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e\OneDrive\Documentos\Academico\POS-DOC_UFSC\reef_check_sc_dashboard\"/>
    </mc:Choice>
  </mc:AlternateContent>
  <xr:revisionPtr revIDLastSave="0" documentId="13_ncr:1_{3CED8D48-37F0-4A27-B8C2-4E0F471DC848}" xr6:coauthVersionLast="46" xr6:coauthVersionMax="46" xr10:uidLastSave="{00000000-0000-0000-0000-000000000000}"/>
  <bookViews>
    <workbookView minimized="1" xWindow="3864" yWindow="1860" windowWidth="16776" windowHeight="9504" xr2:uid="{9C020A08-6DF3-400C-B616-74EBB9476F6A}"/>
  </bookViews>
  <sheets>
    <sheet name="ISC" sheetId="1" r:id="rId1"/>
    <sheet name="Substrato" sheetId="2" r:id="rId2"/>
    <sheet name="look_up" sheetId="3" r:id="rId3"/>
  </sheets>
  <definedNames>
    <definedName name="_xlnm._FilterDatabase" localSheetId="0" hidden="1">ISC!$M$1:$M$5063</definedName>
    <definedName name="_xlnm._FilterDatabase" localSheetId="2" hidden="1">look_up!$A$2:$E$486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830" i="1" l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829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2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829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829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3" i="1"/>
  <c r="AB4" i="1"/>
  <c r="AB5" i="1"/>
  <c r="AB6" i="1"/>
  <c r="AB2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829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2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829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82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2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29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2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1555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01" i="1"/>
  <c r="V4702" i="1"/>
  <c r="V4703" i="1"/>
  <c r="V4704" i="1"/>
  <c r="V4705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62" i="1"/>
  <c r="V4463" i="1"/>
  <c r="V4464" i="1"/>
  <c r="V4465" i="1"/>
  <c r="V4466" i="1"/>
  <c r="V4467" i="1"/>
  <c r="V4468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14" i="1"/>
  <c r="V3215" i="1"/>
  <c r="V3216" i="1"/>
  <c r="V3217" i="1"/>
  <c r="V3218" i="1"/>
  <c r="V3219" i="1"/>
  <c r="V3220" i="1"/>
  <c r="V3221" i="1"/>
  <c r="V3222" i="1"/>
  <c r="V3223" i="1"/>
  <c r="V3007" i="1"/>
  <c r="V3008" i="1"/>
  <c r="V3009" i="1"/>
  <c r="V3010" i="1"/>
  <c r="V3011" i="1"/>
  <c r="V3012" i="1"/>
  <c r="V3013" i="1"/>
  <c r="V3014" i="1"/>
  <c r="V3015" i="1"/>
  <c r="V3016" i="1"/>
  <c r="V2765" i="1"/>
  <c r="V2766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829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790" i="1"/>
  <c r="W791" i="1"/>
  <c r="W792" i="1"/>
  <c r="W793" i="1"/>
  <c r="W794" i="1"/>
  <c r="W795" i="1"/>
  <c r="W783" i="1"/>
  <c r="W784" i="1"/>
  <c r="W785" i="1"/>
  <c r="W786" i="1"/>
  <c r="W787" i="1"/>
  <c r="W788" i="1"/>
  <c r="W789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32" i="1"/>
  <c r="W722" i="1"/>
  <c r="W723" i="1"/>
  <c r="W724" i="1"/>
  <c r="W725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51" i="1"/>
  <c r="W643" i="1"/>
  <c r="W644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6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488" i="1"/>
  <c r="W482" i="1"/>
  <c r="W483" i="1"/>
  <c r="W484" i="1"/>
  <c r="W485" i="1"/>
  <c r="W486" i="1"/>
  <c r="W487" i="1"/>
  <c r="W473" i="1"/>
  <c r="W474" i="1"/>
  <c r="W475" i="1"/>
  <c r="W476" i="1"/>
  <c r="W477" i="1"/>
  <c r="W478" i="1"/>
  <c r="W479" i="1"/>
  <c r="W480" i="1"/>
  <c r="W48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43" i="1"/>
  <c r="W444" i="1"/>
  <c r="W445" i="1"/>
  <c r="W446" i="1"/>
  <c r="W447" i="1"/>
  <c r="W448" i="1"/>
  <c r="W449" i="1"/>
  <c r="W450" i="1"/>
  <c r="W451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07" i="1"/>
  <c r="W392" i="1"/>
  <c r="W393" i="1"/>
  <c r="W394" i="1"/>
  <c r="W395" i="1"/>
  <c r="W396" i="1"/>
  <c r="W397" i="1"/>
  <c r="W398" i="1"/>
  <c r="W399" i="1"/>
  <c r="W400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26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45" i="1"/>
  <c r="W232" i="1"/>
  <c r="W233" i="1"/>
  <c r="W234" i="1"/>
  <c r="W235" i="1"/>
  <c r="W236" i="1"/>
  <c r="W237" i="1"/>
  <c r="W238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64" i="1"/>
  <c r="W158" i="1"/>
  <c r="W159" i="1"/>
  <c r="W160" i="1"/>
  <c r="W161" i="1"/>
  <c r="W162" i="1"/>
  <c r="W163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83" i="1"/>
  <c r="W76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829" i="1"/>
  <c r="V70" i="1"/>
  <c r="V71" i="1"/>
  <c r="V72" i="1"/>
  <c r="V73" i="1"/>
  <c r="V74" i="1"/>
  <c r="V75" i="1"/>
  <c r="V76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" i="1"/>
  <c r="W77" i="1"/>
  <c r="W78" i="1"/>
  <c r="W79" i="1"/>
  <c r="W80" i="1"/>
  <c r="W81" i="1"/>
  <c r="W82" i="1"/>
</calcChain>
</file>

<file path=xl/sharedStrings.xml><?xml version="1.0" encoding="utf-8"?>
<sst xmlns="http://schemas.openxmlformats.org/spreadsheetml/2006/main" count="106823" uniqueCount="332">
  <si>
    <t>B</t>
  </si>
  <si>
    <t>DE</t>
  </si>
  <si>
    <t>WGS84</t>
  </si>
  <si>
    <t>Topo</t>
  </si>
  <si>
    <t>Rebio Arvoredo</t>
  </si>
  <si>
    <t>Species</t>
  </si>
  <si>
    <t>Ouriço</t>
  </si>
  <si>
    <t>Estrela</t>
  </si>
  <si>
    <t>Anêmona</t>
  </si>
  <si>
    <t>Gorgônia</t>
  </si>
  <si>
    <t>Family</t>
  </si>
  <si>
    <t>Poliqueta</t>
  </si>
  <si>
    <t>Serpulidae</t>
  </si>
  <si>
    <t>Sabellidae</t>
  </si>
  <si>
    <t>Gastrópoda</t>
  </si>
  <si>
    <t>Genus</t>
  </si>
  <si>
    <t>Cypraea</t>
  </si>
  <si>
    <t>Vieira</t>
  </si>
  <si>
    <t>NA</t>
  </si>
  <si>
    <t>RN</t>
  </si>
  <si>
    <t>TS</t>
  </si>
  <si>
    <t>p0</t>
  </si>
  <si>
    <t>p0.5</t>
  </si>
  <si>
    <t>p1</t>
  </si>
  <si>
    <t>p1.5</t>
  </si>
  <si>
    <t>p2</t>
  </si>
  <si>
    <t>p2.5</t>
  </si>
  <si>
    <t>p3</t>
  </si>
  <si>
    <t>p3.5</t>
  </si>
  <si>
    <t>p4</t>
  </si>
  <si>
    <t>p4.5</t>
  </si>
  <si>
    <t>p5</t>
  </si>
  <si>
    <t>p5.5</t>
  </si>
  <si>
    <t>p6</t>
  </si>
  <si>
    <t>p6.5</t>
  </si>
  <si>
    <t>p7</t>
  </si>
  <si>
    <t>p7.5</t>
  </si>
  <si>
    <t>p8</t>
  </si>
  <si>
    <t>p8.5</t>
  </si>
  <si>
    <t>p9</t>
  </si>
  <si>
    <t>p9.5</t>
  </si>
  <si>
    <t>p10</t>
  </si>
  <si>
    <t>p10.5</t>
  </si>
  <si>
    <t>p11</t>
  </si>
  <si>
    <t>p11.5</t>
  </si>
  <si>
    <t>p12</t>
  </si>
  <si>
    <t>p12.5</t>
  </si>
  <si>
    <t>p13</t>
  </si>
  <si>
    <t>p13.5</t>
  </si>
  <si>
    <t>p14</t>
  </si>
  <si>
    <t>p14.5</t>
  </si>
  <si>
    <t>p15</t>
  </si>
  <si>
    <t>p15.5</t>
  </si>
  <si>
    <t>p16</t>
  </si>
  <si>
    <t>p16.5</t>
  </si>
  <si>
    <t>p17</t>
  </si>
  <si>
    <t>p17.5</t>
  </si>
  <si>
    <t>p18</t>
  </si>
  <si>
    <t>p18.5</t>
  </si>
  <si>
    <t>p19</t>
  </si>
  <si>
    <t>p19.5</t>
  </si>
  <si>
    <t>TOPO</t>
  </si>
  <si>
    <t>areia</t>
  </si>
  <si>
    <t>zoantideo</t>
  </si>
  <si>
    <t>esponja</t>
  </si>
  <si>
    <t>turf</t>
  </si>
  <si>
    <t>macroalga</t>
  </si>
  <si>
    <t>madracis</t>
  </si>
  <si>
    <t>aa</t>
  </si>
  <si>
    <t>ascidia</t>
  </si>
  <si>
    <t>Dossel &gt; 5cm</t>
  </si>
  <si>
    <t>rocha</t>
  </si>
  <si>
    <t>gorgonia</t>
  </si>
  <si>
    <t>hidrozoa</t>
  </si>
  <si>
    <t>trans_n</t>
  </si>
  <si>
    <t>temp_c</t>
  </si>
  <si>
    <t>visi_vert</t>
  </si>
  <si>
    <t>visi_hor</t>
  </si>
  <si>
    <t>cat_tax</t>
  </si>
  <si>
    <t>lat_dd</t>
  </si>
  <si>
    <t>lon_dd</t>
  </si>
  <si>
    <t>datum</t>
  </si>
  <si>
    <t>abund</t>
  </si>
  <si>
    <t>sample_config</t>
  </si>
  <si>
    <t>area_m2</t>
  </si>
  <si>
    <t>rocky_shore</t>
  </si>
  <si>
    <t>rodolith_bed</t>
  </si>
  <si>
    <t>taxon</t>
  </si>
  <si>
    <t>class</t>
  </si>
  <si>
    <t>order</t>
  </si>
  <si>
    <t>family</t>
  </si>
  <si>
    <t>group</t>
  </si>
  <si>
    <t>depth_max</t>
  </si>
  <si>
    <t>depth_min</t>
  </si>
  <si>
    <t>position</t>
  </si>
  <si>
    <t>period</t>
  </si>
  <si>
    <t>morning</t>
  </si>
  <si>
    <t>site</t>
  </si>
  <si>
    <t>data_type</t>
  </si>
  <si>
    <t>11</t>
  </si>
  <si>
    <t>03</t>
  </si>
  <si>
    <t>2020</t>
  </si>
  <si>
    <t>06</t>
  </si>
  <si>
    <t>17</t>
  </si>
  <si>
    <t>day</t>
  </si>
  <si>
    <t>month</t>
  </si>
  <si>
    <t>year</t>
  </si>
  <si>
    <t>date</t>
  </si>
  <si>
    <t xml:space="preserve"> </t>
  </si>
  <si>
    <t>Animalia</t>
  </si>
  <si>
    <t>kingdom</t>
  </si>
  <si>
    <t>phylum</t>
  </si>
  <si>
    <t>Echinodermata</t>
  </si>
  <si>
    <t>Echinoidea</t>
  </si>
  <si>
    <t>Cidaroida</t>
  </si>
  <si>
    <t>Cidaridae</t>
  </si>
  <si>
    <t>Camarodonta</t>
  </si>
  <si>
    <t>Toxopneustidae</t>
  </si>
  <si>
    <t>Arbacioidea</t>
  </si>
  <si>
    <t>Arbaciidae</t>
  </si>
  <si>
    <t>Parechinidae</t>
  </si>
  <si>
    <t>Echinometridae</t>
  </si>
  <si>
    <t>Asteroidea</t>
  </si>
  <si>
    <t>Spinulosida</t>
  </si>
  <si>
    <t>Echinasteridae</t>
  </si>
  <si>
    <t>Forcipulatida</t>
  </si>
  <si>
    <t>Asteriidae</t>
  </si>
  <si>
    <t>Valvatida</t>
  </si>
  <si>
    <t>Clypeasteroidea</t>
  </si>
  <si>
    <t>Clypeasteridae</t>
  </si>
  <si>
    <t>Holothuroidea</t>
  </si>
  <si>
    <t>Synallactida</t>
  </si>
  <si>
    <t>Stichopodidae</t>
  </si>
  <si>
    <t>Tropiometridae</t>
  </si>
  <si>
    <t>Cnidaria</t>
  </si>
  <si>
    <t>Actiniidae</t>
  </si>
  <si>
    <t>Bryozoa</t>
  </si>
  <si>
    <t>Gymnolaemata</t>
  </si>
  <si>
    <t>Schizoporellidae</t>
  </si>
  <si>
    <t>Anthozoa</t>
  </si>
  <si>
    <t>Annelida</t>
  </si>
  <si>
    <t>Polychaeta</t>
  </si>
  <si>
    <t>Sabellida</t>
  </si>
  <si>
    <t>Mollusca</t>
  </si>
  <si>
    <t>Gastropoda</t>
  </si>
  <si>
    <t>Aplysiida</t>
  </si>
  <si>
    <t>Aplysiidae</t>
  </si>
  <si>
    <t>Littorinimorpha</t>
  </si>
  <si>
    <t>Cypraeidae</t>
  </si>
  <si>
    <t>Bivalvia</t>
  </si>
  <si>
    <t>Pectinida</t>
  </si>
  <si>
    <t>Pectinidae</t>
  </si>
  <si>
    <t>Ophiuroidea</t>
  </si>
  <si>
    <t>Amphilepidida</t>
  </si>
  <si>
    <t>Ophiotrichidae</t>
  </si>
  <si>
    <t>Scleractinia</t>
  </si>
  <si>
    <t>Chordata</t>
  </si>
  <si>
    <t>Ascidiacea</t>
  </si>
  <si>
    <t>Stolidobranchia</t>
  </si>
  <si>
    <t>Ophidiasteridae</t>
  </si>
  <si>
    <t>Holothuriida</t>
  </si>
  <si>
    <t>Holothuriidae</t>
  </si>
  <si>
    <t>Crinoidea</t>
  </si>
  <si>
    <t>Comatulida</t>
  </si>
  <si>
    <t>Actiniaria</t>
  </si>
  <si>
    <t>Cheilostomatida</t>
  </si>
  <si>
    <t>Alcyonacea</t>
  </si>
  <si>
    <t>Gorgoniidae</t>
  </si>
  <si>
    <t>Dendrophylliidae</t>
  </si>
  <si>
    <t>Styellidae</t>
  </si>
  <si>
    <t>obs</t>
  </si>
  <si>
    <t>precision</t>
  </si>
  <si>
    <t>habitat</t>
  </si>
  <si>
    <t>m_decactis_bed</t>
  </si>
  <si>
    <t>point</t>
  </si>
  <si>
    <t>subs_cover</t>
  </si>
  <si>
    <t>roughness</t>
  </si>
  <si>
    <t>Eucidaris_tribuloides</t>
  </si>
  <si>
    <t>Lytechinus_variegatus</t>
  </si>
  <si>
    <t>Arbacia_lixula</t>
  </si>
  <si>
    <t>Paracentrotus_gaimardi</t>
  </si>
  <si>
    <t>Echinometra_lucunter</t>
  </si>
  <si>
    <t>Echinaster_brasiliensis</t>
  </si>
  <si>
    <t>Coscinasterias_tenuispina</t>
  </si>
  <si>
    <t>Narcissia_trigonaria</t>
  </si>
  <si>
    <t>Clypeaster_subdepressus</t>
  </si>
  <si>
    <t>Isostichopus_badionotus</t>
  </si>
  <si>
    <t>Holothuria_grisea</t>
  </si>
  <si>
    <t>Tropiometra_carinata</t>
  </si>
  <si>
    <t>Anemonia_sargassensis</t>
  </si>
  <si>
    <t>Bunodosoma_caissarum</t>
  </si>
  <si>
    <t>Actinostella_flosculifera</t>
  </si>
  <si>
    <t>Schizoporella_errata</t>
  </si>
  <si>
    <t>Leptogorgia_punicea</t>
  </si>
  <si>
    <t>Aplysia_brasiliana</t>
  </si>
  <si>
    <t>Nodipecten_nodosus</t>
  </si>
  <si>
    <t>Ophiothela_mirabilis</t>
  </si>
  <si>
    <t>Tubastraea_coccinea</t>
  </si>
  <si>
    <t>Styela_plicata</t>
  </si>
  <si>
    <t>Lixo_de_pesca</t>
  </si>
  <si>
    <t>Lixo_comum</t>
  </si>
  <si>
    <t>Bolacha_do_mar</t>
  </si>
  <si>
    <t>Pepino_do_mar</t>
  </si>
  <si>
    <t>Lírio_do_mar</t>
  </si>
  <si>
    <t>20m_x_2m</t>
  </si>
  <si>
    <t>alga_calcaria_crostosa</t>
  </si>
  <si>
    <t>briozoario_incrustante</t>
  </si>
  <si>
    <t>briozoario_arborescente</t>
  </si>
  <si>
    <t>AphiaID</t>
  </si>
  <si>
    <t>Categoria taxonômica</t>
  </si>
  <si>
    <t>Grupo</t>
  </si>
  <si>
    <t>Reino</t>
  </si>
  <si>
    <t>Táxon</t>
  </si>
  <si>
    <t>Abundância</t>
  </si>
  <si>
    <t>Animal</t>
  </si>
  <si>
    <t>Eucidaris tribuloides</t>
  </si>
  <si>
    <t>20m x 2m</t>
  </si>
  <si>
    <t>Lytechinus variegatus</t>
  </si>
  <si>
    <t>Arbacia lixula</t>
  </si>
  <si>
    <t>Paracentrotus gaimardi</t>
  </si>
  <si>
    <t>Echinometra luchunter</t>
  </si>
  <si>
    <t>Echinaster brasiliensis</t>
  </si>
  <si>
    <t>Coscinasterias tenuispina</t>
  </si>
  <si>
    <t>Narcissia trigonaria</t>
  </si>
  <si>
    <t>Bolacha do mar</t>
  </si>
  <si>
    <t>Clypeaster subdepressus</t>
  </si>
  <si>
    <t>Pepino do mar</t>
  </si>
  <si>
    <t>Isostichopus badionotus</t>
  </si>
  <si>
    <t>Holothuria grisea</t>
  </si>
  <si>
    <t>Lírio do mar</t>
  </si>
  <si>
    <t>Tropiometra carinata</t>
  </si>
  <si>
    <t>Anemonia sargassensis</t>
  </si>
  <si>
    <t>Bunodosoma caissarum</t>
  </si>
  <si>
    <t>Actinostella flosculifera</t>
  </si>
  <si>
    <t>Species exótica</t>
  </si>
  <si>
    <t>Schizoporella errata</t>
  </si>
  <si>
    <t>Leptogorgia punicea</t>
  </si>
  <si>
    <t>Aplysia brasiliana</t>
  </si>
  <si>
    <t>Nodipecten nodosus</t>
  </si>
  <si>
    <t>Ophiothela mirabilis</t>
  </si>
  <si>
    <t>Tubastraea coccinea</t>
  </si>
  <si>
    <t>Styela plicata</t>
  </si>
  <si>
    <t>Lixo de pesca</t>
  </si>
  <si>
    <t>Lixo comum</t>
  </si>
  <si>
    <t>SC</t>
  </si>
  <si>
    <t>02</t>
  </si>
  <si>
    <t>2019</t>
  </si>
  <si>
    <t>07</t>
  </si>
  <si>
    <t>20</t>
  </si>
  <si>
    <t>shift</t>
  </si>
  <si>
    <t>depth_max_m</t>
  </si>
  <si>
    <t>depth_min_m</t>
  </si>
  <si>
    <t>visi_vert_m</t>
  </si>
  <si>
    <t>visi_hor_m</t>
  </si>
  <si>
    <t>Astropyga_magnifica</t>
  </si>
  <si>
    <t>Diadenatoidea</t>
  </si>
  <si>
    <t>Diadematidae</t>
  </si>
  <si>
    <t>alga calcaria articulada</t>
  </si>
  <si>
    <t>alga calcaria crostosa</t>
  </si>
  <si>
    <t>Sonderophycus capensis</t>
  </si>
  <si>
    <t>at</t>
  </si>
  <si>
    <t>Morta</t>
  </si>
  <si>
    <t>az</t>
  </si>
  <si>
    <t>Padina sp.</t>
  </si>
  <si>
    <t>3n</t>
  </si>
  <si>
    <t>22</t>
  </si>
  <si>
    <t>FA</t>
  </si>
  <si>
    <t>SA</t>
  </si>
  <si>
    <t>ilha_do_xavier</t>
  </si>
  <si>
    <t>29</t>
  </si>
  <si>
    <t>01</t>
  </si>
  <si>
    <t>2015</t>
  </si>
  <si>
    <t>Entorno</t>
  </si>
  <si>
    <t>especie</t>
  </si>
  <si>
    <t>ilha_das_aranhas</t>
  </si>
  <si>
    <t>ilha_do_arvoredo_saco_do_capim</t>
  </si>
  <si>
    <t>10</t>
  </si>
  <si>
    <t>ilha_do_arvoredo_farol</t>
  </si>
  <si>
    <t>12</t>
  </si>
  <si>
    <t>ilha_deserta</t>
  </si>
  <si>
    <t>04</t>
  </si>
  <si>
    <t>ilha_deserta_sul</t>
  </si>
  <si>
    <t>27</t>
  </si>
  <si>
    <t>ilha_do_arvoredo_saco_da_agua</t>
  </si>
  <si>
    <t>ilha_do_arvoredo_rancho_norte</t>
  </si>
  <si>
    <t>21</t>
  </si>
  <si>
    <t>05</t>
  </si>
  <si>
    <t>ilha_da_gale_naufragio_lili</t>
  </si>
  <si>
    <t>28</t>
  </si>
  <si>
    <t>estaleiro_leste</t>
  </si>
  <si>
    <t>estaleiro_oeste</t>
  </si>
  <si>
    <t>19</t>
  </si>
  <si>
    <t>2016</t>
  </si>
  <si>
    <t>26</t>
  </si>
  <si>
    <t>16</t>
  </si>
  <si>
    <t>Ouriço juvenil</t>
  </si>
  <si>
    <t>Estrela do mar</t>
  </si>
  <si>
    <t>anemona</t>
  </si>
  <si>
    <t>genero</t>
  </si>
  <si>
    <t>Aiptasia</t>
  </si>
  <si>
    <t>Telmatactis</t>
  </si>
  <si>
    <t>familia</t>
  </si>
  <si>
    <t>Astraea tecta</t>
  </si>
  <si>
    <t>Polvo</t>
  </si>
  <si>
    <t>Octopus vulgaris</t>
  </si>
  <si>
    <t>site_code</t>
  </si>
  <si>
    <t>XV</t>
  </si>
  <si>
    <t>AR</t>
  </si>
  <si>
    <t>DS</t>
  </si>
  <si>
    <t>NL</t>
  </si>
  <si>
    <t>ESTL</t>
  </si>
  <si>
    <t>ESTO</t>
  </si>
  <si>
    <t>ilha_da_gale_toca_da_salema</t>
  </si>
  <si>
    <t>Rebio_Arvoredo</t>
  </si>
  <si>
    <t>Ouriço_juvenil</t>
  </si>
  <si>
    <t>Phylum</t>
  </si>
  <si>
    <t>distri_status</t>
  </si>
  <si>
    <t>distri_statrus</t>
  </si>
  <si>
    <t>exotic_species</t>
  </si>
  <si>
    <t>Ascidia</t>
  </si>
  <si>
    <t>Astraea_tecta</t>
  </si>
  <si>
    <t>Octopus_vulgaris</t>
  </si>
  <si>
    <t>Aiptasiidae</t>
  </si>
  <si>
    <t>Ofiuroide</t>
  </si>
  <si>
    <t>Andvakiidae</t>
  </si>
  <si>
    <t>Briozoario</t>
  </si>
  <si>
    <t>Trochida</t>
  </si>
  <si>
    <t>Turbinidae</t>
  </si>
  <si>
    <t>Cephalopoda</t>
  </si>
  <si>
    <t>Octopoda</t>
  </si>
  <si>
    <t>Octopodidae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</si>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</sst>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yyyy\-mm\-dd"/>
    <numFmt numFmtId="170" formatCode="yyyy/mm/dd;@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5B7B5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14" fontId="0" fillId="0" borderId="1" xfId="0" applyNumberFormat="1" applyBorder="1"/>
    <xf numFmtId="0" fontId="0" fillId="0" borderId="1" xfId="0" applyBorder="1" applyAlignment="1">
      <alignment horizontal="right"/>
    </xf>
    <xf numFmtId="0" fontId="0" fillId="0" borderId="0" xfId="0" applyFill="1" applyBorder="1"/>
    <xf numFmtId="0" fontId="0" fillId="0" borderId="1" xfId="0" applyFill="1" applyBorder="1"/>
    <xf numFmtId="49" fontId="0" fillId="0" borderId="0" xfId="0" applyNumberFormat="1"/>
    <xf numFmtId="0" fontId="2" fillId="0" borderId="0" xfId="0" applyFont="1"/>
    <xf numFmtId="0" fontId="0" fillId="0" borderId="0" xfId="0" applyFill="1"/>
    <xf numFmtId="49" fontId="0" fillId="0" borderId="1" xfId="0" applyNumberFormat="1" applyBorder="1"/>
    <xf numFmtId="0" fontId="0" fillId="2" borderId="0" xfId="0" applyFill="1"/>
    <xf numFmtId="0" fontId="0" fillId="3" borderId="0" xfId="0" applyFill="1"/>
    <xf numFmtId="164" fontId="0" fillId="3" borderId="0" xfId="0" applyNumberFormat="1" applyFill="1"/>
    <xf numFmtId="0" fontId="0" fillId="0" borderId="0" xfId="0" applyFont="1"/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165" fontId="0" fillId="3" borderId="0" xfId="0" applyNumberFormat="1" applyFill="1" applyAlignment="1">
      <alignment horizontal="left"/>
    </xf>
    <xf numFmtId="2" fontId="0" fillId="0" borderId="0" xfId="0" applyNumberFormat="1"/>
    <xf numFmtId="0" fontId="0" fillId="4" borderId="0" xfId="0" applyFill="1"/>
    <xf numFmtId="170" fontId="0" fillId="4" borderId="0" xfId="0" applyNumberFormat="1" applyFill="1"/>
    <xf numFmtId="2" fontId="0" fillId="3" borderId="0" xfId="0" applyNumberFormat="1" applyFill="1"/>
    <xf numFmtId="14" fontId="0" fillId="0" borderId="0" xfId="0" applyNumberFormat="1" applyFill="1"/>
    <xf numFmtId="2" fontId="0" fillId="0" borderId="0" xfId="0" applyNumberFormat="1" applyFill="1"/>
    <xf numFmtId="0" fontId="0" fillId="0" borderId="0" xfId="0" quotePrefix="1" applyFill="1"/>
    <xf numFmtId="0" fontId="2" fillId="0" borderId="0" xfId="0" applyFont="1" applyAlignment="1">
      <alignment horizontal="left"/>
    </xf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BB71-3F35-4E23-A485-B881A0CC2A31}">
  <dimension ref="A1:AL5064"/>
  <sheetViews>
    <sheetView tabSelected="1" topLeftCell="AB1" workbookViewId="0">
      <pane ySplit="1" topLeftCell="A820" activePane="bottomLeft" state="frozen"/>
      <selection activeCell="G1" sqref="G1"/>
      <selection pane="bottomLeft" activeCell="AE828" sqref="AE828:AG828"/>
    </sheetView>
  </sheetViews>
  <sheetFormatPr defaultRowHeight="14.4" x14ac:dyDescent="0.3"/>
  <cols>
    <col min="1" max="1" width="17.33203125" customWidth="1"/>
    <col min="2" max="2" width="37.21875" customWidth="1"/>
    <col min="3" max="3" width="41.5546875" customWidth="1"/>
    <col min="4" max="4" width="19" customWidth="1"/>
    <col min="5" max="5" width="17" customWidth="1"/>
    <col min="6" max="6" width="13.109375" customWidth="1"/>
    <col min="7" max="9" width="23.21875" style="23" customWidth="1"/>
    <col min="10" max="10" width="23.21875" customWidth="1"/>
    <col min="12" max="12" width="28.6640625" customWidth="1"/>
    <col min="13" max="13" width="24.77734375" customWidth="1"/>
    <col min="14" max="14" width="23.44140625" customWidth="1"/>
    <col min="15" max="15" width="20.44140625" customWidth="1"/>
    <col min="16" max="16" width="25" customWidth="1"/>
    <col min="17" max="17" width="23.88671875" customWidth="1"/>
    <col min="18" max="18" width="24.5546875" customWidth="1"/>
    <col min="19" max="19" width="19" customWidth="1"/>
    <col min="20" max="20" width="30" customWidth="1"/>
    <col min="21" max="21" width="22.77734375" customWidth="1"/>
    <col min="22" max="22" width="15.6640625" customWidth="1"/>
    <col min="23" max="23" width="9.88671875" customWidth="1"/>
    <col min="24" max="24" width="16.5546875" customWidth="1"/>
    <col min="25" max="25" width="9.33203125" customWidth="1"/>
    <col min="26" max="26" width="14.88671875" customWidth="1"/>
    <col min="27" max="27" width="11.6640625" customWidth="1"/>
    <col min="28" max="29" width="10.5546875" customWidth="1"/>
    <col min="30" max="30" width="15.44140625" customWidth="1"/>
    <col min="31" max="31" width="26" customWidth="1"/>
    <col min="32" max="32" width="16" customWidth="1"/>
    <col min="33" max="33" width="21.44140625" customWidth="1"/>
    <col min="34" max="34" width="28.109375" customWidth="1"/>
    <col min="35" max="35" width="19" customWidth="1"/>
    <col min="36" max="36" width="9.33203125" customWidth="1"/>
    <col min="37" max="37" width="24.44140625" customWidth="1"/>
  </cols>
  <sheetData>
    <row r="1" spans="1:34" x14ac:dyDescent="0.3">
      <c r="A1" t="s">
        <v>98</v>
      </c>
      <c r="B1" t="s">
        <v>305</v>
      </c>
      <c r="C1" t="s">
        <v>97</v>
      </c>
      <c r="D1" t="s">
        <v>79</v>
      </c>
      <c r="E1" t="s">
        <v>80</v>
      </c>
      <c r="F1" t="s">
        <v>81</v>
      </c>
      <c r="G1" t="s">
        <v>171</v>
      </c>
      <c r="H1" s="1" t="s">
        <v>107</v>
      </c>
      <c r="I1" s="23" t="s">
        <v>104</v>
      </c>
      <c r="J1" s="23" t="s">
        <v>105</v>
      </c>
      <c r="K1" s="23" t="s">
        <v>106</v>
      </c>
      <c r="L1" t="s">
        <v>95</v>
      </c>
      <c r="M1" t="s">
        <v>94</v>
      </c>
      <c r="N1" t="s">
        <v>172</v>
      </c>
      <c r="O1" t="s">
        <v>74</v>
      </c>
      <c r="P1" t="s">
        <v>250</v>
      </c>
      <c r="Q1" t="s">
        <v>251</v>
      </c>
      <c r="R1" t="s">
        <v>75</v>
      </c>
      <c r="S1" t="s">
        <v>252</v>
      </c>
      <c r="T1" t="s">
        <v>253</v>
      </c>
      <c r="U1" t="s">
        <v>87</v>
      </c>
      <c r="V1" t="s">
        <v>91</v>
      </c>
      <c r="W1" t="s">
        <v>78</v>
      </c>
      <c r="X1" t="s">
        <v>316</v>
      </c>
      <c r="Y1" t="s">
        <v>110</v>
      </c>
      <c r="Z1" t="s">
        <v>111</v>
      </c>
      <c r="AA1" t="s">
        <v>88</v>
      </c>
      <c r="AB1" t="s">
        <v>89</v>
      </c>
      <c r="AC1" t="s">
        <v>90</v>
      </c>
      <c r="AD1" t="s">
        <v>208</v>
      </c>
      <c r="AE1" t="s">
        <v>82</v>
      </c>
      <c r="AF1" t="s">
        <v>83</v>
      </c>
      <c r="AG1" t="s">
        <v>84</v>
      </c>
      <c r="AH1" t="s">
        <v>170</v>
      </c>
    </row>
    <row r="2" spans="1:34" x14ac:dyDescent="0.3">
      <c r="A2" t="s">
        <v>0</v>
      </c>
      <c r="B2" t="s">
        <v>1</v>
      </c>
      <c r="C2" t="s">
        <v>279</v>
      </c>
      <c r="D2">
        <v>-27.271709999999999</v>
      </c>
      <c r="E2">
        <v>-48.331710000000001</v>
      </c>
      <c r="F2" t="s">
        <v>2</v>
      </c>
      <c r="G2" t="s">
        <v>3</v>
      </c>
      <c r="H2" s="2">
        <v>43901</v>
      </c>
      <c r="I2" s="23" t="s">
        <v>99</v>
      </c>
      <c r="J2" s="23" t="s">
        <v>100</v>
      </c>
      <c r="K2" s="23" t="s">
        <v>101</v>
      </c>
      <c r="L2" t="s">
        <v>96</v>
      </c>
      <c r="M2" t="s">
        <v>313</v>
      </c>
      <c r="N2" t="s">
        <v>85</v>
      </c>
      <c r="O2">
        <v>1</v>
      </c>
      <c r="P2">
        <v>12</v>
      </c>
      <c r="Q2">
        <v>6</v>
      </c>
      <c r="R2">
        <v>23.5</v>
      </c>
      <c r="S2">
        <v>8</v>
      </c>
      <c r="T2">
        <v>9</v>
      </c>
      <c r="U2" s="14" t="s">
        <v>177</v>
      </c>
      <c r="V2" s="14" t="str">
        <f>VLOOKUP($U2,look_up!$A$2:J28,2,FALSE)</f>
        <v>Ouriço</v>
      </c>
      <c r="W2" s="14" t="str">
        <f>VLOOKUP($U2,look_up!$A$2:K28,3,FALSE)</f>
        <v>Species</v>
      </c>
      <c r="X2" s="14" t="str">
        <f>VLOOKUP($U2,look_up!$A$2:L28,4,FALSE)</f>
        <v>NA</v>
      </c>
      <c r="Y2" s="14" t="str">
        <f>VLOOKUP($U2,look_up!A$2:K28,5,FALSE)</f>
        <v>Animalia</v>
      </c>
      <c r="Z2" s="14" t="str">
        <f>VLOOKUP($U2,look_up!A$2:L28,6,FALSE)</f>
        <v>Echinodermata</v>
      </c>
      <c r="AA2" s="14" t="str">
        <f>VLOOKUP($U2,look_up!A$2:M28,7,FALSE)</f>
        <v>Echinoidea</v>
      </c>
      <c r="AB2" s="14" t="str">
        <f>VLOOKUP($U2,look_up!$A$2:P28,8,FALSE)</f>
        <v>Cidaroida</v>
      </c>
      <c r="AC2" s="14" t="str">
        <f>VLOOKUP($U2,look_up!$A$2:Q28,9,FALSE)</f>
        <v>Cidaridae</v>
      </c>
      <c r="AD2" s="14">
        <f>VLOOKUP($U2,look_up!A$2:P28,10,FALSE)</f>
        <v>396741</v>
      </c>
      <c r="AE2">
        <v>0</v>
      </c>
      <c r="AF2" t="s">
        <v>204</v>
      </c>
      <c r="AG2">
        <v>40</v>
      </c>
    </row>
    <row r="3" spans="1:34" x14ac:dyDescent="0.3">
      <c r="A3" t="s">
        <v>0</v>
      </c>
      <c r="B3" t="s">
        <v>1</v>
      </c>
      <c r="C3" t="s">
        <v>279</v>
      </c>
      <c r="D3">
        <v>-27.271709999999999</v>
      </c>
      <c r="E3">
        <v>-48.331710000000001</v>
      </c>
      <c r="F3" t="s">
        <v>2</v>
      </c>
      <c r="G3" t="s">
        <v>3</v>
      </c>
      <c r="H3" s="2">
        <v>43901</v>
      </c>
      <c r="I3" s="23" t="s">
        <v>99</v>
      </c>
      <c r="J3" s="23" t="s">
        <v>100</v>
      </c>
      <c r="K3" s="23" t="s">
        <v>101</v>
      </c>
      <c r="L3" t="s">
        <v>96</v>
      </c>
      <c r="M3" t="s">
        <v>313</v>
      </c>
      <c r="N3" t="s">
        <v>85</v>
      </c>
      <c r="O3">
        <v>2</v>
      </c>
      <c r="P3">
        <v>12</v>
      </c>
      <c r="Q3">
        <v>6</v>
      </c>
      <c r="R3">
        <v>23.5</v>
      </c>
      <c r="S3">
        <v>8</v>
      </c>
      <c r="T3">
        <v>9</v>
      </c>
      <c r="U3" s="14" t="s">
        <v>177</v>
      </c>
      <c r="V3" s="14" t="str">
        <f>VLOOKUP($U3,look_up!$A$2:J29,2,FALSE)</f>
        <v>Ouriço</v>
      </c>
      <c r="W3" s="14" t="str">
        <f>VLOOKUP($U3,look_up!$A$2:K29,3,FALSE)</f>
        <v>Species</v>
      </c>
      <c r="X3" s="14" t="str">
        <f>VLOOKUP($U3,look_up!$A$2:L29,4,FALSE)</f>
        <v>NA</v>
      </c>
      <c r="Y3" s="14" t="str">
        <f>VLOOKUP($U3,look_up!A$2:K29,5,FALSE)</f>
        <v>Animalia</v>
      </c>
      <c r="Z3" s="14" t="str">
        <f>VLOOKUP($U3,look_up!A$2:L29,6,FALSE)</f>
        <v>Echinodermata</v>
      </c>
      <c r="AA3" s="14" t="str">
        <f>VLOOKUP($U3,look_up!A$2:M29,7,FALSE)</f>
        <v>Echinoidea</v>
      </c>
      <c r="AB3" s="14" t="str">
        <f>VLOOKUP($U3,look_up!$A$2:P29,8,FALSE)</f>
        <v>Cidaroida</v>
      </c>
      <c r="AC3" s="14" t="str">
        <f>VLOOKUP($U3,look_up!$A$2:Q29,9,FALSE)</f>
        <v>Cidaridae</v>
      </c>
      <c r="AD3" s="14">
        <f>VLOOKUP($U3,look_up!A$2:P29,10,FALSE)</f>
        <v>396741</v>
      </c>
      <c r="AE3">
        <v>2</v>
      </c>
      <c r="AF3" t="s">
        <v>204</v>
      </c>
      <c r="AG3">
        <v>40</v>
      </c>
    </row>
    <row r="4" spans="1:34" x14ac:dyDescent="0.3">
      <c r="A4" t="s">
        <v>0</v>
      </c>
      <c r="B4" t="s">
        <v>1</v>
      </c>
      <c r="C4" t="s">
        <v>279</v>
      </c>
      <c r="D4">
        <v>-27.271709999999999</v>
      </c>
      <c r="E4">
        <v>-48.331710000000001</v>
      </c>
      <c r="F4" t="s">
        <v>2</v>
      </c>
      <c r="G4" t="s">
        <v>3</v>
      </c>
      <c r="H4" s="2">
        <v>43901</v>
      </c>
      <c r="I4" s="23" t="s">
        <v>99</v>
      </c>
      <c r="J4" s="23" t="s">
        <v>100</v>
      </c>
      <c r="K4" s="23" t="s">
        <v>101</v>
      </c>
      <c r="L4" t="s">
        <v>96</v>
      </c>
      <c r="M4" t="s">
        <v>313</v>
      </c>
      <c r="N4" t="s">
        <v>85</v>
      </c>
      <c r="O4">
        <v>3</v>
      </c>
      <c r="P4">
        <v>12</v>
      </c>
      <c r="Q4">
        <v>6</v>
      </c>
      <c r="R4">
        <v>23.5</v>
      </c>
      <c r="S4">
        <v>8</v>
      </c>
      <c r="T4">
        <v>9</v>
      </c>
      <c r="U4" s="14" t="s">
        <v>177</v>
      </c>
      <c r="V4" s="14" t="str">
        <f>VLOOKUP($U4,look_up!$A$2:J30,2,FALSE)</f>
        <v>Ouriço</v>
      </c>
      <c r="W4" s="14" t="str">
        <f>VLOOKUP($U4,look_up!$A$2:K30,3,FALSE)</f>
        <v>Species</v>
      </c>
      <c r="X4" s="14" t="str">
        <f>VLOOKUP($U4,look_up!$A$2:L30,4,FALSE)</f>
        <v>NA</v>
      </c>
      <c r="Y4" s="14" t="str">
        <f>VLOOKUP($U4,look_up!A$2:K30,5,FALSE)</f>
        <v>Animalia</v>
      </c>
      <c r="Z4" s="14" t="str">
        <f>VLOOKUP($U4,look_up!A$2:L30,6,FALSE)</f>
        <v>Echinodermata</v>
      </c>
      <c r="AA4" s="14" t="str">
        <f>VLOOKUP($U4,look_up!A$2:M30,7,FALSE)</f>
        <v>Echinoidea</v>
      </c>
      <c r="AB4" s="14" t="str">
        <f>VLOOKUP($U4,look_up!$A$2:P30,8,FALSE)</f>
        <v>Cidaroida</v>
      </c>
      <c r="AC4" s="14" t="str">
        <f>VLOOKUP($U4,look_up!$A$2:Q30,9,FALSE)</f>
        <v>Cidaridae</v>
      </c>
      <c r="AD4" s="14">
        <f>VLOOKUP($U4,look_up!A$2:P30,10,FALSE)</f>
        <v>396741</v>
      </c>
      <c r="AE4">
        <v>1</v>
      </c>
      <c r="AF4" t="s">
        <v>204</v>
      </c>
      <c r="AG4">
        <v>40</v>
      </c>
    </row>
    <row r="5" spans="1:34" x14ac:dyDescent="0.3">
      <c r="A5" t="s">
        <v>0</v>
      </c>
      <c r="B5" t="s">
        <v>1</v>
      </c>
      <c r="C5" t="s">
        <v>279</v>
      </c>
      <c r="D5">
        <v>-27.271709999999999</v>
      </c>
      <c r="E5">
        <v>-48.331710000000001</v>
      </c>
      <c r="F5" t="s">
        <v>2</v>
      </c>
      <c r="G5" t="s">
        <v>3</v>
      </c>
      <c r="H5" s="2">
        <v>43901</v>
      </c>
      <c r="I5" s="23" t="s">
        <v>99</v>
      </c>
      <c r="J5" s="23" t="s">
        <v>100</v>
      </c>
      <c r="K5" s="23" t="s">
        <v>101</v>
      </c>
      <c r="L5" t="s">
        <v>96</v>
      </c>
      <c r="M5" t="s">
        <v>313</v>
      </c>
      <c r="N5" t="s">
        <v>85</v>
      </c>
      <c r="O5">
        <v>1</v>
      </c>
      <c r="P5">
        <v>12</v>
      </c>
      <c r="Q5">
        <v>6</v>
      </c>
      <c r="R5">
        <v>23.5</v>
      </c>
      <c r="S5">
        <v>8</v>
      </c>
      <c r="T5">
        <v>9</v>
      </c>
      <c r="U5" s="14" t="s">
        <v>178</v>
      </c>
      <c r="V5" s="14" t="str">
        <f>VLOOKUP($U5,look_up!$A$2:J31,2,FALSE)</f>
        <v>Ouriço</v>
      </c>
      <c r="W5" s="14" t="str">
        <f>VLOOKUP($U5,look_up!$A$2:K31,3,FALSE)</f>
        <v>Species</v>
      </c>
      <c r="X5" s="14" t="str">
        <f>VLOOKUP($U5,look_up!$A$2:L31,4,FALSE)</f>
        <v>NA</v>
      </c>
      <c r="Y5" s="14" t="str">
        <f>VLOOKUP($U5,look_up!A$2:K31,5,FALSE)</f>
        <v>Animalia</v>
      </c>
      <c r="Z5" s="14" t="str">
        <f>VLOOKUP($U5,look_up!A$2:L31,6,FALSE)</f>
        <v>Echinodermata</v>
      </c>
      <c r="AA5" s="14" t="str">
        <f>VLOOKUP($U5,look_up!A$2:M31,7,FALSE)</f>
        <v>Echinoidea</v>
      </c>
      <c r="AB5" s="14" t="str">
        <f>VLOOKUP($U5,look_up!$A$2:P31,8,FALSE)</f>
        <v>Camarodonta</v>
      </c>
      <c r="AC5" s="14" t="str">
        <f>VLOOKUP($U5,look_up!$A$2:Q31,9,FALSE)</f>
        <v>Toxopneustidae</v>
      </c>
      <c r="AD5" s="14">
        <f>VLOOKUP($U5,look_up!A$2:P31,10,FALSE)</f>
        <v>367850</v>
      </c>
      <c r="AE5">
        <v>0</v>
      </c>
      <c r="AF5" t="s">
        <v>204</v>
      </c>
      <c r="AG5">
        <v>40</v>
      </c>
    </row>
    <row r="6" spans="1:34" x14ac:dyDescent="0.3">
      <c r="A6" t="s">
        <v>0</v>
      </c>
      <c r="B6" t="s">
        <v>1</v>
      </c>
      <c r="C6" t="s">
        <v>279</v>
      </c>
      <c r="D6">
        <v>-27.271709999999999</v>
      </c>
      <c r="E6">
        <v>-48.331710000000001</v>
      </c>
      <c r="F6" t="s">
        <v>2</v>
      </c>
      <c r="G6" t="s">
        <v>3</v>
      </c>
      <c r="H6" s="2">
        <v>43901</v>
      </c>
      <c r="I6" s="23" t="s">
        <v>99</v>
      </c>
      <c r="J6" s="23" t="s">
        <v>100</v>
      </c>
      <c r="K6" s="23" t="s">
        <v>101</v>
      </c>
      <c r="L6" t="s">
        <v>96</v>
      </c>
      <c r="M6" t="s">
        <v>313</v>
      </c>
      <c r="N6" t="s">
        <v>85</v>
      </c>
      <c r="O6">
        <v>2</v>
      </c>
      <c r="P6">
        <v>12</v>
      </c>
      <c r="Q6">
        <v>6</v>
      </c>
      <c r="R6">
        <v>23.5</v>
      </c>
      <c r="S6">
        <v>8</v>
      </c>
      <c r="T6">
        <v>9</v>
      </c>
      <c r="U6" s="14" t="s">
        <v>178</v>
      </c>
      <c r="V6" s="14" t="str">
        <f>VLOOKUP($U6,look_up!$A$2:J32,2,FALSE)</f>
        <v>Ouriço</v>
      </c>
      <c r="W6" s="14" t="str">
        <f>VLOOKUP($U6,look_up!$A$2:K32,3,FALSE)</f>
        <v>Species</v>
      </c>
      <c r="X6" s="14" t="str">
        <f>VLOOKUP($U6,look_up!$A$2:L32,4,FALSE)</f>
        <v>NA</v>
      </c>
      <c r="Y6" s="14" t="str">
        <f>VLOOKUP($U6,look_up!A$2:K32,5,FALSE)</f>
        <v>Animalia</v>
      </c>
      <c r="Z6" s="14" t="str">
        <f>VLOOKUP($U6,look_up!A$2:L32,6,FALSE)</f>
        <v>Echinodermata</v>
      </c>
      <c r="AA6" s="14" t="str">
        <f>VLOOKUP($U6,look_up!A$2:M32,7,FALSE)</f>
        <v>Echinoidea</v>
      </c>
      <c r="AB6" s="14" t="str">
        <f>VLOOKUP($U6,look_up!$A$2:P32,8,FALSE)</f>
        <v>Camarodonta</v>
      </c>
      <c r="AC6" s="14" t="str">
        <f>VLOOKUP($U6,look_up!$A$2:Q32,9,FALSE)</f>
        <v>Toxopneustidae</v>
      </c>
      <c r="AD6" s="14">
        <f>VLOOKUP($U6,look_up!A$2:P32,10,FALSE)</f>
        <v>367850</v>
      </c>
      <c r="AE6">
        <v>0</v>
      </c>
      <c r="AF6" t="s">
        <v>204</v>
      </c>
      <c r="AG6">
        <v>40</v>
      </c>
    </row>
    <row r="7" spans="1:34" x14ac:dyDescent="0.3">
      <c r="A7" t="s">
        <v>0</v>
      </c>
      <c r="B7" t="s">
        <v>1</v>
      </c>
      <c r="C7" t="s">
        <v>279</v>
      </c>
      <c r="D7">
        <v>-27.271709999999999</v>
      </c>
      <c r="E7">
        <v>-48.331710000000001</v>
      </c>
      <c r="F7" t="s">
        <v>2</v>
      </c>
      <c r="G7" t="s">
        <v>3</v>
      </c>
      <c r="H7" s="2">
        <v>43901</v>
      </c>
      <c r="I7" s="23" t="s">
        <v>99</v>
      </c>
      <c r="J7" s="23" t="s">
        <v>100</v>
      </c>
      <c r="K7" s="23" t="s">
        <v>101</v>
      </c>
      <c r="L7" t="s">
        <v>96</v>
      </c>
      <c r="M7" t="s">
        <v>313</v>
      </c>
      <c r="N7" t="s">
        <v>85</v>
      </c>
      <c r="O7">
        <v>3</v>
      </c>
      <c r="P7">
        <v>12</v>
      </c>
      <c r="Q7">
        <v>6</v>
      </c>
      <c r="R7">
        <v>23.5</v>
      </c>
      <c r="S7">
        <v>8</v>
      </c>
      <c r="T7">
        <v>9</v>
      </c>
      <c r="U7" s="14" t="s">
        <v>178</v>
      </c>
      <c r="V7" s="14" t="str">
        <f>VLOOKUP($U7,look_up!$A$2:J33,2,FALSE)</f>
        <v>Ouriço</v>
      </c>
      <c r="W7" s="14" t="str">
        <f>VLOOKUP($U7,look_up!$A$2:K33,3,FALSE)</f>
        <v>Species</v>
      </c>
      <c r="X7" s="14" t="str">
        <f>VLOOKUP($U7,look_up!$A$2:L33,4,FALSE)</f>
        <v>NA</v>
      </c>
      <c r="Y7" s="14" t="str">
        <f>VLOOKUP($U7,look_up!A$2:K33,5,FALSE)</f>
        <v>Animalia</v>
      </c>
      <c r="Z7" s="14" t="str">
        <f>VLOOKUP($U7,look_up!A$2:L33,6,FALSE)</f>
        <v>Echinodermata</v>
      </c>
      <c r="AA7" s="14" t="str">
        <f>VLOOKUP($U7,look_up!A$2:M33,7,FALSE)</f>
        <v>Echinoidea</v>
      </c>
      <c r="AB7" s="14" t="str">
        <f>VLOOKUP($U7,look_up!$A$2:P33,8,FALSE)</f>
        <v>Camarodonta</v>
      </c>
      <c r="AC7" s="14" t="str">
        <f>VLOOKUP($U7,look_up!$A$2:Q33,9,FALSE)</f>
        <v>Toxopneustidae</v>
      </c>
      <c r="AD7" s="14">
        <f>VLOOKUP($U7,look_up!A$2:P33,10,FALSE)</f>
        <v>367850</v>
      </c>
      <c r="AE7">
        <v>0</v>
      </c>
      <c r="AF7" t="s">
        <v>204</v>
      </c>
      <c r="AG7">
        <v>40</v>
      </c>
    </row>
    <row r="8" spans="1:34" x14ac:dyDescent="0.3">
      <c r="A8" t="s">
        <v>0</v>
      </c>
      <c r="B8" t="s">
        <v>1</v>
      </c>
      <c r="C8" t="s">
        <v>279</v>
      </c>
      <c r="D8">
        <v>-27.271709999999999</v>
      </c>
      <c r="E8">
        <v>-48.331710000000001</v>
      </c>
      <c r="F8" t="s">
        <v>2</v>
      </c>
      <c r="G8" t="s">
        <v>3</v>
      </c>
      <c r="H8" s="2">
        <v>43901</v>
      </c>
      <c r="I8" s="23" t="s">
        <v>99</v>
      </c>
      <c r="J8" s="23" t="s">
        <v>100</v>
      </c>
      <c r="K8" s="23" t="s">
        <v>101</v>
      </c>
      <c r="L8" t="s">
        <v>96</v>
      </c>
      <c r="M8" t="s">
        <v>313</v>
      </c>
      <c r="N8" t="s">
        <v>85</v>
      </c>
      <c r="O8">
        <v>1</v>
      </c>
      <c r="P8">
        <v>12</v>
      </c>
      <c r="Q8">
        <v>6</v>
      </c>
      <c r="R8">
        <v>23.5</v>
      </c>
      <c r="S8">
        <v>8</v>
      </c>
      <c r="T8">
        <v>9</v>
      </c>
      <c r="U8" s="14" t="s">
        <v>179</v>
      </c>
      <c r="V8" s="14" t="str">
        <f>VLOOKUP($U8,look_up!$A$2:J34,2,FALSE)</f>
        <v>Ouriço</v>
      </c>
      <c r="W8" s="14" t="str">
        <f>VLOOKUP($U8,look_up!$A$2:K34,3,FALSE)</f>
        <v>Species</v>
      </c>
      <c r="X8" s="14" t="str">
        <f>VLOOKUP($U8,look_up!$A$2:L34,4,FALSE)</f>
        <v>NA</v>
      </c>
      <c r="Y8" s="14" t="str">
        <f>VLOOKUP($U8,look_up!A$2:K34,5,FALSE)</f>
        <v>Animalia</v>
      </c>
      <c r="Z8" s="14" t="str">
        <f>VLOOKUP($U8,look_up!A$2:L34,6,FALSE)</f>
        <v>Echinodermata</v>
      </c>
      <c r="AA8" s="14" t="str">
        <f>VLOOKUP($U8,look_up!A$2:M34,7,FALSE)</f>
        <v>Echinoidea</v>
      </c>
      <c r="AB8" s="14" t="str">
        <f>VLOOKUP($U8,look_up!$A$2:P34,8,FALSE)</f>
        <v>Arbacioidea</v>
      </c>
      <c r="AC8" s="14" t="str">
        <f>VLOOKUP($U8,look_up!$A$2:Q34,9,FALSE)</f>
        <v>Arbaciidae</v>
      </c>
      <c r="AD8" s="14">
        <f>VLOOKUP($U8,look_up!A$2:P34,10,FALSE)</f>
        <v>124249</v>
      </c>
      <c r="AE8">
        <v>0</v>
      </c>
      <c r="AF8" t="s">
        <v>204</v>
      </c>
      <c r="AG8">
        <v>40</v>
      </c>
    </row>
    <row r="9" spans="1:34" x14ac:dyDescent="0.3">
      <c r="A9" t="s">
        <v>0</v>
      </c>
      <c r="B9" t="s">
        <v>1</v>
      </c>
      <c r="C9" t="s">
        <v>279</v>
      </c>
      <c r="D9">
        <v>-27.271709999999999</v>
      </c>
      <c r="E9">
        <v>-48.331710000000001</v>
      </c>
      <c r="F9" t="s">
        <v>2</v>
      </c>
      <c r="G9" t="s">
        <v>3</v>
      </c>
      <c r="H9" s="2">
        <v>43901</v>
      </c>
      <c r="I9" s="23" t="s">
        <v>99</v>
      </c>
      <c r="J9" s="23" t="s">
        <v>100</v>
      </c>
      <c r="K9" s="23" t="s">
        <v>101</v>
      </c>
      <c r="L9" t="s">
        <v>96</v>
      </c>
      <c r="M9" t="s">
        <v>313</v>
      </c>
      <c r="N9" t="s">
        <v>85</v>
      </c>
      <c r="O9">
        <v>2</v>
      </c>
      <c r="P9">
        <v>12</v>
      </c>
      <c r="Q9">
        <v>6</v>
      </c>
      <c r="R9">
        <v>23.5</v>
      </c>
      <c r="S9">
        <v>8</v>
      </c>
      <c r="T9">
        <v>9</v>
      </c>
      <c r="U9" s="14" t="s">
        <v>179</v>
      </c>
      <c r="V9" s="14" t="str">
        <f>VLOOKUP($U9,look_up!$A$2:J35,2,FALSE)</f>
        <v>Ouriço</v>
      </c>
      <c r="W9" s="14" t="str">
        <f>VLOOKUP($U9,look_up!$A$2:K35,3,FALSE)</f>
        <v>Species</v>
      </c>
      <c r="X9" s="14" t="str">
        <f>VLOOKUP($U9,look_up!$A$2:L35,4,FALSE)</f>
        <v>NA</v>
      </c>
      <c r="Y9" s="14" t="str">
        <f>VLOOKUP($U9,look_up!A$2:K35,5,FALSE)</f>
        <v>Animalia</v>
      </c>
      <c r="Z9" s="14" t="str">
        <f>VLOOKUP($U9,look_up!A$2:L35,6,FALSE)</f>
        <v>Echinodermata</v>
      </c>
      <c r="AA9" s="14" t="str">
        <f>VLOOKUP($U9,look_up!A$2:M35,7,FALSE)</f>
        <v>Echinoidea</v>
      </c>
      <c r="AB9" s="14" t="str">
        <f>VLOOKUP($U9,look_up!$A$2:P35,8,FALSE)</f>
        <v>Arbacioidea</v>
      </c>
      <c r="AC9" s="14" t="str">
        <f>VLOOKUP($U9,look_up!$A$2:Q35,9,FALSE)</f>
        <v>Arbaciidae</v>
      </c>
      <c r="AD9" s="14">
        <f>VLOOKUP($U9,look_up!A$2:P35,10,FALSE)</f>
        <v>124249</v>
      </c>
      <c r="AE9">
        <v>0</v>
      </c>
      <c r="AF9" t="s">
        <v>204</v>
      </c>
      <c r="AG9">
        <v>40</v>
      </c>
    </row>
    <row r="10" spans="1:34" x14ac:dyDescent="0.3">
      <c r="A10" t="s">
        <v>0</v>
      </c>
      <c r="B10" t="s">
        <v>1</v>
      </c>
      <c r="C10" t="s">
        <v>279</v>
      </c>
      <c r="D10">
        <v>-27.271709999999999</v>
      </c>
      <c r="E10">
        <v>-48.331710000000001</v>
      </c>
      <c r="F10" t="s">
        <v>2</v>
      </c>
      <c r="G10" t="s">
        <v>3</v>
      </c>
      <c r="H10" s="2">
        <v>43901</v>
      </c>
      <c r="I10" s="23" t="s">
        <v>99</v>
      </c>
      <c r="J10" s="23" t="s">
        <v>100</v>
      </c>
      <c r="K10" s="23" t="s">
        <v>101</v>
      </c>
      <c r="L10" t="s">
        <v>96</v>
      </c>
      <c r="M10" t="s">
        <v>313</v>
      </c>
      <c r="N10" t="s">
        <v>85</v>
      </c>
      <c r="O10">
        <v>3</v>
      </c>
      <c r="P10">
        <v>12</v>
      </c>
      <c r="Q10">
        <v>6</v>
      </c>
      <c r="R10">
        <v>23.5</v>
      </c>
      <c r="S10">
        <v>8</v>
      </c>
      <c r="T10">
        <v>9</v>
      </c>
      <c r="U10" s="14" t="s">
        <v>179</v>
      </c>
      <c r="V10" s="14" t="str">
        <f>VLOOKUP($U10,look_up!$A$2:J36,2,FALSE)</f>
        <v>Ouriço</v>
      </c>
      <c r="W10" s="14" t="str">
        <f>VLOOKUP($U10,look_up!$A$2:K36,3,FALSE)</f>
        <v>Species</v>
      </c>
      <c r="X10" s="14" t="str">
        <f>VLOOKUP($U10,look_up!$A$2:L36,4,FALSE)</f>
        <v>NA</v>
      </c>
      <c r="Y10" s="14" t="str">
        <f>VLOOKUP($U10,look_up!A$2:K36,5,FALSE)</f>
        <v>Animalia</v>
      </c>
      <c r="Z10" s="14" t="str">
        <f>VLOOKUP($U10,look_up!A$2:L36,6,FALSE)</f>
        <v>Echinodermata</v>
      </c>
      <c r="AA10" s="14" t="str">
        <f>VLOOKUP($U10,look_up!A$2:M36,7,FALSE)</f>
        <v>Echinoidea</v>
      </c>
      <c r="AB10" s="14" t="str">
        <f>VLOOKUP($U10,look_up!$A$2:P36,8,FALSE)</f>
        <v>Arbacioidea</v>
      </c>
      <c r="AC10" s="14" t="str">
        <f>VLOOKUP($U10,look_up!$A$2:Q36,9,FALSE)</f>
        <v>Arbaciidae</v>
      </c>
      <c r="AD10" s="14">
        <f>VLOOKUP($U10,look_up!A$2:P36,10,FALSE)</f>
        <v>124249</v>
      </c>
      <c r="AE10">
        <v>0</v>
      </c>
      <c r="AF10" t="s">
        <v>204</v>
      </c>
      <c r="AG10">
        <v>40</v>
      </c>
    </row>
    <row r="11" spans="1:34" x14ac:dyDescent="0.3">
      <c r="A11" t="s">
        <v>0</v>
      </c>
      <c r="B11" t="s">
        <v>1</v>
      </c>
      <c r="C11" t="s">
        <v>279</v>
      </c>
      <c r="D11">
        <v>-27.271709999999999</v>
      </c>
      <c r="E11">
        <v>-48.331710000000001</v>
      </c>
      <c r="F11" t="s">
        <v>2</v>
      </c>
      <c r="G11" t="s">
        <v>3</v>
      </c>
      <c r="H11" s="2">
        <v>43901</v>
      </c>
      <c r="I11" s="23" t="s">
        <v>99</v>
      </c>
      <c r="J11" s="23" t="s">
        <v>100</v>
      </c>
      <c r="K11" s="23" t="s">
        <v>101</v>
      </c>
      <c r="L11" t="s">
        <v>96</v>
      </c>
      <c r="M11" t="s">
        <v>313</v>
      </c>
      <c r="N11" t="s">
        <v>85</v>
      </c>
      <c r="O11">
        <v>1</v>
      </c>
      <c r="P11">
        <v>12</v>
      </c>
      <c r="Q11">
        <v>6</v>
      </c>
      <c r="R11">
        <v>23.5</v>
      </c>
      <c r="S11">
        <v>8</v>
      </c>
      <c r="T11">
        <v>9</v>
      </c>
      <c r="U11" s="14" t="s">
        <v>180</v>
      </c>
      <c r="V11" s="14" t="str">
        <f>VLOOKUP($U11,look_up!$A$2:J37,2,FALSE)</f>
        <v>Ouriço</v>
      </c>
      <c r="W11" s="14" t="str">
        <f>VLOOKUP($U11,look_up!$A$2:K37,3,FALSE)</f>
        <v>Species</v>
      </c>
      <c r="X11" s="14" t="str">
        <f>VLOOKUP($U11,look_up!$A$2:L37,4,FALSE)</f>
        <v>NA</v>
      </c>
      <c r="Y11" s="14" t="str">
        <f>VLOOKUP($U11,look_up!A$2:K37,5,FALSE)</f>
        <v>Animalia</v>
      </c>
      <c r="Z11" s="14" t="str">
        <f>VLOOKUP($U11,look_up!A$2:L37,6,FALSE)</f>
        <v>Echinodermata</v>
      </c>
      <c r="AA11" s="14" t="str">
        <f>VLOOKUP($U11,look_up!A$2:M37,7,FALSE)</f>
        <v>Echinoidea</v>
      </c>
      <c r="AB11" s="14" t="str">
        <f>VLOOKUP($U11,look_up!$A$2:P37,8,FALSE)</f>
        <v>Camarodonta</v>
      </c>
      <c r="AC11" s="14" t="str">
        <f>VLOOKUP($U11,look_up!$A$2:Q37,9,FALSE)</f>
        <v>Parechinidae</v>
      </c>
      <c r="AD11" s="14">
        <f>VLOOKUP($U11,look_up!A$2:P37,10,FALSE)</f>
        <v>513432</v>
      </c>
      <c r="AE11">
        <v>0</v>
      </c>
      <c r="AF11" t="s">
        <v>204</v>
      </c>
      <c r="AG11">
        <v>40</v>
      </c>
    </row>
    <row r="12" spans="1:34" x14ac:dyDescent="0.3">
      <c r="A12" t="s">
        <v>0</v>
      </c>
      <c r="B12" t="s">
        <v>1</v>
      </c>
      <c r="C12" t="s">
        <v>279</v>
      </c>
      <c r="D12">
        <v>-27.271709999999999</v>
      </c>
      <c r="E12">
        <v>-48.331710000000001</v>
      </c>
      <c r="F12" t="s">
        <v>2</v>
      </c>
      <c r="G12" t="s">
        <v>3</v>
      </c>
      <c r="H12" s="2">
        <v>43901</v>
      </c>
      <c r="I12" s="23" t="s">
        <v>99</v>
      </c>
      <c r="J12" s="23" t="s">
        <v>100</v>
      </c>
      <c r="K12" s="23" t="s">
        <v>101</v>
      </c>
      <c r="L12" t="s">
        <v>96</v>
      </c>
      <c r="M12" t="s">
        <v>313</v>
      </c>
      <c r="N12" t="s">
        <v>85</v>
      </c>
      <c r="O12">
        <v>2</v>
      </c>
      <c r="P12">
        <v>12</v>
      </c>
      <c r="Q12">
        <v>6</v>
      </c>
      <c r="R12">
        <v>23.5</v>
      </c>
      <c r="S12">
        <v>8</v>
      </c>
      <c r="T12">
        <v>9</v>
      </c>
      <c r="U12" s="14" t="s">
        <v>180</v>
      </c>
      <c r="V12" s="14" t="str">
        <f>VLOOKUP($U12,look_up!$A$2:J38,2,FALSE)</f>
        <v>Ouriço</v>
      </c>
      <c r="W12" s="14" t="str">
        <f>VLOOKUP($U12,look_up!$A$2:K38,3,FALSE)</f>
        <v>Species</v>
      </c>
      <c r="X12" s="14" t="str">
        <f>VLOOKUP($U12,look_up!$A$2:L38,4,FALSE)</f>
        <v>NA</v>
      </c>
      <c r="Y12" s="14" t="str">
        <f>VLOOKUP($U12,look_up!A$2:K38,5,FALSE)</f>
        <v>Animalia</v>
      </c>
      <c r="Z12" s="14" t="str">
        <f>VLOOKUP($U12,look_up!A$2:L38,6,FALSE)</f>
        <v>Echinodermata</v>
      </c>
      <c r="AA12" s="14" t="str">
        <f>VLOOKUP($U12,look_up!A$2:M38,7,FALSE)</f>
        <v>Echinoidea</v>
      </c>
      <c r="AB12" s="14" t="str">
        <f>VLOOKUP($U12,look_up!$A$2:P38,8,FALSE)</f>
        <v>Camarodonta</v>
      </c>
      <c r="AC12" s="14" t="str">
        <f>VLOOKUP($U12,look_up!$A$2:Q38,9,FALSE)</f>
        <v>Parechinidae</v>
      </c>
      <c r="AD12" s="14">
        <f>VLOOKUP($U12,look_up!A$2:P38,10,FALSE)</f>
        <v>513432</v>
      </c>
      <c r="AE12">
        <v>0</v>
      </c>
      <c r="AF12" t="s">
        <v>204</v>
      </c>
      <c r="AG12">
        <v>40</v>
      </c>
    </row>
    <row r="13" spans="1:34" x14ac:dyDescent="0.3">
      <c r="A13" t="s">
        <v>0</v>
      </c>
      <c r="B13" t="s">
        <v>1</v>
      </c>
      <c r="C13" t="s">
        <v>279</v>
      </c>
      <c r="D13">
        <v>-27.271709999999999</v>
      </c>
      <c r="E13">
        <v>-48.331710000000001</v>
      </c>
      <c r="F13" t="s">
        <v>2</v>
      </c>
      <c r="G13" t="s">
        <v>3</v>
      </c>
      <c r="H13" s="2">
        <v>43901</v>
      </c>
      <c r="I13" s="23" t="s">
        <v>99</v>
      </c>
      <c r="J13" s="23" t="s">
        <v>100</v>
      </c>
      <c r="K13" s="23" t="s">
        <v>101</v>
      </c>
      <c r="L13" t="s">
        <v>96</v>
      </c>
      <c r="M13" t="s">
        <v>313</v>
      </c>
      <c r="N13" t="s">
        <v>85</v>
      </c>
      <c r="O13">
        <v>3</v>
      </c>
      <c r="P13">
        <v>12</v>
      </c>
      <c r="Q13">
        <v>6</v>
      </c>
      <c r="R13">
        <v>23.5</v>
      </c>
      <c r="S13">
        <v>8</v>
      </c>
      <c r="T13">
        <v>9</v>
      </c>
      <c r="U13" s="14" t="s">
        <v>180</v>
      </c>
      <c r="V13" s="14" t="str">
        <f>VLOOKUP($U13,look_up!$A$2:J39,2,FALSE)</f>
        <v>Ouriço</v>
      </c>
      <c r="W13" s="14" t="str">
        <f>VLOOKUP($U13,look_up!$A$2:K39,3,FALSE)</f>
        <v>Species</v>
      </c>
      <c r="X13" s="14" t="str">
        <f>VLOOKUP($U13,look_up!$A$2:L39,4,FALSE)</f>
        <v>NA</v>
      </c>
      <c r="Y13" s="14" t="str">
        <f>VLOOKUP($U13,look_up!A$2:K39,5,FALSE)</f>
        <v>Animalia</v>
      </c>
      <c r="Z13" s="14" t="str">
        <f>VLOOKUP($U13,look_up!A$2:L39,6,FALSE)</f>
        <v>Echinodermata</v>
      </c>
      <c r="AA13" s="14" t="str">
        <f>VLOOKUP($U13,look_up!A$2:M39,7,FALSE)</f>
        <v>Echinoidea</v>
      </c>
      <c r="AB13" s="14" t="str">
        <f>VLOOKUP($U13,look_up!$A$2:P39,8,FALSE)</f>
        <v>Camarodonta</v>
      </c>
      <c r="AC13" s="14" t="str">
        <f>VLOOKUP($U13,look_up!$A$2:Q39,9,FALSE)</f>
        <v>Parechinidae</v>
      </c>
      <c r="AD13" s="14">
        <f>VLOOKUP($U13,look_up!A$2:P39,10,FALSE)</f>
        <v>513432</v>
      </c>
      <c r="AE13">
        <v>0</v>
      </c>
      <c r="AF13" t="s">
        <v>204</v>
      </c>
      <c r="AG13">
        <v>40</v>
      </c>
    </row>
    <row r="14" spans="1:34" x14ac:dyDescent="0.3">
      <c r="A14" t="s">
        <v>0</v>
      </c>
      <c r="B14" t="s">
        <v>1</v>
      </c>
      <c r="C14" t="s">
        <v>279</v>
      </c>
      <c r="D14">
        <v>-27.271709999999999</v>
      </c>
      <c r="E14">
        <v>-48.331710000000001</v>
      </c>
      <c r="F14" t="s">
        <v>2</v>
      </c>
      <c r="G14" t="s">
        <v>3</v>
      </c>
      <c r="H14" s="2">
        <v>43901</v>
      </c>
      <c r="I14" s="23" t="s">
        <v>99</v>
      </c>
      <c r="J14" s="23" t="s">
        <v>100</v>
      </c>
      <c r="K14" s="23" t="s">
        <v>101</v>
      </c>
      <c r="L14" t="s">
        <v>96</v>
      </c>
      <c r="M14" t="s">
        <v>313</v>
      </c>
      <c r="N14" t="s">
        <v>85</v>
      </c>
      <c r="O14">
        <v>1</v>
      </c>
      <c r="P14">
        <v>12</v>
      </c>
      <c r="Q14">
        <v>6</v>
      </c>
      <c r="R14">
        <v>23.5</v>
      </c>
      <c r="S14">
        <v>8</v>
      </c>
      <c r="T14">
        <v>9</v>
      </c>
      <c r="U14" s="14" t="s">
        <v>181</v>
      </c>
      <c r="V14" s="14" t="str">
        <f>VLOOKUP($U14,look_up!$A$2:J40,2,FALSE)</f>
        <v>Ouriço</v>
      </c>
      <c r="W14" s="14" t="str">
        <f>VLOOKUP($U14,look_up!$A$2:K40,3,FALSE)</f>
        <v>Species</v>
      </c>
      <c r="X14" s="14" t="str">
        <f>VLOOKUP($U14,look_up!$A$2:L40,4,FALSE)</f>
        <v>NA</v>
      </c>
      <c r="Y14" s="14" t="str">
        <f>VLOOKUP($U14,look_up!A$2:K40,5,FALSE)</f>
        <v>Animalia</v>
      </c>
      <c r="Z14" s="14" t="str">
        <f>VLOOKUP($U14,look_up!A$2:L40,6,FALSE)</f>
        <v>Echinodermata</v>
      </c>
      <c r="AA14" s="14" t="str">
        <f>VLOOKUP($U14,look_up!A$2:M40,7,FALSE)</f>
        <v>Echinoidea</v>
      </c>
      <c r="AB14" s="14" t="str">
        <f>VLOOKUP($U14,look_up!$A$2:P40,8,FALSE)</f>
        <v>Camarodonta</v>
      </c>
      <c r="AC14" s="14" t="str">
        <f>VLOOKUP($U14,look_up!$A$2:Q40,9,FALSE)</f>
        <v>Echinometridae</v>
      </c>
      <c r="AD14" s="14">
        <f>VLOOKUP($U14,look_up!A$2:P40,10,FALSE)</f>
        <v>213380</v>
      </c>
      <c r="AE14">
        <v>55</v>
      </c>
      <c r="AF14" t="s">
        <v>204</v>
      </c>
      <c r="AG14">
        <v>40</v>
      </c>
    </row>
    <row r="15" spans="1:34" x14ac:dyDescent="0.3">
      <c r="A15" t="s">
        <v>0</v>
      </c>
      <c r="B15" t="s">
        <v>1</v>
      </c>
      <c r="C15" t="s">
        <v>279</v>
      </c>
      <c r="D15">
        <v>-27.271709999999999</v>
      </c>
      <c r="E15">
        <v>-48.331710000000001</v>
      </c>
      <c r="F15" t="s">
        <v>2</v>
      </c>
      <c r="G15" t="s">
        <v>3</v>
      </c>
      <c r="H15" s="2">
        <v>43901</v>
      </c>
      <c r="I15" s="23" t="s">
        <v>99</v>
      </c>
      <c r="J15" s="23" t="s">
        <v>100</v>
      </c>
      <c r="K15" s="23" t="s">
        <v>101</v>
      </c>
      <c r="L15" t="s">
        <v>96</v>
      </c>
      <c r="M15" t="s">
        <v>313</v>
      </c>
      <c r="N15" t="s">
        <v>85</v>
      </c>
      <c r="O15">
        <v>2</v>
      </c>
      <c r="P15">
        <v>12</v>
      </c>
      <c r="Q15">
        <v>6</v>
      </c>
      <c r="R15">
        <v>23.5</v>
      </c>
      <c r="S15">
        <v>8</v>
      </c>
      <c r="T15">
        <v>9</v>
      </c>
      <c r="U15" s="14" t="s">
        <v>181</v>
      </c>
      <c r="V15" s="14" t="str">
        <f>VLOOKUP($U15,look_up!$A$2:J41,2,FALSE)</f>
        <v>Ouriço</v>
      </c>
      <c r="W15" s="14" t="str">
        <f>VLOOKUP($U15,look_up!$A$2:K41,3,FALSE)</f>
        <v>Species</v>
      </c>
      <c r="X15" s="14" t="str">
        <f>VLOOKUP($U15,look_up!$A$2:L41,4,FALSE)</f>
        <v>NA</v>
      </c>
      <c r="Y15" s="14" t="str">
        <f>VLOOKUP($U15,look_up!A$2:K41,5,FALSE)</f>
        <v>Animalia</v>
      </c>
      <c r="Z15" s="14" t="str">
        <f>VLOOKUP($U15,look_up!A$2:L41,6,FALSE)</f>
        <v>Echinodermata</v>
      </c>
      <c r="AA15" s="14" t="str">
        <f>VLOOKUP($U15,look_up!A$2:M41,7,FALSE)</f>
        <v>Echinoidea</v>
      </c>
      <c r="AB15" s="14" t="str">
        <f>VLOOKUP($U15,look_up!$A$2:P41,8,FALSE)</f>
        <v>Camarodonta</v>
      </c>
      <c r="AC15" s="14" t="str">
        <f>VLOOKUP($U15,look_up!$A$2:Q41,9,FALSE)</f>
        <v>Echinometridae</v>
      </c>
      <c r="AD15" s="14">
        <f>VLOOKUP($U15,look_up!A$2:P41,10,FALSE)</f>
        <v>213380</v>
      </c>
      <c r="AE15">
        <v>76</v>
      </c>
      <c r="AF15" t="s">
        <v>204</v>
      </c>
      <c r="AG15">
        <v>40</v>
      </c>
    </row>
    <row r="16" spans="1:34" x14ac:dyDescent="0.3">
      <c r="A16" t="s">
        <v>0</v>
      </c>
      <c r="B16" t="s">
        <v>1</v>
      </c>
      <c r="C16" t="s">
        <v>279</v>
      </c>
      <c r="D16">
        <v>-27.271709999999999</v>
      </c>
      <c r="E16">
        <v>-48.331710000000001</v>
      </c>
      <c r="F16" t="s">
        <v>2</v>
      </c>
      <c r="G16" t="s">
        <v>3</v>
      </c>
      <c r="H16" s="2">
        <v>43901</v>
      </c>
      <c r="I16" s="23" t="s">
        <v>99</v>
      </c>
      <c r="J16" s="23" t="s">
        <v>100</v>
      </c>
      <c r="K16" s="23" t="s">
        <v>101</v>
      </c>
      <c r="L16" t="s">
        <v>96</v>
      </c>
      <c r="M16" t="s">
        <v>313</v>
      </c>
      <c r="N16" t="s">
        <v>85</v>
      </c>
      <c r="O16">
        <v>3</v>
      </c>
      <c r="P16">
        <v>12</v>
      </c>
      <c r="Q16">
        <v>6</v>
      </c>
      <c r="R16">
        <v>23.5</v>
      </c>
      <c r="S16">
        <v>8</v>
      </c>
      <c r="T16">
        <v>9</v>
      </c>
      <c r="U16" s="14" t="s">
        <v>181</v>
      </c>
      <c r="V16" s="14" t="str">
        <f>VLOOKUP($U16,look_up!$A$2:J42,2,FALSE)</f>
        <v>Ouriço</v>
      </c>
      <c r="W16" s="14" t="str">
        <f>VLOOKUP($U16,look_up!$A$2:K42,3,FALSE)</f>
        <v>Species</v>
      </c>
      <c r="X16" s="14" t="str">
        <f>VLOOKUP($U16,look_up!$A$2:L42,4,FALSE)</f>
        <v>NA</v>
      </c>
      <c r="Y16" s="14" t="str">
        <f>VLOOKUP($U16,look_up!A$2:K42,5,FALSE)</f>
        <v>Animalia</v>
      </c>
      <c r="Z16" s="14" t="str">
        <f>VLOOKUP($U16,look_up!A$2:L42,6,FALSE)</f>
        <v>Echinodermata</v>
      </c>
      <c r="AA16" s="14" t="str">
        <f>VLOOKUP($U16,look_up!A$2:M42,7,FALSE)</f>
        <v>Echinoidea</v>
      </c>
      <c r="AB16" s="14" t="str">
        <f>VLOOKUP($U16,look_up!$A$2:P42,8,FALSE)</f>
        <v>Camarodonta</v>
      </c>
      <c r="AC16" s="14" t="str">
        <f>VLOOKUP($U16,look_up!$A$2:Q42,9,FALSE)</f>
        <v>Echinometridae</v>
      </c>
      <c r="AD16" s="14">
        <f>VLOOKUP($U16,look_up!A$2:P42,10,FALSE)</f>
        <v>213380</v>
      </c>
      <c r="AE16">
        <v>64</v>
      </c>
      <c r="AF16" t="s">
        <v>204</v>
      </c>
      <c r="AG16">
        <v>40</v>
      </c>
    </row>
    <row r="17" spans="1:33" x14ac:dyDescent="0.3">
      <c r="A17" t="s">
        <v>0</v>
      </c>
      <c r="B17" t="s">
        <v>1</v>
      </c>
      <c r="C17" t="s">
        <v>279</v>
      </c>
      <c r="D17">
        <v>-27.271709999999999</v>
      </c>
      <c r="E17">
        <v>-48.331710000000001</v>
      </c>
      <c r="F17" t="s">
        <v>2</v>
      </c>
      <c r="G17" t="s">
        <v>3</v>
      </c>
      <c r="H17" s="2">
        <v>43901</v>
      </c>
      <c r="I17" s="23" t="s">
        <v>99</v>
      </c>
      <c r="J17" s="23" t="s">
        <v>100</v>
      </c>
      <c r="K17" s="23" t="s">
        <v>101</v>
      </c>
      <c r="L17" t="s">
        <v>96</v>
      </c>
      <c r="M17" t="s">
        <v>313</v>
      </c>
      <c r="N17" t="s">
        <v>85</v>
      </c>
      <c r="O17">
        <v>1</v>
      </c>
      <c r="P17">
        <v>12</v>
      </c>
      <c r="Q17">
        <v>6</v>
      </c>
      <c r="R17">
        <v>23.5</v>
      </c>
      <c r="S17">
        <v>8</v>
      </c>
      <c r="T17">
        <v>9</v>
      </c>
      <c r="U17" s="14" t="s">
        <v>182</v>
      </c>
      <c r="V17" s="14" t="str">
        <f>VLOOKUP($U17,look_up!$A$2:J43,2,FALSE)</f>
        <v>Estrela</v>
      </c>
      <c r="W17" s="14" t="str">
        <f>VLOOKUP($U17,look_up!$A$2:K43,3,FALSE)</f>
        <v>Species</v>
      </c>
      <c r="X17" s="14" t="str">
        <f>VLOOKUP($U17,look_up!$A$2:L43,4,FALSE)</f>
        <v>NA</v>
      </c>
      <c r="Y17" s="14" t="str">
        <f>VLOOKUP($U17,look_up!A$2:K43,5,FALSE)</f>
        <v>Animalia</v>
      </c>
      <c r="Z17" s="14" t="str">
        <f>VLOOKUP($U17,look_up!A$2:L43,6,FALSE)</f>
        <v>Echinodermata</v>
      </c>
      <c r="AA17" s="14" t="str">
        <f>VLOOKUP($U17,look_up!A$2:M43,7,FALSE)</f>
        <v>Asteroidea</v>
      </c>
      <c r="AB17" s="14" t="str">
        <f>VLOOKUP($U17,look_up!$A$2:P43,8,FALSE)</f>
        <v>Spinulosida</v>
      </c>
      <c r="AC17" s="14" t="str">
        <f>VLOOKUP($U17,look_up!$A$2:Q43,9,FALSE)</f>
        <v>Echinasteridae</v>
      </c>
      <c r="AD17" s="14">
        <f>VLOOKUP($U17,look_up!A$2:P43,10,FALSE)</f>
        <v>178747</v>
      </c>
      <c r="AE17">
        <v>1</v>
      </c>
      <c r="AF17" t="s">
        <v>204</v>
      </c>
      <c r="AG17">
        <v>40</v>
      </c>
    </row>
    <row r="18" spans="1:33" x14ac:dyDescent="0.3">
      <c r="A18" t="s">
        <v>0</v>
      </c>
      <c r="B18" t="s">
        <v>1</v>
      </c>
      <c r="C18" t="s">
        <v>279</v>
      </c>
      <c r="D18">
        <v>-27.271709999999999</v>
      </c>
      <c r="E18">
        <v>-48.331710000000001</v>
      </c>
      <c r="F18" t="s">
        <v>2</v>
      </c>
      <c r="G18" t="s">
        <v>3</v>
      </c>
      <c r="H18" s="2">
        <v>43901</v>
      </c>
      <c r="I18" s="23" t="s">
        <v>99</v>
      </c>
      <c r="J18" s="23" t="s">
        <v>100</v>
      </c>
      <c r="K18" s="23" t="s">
        <v>101</v>
      </c>
      <c r="L18" t="s">
        <v>96</v>
      </c>
      <c r="M18" t="s">
        <v>313</v>
      </c>
      <c r="N18" t="s">
        <v>85</v>
      </c>
      <c r="O18">
        <v>2</v>
      </c>
      <c r="P18">
        <v>12</v>
      </c>
      <c r="Q18">
        <v>6</v>
      </c>
      <c r="R18">
        <v>23.5</v>
      </c>
      <c r="S18">
        <v>8</v>
      </c>
      <c r="T18">
        <v>9</v>
      </c>
      <c r="U18" s="14" t="s">
        <v>182</v>
      </c>
      <c r="V18" s="14" t="str">
        <f>VLOOKUP($U18,look_up!$A$2:J44,2,FALSE)</f>
        <v>Estrela</v>
      </c>
      <c r="W18" s="14" t="str">
        <f>VLOOKUP($U18,look_up!$A$2:K44,3,FALSE)</f>
        <v>Species</v>
      </c>
      <c r="X18" s="14" t="str">
        <f>VLOOKUP($U18,look_up!$A$2:L44,4,FALSE)</f>
        <v>NA</v>
      </c>
      <c r="Y18" s="14" t="str">
        <f>VLOOKUP($U18,look_up!A$2:K44,5,FALSE)</f>
        <v>Animalia</v>
      </c>
      <c r="Z18" s="14" t="str">
        <f>VLOOKUP($U18,look_up!A$2:L44,6,FALSE)</f>
        <v>Echinodermata</v>
      </c>
      <c r="AA18" s="14" t="str">
        <f>VLOOKUP($U18,look_up!A$2:M44,7,FALSE)</f>
        <v>Asteroidea</v>
      </c>
      <c r="AB18" s="14" t="str">
        <f>VLOOKUP($U18,look_up!$A$2:P44,8,FALSE)</f>
        <v>Spinulosida</v>
      </c>
      <c r="AC18" s="14" t="str">
        <f>VLOOKUP($U18,look_up!$A$2:Q44,9,FALSE)</f>
        <v>Echinasteridae</v>
      </c>
      <c r="AD18" s="14">
        <f>VLOOKUP($U18,look_up!A$2:P44,10,FALSE)</f>
        <v>178747</v>
      </c>
      <c r="AE18">
        <v>2</v>
      </c>
      <c r="AF18" t="s">
        <v>204</v>
      </c>
      <c r="AG18">
        <v>40</v>
      </c>
    </row>
    <row r="19" spans="1:33" x14ac:dyDescent="0.3">
      <c r="A19" t="s">
        <v>0</v>
      </c>
      <c r="B19" t="s">
        <v>1</v>
      </c>
      <c r="C19" t="s">
        <v>279</v>
      </c>
      <c r="D19">
        <v>-27.271709999999999</v>
      </c>
      <c r="E19">
        <v>-48.331710000000001</v>
      </c>
      <c r="F19" t="s">
        <v>2</v>
      </c>
      <c r="G19" t="s">
        <v>3</v>
      </c>
      <c r="H19" s="2">
        <v>43901</v>
      </c>
      <c r="I19" s="23" t="s">
        <v>99</v>
      </c>
      <c r="J19" s="23" t="s">
        <v>100</v>
      </c>
      <c r="K19" s="23" t="s">
        <v>101</v>
      </c>
      <c r="L19" t="s">
        <v>96</v>
      </c>
      <c r="M19" t="s">
        <v>313</v>
      </c>
      <c r="N19" t="s">
        <v>85</v>
      </c>
      <c r="O19">
        <v>3</v>
      </c>
      <c r="P19">
        <v>12</v>
      </c>
      <c r="Q19">
        <v>6</v>
      </c>
      <c r="R19">
        <v>23.5</v>
      </c>
      <c r="S19">
        <v>8</v>
      </c>
      <c r="T19">
        <v>9</v>
      </c>
      <c r="U19" s="14" t="s">
        <v>182</v>
      </c>
      <c r="V19" s="14" t="str">
        <f>VLOOKUP($U19,look_up!$A$2:J45,2,FALSE)</f>
        <v>Estrela</v>
      </c>
      <c r="W19" s="14" t="str">
        <f>VLOOKUP($U19,look_up!$A$2:K45,3,FALSE)</f>
        <v>Species</v>
      </c>
      <c r="X19" s="14" t="str">
        <f>VLOOKUP($U19,look_up!$A$2:L45,4,FALSE)</f>
        <v>NA</v>
      </c>
      <c r="Y19" s="14" t="str">
        <f>VLOOKUP($U19,look_up!A$2:K45,5,FALSE)</f>
        <v>Animalia</v>
      </c>
      <c r="Z19" s="14" t="str">
        <f>VLOOKUP($U19,look_up!A$2:L45,6,FALSE)</f>
        <v>Echinodermata</v>
      </c>
      <c r="AA19" s="14" t="str">
        <f>VLOOKUP($U19,look_up!A$2:M45,7,FALSE)</f>
        <v>Asteroidea</v>
      </c>
      <c r="AB19" s="14" t="str">
        <f>VLOOKUP($U19,look_up!$A$2:P45,8,FALSE)</f>
        <v>Spinulosida</v>
      </c>
      <c r="AC19" s="14" t="str">
        <f>VLOOKUP($U19,look_up!$A$2:Q45,9,FALSE)</f>
        <v>Echinasteridae</v>
      </c>
      <c r="AD19" s="14">
        <f>VLOOKUP($U19,look_up!A$2:P45,10,FALSE)</f>
        <v>178747</v>
      </c>
      <c r="AE19">
        <v>1</v>
      </c>
      <c r="AF19" t="s">
        <v>204</v>
      </c>
      <c r="AG19">
        <v>40</v>
      </c>
    </row>
    <row r="20" spans="1:33" x14ac:dyDescent="0.3">
      <c r="A20" t="s">
        <v>0</v>
      </c>
      <c r="B20" t="s">
        <v>1</v>
      </c>
      <c r="C20" t="s">
        <v>279</v>
      </c>
      <c r="D20">
        <v>-27.271709999999999</v>
      </c>
      <c r="E20">
        <v>-48.331710000000001</v>
      </c>
      <c r="F20" t="s">
        <v>2</v>
      </c>
      <c r="G20" t="s">
        <v>3</v>
      </c>
      <c r="H20" s="2">
        <v>43901</v>
      </c>
      <c r="I20" s="23" t="s">
        <v>99</v>
      </c>
      <c r="J20" s="23" t="s">
        <v>100</v>
      </c>
      <c r="K20" s="23" t="s">
        <v>101</v>
      </c>
      <c r="L20" t="s">
        <v>96</v>
      </c>
      <c r="M20" t="s">
        <v>313</v>
      </c>
      <c r="N20" t="s">
        <v>85</v>
      </c>
      <c r="O20">
        <v>1</v>
      </c>
      <c r="P20">
        <v>12</v>
      </c>
      <c r="Q20">
        <v>6</v>
      </c>
      <c r="R20">
        <v>23.5</v>
      </c>
      <c r="S20">
        <v>8</v>
      </c>
      <c r="T20">
        <v>9</v>
      </c>
      <c r="U20" s="14" t="s">
        <v>183</v>
      </c>
      <c r="V20" s="14" t="str">
        <f>VLOOKUP($U20,look_up!$A$2:J46,2,FALSE)</f>
        <v>Estrela</v>
      </c>
      <c r="W20" s="14" t="str">
        <f>VLOOKUP($U20,look_up!$A$2:K46,3,FALSE)</f>
        <v>Species</v>
      </c>
      <c r="X20" s="14" t="str">
        <f>VLOOKUP($U20,look_up!$A$2:L46,4,FALSE)</f>
        <v>NA</v>
      </c>
      <c r="Y20" s="14" t="str">
        <f>VLOOKUP($U20,look_up!A$2:K46,5,FALSE)</f>
        <v>Animalia</v>
      </c>
      <c r="Z20" s="14" t="str">
        <f>VLOOKUP($U20,look_up!A$2:L46,6,FALSE)</f>
        <v>Echinodermata</v>
      </c>
      <c r="AA20" s="14" t="str">
        <f>VLOOKUP($U20,look_up!A$2:M46,7,FALSE)</f>
        <v>Asteroidea</v>
      </c>
      <c r="AB20" s="14" t="str">
        <f>VLOOKUP($U20,look_up!$A$2:P46,8,FALSE)</f>
        <v>Forcipulatida</v>
      </c>
      <c r="AC20" s="14" t="str">
        <f>VLOOKUP($U20,look_up!$A$2:Q46,9,FALSE)</f>
        <v>Asteriidae</v>
      </c>
      <c r="AD20" s="14">
        <f>VLOOKUP($U20,look_up!A$2:P46,10,FALSE)</f>
        <v>123795</v>
      </c>
      <c r="AE20">
        <v>0</v>
      </c>
      <c r="AF20" t="s">
        <v>204</v>
      </c>
      <c r="AG20">
        <v>40</v>
      </c>
    </row>
    <row r="21" spans="1:33" x14ac:dyDescent="0.3">
      <c r="A21" t="s">
        <v>0</v>
      </c>
      <c r="B21" t="s">
        <v>1</v>
      </c>
      <c r="C21" t="s">
        <v>279</v>
      </c>
      <c r="D21">
        <v>-27.271709999999999</v>
      </c>
      <c r="E21">
        <v>-48.331710000000001</v>
      </c>
      <c r="F21" t="s">
        <v>2</v>
      </c>
      <c r="G21" t="s">
        <v>3</v>
      </c>
      <c r="H21" s="2">
        <v>43901</v>
      </c>
      <c r="I21" s="23" t="s">
        <v>99</v>
      </c>
      <c r="J21" s="23" t="s">
        <v>100</v>
      </c>
      <c r="K21" s="23" t="s">
        <v>101</v>
      </c>
      <c r="L21" t="s">
        <v>96</v>
      </c>
      <c r="M21" t="s">
        <v>313</v>
      </c>
      <c r="N21" t="s">
        <v>85</v>
      </c>
      <c r="O21">
        <v>2</v>
      </c>
      <c r="P21">
        <v>12</v>
      </c>
      <c r="Q21">
        <v>6</v>
      </c>
      <c r="R21">
        <v>23.5</v>
      </c>
      <c r="S21">
        <v>8</v>
      </c>
      <c r="T21">
        <v>9</v>
      </c>
      <c r="U21" s="14" t="s">
        <v>183</v>
      </c>
      <c r="V21" s="14" t="str">
        <f>VLOOKUP($U21,look_up!$A$2:J47,2,FALSE)</f>
        <v>Estrela</v>
      </c>
      <c r="W21" s="14" t="str">
        <f>VLOOKUP($U21,look_up!$A$2:K47,3,FALSE)</f>
        <v>Species</v>
      </c>
      <c r="X21" s="14" t="str">
        <f>VLOOKUP($U21,look_up!$A$2:L47,4,FALSE)</f>
        <v>NA</v>
      </c>
      <c r="Y21" s="14" t="str">
        <f>VLOOKUP($U21,look_up!A$2:K47,5,FALSE)</f>
        <v>Animalia</v>
      </c>
      <c r="Z21" s="14" t="str">
        <f>VLOOKUP($U21,look_up!A$2:L47,6,FALSE)</f>
        <v>Echinodermata</v>
      </c>
      <c r="AA21" s="14" t="str">
        <f>VLOOKUP($U21,look_up!A$2:M47,7,FALSE)</f>
        <v>Asteroidea</v>
      </c>
      <c r="AB21" s="14" t="str">
        <f>VLOOKUP($U21,look_up!$A$2:P47,8,FALSE)</f>
        <v>Forcipulatida</v>
      </c>
      <c r="AC21" s="14" t="str">
        <f>VLOOKUP($U21,look_up!$A$2:Q47,9,FALSE)</f>
        <v>Asteriidae</v>
      </c>
      <c r="AD21" s="14">
        <f>VLOOKUP($U21,look_up!A$2:P47,10,FALSE)</f>
        <v>123795</v>
      </c>
      <c r="AE21">
        <v>0</v>
      </c>
      <c r="AF21" t="s">
        <v>204</v>
      </c>
      <c r="AG21">
        <v>40</v>
      </c>
    </row>
    <row r="22" spans="1:33" x14ac:dyDescent="0.3">
      <c r="A22" t="s">
        <v>0</v>
      </c>
      <c r="B22" t="s">
        <v>1</v>
      </c>
      <c r="C22" t="s">
        <v>279</v>
      </c>
      <c r="D22">
        <v>-27.271709999999999</v>
      </c>
      <c r="E22">
        <v>-48.331710000000001</v>
      </c>
      <c r="F22" t="s">
        <v>2</v>
      </c>
      <c r="G22" t="s">
        <v>3</v>
      </c>
      <c r="H22" s="2">
        <v>43901</v>
      </c>
      <c r="I22" s="23" t="s">
        <v>99</v>
      </c>
      <c r="J22" s="23" t="s">
        <v>100</v>
      </c>
      <c r="K22" s="23" t="s">
        <v>101</v>
      </c>
      <c r="L22" t="s">
        <v>96</v>
      </c>
      <c r="M22" t="s">
        <v>313</v>
      </c>
      <c r="N22" t="s">
        <v>85</v>
      </c>
      <c r="O22">
        <v>3</v>
      </c>
      <c r="P22">
        <v>12</v>
      </c>
      <c r="Q22">
        <v>6</v>
      </c>
      <c r="R22">
        <v>23.5</v>
      </c>
      <c r="S22">
        <v>8</v>
      </c>
      <c r="T22">
        <v>9</v>
      </c>
      <c r="U22" s="14" t="s">
        <v>183</v>
      </c>
      <c r="V22" s="14" t="str">
        <f>VLOOKUP($U22,look_up!$A$2:J48,2,FALSE)</f>
        <v>Estrela</v>
      </c>
      <c r="W22" s="14" t="str">
        <f>VLOOKUP($U22,look_up!$A$2:K48,3,FALSE)</f>
        <v>Species</v>
      </c>
      <c r="X22" s="14" t="str">
        <f>VLOOKUP($U22,look_up!$A$2:L48,4,FALSE)</f>
        <v>NA</v>
      </c>
      <c r="Y22" s="14" t="str">
        <f>VLOOKUP($U22,look_up!A$2:K48,5,FALSE)</f>
        <v>Animalia</v>
      </c>
      <c r="Z22" s="14" t="str">
        <f>VLOOKUP($U22,look_up!A$2:L48,6,FALSE)</f>
        <v>Echinodermata</v>
      </c>
      <c r="AA22" s="14" t="str">
        <f>VLOOKUP($U22,look_up!A$2:M48,7,FALSE)</f>
        <v>Asteroidea</v>
      </c>
      <c r="AB22" s="14" t="str">
        <f>VLOOKUP($U22,look_up!$A$2:P48,8,FALSE)</f>
        <v>Forcipulatida</v>
      </c>
      <c r="AC22" s="14" t="str">
        <f>VLOOKUP($U22,look_up!$A$2:Q48,9,FALSE)</f>
        <v>Asteriidae</v>
      </c>
      <c r="AD22" s="14">
        <f>VLOOKUP($U22,look_up!A$2:P48,10,FALSE)</f>
        <v>123795</v>
      </c>
      <c r="AE22">
        <v>0</v>
      </c>
      <c r="AF22" t="s">
        <v>204</v>
      </c>
      <c r="AG22">
        <v>40</v>
      </c>
    </row>
    <row r="23" spans="1:33" x14ac:dyDescent="0.3">
      <c r="A23" t="s">
        <v>0</v>
      </c>
      <c r="B23" t="s">
        <v>1</v>
      </c>
      <c r="C23" t="s">
        <v>279</v>
      </c>
      <c r="D23">
        <v>-27.271709999999999</v>
      </c>
      <c r="E23">
        <v>-48.331710000000001</v>
      </c>
      <c r="F23" t="s">
        <v>2</v>
      </c>
      <c r="G23" t="s">
        <v>3</v>
      </c>
      <c r="H23" s="2">
        <v>43901</v>
      </c>
      <c r="I23" s="23" t="s">
        <v>99</v>
      </c>
      <c r="J23" s="23" t="s">
        <v>100</v>
      </c>
      <c r="K23" s="23" t="s">
        <v>101</v>
      </c>
      <c r="L23" t="s">
        <v>96</v>
      </c>
      <c r="M23" t="s">
        <v>313</v>
      </c>
      <c r="N23" t="s">
        <v>85</v>
      </c>
      <c r="O23">
        <v>1</v>
      </c>
      <c r="P23">
        <v>12</v>
      </c>
      <c r="Q23">
        <v>6</v>
      </c>
      <c r="R23">
        <v>23.5</v>
      </c>
      <c r="S23">
        <v>8</v>
      </c>
      <c r="T23">
        <v>9</v>
      </c>
      <c r="U23" s="14" t="s">
        <v>184</v>
      </c>
      <c r="V23" s="14" t="str">
        <f>VLOOKUP($U23,look_up!$A$2:J49,2,FALSE)</f>
        <v>Estrela</v>
      </c>
      <c r="W23" s="14" t="str">
        <f>VLOOKUP($U23,look_up!$A$2:K49,3,FALSE)</f>
        <v>Species</v>
      </c>
      <c r="X23" s="14" t="str">
        <f>VLOOKUP($U23,look_up!$A$2:L49,4,FALSE)</f>
        <v>NA</v>
      </c>
      <c r="Y23" s="14" t="str">
        <f>VLOOKUP($U23,look_up!A$2:K49,5,FALSE)</f>
        <v>Animalia</v>
      </c>
      <c r="Z23" s="14" t="str">
        <f>VLOOKUP($U23,look_up!A$2:L49,6,FALSE)</f>
        <v>Echinodermata</v>
      </c>
      <c r="AA23" s="14" t="str">
        <f>VLOOKUP($U23,look_up!A$2:M49,7,FALSE)</f>
        <v>Asteroidea</v>
      </c>
      <c r="AB23" s="14" t="str">
        <f>VLOOKUP($U23,look_up!$A$2:P49,8,FALSE)</f>
        <v>Valvatida</v>
      </c>
      <c r="AC23" s="14" t="str">
        <f>VLOOKUP($U23,look_up!$A$2:Q49,9,FALSE)</f>
        <v>Ophidiasteridae</v>
      </c>
      <c r="AD23" s="14">
        <f>VLOOKUP($U23,look_up!A$2:P49,10,FALSE)</f>
        <v>124097</v>
      </c>
      <c r="AE23">
        <v>0</v>
      </c>
      <c r="AF23" t="s">
        <v>204</v>
      </c>
      <c r="AG23">
        <v>40</v>
      </c>
    </row>
    <row r="24" spans="1:33" x14ac:dyDescent="0.3">
      <c r="A24" t="s">
        <v>0</v>
      </c>
      <c r="B24" t="s">
        <v>1</v>
      </c>
      <c r="C24" t="s">
        <v>279</v>
      </c>
      <c r="D24">
        <v>-27.271709999999999</v>
      </c>
      <c r="E24">
        <v>-48.331710000000001</v>
      </c>
      <c r="F24" t="s">
        <v>2</v>
      </c>
      <c r="G24" t="s">
        <v>3</v>
      </c>
      <c r="H24" s="2">
        <v>43901</v>
      </c>
      <c r="I24" s="23" t="s">
        <v>99</v>
      </c>
      <c r="J24" s="23" t="s">
        <v>100</v>
      </c>
      <c r="K24" s="23" t="s">
        <v>101</v>
      </c>
      <c r="L24" t="s">
        <v>96</v>
      </c>
      <c r="M24" t="s">
        <v>313</v>
      </c>
      <c r="N24" t="s">
        <v>85</v>
      </c>
      <c r="O24">
        <v>2</v>
      </c>
      <c r="P24">
        <v>12</v>
      </c>
      <c r="Q24">
        <v>6</v>
      </c>
      <c r="R24">
        <v>23.5</v>
      </c>
      <c r="S24">
        <v>8</v>
      </c>
      <c r="T24">
        <v>9</v>
      </c>
      <c r="U24" s="14" t="s">
        <v>184</v>
      </c>
      <c r="V24" s="14" t="str">
        <f>VLOOKUP($U24,look_up!$A$2:J50,2,FALSE)</f>
        <v>Estrela</v>
      </c>
      <c r="W24" s="14" t="str">
        <f>VLOOKUP($U24,look_up!$A$2:K50,3,FALSE)</f>
        <v>Species</v>
      </c>
      <c r="X24" s="14" t="str">
        <f>VLOOKUP($U24,look_up!$A$2:L50,4,FALSE)</f>
        <v>NA</v>
      </c>
      <c r="Y24" s="14" t="str">
        <f>VLOOKUP($U24,look_up!A$2:K50,5,FALSE)</f>
        <v>Animalia</v>
      </c>
      <c r="Z24" s="14" t="str">
        <f>VLOOKUP($U24,look_up!A$2:L50,6,FALSE)</f>
        <v>Echinodermata</v>
      </c>
      <c r="AA24" s="14" t="str">
        <f>VLOOKUP($U24,look_up!A$2:M50,7,FALSE)</f>
        <v>Asteroidea</v>
      </c>
      <c r="AB24" s="14" t="str">
        <f>VLOOKUP($U24,look_up!$A$2:P50,8,FALSE)</f>
        <v>Valvatida</v>
      </c>
      <c r="AC24" s="14" t="str">
        <f>VLOOKUP($U24,look_up!$A$2:Q50,9,FALSE)</f>
        <v>Ophidiasteridae</v>
      </c>
      <c r="AD24" s="14">
        <f>VLOOKUP($U24,look_up!A$2:P50,10,FALSE)</f>
        <v>124097</v>
      </c>
      <c r="AE24">
        <v>0</v>
      </c>
      <c r="AF24" t="s">
        <v>204</v>
      </c>
      <c r="AG24">
        <v>40</v>
      </c>
    </row>
    <row r="25" spans="1:33" x14ac:dyDescent="0.3">
      <c r="A25" t="s">
        <v>0</v>
      </c>
      <c r="B25" t="s">
        <v>1</v>
      </c>
      <c r="C25" t="s">
        <v>279</v>
      </c>
      <c r="D25">
        <v>-27.271709999999999</v>
      </c>
      <c r="E25">
        <v>-48.331710000000001</v>
      </c>
      <c r="F25" t="s">
        <v>2</v>
      </c>
      <c r="G25" t="s">
        <v>3</v>
      </c>
      <c r="H25" s="2">
        <v>43901</v>
      </c>
      <c r="I25" s="23" t="s">
        <v>99</v>
      </c>
      <c r="J25" s="23" t="s">
        <v>100</v>
      </c>
      <c r="K25" s="23" t="s">
        <v>101</v>
      </c>
      <c r="L25" t="s">
        <v>96</v>
      </c>
      <c r="M25" t="s">
        <v>313</v>
      </c>
      <c r="N25" t="s">
        <v>85</v>
      </c>
      <c r="O25">
        <v>3</v>
      </c>
      <c r="P25">
        <v>12</v>
      </c>
      <c r="Q25">
        <v>6</v>
      </c>
      <c r="R25">
        <v>23.5</v>
      </c>
      <c r="S25">
        <v>8</v>
      </c>
      <c r="T25">
        <v>9</v>
      </c>
      <c r="U25" s="14" t="s">
        <v>184</v>
      </c>
      <c r="V25" s="14" t="str">
        <f>VLOOKUP($U25,look_up!$A$2:J51,2,FALSE)</f>
        <v>Estrela</v>
      </c>
      <c r="W25" s="14" t="str">
        <f>VLOOKUP($U25,look_up!$A$2:K51,3,FALSE)</f>
        <v>Species</v>
      </c>
      <c r="X25" s="14" t="str">
        <f>VLOOKUP($U25,look_up!$A$2:L51,4,FALSE)</f>
        <v>NA</v>
      </c>
      <c r="Y25" s="14" t="str">
        <f>VLOOKUP($U25,look_up!A$2:K51,5,FALSE)</f>
        <v>Animalia</v>
      </c>
      <c r="Z25" s="14" t="str">
        <f>VLOOKUP($U25,look_up!A$2:L51,6,FALSE)</f>
        <v>Echinodermata</v>
      </c>
      <c r="AA25" s="14" t="str">
        <f>VLOOKUP($U25,look_up!A$2:M51,7,FALSE)</f>
        <v>Asteroidea</v>
      </c>
      <c r="AB25" s="14" t="str">
        <f>VLOOKUP($U25,look_up!$A$2:P51,8,FALSE)</f>
        <v>Valvatida</v>
      </c>
      <c r="AC25" s="14" t="str">
        <f>VLOOKUP($U25,look_up!$A$2:Q51,9,FALSE)</f>
        <v>Ophidiasteridae</v>
      </c>
      <c r="AD25" s="14">
        <f>VLOOKUP($U25,look_up!A$2:P51,10,FALSE)</f>
        <v>124097</v>
      </c>
      <c r="AE25">
        <v>0</v>
      </c>
      <c r="AF25" t="s">
        <v>204</v>
      </c>
      <c r="AG25">
        <v>40</v>
      </c>
    </row>
    <row r="26" spans="1:33" x14ac:dyDescent="0.3">
      <c r="A26" t="s">
        <v>0</v>
      </c>
      <c r="B26" t="s">
        <v>1</v>
      </c>
      <c r="C26" t="s">
        <v>279</v>
      </c>
      <c r="D26">
        <v>-27.271709999999999</v>
      </c>
      <c r="E26">
        <v>-48.331710000000001</v>
      </c>
      <c r="F26" t="s">
        <v>2</v>
      </c>
      <c r="G26" t="s">
        <v>3</v>
      </c>
      <c r="H26" s="2">
        <v>43901</v>
      </c>
      <c r="I26" s="23" t="s">
        <v>99</v>
      </c>
      <c r="J26" s="23" t="s">
        <v>100</v>
      </c>
      <c r="K26" s="23" t="s">
        <v>101</v>
      </c>
      <c r="L26" t="s">
        <v>96</v>
      </c>
      <c r="M26" t="s">
        <v>313</v>
      </c>
      <c r="N26" t="s">
        <v>85</v>
      </c>
      <c r="O26">
        <v>1</v>
      </c>
      <c r="P26">
        <v>12</v>
      </c>
      <c r="Q26">
        <v>6</v>
      </c>
      <c r="R26">
        <v>23.5</v>
      </c>
      <c r="S26">
        <v>8</v>
      </c>
      <c r="T26">
        <v>9</v>
      </c>
      <c r="U26" s="14" t="s">
        <v>185</v>
      </c>
      <c r="V26" s="14" t="str">
        <f>VLOOKUP($U26,look_up!$A$2:J52,2,FALSE)</f>
        <v>Bolacha_do_mar</v>
      </c>
      <c r="W26" s="14" t="str">
        <f>VLOOKUP($U26,look_up!$A$2:K52,3,FALSE)</f>
        <v>Species</v>
      </c>
      <c r="X26" s="14" t="str">
        <f>VLOOKUP($U26,look_up!$A$2:L52,4,FALSE)</f>
        <v>NA</v>
      </c>
      <c r="Y26" s="14" t="str">
        <f>VLOOKUP($U26,look_up!A$2:K52,5,FALSE)</f>
        <v>Animalia</v>
      </c>
      <c r="Z26" s="14" t="str">
        <f>VLOOKUP($U26,look_up!A$2:L52,6,FALSE)</f>
        <v>Echinodermata</v>
      </c>
      <c r="AA26" s="14" t="str">
        <f>VLOOKUP($U26,look_up!A$2:M52,7,FALSE)</f>
        <v>Echinoidea</v>
      </c>
      <c r="AB26" s="14" t="str">
        <f>VLOOKUP($U26,look_up!$A$2:P52,8,FALSE)</f>
        <v>Clypeasteroidea</v>
      </c>
      <c r="AC26" s="14" t="str">
        <f>VLOOKUP($U26,look_up!$A$2:Q52,9,FALSE)</f>
        <v>Clypeasteridae</v>
      </c>
      <c r="AD26" s="14">
        <f>VLOOKUP($U26,look_up!A$2:P52,10,FALSE)</f>
        <v>422499</v>
      </c>
      <c r="AE26">
        <v>0</v>
      </c>
      <c r="AF26" t="s">
        <v>204</v>
      </c>
      <c r="AG26">
        <v>40</v>
      </c>
    </row>
    <row r="27" spans="1:33" x14ac:dyDescent="0.3">
      <c r="A27" t="s">
        <v>0</v>
      </c>
      <c r="B27" t="s">
        <v>1</v>
      </c>
      <c r="C27" t="s">
        <v>279</v>
      </c>
      <c r="D27">
        <v>-27.271709999999999</v>
      </c>
      <c r="E27">
        <v>-48.331710000000001</v>
      </c>
      <c r="F27" t="s">
        <v>2</v>
      </c>
      <c r="G27" t="s">
        <v>3</v>
      </c>
      <c r="H27" s="2">
        <v>43901</v>
      </c>
      <c r="I27" s="23" t="s">
        <v>99</v>
      </c>
      <c r="J27" s="23" t="s">
        <v>100</v>
      </c>
      <c r="K27" s="23" t="s">
        <v>101</v>
      </c>
      <c r="L27" t="s">
        <v>96</v>
      </c>
      <c r="M27" t="s">
        <v>313</v>
      </c>
      <c r="N27" t="s">
        <v>85</v>
      </c>
      <c r="O27">
        <v>2</v>
      </c>
      <c r="P27">
        <v>12</v>
      </c>
      <c r="Q27">
        <v>6</v>
      </c>
      <c r="R27">
        <v>23.5</v>
      </c>
      <c r="S27">
        <v>8</v>
      </c>
      <c r="T27">
        <v>9</v>
      </c>
      <c r="U27" s="14" t="s">
        <v>185</v>
      </c>
      <c r="V27" s="14" t="str">
        <f>VLOOKUP($U27,look_up!$A$2:J53,2,FALSE)</f>
        <v>Bolacha_do_mar</v>
      </c>
      <c r="W27" s="14" t="str">
        <f>VLOOKUP($U27,look_up!$A$2:K53,3,FALSE)</f>
        <v>Species</v>
      </c>
      <c r="X27" s="14" t="str">
        <f>VLOOKUP($U27,look_up!$A$2:L53,4,FALSE)</f>
        <v>NA</v>
      </c>
      <c r="Y27" s="14" t="str">
        <f>VLOOKUP($U27,look_up!A$2:K53,5,FALSE)</f>
        <v>Animalia</v>
      </c>
      <c r="Z27" s="14" t="str">
        <f>VLOOKUP($U27,look_up!A$2:L53,6,FALSE)</f>
        <v>Echinodermata</v>
      </c>
      <c r="AA27" s="14" t="str">
        <f>VLOOKUP($U27,look_up!A$2:M53,7,FALSE)</f>
        <v>Echinoidea</v>
      </c>
      <c r="AB27" s="14" t="str">
        <f>VLOOKUP($U27,look_up!$A$2:P53,8,FALSE)</f>
        <v>Clypeasteroidea</v>
      </c>
      <c r="AC27" s="14" t="str">
        <f>VLOOKUP($U27,look_up!$A$2:Q53,9,FALSE)</f>
        <v>Clypeasteridae</v>
      </c>
      <c r="AD27" s="14">
        <f>VLOOKUP($U27,look_up!A$2:P53,10,FALSE)</f>
        <v>422499</v>
      </c>
      <c r="AE27">
        <v>0</v>
      </c>
      <c r="AF27" t="s">
        <v>204</v>
      </c>
      <c r="AG27">
        <v>40</v>
      </c>
    </row>
    <row r="28" spans="1:33" x14ac:dyDescent="0.3">
      <c r="A28" t="s">
        <v>0</v>
      </c>
      <c r="B28" t="s">
        <v>1</v>
      </c>
      <c r="C28" t="s">
        <v>279</v>
      </c>
      <c r="D28">
        <v>-27.271709999999999</v>
      </c>
      <c r="E28">
        <v>-48.331710000000001</v>
      </c>
      <c r="F28" t="s">
        <v>2</v>
      </c>
      <c r="G28" t="s">
        <v>3</v>
      </c>
      <c r="H28" s="2">
        <v>43901</v>
      </c>
      <c r="I28" s="23" t="s">
        <v>99</v>
      </c>
      <c r="J28" s="23" t="s">
        <v>100</v>
      </c>
      <c r="K28" s="23" t="s">
        <v>101</v>
      </c>
      <c r="L28" t="s">
        <v>96</v>
      </c>
      <c r="M28" t="s">
        <v>313</v>
      </c>
      <c r="N28" t="s">
        <v>85</v>
      </c>
      <c r="O28">
        <v>3</v>
      </c>
      <c r="P28">
        <v>12</v>
      </c>
      <c r="Q28">
        <v>6</v>
      </c>
      <c r="R28">
        <v>23.5</v>
      </c>
      <c r="S28">
        <v>8</v>
      </c>
      <c r="T28">
        <v>9</v>
      </c>
      <c r="U28" s="14" t="s">
        <v>185</v>
      </c>
      <c r="V28" s="14" t="str">
        <f>VLOOKUP($U28,look_up!$A$2:J54,2,FALSE)</f>
        <v>Bolacha_do_mar</v>
      </c>
      <c r="W28" s="14" t="str">
        <f>VLOOKUP($U28,look_up!$A$2:K54,3,FALSE)</f>
        <v>Species</v>
      </c>
      <c r="X28" s="14" t="str">
        <f>VLOOKUP($U28,look_up!$A$2:L54,4,FALSE)</f>
        <v>NA</v>
      </c>
      <c r="Y28" s="14" t="str">
        <f>VLOOKUP($U28,look_up!A$2:K54,5,FALSE)</f>
        <v>Animalia</v>
      </c>
      <c r="Z28" s="14" t="str">
        <f>VLOOKUP($U28,look_up!A$2:L54,6,FALSE)</f>
        <v>Echinodermata</v>
      </c>
      <c r="AA28" s="14" t="str">
        <f>VLOOKUP($U28,look_up!A$2:M54,7,FALSE)</f>
        <v>Echinoidea</v>
      </c>
      <c r="AB28" s="14" t="str">
        <f>VLOOKUP($U28,look_up!$A$2:P54,8,FALSE)</f>
        <v>Clypeasteroidea</v>
      </c>
      <c r="AC28" s="14" t="str">
        <f>VLOOKUP($U28,look_up!$A$2:Q54,9,FALSE)</f>
        <v>Clypeasteridae</v>
      </c>
      <c r="AD28" s="14">
        <f>VLOOKUP($U28,look_up!A$2:P54,10,FALSE)</f>
        <v>422499</v>
      </c>
      <c r="AE28">
        <v>0</v>
      </c>
      <c r="AF28" t="s">
        <v>204</v>
      </c>
      <c r="AG28">
        <v>40</v>
      </c>
    </row>
    <row r="29" spans="1:33" x14ac:dyDescent="0.3">
      <c r="A29" t="s">
        <v>0</v>
      </c>
      <c r="B29" t="s">
        <v>1</v>
      </c>
      <c r="C29" t="s">
        <v>279</v>
      </c>
      <c r="D29">
        <v>-27.271709999999999</v>
      </c>
      <c r="E29">
        <v>-48.331710000000001</v>
      </c>
      <c r="F29" t="s">
        <v>2</v>
      </c>
      <c r="G29" t="s">
        <v>3</v>
      </c>
      <c r="H29" s="2">
        <v>43901</v>
      </c>
      <c r="I29" s="23" t="s">
        <v>99</v>
      </c>
      <c r="J29" s="23" t="s">
        <v>100</v>
      </c>
      <c r="K29" s="23" t="s">
        <v>101</v>
      </c>
      <c r="L29" t="s">
        <v>96</v>
      </c>
      <c r="M29" t="s">
        <v>313</v>
      </c>
      <c r="N29" t="s">
        <v>85</v>
      </c>
      <c r="O29">
        <v>1</v>
      </c>
      <c r="P29">
        <v>12</v>
      </c>
      <c r="Q29">
        <v>6</v>
      </c>
      <c r="R29">
        <v>23.5</v>
      </c>
      <c r="S29">
        <v>8</v>
      </c>
      <c r="T29">
        <v>9</v>
      </c>
      <c r="U29" s="14" t="s">
        <v>186</v>
      </c>
      <c r="V29" s="14" t="str">
        <f>VLOOKUP($U29,look_up!$A$2:J55,2,FALSE)</f>
        <v>Pepino_do_mar</v>
      </c>
      <c r="W29" s="14" t="str">
        <f>VLOOKUP($U29,look_up!$A$2:K55,3,FALSE)</f>
        <v>Species</v>
      </c>
      <c r="X29" s="14" t="str">
        <f>VLOOKUP($U29,look_up!$A$2:L55,4,FALSE)</f>
        <v>NA</v>
      </c>
      <c r="Y29" s="14" t="str">
        <f>VLOOKUP($U29,look_up!A$2:K55,5,FALSE)</f>
        <v>Animalia</v>
      </c>
      <c r="Z29" s="14" t="str">
        <f>VLOOKUP($U29,look_up!A$2:L55,6,FALSE)</f>
        <v>Echinodermata</v>
      </c>
      <c r="AA29" s="14" t="str">
        <f>VLOOKUP($U29,look_up!A$2:M55,7,FALSE)</f>
        <v>Holothuroidea</v>
      </c>
      <c r="AB29" s="14" t="str">
        <f>VLOOKUP($U29,look_up!$A$2:P55,8,FALSE)</f>
        <v>Synallactida</v>
      </c>
      <c r="AC29" s="14" t="str">
        <f>VLOOKUP($U29,look_up!$A$2:Q55,9,FALSE)</f>
        <v>Stichopodidae</v>
      </c>
      <c r="AD29" s="14">
        <f>VLOOKUP($U29,look_up!A$2:P55,10,FALSE)</f>
        <v>367868</v>
      </c>
      <c r="AE29">
        <v>0</v>
      </c>
      <c r="AF29" t="s">
        <v>204</v>
      </c>
      <c r="AG29">
        <v>40</v>
      </c>
    </row>
    <row r="30" spans="1:33" x14ac:dyDescent="0.3">
      <c r="A30" t="s">
        <v>0</v>
      </c>
      <c r="B30" t="s">
        <v>1</v>
      </c>
      <c r="C30" t="s">
        <v>279</v>
      </c>
      <c r="D30">
        <v>-27.271709999999999</v>
      </c>
      <c r="E30">
        <v>-48.331710000000001</v>
      </c>
      <c r="F30" t="s">
        <v>2</v>
      </c>
      <c r="G30" t="s">
        <v>3</v>
      </c>
      <c r="H30" s="2">
        <v>43901</v>
      </c>
      <c r="I30" s="23" t="s">
        <v>99</v>
      </c>
      <c r="J30" s="23" t="s">
        <v>100</v>
      </c>
      <c r="K30" s="23" t="s">
        <v>101</v>
      </c>
      <c r="L30" t="s">
        <v>96</v>
      </c>
      <c r="M30" t="s">
        <v>313</v>
      </c>
      <c r="N30" t="s">
        <v>85</v>
      </c>
      <c r="O30">
        <v>2</v>
      </c>
      <c r="P30">
        <v>12</v>
      </c>
      <c r="Q30">
        <v>6</v>
      </c>
      <c r="R30">
        <v>23.5</v>
      </c>
      <c r="S30">
        <v>8</v>
      </c>
      <c r="T30">
        <v>9</v>
      </c>
      <c r="U30" s="14" t="s">
        <v>186</v>
      </c>
      <c r="V30" s="14" t="str">
        <f>VLOOKUP($U30,look_up!$A$2:J56,2,FALSE)</f>
        <v>Pepino_do_mar</v>
      </c>
      <c r="W30" s="14" t="str">
        <f>VLOOKUP($U30,look_up!$A$2:K56,3,FALSE)</f>
        <v>Species</v>
      </c>
      <c r="X30" s="14" t="str">
        <f>VLOOKUP($U30,look_up!$A$2:L56,4,FALSE)</f>
        <v>NA</v>
      </c>
      <c r="Y30" s="14" t="str">
        <f>VLOOKUP($U30,look_up!A$2:K56,5,FALSE)</f>
        <v>Animalia</v>
      </c>
      <c r="Z30" s="14" t="str">
        <f>VLOOKUP($U30,look_up!A$2:L56,6,FALSE)</f>
        <v>Echinodermata</v>
      </c>
      <c r="AA30" s="14" t="str">
        <f>VLOOKUP($U30,look_up!A$2:M56,7,FALSE)</f>
        <v>Holothuroidea</v>
      </c>
      <c r="AB30" s="14" t="str">
        <f>VLOOKUP($U30,look_up!$A$2:P56,8,FALSE)</f>
        <v>Synallactida</v>
      </c>
      <c r="AC30" s="14" t="str">
        <f>VLOOKUP($U30,look_up!$A$2:Q56,9,FALSE)</f>
        <v>Stichopodidae</v>
      </c>
      <c r="AD30" s="14">
        <f>VLOOKUP($U30,look_up!A$2:P56,10,FALSE)</f>
        <v>367868</v>
      </c>
      <c r="AE30">
        <v>0</v>
      </c>
      <c r="AF30" t="s">
        <v>204</v>
      </c>
      <c r="AG30">
        <v>40</v>
      </c>
    </row>
    <row r="31" spans="1:33" x14ac:dyDescent="0.3">
      <c r="A31" t="s">
        <v>0</v>
      </c>
      <c r="B31" t="s">
        <v>1</v>
      </c>
      <c r="C31" t="s">
        <v>279</v>
      </c>
      <c r="D31">
        <v>-27.271709999999999</v>
      </c>
      <c r="E31">
        <v>-48.331710000000001</v>
      </c>
      <c r="F31" t="s">
        <v>2</v>
      </c>
      <c r="G31" t="s">
        <v>3</v>
      </c>
      <c r="H31" s="2">
        <v>43901</v>
      </c>
      <c r="I31" s="23" t="s">
        <v>99</v>
      </c>
      <c r="J31" s="23" t="s">
        <v>100</v>
      </c>
      <c r="K31" s="23" t="s">
        <v>101</v>
      </c>
      <c r="L31" t="s">
        <v>96</v>
      </c>
      <c r="M31" t="s">
        <v>313</v>
      </c>
      <c r="N31" t="s">
        <v>85</v>
      </c>
      <c r="O31">
        <v>3</v>
      </c>
      <c r="P31">
        <v>12</v>
      </c>
      <c r="Q31">
        <v>6</v>
      </c>
      <c r="R31">
        <v>23.5</v>
      </c>
      <c r="S31">
        <v>8</v>
      </c>
      <c r="T31">
        <v>9</v>
      </c>
      <c r="U31" s="14" t="s">
        <v>186</v>
      </c>
      <c r="V31" s="14" t="str">
        <f>VLOOKUP($U31,look_up!$A$2:J57,2,FALSE)</f>
        <v>Pepino_do_mar</v>
      </c>
      <c r="W31" s="14" t="str">
        <f>VLOOKUP($U31,look_up!$A$2:K57,3,FALSE)</f>
        <v>Species</v>
      </c>
      <c r="X31" s="14" t="str">
        <f>VLOOKUP($U31,look_up!$A$2:L57,4,FALSE)</f>
        <v>NA</v>
      </c>
      <c r="Y31" s="14" t="str">
        <f>VLOOKUP($U31,look_up!A$2:K57,5,FALSE)</f>
        <v>Animalia</v>
      </c>
      <c r="Z31" s="14" t="str">
        <f>VLOOKUP($U31,look_up!A$2:L57,6,FALSE)</f>
        <v>Echinodermata</v>
      </c>
      <c r="AA31" s="14" t="str">
        <f>VLOOKUP($U31,look_up!A$2:M57,7,FALSE)</f>
        <v>Holothuroidea</v>
      </c>
      <c r="AB31" s="14" t="str">
        <f>VLOOKUP($U31,look_up!$A$2:P57,8,FALSE)</f>
        <v>Synallactida</v>
      </c>
      <c r="AC31" s="14" t="str">
        <f>VLOOKUP($U31,look_up!$A$2:Q57,9,FALSE)</f>
        <v>Stichopodidae</v>
      </c>
      <c r="AD31" s="14">
        <f>VLOOKUP($U31,look_up!A$2:P57,10,FALSE)</f>
        <v>367868</v>
      </c>
      <c r="AE31">
        <v>1</v>
      </c>
      <c r="AF31" t="s">
        <v>204</v>
      </c>
      <c r="AG31">
        <v>40</v>
      </c>
    </row>
    <row r="32" spans="1:33" x14ac:dyDescent="0.3">
      <c r="A32" t="s">
        <v>0</v>
      </c>
      <c r="B32" t="s">
        <v>1</v>
      </c>
      <c r="C32" t="s">
        <v>279</v>
      </c>
      <c r="D32">
        <v>-27.271709999999999</v>
      </c>
      <c r="E32">
        <v>-48.331710000000001</v>
      </c>
      <c r="F32" t="s">
        <v>2</v>
      </c>
      <c r="G32" t="s">
        <v>3</v>
      </c>
      <c r="H32" s="2">
        <v>43901</v>
      </c>
      <c r="I32" s="23" t="s">
        <v>99</v>
      </c>
      <c r="J32" s="23" t="s">
        <v>100</v>
      </c>
      <c r="K32" s="23" t="s">
        <v>101</v>
      </c>
      <c r="L32" t="s">
        <v>96</v>
      </c>
      <c r="M32" t="s">
        <v>313</v>
      </c>
      <c r="N32" t="s">
        <v>85</v>
      </c>
      <c r="O32">
        <v>1</v>
      </c>
      <c r="P32">
        <v>12</v>
      </c>
      <c r="Q32">
        <v>6</v>
      </c>
      <c r="R32">
        <v>23.5</v>
      </c>
      <c r="S32">
        <v>8</v>
      </c>
      <c r="T32">
        <v>9</v>
      </c>
      <c r="U32" s="14" t="s">
        <v>187</v>
      </c>
      <c r="V32" s="14" t="str">
        <f>VLOOKUP($U32,look_up!$A$2:J58,2,FALSE)</f>
        <v>Pepino_do_mar</v>
      </c>
      <c r="W32" s="14" t="str">
        <f>VLOOKUP($U32,look_up!$A$2:K58,3,FALSE)</f>
        <v>Species</v>
      </c>
      <c r="X32" s="14" t="str">
        <f>VLOOKUP($U32,look_up!$A$2:L58,4,FALSE)</f>
        <v>NA</v>
      </c>
      <c r="Y32" s="14" t="str">
        <f>VLOOKUP($U32,look_up!A$2:K58,5,FALSE)</f>
        <v>Animalia</v>
      </c>
      <c r="Z32" s="14" t="str">
        <f>VLOOKUP($U32,look_up!A$2:L58,6,FALSE)</f>
        <v>Echinodermata</v>
      </c>
      <c r="AA32" s="14" t="str">
        <f>VLOOKUP($U32,look_up!A$2:M58,7,FALSE)</f>
        <v>Holothuroidea</v>
      </c>
      <c r="AB32" s="14" t="str">
        <f>VLOOKUP($U32,look_up!$A$2:P58,8,FALSE)</f>
        <v>Holothuriida</v>
      </c>
      <c r="AC32" s="14" t="str">
        <f>VLOOKUP($U32,look_up!$A$2:Q58,9,FALSE)</f>
        <v>Holothuriidae</v>
      </c>
      <c r="AD32" s="14">
        <f>VLOOKUP($U32,look_up!A$2:P58,10,FALSE)</f>
        <v>732238</v>
      </c>
      <c r="AE32">
        <v>0</v>
      </c>
      <c r="AF32" t="s">
        <v>204</v>
      </c>
      <c r="AG32">
        <v>40</v>
      </c>
    </row>
    <row r="33" spans="1:33" x14ac:dyDescent="0.3">
      <c r="A33" t="s">
        <v>0</v>
      </c>
      <c r="B33" t="s">
        <v>1</v>
      </c>
      <c r="C33" t="s">
        <v>279</v>
      </c>
      <c r="D33">
        <v>-27.271709999999999</v>
      </c>
      <c r="E33">
        <v>-48.331710000000001</v>
      </c>
      <c r="F33" t="s">
        <v>2</v>
      </c>
      <c r="G33" t="s">
        <v>3</v>
      </c>
      <c r="H33" s="2">
        <v>43901</v>
      </c>
      <c r="I33" s="23" t="s">
        <v>99</v>
      </c>
      <c r="J33" s="23" t="s">
        <v>100</v>
      </c>
      <c r="K33" s="23" t="s">
        <v>101</v>
      </c>
      <c r="L33" t="s">
        <v>96</v>
      </c>
      <c r="M33" t="s">
        <v>313</v>
      </c>
      <c r="N33" t="s">
        <v>85</v>
      </c>
      <c r="O33">
        <v>2</v>
      </c>
      <c r="P33">
        <v>12</v>
      </c>
      <c r="Q33">
        <v>6</v>
      </c>
      <c r="R33">
        <v>23.5</v>
      </c>
      <c r="S33">
        <v>8</v>
      </c>
      <c r="T33">
        <v>9</v>
      </c>
      <c r="U33" s="14" t="s">
        <v>187</v>
      </c>
      <c r="V33" s="14" t="str">
        <f>VLOOKUP($U33,look_up!$A$2:J59,2,FALSE)</f>
        <v>Pepino_do_mar</v>
      </c>
      <c r="W33" s="14" t="str">
        <f>VLOOKUP($U33,look_up!$A$2:K59,3,FALSE)</f>
        <v>Species</v>
      </c>
      <c r="X33" s="14" t="str">
        <f>VLOOKUP($U33,look_up!$A$2:L59,4,FALSE)</f>
        <v>NA</v>
      </c>
      <c r="Y33" s="14" t="str">
        <f>VLOOKUP($U33,look_up!A$2:K59,5,FALSE)</f>
        <v>Animalia</v>
      </c>
      <c r="Z33" s="14" t="str">
        <f>VLOOKUP($U33,look_up!A$2:L59,6,FALSE)</f>
        <v>Echinodermata</v>
      </c>
      <c r="AA33" s="14" t="str">
        <f>VLOOKUP($U33,look_up!A$2:M59,7,FALSE)</f>
        <v>Holothuroidea</v>
      </c>
      <c r="AB33" s="14" t="str">
        <f>VLOOKUP($U33,look_up!$A$2:P59,8,FALSE)</f>
        <v>Holothuriida</v>
      </c>
      <c r="AC33" s="14" t="str">
        <f>VLOOKUP($U33,look_up!$A$2:Q59,9,FALSE)</f>
        <v>Holothuriidae</v>
      </c>
      <c r="AD33" s="14">
        <f>VLOOKUP($U33,look_up!A$2:P59,10,FALSE)</f>
        <v>732238</v>
      </c>
      <c r="AE33">
        <v>0</v>
      </c>
      <c r="AF33" t="s">
        <v>204</v>
      </c>
      <c r="AG33">
        <v>40</v>
      </c>
    </row>
    <row r="34" spans="1:33" x14ac:dyDescent="0.3">
      <c r="A34" t="s">
        <v>0</v>
      </c>
      <c r="B34" t="s">
        <v>1</v>
      </c>
      <c r="C34" t="s">
        <v>279</v>
      </c>
      <c r="D34">
        <v>-27.271709999999999</v>
      </c>
      <c r="E34">
        <v>-48.331710000000001</v>
      </c>
      <c r="F34" t="s">
        <v>2</v>
      </c>
      <c r="G34" t="s">
        <v>3</v>
      </c>
      <c r="H34" s="2">
        <v>43901</v>
      </c>
      <c r="I34" s="23" t="s">
        <v>99</v>
      </c>
      <c r="J34" s="23" t="s">
        <v>100</v>
      </c>
      <c r="K34" s="23" t="s">
        <v>101</v>
      </c>
      <c r="L34" t="s">
        <v>96</v>
      </c>
      <c r="M34" t="s">
        <v>313</v>
      </c>
      <c r="N34" t="s">
        <v>85</v>
      </c>
      <c r="O34">
        <v>3</v>
      </c>
      <c r="P34">
        <v>12</v>
      </c>
      <c r="Q34">
        <v>6</v>
      </c>
      <c r="R34">
        <v>23.5</v>
      </c>
      <c r="S34">
        <v>8</v>
      </c>
      <c r="T34">
        <v>9</v>
      </c>
      <c r="U34" s="14" t="s">
        <v>187</v>
      </c>
      <c r="V34" s="14" t="str">
        <f>VLOOKUP($U34,look_up!$A$2:J60,2,FALSE)</f>
        <v>Pepino_do_mar</v>
      </c>
      <c r="W34" s="14" t="str">
        <f>VLOOKUP($U34,look_up!$A$2:K60,3,FALSE)</f>
        <v>Species</v>
      </c>
      <c r="X34" s="14" t="str">
        <f>VLOOKUP($U34,look_up!$A$2:L60,4,FALSE)</f>
        <v>NA</v>
      </c>
      <c r="Y34" s="14" t="str">
        <f>VLOOKUP($U34,look_up!A$2:K60,5,FALSE)</f>
        <v>Animalia</v>
      </c>
      <c r="Z34" s="14" t="str">
        <f>VLOOKUP($U34,look_up!A$2:L60,6,FALSE)</f>
        <v>Echinodermata</v>
      </c>
      <c r="AA34" s="14" t="str">
        <f>VLOOKUP($U34,look_up!A$2:M60,7,FALSE)</f>
        <v>Holothuroidea</v>
      </c>
      <c r="AB34" s="14" t="str">
        <f>VLOOKUP($U34,look_up!$A$2:P60,8,FALSE)</f>
        <v>Holothuriida</v>
      </c>
      <c r="AC34" s="14" t="str">
        <f>VLOOKUP($U34,look_up!$A$2:Q60,9,FALSE)</f>
        <v>Holothuriidae</v>
      </c>
      <c r="AD34" s="14">
        <f>VLOOKUP($U34,look_up!A$2:P60,10,FALSE)</f>
        <v>732238</v>
      </c>
      <c r="AE34">
        <v>0</v>
      </c>
      <c r="AF34" t="s">
        <v>204</v>
      </c>
      <c r="AG34">
        <v>40</v>
      </c>
    </row>
    <row r="35" spans="1:33" x14ac:dyDescent="0.3">
      <c r="A35" t="s">
        <v>0</v>
      </c>
      <c r="B35" t="s">
        <v>1</v>
      </c>
      <c r="C35" t="s">
        <v>279</v>
      </c>
      <c r="D35">
        <v>-27.271709999999999</v>
      </c>
      <c r="E35">
        <v>-48.331710000000001</v>
      </c>
      <c r="F35" t="s">
        <v>2</v>
      </c>
      <c r="G35" t="s">
        <v>3</v>
      </c>
      <c r="H35" s="2">
        <v>43901</v>
      </c>
      <c r="I35" s="23" t="s">
        <v>99</v>
      </c>
      <c r="J35" s="23" t="s">
        <v>100</v>
      </c>
      <c r="K35" s="23" t="s">
        <v>101</v>
      </c>
      <c r="L35" t="s">
        <v>96</v>
      </c>
      <c r="M35" t="s">
        <v>313</v>
      </c>
      <c r="N35" t="s">
        <v>85</v>
      </c>
      <c r="O35">
        <v>1</v>
      </c>
      <c r="P35">
        <v>12</v>
      </c>
      <c r="Q35">
        <v>6</v>
      </c>
      <c r="R35">
        <v>23.5</v>
      </c>
      <c r="S35">
        <v>8</v>
      </c>
      <c r="T35">
        <v>9</v>
      </c>
      <c r="U35" s="14" t="s">
        <v>188</v>
      </c>
      <c r="V35" s="14" t="str">
        <f>VLOOKUP($U35,look_up!$A$2:J61,2,FALSE)</f>
        <v>Lírio_do_mar</v>
      </c>
      <c r="W35" s="14" t="str">
        <f>VLOOKUP($U35,look_up!$A$2:K61,3,FALSE)</f>
        <v>Species</v>
      </c>
      <c r="X35" s="14" t="str">
        <f>VLOOKUP($U35,look_up!$A$2:L61,4,FALSE)</f>
        <v>NA</v>
      </c>
      <c r="Y35" s="14" t="str">
        <f>VLOOKUP($U35,look_up!A$2:K61,5,FALSE)</f>
        <v>Animalia</v>
      </c>
      <c r="Z35" s="14" t="str">
        <f>VLOOKUP($U35,look_up!A$2:L61,6,FALSE)</f>
        <v>Echinodermata</v>
      </c>
      <c r="AA35" s="14" t="str">
        <f>VLOOKUP($U35,look_up!A$2:M61,7,FALSE)</f>
        <v>Crinoidea</v>
      </c>
      <c r="AB35" s="14" t="str">
        <f>VLOOKUP($U35,look_up!$A$2:P61,8,FALSE)</f>
        <v>Comatulida</v>
      </c>
      <c r="AC35" s="14" t="str">
        <f>VLOOKUP($U35,look_up!$A$2:Q61,9,FALSE)</f>
        <v>Tropiometridae</v>
      </c>
      <c r="AD35" s="14">
        <f>VLOOKUP($U35,look_up!A$2:P61,10,FALSE)</f>
        <v>213331</v>
      </c>
      <c r="AE35">
        <v>0</v>
      </c>
      <c r="AF35" t="s">
        <v>204</v>
      </c>
      <c r="AG35">
        <v>40</v>
      </c>
    </row>
    <row r="36" spans="1:33" x14ac:dyDescent="0.3">
      <c r="A36" t="s">
        <v>0</v>
      </c>
      <c r="B36" t="s">
        <v>1</v>
      </c>
      <c r="C36" t="s">
        <v>279</v>
      </c>
      <c r="D36">
        <v>-27.271709999999999</v>
      </c>
      <c r="E36">
        <v>-48.331710000000001</v>
      </c>
      <c r="F36" t="s">
        <v>2</v>
      </c>
      <c r="G36" t="s">
        <v>3</v>
      </c>
      <c r="H36" s="2">
        <v>43901</v>
      </c>
      <c r="I36" s="23" t="s">
        <v>99</v>
      </c>
      <c r="J36" s="23" t="s">
        <v>100</v>
      </c>
      <c r="K36" s="23" t="s">
        <v>101</v>
      </c>
      <c r="L36" t="s">
        <v>96</v>
      </c>
      <c r="M36" t="s">
        <v>313</v>
      </c>
      <c r="N36" t="s">
        <v>85</v>
      </c>
      <c r="O36">
        <v>2</v>
      </c>
      <c r="P36">
        <v>12</v>
      </c>
      <c r="Q36">
        <v>6</v>
      </c>
      <c r="R36">
        <v>23.5</v>
      </c>
      <c r="S36">
        <v>8</v>
      </c>
      <c r="T36">
        <v>9</v>
      </c>
      <c r="U36" s="14" t="s">
        <v>188</v>
      </c>
      <c r="V36" s="14" t="str">
        <f>VLOOKUP($U36,look_up!$A$2:J62,2,FALSE)</f>
        <v>Lírio_do_mar</v>
      </c>
      <c r="W36" s="14" t="str">
        <f>VLOOKUP($U36,look_up!$A$2:K62,3,FALSE)</f>
        <v>Species</v>
      </c>
      <c r="X36" s="14" t="str">
        <f>VLOOKUP($U36,look_up!$A$2:L62,4,FALSE)</f>
        <v>NA</v>
      </c>
      <c r="Y36" s="14" t="str">
        <f>VLOOKUP($U36,look_up!A$2:K62,5,FALSE)</f>
        <v>Animalia</v>
      </c>
      <c r="Z36" s="14" t="str">
        <f>VLOOKUP($U36,look_up!A$2:L62,6,FALSE)</f>
        <v>Echinodermata</v>
      </c>
      <c r="AA36" s="14" t="str">
        <f>VLOOKUP($U36,look_up!A$2:M62,7,FALSE)</f>
        <v>Crinoidea</v>
      </c>
      <c r="AB36" s="14" t="str">
        <f>VLOOKUP($U36,look_up!$A$2:P62,8,FALSE)</f>
        <v>Comatulida</v>
      </c>
      <c r="AC36" s="14" t="str">
        <f>VLOOKUP($U36,look_up!$A$2:Q62,9,FALSE)</f>
        <v>Tropiometridae</v>
      </c>
      <c r="AD36" s="14">
        <f>VLOOKUP($U36,look_up!A$2:P62,10,FALSE)</f>
        <v>213331</v>
      </c>
      <c r="AE36">
        <v>0</v>
      </c>
      <c r="AF36" t="s">
        <v>204</v>
      </c>
      <c r="AG36">
        <v>40</v>
      </c>
    </row>
    <row r="37" spans="1:33" x14ac:dyDescent="0.3">
      <c r="A37" t="s">
        <v>0</v>
      </c>
      <c r="B37" t="s">
        <v>1</v>
      </c>
      <c r="C37" t="s">
        <v>279</v>
      </c>
      <c r="D37">
        <v>-27.271709999999999</v>
      </c>
      <c r="E37">
        <v>-48.331710000000001</v>
      </c>
      <c r="F37" t="s">
        <v>2</v>
      </c>
      <c r="G37" t="s">
        <v>3</v>
      </c>
      <c r="H37" s="2">
        <v>43901</v>
      </c>
      <c r="I37" s="23" t="s">
        <v>99</v>
      </c>
      <c r="J37" s="23" t="s">
        <v>100</v>
      </c>
      <c r="K37" s="23" t="s">
        <v>101</v>
      </c>
      <c r="L37" t="s">
        <v>96</v>
      </c>
      <c r="M37" t="s">
        <v>313</v>
      </c>
      <c r="N37" t="s">
        <v>85</v>
      </c>
      <c r="O37">
        <v>3</v>
      </c>
      <c r="P37">
        <v>12</v>
      </c>
      <c r="Q37">
        <v>6</v>
      </c>
      <c r="R37">
        <v>23.5</v>
      </c>
      <c r="S37">
        <v>8</v>
      </c>
      <c r="T37">
        <v>9</v>
      </c>
      <c r="U37" s="14" t="s">
        <v>188</v>
      </c>
      <c r="V37" s="14" t="str">
        <f>VLOOKUP($U37,look_up!$A$2:J63,2,FALSE)</f>
        <v>Lírio_do_mar</v>
      </c>
      <c r="W37" s="14" t="str">
        <f>VLOOKUP($U37,look_up!$A$2:K63,3,FALSE)</f>
        <v>Species</v>
      </c>
      <c r="X37" s="14" t="str">
        <f>VLOOKUP($U37,look_up!$A$2:L63,4,FALSE)</f>
        <v>NA</v>
      </c>
      <c r="Y37" s="14" t="str">
        <f>VLOOKUP($U37,look_up!A$2:K63,5,FALSE)</f>
        <v>Animalia</v>
      </c>
      <c r="Z37" s="14" t="str">
        <f>VLOOKUP($U37,look_up!A$2:L63,6,FALSE)</f>
        <v>Echinodermata</v>
      </c>
      <c r="AA37" s="14" t="str">
        <f>VLOOKUP($U37,look_up!A$2:M63,7,FALSE)</f>
        <v>Crinoidea</v>
      </c>
      <c r="AB37" s="14" t="str">
        <f>VLOOKUP($U37,look_up!$A$2:P63,8,FALSE)</f>
        <v>Comatulida</v>
      </c>
      <c r="AC37" s="14" t="str">
        <f>VLOOKUP($U37,look_up!$A$2:Q63,9,FALSE)</f>
        <v>Tropiometridae</v>
      </c>
      <c r="AD37" s="14">
        <f>VLOOKUP($U37,look_up!A$2:P63,10,FALSE)</f>
        <v>213331</v>
      </c>
      <c r="AE37">
        <v>0</v>
      </c>
      <c r="AF37" t="s">
        <v>204</v>
      </c>
      <c r="AG37">
        <v>40</v>
      </c>
    </row>
    <row r="38" spans="1:33" x14ac:dyDescent="0.3">
      <c r="A38" t="s">
        <v>0</v>
      </c>
      <c r="B38" t="s">
        <v>1</v>
      </c>
      <c r="C38" t="s">
        <v>279</v>
      </c>
      <c r="D38">
        <v>-27.271709999999999</v>
      </c>
      <c r="E38">
        <v>-48.331710000000001</v>
      </c>
      <c r="F38" t="s">
        <v>2</v>
      </c>
      <c r="G38" t="s">
        <v>3</v>
      </c>
      <c r="H38" s="2">
        <v>43901</v>
      </c>
      <c r="I38" s="23" t="s">
        <v>99</v>
      </c>
      <c r="J38" s="23" t="s">
        <v>100</v>
      </c>
      <c r="K38" s="23" t="s">
        <v>101</v>
      </c>
      <c r="L38" t="s">
        <v>96</v>
      </c>
      <c r="M38" t="s">
        <v>313</v>
      </c>
      <c r="N38" t="s">
        <v>85</v>
      </c>
      <c r="O38">
        <v>1</v>
      </c>
      <c r="P38">
        <v>12</v>
      </c>
      <c r="Q38">
        <v>6</v>
      </c>
      <c r="R38">
        <v>23.5</v>
      </c>
      <c r="S38">
        <v>8</v>
      </c>
      <c r="T38">
        <v>9</v>
      </c>
      <c r="U38" s="14" t="s">
        <v>189</v>
      </c>
      <c r="V38" s="14" t="str">
        <f>VLOOKUP($U38,look_up!$A$2:J64,2,FALSE)</f>
        <v>Anêmona</v>
      </c>
      <c r="W38" s="14" t="str">
        <f>VLOOKUP($U38,look_up!$A$2:K64,3,FALSE)</f>
        <v>Species</v>
      </c>
      <c r="X38" s="14" t="str">
        <f>VLOOKUP($U38,look_up!$A$2:L64,4,FALSE)</f>
        <v>NA</v>
      </c>
      <c r="Y38" s="14" t="str">
        <f>VLOOKUP($U38,look_up!A$2:K64,5,FALSE)</f>
        <v>Animalia</v>
      </c>
      <c r="Z38" s="14" t="str">
        <f>VLOOKUP($U38,look_up!A$2:L64,6,FALSE)</f>
        <v>Cnidaria</v>
      </c>
      <c r="AA38" s="14" t="str">
        <f>VLOOKUP($U38,look_up!A$2:M64,7,FALSE)</f>
        <v>Anthozoa</v>
      </c>
      <c r="AB38" s="14" t="str">
        <f>VLOOKUP($U38,look_up!$A$2:P64,8,FALSE)</f>
        <v>Actiniaria</v>
      </c>
      <c r="AC38" s="14" t="str">
        <f>VLOOKUP($U38,look_up!$A$2:Q64,9,FALSE)</f>
        <v>Actiniidae</v>
      </c>
      <c r="AD38" s="14">
        <f>VLOOKUP($U38,look_up!A$2:P64,10,FALSE)</f>
        <v>283333</v>
      </c>
      <c r="AE38">
        <v>0</v>
      </c>
      <c r="AF38" t="s">
        <v>204</v>
      </c>
      <c r="AG38">
        <v>40</v>
      </c>
    </row>
    <row r="39" spans="1:33" x14ac:dyDescent="0.3">
      <c r="A39" t="s">
        <v>0</v>
      </c>
      <c r="B39" t="s">
        <v>1</v>
      </c>
      <c r="C39" t="s">
        <v>279</v>
      </c>
      <c r="D39">
        <v>-27.271709999999999</v>
      </c>
      <c r="E39">
        <v>-48.331710000000001</v>
      </c>
      <c r="F39" t="s">
        <v>2</v>
      </c>
      <c r="G39" t="s">
        <v>3</v>
      </c>
      <c r="H39" s="2">
        <v>43901</v>
      </c>
      <c r="I39" s="23" t="s">
        <v>99</v>
      </c>
      <c r="J39" s="23" t="s">
        <v>100</v>
      </c>
      <c r="K39" s="23" t="s">
        <v>101</v>
      </c>
      <c r="L39" t="s">
        <v>96</v>
      </c>
      <c r="M39" t="s">
        <v>313</v>
      </c>
      <c r="N39" t="s">
        <v>85</v>
      </c>
      <c r="O39">
        <v>2</v>
      </c>
      <c r="P39">
        <v>12</v>
      </c>
      <c r="Q39">
        <v>6</v>
      </c>
      <c r="R39">
        <v>23.5</v>
      </c>
      <c r="S39">
        <v>8</v>
      </c>
      <c r="T39">
        <v>9</v>
      </c>
      <c r="U39" s="14" t="s">
        <v>189</v>
      </c>
      <c r="V39" s="14" t="str">
        <f>VLOOKUP($U39,look_up!$A$2:J65,2,FALSE)</f>
        <v>Anêmona</v>
      </c>
      <c r="W39" s="14" t="str">
        <f>VLOOKUP($U39,look_up!$A$2:K65,3,FALSE)</f>
        <v>Species</v>
      </c>
      <c r="X39" s="14" t="str">
        <f>VLOOKUP($U39,look_up!$A$2:L65,4,FALSE)</f>
        <v>NA</v>
      </c>
      <c r="Y39" s="14" t="str">
        <f>VLOOKUP($U39,look_up!A$2:K65,5,FALSE)</f>
        <v>Animalia</v>
      </c>
      <c r="Z39" s="14" t="str">
        <f>VLOOKUP($U39,look_up!A$2:L65,6,FALSE)</f>
        <v>Cnidaria</v>
      </c>
      <c r="AA39" s="14" t="str">
        <f>VLOOKUP($U39,look_up!A$2:M65,7,FALSE)</f>
        <v>Anthozoa</v>
      </c>
      <c r="AB39" s="14" t="str">
        <f>VLOOKUP($U39,look_up!$A$2:P65,8,FALSE)</f>
        <v>Actiniaria</v>
      </c>
      <c r="AC39" s="14" t="str">
        <f>VLOOKUP($U39,look_up!$A$2:Q65,9,FALSE)</f>
        <v>Actiniidae</v>
      </c>
      <c r="AD39" s="14">
        <f>VLOOKUP($U39,look_up!A$2:P65,10,FALSE)</f>
        <v>283333</v>
      </c>
      <c r="AE39">
        <v>0</v>
      </c>
      <c r="AF39" t="s">
        <v>204</v>
      </c>
      <c r="AG39">
        <v>40</v>
      </c>
    </row>
    <row r="40" spans="1:33" x14ac:dyDescent="0.3">
      <c r="A40" t="s">
        <v>0</v>
      </c>
      <c r="B40" t="s">
        <v>1</v>
      </c>
      <c r="C40" t="s">
        <v>279</v>
      </c>
      <c r="D40">
        <v>-27.271709999999999</v>
      </c>
      <c r="E40">
        <v>-48.331710000000001</v>
      </c>
      <c r="F40" t="s">
        <v>2</v>
      </c>
      <c r="G40" t="s">
        <v>3</v>
      </c>
      <c r="H40" s="2">
        <v>43901</v>
      </c>
      <c r="I40" s="23" t="s">
        <v>99</v>
      </c>
      <c r="J40" s="23" t="s">
        <v>100</v>
      </c>
      <c r="K40" s="23" t="s">
        <v>101</v>
      </c>
      <c r="L40" t="s">
        <v>96</v>
      </c>
      <c r="M40" t="s">
        <v>313</v>
      </c>
      <c r="N40" t="s">
        <v>85</v>
      </c>
      <c r="O40">
        <v>3</v>
      </c>
      <c r="P40">
        <v>12</v>
      </c>
      <c r="Q40">
        <v>6</v>
      </c>
      <c r="R40">
        <v>23.5</v>
      </c>
      <c r="S40">
        <v>8</v>
      </c>
      <c r="T40">
        <v>9</v>
      </c>
      <c r="U40" s="14" t="s">
        <v>189</v>
      </c>
      <c r="V40" s="14" t="str">
        <f>VLOOKUP($U40,look_up!$A$2:J66,2,FALSE)</f>
        <v>Anêmona</v>
      </c>
      <c r="W40" s="14" t="str">
        <f>VLOOKUP($U40,look_up!$A$2:K66,3,FALSE)</f>
        <v>Species</v>
      </c>
      <c r="X40" s="14" t="str">
        <f>VLOOKUP($U40,look_up!$A$2:L66,4,FALSE)</f>
        <v>NA</v>
      </c>
      <c r="Y40" s="14" t="str">
        <f>VLOOKUP($U40,look_up!A$2:K66,5,FALSE)</f>
        <v>Animalia</v>
      </c>
      <c r="Z40" s="14" t="str">
        <f>VLOOKUP($U40,look_up!A$2:L66,6,FALSE)</f>
        <v>Cnidaria</v>
      </c>
      <c r="AA40" s="14" t="str">
        <f>VLOOKUP($U40,look_up!A$2:M66,7,FALSE)</f>
        <v>Anthozoa</v>
      </c>
      <c r="AB40" s="14" t="str">
        <f>VLOOKUP($U40,look_up!$A$2:P66,8,FALSE)</f>
        <v>Actiniaria</v>
      </c>
      <c r="AC40" s="14" t="str">
        <f>VLOOKUP($U40,look_up!$A$2:Q66,9,FALSE)</f>
        <v>Actiniidae</v>
      </c>
      <c r="AD40" s="14">
        <f>VLOOKUP($U40,look_up!A$2:P66,10,FALSE)</f>
        <v>283333</v>
      </c>
      <c r="AE40">
        <v>0</v>
      </c>
      <c r="AF40" t="s">
        <v>204</v>
      </c>
      <c r="AG40">
        <v>40</v>
      </c>
    </row>
    <row r="41" spans="1:33" x14ac:dyDescent="0.3">
      <c r="A41" t="s">
        <v>0</v>
      </c>
      <c r="B41" t="s">
        <v>1</v>
      </c>
      <c r="C41" t="s">
        <v>279</v>
      </c>
      <c r="D41">
        <v>-27.271709999999999</v>
      </c>
      <c r="E41">
        <v>-48.331710000000001</v>
      </c>
      <c r="F41" t="s">
        <v>2</v>
      </c>
      <c r="G41" t="s">
        <v>3</v>
      </c>
      <c r="H41" s="2">
        <v>43901</v>
      </c>
      <c r="I41" s="23" t="s">
        <v>99</v>
      </c>
      <c r="J41" s="23" t="s">
        <v>100</v>
      </c>
      <c r="K41" s="23" t="s">
        <v>101</v>
      </c>
      <c r="L41" t="s">
        <v>96</v>
      </c>
      <c r="M41" t="s">
        <v>313</v>
      </c>
      <c r="N41" t="s">
        <v>85</v>
      </c>
      <c r="O41">
        <v>1</v>
      </c>
      <c r="P41">
        <v>12</v>
      </c>
      <c r="Q41">
        <v>6</v>
      </c>
      <c r="R41">
        <v>23.5</v>
      </c>
      <c r="S41">
        <v>8</v>
      </c>
      <c r="T41">
        <v>9</v>
      </c>
      <c r="U41" s="14" t="s">
        <v>190</v>
      </c>
      <c r="V41" s="14" t="str">
        <f>VLOOKUP($U41,look_up!$A$2:J67,2,FALSE)</f>
        <v>Anêmona</v>
      </c>
      <c r="W41" s="14" t="str">
        <f>VLOOKUP($U41,look_up!$A$2:K67,3,FALSE)</f>
        <v>Species</v>
      </c>
      <c r="X41" s="14" t="str">
        <f>VLOOKUP($U41,look_up!$A$2:L67,4,FALSE)</f>
        <v>NA</v>
      </c>
      <c r="Y41" s="14" t="str">
        <f>VLOOKUP($U41,look_up!A$2:K67,5,FALSE)</f>
        <v>Animalia</v>
      </c>
      <c r="Z41" s="14" t="str">
        <f>VLOOKUP($U41,look_up!A$2:L67,6,FALSE)</f>
        <v>Cnidaria</v>
      </c>
      <c r="AA41" s="14" t="str">
        <f>VLOOKUP($U41,look_up!A$2:M67,7,FALSE)</f>
        <v>Anthozoa</v>
      </c>
      <c r="AB41" s="14" t="str">
        <f>VLOOKUP($U41,look_up!$A$2:P67,8,FALSE)</f>
        <v>Actiniaria</v>
      </c>
      <c r="AC41" s="14" t="str">
        <f>VLOOKUP($U41,look_up!$A$2:Q67,9,FALSE)</f>
        <v>Actiniidae</v>
      </c>
      <c r="AD41" s="14">
        <f>VLOOKUP($U41,look_up!A$2:P67,10,FALSE)</f>
        <v>283408</v>
      </c>
      <c r="AE41">
        <v>0</v>
      </c>
      <c r="AF41" t="s">
        <v>204</v>
      </c>
      <c r="AG41">
        <v>40</v>
      </c>
    </row>
    <row r="42" spans="1:33" x14ac:dyDescent="0.3">
      <c r="A42" t="s">
        <v>0</v>
      </c>
      <c r="B42" t="s">
        <v>1</v>
      </c>
      <c r="C42" t="s">
        <v>279</v>
      </c>
      <c r="D42">
        <v>-27.271709999999999</v>
      </c>
      <c r="E42">
        <v>-48.331710000000001</v>
      </c>
      <c r="F42" t="s">
        <v>2</v>
      </c>
      <c r="G42" t="s">
        <v>3</v>
      </c>
      <c r="H42" s="2">
        <v>43901</v>
      </c>
      <c r="I42" s="23" t="s">
        <v>99</v>
      </c>
      <c r="J42" s="23" t="s">
        <v>100</v>
      </c>
      <c r="K42" s="23" t="s">
        <v>101</v>
      </c>
      <c r="L42" t="s">
        <v>96</v>
      </c>
      <c r="M42" t="s">
        <v>313</v>
      </c>
      <c r="N42" t="s">
        <v>85</v>
      </c>
      <c r="O42">
        <v>2</v>
      </c>
      <c r="P42">
        <v>12</v>
      </c>
      <c r="Q42">
        <v>6</v>
      </c>
      <c r="R42">
        <v>23.5</v>
      </c>
      <c r="S42">
        <v>8</v>
      </c>
      <c r="T42">
        <v>9</v>
      </c>
      <c r="U42" s="14" t="s">
        <v>190</v>
      </c>
      <c r="V42" s="14" t="str">
        <f>VLOOKUP($U42,look_up!$A$2:J68,2,FALSE)</f>
        <v>Anêmona</v>
      </c>
      <c r="W42" s="14" t="str">
        <f>VLOOKUP($U42,look_up!$A$2:K68,3,FALSE)</f>
        <v>Species</v>
      </c>
      <c r="X42" s="14" t="str">
        <f>VLOOKUP($U42,look_up!$A$2:L68,4,FALSE)</f>
        <v>NA</v>
      </c>
      <c r="Y42" s="14" t="str">
        <f>VLOOKUP($U42,look_up!A$2:K68,5,FALSE)</f>
        <v>Animalia</v>
      </c>
      <c r="Z42" s="14" t="str">
        <f>VLOOKUP($U42,look_up!A$2:L68,6,FALSE)</f>
        <v>Cnidaria</v>
      </c>
      <c r="AA42" s="14" t="str">
        <f>VLOOKUP($U42,look_up!A$2:M68,7,FALSE)</f>
        <v>Anthozoa</v>
      </c>
      <c r="AB42" s="14" t="str">
        <f>VLOOKUP($U42,look_up!$A$2:P68,8,FALSE)</f>
        <v>Actiniaria</v>
      </c>
      <c r="AC42" s="14" t="str">
        <f>VLOOKUP($U42,look_up!$A$2:Q68,9,FALSE)</f>
        <v>Actiniidae</v>
      </c>
      <c r="AD42" s="14">
        <f>VLOOKUP($U42,look_up!A$2:P68,10,FALSE)</f>
        <v>283408</v>
      </c>
      <c r="AE42">
        <v>0</v>
      </c>
      <c r="AF42" t="s">
        <v>204</v>
      </c>
      <c r="AG42">
        <v>40</v>
      </c>
    </row>
    <row r="43" spans="1:33" x14ac:dyDescent="0.3">
      <c r="A43" t="s">
        <v>0</v>
      </c>
      <c r="B43" t="s">
        <v>1</v>
      </c>
      <c r="C43" t="s">
        <v>279</v>
      </c>
      <c r="D43">
        <v>-27.271709999999999</v>
      </c>
      <c r="E43">
        <v>-48.331710000000001</v>
      </c>
      <c r="F43" t="s">
        <v>2</v>
      </c>
      <c r="G43" t="s">
        <v>3</v>
      </c>
      <c r="H43" s="2">
        <v>43901</v>
      </c>
      <c r="I43" s="23" t="s">
        <v>99</v>
      </c>
      <c r="J43" s="23" t="s">
        <v>100</v>
      </c>
      <c r="K43" s="23" t="s">
        <v>101</v>
      </c>
      <c r="L43" t="s">
        <v>96</v>
      </c>
      <c r="M43" t="s">
        <v>313</v>
      </c>
      <c r="N43" t="s">
        <v>85</v>
      </c>
      <c r="O43">
        <v>3</v>
      </c>
      <c r="P43">
        <v>12</v>
      </c>
      <c r="Q43">
        <v>6</v>
      </c>
      <c r="R43">
        <v>23.5</v>
      </c>
      <c r="S43">
        <v>8</v>
      </c>
      <c r="T43">
        <v>9</v>
      </c>
      <c r="U43" s="14" t="s">
        <v>190</v>
      </c>
      <c r="V43" s="14" t="str">
        <f>VLOOKUP($U43,look_up!$A$2:J69,2,FALSE)</f>
        <v>Anêmona</v>
      </c>
      <c r="W43" s="14" t="str">
        <f>VLOOKUP($U43,look_up!$A$2:K69,3,FALSE)</f>
        <v>Species</v>
      </c>
      <c r="X43" s="14" t="str">
        <f>VLOOKUP($U43,look_up!$A$2:L69,4,FALSE)</f>
        <v>NA</v>
      </c>
      <c r="Y43" s="14" t="str">
        <f>VLOOKUP($U43,look_up!A$2:K69,5,FALSE)</f>
        <v>Animalia</v>
      </c>
      <c r="Z43" s="14" t="str">
        <f>VLOOKUP($U43,look_up!A$2:L69,6,FALSE)</f>
        <v>Cnidaria</v>
      </c>
      <c r="AA43" s="14" t="str">
        <f>VLOOKUP($U43,look_up!A$2:M69,7,FALSE)</f>
        <v>Anthozoa</v>
      </c>
      <c r="AB43" s="14" t="str">
        <f>VLOOKUP($U43,look_up!$A$2:P69,8,FALSE)</f>
        <v>Actiniaria</v>
      </c>
      <c r="AC43" s="14" t="str">
        <f>VLOOKUP($U43,look_up!$A$2:Q69,9,FALSE)</f>
        <v>Actiniidae</v>
      </c>
      <c r="AD43" s="14">
        <f>VLOOKUP($U43,look_up!A$2:P69,10,FALSE)</f>
        <v>283408</v>
      </c>
      <c r="AE43">
        <v>0</v>
      </c>
      <c r="AF43" t="s">
        <v>204</v>
      </c>
      <c r="AG43">
        <v>40</v>
      </c>
    </row>
    <row r="44" spans="1:33" x14ac:dyDescent="0.3">
      <c r="A44" t="s">
        <v>0</v>
      </c>
      <c r="B44" t="s">
        <v>1</v>
      </c>
      <c r="C44" t="s">
        <v>279</v>
      </c>
      <c r="D44">
        <v>-27.271709999999999</v>
      </c>
      <c r="E44">
        <v>-48.331710000000001</v>
      </c>
      <c r="F44" t="s">
        <v>2</v>
      </c>
      <c r="G44" t="s">
        <v>3</v>
      </c>
      <c r="H44" s="2">
        <v>43901</v>
      </c>
      <c r="I44" s="23" t="s">
        <v>99</v>
      </c>
      <c r="J44" s="23" t="s">
        <v>100</v>
      </c>
      <c r="K44" s="23" t="s">
        <v>101</v>
      </c>
      <c r="L44" t="s">
        <v>96</v>
      </c>
      <c r="M44" t="s">
        <v>313</v>
      </c>
      <c r="N44" t="s">
        <v>85</v>
      </c>
      <c r="O44">
        <v>1</v>
      </c>
      <c r="P44">
        <v>12</v>
      </c>
      <c r="Q44">
        <v>6</v>
      </c>
      <c r="R44">
        <v>23.5</v>
      </c>
      <c r="S44">
        <v>8</v>
      </c>
      <c r="T44">
        <v>9</v>
      </c>
      <c r="U44" s="14" t="s">
        <v>191</v>
      </c>
      <c r="V44" s="14" t="str">
        <f>VLOOKUP($U44,look_up!$A$2:J70,2,FALSE)</f>
        <v>Anêmona</v>
      </c>
      <c r="W44" s="14" t="str">
        <f>VLOOKUP($U44,look_up!$A$2:K70,3,FALSE)</f>
        <v>Species</v>
      </c>
      <c r="X44" s="14" t="str">
        <f>VLOOKUP($U44,look_up!$A$2:L70,4,FALSE)</f>
        <v>NA</v>
      </c>
      <c r="Y44" s="14" t="str">
        <f>VLOOKUP($U44,look_up!A$2:K70,5,FALSE)</f>
        <v>Animalia</v>
      </c>
      <c r="Z44" s="14" t="str">
        <f>VLOOKUP($U44,look_up!A$2:L70,6,FALSE)</f>
        <v>Cnidaria</v>
      </c>
      <c r="AA44" s="14" t="str">
        <f>VLOOKUP($U44,look_up!A$2:M70,7,FALSE)</f>
        <v>Anthozoa</v>
      </c>
      <c r="AB44" s="14" t="str">
        <f>VLOOKUP($U44,look_up!$A$2:P70,8,FALSE)</f>
        <v>Actiniaria</v>
      </c>
      <c r="AC44" s="14" t="str">
        <f>VLOOKUP($U44,look_up!$A$2:Q70,9,FALSE)</f>
        <v>Actiniidae</v>
      </c>
      <c r="AD44" s="14">
        <f>VLOOKUP($U44,look_up!A$2:P70,10,FALSE)</f>
        <v>289355</v>
      </c>
      <c r="AE44">
        <v>0</v>
      </c>
      <c r="AF44" t="s">
        <v>204</v>
      </c>
      <c r="AG44">
        <v>40</v>
      </c>
    </row>
    <row r="45" spans="1:33" x14ac:dyDescent="0.3">
      <c r="A45" t="s">
        <v>0</v>
      </c>
      <c r="B45" t="s">
        <v>1</v>
      </c>
      <c r="C45" t="s">
        <v>279</v>
      </c>
      <c r="D45">
        <v>-27.271709999999999</v>
      </c>
      <c r="E45">
        <v>-48.331710000000001</v>
      </c>
      <c r="F45" t="s">
        <v>2</v>
      </c>
      <c r="G45" t="s">
        <v>3</v>
      </c>
      <c r="H45" s="2">
        <v>43901</v>
      </c>
      <c r="I45" s="23" t="s">
        <v>99</v>
      </c>
      <c r="J45" s="23" t="s">
        <v>100</v>
      </c>
      <c r="K45" s="23" t="s">
        <v>101</v>
      </c>
      <c r="L45" t="s">
        <v>96</v>
      </c>
      <c r="M45" t="s">
        <v>313</v>
      </c>
      <c r="N45" t="s">
        <v>85</v>
      </c>
      <c r="O45">
        <v>2</v>
      </c>
      <c r="P45">
        <v>12</v>
      </c>
      <c r="Q45">
        <v>6</v>
      </c>
      <c r="R45">
        <v>23.5</v>
      </c>
      <c r="S45">
        <v>8</v>
      </c>
      <c r="T45">
        <v>9</v>
      </c>
      <c r="U45" s="14" t="s">
        <v>191</v>
      </c>
      <c r="V45" s="14" t="str">
        <f>VLOOKUP($U45,look_up!$A$2:J71,2,FALSE)</f>
        <v>Anêmona</v>
      </c>
      <c r="W45" s="14" t="str">
        <f>VLOOKUP($U45,look_up!$A$2:K71,3,FALSE)</f>
        <v>Species</v>
      </c>
      <c r="X45" s="14" t="str">
        <f>VLOOKUP($U45,look_up!$A$2:L71,4,FALSE)</f>
        <v>NA</v>
      </c>
      <c r="Y45" s="14" t="str">
        <f>VLOOKUP($U45,look_up!A$2:K71,5,FALSE)</f>
        <v>Animalia</v>
      </c>
      <c r="Z45" s="14" t="str">
        <f>VLOOKUP($U45,look_up!A$2:L71,6,FALSE)</f>
        <v>Cnidaria</v>
      </c>
      <c r="AA45" s="14" t="str">
        <f>VLOOKUP($U45,look_up!A$2:M71,7,FALSE)</f>
        <v>Anthozoa</v>
      </c>
      <c r="AB45" s="14" t="str">
        <f>VLOOKUP($U45,look_up!$A$2:P71,8,FALSE)</f>
        <v>Actiniaria</v>
      </c>
      <c r="AC45" s="14" t="str">
        <f>VLOOKUP($U45,look_up!$A$2:Q71,9,FALSE)</f>
        <v>Actiniidae</v>
      </c>
      <c r="AD45" s="14">
        <f>VLOOKUP($U45,look_up!A$2:P71,10,FALSE)</f>
        <v>289355</v>
      </c>
      <c r="AE45">
        <v>0</v>
      </c>
      <c r="AF45" t="s">
        <v>204</v>
      </c>
      <c r="AG45">
        <v>40</v>
      </c>
    </row>
    <row r="46" spans="1:33" x14ac:dyDescent="0.3">
      <c r="A46" t="s">
        <v>0</v>
      </c>
      <c r="B46" t="s">
        <v>1</v>
      </c>
      <c r="C46" t="s">
        <v>279</v>
      </c>
      <c r="D46">
        <v>-27.271709999999999</v>
      </c>
      <c r="E46">
        <v>-48.331710000000001</v>
      </c>
      <c r="F46" t="s">
        <v>2</v>
      </c>
      <c r="G46" t="s">
        <v>3</v>
      </c>
      <c r="H46" s="2">
        <v>43901</v>
      </c>
      <c r="I46" s="23" t="s">
        <v>99</v>
      </c>
      <c r="J46" s="23" t="s">
        <v>100</v>
      </c>
      <c r="K46" s="23" t="s">
        <v>101</v>
      </c>
      <c r="L46" t="s">
        <v>96</v>
      </c>
      <c r="M46" t="s">
        <v>313</v>
      </c>
      <c r="N46" t="s">
        <v>85</v>
      </c>
      <c r="O46">
        <v>3</v>
      </c>
      <c r="P46">
        <v>12</v>
      </c>
      <c r="Q46">
        <v>6</v>
      </c>
      <c r="R46">
        <v>23.5</v>
      </c>
      <c r="S46">
        <v>8</v>
      </c>
      <c r="T46">
        <v>9</v>
      </c>
      <c r="U46" s="14" t="s">
        <v>191</v>
      </c>
      <c r="V46" s="14" t="str">
        <f>VLOOKUP($U46,look_up!$A$2:J72,2,FALSE)</f>
        <v>Anêmona</v>
      </c>
      <c r="W46" s="14" t="str">
        <f>VLOOKUP($U46,look_up!$A$2:K72,3,FALSE)</f>
        <v>Species</v>
      </c>
      <c r="X46" s="14" t="str">
        <f>VLOOKUP($U46,look_up!$A$2:L72,4,FALSE)</f>
        <v>NA</v>
      </c>
      <c r="Y46" s="14" t="str">
        <f>VLOOKUP($U46,look_up!A$2:K72,5,FALSE)</f>
        <v>Animalia</v>
      </c>
      <c r="Z46" s="14" t="str">
        <f>VLOOKUP($U46,look_up!A$2:L72,6,FALSE)</f>
        <v>Cnidaria</v>
      </c>
      <c r="AA46" s="14" t="str">
        <f>VLOOKUP($U46,look_up!A$2:M72,7,FALSE)</f>
        <v>Anthozoa</v>
      </c>
      <c r="AB46" s="14" t="str">
        <f>VLOOKUP($U46,look_up!$A$2:P72,8,FALSE)</f>
        <v>Actiniaria</v>
      </c>
      <c r="AC46" s="14" t="str">
        <f>VLOOKUP($U46,look_up!$A$2:Q72,9,FALSE)</f>
        <v>Actiniidae</v>
      </c>
      <c r="AD46" s="14">
        <f>VLOOKUP($U46,look_up!A$2:P72,10,FALSE)</f>
        <v>289355</v>
      </c>
      <c r="AE46">
        <v>0</v>
      </c>
      <c r="AF46" t="s">
        <v>204</v>
      </c>
      <c r="AG46">
        <v>40</v>
      </c>
    </row>
    <row r="47" spans="1:33" x14ac:dyDescent="0.3">
      <c r="A47" t="s">
        <v>0</v>
      </c>
      <c r="B47" t="s">
        <v>1</v>
      </c>
      <c r="C47" t="s">
        <v>279</v>
      </c>
      <c r="D47">
        <v>-27.271709999999999</v>
      </c>
      <c r="E47">
        <v>-48.331710000000001</v>
      </c>
      <c r="F47" t="s">
        <v>2</v>
      </c>
      <c r="G47" t="s">
        <v>3</v>
      </c>
      <c r="H47" s="2">
        <v>43901</v>
      </c>
      <c r="I47" s="23" t="s">
        <v>99</v>
      </c>
      <c r="J47" s="23" t="s">
        <v>100</v>
      </c>
      <c r="K47" s="23" t="s">
        <v>101</v>
      </c>
      <c r="L47" t="s">
        <v>96</v>
      </c>
      <c r="M47" t="s">
        <v>313</v>
      </c>
      <c r="N47" t="s">
        <v>85</v>
      </c>
      <c r="O47">
        <v>1</v>
      </c>
      <c r="P47">
        <v>12</v>
      </c>
      <c r="Q47">
        <v>6</v>
      </c>
      <c r="R47">
        <v>23.5</v>
      </c>
      <c r="S47">
        <v>8</v>
      </c>
      <c r="T47">
        <v>9</v>
      </c>
      <c r="U47" s="14" t="s">
        <v>192</v>
      </c>
      <c r="V47" s="14" t="str">
        <f>VLOOKUP($U47,look_up!$A$2:J73,2,FALSE)</f>
        <v>Briozoario</v>
      </c>
      <c r="W47" s="14" t="str">
        <f>VLOOKUP($U47,look_up!$A$2:K73,3,FALSE)</f>
        <v>Species</v>
      </c>
      <c r="X47" s="14" t="str">
        <f>VLOOKUP($U47,look_up!$A$2:L73,4,FALSE)</f>
        <v>exotic_species</v>
      </c>
      <c r="Y47" s="14" t="str">
        <f>VLOOKUP($U47,look_up!A$2:K73,5,FALSE)</f>
        <v>Animalia</v>
      </c>
      <c r="Z47" s="14" t="str">
        <f>VLOOKUP($U47,look_up!A$2:L73,6,FALSE)</f>
        <v>Bryozoa</v>
      </c>
      <c r="AA47" s="14" t="str">
        <f>VLOOKUP($U47,look_up!A$2:M73,7,FALSE)</f>
        <v>Gymnolaemata</v>
      </c>
      <c r="AB47" s="14" t="str">
        <f>VLOOKUP($U47,look_up!$A$2:P73,8,FALSE)</f>
        <v>Cheilostomatida</v>
      </c>
      <c r="AC47" s="14" t="str">
        <f>VLOOKUP($U47,look_up!$A$2:Q73,9,FALSE)</f>
        <v>Schizoporellidae</v>
      </c>
      <c r="AD47" s="14">
        <f>VLOOKUP($U47,look_up!A$2:P73,10,FALSE)</f>
        <v>111527</v>
      </c>
      <c r="AE47">
        <v>0</v>
      </c>
      <c r="AF47" t="s">
        <v>204</v>
      </c>
      <c r="AG47">
        <v>40</v>
      </c>
    </row>
    <row r="48" spans="1:33" x14ac:dyDescent="0.3">
      <c r="A48" t="s">
        <v>0</v>
      </c>
      <c r="B48" t="s">
        <v>1</v>
      </c>
      <c r="C48" t="s">
        <v>279</v>
      </c>
      <c r="D48">
        <v>-27.271709999999999</v>
      </c>
      <c r="E48">
        <v>-48.331710000000001</v>
      </c>
      <c r="F48" t="s">
        <v>2</v>
      </c>
      <c r="G48" t="s">
        <v>3</v>
      </c>
      <c r="H48" s="2">
        <v>43901</v>
      </c>
      <c r="I48" s="23" t="s">
        <v>99</v>
      </c>
      <c r="J48" s="23" t="s">
        <v>100</v>
      </c>
      <c r="K48" s="23" t="s">
        <v>101</v>
      </c>
      <c r="L48" t="s">
        <v>96</v>
      </c>
      <c r="M48" t="s">
        <v>313</v>
      </c>
      <c r="N48" t="s">
        <v>85</v>
      </c>
      <c r="O48">
        <v>2</v>
      </c>
      <c r="P48">
        <v>12</v>
      </c>
      <c r="Q48">
        <v>6</v>
      </c>
      <c r="R48">
        <v>23.5</v>
      </c>
      <c r="S48">
        <v>8</v>
      </c>
      <c r="T48">
        <v>9</v>
      </c>
      <c r="U48" s="14" t="s">
        <v>192</v>
      </c>
      <c r="V48" s="14" t="str">
        <f>VLOOKUP($U48,look_up!$A$2:J74,2,FALSE)</f>
        <v>Briozoario</v>
      </c>
      <c r="W48" s="14" t="str">
        <f>VLOOKUP($U48,look_up!$A$2:K74,3,FALSE)</f>
        <v>Species</v>
      </c>
      <c r="X48" s="14" t="str">
        <f>VLOOKUP($U48,look_up!$A$2:L74,4,FALSE)</f>
        <v>exotic_species</v>
      </c>
      <c r="Y48" s="14" t="str">
        <f>VLOOKUP($U48,look_up!A$2:K74,5,FALSE)</f>
        <v>Animalia</v>
      </c>
      <c r="Z48" s="14" t="str">
        <f>VLOOKUP($U48,look_up!A$2:L74,6,FALSE)</f>
        <v>Bryozoa</v>
      </c>
      <c r="AA48" s="14" t="str">
        <f>VLOOKUP($U48,look_up!A$2:M74,7,FALSE)</f>
        <v>Gymnolaemata</v>
      </c>
      <c r="AB48" s="14" t="str">
        <f>VLOOKUP($U48,look_up!$A$2:P74,8,FALSE)</f>
        <v>Cheilostomatida</v>
      </c>
      <c r="AC48" s="14" t="str">
        <f>VLOOKUP($U48,look_up!$A$2:Q74,9,FALSE)</f>
        <v>Schizoporellidae</v>
      </c>
      <c r="AD48" s="14">
        <f>VLOOKUP($U48,look_up!A$2:P74,10,FALSE)</f>
        <v>111527</v>
      </c>
      <c r="AE48">
        <v>0</v>
      </c>
      <c r="AF48" t="s">
        <v>204</v>
      </c>
      <c r="AG48">
        <v>40</v>
      </c>
    </row>
    <row r="49" spans="1:33" x14ac:dyDescent="0.3">
      <c r="A49" t="s">
        <v>0</v>
      </c>
      <c r="B49" t="s">
        <v>1</v>
      </c>
      <c r="C49" t="s">
        <v>279</v>
      </c>
      <c r="D49">
        <v>-27.271709999999999</v>
      </c>
      <c r="E49">
        <v>-48.331710000000001</v>
      </c>
      <c r="F49" t="s">
        <v>2</v>
      </c>
      <c r="G49" t="s">
        <v>3</v>
      </c>
      <c r="H49" s="2">
        <v>43901</v>
      </c>
      <c r="I49" s="23" t="s">
        <v>99</v>
      </c>
      <c r="J49" s="23" t="s">
        <v>100</v>
      </c>
      <c r="K49" s="23" t="s">
        <v>101</v>
      </c>
      <c r="L49" t="s">
        <v>96</v>
      </c>
      <c r="M49" t="s">
        <v>313</v>
      </c>
      <c r="N49" t="s">
        <v>85</v>
      </c>
      <c r="O49">
        <v>3</v>
      </c>
      <c r="P49">
        <v>12</v>
      </c>
      <c r="Q49">
        <v>6</v>
      </c>
      <c r="R49">
        <v>23.5</v>
      </c>
      <c r="S49">
        <v>8</v>
      </c>
      <c r="T49">
        <v>9</v>
      </c>
      <c r="U49" s="14" t="s">
        <v>192</v>
      </c>
      <c r="V49" s="14" t="str">
        <f>VLOOKUP($U49,look_up!$A$2:J75,2,FALSE)</f>
        <v>Briozoario</v>
      </c>
      <c r="W49" s="14" t="str">
        <f>VLOOKUP($U49,look_up!$A$2:K75,3,FALSE)</f>
        <v>Species</v>
      </c>
      <c r="X49" s="14" t="str">
        <f>VLOOKUP($U49,look_up!$A$2:L75,4,FALSE)</f>
        <v>exotic_species</v>
      </c>
      <c r="Y49" s="14" t="str">
        <f>VLOOKUP($U49,look_up!A$2:K75,5,FALSE)</f>
        <v>Animalia</v>
      </c>
      <c r="Z49" s="14" t="str">
        <f>VLOOKUP($U49,look_up!A$2:L75,6,FALSE)</f>
        <v>Bryozoa</v>
      </c>
      <c r="AA49" s="14" t="str">
        <f>VLOOKUP($U49,look_up!A$2:M75,7,FALSE)</f>
        <v>Gymnolaemata</v>
      </c>
      <c r="AB49" s="14" t="str">
        <f>VLOOKUP($U49,look_up!$A$2:P75,8,FALSE)</f>
        <v>Cheilostomatida</v>
      </c>
      <c r="AC49" s="14" t="str">
        <f>VLOOKUP($U49,look_up!$A$2:Q75,9,FALSE)</f>
        <v>Schizoporellidae</v>
      </c>
      <c r="AD49" s="14">
        <f>VLOOKUP($U49,look_up!A$2:P75,10,FALSE)</f>
        <v>111527</v>
      </c>
      <c r="AE49">
        <v>0</v>
      </c>
      <c r="AF49" t="s">
        <v>204</v>
      </c>
      <c r="AG49">
        <v>40</v>
      </c>
    </row>
    <row r="50" spans="1:33" x14ac:dyDescent="0.3">
      <c r="A50" t="s">
        <v>0</v>
      </c>
      <c r="B50" t="s">
        <v>1</v>
      </c>
      <c r="C50" t="s">
        <v>279</v>
      </c>
      <c r="D50">
        <v>-27.271709999999999</v>
      </c>
      <c r="E50">
        <v>-48.331710000000001</v>
      </c>
      <c r="F50" t="s">
        <v>2</v>
      </c>
      <c r="G50" t="s">
        <v>3</v>
      </c>
      <c r="H50" s="2">
        <v>43901</v>
      </c>
      <c r="I50" s="23" t="s">
        <v>99</v>
      </c>
      <c r="J50" s="23" t="s">
        <v>100</v>
      </c>
      <c r="K50" s="23" t="s">
        <v>101</v>
      </c>
      <c r="L50" t="s">
        <v>96</v>
      </c>
      <c r="M50" t="s">
        <v>313</v>
      </c>
      <c r="N50" t="s">
        <v>85</v>
      </c>
      <c r="O50">
        <v>1</v>
      </c>
      <c r="P50">
        <v>12</v>
      </c>
      <c r="Q50">
        <v>6</v>
      </c>
      <c r="R50">
        <v>23.5</v>
      </c>
      <c r="S50">
        <v>8</v>
      </c>
      <c r="T50">
        <v>9</v>
      </c>
      <c r="U50" s="14" t="s">
        <v>193</v>
      </c>
      <c r="V50" s="14" t="str">
        <f>VLOOKUP($U50,look_up!$A$2:J76,2,FALSE)</f>
        <v>Gorgônia</v>
      </c>
      <c r="W50" s="14" t="str">
        <f>VLOOKUP($U50,look_up!$A$2:K76,3,FALSE)</f>
        <v>Species</v>
      </c>
      <c r="X50" s="14" t="str">
        <f>VLOOKUP($U50,look_up!$A$2:L76,4,FALSE)</f>
        <v>NA</v>
      </c>
      <c r="Y50" s="14" t="str">
        <f>VLOOKUP($U50,look_up!A$2:K76,5,FALSE)</f>
        <v>Animalia</v>
      </c>
      <c r="Z50" s="14" t="str">
        <f>VLOOKUP($U50,look_up!A$2:L76,6,FALSE)</f>
        <v>Cnidaria</v>
      </c>
      <c r="AA50" s="14" t="str">
        <f>VLOOKUP($U50,look_up!A$2:M76,7,FALSE)</f>
        <v>Anthozoa</v>
      </c>
      <c r="AB50" s="14" t="str">
        <f>VLOOKUP($U50,look_up!$A$2:P76,8,FALSE)</f>
        <v>Alcyonacea</v>
      </c>
      <c r="AC50" s="14" t="str">
        <f>VLOOKUP($U50,look_up!$A$2:Q76,9,FALSE)</f>
        <v>Gorgoniidae</v>
      </c>
      <c r="AD50" s="14">
        <f>VLOOKUP($U50,look_up!A$2:P76,10,FALSE)</f>
        <v>418859</v>
      </c>
      <c r="AE50">
        <v>6</v>
      </c>
      <c r="AF50" t="s">
        <v>204</v>
      </c>
      <c r="AG50">
        <v>40</v>
      </c>
    </row>
    <row r="51" spans="1:33" x14ac:dyDescent="0.3">
      <c r="A51" t="s">
        <v>0</v>
      </c>
      <c r="B51" t="s">
        <v>1</v>
      </c>
      <c r="C51" t="s">
        <v>279</v>
      </c>
      <c r="D51">
        <v>-27.271709999999999</v>
      </c>
      <c r="E51">
        <v>-48.331710000000001</v>
      </c>
      <c r="F51" t="s">
        <v>2</v>
      </c>
      <c r="G51" t="s">
        <v>3</v>
      </c>
      <c r="H51" s="2">
        <v>43901</v>
      </c>
      <c r="I51" s="23" t="s">
        <v>99</v>
      </c>
      <c r="J51" s="23" t="s">
        <v>100</v>
      </c>
      <c r="K51" s="23" t="s">
        <v>101</v>
      </c>
      <c r="L51" t="s">
        <v>96</v>
      </c>
      <c r="M51" t="s">
        <v>313</v>
      </c>
      <c r="N51" t="s">
        <v>85</v>
      </c>
      <c r="O51">
        <v>2</v>
      </c>
      <c r="P51">
        <v>12</v>
      </c>
      <c r="Q51">
        <v>6</v>
      </c>
      <c r="R51">
        <v>23.5</v>
      </c>
      <c r="S51">
        <v>8</v>
      </c>
      <c r="T51">
        <v>9</v>
      </c>
      <c r="U51" s="14" t="s">
        <v>193</v>
      </c>
      <c r="V51" s="14" t="str">
        <f>VLOOKUP($U51,look_up!$A$2:J77,2,FALSE)</f>
        <v>Gorgônia</v>
      </c>
      <c r="W51" s="14" t="str">
        <f>VLOOKUP($U51,look_up!$A$2:K77,3,FALSE)</f>
        <v>Species</v>
      </c>
      <c r="X51" s="14" t="str">
        <f>VLOOKUP($U51,look_up!$A$2:L77,4,FALSE)</f>
        <v>NA</v>
      </c>
      <c r="Y51" s="14" t="str">
        <f>VLOOKUP($U51,look_up!A$2:K77,5,FALSE)</f>
        <v>Animalia</v>
      </c>
      <c r="Z51" s="14" t="str">
        <f>VLOOKUP($U51,look_up!A$2:L77,6,FALSE)</f>
        <v>Cnidaria</v>
      </c>
      <c r="AA51" s="14" t="str">
        <f>VLOOKUP($U51,look_up!A$2:M77,7,FALSE)</f>
        <v>Anthozoa</v>
      </c>
      <c r="AB51" s="14" t="str">
        <f>VLOOKUP($U51,look_up!$A$2:P77,8,FALSE)</f>
        <v>Alcyonacea</v>
      </c>
      <c r="AC51" s="14" t="str">
        <f>VLOOKUP($U51,look_up!$A$2:Q77,9,FALSE)</f>
        <v>Gorgoniidae</v>
      </c>
      <c r="AD51" s="14">
        <f>VLOOKUP($U51,look_up!A$2:P77,10,FALSE)</f>
        <v>418859</v>
      </c>
      <c r="AE51">
        <v>4</v>
      </c>
      <c r="AF51" t="s">
        <v>204</v>
      </c>
      <c r="AG51">
        <v>40</v>
      </c>
    </row>
    <row r="52" spans="1:33" x14ac:dyDescent="0.3">
      <c r="A52" t="s">
        <v>0</v>
      </c>
      <c r="B52" t="s">
        <v>1</v>
      </c>
      <c r="C52" t="s">
        <v>279</v>
      </c>
      <c r="D52">
        <v>-27.271709999999999</v>
      </c>
      <c r="E52">
        <v>-48.331710000000001</v>
      </c>
      <c r="F52" t="s">
        <v>2</v>
      </c>
      <c r="G52" t="s">
        <v>3</v>
      </c>
      <c r="H52" s="2">
        <v>43901</v>
      </c>
      <c r="I52" s="23" t="s">
        <v>99</v>
      </c>
      <c r="J52" s="23" t="s">
        <v>100</v>
      </c>
      <c r="K52" s="23" t="s">
        <v>101</v>
      </c>
      <c r="L52" t="s">
        <v>96</v>
      </c>
      <c r="M52" t="s">
        <v>313</v>
      </c>
      <c r="N52" t="s">
        <v>85</v>
      </c>
      <c r="O52">
        <v>3</v>
      </c>
      <c r="P52">
        <v>12</v>
      </c>
      <c r="Q52">
        <v>6</v>
      </c>
      <c r="R52">
        <v>23.5</v>
      </c>
      <c r="S52">
        <v>8</v>
      </c>
      <c r="T52">
        <v>9</v>
      </c>
      <c r="U52" s="14" t="s">
        <v>193</v>
      </c>
      <c r="V52" s="14" t="str">
        <f>VLOOKUP($U52,look_up!$A$2:J78,2,FALSE)</f>
        <v>Gorgônia</v>
      </c>
      <c r="W52" s="14" t="str">
        <f>VLOOKUP($U52,look_up!$A$2:K78,3,FALSE)</f>
        <v>Species</v>
      </c>
      <c r="X52" s="14" t="str">
        <f>VLOOKUP($U52,look_up!$A$2:L78,4,FALSE)</f>
        <v>NA</v>
      </c>
      <c r="Y52" s="14" t="str">
        <f>VLOOKUP($U52,look_up!A$2:K78,5,FALSE)</f>
        <v>Animalia</v>
      </c>
      <c r="Z52" s="14" t="str">
        <f>VLOOKUP($U52,look_up!A$2:L78,6,FALSE)</f>
        <v>Cnidaria</v>
      </c>
      <c r="AA52" s="14" t="str">
        <f>VLOOKUP($U52,look_up!A$2:M78,7,FALSE)</f>
        <v>Anthozoa</v>
      </c>
      <c r="AB52" s="14" t="str">
        <f>VLOOKUP($U52,look_up!$A$2:P78,8,FALSE)</f>
        <v>Alcyonacea</v>
      </c>
      <c r="AC52" s="14" t="str">
        <f>VLOOKUP($U52,look_up!$A$2:Q78,9,FALSE)</f>
        <v>Gorgoniidae</v>
      </c>
      <c r="AD52" s="14">
        <f>VLOOKUP($U52,look_up!A$2:P78,10,FALSE)</f>
        <v>418859</v>
      </c>
      <c r="AE52">
        <v>9</v>
      </c>
      <c r="AF52" t="s">
        <v>204</v>
      </c>
      <c r="AG52">
        <v>40</v>
      </c>
    </row>
    <row r="53" spans="1:33" x14ac:dyDescent="0.3">
      <c r="A53" t="s">
        <v>0</v>
      </c>
      <c r="B53" t="s">
        <v>1</v>
      </c>
      <c r="C53" t="s">
        <v>279</v>
      </c>
      <c r="D53">
        <v>-27.271709999999999</v>
      </c>
      <c r="E53">
        <v>-48.331710000000001</v>
      </c>
      <c r="F53" t="s">
        <v>2</v>
      </c>
      <c r="G53" t="s">
        <v>3</v>
      </c>
      <c r="H53" s="2">
        <v>43901</v>
      </c>
      <c r="I53" s="23" t="s">
        <v>99</v>
      </c>
      <c r="J53" s="23" t="s">
        <v>100</v>
      </c>
      <c r="K53" s="23" t="s">
        <v>101</v>
      </c>
      <c r="L53" t="s">
        <v>96</v>
      </c>
      <c r="M53" t="s">
        <v>313</v>
      </c>
      <c r="N53" t="s">
        <v>85</v>
      </c>
      <c r="O53">
        <v>1</v>
      </c>
      <c r="P53">
        <v>12</v>
      </c>
      <c r="Q53">
        <v>6</v>
      </c>
      <c r="R53">
        <v>23.5</v>
      </c>
      <c r="S53">
        <v>8</v>
      </c>
      <c r="T53">
        <v>9</v>
      </c>
      <c r="U53" s="14" t="s">
        <v>12</v>
      </c>
      <c r="V53" s="14" t="str">
        <f>VLOOKUP($U53,look_up!$A$2:J79,2,FALSE)</f>
        <v>Poliqueta</v>
      </c>
      <c r="W53" s="14" t="str">
        <f>VLOOKUP($U53,look_up!$A$2:K79,3,FALSE)</f>
        <v>Family</v>
      </c>
      <c r="X53" s="14" t="str">
        <f>VLOOKUP($U53,look_up!$A$2:L79,4,FALSE)</f>
        <v>NA</v>
      </c>
      <c r="Y53" s="14" t="str">
        <f>VLOOKUP($U53,look_up!A$2:K79,5,FALSE)</f>
        <v>Animalia</v>
      </c>
      <c r="Z53" s="14" t="str">
        <f>VLOOKUP($U53,look_up!A$2:L79,6,FALSE)</f>
        <v>Annelida</v>
      </c>
      <c r="AA53" s="14" t="str">
        <f>VLOOKUP($U53,look_up!A$2:M79,7,FALSE)</f>
        <v>Polychaeta</v>
      </c>
      <c r="AB53" s="14" t="str">
        <f>VLOOKUP($U53,look_up!$A$2:P79,8,FALSE)</f>
        <v>Sabellida</v>
      </c>
      <c r="AC53" s="14" t="str">
        <f>VLOOKUP($U53,look_up!$A$2:Q79,9,FALSE)</f>
        <v>Serpulidae</v>
      </c>
      <c r="AD53" s="14">
        <f>VLOOKUP($U53,look_up!A$2:P79,10,FALSE)</f>
        <v>988</v>
      </c>
      <c r="AE53">
        <v>0</v>
      </c>
      <c r="AF53" t="s">
        <v>204</v>
      </c>
      <c r="AG53">
        <v>40</v>
      </c>
    </row>
    <row r="54" spans="1:33" x14ac:dyDescent="0.3">
      <c r="A54" t="s">
        <v>0</v>
      </c>
      <c r="B54" t="s">
        <v>1</v>
      </c>
      <c r="C54" t="s">
        <v>279</v>
      </c>
      <c r="D54">
        <v>-27.271709999999999</v>
      </c>
      <c r="E54">
        <v>-48.331710000000001</v>
      </c>
      <c r="F54" t="s">
        <v>2</v>
      </c>
      <c r="G54" t="s">
        <v>3</v>
      </c>
      <c r="H54" s="2">
        <v>43901</v>
      </c>
      <c r="I54" s="23" t="s">
        <v>99</v>
      </c>
      <c r="J54" s="23" t="s">
        <v>100</v>
      </c>
      <c r="K54" s="23" t="s">
        <v>101</v>
      </c>
      <c r="L54" t="s">
        <v>96</v>
      </c>
      <c r="M54" t="s">
        <v>313</v>
      </c>
      <c r="N54" t="s">
        <v>85</v>
      </c>
      <c r="O54">
        <v>2</v>
      </c>
      <c r="P54">
        <v>12</v>
      </c>
      <c r="Q54">
        <v>6</v>
      </c>
      <c r="R54">
        <v>23.5</v>
      </c>
      <c r="S54">
        <v>8</v>
      </c>
      <c r="T54">
        <v>9</v>
      </c>
      <c r="U54" s="14" t="s">
        <v>12</v>
      </c>
      <c r="V54" s="14" t="str">
        <f>VLOOKUP($U54,look_up!$A$2:J80,2,FALSE)</f>
        <v>Poliqueta</v>
      </c>
      <c r="W54" s="14" t="str">
        <f>VLOOKUP($U54,look_up!$A$2:K80,3,FALSE)</f>
        <v>Family</v>
      </c>
      <c r="X54" s="14" t="str">
        <f>VLOOKUP($U54,look_up!$A$2:L80,4,FALSE)</f>
        <v>NA</v>
      </c>
      <c r="Y54" s="14" t="str">
        <f>VLOOKUP($U54,look_up!A$2:K80,5,FALSE)</f>
        <v>Animalia</v>
      </c>
      <c r="Z54" s="14" t="str">
        <f>VLOOKUP($U54,look_up!A$2:L80,6,FALSE)</f>
        <v>Annelida</v>
      </c>
      <c r="AA54" s="14" t="str">
        <f>VLOOKUP($U54,look_up!A$2:M80,7,FALSE)</f>
        <v>Polychaeta</v>
      </c>
      <c r="AB54" s="14" t="str">
        <f>VLOOKUP($U54,look_up!$A$2:P80,8,FALSE)</f>
        <v>Sabellida</v>
      </c>
      <c r="AC54" s="14" t="str">
        <f>VLOOKUP($U54,look_up!$A$2:Q80,9,FALSE)</f>
        <v>Serpulidae</v>
      </c>
      <c r="AD54" s="14">
        <f>VLOOKUP($U54,look_up!A$2:P80,10,FALSE)</f>
        <v>988</v>
      </c>
      <c r="AE54">
        <v>0</v>
      </c>
      <c r="AF54" t="s">
        <v>204</v>
      </c>
      <c r="AG54">
        <v>40</v>
      </c>
    </row>
    <row r="55" spans="1:33" x14ac:dyDescent="0.3">
      <c r="A55" t="s">
        <v>0</v>
      </c>
      <c r="B55" t="s">
        <v>1</v>
      </c>
      <c r="C55" t="s">
        <v>279</v>
      </c>
      <c r="D55">
        <v>-27.271709999999999</v>
      </c>
      <c r="E55">
        <v>-48.331710000000001</v>
      </c>
      <c r="F55" t="s">
        <v>2</v>
      </c>
      <c r="G55" t="s">
        <v>3</v>
      </c>
      <c r="H55" s="2">
        <v>43901</v>
      </c>
      <c r="I55" s="23" t="s">
        <v>99</v>
      </c>
      <c r="J55" s="23" t="s">
        <v>100</v>
      </c>
      <c r="K55" s="23" t="s">
        <v>101</v>
      </c>
      <c r="L55" t="s">
        <v>96</v>
      </c>
      <c r="M55" t="s">
        <v>313</v>
      </c>
      <c r="N55" t="s">
        <v>85</v>
      </c>
      <c r="O55">
        <v>3</v>
      </c>
      <c r="P55">
        <v>12</v>
      </c>
      <c r="Q55">
        <v>6</v>
      </c>
      <c r="R55">
        <v>23.5</v>
      </c>
      <c r="S55">
        <v>8</v>
      </c>
      <c r="T55">
        <v>9</v>
      </c>
      <c r="U55" s="14" t="s">
        <v>12</v>
      </c>
      <c r="V55" s="14" t="str">
        <f>VLOOKUP($U55,look_up!$A$2:J81,2,FALSE)</f>
        <v>Poliqueta</v>
      </c>
      <c r="W55" s="14" t="str">
        <f>VLOOKUP($U55,look_up!$A$2:K81,3,FALSE)</f>
        <v>Family</v>
      </c>
      <c r="X55" s="14" t="str">
        <f>VLOOKUP($U55,look_up!$A$2:L81,4,FALSE)</f>
        <v>NA</v>
      </c>
      <c r="Y55" s="14" t="str">
        <f>VLOOKUP($U55,look_up!A$2:K81,5,FALSE)</f>
        <v>Animalia</v>
      </c>
      <c r="Z55" s="14" t="str">
        <f>VLOOKUP($U55,look_up!A$2:L81,6,FALSE)</f>
        <v>Annelida</v>
      </c>
      <c r="AA55" s="14" t="str">
        <f>VLOOKUP($U55,look_up!A$2:M81,7,FALSE)</f>
        <v>Polychaeta</v>
      </c>
      <c r="AB55" s="14" t="str">
        <f>VLOOKUP($U55,look_up!$A$2:P81,8,FALSE)</f>
        <v>Sabellida</v>
      </c>
      <c r="AC55" s="14" t="str">
        <f>VLOOKUP($U55,look_up!$A$2:Q81,9,FALSE)</f>
        <v>Serpulidae</v>
      </c>
      <c r="AD55" s="14">
        <f>VLOOKUP($U55,look_up!A$2:P81,10,FALSE)</f>
        <v>988</v>
      </c>
      <c r="AE55">
        <v>0</v>
      </c>
      <c r="AF55" t="s">
        <v>204</v>
      </c>
      <c r="AG55">
        <v>40</v>
      </c>
    </row>
    <row r="56" spans="1:33" x14ac:dyDescent="0.3">
      <c r="A56" t="s">
        <v>0</v>
      </c>
      <c r="B56" t="s">
        <v>1</v>
      </c>
      <c r="C56" t="s">
        <v>279</v>
      </c>
      <c r="D56">
        <v>-27.271709999999999</v>
      </c>
      <c r="E56">
        <v>-48.331710000000001</v>
      </c>
      <c r="F56" t="s">
        <v>2</v>
      </c>
      <c r="G56" t="s">
        <v>3</v>
      </c>
      <c r="H56" s="2">
        <v>43901</v>
      </c>
      <c r="I56" s="23" t="s">
        <v>99</v>
      </c>
      <c r="J56" s="23" t="s">
        <v>100</v>
      </c>
      <c r="K56" s="23" t="s">
        <v>101</v>
      </c>
      <c r="L56" t="s">
        <v>96</v>
      </c>
      <c r="M56" t="s">
        <v>313</v>
      </c>
      <c r="N56" t="s">
        <v>85</v>
      </c>
      <c r="O56">
        <v>1</v>
      </c>
      <c r="P56">
        <v>12</v>
      </c>
      <c r="Q56">
        <v>6</v>
      </c>
      <c r="R56">
        <v>23.5</v>
      </c>
      <c r="S56">
        <v>8</v>
      </c>
      <c r="T56">
        <v>9</v>
      </c>
      <c r="U56" s="14" t="s">
        <v>13</v>
      </c>
      <c r="V56" s="14" t="str">
        <f>VLOOKUP($U56,look_up!$A$2:J82,2,FALSE)</f>
        <v>Poliqueta</v>
      </c>
      <c r="W56" s="14" t="str">
        <f>VLOOKUP($U56,look_up!$A$2:K82,3,FALSE)</f>
        <v>Family</v>
      </c>
      <c r="X56" s="14" t="str">
        <f>VLOOKUP($U56,look_up!$A$2:L82,4,FALSE)</f>
        <v>NA</v>
      </c>
      <c r="Y56" s="14" t="str">
        <f>VLOOKUP($U56,look_up!A$2:K82,5,FALSE)</f>
        <v>Animalia</v>
      </c>
      <c r="Z56" s="14" t="str">
        <f>VLOOKUP($U56,look_up!A$2:L82,6,FALSE)</f>
        <v>Annelida</v>
      </c>
      <c r="AA56" s="14" t="str">
        <f>VLOOKUP($U56,look_up!A$2:M82,7,FALSE)</f>
        <v>Polychaeta</v>
      </c>
      <c r="AB56" s="14" t="str">
        <f>VLOOKUP($U56,look_up!$A$2:P82,8,FALSE)</f>
        <v>Sabellida</v>
      </c>
      <c r="AC56" s="14" t="str">
        <f>VLOOKUP($U56,look_up!$A$2:Q82,9,FALSE)</f>
        <v>Sabellidae</v>
      </c>
      <c r="AD56" s="14">
        <f>VLOOKUP($U56,look_up!A$2:P82,10,FALSE)</f>
        <v>985</v>
      </c>
      <c r="AE56">
        <v>0</v>
      </c>
      <c r="AF56" t="s">
        <v>204</v>
      </c>
      <c r="AG56">
        <v>40</v>
      </c>
    </row>
    <row r="57" spans="1:33" x14ac:dyDescent="0.3">
      <c r="A57" t="s">
        <v>0</v>
      </c>
      <c r="B57" t="s">
        <v>1</v>
      </c>
      <c r="C57" t="s">
        <v>279</v>
      </c>
      <c r="D57">
        <v>-27.271709999999999</v>
      </c>
      <c r="E57">
        <v>-48.331710000000001</v>
      </c>
      <c r="F57" t="s">
        <v>2</v>
      </c>
      <c r="G57" t="s">
        <v>3</v>
      </c>
      <c r="H57" s="2">
        <v>43901</v>
      </c>
      <c r="I57" s="23" t="s">
        <v>99</v>
      </c>
      <c r="J57" s="23" t="s">
        <v>100</v>
      </c>
      <c r="K57" s="23" t="s">
        <v>101</v>
      </c>
      <c r="L57" t="s">
        <v>96</v>
      </c>
      <c r="M57" t="s">
        <v>313</v>
      </c>
      <c r="N57" t="s">
        <v>85</v>
      </c>
      <c r="O57">
        <v>2</v>
      </c>
      <c r="P57">
        <v>12</v>
      </c>
      <c r="Q57">
        <v>6</v>
      </c>
      <c r="R57">
        <v>23.5</v>
      </c>
      <c r="S57">
        <v>8</v>
      </c>
      <c r="T57">
        <v>9</v>
      </c>
      <c r="U57" s="14" t="s">
        <v>13</v>
      </c>
      <c r="V57" s="14" t="str">
        <f>VLOOKUP($U57,look_up!$A$2:J83,2,FALSE)</f>
        <v>Poliqueta</v>
      </c>
      <c r="W57" s="14" t="str">
        <f>VLOOKUP($U57,look_up!$A$2:K83,3,FALSE)</f>
        <v>Family</v>
      </c>
      <c r="X57" s="14" t="str">
        <f>VLOOKUP($U57,look_up!$A$2:L83,4,FALSE)</f>
        <v>NA</v>
      </c>
      <c r="Y57" s="14" t="str">
        <f>VLOOKUP($U57,look_up!A$2:K83,5,FALSE)</f>
        <v>Animalia</v>
      </c>
      <c r="Z57" s="14" t="str">
        <f>VLOOKUP($U57,look_up!A$2:L83,6,FALSE)</f>
        <v>Annelida</v>
      </c>
      <c r="AA57" s="14" t="str">
        <f>VLOOKUP($U57,look_up!A$2:M83,7,FALSE)</f>
        <v>Polychaeta</v>
      </c>
      <c r="AB57" s="14" t="str">
        <f>VLOOKUP($U57,look_up!$A$2:P83,8,FALSE)</f>
        <v>Sabellida</v>
      </c>
      <c r="AC57" s="14" t="str">
        <f>VLOOKUP($U57,look_up!$A$2:Q83,9,FALSE)</f>
        <v>Sabellidae</v>
      </c>
      <c r="AD57" s="14">
        <f>VLOOKUP($U57,look_up!A$2:P83,10,FALSE)</f>
        <v>985</v>
      </c>
      <c r="AE57">
        <v>0</v>
      </c>
      <c r="AF57" t="s">
        <v>204</v>
      </c>
      <c r="AG57">
        <v>40</v>
      </c>
    </row>
    <row r="58" spans="1:33" x14ac:dyDescent="0.3">
      <c r="A58" t="s">
        <v>0</v>
      </c>
      <c r="B58" t="s">
        <v>1</v>
      </c>
      <c r="C58" t="s">
        <v>279</v>
      </c>
      <c r="D58">
        <v>-27.271709999999999</v>
      </c>
      <c r="E58">
        <v>-48.331710000000001</v>
      </c>
      <c r="F58" t="s">
        <v>2</v>
      </c>
      <c r="G58" t="s">
        <v>3</v>
      </c>
      <c r="H58" s="2">
        <v>43901</v>
      </c>
      <c r="I58" s="23" t="s">
        <v>99</v>
      </c>
      <c r="J58" s="23" t="s">
        <v>100</v>
      </c>
      <c r="K58" s="23" t="s">
        <v>101</v>
      </c>
      <c r="L58" t="s">
        <v>96</v>
      </c>
      <c r="M58" t="s">
        <v>313</v>
      </c>
      <c r="N58" t="s">
        <v>85</v>
      </c>
      <c r="O58">
        <v>3</v>
      </c>
      <c r="P58">
        <v>12</v>
      </c>
      <c r="Q58">
        <v>6</v>
      </c>
      <c r="R58">
        <v>23.5</v>
      </c>
      <c r="S58">
        <v>8</v>
      </c>
      <c r="T58">
        <v>9</v>
      </c>
      <c r="U58" s="14" t="s">
        <v>13</v>
      </c>
      <c r="V58" s="14" t="str">
        <f>VLOOKUP($U58,look_up!$A$2:J84,2,FALSE)</f>
        <v>Poliqueta</v>
      </c>
      <c r="W58" s="14" t="str">
        <f>VLOOKUP($U58,look_up!$A$2:K84,3,FALSE)</f>
        <v>Family</v>
      </c>
      <c r="X58" s="14" t="str">
        <f>VLOOKUP($U58,look_up!$A$2:L84,4,FALSE)</f>
        <v>NA</v>
      </c>
      <c r="Y58" s="14" t="str">
        <f>VLOOKUP($U58,look_up!A$2:K84,5,FALSE)</f>
        <v>Animalia</v>
      </c>
      <c r="Z58" s="14" t="str">
        <f>VLOOKUP($U58,look_up!A$2:L84,6,FALSE)</f>
        <v>Annelida</v>
      </c>
      <c r="AA58" s="14" t="str">
        <f>VLOOKUP($U58,look_up!A$2:M84,7,FALSE)</f>
        <v>Polychaeta</v>
      </c>
      <c r="AB58" s="14" t="str">
        <f>VLOOKUP($U58,look_up!$A$2:P84,8,FALSE)</f>
        <v>Sabellida</v>
      </c>
      <c r="AC58" s="14" t="str">
        <f>VLOOKUP($U58,look_up!$A$2:Q84,9,FALSE)</f>
        <v>Sabellidae</v>
      </c>
      <c r="AD58" s="14">
        <f>VLOOKUP($U58,look_up!A$2:P84,10,FALSE)</f>
        <v>985</v>
      </c>
      <c r="AE58">
        <v>0</v>
      </c>
      <c r="AF58" t="s">
        <v>204</v>
      </c>
      <c r="AG58">
        <v>40</v>
      </c>
    </row>
    <row r="59" spans="1:33" x14ac:dyDescent="0.3">
      <c r="A59" t="s">
        <v>0</v>
      </c>
      <c r="B59" t="s">
        <v>1</v>
      </c>
      <c r="C59" t="s">
        <v>279</v>
      </c>
      <c r="D59">
        <v>-27.271709999999999</v>
      </c>
      <c r="E59">
        <v>-48.331710000000001</v>
      </c>
      <c r="F59" t="s">
        <v>2</v>
      </c>
      <c r="G59" t="s">
        <v>3</v>
      </c>
      <c r="H59" s="2">
        <v>43901</v>
      </c>
      <c r="I59" s="23" t="s">
        <v>99</v>
      </c>
      <c r="J59" s="23" t="s">
        <v>100</v>
      </c>
      <c r="K59" s="23" t="s">
        <v>101</v>
      </c>
      <c r="L59" t="s">
        <v>96</v>
      </c>
      <c r="M59" t="s">
        <v>313</v>
      </c>
      <c r="N59" t="s">
        <v>85</v>
      </c>
      <c r="O59">
        <v>1</v>
      </c>
      <c r="P59">
        <v>12</v>
      </c>
      <c r="Q59">
        <v>6</v>
      </c>
      <c r="R59">
        <v>23.5</v>
      </c>
      <c r="S59">
        <v>8</v>
      </c>
      <c r="T59">
        <v>9</v>
      </c>
      <c r="U59" s="14" t="s">
        <v>194</v>
      </c>
      <c r="V59" s="14" t="str">
        <f>VLOOKUP($U59,look_up!$A$2:J85,2,FALSE)</f>
        <v>Gastropoda</v>
      </c>
      <c r="W59" s="14" t="str">
        <f>VLOOKUP($U59,look_up!$A$2:K85,3,FALSE)</f>
        <v>Species</v>
      </c>
      <c r="X59" s="14" t="str">
        <f>VLOOKUP($U59,look_up!$A$2:L85,4,FALSE)</f>
        <v>NA</v>
      </c>
      <c r="Y59" s="14" t="str">
        <f>VLOOKUP($U59,look_up!A$2:K85,5,FALSE)</f>
        <v>Animalia</v>
      </c>
      <c r="Z59" s="14" t="str">
        <f>VLOOKUP($U59,look_up!A$2:L85,6,FALSE)</f>
        <v>Mollusca</v>
      </c>
      <c r="AA59" s="14" t="str">
        <f>VLOOKUP($U59,look_up!A$2:M85,7,FALSE)</f>
        <v>Gastropoda</v>
      </c>
      <c r="AB59" s="14" t="str">
        <f>VLOOKUP($U59,look_up!$A$2:P85,8,FALSE)</f>
        <v>Aplysiida</v>
      </c>
      <c r="AC59" s="14" t="str">
        <f>VLOOKUP($U59,look_up!$A$2:Q85,9,FALSE)</f>
        <v>Aplysiidae</v>
      </c>
      <c r="AD59" s="14">
        <f>VLOOKUP($U59,look_up!A$2:P85,10,FALSE)</f>
        <v>160029</v>
      </c>
      <c r="AE59">
        <v>0</v>
      </c>
      <c r="AF59" t="s">
        <v>204</v>
      </c>
      <c r="AG59">
        <v>40</v>
      </c>
    </row>
    <row r="60" spans="1:33" x14ac:dyDescent="0.3">
      <c r="A60" t="s">
        <v>0</v>
      </c>
      <c r="B60" t="s">
        <v>1</v>
      </c>
      <c r="C60" t="s">
        <v>279</v>
      </c>
      <c r="D60">
        <v>-27.271709999999999</v>
      </c>
      <c r="E60">
        <v>-48.331710000000001</v>
      </c>
      <c r="F60" t="s">
        <v>2</v>
      </c>
      <c r="G60" t="s">
        <v>3</v>
      </c>
      <c r="H60" s="2">
        <v>43901</v>
      </c>
      <c r="I60" s="23" t="s">
        <v>99</v>
      </c>
      <c r="J60" s="23" t="s">
        <v>100</v>
      </c>
      <c r="K60" s="23" t="s">
        <v>101</v>
      </c>
      <c r="L60" t="s">
        <v>96</v>
      </c>
      <c r="M60" t="s">
        <v>313</v>
      </c>
      <c r="N60" t="s">
        <v>85</v>
      </c>
      <c r="O60">
        <v>2</v>
      </c>
      <c r="P60">
        <v>12</v>
      </c>
      <c r="Q60">
        <v>6</v>
      </c>
      <c r="R60">
        <v>23.5</v>
      </c>
      <c r="S60">
        <v>8</v>
      </c>
      <c r="T60">
        <v>9</v>
      </c>
      <c r="U60" s="14" t="s">
        <v>194</v>
      </c>
      <c r="V60" s="14" t="str">
        <f>VLOOKUP($U60,look_up!$A$2:J86,2,FALSE)</f>
        <v>Gastropoda</v>
      </c>
      <c r="W60" s="14" t="str">
        <f>VLOOKUP($U60,look_up!$A$2:K86,3,FALSE)</f>
        <v>Species</v>
      </c>
      <c r="X60" s="14" t="str">
        <f>VLOOKUP($U60,look_up!$A$2:L86,4,FALSE)</f>
        <v>NA</v>
      </c>
      <c r="Y60" s="14" t="str">
        <f>VLOOKUP($U60,look_up!A$2:K86,5,FALSE)</f>
        <v>Animalia</v>
      </c>
      <c r="Z60" s="14" t="str">
        <f>VLOOKUP($U60,look_up!A$2:L86,6,FALSE)</f>
        <v>Mollusca</v>
      </c>
      <c r="AA60" s="14" t="str">
        <f>VLOOKUP($U60,look_up!A$2:M86,7,FALSE)</f>
        <v>Gastropoda</v>
      </c>
      <c r="AB60" s="14" t="str">
        <f>VLOOKUP($U60,look_up!$A$2:P86,8,FALSE)</f>
        <v>Aplysiida</v>
      </c>
      <c r="AC60" s="14" t="str">
        <f>VLOOKUP($U60,look_up!$A$2:Q86,9,FALSE)</f>
        <v>Aplysiidae</v>
      </c>
      <c r="AD60" s="14">
        <f>VLOOKUP($U60,look_up!A$2:P86,10,FALSE)</f>
        <v>160029</v>
      </c>
      <c r="AE60">
        <v>0</v>
      </c>
      <c r="AF60" t="s">
        <v>204</v>
      </c>
      <c r="AG60">
        <v>40</v>
      </c>
    </row>
    <row r="61" spans="1:33" x14ac:dyDescent="0.3">
      <c r="A61" t="s">
        <v>0</v>
      </c>
      <c r="B61" t="s">
        <v>1</v>
      </c>
      <c r="C61" t="s">
        <v>279</v>
      </c>
      <c r="D61">
        <v>-27.271709999999999</v>
      </c>
      <c r="E61">
        <v>-48.331710000000001</v>
      </c>
      <c r="F61" t="s">
        <v>2</v>
      </c>
      <c r="G61" t="s">
        <v>3</v>
      </c>
      <c r="H61" s="2">
        <v>43901</v>
      </c>
      <c r="I61" s="23" t="s">
        <v>99</v>
      </c>
      <c r="J61" s="23" t="s">
        <v>100</v>
      </c>
      <c r="K61" s="23" t="s">
        <v>101</v>
      </c>
      <c r="L61" t="s">
        <v>96</v>
      </c>
      <c r="M61" t="s">
        <v>313</v>
      </c>
      <c r="N61" t="s">
        <v>85</v>
      </c>
      <c r="O61">
        <v>3</v>
      </c>
      <c r="P61">
        <v>12</v>
      </c>
      <c r="Q61">
        <v>6</v>
      </c>
      <c r="R61">
        <v>23.5</v>
      </c>
      <c r="S61">
        <v>8</v>
      </c>
      <c r="T61">
        <v>9</v>
      </c>
      <c r="U61" s="14" t="s">
        <v>194</v>
      </c>
      <c r="V61" s="14" t="str">
        <f>VLOOKUP($U61,look_up!$A$2:J87,2,FALSE)</f>
        <v>Gastropoda</v>
      </c>
      <c r="W61" s="14" t="str">
        <f>VLOOKUP($U61,look_up!$A$2:K87,3,FALSE)</f>
        <v>Species</v>
      </c>
      <c r="X61" s="14" t="str">
        <f>VLOOKUP($U61,look_up!$A$2:L87,4,FALSE)</f>
        <v>NA</v>
      </c>
      <c r="Y61" s="14" t="str">
        <f>VLOOKUP($U61,look_up!A$2:K87,5,FALSE)</f>
        <v>Animalia</v>
      </c>
      <c r="Z61" s="14" t="str">
        <f>VLOOKUP($U61,look_up!A$2:L87,6,FALSE)</f>
        <v>Mollusca</v>
      </c>
      <c r="AA61" s="14" t="str">
        <f>VLOOKUP($U61,look_up!A$2:M87,7,FALSE)</f>
        <v>Gastropoda</v>
      </c>
      <c r="AB61" s="14" t="str">
        <f>VLOOKUP($U61,look_up!$A$2:P87,8,FALSE)</f>
        <v>Aplysiida</v>
      </c>
      <c r="AC61" s="14" t="str">
        <f>VLOOKUP($U61,look_up!$A$2:Q87,9,FALSE)</f>
        <v>Aplysiidae</v>
      </c>
      <c r="AD61" s="14">
        <f>VLOOKUP($U61,look_up!A$2:P87,10,FALSE)</f>
        <v>160029</v>
      </c>
      <c r="AE61">
        <v>0</v>
      </c>
      <c r="AF61" t="s">
        <v>204</v>
      </c>
      <c r="AG61">
        <v>40</v>
      </c>
    </row>
    <row r="62" spans="1:33" x14ac:dyDescent="0.3">
      <c r="A62" t="s">
        <v>0</v>
      </c>
      <c r="B62" t="s">
        <v>1</v>
      </c>
      <c r="C62" t="s">
        <v>279</v>
      </c>
      <c r="D62">
        <v>-27.271709999999999</v>
      </c>
      <c r="E62">
        <v>-48.331710000000001</v>
      </c>
      <c r="F62" t="s">
        <v>2</v>
      </c>
      <c r="G62" t="s">
        <v>3</v>
      </c>
      <c r="H62" s="2">
        <v>43901</v>
      </c>
      <c r="I62" s="23" t="s">
        <v>99</v>
      </c>
      <c r="J62" s="23" t="s">
        <v>100</v>
      </c>
      <c r="K62" s="23" t="s">
        <v>101</v>
      </c>
      <c r="L62" t="s">
        <v>96</v>
      </c>
      <c r="M62" t="s">
        <v>313</v>
      </c>
      <c r="N62" t="s">
        <v>85</v>
      </c>
      <c r="O62">
        <v>1</v>
      </c>
      <c r="P62">
        <v>12</v>
      </c>
      <c r="Q62">
        <v>6</v>
      </c>
      <c r="R62">
        <v>23.5</v>
      </c>
      <c r="S62">
        <v>8</v>
      </c>
      <c r="T62">
        <v>9</v>
      </c>
      <c r="U62" s="14" t="s">
        <v>16</v>
      </c>
      <c r="V62" s="14" t="str">
        <f>VLOOKUP($U62,look_up!$A$2:J88,2,FALSE)</f>
        <v>Gastropoda</v>
      </c>
      <c r="W62" s="14" t="str">
        <f>VLOOKUP($U62,look_up!$A$2:K88,3,FALSE)</f>
        <v>Genus</v>
      </c>
      <c r="X62" s="14" t="str">
        <f>VLOOKUP($U62,look_up!$A$2:L88,4,FALSE)</f>
        <v>NA</v>
      </c>
      <c r="Y62" s="14" t="str">
        <f>VLOOKUP($U62,look_up!A$2:K88,5,FALSE)</f>
        <v>Animalia</v>
      </c>
      <c r="Z62" s="14" t="str">
        <f>VLOOKUP($U62,look_up!A$2:L88,6,FALSE)</f>
        <v>Mollusca</v>
      </c>
      <c r="AA62" s="14" t="str">
        <f>VLOOKUP($U62,look_up!A$2:M88,7,FALSE)</f>
        <v>Gastropoda</v>
      </c>
      <c r="AB62" s="14" t="str">
        <f>VLOOKUP($U62,look_up!$A$2:P88,8,FALSE)</f>
        <v>Littorinimorpha</v>
      </c>
      <c r="AC62" s="14" t="str">
        <f>VLOOKUP($U62,look_up!$A$2:Q88,9,FALSE)</f>
        <v>Cypraeidae</v>
      </c>
      <c r="AD62" s="14">
        <f>VLOOKUP($U62,look_up!A$2:P88,10,FALSE)</f>
        <v>205978</v>
      </c>
      <c r="AE62">
        <v>0</v>
      </c>
      <c r="AF62" t="s">
        <v>204</v>
      </c>
      <c r="AG62">
        <v>40</v>
      </c>
    </row>
    <row r="63" spans="1:33" x14ac:dyDescent="0.3">
      <c r="A63" t="s">
        <v>0</v>
      </c>
      <c r="B63" t="s">
        <v>1</v>
      </c>
      <c r="C63" t="s">
        <v>279</v>
      </c>
      <c r="D63">
        <v>-27.271709999999999</v>
      </c>
      <c r="E63">
        <v>-48.331710000000001</v>
      </c>
      <c r="F63" t="s">
        <v>2</v>
      </c>
      <c r="G63" t="s">
        <v>3</v>
      </c>
      <c r="H63" s="2">
        <v>43901</v>
      </c>
      <c r="I63" s="23" t="s">
        <v>99</v>
      </c>
      <c r="J63" s="23" t="s">
        <v>100</v>
      </c>
      <c r="K63" s="23" t="s">
        <v>101</v>
      </c>
      <c r="L63" t="s">
        <v>96</v>
      </c>
      <c r="M63" t="s">
        <v>313</v>
      </c>
      <c r="N63" t="s">
        <v>85</v>
      </c>
      <c r="O63">
        <v>2</v>
      </c>
      <c r="P63">
        <v>12</v>
      </c>
      <c r="Q63">
        <v>6</v>
      </c>
      <c r="R63">
        <v>23.5</v>
      </c>
      <c r="S63">
        <v>8</v>
      </c>
      <c r="T63">
        <v>9</v>
      </c>
      <c r="U63" s="14" t="s">
        <v>16</v>
      </c>
      <c r="V63" s="14" t="str">
        <f>VLOOKUP($U63,look_up!$A$2:J89,2,FALSE)</f>
        <v>Gastropoda</v>
      </c>
      <c r="W63" s="14" t="str">
        <f>VLOOKUP($U63,look_up!$A$2:K89,3,FALSE)</f>
        <v>Genus</v>
      </c>
      <c r="X63" s="14" t="str">
        <f>VLOOKUP($U63,look_up!$A$2:L89,4,FALSE)</f>
        <v>NA</v>
      </c>
      <c r="Y63" s="14" t="str">
        <f>VLOOKUP($U63,look_up!A$2:K89,5,FALSE)</f>
        <v>Animalia</v>
      </c>
      <c r="Z63" s="14" t="str">
        <f>VLOOKUP($U63,look_up!A$2:L89,6,FALSE)</f>
        <v>Mollusca</v>
      </c>
      <c r="AA63" s="14" t="str">
        <f>VLOOKUP($U63,look_up!A$2:M89,7,FALSE)</f>
        <v>Gastropoda</v>
      </c>
      <c r="AB63" s="14" t="str">
        <f>VLOOKUP($U63,look_up!$A$2:P89,8,FALSE)</f>
        <v>Littorinimorpha</v>
      </c>
      <c r="AC63" s="14" t="str">
        <f>VLOOKUP($U63,look_up!$A$2:Q89,9,FALSE)</f>
        <v>Cypraeidae</v>
      </c>
      <c r="AD63" s="14">
        <f>VLOOKUP($U63,look_up!A$2:P89,10,FALSE)</f>
        <v>205978</v>
      </c>
      <c r="AE63">
        <v>0</v>
      </c>
      <c r="AF63" t="s">
        <v>204</v>
      </c>
      <c r="AG63">
        <v>40</v>
      </c>
    </row>
    <row r="64" spans="1:33" x14ac:dyDescent="0.3">
      <c r="A64" t="s">
        <v>0</v>
      </c>
      <c r="B64" t="s">
        <v>1</v>
      </c>
      <c r="C64" t="s">
        <v>279</v>
      </c>
      <c r="D64">
        <v>-27.271709999999999</v>
      </c>
      <c r="E64">
        <v>-48.331710000000001</v>
      </c>
      <c r="F64" t="s">
        <v>2</v>
      </c>
      <c r="G64" t="s">
        <v>3</v>
      </c>
      <c r="H64" s="2">
        <v>43901</v>
      </c>
      <c r="I64" s="23" t="s">
        <v>99</v>
      </c>
      <c r="J64" s="23" t="s">
        <v>100</v>
      </c>
      <c r="K64" s="23" t="s">
        <v>101</v>
      </c>
      <c r="L64" t="s">
        <v>96</v>
      </c>
      <c r="M64" t="s">
        <v>313</v>
      </c>
      <c r="N64" t="s">
        <v>85</v>
      </c>
      <c r="O64">
        <v>3</v>
      </c>
      <c r="P64">
        <v>12</v>
      </c>
      <c r="Q64">
        <v>6</v>
      </c>
      <c r="R64">
        <v>23.5</v>
      </c>
      <c r="S64">
        <v>8</v>
      </c>
      <c r="T64">
        <v>9</v>
      </c>
      <c r="U64" s="14" t="s">
        <v>16</v>
      </c>
      <c r="V64" s="14" t="str">
        <f>VLOOKUP($U64,look_up!$A$2:J90,2,FALSE)</f>
        <v>Gastropoda</v>
      </c>
      <c r="W64" s="14" t="str">
        <f>VLOOKUP($U64,look_up!$A$2:K90,3,FALSE)</f>
        <v>Genus</v>
      </c>
      <c r="X64" s="14" t="str">
        <f>VLOOKUP($U64,look_up!$A$2:L90,4,FALSE)</f>
        <v>NA</v>
      </c>
      <c r="Y64" s="14" t="str">
        <f>VLOOKUP($U64,look_up!A$2:K90,5,FALSE)</f>
        <v>Animalia</v>
      </c>
      <c r="Z64" s="14" t="str">
        <f>VLOOKUP($U64,look_up!A$2:L90,6,FALSE)</f>
        <v>Mollusca</v>
      </c>
      <c r="AA64" s="14" t="str">
        <f>VLOOKUP($U64,look_up!A$2:M90,7,FALSE)</f>
        <v>Gastropoda</v>
      </c>
      <c r="AB64" s="14" t="str">
        <f>VLOOKUP($U64,look_up!$A$2:P90,8,FALSE)</f>
        <v>Littorinimorpha</v>
      </c>
      <c r="AC64" s="14" t="str">
        <f>VLOOKUP($U64,look_up!$A$2:Q90,9,FALSE)</f>
        <v>Cypraeidae</v>
      </c>
      <c r="AD64" s="14">
        <f>VLOOKUP($U64,look_up!A$2:P90,10,FALSE)</f>
        <v>205978</v>
      </c>
      <c r="AE64">
        <v>0</v>
      </c>
      <c r="AF64" t="s">
        <v>204</v>
      </c>
      <c r="AG64">
        <v>40</v>
      </c>
    </row>
    <row r="65" spans="1:33" x14ac:dyDescent="0.3">
      <c r="A65" t="s">
        <v>0</v>
      </c>
      <c r="B65" t="s">
        <v>1</v>
      </c>
      <c r="C65" t="s">
        <v>279</v>
      </c>
      <c r="D65">
        <v>-27.271709999999999</v>
      </c>
      <c r="E65">
        <v>-48.331710000000001</v>
      </c>
      <c r="F65" t="s">
        <v>2</v>
      </c>
      <c r="G65" t="s">
        <v>3</v>
      </c>
      <c r="H65" s="2">
        <v>43901</v>
      </c>
      <c r="I65" s="23" t="s">
        <v>99</v>
      </c>
      <c r="J65" s="23" t="s">
        <v>100</v>
      </c>
      <c r="K65" s="23" t="s">
        <v>101</v>
      </c>
      <c r="L65" t="s">
        <v>96</v>
      </c>
      <c r="M65" t="s">
        <v>313</v>
      </c>
      <c r="N65" t="s">
        <v>85</v>
      </c>
      <c r="O65">
        <v>1</v>
      </c>
      <c r="P65">
        <v>12</v>
      </c>
      <c r="Q65">
        <v>6</v>
      </c>
      <c r="R65">
        <v>23.5</v>
      </c>
      <c r="S65">
        <v>8</v>
      </c>
      <c r="T65">
        <v>9</v>
      </c>
      <c r="U65" s="14" t="s">
        <v>195</v>
      </c>
      <c r="V65" s="14" t="str">
        <f>VLOOKUP($U65,look_up!$A$2:J91,2,FALSE)</f>
        <v>Vieira</v>
      </c>
      <c r="W65" s="14" t="str">
        <f>VLOOKUP($U65,look_up!$A$2:K91,3,FALSE)</f>
        <v>Species</v>
      </c>
      <c r="X65" s="14" t="str">
        <f>VLOOKUP($U65,look_up!$A$2:L91,4,FALSE)</f>
        <v>NA</v>
      </c>
      <c r="Y65" s="14" t="str">
        <f>VLOOKUP($U65,look_up!A$2:K91,5,FALSE)</f>
        <v>Animalia</v>
      </c>
      <c r="Z65" s="14" t="str">
        <f>VLOOKUP($U65,look_up!A$2:L91,6,FALSE)</f>
        <v>Mollusca</v>
      </c>
      <c r="AA65" s="14" t="str">
        <f>VLOOKUP($U65,look_up!A$2:M91,7,FALSE)</f>
        <v>Bivalvia</v>
      </c>
      <c r="AB65" s="14" t="str">
        <f>VLOOKUP($U65,look_up!$A$2:P91,8,FALSE)</f>
        <v>Pectinida</v>
      </c>
      <c r="AC65" s="14" t="str">
        <f>VLOOKUP($U65,look_up!$A$2:Q91,9,FALSE)</f>
        <v>Pectinidae</v>
      </c>
      <c r="AD65" s="14">
        <f>VLOOKUP($U65,look_up!A$2:P91,10,FALSE)</f>
        <v>225252</v>
      </c>
      <c r="AE65">
        <v>0</v>
      </c>
      <c r="AF65" t="s">
        <v>204</v>
      </c>
      <c r="AG65">
        <v>40</v>
      </c>
    </row>
    <row r="66" spans="1:33" x14ac:dyDescent="0.3">
      <c r="A66" t="s">
        <v>0</v>
      </c>
      <c r="B66" t="s">
        <v>1</v>
      </c>
      <c r="C66" t="s">
        <v>279</v>
      </c>
      <c r="D66">
        <v>-27.271709999999999</v>
      </c>
      <c r="E66">
        <v>-48.331710000000001</v>
      </c>
      <c r="F66" t="s">
        <v>2</v>
      </c>
      <c r="G66" t="s">
        <v>3</v>
      </c>
      <c r="H66" s="2">
        <v>43901</v>
      </c>
      <c r="I66" s="23" t="s">
        <v>99</v>
      </c>
      <c r="J66" s="23" t="s">
        <v>100</v>
      </c>
      <c r="K66" s="23" t="s">
        <v>101</v>
      </c>
      <c r="L66" t="s">
        <v>96</v>
      </c>
      <c r="M66" t="s">
        <v>313</v>
      </c>
      <c r="N66" t="s">
        <v>85</v>
      </c>
      <c r="O66">
        <v>2</v>
      </c>
      <c r="P66">
        <v>12</v>
      </c>
      <c r="Q66">
        <v>6</v>
      </c>
      <c r="R66">
        <v>23.5</v>
      </c>
      <c r="S66">
        <v>8</v>
      </c>
      <c r="T66">
        <v>9</v>
      </c>
      <c r="U66" s="14" t="s">
        <v>195</v>
      </c>
      <c r="V66" s="14" t="str">
        <f>VLOOKUP($U66,look_up!$A$2:J92,2,FALSE)</f>
        <v>Vieira</v>
      </c>
      <c r="W66" s="14" t="str">
        <f>VLOOKUP($U66,look_up!$A$2:K92,3,FALSE)</f>
        <v>Species</v>
      </c>
      <c r="X66" s="14" t="str">
        <f>VLOOKUP($U66,look_up!$A$2:L92,4,FALSE)</f>
        <v>NA</v>
      </c>
      <c r="Y66" s="14" t="str">
        <f>VLOOKUP($U66,look_up!A$2:K92,5,FALSE)</f>
        <v>Animalia</v>
      </c>
      <c r="Z66" s="14" t="str">
        <f>VLOOKUP($U66,look_up!A$2:L92,6,FALSE)</f>
        <v>Mollusca</v>
      </c>
      <c r="AA66" s="14" t="str">
        <f>VLOOKUP($U66,look_up!A$2:M92,7,FALSE)</f>
        <v>Bivalvia</v>
      </c>
      <c r="AB66" s="14" t="str">
        <f>VLOOKUP($U66,look_up!$A$2:P92,8,FALSE)</f>
        <v>Pectinida</v>
      </c>
      <c r="AC66" s="14" t="str">
        <f>VLOOKUP($U66,look_up!$A$2:Q92,9,FALSE)</f>
        <v>Pectinidae</v>
      </c>
      <c r="AD66" s="14">
        <f>VLOOKUP($U66,look_up!A$2:P92,10,FALSE)</f>
        <v>225252</v>
      </c>
      <c r="AE66">
        <v>0</v>
      </c>
      <c r="AF66" t="s">
        <v>204</v>
      </c>
      <c r="AG66">
        <v>40</v>
      </c>
    </row>
    <row r="67" spans="1:33" x14ac:dyDescent="0.3">
      <c r="A67" t="s">
        <v>0</v>
      </c>
      <c r="B67" t="s">
        <v>1</v>
      </c>
      <c r="C67" t="s">
        <v>279</v>
      </c>
      <c r="D67">
        <v>-27.271709999999999</v>
      </c>
      <c r="E67">
        <v>-48.331710000000001</v>
      </c>
      <c r="F67" t="s">
        <v>2</v>
      </c>
      <c r="G67" t="s">
        <v>3</v>
      </c>
      <c r="H67" s="2">
        <v>43901</v>
      </c>
      <c r="I67" s="23" t="s">
        <v>99</v>
      </c>
      <c r="J67" s="23" t="s">
        <v>100</v>
      </c>
      <c r="K67" s="23" t="s">
        <v>101</v>
      </c>
      <c r="L67" t="s">
        <v>96</v>
      </c>
      <c r="M67" t="s">
        <v>313</v>
      </c>
      <c r="N67" t="s">
        <v>85</v>
      </c>
      <c r="O67">
        <v>3</v>
      </c>
      <c r="P67">
        <v>12</v>
      </c>
      <c r="Q67">
        <v>6</v>
      </c>
      <c r="R67">
        <v>23.5</v>
      </c>
      <c r="S67">
        <v>8</v>
      </c>
      <c r="T67">
        <v>9</v>
      </c>
      <c r="U67" s="14" t="s">
        <v>195</v>
      </c>
      <c r="V67" s="14" t="str">
        <f>VLOOKUP($U67,look_up!$A$2:J93,2,FALSE)</f>
        <v>Vieira</v>
      </c>
      <c r="W67" s="14" t="str">
        <f>VLOOKUP($U67,look_up!$A$2:K93,3,FALSE)</f>
        <v>Species</v>
      </c>
      <c r="X67" s="14" t="str">
        <f>VLOOKUP($U67,look_up!$A$2:L93,4,FALSE)</f>
        <v>NA</v>
      </c>
      <c r="Y67" s="14" t="str">
        <f>VLOOKUP($U67,look_up!A$2:K93,5,FALSE)</f>
        <v>Animalia</v>
      </c>
      <c r="Z67" s="14" t="str">
        <f>VLOOKUP($U67,look_up!A$2:L93,6,FALSE)</f>
        <v>Mollusca</v>
      </c>
      <c r="AA67" s="14" t="str">
        <f>VLOOKUP($U67,look_up!A$2:M93,7,FALSE)</f>
        <v>Bivalvia</v>
      </c>
      <c r="AB67" s="14" t="str">
        <f>VLOOKUP($U67,look_up!$A$2:P93,8,FALSE)</f>
        <v>Pectinida</v>
      </c>
      <c r="AC67" s="14" t="str">
        <f>VLOOKUP($U67,look_up!$A$2:Q93,9,FALSE)</f>
        <v>Pectinidae</v>
      </c>
      <c r="AD67" s="14">
        <f>VLOOKUP($U67,look_up!A$2:P93,10,FALSE)</f>
        <v>225252</v>
      </c>
      <c r="AE67">
        <v>0</v>
      </c>
      <c r="AF67" t="s">
        <v>204</v>
      </c>
      <c r="AG67">
        <v>40</v>
      </c>
    </row>
    <row r="68" spans="1:33" x14ac:dyDescent="0.3">
      <c r="A68" t="s">
        <v>0</v>
      </c>
      <c r="B68" t="s">
        <v>1</v>
      </c>
      <c r="C68" t="s">
        <v>279</v>
      </c>
      <c r="D68">
        <v>-27.271709999999999</v>
      </c>
      <c r="E68">
        <v>-48.331710000000001</v>
      </c>
      <c r="F68" t="s">
        <v>2</v>
      </c>
      <c r="G68" t="s">
        <v>3</v>
      </c>
      <c r="H68" s="2">
        <v>43901</v>
      </c>
      <c r="I68" s="23" t="s">
        <v>99</v>
      </c>
      <c r="J68" s="23" t="s">
        <v>100</v>
      </c>
      <c r="K68" s="23" t="s">
        <v>101</v>
      </c>
      <c r="L68" t="s">
        <v>96</v>
      </c>
      <c r="M68" t="s">
        <v>313</v>
      </c>
      <c r="N68" t="s">
        <v>85</v>
      </c>
      <c r="O68">
        <v>1</v>
      </c>
      <c r="P68">
        <v>12</v>
      </c>
      <c r="Q68">
        <v>6</v>
      </c>
      <c r="R68">
        <v>23.5</v>
      </c>
      <c r="S68">
        <v>8</v>
      </c>
      <c r="T68">
        <v>9</v>
      </c>
      <c r="U68" s="14" t="s">
        <v>196</v>
      </c>
      <c r="V68" s="14" t="str">
        <f>VLOOKUP($U68,look_up!$A$2:J94,2,FALSE)</f>
        <v>Ofiuroide</v>
      </c>
      <c r="W68" s="14" t="str">
        <f>VLOOKUP($U68,look_up!$A$2:K94,3,FALSE)</f>
        <v>Species</v>
      </c>
      <c r="X68" s="14" t="str">
        <f>VLOOKUP($U68,look_up!$A$2:L94,4,FALSE)</f>
        <v>exotic_species</v>
      </c>
      <c r="Y68" s="14" t="str">
        <f>VLOOKUP($U68,look_up!A$2:K94,5,FALSE)</f>
        <v>Animalia</v>
      </c>
      <c r="Z68" s="14" t="str">
        <f>VLOOKUP($U68,look_up!A$2:L94,6,FALSE)</f>
        <v>Echinodermata</v>
      </c>
      <c r="AA68" s="14" t="str">
        <f>VLOOKUP($U68,look_up!A$2:M94,7,FALSE)</f>
        <v>Ophiuroidea</v>
      </c>
      <c r="AB68" s="14" t="str">
        <f>VLOOKUP($U68,look_up!$A$2:P94,8,FALSE)</f>
        <v>Amphilepidida</v>
      </c>
      <c r="AC68" s="14" t="str">
        <f>VLOOKUP($U68,look_up!$A$2:Q94,9,FALSE)</f>
        <v>Ophiotrichidae</v>
      </c>
      <c r="AD68" s="14">
        <f>VLOOKUP($U68,look_up!A$2:P94,10,FALSE)</f>
        <v>244093</v>
      </c>
      <c r="AE68">
        <v>0</v>
      </c>
      <c r="AF68" t="s">
        <v>204</v>
      </c>
      <c r="AG68">
        <v>40</v>
      </c>
    </row>
    <row r="69" spans="1:33" x14ac:dyDescent="0.3">
      <c r="A69" t="s">
        <v>0</v>
      </c>
      <c r="B69" t="s">
        <v>1</v>
      </c>
      <c r="C69" t="s">
        <v>279</v>
      </c>
      <c r="D69">
        <v>-27.271709999999999</v>
      </c>
      <c r="E69">
        <v>-48.331710000000001</v>
      </c>
      <c r="F69" t="s">
        <v>2</v>
      </c>
      <c r="G69" t="s">
        <v>3</v>
      </c>
      <c r="H69" s="2">
        <v>43901</v>
      </c>
      <c r="I69" s="23" t="s">
        <v>99</v>
      </c>
      <c r="J69" s="23" t="s">
        <v>100</v>
      </c>
      <c r="K69" s="23" t="s">
        <v>101</v>
      </c>
      <c r="L69" t="s">
        <v>96</v>
      </c>
      <c r="M69" t="s">
        <v>313</v>
      </c>
      <c r="N69" t="s">
        <v>85</v>
      </c>
      <c r="O69">
        <v>2</v>
      </c>
      <c r="P69">
        <v>12</v>
      </c>
      <c r="Q69">
        <v>6</v>
      </c>
      <c r="R69">
        <v>23.5</v>
      </c>
      <c r="S69">
        <v>8</v>
      </c>
      <c r="T69">
        <v>9</v>
      </c>
      <c r="U69" s="14" t="s">
        <v>196</v>
      </c>
      <c r="V69" s="14" t="str">
        <f>VLOOKUP($U69,look_up!$A$2:J95,2,FALSE)</f>
        <v>Ofiuroide</v>
      </c>
      <c r="W69" s="14" t="str">
        <f>VLOOKUP($U69,look_up!$A$2:K95,3,FALSE)</f>
        <v>Species</v>
      </c>
      <c r="X69" s="14" t="str">
        <f>VLOOKUP($U69,look_up!$A$2:L95,4,FALSE)</f>
        <v>exotic_species</v>
      </c>
      <c r="Y69" s="14" t="str">
        <f>VLOOKUP($U69,look_up!A$2:K95,5,FALSE)</f>
        <v>Animalia</v>
      </c>
      <c r="Z69" s="14" t="str">
        <f>VLOOKUP($U69,look_up!A$2:L95,6,FALSE)</f>
        <v>Echinodermata</v>
      </c>
      <c r="AA69" s="14" t="str">
        <f>VLOOKUP($U69,look_up!A$2:M95,7,FALSE)</f>
        <v>Ophiuroidea</v>
      </c>
      <c r="AB69" s="14" t="str">
        <f>VLOOKUP($U69,look_up!$A$2:P95,8,FALSE)</f>
        <v>Amphilepidida</v>
      </c>
      <c r="AC69" s="14" t="str">
        <f>VLOOKUP($U69,look_up!$A$2:Q95,9,FALSE)</f>
        <v>Ophiotrichidae</v>
      </c>
      <c r="AD69" s="14">
        <f>VLOOKUP($U69,look_up!A$2:P95,10,FALSE)</f>
        <v>244093</v>
      </c>
      <c r="AE69">
        <v>0</v>
      </c>
      <c r="AF69" t="s">
        <v>204</v>
      </c>
      <c r="AG69">
        <v>40</v>
      </c>
    </row>
    <row r="70" spans="1:33" x14ac:dyDescent="0.3">
      <c r="A70" t="s">
        <v>0</v>
      </c>
      <c r="B70" t="s">
        <v>1</v>
      </c>
      <c r="C70" t="s">
        <v>279</v>
      </c>
      <c r="D70">
        <v>-27.271709999999999</v>
      </c>
      <c r="E70">
        <v>-48.331710000000001</v>
      </c>
      <c r="F70" t="s">
        <v>2</v>
      </c>
      <c r="G70" t="s">
        <v>3</v>
      </c>
      <c r="H70" s="2">
        <v>43901</v>
      </c>
      <c r="I70" s="23" t="s">
        <v>99</v>
      </c>
      <c r="J70" s="23" t="s">
        <v>100</v>
      </c>
      <c r="K70" s="23" t="s">
        <v>101</v>
      </c>
      <c r="L70" t="s">
        <v>96</v>
      </c>
      <c r="M70" t="s">
        <v>313</v>
      </c>
      <c r="N70" t="s">
        <v>85</v>
      </c>
      <c r="O70">
        <v>3</v>
      </c>
      <c r="P70">
        <v>12</v>
      </c>
      <c r="Q70">
        <v>6</v>
      </c>
      <c r="R70">
        <v>23.5</v>
      </c>
      <c r="S70">
        <v>8</v>
      </c>
      <c r="T70">
        <v>9</v>
      </c>
      <c r="U70" s="14" t="s">
        <v>196</v>
      </c>
      <c r="V70" s="14" t="str">
        <f>VLOOKUP($U70,look_up!$A$2:J96,2,FALSE)</f>
        <v>Ofiuroide</v>
      </c>
      <c r="W70" s="14" t="str">
        <f>VLOOKUP($U70,look_up!$A$2:K96,3,FALSE)</f>
        <v>Species</v>
      </c>
      <c r="X70" s="14" t="str">
        <f>VLOOKUP($U70,look_up!$A$2:L96,4,FALSE)</f>
        <v>exotic_species</v>
      </c>
      <c r="Y70" s="14" t="str">
        <f>VLOOKUP($U70,look_up!A$2:K96,5,FALSE)</f>
        <v>Animalia</v>
      </c>
      <c r="Z70" s="14" t="str">
        <f>VLOOKUP($U70,look_up!A$2:L96,6,FALSE)</f>
        <v>Echinodermata</v>
      </c>
      <c r="AA70" s="14" t="str">
        <f>VLOOKUP($U70,look_up!A$2:M96,7,FALSE)</f>
        <v>Ophiuroidea</v>
      </c>
      <c r="AB70" s="14" t="str">
        <f>VLOOKUP($U70,look_up!$A$2:P96,8,FALSE)</f>
        <v>Amphilepidida</v>
      </c>
      <c r="AC70" s="14" t="str">
        <f>VLOOKUP($U70,look_up!$A$2:Q96,9,FALSE)</f>
        <v>Ophiotrichidae</v>
      </c>
      <c r="AD70" s="14">
        <f>VLOOKUP($U70,look_up!A$2:P96,10,FALSE)</f>
        <v>244093</v>
      </c>
      <c r="AE70">
        <v>0</v>
      </c>
      <c r="AF70" t="s">
        <v>204</v>
      </c>
      <c r="AG70">
        <v>40</v>
      </c>
    </row>
    <row r="71" spans="1:33" x14ac:dyDescent="0.3">
      <c r="A71" t="s">
        <v>0</v>
      </c>
      <c r="B71" t="s">
        <v>1</v>
      </c>
      <c r="C71" t="s">
        <v>279</v>
      </c>
      <c r="D71">
        <v>-27.271709999999999</v>
      </c>
      <c r="E71">
        <v>-48.331710000000001</v>
      </c>
      <c r="F71" t="s">
        <v>2</v>
      </c>
      <c r="G71" t="s">
        <v>3</v>
      </c>
      <c r="H71" s="2">
        <v>43901</v>
      </c>
      <c r="I71" s="23" t="s">
        <v>99</v>
      </c>
      <c r="J71" s="23" t="s">
        <v>100</v>
      </c>
      <c r="K71" s="23" t="s">
        <v>101</v>
      </c>
      <c r="L71" t="s">
        <v>96</v>
      </c>
      <c r="M71" t="s">
        <v>313</v>
      </c>
      <c r="N71" t="s">
        <v>85</v>
      </c>
      <c r="O71">
        <v>1</v>
      </c>
      <c r="P71">
        <v>12</v>
      </c>
      <c r="Q71">
        <v>6</v>
      </c>
      <c r="R71">
        <v>23.5</v>
      </c>
      <c r="S71">
        <v>8</v>
      </c>
      <c r="T71">
        <v>9</v>
      </c>
      <c r="U71" s="14" t="s">
        <v>197</v>
      </c>
      <c r="V71" s="14" t="str">
        <f>VLOOKUP($U71,look_up!$A$2:J97,2,FALSE)</f>
        <v>Anêmona</v>
      </c>
      <c r="W71" s="14" t="str">
        <f>VLOOKUP($U71,look_up!$A$2:K97,3,FALSE)</f>
        <v>Species</v>
      </c>
      <c r="X71" s="14" t="str">
        <f>VLOOKUP($U71,look_up!$A$2:L97,4,FALSE)</f>
        <v>exotic_species</v>
      </c>
      <c r="Y71" s="14" t="str">
        <f>VLOOKUP($U71,look_up!A$2:K97,5,FALSE)</f>
        <v>Animalia</v>
      </c>
      <c r="Z71" s="14" t="str">
        <f>VLOOKUP($U71,look_up!A$2:L97,6,FALSE)</f>
        <v>Cnidaria</v>
      </c>
      <c r="AA71" s="14" t="str">
        <f>VLOOKUP($U71,look_up!A$2:M97,7,FALSE)</f>
        <v>Anthozoa</v>
      </c>
      <c r="AB71" s="14" t="str">
        <f>VLOOKUP($U71,look_up!$A$2:P97,8,FALSE)</f>
        <v>Scleractinia</v>
      </c>
      <c r="AC71" s="14" t="str">
        <f>VLOOKUP($U71,look_up!$A$2:Q97,9,FALSE)</f>
        <v>Dendrophylliidae</v>
      </c>
      <c r="AD71" s="14">
        <f>VLOOKUP($U71,look_up!A$2:P97,10,FALSE)</f>
        <v>291251</v>
      </c>
      <c r="AE71">
        <v>0</v>
      </c>
      <c r="AF71" t="s">
        <v>204</v>
      </c>
      <c r="AG71">
        <v>40</v>
      </c>
    </row>
    <row r="72" spans="1:33" x14ac:dyDescent="0.3">
      <c r="A72" t="s">
        <v>0</v>
      </c>
      <c r="B72" t="s">
        <v>1</v>
      </c>
      <c r="C72" t="s">
        <v>279</v>
      </c>
      <c r="D72">
        <v>-27.271709999999999</v>
      </c>
      <c r="E72">
        <v>-48.331710000000001</v>
      </c>
      <c r="F72" t="s">
        <v>2</v>
      </c>
      <c r="G72" t="s">
        <v>3</v>
      </c>
      <c r="H72" s="2">
        <v>43901</v>
      </c>
      <c r="I72" s="23" t="s">
        <v>99</v>
      </c>
      <c r="J72" s="23" t="s">
        <v>100</v>
      </c>
      <c r="K72" s="23" t="s">
        <v>101</v>
      </c>
      <c r="L72" t="s">
        <v>96</v>
      </c>
      <c r="M72" t="s">
        <v>313</v>
      </c>
      <c r="N72" t="s">
        <v>85</v>
      </c>
      <c r="O72">
        <v>2</v>
      </c>
      <c r="P72">
        <v>12</v>
      </c>
      <c r="Q72">
        <v>6</v>
      </c>
      <c r="R72">
        <v>23.5</v>
      </c>
      <c r="S72">
        <v>8</v>
      </c>
      <c r="T72">
        <v>9</v>
      </c>
      <c r="U72" s="14" t="s">
        <v>197</v>
      </c>
      <c r="V72" s="14" t="str">
        <f>VLOOKUP($U72,look_up!$A$2:J98,2,FALSE)</f>
        <v>Anêmona</v>
      </c>
      <c r="W72" s="14" t="str">
        <f>VLOOKUP($U72,look_up!$A$2:K98,3,FALSE)</f>
        <v>Species</v>
      </c>
      <c r="X72" s="14" t="str">
        <f>VLOOKUP($U72,look_up!$A$2:L98,4,FALSE)</f>
        <v>exotic_species</v>
      </c>
      <c r="Y72" s="14" t="str">
        <f>VLOOKUP($U72,look_up!A$2:K98,5,FALSE)</f>
        <v>Animalia</v>
      </c>
      <c r="Z72" s="14" t="str">
        <f>VLOOKUP($U72,look_up!A$2:L98,6,FALSE)</f>
        <v>Cnidaria</v>
      </c>
      <c r="AA72" s="14" t="str">
        <f>VLOOKUP($U72,look_up!A$2:M98,7,FALSE)</f>
        <v>Anthozoa</v>
      </c>
      <c r="AB72" s="14" t="str">
        <f>VLOOKUP($U72,look_up!$A$2:P98,8,FALSE)</f>
        <v>Scleractinia</v>
      </c>
      <c r="AC72" s="14" t="str">
        <f>VLOOKUP($U72,look_up!$A$2:Q98,9,FALSE)</f>
        <v>Dendrophylliidae</v>
      </c>
      <c r="AD72" s="14">
        <f>VLOOKUP($U72,look_up!A$2:P98,10,FALSE)</f>
        <v>291251</v>
      </c>
      <c r="AE72">
        <v>0</v>
      </c>
      <c r="AF72" t="s">
        <v>204</v>
      </c>
      <c r="AG72">
        <v>40</v>
      </c>
    </row>
    <row r="73" spans="1:33" x14ac:dyDescent="0.3">
      <c r="A73" t="s">
        <v>0</v>
      </c>
      <c r="B73" t="s">
        <v>1</v>
      </c>
      <c r="C73" t="s">
        <v>279</v>
      </c>
      <c r="D73">
        <v>-27.271709999999999</v>
      </c>
      <c r="E73">
        <v>-48.331710000000001</v>
      </c>
      <c r="F73" t="s">
        <v>2</v>
      </c>
      <c r="G73" t="s">
        <v>3</v>
      </c>
      <c r="H73" s="2">
        <v>43901</v>
      </c>
      <c r="I73" s="23" t="s">
        <v>99</v>
      </c>
      <c r="J73" s="23" t="s">
        <v>100</v>
      </c>
      <c r="K73" s="23" t="s">
        <v>101</v>
      </c>
      <c r="L73" t="s">
        <v>96</v>
      </c>
      <c r="M73" t="s">
        <v>313</v>
      </c>
      <c r="N73" t="s">
        <v>85</v>
      </c>
      <c r="O73">
        <v>3</v>
      </c>
      <c r="P73">
        <v>12</v>
      </c>
      <c r="Q73">
        <v>6</v>
      </c>
      <c r="R73">
        <v>23.5</v>
      </c>
      <c r="S73">
        <v>8</v>
      </c>
      <c r="T73">
        <v>9</v>
      </c>
      <c r="U73" s="14" t="s">
        <v>197</v>
      </c>
      <c r="V73" s="14" t="str">
        <f>VLOOKUP($U73,look_up!$A$2:J99,2,FALSE)</f>
        <v>Anêmona</v>
      </c>
      <c r="W73" s="14" t="str">
        <f>VLOOKUP($U73,look_up!$A$2:K99,3,FALSE)</f>
        <v>Species</v>
      </c>
      <c r="X73" s="14" t="str">
        <f>VLOOKUP($U73,look_up!$A$2:L99,4,FALSE)</f>
        <v>exotic_species</v>
      </c>
      <c r="Y73" s="14" t="str">
        <f>VLOOKUP($U73,look_up!A$2:K99,5,FALSE)</f>
        <v>Animalia</v>
      </c>
      <c r="Z73" s="14" t="str">
        <f>VLOOKUP($U73,look_up!A$2:L99,6,FALSE)</f>
        <v>Cnidaria</v>
      </c>
      <c r="AA73" s="14" t="str">
        <f>VLOOKUP($U73,look_up!A$2:M99,7,FALSE)</f>
        <v>Anthozoa</v>
      </c>
      <c r="AB73" s="14" t="str">
        <f>VLOOKUP($U73,look_up!$A$2:P99,8,FALSE)</f>
        <v>Scleractinia</v>
      </c>
      <c r="AC73" s="14" t="str">
        <f>VLOOKUP($U73,look_up!$A$2:Q99,9,FALSE)</f>
        <v>Dendrophylliidae</v>
      </c>
      <c r="AD73" s="14">
        <f>VLOOKUP($U73,look_up!A$2:P99,10,FALSE)</f>
        <v>291251</v>
      </c>
      <c r="AE73">
        <v>0</v>
      </c>
      <c r="AF73" t="s">
        <v>204</v>
      </c>
      <c r="AG73">
        <v>40</v>
      </c>
    </row>
    <row r="74" spans="1:33" x14ac:dyDescent="0.3">
      <c r="A74" t="s">
        <v>0</v>
      </c>
      <c r="B74" t="s">
        <v>1</v>
      </c>
      <c r="C74" t="s">
        <v>279</v>
      </c>
      <c r="D74">
        <v>-27.271709999999999</v>
      </c>
      <c r="E74">
        <v>-48.331710000000001</v>
      </c>
      <c r="F74" t="s">
        <v>2</v>
      </c>
      <c r="G74" t="s">
        <v>3</v>
      </c>
      <c r="H74" s="2">
        <v>43901</v>
      </c>
      <c r="I74" s="23" t="s">
        <v>99</v>
      </c>
      <c r="J74" s="23" t="s">
        <v>100</v>
      </c>
      <c r="K74" s="23" t="s">
        <v>101</v>
      </c>
      <c r="L74" t="s">
        <v>96</v>
      </c>
      <c r="M74" t="s">
        <v>313</v>
      </c>
      <c r="N74" t="s">
        <v>85</v>
      </c>
      <c r="O74">
        <v>1</v>
      </c>
      <c r="P74">
        <v>12</v>
      </c>
      <c r="Q74">
        <v>6</v>
      </c>
      <c r="R74">
        <v>23.5</v>
      </c>
      <c r="S74">
        <v>8</v>
      </c>
      <c r="T74">
        <v>9</v>
      </c>
      <c r="U74" s="14" t="s">
        <v>198</v>
      </c>
      <c r="V74" s="14" t="str">
        <f>VLOOKUP($U74,look_up!$A$2:J100,2,FALSE)</f>
        <v>Ascidia</v>
      </c>
      <c r="W74" s="14" t="str">
        <f>VLOOKUP($U74,look_up!$A$2:K100,3,FALSE)</f>
        <v>Species</v>
      </c>
      <c r="X74" s="14" t="str">
        <f>VLOOKUP($U74,look_up!$A$2:L100,4,FALSE)</f>
        <v>exotic_species</v>
      </c>
      <c r="Y74" s="14" t="str">
        <f>VLOOKUP($U74,look_up!A$2:K100,5,FALSE)</f>
        <v>Animalia</v>
      </c>
      <c r="Z74" s="14" t="str">
        <f>VLOOKUP($U74,look_up!A$2:L100,6,FALSE)</f>
        <v>Chordata</v>
      </c>
      <c r="AA74" s="14" t="str">
        <f>VLOOKUP($U74,look_up!A$2:M100,7,FALSE)</f>
        <v>Ascidiacea</v>
      </c>
      <c r="AB74" s="14" t="str">
        <f>VLOOKUP($U74,look_up!$A$2:P100,8,FALSE)</f>
        <v>Stolidobranchia</v>
      </c>
      <c r="AC74" s="14" t="str">
        <f>VLOOKUP($U74,look_up!$A$2:Q100,9,FALSE)</f>
        <v>Styellidae</v>
      </c>
      <c r="AD74" s="14">
        <f>VLOOKUP($U74,look_up!A$2:P100,10,FALSE)</f>
        <v>103936</v>
      </c>
      <c r="AE74">
        <v>0</v>
      </c>
      <c r="AF74" t="s">
        <v>204</v>
      </c>
      <c r="AG74">
        <v>40</v>
      </c>
    </row>
    <row r="75" spans="1:33" x14ac:dyDescent="0.3">
      <c r="A75" t="s">
        <v>0</v>
      </c>
      <c r="B75" t="s">
        <v>1</v>
      </c>
      <c r="C75" t="s">
        <v>279</v>
      </c>
      <c r="D75">
        <v>-27.271709999999999</v>
      </c>
      <c r="E75">
        <v>-48.331710000000001</v>
      </c>
      <c r="F75" t="s">
        <v>2</v>
      </c>
      <c r="G75" t="s">
        <v>3</v>
      </c>
      <c r="H75" s="2">
        <v>43901</v>
      </c>
      <c r="I75" s="23" t="s">
        <v>99</v>
      </c>
      <c r="J75" s="23" t="s">
        <v>100</v>
      </c>
      <c r="K75" s="23" t="s">
        <v>101</v>
      </c>
      <c r="L75" t="s">
        <v>96</v>
      </c>
      <c r="M75" t="s">
        <v>313</v>
      </c>
      <c r="N75" t="s">
        <v>85</v>
      </c>
      <c r="O75">
        <v>2</v>
      </c>
      <c r="P75">
        <v>12</v>
      </c>
      <c r="Q75">
        <v>6</v>
      </c>
      <c r="R75">
        <v>23.5</v>
      </c>
      <c r="S75">
        <v>8</v>
      </c>
      <c r="T75">
        <v>9</v>
      </c>
      <c r="U75" s="14" t="s">
        <v>198</v>
      </c>
      <c r="V75" s="14" t="str">
        <f>VLOOKUP($U75,look_up!$A$2:J101,2,FALSE)</f>
        <v>Ascidia</v>
      </c>
      <c r="W75" s="14" t="str">
        <f>VLOOKUP($U75,look_up!$A$2:K101,3,FALSE)</f>
        <v>Species</v>
      </c>
      <c r="X75" s="14" t="str">
        <f>VLOOKUP($U75,look_up!$A$2:L101,4,FALSE)</f>
        <v>exotic_species</v>
      </c>
      <c r="Y75" s="14" t="str">
        <f>VLOOKUP($U75,look_up!A$2:K101,5,FALSE)</f>
        <v>Animalia</v>
      </c>
      <c r="Z75" s="14" t="str">
        <f>VLOOKUP($U75,look_up!A$2:L101,6,FALSE)</f>
        <v>Chordata</v>
      </c>
      <c r="AA75" s="14" t="str">
        <f>VLOOKUP($U75,look_up!A$2:M101,7,FALSE)</f>
        <v>Ascidiacea</v>
      </c>
      <c r="AB75" s="14" t="str">
        <f>VLOOKUP($U75,look_up!$A$2:P101,8,FALSE)</f>
        <v>Stolidobranchia</v>
      </c>
      <c r="AC75" s="14" t="str">
        <f>VLOOKUP($U75,look_up!$A$2:Q101,9,FALSE)</f>
        <v>Styellidae</v>
      </c>
      <c r="AD75" s="14">
        <f>VLOOKUP($U75,look_up!A$2:P101,10,FALSE)</f>
        <v>103936</v>
      </c>
      <c r="AE75">
        <v>0</v>
      </c>
      <c r="AF75" t="s">
        <v>204</v>
      </c>
      <c r="AG75">
        <v>40</v>
      </c>
    </row>
    <row r="76" spans="1:33" x14ac:dyDescent="0.3">
      <c r="A76" t="s">
        <v>0</v>
      </c>
      <c r="B76" t="s">
        <v>1</v>
      </c>
      <c r="C76" t="s">
        <v>279</v>
      </c>
      <c r="D76">
        <v>-27.271709999999999</v>
      </c>
      <c r="E76">
        <v>-48.331710000000001</v>
      </c>
      <c r="F76" t="s">
        <v>2</v>
      </c>
      <c r="G76" t="s">
        <v>3</v>
      </c>
      <c r="H76" s="2">
        <v>43901</v>
      </c>
      <c r="I76" s="23" t="s">
        <v>99</v>
      </c>
      <c r="J76" s="23" t="s">
        <v>100</v>
      </c>
      <c r="K76" s="23" t="s">
        <v>101</v>
      </c>
      <c r="L76" t="s">
        <v>96</v>
      </c>
      <c r="M76" t="s">
        <v>313</v>
      </c>
      <c r="N76" t="s">
        <v>85</v>
      </c>
      <c r="O76">
        <v>3</v>
      </c>
      <c r="P76">
        <v>12</v>
      </c>
      <c r="Q76">
        <v>6</v>
      </c>
      <c r="R76">
        <v>23.5</v>
      </c>
      <c r="S76">
        <v>8</v>
      </c>
      <c r="T76">
        <v>9</v>
      </c>
      <c r="U76" s="14" t="s">
        <v>198</v>
      </c>
      <c r="V76" s="14" t="str">
        <f>VLOOKUP($U76,look_up!$A$2:J102,2,FALSE)</f>
        <v>Ascidia</v>
      </c>
      <c r="W76" s="14" t="str">
        <f>VLOOKUP($U76,look_up!$A$2:K102,3,FALSE)</f>
        <v>Species</v>
      </c>
      <c r="X76" s="14" t="str">
        <f>VLOOKUP($U76,look_up!$A$2:L102,4,FALSE)</f>
        <v>exotic_species</v>
      </c>
      <c r="Y76" s="14" t="str">
        <f>VLOOKUP($U76,look_up!A$2:K102,5,FALSE)</f>
        <v>Animalia</v>
      </c>
      <c r="Z76" s="14" t="str">
        <f>VLOOKUP($U76,look_up!A$2:L102,6,FALSE)</f>
        <v>Chordata</v>
      </c>
      <c r="AA76" s="14" t="str">
        <f>VLOOKUP($U76,look_up!A$2:M102,7,FALSE)</f>
        <v>Ascidiacea</v>
      </c>
      <c r="AB76" s="14" t="str">
        <f>VLOOKUP($U76,look_up!$A$2:P102,8,FALSE)</f>
        <v>Stolidobranchia</v>
      </c>
      <c r="AC76" s="14" t="str">
        <f>VLOOKUP($U76,look_up!$A$2:Q102,9,FALSE)</f>
        <v>Styellidae</v>
      </c>
      <c r="AD76" s="14">
        <f>VLOOKUP($U76,look_up!A$2:P102,10,FALSE)</f>
        <v>103936</v>
      </c>
      <c r="AE76">
        <v>0</v>
      </c>
      <c r="AF76" t="s">
        <v>204</v>
      </c>
      <c r="AG76">
        <v>40</v>
      </c>
    </row>
    <row r="77" spans="1:33" x14ac:dyDescent="0.3">
      <c r="A77" t="s">
        <v>0</v>
      </c>
      <c r="B77" t="s">
        <v>1</v>
      </c>
      <c r="C77" t="s">
        <v>279</v>
      </c>
      <c r="D77">
        <v>-27.271709999999999</v>
      </c>
      <c r="E77">
        <v>-48.331710000000001</v>
      </c>
      <c r="F77" t="s">
        <v>2</v>
      </c>
      <c r="G77" t="s">
        <v>3</v>
      </c>
      <c r="H77" s="2">
        <v>43901</v>
      </c>
      <c r="I77" s="23" t="s">
        <v>99</v>
      </c>
      <c r="J77" s="23" t="s">
        <v>100</v>
      </c>
      <c r="K77" s="23" t="s">
        <v>101</v>
      </c>
      <c r="L77" t="s">
        <v>96</v>
      </c>
      <c r="M77" t="s">
        <v>313</v>
      </c>
      <c r="N77" t="s">
        <v>85</v>
      </c>
      <c r="O77">
        <v>1</v>
      </c>
      <c r="P77">
        <v>12</v>
      </c>
      <c r="Q77">
        <v>6</v>
      </c>
      <c r="R77">
        <v>23.5</v>
      </c>
      <c r="S77">
        <v>8</v>
      </c>
      <c r="T77">
        <v>9</v>
      </c>
      <c r="U77" s="14" t="s">
        <v>18</v>
      </c>
      <c r="V77" s="14" t="s">
        <v>199</v>
      </c>
      <c r="W77" s="14" t="str">
        <f>VLOOKUP($U77,look_up!A$2:K103,4,FALSE)</f>
        <v>NA</v>
      </c>
      <c r="X77" s="14" t="str">
        <f>VLOOKUP($U77,look_up!$A$2:L103,4,FALSE)</f>
        <v>NA</v>
      </c>
      <c r="Y77" s="14" t="str">
        <f>VLOOKUP($U77,look_up!A$2:K103,5,FALSE)</f>
        <v>NA</v>
      </c>
      <c r="Z77" s="14" t="str">
        <f>VLOOKUP($U77,look_up!A$2:L103,6,FALSE)</f>
        <v>NA</v>
      </c>
      <c r="AA77" s="14" t="str">
        <f>VLOOKUP($U77,look_up!A$2:M103,7,FALSE)</f>
        <v>NA</v>
      </c>
      <c r="AB77" s="14" t="str">
        <f>VLOOKUP($U77,look_up!$A$2:P103,8,FALSE)</f>
        <v>NA</v>
      </c>
      <c r="AC77" s="14" t="str">
        <f>VLOOKUP($U77,look_up!$A$2:Q103,9,FALSE)</f>
        <v>NA</v>
      </c>
      <c r="AD77" s="14" t="str">
        <f>VLOOKUP($U77,look_up!A$2:P103,10,FALSE)</f>
        <v>NA</v>
      </c>
      <c r="AE77">
        <v>0</v>
      </c>
      <c r="AF77" t="s">
        <v>204</v>
      </c>
      <c r="AG77">
        <v>40</v>
      </c>
    </row>
    <row r="78" spans="1:33" x14ac:dyDescent="0.3">
      <c r="A78" t="s">
        <v>0</v>
      </c>
      <c r="B78" t="s">
        <v>1</v>
      </c>
      <c r="C78" t="s">
        <v>279</v>
      </c>
      <c r="D78">
        <v>-27.271709999999999</v>
      </c>
      <c r="E78">
        <v>-48.331710000000001</v>
      </c>
      <c r="F78" t="s">
        <v>2</v>
      </c>
      <c r="G78" t="s">
        <v>3</v>
      </c>
      <c r="H78" s="2">
        <v>43901</v>
      </c>
      <c r="I78" s="23" t="s">
        <v>99</v>
      </c>
      <c r="J78" s="23" t="s">
        <v>100</v>
      </c>
      <c r="K78" s="23" t="s">
        <v>101</v>
      </c>
      <c r="L78" t="s">
        <v>96</v>
      </c>
      <c r="M78" t="s">
        <v>313</v>
      </c>
      <c r="N78" t="s">
        <v>85</v>
      </c>
      <c r="O78">
        <v>2</v>
      </c>
      <c r="P78">
        <v>12</v>
      </c>
      <c r="Q78">
        <v>6</v>
      </c>
      <c r="R78">
        <v>23.5</v>
      </c>
      <c r="S78">
        <v>8</v>
      </c>
      <c r="T78">
        <v>9</v>
      </c>
      <c r="U78" s="14" t="s">
        <v>18</v>
      </c>
      <c r="V78" s="14" t="s">
        <v>199</v>
      </c>
      <c r="W78" s="14" t="str">
        <f>VLOOKUP($U78,look_up!A$2:K104,4,FALSE)</f>
        <v>NA</v>
      </c>
      <c r="X78" s="14" t="str">
        <f>VLOOKUP($U78,look_up!$A$2:L104,4,FALSE)</f>
        <v>NA</v>
      </c>
      <c r="Y78" s="14" t="str">
        <f>VLOOKUP($U78,look_up!A$2:K104,5,FALSE)</f>
        <v>NA</v>
      </c>
      <c r="Z78" s="14" t="str">
        <f>VLOOKUP($U78,look_up!A$2:L104,6,FALSE)</f>
        <v>NA</v>
      </c>
      <c r="AA78" s="14" t="str">
        <f>VLOOKUP($U78,look_up!A$2:M104,7,FALSE)</f>
        <v>NA</v>
      </c>
      <c r="AB78" s="14" t="str">
        <f>VLOOKUP($U78,look_up!$A$2:P104,8,FALSE)</f>
        <v>NA</v>
      </c>
      <c r="AC78" s="14" t="str">
        <f>VLOOKUP($U78,look_up!$A$2:Q104,9,FALSE)</f>
        <v>NA</v>
      </c>
      <c r="AD78" s="14" t="str">
        <f>VLOOKUP($U78,look_up!A$2:P104,10,FALSE)</f>
        <v>NA</v>
      </c>
      <c r="AE78">
        <v>0</v>
      </c>
      <c r="AF78" t="s">
        <v>204</v>
      </c>
      <c r="AG78">
        <v>40</v>
      </c>
    </row>
    <row r="79" spans="1:33" x14ac:dyDescent="0.3">
      <c r="A79" t="s">
        <v>0</v>
      </c>
      <c r="B79" t="s">
        <v>1</v>
      </c>
      <c r="C79" t="s">
        <v>279</v>
      </c>
      <c r="D79">
        <v>-27.271709999999999</v>
      </c>
      <c r="E79">
        <v>-48.331710000000001</v>
      </c>
      <c r="F79" t="s">
        <v>2</v>
      </c>
      <c r="G79" t="s">
        <v>3</v>
      </c>
      <c r="H79" s="2">
        <v>43901</v>
      </c>
      <c r="I79" s="23" t="s">
        <v>99</v>
      </c>
      <c r="J79" s="23" t="s">
        <v>100</v>
      </c>
      <c r="K79" s="23" t="s">
        <v>101</v>
      </c>
      <c r="L79" t="s">
        <v>96</v>
      </c>
      <c r="M79" t="s">
        <v>313</v>
      </c>
      <c r="N79" t="s">
        <v>85</v>
      </c>
      <c r="O79">
        <v>3</v>
      </c>
      <c r="P79">
        <v>12</v>
      </c>
      <c r="Q79">
        <v>6</v>
      </c>
      <c r="R79">
        <v>23.5</v>
      </c>
      <c r="S79">
        <v>8</v>
      </c>
      <c r="T79">
        <v>9</v>
      </c>
      <c r="U79" s="14" t="s">
        <v>18</v>
      </c>
      <c r="V79" s="14" t="s">
        <v>199</v>
      </c>
      <c r="W79" s="14" t="str">
        <f>VLOOKUP($U79,look_up!A$2:K105,4,FALSE)</f>
        <v>NA</v>
      </c>
      <c r="X79" s="14" t="str">
        <f>VLOOKUP($U79,look_up!$A$2:L105,4,FALSE)</f>
        <v>NA</v>
      </c>
      <c r="Y79" s="14" t="str">
        <f>VLOOKUP($U79,look_up!A$2:K105,5,FALSE)</f>
        <v>NA</v>
      </c>
      <c r="Z79" s="14" t="str">
        <f>VLOOKUP($U79,look_up!A$2:L105,6,FALSE)</f>
        <v>NA</v>
      </c>
      <c r="AA79" s="14" t="str">
        <f>VLOOKUP($U79,look_up!A$2:M105,7,FALSE)</f>
        <v>NA</v>
      </c>
      <c r="AB79" s="14" t="str">
        <f>VLOOKUP($U79,look_up!$A$2:P105,8,FALSE)</f>
        <v>NA</v>
      </c>
      <c r="AC79" s="14" t="str">
        <f>VLOOKUP($U79,look_up!$A$2:Q105,9,FALSE)</f>
        <v>NA</v>
      </c>
      <c r="AD79" s="14" t="str">
        <f>VLOOKUP($U79,look_up!A$2:P105,10,FALSE)</f>
        <v>NA</v>
      </c>
      <c r="AE79">
        <v>0</v>
      </c>
      <c r="AF79" t="s">
        <v>204</v>
      </c>
      <c r="AG79">
        <v>40</v>
      </c>
    </row>
    <row r="80" spans="1:33" x14ac:dyDescent="0.3">
      <c r="A80" t="s">
        <v>0</v>
      </c>
      <c r="B80" t="s">
        <v>1</v>
      </c>
      <c r="C80" t="s">
        <v>279</v>
      </c>
      <c r="D80">
        <v>-27.271709999999999</v>
      </c>
      <c r="E80">
        <v>-48.331710000000001</v>
      </c>
      <c r="F80" t="s">
        <v>2</v>
      </c>
      <c r="G80" t="s">
        <v>3</v>
      </c>
      <c r="H80" s="2">
        <v>43901</v>
      </c>
      <c r="I80" s="23" t="s">
        <v>99</v>
      </c>
      <c r="J80" s="23" t="s">
        <v>100</v>
      </c>
      <c r="K80" s="23" t="s">
        <v>101</v>
      </c>
      <c r="L80" t="s">
        <v>96</v>
      </c>
      <c r="M80" t="s">
        <v>313</v>
      </c>
      <c r="N80" t="s">
        <v>85</v>
      </c>
      <c r="O80">
        <v>1</v>
      </c>
      <c r="P80">
        <v>12</v>
      </c>
      <c r="Q80">
        <v>6</v>
      </c>
      <c r="R80">
        <v>23.5</v>
      </c>
      <c r="S80">
        <v>8</v>
      </c>
      <c r="T80">
        <v>9</v>
      </c>
      <c r="U80" s="14" t="s">
        <v>18</v>
      </c>
      <c r="V80" s="14" t="s">
        <v>200</v>
      </c>
      <c r="W80" s="14" t="str">
        <f>VLOOKUP($U80,look_up!A$2:K106,4,FALSE)</f>
        <v>NA</v>
      </c>
      <c r="X80" s="14" t="str">
        <f>VLOOKUP($U80,look_up!$A$2:L106,4,FALSE)</f>
        <v>NA</v>
      </c>
      <c r="Y80" s="14" t="str">
        <f>VLOOKUP($U80,look_up!A$2:K106,5,FALSE)</f>
        <v>NA</v>
      </c>
      <c r="Z80" s="14" t="str">
        <f>VLOOKUP($U80,look_up!A$2:L106,6,FALSE)</f>
        <v>NA</v>
      </c>
      <c r="AA80" s="14" t="str">
        <f>VLOOKUP($U80,look_up!A$2:M106,7,FALSE)</f>
        <v>NA</v>
      </c>
      <c r="AB80" s="14" t="str">
        <f>VLOOKUP($U80,look_up!$A$2:P106,8,FALSE)</f>
        <v>NA</v>
      </c>
      <c r="AC80" s="14" t="str">
        <f>VLOOKUP($U80,look_up!$A$2:Q106,9,FALSE)</f>
        <v>NA</v>
      </c>
      <c r="AD80" s="14" t="str">
        <f>VLOOKUP($U80,look_up!A$2:P106,10,FALSE)</f>
        <v>NA</v>
      </c>
      <c r="AE80">
        <v>0</v>
      </c>
      <c r="AF80" t="s">
        <v>204</v>
      </c>
      <c r="AG80">
        <v>40</v>
      </c>
    </row>
    <row r="81" spans="1:33" x14ac:dyDescent="0.3">
      <c r="A81" t="s">
        <v>0</v>
      </c>
      <c r="B81" t="s">
        <v>1</v>
      </c>
      <c r="C81" t="s">
        <v>279</v>
      </c>
      <c r="D81">
        <v>-27.271709999999999</v>
      </c>
      <c r="E81">
        <v>-48.331710000000001</v>
      </c>
      <c r="F81" t="s">
        <v>2</v>
      </c>
      <c r="G81" t="s">
        <v>3</v>
      </c>
      <c r="H81" s="2">
        <v>43901</v>
      </c>
      <c r="I81" s="23" t="s">
        <v>99</v>
      </c>
      <c r="J81" s="23" t="s">
        <v>100</v>
      </c>
      <c r="K81" s="23" t="s">
        <v>101</v>
      </c>
      <c r="L81" t="s">
        <v>96</v>
      </c>
      <c r="M81" t="s">
        <v>313</v>
      </c>
      <c r="N81" t="s">
        <v>85</v>
      </c>
      <c r="O81">
        <v>2</v>
      </c>
      <c r="P81">
        <v>12</v>
      </c>
      <c r="Q81">
        <v>6</v>
      </c>
      <c r="R81">
        <v>23.5</v>
      </c>
      <c r="S81">
        <v>8</v>
      </c>
      <c r="T81">
        <v>9</v>
      </c>
      <c r="U81" s="14" t="s">
        <v>18</v>
      </c>
      <c r="V81" s="14" t="s">
        <v>200</v>
      </c>
      <c r="W81" s="14" t="str">
        <f>VLOOKUP($U81,look_up!A$2:K107,4,FALSE)</f>
        <v>NA</v>
      </c>
      <c r="X81" s="14" t="str">
        <f>VLOOKUP($U81,look_up!$A$2:L107,4,FALSE)</f>
        <v>NA</v>
      </c>
      <c r="Y81" s="14" t="str">
        <f>VLOOKUP($U81,look_up!A$2:K107,5,FALSE)</f>
        <v>NA</v>
      </c>
      <c r="Z81" s="14" t="str">
        <f>VLOOKUP($U81,look_up!A$2:L107,6,FALSE)</f>
        <v>NA</v>
      </c>
      <c r="AA81" s="14" t="str">
        <f>VLOOKUP($U81,look_up!A$2:M107,7,FALSE)</f>
        <v>NA</v>
      </c>
      <c r="AB81" s="14" t="str">
        <f>VLOOKUP($U81,look_up!$A$2:P107,8,FALSE)</f>
        <v>NA</v>
      </c>
      <c r="AC81" s="14" t="str">
        <f>VLOOKUP($U81,look_up!$A$2:Q107,9,FALSE)</f>
        <v>NA</v>
      </c>
      <c r="AD81" s="14" t="str">
        <f>VLOOKUP($U81,look_up!A$2:P107,10,FALSE)</f>
        <v>NA</v>
      </c>
      <c r="AE81">
        <v>0</v>
      </c>
      <c r="AF81" t="s">
        <v>204</v>
      </c>
      <c r="AG81">
        <v>40</v>
      </c>
    </row>
    <row r="82" spans="1:33" x14ac:dyDescent="0.3">
      <c r="A82" t="s">
        <v>0</v>
      </c>
      <c r="B82" t="s">
        <v>1</v>
      </c>
      <c r="C82" t="s">
        <v>279</v>
      </c>
      <c r="D82">
        <v>-27.271709999999999</v>
      </c>
      <c r="E82">
        <v>-48.331710000000001</v>
      </c>
      <c r="F82" t="s">
        <v>2</v>
      </c>
      <c r="G82" t="s">
        <v>3</v>
      </c>
      <c r="H82" s="2">
        <v>43901</v>
      </c>
      <c r="I82" s="23" t="s">
        <v>99</v>
      </c>
      <c r="J82" s="23" t="s">
        <v>100</v>
      </c>
      <c r="K82" s="23" t="s">
        <v>101</v>
      </c>
      <c r="L82" t="s">
        <v>96</v>
      </c>
      <c r="M82" t="s">
        <v>313</v>
      </c>
      <c r="N82" t="s">
        <v>85</v>
      </c>
      <c r="O82">
        <v>3</v>
      </c>
      <c r="P82">
        <v>12</v>
      </c>
      <c r="Q82">
        <v>6</v>
      </c>
      <c r="R82">
        <v>23.5</v>
      </c>
      <c r="S82">
        <v>8</v>
      </c>
      <c r="T82">
        <v>9</v>
      </c>
      <c r="U82" s="14" t="s">
        <v>18</v>
      </c>
      <c r="V82" s="14" t="s">
        <v>200</v>
      </c>
      <c r="W82" s="14" t="str">
        <f>VLOOKUP($U82,look_up!A$2:K108,4,FALSE)</f>
        <v>NA</v>
      </c>
      <c r="X82" s="14" t="str">
        <f>VLOOKUP($U82,look_up!$A$2:L108,4,FALSE)</f>
        <v>NA</v>
      </c>
      <c r="Y82" s="14" t="str">
        <f>VLOOKUP($U82,look_up!A$2:K108,5,FALSE)</f>
        <v>NA</v>
      </c>
      <c r="Z82" s="14" t="str">
        <f>VLOOKUP($U82,look_up!A$2:L108,6,FALSE)</f>
        <v>NA</v>
      </c>
      <c r="AA82" s="14" t="str">
        <f>VLOOKUP($U82,look_up!A$2:M108,7,FALSE)</f>
        <v>NA</v>
      </c>
      <c r="AB82" s="14" t="str">
        <f>VLOOKUP($U82,look_up!$A$2:P108,8,FALSE)</f>
        <v>NA</v>
      </c>
      <c r="AC82" s="14" t="str">
        <f>VLOOKUP($U82,look_up!$A$2:Q108,9,FALSE)</f>
        <v>NA</v>
      </c>
      <c r="AD82" s="14" t="str">
        <f>VLOOKUP($U82,look_up!A$2:P108,10,FALSE)</f>
        <v>NA</v>
      </c>
      <c r="AE82">
        <v>0</v>
      </c>
      <c r="AF82" t="s">
        <v>204</v>
      </c>
      <c r="AG82">
        <v>40</v>
      </c>
    </row>
    <row r="83" spans="1:33" x14ac:dyDescent="0.3">
      <c r="A83" t="s">
        <v>0</v>
      </c>
      <c r="B83" t="s">
        <v>1</v>
      </c>
      <c r="C83" t="s">
        <v>279</v>
      </c>
      <c r="D83">
        <v>-27.271709999999999</v>
      </c>
      <c r="E83">
        <v>-48.331710000000001</v>
      </c>
      <c r="F83" t="s">
        <v>2</v>
      </c>
      <c r="G83" t="s">
        <v>3</v>
      </c>
      <c r="H83" s="2">
        <v>43901</v>
      </c>
      <c r="I83" s="23" t="s">
        <v>99</v>
      </c>
      <c r="J83" s="23" t="s">
        <v>100</v>
      </c>
      <c r="K83" s="23" t="s">
        <v>101</v>
      </c>
      <c r="L83" t="s">
        <v>96</v>
      </c>
      <c r="M83" t="s">
        <v>313</v>
      </c>
      <c r="N83" t="s">
        <v>86</v>
      </c>
      <c r="O83">
        <v>1</v>
      </c>
      <c r="P83">
        <v>16</v>
      </c>
      <c r="Q83">
        <v>12</v>
      </c>
      <c r="R83">
        <v>23.5</v>
      </c>
      <c r="S83">
        <v>8</v>
      </c>
      <c r="T83">
        <v>9</v>
      </c>
      <c r="U83" s="14" t="s">
        <v>177</v>
      </c>
      <c r="V83" s="14" t="str">
        <f>VLOOKUP($U83,look_up!$A$2:J109,2,FALSE)</f>
        <v>Ouriço</v>
      </c>
      <c r="W83" s="14" t="str">
        <f>VLOOKUP($U83,look_up!$A$2:K109,3,FALSE)</f>
        <v>Species</v>
      </c>
      <c r="X83" s="14" t="str">
        <f>VLOOKUP($U83,look_up!$A$2:L109,4,FALSE)</f>
        <v>NA</v>
      </c>
      <c r="Y83" s="14" t="str">
        <f>VLOOKUP($U83,look_up!A$2:K109,5,FALSE)</f>
        <v>Animalia</v>
      </c>
      <c r="Z83" s="14" t="str">
        <f>VLOOKUP($U83,look_up!A$2:L109,6,FALSE)</f>
        <v>Echinodermata</v>
      </c>
      <c r="AA83" s="14" t="str">
        <f>VLOOKUP($U83,look_up!A$2:M109,7,FALSE)</f>
        <v>Echinoidea</v>
      </c>
      <c r="AB83" s="14" t="str">
        <f>VLOOKUP($U83,look_up!$A$2:P109,8,FALSE)</f>
        <v>Cidaroida</v>
      </c>
      <c r="AC83" s="14" t="str">
        <f>VLOOKUP($U83,look_up!$A$2:Q109,9,FALSE)</f>
        <v>Cidaridae</v>
      </c>
      <c r="AD83" s="14">
        <f>VLOOKUP($U83,look_up!A$2:P109,10,FALSE)</f>
        <v>396741</v>
      </c>
      <c r="AE83">
        <v>0</v>
      </c>
      <c r="AF83" t="s">
        <v>204</v>
      </c>
      <c r="AG83">
        <v>40</v>
      </c>
    </row>
    <row r="84" spans="1:33" x14ac:dyDescent="0.3">
      <c r="A84" t="s">
        <v>0</v>
      </c>
      <c r="B84" t="s">
        <v>1</v>
      </c>
      <c r="C84" t="s">
        <v>279</v>
      </c>
      <c r="D84">
        <v>-27.271709999999999</v>
      </c>
      <c r="E84">
        <v>-48.331710000000001</v>
      </c>
      <c r="F84" t="s">
        <v>2</v>
      </c>
      <c r="G84" t="s">
        <v>3</v>
      </c>
      <c r="H84" s="2">
        <v>43901</v>
      </c>
      <c r="I84" s="23" t="s">
        <v>99</v>
      </c>
      <c r="J84" s="23" t="s">
        <v>100</v>
      </c>
      <c r="K84" s="23" t="s">
        <v>101</v>
      </c>
      <c r="L84" t="s">
        <v>96</v>
      </c>
      <c r="M84" t="s">
        <v>313</v>
      </c>
      <c r="N84" t="s">
        <v>86</v>
      </c>
      <c r="O84">
        <v>2</v>
      </c>
      <c r="P84">
        <v>16</v>
      </c>
      <c r="Q84">
        <v>12</v>
      </c>
      <c r="R84">
        <v>23.5</v>
      </c>
      <c r="S84">
        <v>8</v>
      </c>
      <c r="T84">
        <v>9</v>
      </c>
      <c r="U84" s="14" t="s">
        <v>177</v>
      </c>
      <c r="V84" s="14" t="str">
        <f>VLOOKUP($U84,look_up!$A$2:J110,2,FALSE)</f>
        <v>Ouriço</v>
      </c>
      <c r="W84" s="14" t="str">
        <f>VLOOKUP($U84,look_up!$A$2:K110,3,FALSE)</f>
        <v>Species</v>
      </c>
      <c r="X84" s="14" t="str">
        <f>VLOOKUP($U84,look_up!$A$2:L110,4,FALSE)</f>
        <v>NA</v>
      </c>
      <c r="Y84" s="14" t="str">
        <f>VLOOKUP($U84,look_up!A$2:K110,5,FALSE)</f>
        <v>Animalia</v>
      </c>
      <c r="Z84" s="14" t="str">
        <f>VLOOKUP($U84,look_up!A$2:L110,6,FALSE)</f>
        <v>Echinodermata</v>
      </c>
      <c r="AA84" s="14" t="str">
        <f>VLOOKUP($U84,look_up!A$2:M110,7,FALSE)</f>
        <v>Echinoidea</v>
      </c>
      <c r="AB84" s="14" t="str">
        <f>VLOOKUP($U84,look_up!$A$2:P110,8,FALSE)</f>
        <v>Cidaroida</v>
      </c>
      <c r="AC84" s="14" t="str">
        <f>VLOOKUP($U84,look_up!$A$2:Q110,9,FALSE)</f>
        <v>Cidaridae</v>
      </c>
      <c r="AD84" s="14">
        <f>VLOOKUP($U84,look_up!A$2:P110,10,FALSE)</f>
        <v>396741</v>
      </c>
      <c r="AE84">
        <v>0</v>
      </c>
      <c r="AF84" t="s">
        <v>204</v>
      </c>
      <c r="AG84">
        <v>40</v>
      </c>
    </row>
    <row r="85" spans="1:33" x14ac:dyDescent="0.3">
      <c r="A85" t="s">
        <v>0</v>
      </c>
      <c r="B85" t="s">
        <v>1</v>
      </c>
      <c r="C85" t="s">
        <v>279</v>
      </c>
      <c r="D85">
        <v>-27.271709999999999</v>
      </c>
      <c r="E85">
        <v>-48.331710000000001</v>
      </c>
      <c r="F85" t="s">
        <v>2</v>
      </c>
      <c r="G85" t="s">
        <v>3</v>
      </c>
      <c r="H85" s="2">
        <v>43901</v>
      </c>
      <c r="I85" s="23" t="s">
        <v>99</v>
      </c>
      <c r="J85" s="23" t="s">
        <v>100</v>
      </c>
      <c r="K85" s="23" t="s">
        <v>101</v>
      </c>
      <c r="L85" t="s">
        <v>96</v>
      </c>
      <c r="M85" t="s">
        <v>313</v>
      </c>
      <c r="N85" t="s">
        <v>86</v>
      </c>
      <c r="O85">
        <v>3</v>
      </c>
      <c r="P85">
        <v>16</v>
      </c>
      <c r="Q85">
        <v>12</v>
      </c>
      <c r="R85">
        <v>23.5</v>
      </c>
      <c r="S85">
        <v>8</v>
      </c>
      <c r="T85">
        <v>9</v>
      </c>
      <c r="U85" s="14" t="s">
        <v>177</v>
      </c>
      <c r="V85" s="14" t="str">
        <f>VLOOKUP($U85,look_up!$A$2:J111,2,FALSE)</f>
        <v>Ouriço</v>
      </c>
      <c r="W85" s="14" t="str">
        <f>VLOOKUP($U85,look_up!$A$2:K111,3,FALSE)</f>
        <v>Species</v>
      </c>
      <c r="X85" s="14" t="str">
        <f>VLOOKUP($U85,look_up!$A$2:L111,4,FALSE)</f>
        <v>NA</v>
      </c>
      <c r="Y85" s="14" t="str">
        <f>VLOOKUP($U85,look_up!A$2:K111,5,FALSE)</f>
        <v>Animalia</v>
      </c>
      <c r="Z85" s="14" t="str">
        <f>VLOOKUP($U85,look_up!A$2:L111,6,FALSE)</f>
        <v>Echinodermata</v>
      </c>
      <c r="AA85" s="14" t="str">
        <f>VLOOKUP($U85,look_up!A$2:M111,7,FALSE)</f>
        <v>Echinoidea</v>
      </c>
      <c r="AB85" s="14" t="str">
        <f>VLOOKUP($U85,look_up!$A$2:P111,8,FALSE)</f>
        <v>Cidaroida</v>
      </c>
      <c r="AC85" s="14" t="str">
        <f>VLOOKUP($U85,look_up!$A$2:Q111,9,FALSE)</f>
        <v>Cidaridae</v>
      </c>
      <c r="AD85" s="14">
        <f>VLOOKUP($U85,look_up!A$2:P111,10,FALSE)</f>
        <v>396741</v>
      </c>
      <c r="AE85">
        <v>0</v>
      </c>
      <c r="AF85" t="s">
        <v>204</v>
      </c>
      <c r="AG85">
        <v>40</v>
      </c>
    </row>
    <row r="86" spans="1:33" x14ac:dyDescent="0.3">
      <c r="A86" t="s">
        <v>0</v>
      </c>
      <c r="B86" t="s">
        <v>1</v>
      </c>
      <c r="C86" t="s">
        <v>279</v>
      </c>
      <c r="D86">
        <v>-27.271709999999999</v>
      </c>
      <c r="E86">
        <v>-48.331710000000001</v>
      </c>
      <c r="F86" t="s">
        <v>2</v>
      </c>
      <c r="G86" t="s">
        <v>3</v>
      </c>
      <c r="H86" s="2">
        <v>43901</v>
      </c>
      <c r="I86" s="23" t="s">
        <v>99</v>
      </c>
      <c r="J86" s="23" t="s">
        <v>100</v>
      </c>
      <c r="K86" s="23" t="s">
        <v>101</v>
      </c>
      <c r="L86" t="s">
        <v>96</v>
      </c>
      <c r="M86" t="s">
        <v>313</v>
      </c>
      <c r="N86" t="s">
        <v>86</v>
      </c>
      <c r="O86">
        <v>1</v>
      </c>
      <c r="P86">
        <v>16</v>
      </c>
      <c r="Q86">
        <v>12</v>
      </c>
      <c r="R86">
        <v>23.5</v>
      </c>
      <c r="S86">
        <v>8</v>
      </c>
      <c r="T86">
        <v>9</v>
      </c>
      <c r="U86" s="14" t="s">
        <v>178</v>
      </c>
      <c r="V86" s="14" t="str">
        <f>VLOOKUP($U86,look_up!$A$2:J112,2,FALSE)</f>
        <v>Ouriço</v>
      </c>
      <c r="W86" s="14" t="str">
        <f>VLOOKUP($U86,look_up!$A$2:K112,3,FALSE)</f>
        <v>Species</v>
      </c>
      <c r="X86" s="14" t="str">
        <f>VLOOKUP($U86,look_up!$A$2:L112,4,FALSE)</f>
        <v>NA</v>
      </c>
      <c r="Y86" s="14" t="str">
        <f>VLOOKUP($U86,look_up!A$2:K112,5,FALSE)</f>
        <v>Animalia</v>
      </c>
      <c r="Z86" s="14" t="str">
        <f>VLOOKUP($U86,look_up!A$2:L112,6,FALSE)</f>
        <v>Echinodermata</v>
      </c>
      <c r="AA86" s="14" t="str">
        <f>VLOOKUP($U86,look_up!A$2:M112,7,FALSE)</f>
        <v>Echinoidea</v>
      </c>
      <c r="AB86" s="14" t="str">
        <f>VLOOKUP($U86,look_up!$A$2:P112,8,FALSE)</f>
        <v>Camarodonta</v>
      </c>
      <c r="AC86" s="14" t="str">
        <f>VLOOKUP($U86,look_up!$A$2:Q112,9,FALSE)</f>
        <v>Toxopneustidae</v>
      </c>
      <c r="AD86" s="14">
        <f>VLOOKUP($U86,look_up!A$2:P112,10,FALSE)</f>
        <v>367850</v>
      </c>
      <c r="AE86">
        <v>0</v>
      </c>
      <c r="AF86" t="s">
        <v>204</v>
      </c>
      <c r="AG86">
        <v>40</v>
      </c>
    </row>
    <row r="87" spans="1:33" x14ac:dyDescent="0.3">
      <c r="A87" t="s">
        <v>0</v>
      </c>
      <c r="B87" t="s">
        <v>1</v>
      </c>
      <c r="C87" t="s">
        <v>279</v>
      </c>
      <c r="D87">
        <v>-27.271709999999999</v>
      </c>
      <c r="E87">
        <v>-48.331710000000001</v>
      </c>
      <c r="F87" t="s">
        <v>2</v>
      </c>
      <c r="G87" t="s">
        <v>3</v>
      </c>
      <c r="H87" s="2">
        <v>43901</v>
      </c>
      <c r="I87" s="23" t="s">
        <v>99</v>
      </c>
      <c r="J87" s="23" t="s">
        <v>100</v>
      </c>
      <c r="K87" s="23" t="s">
        <v>101</v>
      </c>
      <c r="L87" t="s">
        <v>96</v>
      </c>
      <c r="M87" t="s">
        <v>313</v>
      </c>
      <c r="N87" t="s">
        <v>86</v>
      </c>
      <c r="O87">
        <v>2</v>
      </c>
      <c r="P87">
        <v>16</v>
      </c>
      <c r="Q87">
        <v>12</v>
      </c>
      <c r="R87">
        <v>23.5</v>
      </c>
      <c r="S87">
        <v>8</v>
      </c>
      <c r="T87">
        <v>9</v>
      </c>
      <c r="U87" s="14" t="s">
        <v>178</v>
      </c>
      <c r="V87" s="14" t="str">
        <f>VLOOKUP($U87,look_up!$A$2:J113,2,FALSE)</f>
        <v>Ouriço</v>
      </c>
      <c r="W87" s="14" t="str">
        <f>VLOOKUP($U87,look_up!$A$2:K113,3,FALSE)</f>
        <v>Species</v>
      </c>
      <c r="X87" s="14" t="str">
        <f>VLOOKUP($U87,look_up!$A$2:L113,4,FALSE)</f>
        <v>NA</v>
      </c>
      <c r="Y87" s="14" t="str">
        <f>VLOOKUP($U87,look_up!A$2:K113,5,FALSE)</f>
        <v>Animalia</v>
      </c>
      <c r="Z87" s="14" t="str">
        <f>VLOOKUP($U87,look_up!A$2:L113,6,FALSE)</f>
        <v>Echinodermata</v>
      </c>
      <c r="AA87" s="14" t="str">
        <f>VLOOKUP($U87,look_up!A$2:M113,7,FALSE)</f>
        <v>Echinoidea</v>
      </c>
      <c r="AB87" s="14" t="str">
        <f>VLOOKUP($U87,look_up!$A$2:P113,8,FALSE)</f>
        <v>Camarodonta</v>
      </c>
      <c r="AC87" s="14" t="str">
        <f>VLOOKUP($U87,look_up!$A$2:Q113,9,FALSE)</f>
        <v>Toxopneustidae</v>
      </c>
      <c r="AD87" s="14">
        <f>VLOOKUP($U87,look_up!A$2:P113,10,FALSE)</f>
        <v>367850</v>
      </c>
      <c r="AE87">
        <v>0</v>
      </c>
      <c r="AF87" t="s">
        <v>204</v>
      </c>
      <c r="AG87">
        <v>40</v>
      </c>
    </row>
    <row r="88" spans="1:33" x14ac:dyDescent="0.3">
      <c r="A88" t="s">
        <v>0</v>
      </c>
      <c r="B88" t="s">
        <v>1</v>
      </c>
      <c r="C88" t="s">
        <v>279</v>
      </c>
      <c r="D88">
        <v>-27.271709999999999</v>
      </c>
      <c r="E88">
        <v>-48.331710000000001</v>
      </c>
      <c r="F88" t="s">
        <v>2</v>
      </c>
      <c r="G88" t="s">
        <v>3</v>
      </c>
      <c r="H88" s="2">
        <v>43901</v>
      </c>
      <c r="I88" s="23" t="s">
        <v>99</v>
      </c>
      <c r="J88" s="23" t="s">
        <v>100</v>
      </c>
      <c r="K88" s="23" t="s">
        <v>101</v>
      </c>
      <c r="L88" t="s">
        <v>96</v>
      </c>
      <c r="M88" t="s">
        <v>313</v>
      </c>
      <c r="N88" t="s">
        <v>86</v>
      </c>
      <c r="O88">
        <v>3</v>
      </c>
      <c r="P88">
        <v>16</v>
      </c>
      <c r="Q88">
        <v>12</v>
      </c>
      <c r="R88">
        <v>23.5</v>
      </c>
      <c r="S88">
        <v>8</v>
      </c>
      <c r="T88">
        <v>9</v>
      </c>
      <c r="U88" s="14" t="s">
        <v>178</v>
      </c>
      <c r="V88" s="14" t="str">
        <f>VLOOKUP($U88,look_up!$A$2:J114,2,FALSE)</f>
        <v>Ouriço</v>
      </c>
      <c r="W88" s="14" t="str">
        <f>VLOOKUP($U88,look_up!$A$2:K114,3,FALSE)</f>
        <v>Species</v>
      </c>
      <c r="X88" s="14" t="str">
        <f>VLOOKUP($U88,look_up!$A$2:L114,4,FALSE)</f>
        <v>NA</v>
      </c>
      <c r="Y88" s="14" t="str">
        <f>VLOOKUP($U88,look_up!A$2:K114,5,FALSE)</f>
        <v>Animalia</v>
      </c>
      <c r="Z88" s="14" t="str">
        <f>VLOOKUP($U88,look_up!A$2:L114,6,FALSE)</f>
        <v>Echinodermata</v>
      </c>
      <c r="AA88" s="14" t="str">
        <f>VLOOKUP($U88,look_up!A$2:M114,7,FALSE)</f>
        <v>Echinoidea</v>
      </c>
      <c r="AB88" s="14" t="str">
        <f>VLOOKUP($U88,look_up!$A$2:P114,8,FALSE)</f>
        <v>Camarodonta</v>
      </c>
      <c r="AC88" s="14" t="str">
        <f>VLOOKUP($U88,look_up!$A$2:Q114,9,FALSE)</f>
        <v>Toxopneustidae</v>
      </c>
      <c r="AD88" s="14">
        <f>VLOOKUP($U88,look_up!A$2:P114,10,FALSE)</f>
        <v>367850</v>
      </c>
      <c r="AE88">
        <v>0</v>
      </c>
      <c r="AF88" t="s">
        <v>204</v>
      </c>
      <c r="AG88">
        <v>40</v>
      </c>
    </row>
    <row r="89" spans="1:33" x14ac:dyDescent="0.3">
      <c r="A89" t="s">
        <v>0</v>
      </c>
      <c r="B89" t="s">
        <v>1</v>
      </c>
      <c r="C89" t="s">
        <v>279</v>
      </c>
      <c r="D89">
        <v>-27.271709999999999</v>
      </c>
      <c r="E89">
        <v>-48.331710000000001</v>
      </c>
      <c r="F89" t="s">
        <v>2</v>
      </c>
      <c r="G89" t="s">
        <v>3</v>
      </c>
      <c r="H89" s="2">
        <v>43901</v>
      </c>
      <c r="I89" s="23" t="s">
        <v>99</v>
      </c>
      <c r="J89" s="23" t="s">
        <v>100</v>
      </c>
      <c r="K89" s="23" t="s">
        <v>101</v>
      </c>
      <c r="L89" t="s">
        <v>96</v>
      </c>
      <c r="M89" t="s">
        <v>313</v>
      </c>
      <c r="N89" t="s">
        <v>86</v>
      </c>
      <c r="O89">
        <v>1</v>
      </c>
      <c r="P89">
        <v>16</v>
      </c>
      <c r="Q89">
        <v>12</v>
      </c>
      <c r="R89">
        <v>23.5</v>
      </c>
      <c r="S89">
        <v>8</v>
      </c>
      <c r="T89">
        <v>9</v>
      </c>
      <c r="U89" s="14" t="s">
        <v>179</v>
      </c>
      <c r="V89" s="14" t="str">
        <f>VLOOKUP($U89,look_up!$A$2:J115,2,FALSE)</f>
        <v>Ouriço</v>
      </c>
      <c r="W89" s="14" t="str">
        <f>VLOOKUP($U89,look_up!$A$2:K115,3,FALSE)</f>
        <v>Species</v>
      </c>
      <c r="X89" s="14" t="str">
        <f>VLOOKUP($U89,look_up!$A$2:L115,4,FALSE)</f>
        <v>NA</v>
      </c>
      <c r="Y89" s="14" t="str">
        <f>VLOOKUP($U89,look_up!A$2:K115,5,FALSE)</f>
        <v>Animalia</v>
      </c>
      <c r="Z89" s="14" t="str">
        <f>VLOOKUP($U89,look_up!A$2:L115,6,FALSE)</f>
        <v>Echinodermata</v>
      </c>
      <c r="AA89" s="14" t="str">
        <f>VLOOKUP($U89,look_up!A$2:M115,7,FALSE)</f>
        <v>Echinoidea</v>
      </c>
      <c r="AB89" s="14" t="str">
        <f>VLOOKUP($U89,look_up!$A$2:P115,8,FALSE)</f>
        <v>Arbacioidea</v>
      </c>
      <c r="AC89" s="14" t="str">
        <f>VLOOKUP($U89,look_up!$A$2:Q115,9,FALSE)</f>
        <v>Arbaciidae</v>
      </c>
      <c r="AD89" s="14">
        <f>VLOOKUP($U89,look_up!A$2:P115,10,FALSE)</f>
        <v>124249</v>
      </c>
      <c r="AE89">
        <v>0</v>
      </c>
      <c r="AF89" t="s">
        <v>204</v>
      </c>
      <c r="AG89">
        <v>40</v>
      </c>
    </row>
    <row r="90" spans="1:33" x14ac:dyDescent="0.3">
      <c r="A90" t="s">
        <v>0</v>
      </c>
      <c r="B90" t="s">
        <v>1</v>
      </c>
      <c r="C90" t="s">
        <v>279</v>
      </c>
      <c r="D90">
        <v>-27.271709999999999</v>
      </c>
      <c r="E90">
        <v>-48.331710000000001</v>
      </c>
      <c r="F90" t="s">
        <v>2</v>
      </c>
      <c r="G90" t="s">
        <v>3</v>
      </c>
      <c r="H90" s="2">
        <v>43901</v>
      </c>
      <c r="I90" s="23" t="s">
        <v>99</v>
      </c>
      <c r="J90" s="23" t="s">
        <v>100</v>
      </c>
      <c r="K90" s="23" t="s">
        <v>101</v>
      </c>
      <c r="L90" t="s">
        <v>96</v>
      </c>
      <c r="M90" t="s">
        <v>313</v>
      </c>
      <c r="N90" t="s">
        <v>86</v>
      </c>
      <c r="O90">
        <v>2</v>
      </c>
      <c r="P90">
        <v>16</v>
      </c>
      <c r="Q90">
        <v>12</v>
      </c>
      <c r="R90">
        <v>23.5</v>
      </c>
      <c r="S90">
        <v>8</v>
      </c>
      <c r="T90">
        <v>9</v>
      </c>
      <c r="U90" s="14" t="s">
        <v>179</v>
      </c>
      <c r="V90" s="14" t="str">
        <f>VLOOKUP($U90,look_up!$A$2:J116,2,FALSE)</f>
        <v>Ouriço</v>
      </c>
      <c r="W90" s="14" t="str">
        <f>VLOOKUP($U90,look_up!$A$2:K116,3,FALSE)</f>
        <v>Species</v>
      </c>
      <c r="X90" s="14" t="str">
        <f>VLOOKUP($U90,look_up!$A$2:L116,4,FALSE)</f>
        <v>NA</v>
      </c>
      <c r="Y90" s="14" t="str">
        <f>VLOOKUP($U90,look_up!A$2:K116,5,FALSE)</f>
        <v>Animalia</v>
      </c>
      <c r="Z90" s="14" t="str">
        <f>VLOOKUP($U90,look_up!A$2:L116,6,FALSE)</f>
        <v>Echinodermata</v>
      </c>
      <c r="AA90" s="14" t="str">
        <f>VLOOKUP($U90,look_up!A$2:M116,7,FALSE)</f>
        <v>Echinoidea</v>
      </c>
      <c r="AB90" s="14" t="str">
        <f>VLOOKUP($U90,look_up!$A$2:P116,8,FALSE)</f>
        <v>Arbacioidea</v>
      </c>
      <c r="AC90" s="14" t="str">
        <f>VLOOKUP($U90,look_up!$A$2:Q116,9,FALSE)</f>
        <v>Arbaciidae</v>
      </c>
      <c r="AD90" s="14">
        <f>VLOOKUP($U90,look_up!A$2:P116,10,FALSE)</f>
        <v>124249</v>
      </c>
      <c r="AE90">
        <v>0</v>
      </c>
      <c r="AF90" t="s">
        <v>204</v>
      </c>
      <c r="AG90">
        <v>40</v>
      </c>
    </row>
    <row r="91" spans="1:33" x14ac:dyDescent="0.3">
      <c r="A91" t="s">
        <v>0</v>
      </c>
      <c r="B91" t="s">
        <v>1</v>
      </c>
      <c r="C91" t="s">
        <v>279</v>
      </c>
      <c r="D91">
        <v>-27.271709999999999</v>
      </c>
      <c r="E91">
        <v>-48.331710000000001</v>
      </c>
      <c r="F91" t="s">
        <v>2</v>
      </c>
      <c r="G91" t="s">
        <v>3</v>
      </c>
      <c r="H91" s="2">
        <v>43901</v>
      </c>
      <c r="I91" s="23" t="s">
        <v>99</v>
      </c>
      <c r="J91" s="23" t="s">
        <v>100</v>
      </c>
      <c r="K91" s="23" t="s">
        <v>101</v>
      </c>
      <c r="L91" t="s">
        <v>96</v>
      </c>
      <c r="M91" t="s">
        <v>313</v>
      </c>
      <c r="N91" t="s">
        <v>86</v>
      </c>
      <c r="O91">
        <v>3</v>
      </c>
      <c r="P91">
        <v>16</v>
      </c>
      <c r="Q91">
        <v>12</v>
      </c>
      <c r="R91">
        <v>23.5</v>
      </c>
      <c r="S91">
        <v>8</v>
      </c>
      <c r="T91">
        <v>9</v>
      </c>
      <c r="U91" s="14" t="s">
        <v>179</v>
      </c>
      <c r="V91" s="14" t="str">
        <f>VLOOKUP($U91,look_up!$A$2:J117,2,FALSE)</f>
        <v>Ouriço</v>
      </c>
      <c r="W91" s="14" t="str">
        <f>VLOOKUP($U91,look_up!$A$2:K117,3,FALSE)</f>
        <v>Species</v>
      </c>
      <c r="X91" s="14" t="str">
        <f>VLOOKUP($U91,look_up!$A$2:L117,4,FALSE)</f>
        <v>NA</v>
      </c>
      <c r="Y91" s="14" t="str">
        <f>VLOOKUP($U91,look_up!A$2:K117,5,FALSE)</f>
        <v>Animalia</v>
      </c>
      <c r="Z91" s="14" t="str">
        <f>VLOOKUP($U91,look_up!A$2:L117,6,FALSE)</f>
        <v>Echinodermata</v>
      </c>
      <c r="AA91" s="14" t="str">
        <f>VLOOKUP($U91,look_up!A$2:M117,7,FALSE)</f>
        <v>Echinoidea</v>
      </c>
      <c r="AB91" s="14" t="str">
        <f>VLOOKUP($U91,look_up!$A$2:P117,8,FALSE)</f>
        <v>Arbacioidea</v>
      </c>
      <c r="AC91" s="14" t="str">
        <f>VLOOKUP($U91,look_up!$A$2:Q117,9,FALSE)</f>
        <v>Arbaciidae</v>
      </c>
      <c r="AD91" s="14">
        <f>VLOOKUP($U91,look_up!A$2:P117,10,FALSE)</f>
        <v>124249</v>
      </c>
      <c r="AE91">
        <v>0</v>
      </c>
      <c r="AF91" t="s">
        <v>204</v>
      </c>
      <c r="AG91">
        <v>40</v>
      </c>
    </row>
    <row r="92" spans="1:33" x14ac:dyDescent="0.3">
      <c r="A92" t="s">
        <v>0</v>
      </c>
      <c r="B92" t="s">
        <v>1</v>
      </c>
      <c r="C92" t="s">
        <v>279</v>
      </c>
      <c r="D92">
        <v>-27.271709999999999</v>
      </c>
      <c r="E92">
        <v>-48.331710000000001</v>
      </c>
      <c r="F92" t="s">
        <v>2</v>
      </c>
      <c r="G92" t="s">
        <v>3</v>
      </c>
      <c r="H92" s="2">
        <v>43901</v>
      </c>
      <c r="I92" s="23" t="s">
        <v>99</v>
      </c>
      <c r="J92" s="23" t="s">
        <v>100</v>
      </c>
      <c r="K92" s="23" t="s">
        <v>101</v>
      </c>
      <c r="L92" t="s">
        <v>96</v>
      </c>
      <c r="M92" t="s">
        <v>313</v>
      </c>
      <c r="N92" t="s">
        <v>86</v>
      </c>
      <c r="O92">
        <v>1</v>
      </c>
      <c r="P92">
        <v>16</v>
      </c>
      <c r="Q92">
        <v>12</v>
      </c>
      <c r="R92">
        <v>23.5</v>
      </c>
      <c r="S92">
        <v>8</v>
      </c>
      <c r="T92">
        <v>9</v>
      </c>
      <c r="U92" s="14" t="s">
        <v>180</v>
      </c>
      <c r="V92" s="14" t="str">
        <f>VLOOKUP($U92,look_up!$A$2:J118,2,FALSE)</f>
        <v>Ouriço</v>
      </c>
      <c r="W92" s="14" t="str">
        <f>VLOOKUP($U92,look_up!$A$2:K118,3,FALSE)</f>
        <v>Species</v>
      </c>
      <c r="X92" s="14" t="str">
        <f>VLOOKUP($U92,look_up!$A$2:L118,4,FALSE)</f>
        <v>NA</v>
      </c>
      <c r="Y92" s="14" t="str">
        <f>VLOOKUP($U92,look_up!A$2:K118,5,FALSE)</f>
        <v>Animalia</v>
      </c>
      <c r="Z92" s="14" t="str">
        <f>VLOOKUP($U92,look_up!A$2:L118,6,FALSE)</f>
        <v>Echinodermata</v>
      </c>
      <c r="AA92" s="14" t="str">
        <f>VLOOKUP($U92,look_up!A$2:M118,7,FALSE)</f>
        <v>Echinoidea</v>
      </c>
      <c r="AB92" s="14" t="str">
        <f>VLOOKUP($U92,look_up!$A$2:P118,8,FALSE)</f>
        <v>Camarodonta</v>
      </c>
      <c r="AC92" s="14" t="str">
        <f>VLOOKUP($U92,look_up!$A$2:Q118,9,FALSE)</f>
        <v>Parechinidae</v>
      </c>
      <c r="AD92" s="14">
        <f>VLOOKUP($U92,look_up!A$2:P118,10,FALSE)</f>
        <v>513432</v>
      </c>
      <c r="AE92">
        <v>0</v>
      </c>
      <c r="AF92" t="s">
        <v>204</v>
      </c>
      <c r="AG92">
        <v>40</v>
      </c>
    </row>
    <row r="93" spans="1:33" x14ac:dyDescent="0.3">
      <c r="A93" t="s">
        <v>0</v>
      </c>
      <c r="B93" t="s">
        <v>1</v>
      </c>
      <c r="C93" t="s">
        <v>279</v>
      </c>
      <c r="D93">
        <v>-27.271709999999999</v>
      </c>
      <c r="E93">
        <v>-48.331710000000001</v>
      </c>
      <c r="F93" t="s">
        <v>2</v>
      </c>
      <c r="G93" t="s">
        <v>3</v>
      </c>
      <c r="H93" s="2">
        <v>43901</v>
      </c>
      <c r="I93" s="23" t="s">
        <v>99</v>
      </c>
      <c r="J93" s="23" t="s">
        <v>100</v>
      </c>
      <c r="K93" s="23" t="s">
        <v>101</v>
      </c>
      <c r="L93" t="s">
        <v>96</v>
      </c>
      <c r="M93" t="s">
        <v>313</v>
      </c>
      <c r="N93" t="s">
        <v>86</v>
      </c>
      <c r="O93">
        <v>2</v>
      </c>
      <c r="P93">
        <v>16</v>
      </c>
      <c r="Q93">
        <v>12</v>
      </c>
      <c r="R93">
        <v>23.5</v>
      </c>
      <c r="S93">
        <v>8</v>
      </c>
      <c r="T93">
        <v>9</v>
      </c>
      <c r="U93" s="14" t="s">
        <v>180</v>
      </c>
      <c r="V93" s="14" t="str">
        <f>VLOOKUP($U93,look_up!$A$2:J119,2,FALSE)</f>
        <v>Ouriço</v>
      </c>
      <c r="W93" s="14" t="str">
        <f>VLOOKUP($U93,look_up!$A$2:K119,3,FALSE)</f>
        <v>Species</v>
      </c>
      <c r="X93" s="14" t="str">
        <f>VLOOKUP($U93,look_up!$A$2:L119,4,FALSE)</f>
        <v>NA</v>
      </c>
      <c r="Y93" s="14" t="str">
        <f>VLOOKUP($U93,look_up!A$2:K119,5,FALSE)</f>
        <v>Animalia</v>
      </c>
      <c r="Z93" s="14" t="str">
        <f>VLOOKUP($U93,look_up!A$2:L119,6,FALSE)</f>
        <v>Echinodermata</v>
      </c>
      <c r="AA93" s="14" t="str">
        <f>VLOOKUP($U93,look_up!A$2:M119,7,FALSE)</f>
        <v>Echinoidea</v>
      </c>
      <c r="AB93" s="14" t="str">
        <f>VLOOKUP($U93,look_up!$A$2:P119,8,FALSE)</f>
        <v>Camarodonta</v>
      </c>
      <c r="AC93" s="14" t="str">
        <f>VLOOKUP($U93,look_up!$A$2:Q119,9,FALSE)</f>
        <v>Parechinidae</v>
      </c>
      <c r="AD93" s="14">
        <f>VLOOKUP($U93,look_up!A$2:P119,10,FALSE)</f>
        <v>513432</v>
      </c>
      <c r="AE93">
        <v>0</v>
      </c>
      <c r="AF93" t="s">
        <v>204</v>
      </c>
      <c r="AG93">
        <v>40</v>
      </c>
    </row>
    <row r="94" spans="1:33" x14ac:dyDescent="0.3">
      <c r="A94" t="s">
        <v>0</v>
      </c>
      <c r="B94" t="s">
        <v>1</v>
      </c>
      <c r="C94" t="s">
        <v>279</v>
      </c>
      <c r="D94">
        <v>-27.271709999999999</v>
      </c>
      <c r="E94">
        <v>-48.331710000000001</v>
      </c>
      <c r="F94" t="s">
        <v>2</v>
      </c>
      <c r="G94" t="s">
        <v>3</v>
      </c>
      <c r="H94" s="2">
        <v>43901</v>
      </c>
      <c r="I94" s="23" t="s">
        <v>99</v>
      </c>
      <c r="J94" s="23" t="s">
        <v>100</v>
      </c>
      <c r="K94" s="23" t="s">
        <v>101</v>
      </c>
      <c r="L94" t="s">
        <v>96</v>
      </c>
      <c r="M94" t="s">
        <v>313</v>
      </c>
      <c r="N94" t="s">
        <v>86</v>
      </c>
      <c r="O94">
        <v>3</v>
      </c>
      <c r="P94">
        <v>16</v>
      </c>
      <c r="Q94">
        <v>12</v>
      </c>
      <c r="R94">
        <v>23.5</v>
      </c>
      <c r="S94">
        <v>8</v>
      </c>
      <c r="T94">
        <v>9</v>
      </c>
      <c r="U94" s="14" t="s">
        <v>180</v>
      </c>
      <c r="V94" s="14" t="str">
        <f>VLOOKUP($U94,look_up!$A$2:J120,2,FALSE)</f>
        <v>Ouriço</v>
      </c>
      <c r="W94" s="14" t="str">
        <f>VLOOKUP($U94,look_up!$A$2:K120,3,FALSE)</f>
        <v>Species</v>
      </c>
      <c r="X94" s="14" t="str">
        <f>VLOOKUP($U94,look_up!$A$2:L120,4,FALSE)</f>
        <v>NA</v>
      </c>
      <c r="Y94" s="14" t="str">
        <f>VLOOKUP($U94,look_up!A$2:K120,5,FALSE)</f>
        <v>Animalia</v>
      </c>
      <c r="Z94" s="14" t="str">
        <f>VLOOKUP($U94,look_up!A$2:L120,6,FALSE)</f>
        <v>Echinodermata</v>
      </c>
      <c r="AA94" s="14" t="str">
        <f>VLOOKUP($U94,look_up!A$2:M120,7,FALSE)</f>
        <v>Echinoidea</v>
      </c>
      <c r="AB94" s="14" t="str">
        <f>VLOOKUP($U94,look_up!$A$2:P120,8,FALSE)</f>
        <v>Camarodonta</v>
      </c>
      <c r="AC94" s="14" t="str">
        <f>VLOOKUP($U94,look_up!$A$2:Q120,9,FALSE)</f>
        <v>Parechinidae</v>
      </c>
      <c r="AD94" s="14">
        <f>VLOOKUP($U94,look_up!A$2:P120,10,FALSE)</f>
        <v>513432</v>
      </c>
      <c r="AE94">
        <v>0</v>
      </c>
      <c r="AF94" t="s">
        <v>204</v>
      </c>
      <c r="AG94">
        <v>40</v>
      </c>
    </row>
    <row r="95" spans="1:33" x14ac:dyDescent="0.3">
      <c r="A95" t="s">
        <v>0</v>
      </c>
      <c r="B95" t="s">
        <v>1</v>
      </c>
      <c r="C95" t="s">
        <v>279</v>
      </c>
      <c r="D95">
        <v>-27.271709999999999</v>
      </c>
      <c r="E95">
        <v>-48.331710000000001</v>
      </c>
      <c r="F95" t="s">
        <v>2</v>
      </c>
      <c r="G95" t="s">
        <v>3</v>
      </c>
      <c r="H95" s="2">
        <v>43901</v>
      </c>
      <c r="I95" s="23" t="s">
        <v>99</v>
      </c>
      <c r="J95" s="23" t="s">
        <v>100</v>
      </c>
      <c r="K95" s="23" t="s">
        <v>101</v>
      </c>
      <c r="L95" t="s">
        <v>96</v>
      </c>
      <c r="M95" t="s">
        <v>313</v>
      </c>
      <c r="N95" t="s">
        <v>86</v>
      </c>
      <c r="O95">
        <v>1</v>
      </c>
      <c r="P95">
        <v>16</v>
      </c>
      <c r="Q95">
        <v>12</v>
      </c>
      <c r="R95">
        <v>23.5</v>
      </c>
      <c r="S95">
        <v>8</v>
      </c>
      <c r="T95">
        <v>9</v>
      </c>
      <c r="U95" s="14" t="s">
        <v>181</v>
      </c>
      <c r="V95" s="14" t="str">
        <f>VLOOKUP($U95,look_up!$A$2:J121,2,FALSE)</f>
        <v>Ouriço</v>
      </c>
      <c r="W95" s="14" t="str">
        <f>VLOOKUP($U95,look_up!$A$2:K121,3,FALSE)</f>
        <v>Species</v>
      </c>
      <c r="X95" s="14" t="str">
        <f>VLOOKUP($U95,look_up!$A$2:L121,4,FALSE)</f>
        <v>NA</v>
      </c>
      <c r="Y95" s="14" t="str">
        <f>VLOOKUP($U95,look_up!A$2:K121,5,FALSE)</f>
        <v>Animalia</v>
      </c>
      <c r="Z95" s="14" t="str">
        <f>VLOOKUP($U95,look_up!A$2:L121,6,FALSE)</f>
        <v>Echinodermata</v>
      </c>
      <c r="AA95" s="14" t="str">
        <f>VLOOKUP($U95,look_up!A$2:M121,7,FALSE)</f>
        <v>Echinoidea</v>
      </c>
      <c r="AB95" s="14" t="str">
        <f>VLOOKUP($U95,look_up!$A$2:P121,8,FALSE)</f>
        <v>Camarodonta</v>
      </c>
      <c r="AC95" s="14" t="str">
        <f>VLOOKUP($U95,look_up!$A$2:Q121,9,FALSE)</f>
        <v>Echinometridae</v>
      </c>
      <c r="AD95" s="14">
        <f>VLOOKUP($U95,look_up!A$2:P121,10,FALSE)</f>
        <v>213380</v>
      </c>
      <c r="AE95">
        <v>0</v>
      </c>
      <c r="AF95" t="s">
        <v>204</v>
      </c>
      <c r="AG95">
        <v>40</v>
      </c>
    </row>
    <row r="96" spans="1:33" x14ac:dyDescent="0.3">
      <c r="A96" t="s">
        <v>0</v>
      </c>
      <c r="B96" t="s">
        <v>1</v>
      </c>
      <c r="C96" t="s">
        <v>279</v>
      </c>
      <c r="D96">
        <v>-27.271709999999999</v>
      </c>
      <c r="E96">
        <v>-48.331710000000001</v>
      </c>
      <c r="F96" t="s">
        <v>2</v>
      </c>
      <c r="G96" t="s">
        <v>3</v>
      </c>
      <c r="H96" s="2">
        <v>43901</v>
      </c>
      <c r="I96" s="23" t="s">
        <v>99</v>
      </c>
      <c r="J96" s="23" t="s">
        <v>100</v>
      </c>
      <c r="K96" s="23" t="s">
        <v>101</v>
      </c>
      <c r="L96" t="s">
        <v>96</v>
      </c>
      <c r="M96" t="s">
        <v>313</v>
      </c>
      <c r="N96" t="s">
        <v>86</v>
      </c>
      <c r="O96">
        <v>2</v>
      </c>
      <c r="P96">
        <v>16</v>
      </c>
      <c r="Q96">
        <v>12</v>
      </c>
      <c r="R96">
        <v>23.5</v>
      </c>
      <c r="S96">
        <v>8</v>
      </c>
      <c r="T96">
        <v>9</v>
      </c>
      <c r="U96" s="14" t="s">
        <v>181</v>
      </c>
      <c r="V96" s="14" t="str">
        <f>VLOOKUP($U96,look_up!$A$2:J122,2,FALSE)</f>
        <v>Ouriço</v>
      </c>
      <c r="W96" s="14" t="str">
        <f>VLOOKUP($U96,look_up!$A$2:K122,3,FALSE)</f>
        <v>Species</v>
      </c>
      <c r="X96" s="14" t="str">
        <f>VLOOKUP($U96,look_up!$A$2:L122,4,FALSE)</f>
        <v>NA</v>
      </c>
      <c r="Y96" s="14" t="str">
        <f>VLOOKUP($U96,look_up!A$2:K122,5,FALSE)</f>
        <v>Animalia</v>
      </c>
      <c r="Z96" s="14" t="str">
        <f>VLOOKUP($U96,look_up!A$2:L122,6,FALSE)</f>
        <v>Echinodermata</v>
      </c>
      <c r="AA96" s="14" t="str">
        <f>VLOOKUP($U96,look_up!A$2:M122,7,FALSE)</f>
        <v>Echinoidea</v>
      </c>
      <c r="AB96" s="14" t="str">
        <f>VLOOKUP($U96,look_up!$A$2:P122,8,FALSE)</f>
        <v>Camarodonta</v>
      </c>
      <c r="AC96" s="14" t="str">
        <f>VLOOKUP($U96,look_up!$A$2:Q122,9,FALSE)</f>
        <v>Echinometridae</v>
      </c>
      <c r="AD96" s="14">
        <f>VLOOKUP($U96,look_up!A$2:P122,10,FALSE)</f>
        <v>213380</v>
      </c>
      <c r="AE96">
        <v>0</v>
      </c>
      <c r="AF96" t="s">
        <v>204</v>
      </c>
      <c r="AG96">
        <v>40</v>
      </c>
    </row>
    <row r="97" spans="1:33" x14ac:dyDescent="0.3">
      <c r="A97" t="s">
        <v>0</v>
      </c>
      <c r="B97" t="s">
        <v>1</v>
      </c>
      <c r="C97" t="s">
        <v>279</v>
      </c>
      <c r="D97">
        <v>-27.271709999999999</v>
      </c>
      <c r="E97">
        <v>-48.331710000000001</v>
      </c>
      <c r="F97" t="s">
        <v>2</v>
      </c>
      <c r="G97" t="s">
        <v>3</v>
      </c>
      <c r="H97" s="2">
        <v>43901</v>
      </c>
      <c r="I97" s="23" t="s">
        <v>99</v>
      </c>
      <c r="J97" s="23" t="s">
        <v>100</v>
      </c>
      <c r="K97" s="23" t="s">
        <v>101</v>
      </c>
      <c r="L97" t="s">
        <v>96</v>
      </c>
      <c r="M97" t="s">
        <v>313</v>
      </c>
      <c r="N97" t="s">
        <v>86</v>
      </c>
      <c r="O97">
        <v>3</v>
      </c>
      <c r="P97">
        <v>16</v>
      </c>
      <c r="Q97">
        <v>12</v>
      </c>
      <c r="R97">
        <v>23.5</v>
      </c>
      <c r="S97">
        <v>8</v>
      </c>
      <c r="T97">
        <v>9</v>
      </c>
      <c r="U97" s="14" t="s">
        <v>181</v>
      </c>
      <c r="V97" s="14" t="str">
        <f>VLOOKUP($U97,look_up!$A$2:J123,2,FALSE)</f>
        <v>Ouriço</v>
      </c>
      <c r="W97" s="14" t="str">
        <f>VLOOKUP($U97,look_up!$A$2:K123,3,FALSE)</f>
        <v>Species</v>
      </c>
      <c r="X97" s="14" t="str">
        <f>VLOOKUP($U97,look_up!$A$2:L123,4,FALSE)</f>
        <v>NA</v>
      </c>
      <c r="Y97" s="14" t="str">
        <f>VLOOKUP($U97,look_up!A$2:K123,5,FALSE)</f>
        <v>Animalia</v>
      </c>
      <c r="Z97" s="14" t="str">
        <f>VLOOKUP($U97,look_up!A$2:L123,6,FALSE)</f>
        <v>Echinodermata</v>
      </c>
      <c r="AA97" s="14" t="str">
        <f>VLOOKUP($U97,look_up!A$2:M123,7,FALSE)</f>
        <v>Echinoidea</v>
      </c>
      <c r="AB97" s="14" t="str">
        <f>VLOOKUP($U97,look_up!$A$2:P123,8,FALSE)</f>
        <v>Camarodonta</v>
      </c>
      <c r="AC97" s="14" t="str">
        <f>VLOOKUP($U97,look_up!$A$2:Q123,9,FALSE)</f>
        <v>Echinometridae</v>
      </c>
      <c r="AD97" s="14">
        <f>VLOOKUP($U97,look_up!A$2:P123,10,FALSE)</f>
        <v>213380</v>
      </c>
      <c r="AE97">
        <v>0</v>
      </c>
      <c r="AF97" t="s">
        <v>204</v>
      </c>
      <c r="AG97">
        <v>40</v>
      </c>
    </row>
    <row r="98" spans="1:33" x14ac:dyDescent="0.3">
      <c r="A98" t="s">
        <v>0</v>
      </c>
      <c r="B98" t="s">
        <v>1</v>
      </c>
      <c r="C98" t="s">
        <v>279</v>
      </c>
      <c r="D98">
        <v>-27.271709999999999</v>
      </c>
      <c r="E98">
        <v>-48.331710000000001</v>
      </c>
      <c r="F98" t="s">
        <v>2</v>
      </c>
      <c r="G98" t="s">
        <v>3</v>
      </c>
      <c r="H98" s="2">
        <v>43901</v>
      </c>
      <c r="I98" s="23" t="s">
        <v>99</v>
      </c>
      <c r="J98" s="23" t="s">
        <v>100</v>
      </c>
      <c r="K98" s="23" t="s">
        <v>101</v>
      </c>
      <c r="L98" t="s">
        <v>96</v>
      </c>
      <c r="M98" t="s">
        <v>313</v>
      </c>
      <c r="N98" t="s">
        <v>86</v>
      </c>
      <c r="O98">
        <v>1</v>
      </c>
      <c r="P98">
        <v>16</v>
      </c>
      <c r="Q98">
        <v>12</v>
      </c>
      <c r="R98">
        <v>23.5</v>
      </c>
      <c r="S98">
        <v>8</v>
      </c>
      <c r="T98">
        <v>9</v>
      </c>
      <c r="U98" s="14" t="s">
        <v>182</v>
      </c>
      <c r="V98" s="14" t="str">
        <f>VLOOKUP($U98,look_up!$A$2:J124,2,FALSE)</f>
        <v>Estrela</v>
      </c>
      <c r="W98" s="14" t="str">
        <f>VLOOKUP($U98,look_up!$A$2:K124,3,FALSE)</f>
        <v>Species</v>
      </c>
      <c r="X98" s="14" t="str">
        <f>VLOOKUP($U98,look_up!$A$2:L124,4,FALSE)</f>
        <v>NA</v>
      </c>
      <c r="Y98" s="14" t="str">
        <f>VLOOKUP($U98,look_up!A$2:K124,5,FALSE)</f>
        <v>Animalia</v>
      </c>
      <c r="Z98" s="14" t="str">
        <f>VLOOKUP($U98,look_up!A$2:L124,6,FALSE)</f>
        <v>Echinodermata</v>
      </c>
      <c r="AA98" s="14" t="str">
        <f>VLOOKUP($U98,look_up!A$2:M124,7,FALSE)</f>
        <v>Asteroidea</v>
      </c>
      <c r="AB98" s="14" t="str">
        <f>VLOOKUP($U98,look_up!$A$2:P124,8,FALSE)</f>
        <v>Spinulosida</v>
      </c>
      <c r="AC98" s="14" t="str">
        <f>VLOOKUP($U98,look_up!$A$2:Q124,9,FALSE)</f>
        <v>Echinasteridae</v>
      </c>
      <c r="AD98" s="14">
        <f>VLOOKUP($U98,look_up!A$2:P124,10,FALSE)</f>
        <v>178747</v>
      </c>
      <c r="AE98">
        <v>2</v>
      </c>
      <c r="AF98" t="s">
        <v>204</v>
      </c>
      <c r="AG98">
        <v>40</v>
      </c>
    </row>
    <row r="99" spans="1:33" x14ac:dyDescent="0.3">
      <c r="A99" t="s">
        <v>0</v>
      </c>
      <c r="B99" t="s">
        <v>1</v>
      </c>
      <c r="C99" t="s">
        <v>279</v>
      </c>
      <c r="D99">
        <v>-27.271709999999999</v>
      </c>
      <c r="E99">
        <v>-48.331710000000001</v>
      </c>
      <c r="F99" t="s">
        <v>2</v>
      </c>
      <c r="G99" t="s">
        <v>3</v>
      </c>
      <c r="H99" s="2">
        <v>43901</v>
      </c>
      <c r="I99" s="23" t="s">
        <v>99</v>
      </c>
      <c r="J99" s="23" t="s">
        <v>100</v>
      </c>
      <c r="K99" s="23" t="s">
        <v>101</v>
      </c>
      <c r="L99" t="s">
        <v>96</v>
      </c>
      <c r="M99" t="s">
        <v>313</v>
      </c>
      <c r="N99" t="s">
        <v>86</v>
      </c>
      <c r="O99">
        <v>2</v>
      </c>
      <c r="P99">
        <v>16</v>
      </c>
      <c r="Q99">
        <v>12</v>
      </c>
      <c r="R99">
        <v>23.5</v>
      </c>
      <c r="S99">
        <v>8</v>
      </c>
      <c r="T99">
        <v>9</v>
      </c>
      <c r="U99" s="14" t="s">
        <v>182</v>
      </c>
      <c r="V99" s="14" t="str">
        <f>VLOOKUP($U99,look_up!$A$2:J125,2,FALSE)</f>
        <v>Estrela</v>
      </c>
      <c r="W99" s="14" t="str">
        <f>VLOOKUP($U99,look_up!$A$2:K125,3,FALSE)</f>
        <v>Species</v>
      </c>
      <c r="X99" s="14" t="str">
        <f>VLOOKUP($U99,look_up!$A$2:L125,4,FALSE)</f>
        <v>NA</v>
      </c>
      <c r="Y99" s="14" t="str">
        <f>VLOOKUP($U99,look_up!A$2:K125,5,FALSE)</f>
        <v>Animalia</v>
      </c>
      <c r="Z99" s="14" t="str">
        <f>VLOOKUP($U99,look_up!A$2:L125,6,FALSE)</f>
        <v>Echinodermata</v>
      </c>
      <c r="AA99" s="14" t="str">
        <f>VLOOKUP($U99,look_up!A$2:M125,7,FALSE)</f>
        <v>Asteroidea</v>
      </c>
      <c r="AB99" s="14" t="str">
        <f>VLOOKUP($U99,look_up!$A$2:P125,8,FALSE)</f>
        <v>Spinulosida</v>
      </c>
      <c r="AC99" s="14" t="str">
        <f>VLOOKUP($U99,look_up!$A$2:Q125,9,FALSE)</f>
        <v>Echinasteridae</v>
      </c>
      <c r="AD99" s="14">
        <f>VLOOKUP($U99,look_up!A$2:P125,10,FALSE)</f>
        <v>178747</v>
      </c>
      <c r="AE99">
        <v>1</v>
      </c>
      <c r="AF99" t="s">
        <v>204</v>
      </c>
      <c r="AG99">
        <v>40</v>
      </c>
    </row>
    <row r="100" spans="1:33" x14ac:dyDescent="0.3">
      <c r="A100" t="s">
        <v>0</v>
      </c>
      <c r="B100" t="s">
        <v>1</v>
      </c>
      <c r="C100" t="s">
        <v>279</v>
      </c>
      <c r="D100">
        <v>-27.271709999999999</v>
      </c>
      <c r="E100">
        <v>-48.331710000000001</v>
      </c>
      <c r="F100" t="s">
        <v>2</v>
      </c>
      <c r="G100" t="s">
        <v>3</v>
      </c>
      <c r="H100" s="2">
        <v>43901</v>
      </c>
      <c r="I100" s="23" t="s">
        <v>99</v>
      </c>
      <c r="J100" s="23" t="s">
        <v>100</v>
      </c>
      <c r="K100" s="23" t="s">
        <v>101</v>
      </c>
      <c r="L100" t="s">
        <v>96</v>
      </c>
      <c r="M100" t="s">
        <v>313</v>
      </c>
      <c r="N100" t="s">
        <v>86</v>
      </c>
      <c r="O100">
        <v>3</v>
      </c>
      <c r="P100">
        <v>16</v>
      </c>
      <c r="Q100">
        <v>12</v>
      </c>
      <c r="R100">
        <v>23.5</v>
      </c>
      <c r="S100">
        <v>8</v>
      </c>
      <c r="T100">
        <v>9</v>
      </c>
      <c r="U100" s="14" t="s">
        <v>182</v>
      </c>
      <c r="V100" s="14" t="str">
        <f>VLOOKUP($U100,look_up!$A$2:J126,2,FALSE)</f>
        <v>Estrela</v>
      </c>
      <c r="W100" s="14" t="str">
        <f>VLOOKUP($U100,look_up!$A$2:K126,3,FALSE)</f>
        <v>Species</v>
      </c>
      <c r="X100" s="14" t="str">
        <f>VLOOKUP($U100,look_up!$A$2:L126,4,FALSE)</f>
        <v>NA</v>
      </c>
      <c r="Y100" s="14" t="str">
        <f>VLOOKUP($U100,look_up!A$2:K126,5,FALSE)</f>
        <v>Animalia</v>
      </c>
      <c r="Z100" s="14" t="str">
        <f>VLOOKUP($U100,look_up!A$2:L126,6,FALSE)</f>
        <v>Echinodermata</v>
      </c>
      <c r="AA100" s="14" t="str">
        <f>VLOOKUP($U100,look_up!A$2:M126,7,FALSE)</f>
        <v>Asteroidea</v>
      </c>
      <c r="AB100" s="14" t="str">
        <f>VLOOKUP($U100,look_up!$A$2:P126,8,FALSE)</f>
        <v>Spinulosida</v>
      </c>
      <c r="AC100" s="14" t="str">
        <f>VLOOKUP($U100,look_up!$A$2:Q126,9,FALSE)</f>
        <v>Echinasteridae</v>
      </c>
      <c r="AD100" s="14">
        <f>VLOOKUP($U100,look_up!A$2:P126,10,FALSE)</f>
        <v>178747</v>
      </c>
      <c r="AE100">
        <v>0</v>
      </c>
      <c r="AF100" t="s">
        <v>204</v>
      </c>
      <c r="AG100">
        <v>40</v>
      </c>
    </row>
    <row r="101" spans="1:33" x14ac:dyDescent="0.3">
      <c r="A101" t="s">
        <v>0</v>
      </c>
      <c r="B101" t="s">
        <v>1</v>
      </c>
      <c r="C101" t="s">
        <v>279</v>
      </c>
      <c r="D101">
        <v>-27.271709999999999</v>
      </c>
      <c r="E101">
        <v>-48.331710000000001</v>
      </c>
      <c r="F101" t="s">
        <v>2</v>
      </c>
      <c r="G101" t="s">
        <v>3</v>
      </c>
      <c r="H101" s="2">
        <v>43901</v>
      </c>
      <c r="I101" s="23" t="s">
        <v>99</v>
      </c>
      <c r="J101" s="23" t="s">
        <v>100</v>
      </c>
      <c r="K101" s="23" t="s">
        <v>101</v>
      </c>
      <c r="L101" t="s">
        <v>96</v>
      </c>
      <c r="M101" t="s">
        <v>313</v>
      </c>
      <c r="N101" t="s">
        <v>86</v>
      </c>
      <c r="O101">
        <v>1</v>
      </c>
      <c r="P101">
        <v>16</v>
      </c>
      <c r="Q101">
        <v>12</v>
      </c>
      <c r="R101">
        <v>23.5</v>
      </c>
      <c r="S101">
        <v>8</v>
      </c>
      <c r="T101">
        <v>9</v>
      </c>
      <c r="U101" s="14" t="s">
        <v>183</v>
      </c>
      <c r="V101" s="14" t="str">
        <f>VLOOKUP($U101,look_up!$A$2:J127,2,FALSE)</f>
        <v>Estrela</v>
      </c>
      <c r="W101" s="14" t="str">
        <f>VLOOKUP($U101,look_up!$A$2:K127,3,FALSE)</f>
        <v>Species</v>
      </c>
      <c r="X101" s="14" t="str">
        <f>VLOOKUP($U101,look_up!$A$2:L127,4,FALSE)</f>
        <v>NA</v>
      </c>
      <c r="Y101" s="14" t="str">
        <f>VLOOKUP($U101,look_up!A$2:K127,5,FALSE)</f>
        <v>Animalia</v>
      </c>
      <c r="Z101" s="14" t="str">
        <f>VLOOKUP($U101,look_up!A$2:L127,6,FALSE)</f>
        <v>Echinodermata</v>
      </c>
      <c r="AA101" s="14" t="str">
        <f>VLOOKUP($U101,look_up!A$2:M127,7,FALSE)</f>
        <v>Asteroidea</v>
      </c>
      <c r="AB101" s="14" t="str">
        <f>VLOOKUP($U101,look_up!$A$2:P127,8,FALSE)</f>
        <v>Forcipulatida</v>
      </c>
      <c r="AC101" s="14" t="str">
        <f>VLOOKUP($U101,look_up!$A$2:Q127,9,FALSE)</f>
        <v>Asteriidae</v>
      </c>
      <c r="AD101" s="14">
        <f>VLOOKUP($U101,look_up!A$2:P127,10,FALSE)</f>
        <v>123795</v>
      </c>
      <c r="AE101">
        <v>2</v>
      </c>
      <c r="AF101" t="s">
        <v>204</v>
      </c>
      <c r="AG101">
        <v>40</v>
      </c>
    </row>
    <row r="102" spans="1:33" x14ac:dyDescent="0.3">
      <c r="A102" t="s">
        <v>0</v>
      </c>
      <c r="B102" t="s">
        <v>1</v>
      </c>
      <c r="C102" t="s">
        <v>279</v>
      </c>
      <c r="D102">
        <v>-27.271709999999999</v>
      </c>
      <c r="E102">
        <v>-48.331710000000001</v>
      </c>
      <c r="F102" t="s">
        <v>2</v>
      </c>
      <c r="G102" t="s">
        <v>3</v>
      </c>
      <c r="H102" s="2">
        <v>43901</v>
      </c>
      <c r="I102" s="23" t="s">
        <v>99</v>
      </c>
      <c r="J102" s="23" t="s">
        <v>100</v>
      </c>
      <c r="K102" s="23" t="s">
        <v>101</v>
      </c>
      <c r="L102" t="s">
        <v>96</v>
      </c>
      <c r="M102" t="s">
        <v>313</v>
      </c>
      <c r="N102" t="s">
        <v>86</v>
      </c>
      <c r="O102">
        <v>2</v>
      </c>
      <c r="P102">
        <v>16</v>
      </c>
      <c r="Q102">
        <v>12</v>
      </c>
      <c r="R102">
        <v>23.5</v>
      </c>
      <c r="S102">
        <v>8</v>
      </c>
      <c r="T102">
        <v>9</v>
      </c>
      <c r="U102" s="14" t="s">
        <v>183</v>
      </c>
      <c r="V102" s="14" t="str">
        <f>VLOOKUP($U102,look_up!$A$2:J128,2,FALSE)</f>
        <v>Estrela</v>
      </c>
      <c r="W102" s="14" t="str">
        <f>VLOOKUP($U102,look_up!$A$2:K128,3,FALSE)</f>
        <v>Species</v>
      </c>
      <c r="X102" s="14" t="str">
        <f>VLOOKUP($U102,look_up!$A$2:L128,4,FALSE)</f>
        <v>NA</v>
      </c>
      <c r="Y102" s="14" t="str">
        <f>VLOOKUP($U102,look_up!A$2:K128,5,FALSE)</f>
        <v>Animalia</v>
      </c>
      <c r="Z102" s="14" t="str">
        <f>VLOOKUP($U102,look_up!A$2:L128,6,FALSE)</f>
        <v>Echinodermata</v>
      </c>
      <c r="AA102" s="14" t="str">
        <f>VLOOKUP($U102,look_up!A$2:M128,7,FALSE)</f>
        <v>Asteroidea</v>
      </c>
      <c r="AB102" s="14" t="str">
        <f>VLOOKUP($U102,look_up!$A$2:P128,8,FALSE)</f>
        <v>Forcipulatida</v>
      </c>
      <c r="AC102" s="14" t="str">
        <f>VLOOKUP($U102,look_up!$A$2:Q128,9,FALSE)</f>
        <v>Asteriidae</v>
      </c>
      <c r="AD102" s="14">
        <f>VLOOKUP($U102,look_up!A$2:P128,10,FALSE)</f>
        <v>123795</v>
      </c>
      <c r="AE102">
        <v>1</v>
      </c>
      <c r="AF102" t="s">
        <v>204</v>
      </c>
      <c r="AG102">
        <v>40</v>
      </c>
    </row>
    <row r="103" spans="1:33" x14ac:dyDescent="0.3">
      <c r="A103" t="s">
        <v>0</v>
      </c>
      <c r="B103" t="s">
        <v>1</v>
      </c>
      <c r="C103" t="s">
        <v>279</v>
      </c>
      <c r="D103">
        <v>-27.271709999999999</v>
      </c>
      <c r="E103">
        <v>-48.331710000000001</v>
      </c>
      <c r="F103" t="s">
        <v>2</v>
      </c>
      <c r="G103" t="s">
        <v>3</v>
      </c>
      <c r="H103" s="2">
        <v>43901</v>
      </c>
      <c r="I103" s="23" t="s">
        <v>99</v>
      </c>
      <c r="J103" s="23" t="s">
        <v>100</v>
      </c>
      <c r="K103" s="23" t="s">
        <v>101</v>
      </c>
      <c r="L103" t="s">
        <v>96</v>
      </c>
      <c r="M103" t="s">
        <v>313</v>
      </c>
      <c r="N103" t="s">
        <v>86</v>
      </c>
      <c r="O103">
        <v>3</v>
      </c>
      <c r="P103">
        <v>16</v>
      </c>
      <c r="Q103">
        <v>12</v>
      </c>
      <c r="R103">
        <v>23.5</v>
      </c>
      <c r="S103">
        <v>8</v>
      </c>
      <c r="T103">
        <v>9</v>
      </c>
      <c r="U103" s="14" t="s">
        <v>183</v>
      </c>
      <c r="V103" s="14" t="str">
        <f>VLOOKUP($U103,look_up!$A$2:J129,2,FALSE)</f>
        <v>Estrela</v>
      </c>
      <c r="W103" s="14" t="str">
        <f>VLOOKUP($U103,look_up!$A$2:K129,3,FALSE)</f>
        <v>Species</v>
      </c>
      <c r="X103" s="14" t="str">
        <f>VLOOKUP($U103,look_up!$A$2:L129,4,FALSE)</f>
        <v>NA</v>
      </c>
      <c r="Y103" s="14" t="str">
        <f>VLOOKUP($U103,look_up!A$2:K129,5,FALSE)</f>
        <v>Animalia</v>
      </c>
      <c r="Z103" s="14" t="str">
        <f>VLOOKUP($U103,look_up!A$2:L129,6,FALSE)</f>
        <v>Echinodermata</v>
      </c>
      <c r="AA103" s="14" t="str">
        <f>VLOOKUP($U103,look_up!A$2:M129,7,FALSE)</f>
        <v>Asteroidea</v>
      </c>
      <c r="AB103" s="14" t="str">
        <f>VLOOKUP($U103,look_up!$A$2:P129,8,FALSE)</f>
        <v>Forcipulatida</v>
      </c>
      <c r="AC103" s="14" t="str">
        <f>VLOOKUP($U103,look_up!$A$2:Q129,9,FALSE)</f>
        <v>Asteriidae</v>
      </c>
      <c r="AD103" s="14">
        <f>VLOOKUP($U103,look_up!A$2:P129,10,FALSE)</f>
        <v>123795</v>
      </c>
      <c r="AE103">
        <v>1</v>
      </c>
      <c r="AF103" t="s">
        <v>204</v>
      </c>
      <c r="AG103">
        <v>40</v>
      </c>
    </row>
    <row r="104" spans="1:33" x14ac:dyDescent="0.3">
      <c r="A104" t="s">
        <v>0</v>
      </c>
      <c r="B104" t="s">
        <v>1</v>
      </c>
      <c r="C104" t="s">
        <v>279</v>
      </c>
      <c r="D104">
        <v>-27.271709999999999</v>
      </c>
      <c r="E104">
        <v>-48.331710000000001</v>
      </c>
      <c r="F104" t="s">
        <v>2</v>
      </c>
      <c r="G104" t="s">
        <v>3</v>
      </c>
      <c r="H104" s="2">
        <v>43901</v>
      </c>
      <c r="I104" s="23" t="s">
        <v>99</v>
      </c>
      <c r="J104" s="23" t="s">
        <v>100</v>
      </c>
      <c r="K104" s="23" t="s">
        <v>101</v>
      </c>
      <c r="L104" t="s">
        <v>96</v>
      </c>
      <c r="M104" t="s">
        <v>313</v>
      </c>
      <c r="N104" t="s">
        <v>86</v>
      </c>
      <c r="O104">
        <v>1</v>
      </c>
      <c r="P104">
        <v>16</v>
      </c>
      <c r="Q104">
        <v>12</v>
      </c>
      <c r="R104">
        <v>23.5</v>
      </c>
      <c r="S104">
        <v>8</v>
      </c>
      <c r="T104">
        <v>9</v>
      </c>
      <c r="U104" s="14" t="s">
        <v>184</v>
      </c>
      <c r="V104" s="14" t="str">
        <f>VLOOKUP($U104,look_up!$A$2:J130,2,FALSE)</f>
        <v>Estrela</v>
      </c>
      <c r="W104" s="14" t="str">
        <f>VLOOKUP($U104,look_up!$A$2:K130,3,FALSE)</f>
        <v>Species</v>
      </c>
      <c r="X104" s="14" t="str">
        <f>VLOOKUP($U104,look_up!$A$2:L130,4,FALSE)</f>
        <v>NA</v>
      </c>
      <c r="Y104" s="14" t="str">
        <f>VLOOKUP($U104,look_up!A$2:K130,5,FALSE)</f>
        <v>Animalia</v>
      </c>
      <c r="Z104" s="14" t="str">
        <f>VLOOKUP($U104,look_up!A$2:L130,6,FALSE)</f>
        <v>Echinodermata</v>
      </c>
      <c r="AA104" s="14" t="str">
        <f>VLOOKUP($U104,look_up!A$2:M130,7,FALSE)</f>
        <v>Asteroidea</v>
      </c>
      <c r="AB104" s="14" t="str">
        <f>VLOOKUP($U104,look_up!$A$2:P130,8,FALSE)</f>
        <v>Valvatida</v>
      </c>
      <c r="AC104" s="14" t="str">
        <f>VLOOKUP($U104,look_up!$A$2:Q130,9,FALSE)</f>
        <v>Ophidiasteridae</v>
      </c>
      <c r="AD104" s="14">
        <f>VLOOKUP($U104,look_up!A$2:P130,10,FALSE)</f>
        <v>124097</v>
      </c>
      <c r="AE104">
        <v>0</v>
      </c>
      <c r="AF104" t="s">
        <v>204</v>
      </c>
      <c r="AG104">
        <v>40</v>
      </c>
    </row>
    <row r="105" spans="1:33" x14ac:dyDescent="0.3">
      <c r="A105" t="s">
        <v>0</v>
      </c>
      <c r="B105" t="s">
        <v>1</v>
      </c>
      <c r="C105" t="s">
        <v>279</v>
      </c>
      <c r="D105">
        <v>-27.271709999999999</v>
      </c>
      <c r="E105">
        <v>-48.331710000000001</v>
      </c>
      <c r="F105" t="s">
        <v>2</v>
      </c>
      <c r="G105" t="s">
        <v>3</v>
      </c>
      <c r="H105" s="2">
        <v>43901</v>
      </c>
      <c r="I105" s="23" t="s">
        <v>99</v>
      </c>
      <c r="J105" s="23" t="s">
        <v>100</v>
      </c>
      <c r="K105" s="23" t="s">
        <v>101</v>
      </c>
      <c r="L105" t="s">
        <v>96</v>
      </c>
      <c r="M105" t="s">
        <v>313</v>
      </c>
      <c r="N105" t="s">
        <v>86</v>
      </c>
      <c r="O105">
        <v>2</v>
      </c>
      <c r="P105">
        <v>16</v>
      </c>
      <c r="Q105">
        <v>12</v>
      </c>
      <c r="R105">
        <v>23.5</v>
      </c>
      <c r="S105">
        <v>8</v>
      </c>
      <c r="T105">
        <v>9</v>
      </c>
      <c r="U105" s="14" t="s">
        <v>184</v>
      </c>
      <c r="V105" s="14" t="str">
        <f>VLOOKUP($U105,look_up!$A$2:J131,2,FALSE)</f>
        <v>Estrela</v>
      </c>
      <c r="W105" s="14" t="str">
        <f>VLOOKUP($U105,look_up!$A$2:K131,3,FALSE)</f>
        <v>Species</v>
      </c>
      <c r="X105" s="14" t="str">
        <f>VLOOKUP($U105,look_up!$A$2:L131,4,FALSE)</f>
        <v>NA</v>
      </c>
      <c r="Y105" s="14" t="str">
        <f>VLOOKUP($U105,look_up!A$2:K131,5,FALSE)</f>
        <v>Animalia</v>
      </c>
      <c r="Z105" s="14" t="str">
        <f>VLOOKUP($U105,look_up!A$2:L131,6,FALSE)</f>
        <v>Echinodermata</v>
      </c>
      <c r="AA105" s="14" t="str">
        <f>VLOOKUP($U105,look_up!A$2:M131,7,FALSE)</f>
        <v>Asteroidea</v>
      </c>
      <c r="AB105" s="14" t="str">
        <f>VLOOKUP($U105,look_up!$A$2:P131,8,FALSE)</f>
        <v>Valvatida</v>
      </c>
      <c r="AC105" s="14" t="str">
        <f>VLOOKUP($U105,look_up!$A$2:Q131,9,FALSE)</f>
        <v>Ophidiasteridae</v>
      </c>
      <c r="AD105" s="14">
        <f>VLOOKUP($U105,look_up!A$2:P131,10,FALSE)</f>
        <v>124097</v>
      </c>
      <c r="AE105">
        <v>0</v>
      </c>
      <c r="AF105" t="s">
        <v>204</v>
      </c>
      <c r="AG105">
        <v>40</v>
      </c>
    </row>
    <row r="106" spans="1:33" x14ac:dyDescent="0.3">
      <c r="A106" t="s">
        <v>0</v>
      </c>
      <c r="B106" t="s">
        <v>1</v>
      </c>
      <c r="C106" t="s">
        <v>279</v>
      </c>
      <c r="D106">
        <v>-27.271709999999999</v>
      </c>
      <c r="E106">
        <v>-48.331710000000001</v>
      </c>
      <c r="F106" t="s">
        <v>2</v>
      </c>
      <c r="G106" t="s">
        <v>3</v>
      </c>
      <c r="H106" s="2">
        <v>43901</v>
      </c>
      <c r="I106" s="23" t="s">
        <v>99</v>
      </c>
      <c r="J106" s="23" t="s">
        <v>100</v>
      </c>
      <c r="K106" s="23" t="s">
        <v>101</v>
      </c>
      <c r="L106" t="s">
        <v>96</v>
      </c>
      <c r="M106" t="s">
        <v>313</v>
      </c>
      <c r="N106" t="s">
        <v>86</v>
      </c>
      <c r="O106">
        <v>3</v>
      </c>
      <c r="P106">
        <v>16</v>
      </c>
      <c r="Q106">
        <v>12</v>
      </c>
      <c r="R106">
        <v>23.5</v>
      </c>
      <c r="S106">
        <v>8</v>
      </c>
      <c r="T106">
        <v>9</v>
      </c>
      <c r="U106" s="14" t="s">
        <v>184</v>
      </c>
      <c r="V106" s="14" t="str">
        <f>VLOOKUP($U106,look_up!$A$2:J132,2,FALSE)</f>
        <v>Estrela</v>
      </c>
      <c r="W106" s="14" t="str">
        <f>VLOOKUP($U106,look_up!$A$2:K132,3,FALSE)</f>
        <v>Species</v>
      </c>
      <c r="X106" s="14" t="str">
        <f>VLOOKUP($U106,look_up!$A$2:L132,4,FALSE)</f>
        <v>NA</v>
      </c>
      <c r="Y106" s="14" t="str">
        <f>VLOOKUP($U106,look_up!A$2:K132,5,FALSE)</f>
        <v>Animalia</v>
      </c>
      <c r="Z106" s="14" t="str">
        <f>VLOOKUP($U106,look_up!A$2:L132,6,FALSE)</f>
        <v>Echinodermata</v>
      </c>
      <c r="AA106" s="14" t="str">
        <f>VLOOKUP($U106,look_up!A$2:M132,7,FALSE)</f>
        <v>Asteroidea</v>
      </c>
      <c r="AB106" s="14" t="str">
        <f>VLOOKUP($U106,look_up!$A$2:P132,8,FALSE)</f>
        <v>Valvatida</v>
      </c>
      <c r="AC106" s="14" t="str">
        <f>VLOOKUP($U106,look_up!$A$2:Q132,9,FALSE)</f>
        <v>Ophidiasteridae</v>
      </c>
      <c r="AD106" s="14">
        <f>VLOOKUP($U106,look_up!A$2:P132,10,FALSE)</f>
        <v>124097</v>
      </c>
      <c r="AE106">
        <v>0</v>
      </c>
      <c r="AF106" t="s">
        <v>204</v>
      </c>
      <c r="AG106">
        <v>40</v>
      </c>
    </row>
    <row r="107" spans="1:33" x14ac:dyDescent="0.3">
      <c r="A107" t="s">
        <v>0</v>
      </c>
      <c r="B107" t="s">
        <v>1</v>
      </c>
      <c r="C107" t="s">
        <v>279</v>
      </c>
      <c r="D107">
        <v>-27.271709999999999</v>
      </c>
      <c r="E107">
        <v>-48.331710000000001</v>
      </c>
      <c r="F107" t="s">
        <v>2</v>
      </c>
      <c r="G107" t="s">
        <v>3</v>
      </c>
      <c r="H107" s="2">
        <v>43901</v>
      </c>
      <c r="I107" s="23" t="s">
        <v>99</v>
      </c>
      <c r="J107" s="23" t="s">
        <v>100</v>
      </c>
      <c r="K107" s="23" t="s">
        <v>101</v>
      </c>
      <c r="L107" t="s">
        <v>96</v>
      </c>
      <c r="M107" t="s">
        <v>313</v>
      </c>
      <c r="N107" t="s">
        <v>86</v>
      </c>
      <c r="O107">
        <v>1</v>
      </c>
      <c r="P107">
        <v>16</v>
      </c>
      <c r="Q107">
        <v>12</v>
      </c>
      <c r="R107">
        <v>23.5</v>
      </c>
      <c r="S107">
        <v>8</v>
      </c>
      <c r="T107">
        <v>9</v>
      </c>
      <c r="U107" s="14" t="s">
        <v>185</v>
      </c>
      <c r="V107" s="14" t="str">
        <f>VLOOKUP($U107,look_up!$A$2:J133,2,FALSE)</f>
        <v>Bolacha_do_mar</v>
      </c>
      <c r="W107" s="14" t="str">
        <f>VLOOKUP($U107,look_up!$A$2:K133,3,FALSE)</f>
        <v>Species</v>
      </c>
      <c r="X107" s="14" t="str">
        <f>VLOOKUP($U107,look_up!$A$2:L133,4,FALSE)</f>
        <v>NA</v>
      </c>
      <c r="Y107" s="14" t="str">
        <f>VLOOKUP($U107,look_up!A$2:K133,5,FALSE)</f>
        <v>Animalia</v>
      </c>
      <c r="Z107" s="14" t="str">
        <f>VLOOKUP($U107,look_up!A$2:L133,6,FALSE)</f>
        <v>Echinodermata</v>
      </c>
      <c r="AA107" s="14" t="str">
        <f>VLOOKUP($U107,look_up!A$2:M133,7,FALSE)</f>
        <v>Echinoidea</v>
      </c>
      <c r="AB107" s="14" t="str">
        <f>VLOOKUP($U107,look_up!$A$2:P133,8,FALSE)</f>
        <v>Clypeasteroidea</v>
      </c>
      <c r="AC107" s="14" t="str">
        <f>VLOOKUP($U107,look_up!$A$2:Q133,9,FALSE)</f>
        <v>Clypeasteridae</v>
      </c>
      <c r="AD107" s="14">
        <f>VLOOKUP($U107,look_up!A$2:P133,10,FALSE)</f>
        <v>422499</v>
      </c>
      <c r="AE107">
        <v>1</v>
      </c>
      <c r="AF107" t="s">
        <v>204</v>
      </c>
      <c r="AG107">
        <v>40</v>
      </c>
    </row>
    <row r="108" spans="1:33" x14ac:dyDescent="0.3">
      <c r="A108" t="s">
        <v>0</v>
      </c>
      <c r="B108" t="s">
        <v>1</v>
      </c>
      <c r="C108" t="s">
        <v>279</v>
      </c>
      <c r="D108">
        <v>-27.271709999999999</v>
      </c>
      <c r="E108">
        <v>-48.331710000000001</v>
      </c>
      <c r="F108" t="s">
        <v>2</v>
      </c>
      <c r="G108" t="s">
        <v>3</v>
      </c>
      <c r="H108" s="2">
        <v>43901</v>
      </c>
      <c r="I108" s="23" t="s">
        <v>99</v>
      </c>
      <c r="J108" s="23" t="s">
        <v>100</v>
      </c>
      <c r="K108" s="23" t="s">
        <v>101</v>
      </c>
      <c r="L108" t="s">
        <v>96</v>
      </c>
      <c r="M108" t="s">
        <v>313</v>
      </c>
      <c r="N108" t="s">
        <v>86</v>
      </c>
      <c r="O108">
        <v>2</v>
      </c>
      <c r="P108">
        <v>16</v>
      </c>
      <c r="Q108">
        <v>12</v>
      </c>
      <c r="R108">
        <v>23.5</v>
      </c>
      <c r="S108">
        <v>8</v>
      </c>
      <c r="T108">
        <v>9</v>
      </c>
      <c r="U108" s="14" t="s">
        <v>185</v>
      </c>
      <c r="V108" s="14" t="str">
        <f>VLOOKUP($U108,look_up!$A$2:J134,2,FALSE)</f>
        <v>Bolacha_do_mar</v>
      </c>
      <c r="W108" s="14" t="str">
        <f>VLOOKUP($U108,look_up!$A$2:K134,3,FALSE)</f>
        <v>Species</v>
      </c>
      <c r="X108" s="14" t="str">
        <f>VLOOKUP($U108,look_up!$A$2:L134,4,FALSE)</f>
        <v>NA</v>
      </c>
      <c r="Y108" s="14" t="str">
        <f>VLOOKUP($U108,look_up!A$2:K134,5,FALSE)</f>
        <v>Animalia</v>
      </c>
      <c r="Z108" s="14" t="str">
        <f>VLOOKUP($U108,look_up!A$2:L134,6,FALSE)</f>
        <v>Echinodermata</v>
      </c>
      <c r="AA108" s="14" t="str">
        <f>VLOOKUP($U108,look_up!A$2:M134,7,FALSE)</f>
        <v>Echinoidea</v>
      </c>
      <c r="AB108" s="14" t="str">
        <f>VLOOKUP($U108,look_up!$A$2:P134,8,FALSE)</f>
        <v>Clypeasteroidea</v>
      </c>
      <c r="AC108" s="14" t="str">
        <f>VLOOKUP($U108,look_up!$A$2:Q134,9,FALSE)</f>
        <v>Clypeasteridae</v>
      </c>
      <c r="AD108" s="14">
        <f>VLOOKUP($U108,look_up!A$2:P134,10,FALSE)</f>
        <v>422499</v>
      </c>
      <c r="AE108">
        <v>0</v>
      </c>
      <c r="AF108" t="s">
        <v>204</v>
      </c>
      <c r="AG108">
        <v>40</v>
      </c>
    </row>
    <row r="109" spans="1:33" x14ac:dyDescent="0.3">
      <c r="A109" t="s">
        <v>0</v>
      </c>
      <c r="B109" t="s">
        <v>1</v>
      </c>
      <c r="C109" t="s">
        <v>279</v>
      </c>
      <c r="D109">
        <v>-27.271709999999999</v>
      </c>
      <c r="E109">
        <v>-48.331710000000001</v>
      </c>
      <c r="F109" t="s">
        <v>2</v>
      </c>
      <c r="G109" t="s">
        <v>3</v>
      </c>
      <c r="H109" s="2">
        <v>43901</v>
      </c>
      <c r="I109" s="23" t="s">
        <v>99</v>
      </c>
      <c r="J109" s="23" t="s">
        <v>100</v>
      </c>
      <c r="K109" s="23" t="s">
        <v>101</v>
      </c>
      <c r="L109" t="s">
        <v>96</v>
      </c>
      <c r="M109" t="s">
        <v>313</v>
      </c>
      <c r="N109" t="s">
        <v>86</v>
      </c>
      <c r="O109">
        <v>3</v>
      </c>
      <c r="P109">
        <v>16</v>
      </c>
      <c r="Q109">
        <v>12</v>
      </c>
      <c r="R109">
        <v>23.5</v>
      </c>
      <c r="S109">
        <v>8</v>
      </c>
      <c r="T109">
        <v>9</v>
      </c>
      <c r="U109" s="14" t="s">
        <v>185</v>
      </c>
      <c r="V109" s="14" t="str">
        <f>VLOOKUP($U109,look_up!$A$2:J135,2,FALSE)</f>
        <v>Bolacha_do_mar</v>
      </c>
      <c r="W109" s="14" t="str">
        <f>VLOOKUP($U109,look_up!$A$2:K135,3,FALSE)</f>
        <v>Species</v>
      </c>
      <c r="X109" s="14" t="str">
        <f>VLOOKUP($U109,look_up!$A$2:L135,4,FALSE)</f>
        <v>NA</v>
      </c>
      <c r="Y109" s="14" t="str">
        <f>VLOOKUP($U109,look_up!A$2:K135,5,FALSE)</f>
        <v>Animalia</v>
      </c>
      <c r="Z109" s="14" t="str">
        <f>VLOOKUP($U109,look_up!A$2:L135,6,FALSE)</f>
        <v>Echinodermata</v>
      </c>
      <c r="AA109" s="14" t="str">
        <f>VLOOKUP($U109,look_up!A$2:M135,7,FALSE)</f>
        <v>Echinoidea</v>
      </c>
      <c r="AB109" s="14" t="str">
        <f>VLOOKUP($U109,look_up!$A$2:P135,8,FALSE)</f>
        <v>Clypeasteroidea</v>
      </c>
      <c r="AC109" s="14" t="str">
        <f>VLOOKUP($U109,look_up!$A$2:Q135,9,FALSE)</f>
        <v>Clypeasteridae</v>
      </c>
      <c r="AD109" s="14">
        <f>VLOOKUP($U109,look_up!A$2:P135,10,FALSE)</f>
        <v>422499</v>
      </c>
      <c r="AE109">
        <v>0</v>
      </c>
      <c r="AF109" t="s">
        <v>204</v>
      </c>
      <c r="AG109">
        <v>40</v>
      </c>
    </row>
    <row r="110" spans="1:33" x14ac:dyDescent="0.3">
      <c r="A110" t="s">
        <v>0</v>
      </c>
      <c r="B110" t="s">
        <v>1</v>
      </c>
      <c r="C110" t="s">
        <v>279</v>
      </c>
      <c r="D110">
        <v>-27.271709999999999</v>
      </c>
      <c r="E110">
        <v>-48.331710000000001</v>
      </c>
      <c r="F110" t="s">
        <v>2</v>
      </c>
      <c r="G110" t="s">
        <v>3</v>
      </c>
      <c r="H110" s="2">
        <v>43901</v>
      </c>
      <c r="I110" s="23" t="s">
        <v>99</v>
      </c>
      <c r="J110" s="23" t="s">
        <v>100</v>
      </c>
      <c r="K110" s="23" t="s">
        <v>101</v>
      </c>
      <c r="L110" t="s">
        <v>96</v>
      </c>
      <c r="M110" t="s">
        <v>313</v>
      </c>
      <c r="N110" t="s">
        <v>86</v>
      </c>
      <c r="O110">
        <v>1</v>
      </c>
      <c r="P110">
        <v>16</v>
      </c>
      <c r="Q110">
        <v>12</v>
      </c>
      <c r="R110">
        <v>23.5</v>
      </c>
      <c r="S110">
        <v>8</v>
      </c>
      <c r="T110">
        <v>9</v>
      </c>
      <c r="U110" s="14" t="s">
        <v>186</v>
      </c>
      <c r="V110" s="14" t="str">
        <f>VLOOKUP($U110,look_up!$A$2:J136,2,FALSE)</f>
        <v>Pepino_do_mar</v>
      </c>
      <c r="W110" s="14" t="str">
        <f>VLOOKUP($U110,look_up!$A$2:K136,3,FALSE)</f>
        <v>Species</v>
      </c>
      <c r="X110" s="14" t="str">
        <f>VLOOKUP($U110,look_up!$A$2:L136,4,FALSE)</f>
        <v>NA</v>
      </c>
      <c r="Y110" s="14" t="str">
        <f>VLOOKUP($U110,look_up!A$2:K136,5,FALSE)</f>
        <v>Animalia</v>
      </c>
      <c r="Z110" s="14" t="str">
        <f>VLOOKUP($U110,look_up!A$2:L136,6,FALSE)</f>
        <v>Echinodermata</v>
      </c>
      <c r="AA110" s="14" t="str">
        <f>VLOOKUP($U110,look_up!A$2:M136,7,FALSE)</f>
        <v>Holothuroidea</v>
      </c>
      <c r="AB110" s="14" t="str">
        <f>VLOOKUP($U110,look_up!$A$2:P136,8,FALSE)</f>
        <v>Synallactida</v>
      </c>
      <c r="AC110" s="14" t="str">
        <f>VLOOKUP($U110,look_up!$A$2:Q136,9,FALSE)</f>
        <v>Stichopodidae</v>
      </c>
      <c r="AD110" s="14">
        <f>VLOOKUP($U110,look_up!A$2:P136,10,FALSE)</f>
        <v>367868</v>
      </c>
      <c r="AE110">
        <v>0</v>
      </c>
      <c r="AF110" t="s">
        <v>204</v>
      </c>
      <c r="AG110">
        <v>40</v>
      </c>
    </row>
    <row r="111" spans="1:33" x14ac:dyDescent="0.3">
      <c r="A111" t="s">
        <v>0</v>
      </c>
      <c r="B111" t="s">
        <v>1</v>
      </c>
      <c r="C111" t="s">
        <v>279</v>
      </c>
      <c r="D111">
        <v>-27.271709999999999</v>
      </c>
      <c r="E111">
        <v>-48.331710000000001</v>
      </c>
      <c r="F111" t="s">
        <v>2</v>
      </c>
      <c r="G111" t="s">
        <v>3</v>
      </c>
      <c r="H111" s="2">
        <v>43901</v>
      </c>
      <c r="I111" s="23" t="s">
        <v>99</v>
      </c>
      <c r="J111" s="23" t="s">
        <v>100</v>
      </c>
      <c r="K111" s="23" t="s">
        <v>101</v>
      </c>
      <c r="L111" t="s">
        <v>96</v>
      </c>
      <c r="M111" t="s">
        <v>313</v>
      </c>
      <c r="N111" t="s">
        <v>86</v>
      </c>
      <c r="O111">
        <v>2</v>
      </c>
      <c r="P111">
        <v>16</v>
      </c>
      <c r="Q111">
        <v>12</v>
      </c>
      <c r="R111">
        <v>23.5</v>
      </c>
      <c r="S111">
        <v>8</v>
      </c>
      <c r="T111">
        <v>9</v>
      </c>
      <c r="U111" s="14" t="s">
        <v>186</v>
      </c>
      <c r="V111" s="14" t="str">
        <f>VLOOKUP($U111,look_up!$A$2:J137,2,FALSE)</f>
        <v>Pepino_do_mar</v>
      </c>
      <c r="W111" s="14" t="str">
        <f>VLOOKUP($U111,look_up!$A$2:K137,3,FALSE)</f>
        <v>Species</v>
      </c>
      <c r="X111" s="14" t="str">
        <f>VLOOKUP($U111,look_up!$A$2:L137,4,FALSE)</f>
        <v>NA</v>
      </c>
      <c r="Y111" s="14" t="str">
        <f>VLOOKUP($U111,look_up!A$2:K137,5,FALSE)</f>
        <v>Animalia</v>
      </c>
      <c r="Z111" s="14" t="str">
        <f>VLOOKUP($U111,look_up!A$2:L137,6,FALSE)</f>
        <v>Echinodermata</v>
      </c>
      <c r="AA111" s="14" t="str">
        <f>VLOOKUP($U111,look_up!A$2:M137,7,FALSE)</f>
        <v>Holothuroidea</v>
      </c>
      <c r="AB111" s="14" t="str">
        <f>VLOOKUP($U111,look_up!$A$2:P137,8,FALSE)</f>
        <v>Synallactida</v>
      </c>
      <c r="AC111" s="14" t="str">
        <f>VLOOKUP($U111,look_up!$A$2:Q137,9,FALSE)</f>
        <v>Stichopodidae</v>
      </c>
      <c r="AD111" s="14">
        <f>VLOOKUP($U111,look_up!A$2:P137,10,FALSE)</f>
        <v>367868</v>
      </c>
      <c r="AE111">
        <v>0</v>
      </c>
      <c r="AF111" t="s">
        <v>204</v>
      </c>
      <c r="AG111">
        <v>40</v>
      </c>
    </row>
    <row r="112" spans="1:33" x14ac:dyDescent="0.3">
      <c r="A112" t="s">
        <v>0</v>
      </c>
      <c r="B112" t="s">
        <v>1</v>
      </c>
      <c r="C112" t="s">
        <v>279</v>
      </c>
      <c r="D112">
        <v>-27.271709999999999</v>
      </c>
      <c r="E112">
        <v>-48.331710000000001</v>
      </c>
      <c r="F112" t="s">
        <v>2</v>
      </c>
      <c r="G112" t="s">
        <v>3</v>
      </c>
      <c r="H112" s="2">
        <v>43901</v>
      </c>
      <c r="I112" s="23" t="s">
        <v>99</v>
      </c>
      <c r="J112" s="23" t="s">
        <v>100</v>
      </c>
      <c r="K112" s="23" t="s">
        <v>101</v>
      </c>
      <c r="L112" t="s">
        <v>96</v>
      </c>
      <c r="M112" t="s">
        <v>313</v>
      </c>
      <c r="N112" t="s">
        <v>86</v>
      </c>
      <c r="O112">
        <v>3</v>
      </c>
      <c r="P112">
        <v>16</v>
      </c>
      <c r="Q112">
        <v>12</v>
      </c>
      <c r="R112">
        <v>23.5</v>
      </c>
      <c r="S112">
        <v>8</v>
      </c>
      <c r="T112">
        <v>9</v>
      </c>
      <c r="U112" s="14" t="s">
        <v>186</v>
      </c>
      <c r="V112" s="14" t="str">
        <f>VLOOKUP($U112,look_up!$A$2:J138,2,FALSE)</f>
        <v>Pepino_do_mar</v>
      </c>
      <c r="W112" s="14" t="str">
        <f>VLOOKUP($U112,look_up!$A$2:K138,3,FALSE)</f>
        <v>Species</v>
      </c>
      <c r="X112" s="14" t="str">
        <f>VLOOKUP($U112,look_up!$A$2:L138,4,FALSE)</f>
        <v>NA</v>
      </c>
      <c r="Y112" s="14" t="str">
        <f>VLOOKUP($U112,look_up!A$2:K138,5,FALSE)</f>
        <v>Animalia</v>
      </c>
      <c r="Z112" s="14" t="str">
        <f>VLOOKUP($U112,look_up!A$2:L138,6,FALSE)</f>
        <v>Echinodermata</v>
      </c>
      <c r="AA112" s="14" t="str">
        <f>VLOOKUP($U112,look_up!A$2:M138,7,FALSE)</f>
        <v>Holothuroidea</v>
      </c>
      <c r="AB112" s="14" t="str">
        <f>VLOOKUP($U112,look_up!$A$2:P138,8,FALSE)</f>
        <v>Synallactida</v>
      </c>
      <c r="AC112" s="14" t="str">
        <f>VLOOKUP($U112,look_up!$A$2:Q138,9,FALSE)</f>
        <v>Stichopodidae</v>
      </c>
      <c r="AD112" s="14">
        <f>VLOOKUP($U112,look_up!A$2:P138,10,FALSE)</f>
        <v>367868</v>
      </c>
      <c r="AE112">
        <v>0</v>
      </c>
      <c r="AF112" t="s">
        <v>204</v>
      </c>
      <c r="AG112">
        <v>40</v>
      </c>
    </row>
    <row r="113" spans="1:33" x14ac:dyDescent="0.3">
      <c r="A113" t="s">
        <v>0</v>
      </c>
      <c r="B113" t="s">
        <v>1</v>
      </c>
      <c r="C113" t="s">
        <v>279</v>
      </c>
      <c r="D113">
        <v>-27.271709999999999</v>
      </c>
      <c r="E113">
        <v>-48.331710000000001</v>
      </c>
      <c r="F113" t="s">
        <v>2</v>
      </c>
      <c r="G113" t="s">
        <v>3</v>
      </c>
      <c r="H113" s="2">
        <v>43901</v>
      </c>
      <c r="I113" s="23" t="s">
        <v>99</v>
      </c>
      <c r="J113" s="23" t="s">
        <v>100</v>
      </c>
      <c r="K113" s="23" t="s">
        <v>101</v>
      </c>
      <c r="L113" t="s">
        <v>96</v>
      </c>
      <c r="M113" t="s">
        <v>313</v>
      </c>
      <c r="N113" t="s">
        <v>86</v>
      </c>
      <c r="O113">
        <v>1</v>
      </c>
      <c r="P113">
        <v>16</v>
      </c>
      <c r="Q113">
        <v>12</v>
      </c>
      <c r="R113">
        <v>23.5</v>
      </c>
      <c r="S113">
        <v>8</v>
      </c>
      <c r="T113">
        <v>9</v>
      </c>
      <c r="U113" s="14" t="s">
        <v>187</v>
      </c>
      <c r="V113" s="14" t="str">
        <f>VLOOKUP($U113,look_up!$A$2:J139,2,FALSE)</f>
        <v>Pepino_do_mar</v>
      </c>
      <c r="W113" s="14" t="str">
        <f>VLOOKUP($U113,look_up!$A$2:K139,3,FALSE)</f>
        <v>Species</v>
      </c>
      <c r="X113" s="14" t="str">
        <f>VLOOKUP($U113,look_up!$A$2:L139,4,FALSE)</f>
        <v>NA</v>
      </c>
      <c r="Y113" s="14" t="str">
        <f>VLOOKUP($U113,look_up!A$2:K139,5,FALSE)</f>
        <v>Animalia</v>
      </c>
      <c r="Z113" s="14" t="str">
        <f>VLOOKUP($U113,look_up!A$2:L139,6,FALSE)</f>
        <v>Echinodermata</v>
      </c>
      <c r="AA113" s="14" t="str">
        <f>VLOOKUP($U113,look_up!A$2:M139,7,FALSE)</f>
        <v>Holothuroidea</v>
      </c>
      <c r="AB113" s="14" t="str">
        <f>VLOOKUP($U113,look_up!$A$2:P139,8,FALSE)</f>
        <v>Holothuriida</v>
      </c>
      <c r="AC113" s="14" t="str">
        <f>VLOOKUP($U113,look_up!$A$2:Q139,9,FALSE)</f>
        <v>Holothuriidae</v>
      </c>
      <c r="AD113" s="14">
        <f>VLOOKUP($U113,look_up!A$2:P139,10,FALSE)</f>
        <v>732238</v>
      </c>
      <c r="AE113">
        <v>0</v>
      </c>
      <c r="AF113" t="s">
        <v>204</v>
      </c>
      <c r="AG113">
        <v>40</v>
      </c>
    </row>
    <row r="114" spans="1:33" x14ac:dyDescent="0.3">
      <c r="A114" t="s">
        <v>0</v>
      </c>
      <c r="B114" t="s">
        <v>1</v>
      </c>
      <c r="C114" t="s">
        <v>279</v>
      </c>
      <c r="D114">
        <v>-27.271709999999999</v>
      </c>
      <c r="E114">
        <v>-48.331710000000001</v>
      </c>
      <c r="F114" t="s">
        <v>2</v>
      </c>
      <c r="G114" t="s">
        <v>3</v>
      </c>
      <c r="H114" s="2">
        <v>43901</v>
      </c>
      <c r="I114" s="23" t="s">
        <v>99</v>
      </c>
      <c r="J114" s="23" t="s">
        <v>100</v>
      </c>
      <c r="K114" s="23" t="s">
        <v>101</v>
      </c>
      <c r="L114" t="s">
        <v>96</v>
      </c>
      <c r="M114" t="s">
        <v>313</v>
      </c>
      <c r="N114" t="s">
        <v>86</v>
      </c>
      <c r="O114">
        <v>2</v>
      </c>
      <c r="P114">
        <v>16</v>
      </c>
      <c r="Q114">
        <v>12</v>
      </c>
      <c r="R114">
        <v>23.5</v>
      </c>
      <c r="S114">
        <v>8</v>
      </c>
      <c r="T114">
        <v>9</v>
      </c>
      <c r="U114" s="14" t="s">
        <v>187</v>
      </c>
      <c r="V114" s="14" t="str">
        <f>VLOOKUP($U114,look_up!$A$2:J140,2,FALSE)</f>
        <v>Pepino_do_mar</v>
      </c>
      <c r="W114" s="14" t="str">
        <f>VLOOKUP($U114,look_up!$A$2:K140,3,FALSE)</f>
        <v>Species</v>
      </c>
      <c r="X114" s="14" t="str">
        <f>VLOOKUP($U114,look_up!$A$2:L140,4,FALSE)</f>
        <v>NA</v>
      </c>
      <c r="Y114" s="14" t="str">
        <f>VLOOKUP($U114,look_up!A$2:K140,5,FALSE)</f>
        <v>Animalia</v>
      </c>
      <c r="Z114" s="14" t="str">
        <f>VLOOKUP($U114,look_up!A$2:L140,6,FALSE)</f>
        <v>Echinodermata</v>
      </c>
      <c r="AA114" s="14" t="str">
        <f>VLOOKUP($U114,look_up!A$2:M140,7,FALSE)</f>
        <v>Holothuroidea</v>
      </c>
      <c r="AB114" s="14" t="str">
        <f>VLOOKUP($U114,look_up!$A$2:P140,8,FALSE)</f>
        <v>Holothuriida</v>
      </c>
      <c r="AC114" s="14" t="str">
        <f>VLOOKUP($U114,look_up!$A$2:Q140,9,FALSE)</f>
        <v>Holothuriidae</v>
      </c>
      <c r="AD114" s="14">
        <f>VLOOKUP($U114,look_up!A$2:P140,10,FALSE)</f>
        <v>732238</v>
      </c>
      <c r="AE114">
        <v>0</v>
      </c>
      <c r="AF114" t="s">
        <v>204</v>
      </c>
      <c r="AG114">
        <v>40</v>
      </c>
    </row>
    <row r="115" spans="1:33" x14ac:dyDescent="0.3">
      <c r="A115" t="s">
        <v>0</v>
      </c>
      <c r="B115" t="s">
        <v>1</v>
      </c>
      <c r="C115" t="s">
        <v>279</v>
      </c>
      <c r="D115">
        <v>-27.271709999999999</v>
      </c>
      <c r="E115">
        <v>-48.331710000000001</v>
      </c>
      <c r="F115" t="s">
        <v>2</v>
      </c>
      <c r="G115" t="s">
        <v>3</v>
      </c>
      <c r="H115" s="2">
        <v>43901</v>
      </c>
      <c r="I115" s="23" t="s">
        <v>99</v>
      </c>
      <c r="J115" s="23" t="s">
        <v>100</v>
      </c>
      <c r="K115" s="23" t="s">
        <v>101</v>
      </c>
      <c r="L115" t="s">
        <v>96</v>
      </c>
      <c r="M115" t="s">
        <v>313</v>
      </c>
      <c r="N115" t="s">
        <v>86</v>
      </c>
      <c r="O115">
        <v>3</v>
      </c>
      <c r="P115">
        <v>16</v>
      </c>
      <c r="Q115">
        <v>12</v>
      </c>
      <c r="R115">
        <v>23.5</v>
      </c>
      <c r="S115">
        <v>8</v>
      </c>
      <c r="T115">
        <v>9</v>
      </c>
      <c r="U115" s="14" t="s">
        <v>187</v>
      </c>
      <c r="V115" s="14" t="str">
        <f>VLOOKUP($U115,look_up!$A$2:J141,2,FALSE)</f>
        <v>Pepino_do_mar</v>
      </c>
      <c r="W115" s="14" t="str">
        <f>VLOOKUP($U115,look_up!$A$2:K141,3,FALSE)</f>
        <v>Species</v>
      </c>
      <c r="X115" s="14" t="str">
        <f>VLOOKUP($U115,look_up!$A$2:L141,4,FALSE)</f>
        <v>NA</v>
      </c>
      <c r="Y115" s="14" t="str">
        <f>VLOOKUP($U115,look_up!A$2:K141,5,FALSE)</f>
        <v>Animalia</v>
      </c>
      <c r="Z115" s="14" t="str">
        <f>VLOOKUP($U115,look_up!A$2:L141,6,FALSE)</f>
        <v>Echinodermata</v>
      </c>
      <c r="AA115" s="14" t="str">
        <f>VLOOKUP($U115,look_up!A$2:M141,7,FALSE)</f>
        <v>Holothuroidea</v>
      </c>
      <c r="AB115" s="14" t="str">
        <f>VLOOKUP($U115,look_up!$A$2:P141,8,FALSE)</f>
        <v>Holothuriida</v>
      </c>
      <c r="AC115" s="14" t="str">
        <f>VLOOKUP($U115,look_up!$A$2:Q141,9,FALSE)</f>
        <v>Holothuriidae</v>
      </c>
      <c r="AD115" s="14">
        <f>VLOOKUP($U115,look_up!A$2:P141,10,FALSE)</f>
        <v>732238</v>
      </c>
      <c r="AE115">
        <v>0</v>
      </c>
      <c r="AF115" t="s">
        <v>204</v>
      </c>
      <c r="AG115">
        <v>40</v>
      </c>
    </row>
    <row r="116" spans="1:33" x14ac:dyDescent="0.3">
      <c r="A116" t="s">
        <v>0</v>
      </c>
      <c r="B116" t="s">
        <v>1</v>
      </c>
      <c r="C116" t="s">
        <v>279</v>
      </c>
      <c r="D116">
        <v>-27.271709999999999</v>
      </c>
      <c r="E116">
        <v>-48.331710000000001</v>
      </c>
      <c r="F116" t="s">
        <v>2</v>
      </c>
      <c r="G116" t="s">
        <v>3</v>
      </c>
      <c r="H116" s="2">
        <v>43901</v>
      </c>
      <c r="I116" s="23" t="s">
        <v>99</v>
      </c>
      <c r="J116" s="23" t="s">
        <v>100</v>
      </c>
      <c r="K116" s="23" t="s">
        <v>101</v>
      </c>
      <c r="L116" t="s">
        <v>96</v>
      </c>
      <c r="M116" t="s">
        <v>313</v>
      </c>
      <c r="N116" t="s">
        <v>86</v>
      </c>
      <c r="O116">
        <v>1</v>
      </c>
      <c r="P116">
        <v>16</v>
      </c>
      <c r="Q116">
        <v>12</v>
      </c>
      <c r="R116">
        <v>23.5</v>
      </c>
      <c r="S116">
        <v>8</v>
      </c>
      <c r="T116">
        <v>9</v>
      </c>
      <c r="U116" s="14" t="s">
        <v>188</v>
      </c>
      <c r="V116" s="14" t="str">
        <f>VLOOKUP($U116,look_up!$A$2:J142,2,FALSE)</f>
        <v>Lírio_do_mar</v>
      </c>
      <c r="W116" s="14" t="str">
        <f>VLOOKUP($U116,look_up!$A$2:K142,3,FALSE)</f>
        <v>Species</v>
      </c>
      <c r="X116" s="14" t="str">
        <f>VLOOKUP($U116,look_up!$A$2:L142,4,FALSE)</f>
        <v>NA</v>
      </c>
      <c r="Y116" s="14" t="str">
        <f>VLOOKUP($U116,look_up!A$2:K142,5,FALSE)</f>
        <v>Animalia</v>
      </c>
      <c r="Z116" s="14" t="str">
        <f>VLOOKUP($U116,look_up!A$2:L142,6,FALSE)</f>
        <v>Echinodermata</v>
      </c>
      <c r="AA116" s="14" t="str">
        <f>VLOOKUP($U116,look_up!A$2:M142,7,FALSE)</f>
        <v>Crinoidea</v>
      </c>
      <c r="AB116" s="14" t="str">
        <f>VLOOKUP($U116,look_up!$A$2:P142,8,FALSE)</f>
        <v>Comatulida</v>
      </c>
      <c r="AC116" s="14" t="str">
        <f>VLOOKUP($U116,look_up!$A$2:Q142,9,FALSE)</f>
        <v>Tropiometridae</v>
      </c>
      <c r="AD116" s="14">
        <f>VLOOKUP($U116,look_up!A$2:P142,10,FALSE)</f>
        <v>213331</v>
      </c>
      <c r="AE116">
        <v>0</v>
      </c>
      <c r="AF116" t="s">
        <v>204</v>
      </c>
      <c r="AG116">
        <v>40</v>
      </c>
    </row>
    <row r="117" spans="1:33" x14ac:dyDescent="0.3">
      <c r="A117" t="s">
        <v>0</v>
      </c>
      <c r="B117" t="s">
        <v>1</v>
      </c>
      <c r="C117" t="s">
        <v>279</v>
      </c>
      <c r="D117">
        <v>-27.271709999999999</v>
      </c>
      <c r="E117">
        <v>-48.331710000000001</v>
      </c>
      <c r="F117" t="s">
        <v>2</v>
      </c>
      <c r="G117" t="s">
        <v>3</v>
      </c>
      <c r="H117" s="2">
        <v>43901</v>
      </c>
      <c r="I117" s="23" t="s">
        <v>99</v>
      </c>
      <c r="J117" s="23" t="s">
        <v>100</v>
      </c>
      <c r="K117" s="23" t="s">
        <v>101</v>
      </c>
      <c r="L117" t="s">
        <v>96</v>
      </c>
      <c r="M117" t="s">
        <v>313</v>
      </c>
      <c r="N117" t="s">
        <v>86</v>
      </c>
      <c r="O117">
        <v>2</v>
      </c>
      <c r="P117">
        <v>16</v>
      </c>
      <c r="Q117">
        <v>12</v>
      </c>
      <c r="R117">
        <v>23.5</v>
      </c>
      <c r="S117">
        <v>8</v>
      </c>
      <c r="T117">
        <v>9</v>
      </c>
      <c r="U117" s="14" t="s">
        <v>188</v>
      </c>
      <c r="V117" s="14" t="str">
        <f>VLOOKUP($U117,look_up!$A$2:J143,2,FALSE)</f>
        <v>Lírio_do_mar</v>
      </c>
      <c r="W117" s="14" t="str">
        <f>VLOOKUP($U117,look_up!$A$2:K143,3,FALSE)</f>
        <v>Species</v>
      </c>
      <c r="X117" s="14" t="str">
        <f>VLOOKUP($U117,look_up!$A$2:L143,4,FALSE)</f>
        <v>NA</v>
      </c>
      <c r="Y117" s="14" t="str">
        <f>VLOOKUP($U117,look_up!A$2:K143,5,FALSE)</f>
        <v>Animalia</v>
      </c>
      <c r="Z117" s="14" t="str">
        <f>VLOOKUP($U117,look_up!A$2:L143,6,FALSE)</f>
        <v>Echinodermata</v>
      </c>
      <c r="AA117" s="14" t="str">
        <f>VLOOKUP($U117,look_up!A$2:M143,7,FALSE)</f>
        <v>Crinoidea</v>
      </c>
      <c r="AB117" s="14" t="str">
        <f>VLOOKUP($U117,look_up!$A$2:P143,8,FALSE)</f>
        <v>Comatulida</v>
      </c>
      <c r="AC117" s="14" t="str">
        <f>VLOOKUP($U117,look_up!$A$2:Q143,9,FALSE)</f>
        <v>Tropiometridae</v>
      </c>
      <c r="AD117" s="14">
        <f>VLOOKUP($U117,look_up!A$2:P143,10,FALSE)</f>
        <v>213331</v>
      </c>
      <c r="AE117">
        <v>0</v>
      </c>
      <c r="AF117" t="s">
        <v>204</v>
      </c>
      <c r="AG117">
        <v>40</v>
      </c>
    </row>
    <row r="118" spans="1:33" x14ac:dyDescent="0.3">
      <c r="A118" t="s">
        <v>0</v>
      </c>
      <c r="B118" t="s">
        <v>1</v>
      </c>
      <c r="C118" t="s">
        <v>279</v>
      </c>
      <c r="D118">
        <v>-27.271709999999999</v>
      </c>
      <c r="E118">
        <v>-48.331710000000001</v>
      </c>
      <c r="F118" t="s">
        <v>2</v>
      </c>
      <c r="G118" t="s">
        <v>3</v>
      </c>
      <c r="H118" s="2">
        <v>43901</v>
      </c>
      <c r="I118" s="23" t="s">
        <v>99</v>
      </c>
      <c r="J118" s="23" t="s">
        <v>100</v>
      </c>
      <c r="K118" s="23" t="s">
        <v>101</v>
      </c>
      <c r="L118" t="s">
        <v>96</v>
      </c>
      <c r="M118" t="s">
        <v>313</v>
      </c>
      <c r="N118" t="s">
        <v>86</v>
      </c>
      <c r="O118">
        <v>3</v>
      </c>
      <c r="P118">
        <v>16</v>
      </c>
      <c r="Q118">
        <v>12</v>
      </c>
      <c r="R118">
        <v>23.5</v>
      </c>
      <c r="S118">
        <v>8</v>
      </c>
      <c r="T118">
        <v>9</v>
      </c>
      <c r="U118" s="14" t="s">
        <v>188</v>
      </c>
      <c r="V118" s="14" t="str">
        <f>VLOOKUP($U118,look_up!$A$2:J144,2,FALSE)</f>
        <v>Lírio_do_mar</v>
      </c>
      <c r="W118" s="14" t="str">
        <f>VLOOKUP($U118,look_up!$A$2:K144,3,FALSE)</f>
        <v>Species</v>
      </c>
      <c r="X118" s="14" t="str">
        <f>VLOOKUP($U118,look_up!$A$2:L144,4,FALSE)</f>
        <v>NA</v>
      </c>
      <c r="Y118" s="14" t="str">
        <f>VLOOKUP($U118,look_up!A$2:K144,5,FALSE)</f>
        <v>Animalia</v>
      </c>
      <c r="Z118" s="14" t="str">
        <f>VLOOKUP($U118,look_up!A$2:L144,6,FALSE)</f>
        <v>Echinodermata</v>
      </c>
      <c r="AA118" s="14" t="str">
        <f>VLOOKUP($U118,look_up!A$2:M144,7,FALSE)</f>
        <v>Crinoidea</v>
      </c>
      <c r="AB118" s="14" t="str">
        <f>VLOOKUP($U118,look_up!$A$2:P144,8,FALSE)</f>
        <v>Comatulida</v>
      </c>
      <c r="AC118" s="14" t="str">
        <f>VLOOKUP($U118,look_up!$A$2:Q144,9,FALSE)</f>
        <v>Tropiometridae</v>
      </c>
      <c r="AD118" s="14">
        <f>VLOOKUP($U118,look_up!A$2:P144,10,FALSE)</f>
        <v>213331</v>
      </c>
      <c r="AE118">
        <v>0</v>
      </c>
      <c r="AF118" t="s">
        <v>204</v>
      </c>
      <c r="AG118">
        <v>40</v>
      </c>
    </row>
    <row r="119" spans="1:33" x14ac:dyDescent="0.3">
      <c r="A119" t="s">
        <v>0</v>
      </c>
      <c r="B119" t="s">
        <v>1</v>
      </c>
      <c r="C119" t="s">
        <v>279</v>
      </c>
      <c r="D119">
        <v>-27.271709999999999</v>
      </c>
      <c r="E119">
        <v>-48.331710000000001</v>
      </c>
      <c r="F119" t="s">
        <v>2</v>
      </c>
      <c r="G119" t="s">
        <v>3</v>
      </c>
      <c r="H119" s="2">
        <v>43901</v>
      </c>
      <c r="I119" s="23" t="s">
        <v>99</v>
      </c>
      <c r="J119" s="23" t="s">
        <v>100</v>
      </c>
      <c r="K119" s="23" t="s">
        <v>101</v>
      </c>
      <c r="L119" t="s">
        <v>96</v>
      </c>
      <c r="M119" t="s">
        <v>313</v>
      </c>
      <c r="N119" t="s">
        <v>86</v>
      </c>
      <c r="O119">
        <v>1</v>
      </c>
      <c r="P119">
        <v>16</v>
      </c>
      <c r="Q119">
        <v>12</v>
      </c>
      <c r="R119">
        <v>23.5</v>
      </c>
      <c r="S119">
        <v>8</v>
      </c>
      <c r="T119">
        <v>9</v>
      </c>
      <c r="U119" s="14" t="s">
        <v>189</v>
      </c>
      <c r="V119" s="14" t="str">
        <f>VLOOKUP($U119,look_up!$A$2:J145,2,FALSE)</f>
        <v>Anêmona</v>
      </c>
      <c r="W119" s="14" t="str">
        <f>VLOOKUP($U119,look_up!$A$2:K145,3,FALSE)</f>
        <v>Species</v>
      </c>
      <c r="X119" s="14" t="str">
        <f>VLOOKUP($U119,look_up!$A$2:L145,4,FALSE)</f>
        <v>NA</v>
      </c>
      <c r="Y119" s="14" t="str">
        <f>VLOOKUP($U119,look_up!A$2:K145,5,FALSE)</f>
        <v>Animalia</v>
      </c>
      <c r="Z119" s="14" t="str">
        <f>VLOOKUP($U119,look_up!A$2:L145,6,FALSE)</f>
        <v>Cnidaria</v>
      </c>
      <c r="AA119" s="14" t="str">
        <f>VLOOKUP($U119,look_up!A$2:M145,7,FALSE)</f>
        <v>Anthozoa</v>
      </c>
      <c r="AB119" s="14" t="str">
        <f>VLOOKUP($U119,look_up!$A$2:P145,8,FALSE)</f>
        <v>Actiniaria</v>
      </c>
      <c r="AC119" s="14" t="str">
        <f>VLOOKUP($U119,look_up!$A$2:Q145,9,FALSE)</f>
        <v>Actiniidae</v>
      </c>
      <c r="AD119" s="14">
        <f>VLOOKUP($U119,look_up!A$2:P145,10,FALSE)</f>
        <v>283333</v>
      </c>
      <c r="AE119">
        <v>0</v>
      </c>
      <c r="AF119" t="s">
        <v>204</v>
      </c>
      <c r="AG119">
        <v>40</v>
      </c>
    </row>
    <row r="120" spans="1:33" x14ac:dyDescent="0.3">
      <c r="A120" t="s">
        <v>0</v>
      </c>
      <c r="B120" t="s">
        <v>1</v>
      </c>
      <c r="C120" t="s">
        <v>279</v>
      </c>
      <c r="D120">
        <v>-27.271709999999999</v>
      </c>
      <c r="E120">
        <v>-48.331710000000001</v>
      </c>
      <c r="F120" t="s">
        <v>2</v>
      </c>
      <c r="G120" t="s">
        <v>3</v>
      </c>
      <c r="H120" s="2">
        <v>43901</v>
      </c>
      <c r="I120" s="23" t="s">
        <v>99</v>
      </c>
      <c r="J120" s="23" t="s">
        <v>100</v>
      </c>
      <c r="K120" s="23" t="s">
        <v>101</v>
      </c>
      <c r="L120" t="s">
        <v>96</v>
      </c>
      <c r="M120" t="s">
        <v>313</v>
      </c>
      <c r="N120" t="s">
        <v>86</v>
      </c>
      <c r="O120">
        <v>2</v>
      </c>
      <c r="P120">
        <v>16</v>
      </c>
      <c r="Q120">
        <v>12</v>
      </c>
      <c r="R120">
        <v>23.5</v>
      </c>
      <c r="S120">
        <v>8</v>
      </c>
      <c r="T120">
        <v>9</v>
      </c>
      <c r="U120" s="14" t="s">
        <v>189</v>
      </c>
      <c r="V120" s="14" t="str">
        <f>VLOOKUP($U120,look_up!$A$2:J146,2,FALSE)</f>
        <v>Anêmona</v>
      </c>
      <c r="W120" s="14" t="str">
        <f>VLOOKUP($U120,look_up!$A$2:K146,3,FALSE)</f>
        <v>Species</v>
      </c>
      <c r="X120" s="14" t="str">
        <f>VLOOKUP($U120,look_up!$A$2:L146,4,FALSE)</f>
        <v>NA</v>
      </c>
      <c r="Y120" s="14" t="str">
        <f>VLOOKUP($U120,look_up!A$2:K146,5,FALSE)</f>
        <v>Animalia</v>
      </c>
      <c r="Z120" s="14" t="str">
        <f>VLOOKUP($U120,look_up!A$2:L146,6,FALSE)</f>
        <v>Cnidaria</v>
      </c>
      <c r="AA120" s="14" t="str">
        <f>VLOOKUP($U120,look_up!A$2:M146,7,FALSE)</f>
        <v>Anthozoa</v>
      </c>
      <c r="AB120" s="14" t="str">
        <f>VLOOKUP($U120,look_up!$A$2:P146,8,FALSE)</f>
        <v>Actiniaria</v>
      </c>
      <c r="AC120" s="14" t="str">
        <f>VLOOKUP($U120,look_up!$A$2:Q146,9,FALSE)</f>
        <v>Actiniidae</v>
      </c>
      <c r="AD120" s="14">
        <f>VLOOKUP($U120,look_up!A$2:P146,10,FALSE)</f>
        <v>283333</v>
      </c>
      <c r="AE120">
        <v>0</v>
      </c>
      <c r="AF120" t="s">
        <v>204</v>
      </c>
      <c r="AG120">
        <v>40</v>
      </c>
    </row>
    <row r="121" spans="1:33" x14ac:dyDescent="0.3">
      <c r="A121" t="s">
        <v>0</v>
      </c>
      <c r="B121" t="s">
        <v>1</v>
      </c>
      <c r="C121" t="s">
        <v>279</v>
      </c>
      <c r="D121">
        <v>-27.271709999999999</v>
      </c>
      <c r="E121">
        <v>-48.331710000000001</v>
      </c>
      <c r="F121" t="s">
        <v>2</v>
      </c>
      <c r="G121" t="s">
        <v>3</v>
      </c>
      <c r="H121" s="2">
        <v>43901</v>
      </c>
      <c r="I121" s="23" t="s">
        <v>99</v>
      </c>
      <c r="J121" s="23" t="s">
        <v>100</v>
      </c>
      <c r="K121" s="23" t="s">
        <v>101</v>
      </c>
      <c r="L121" t="s">
        <v>96</v>
      </c>
      <c r="M121" t="s">
        <v>313</v>
      </c>
      <c r="N121" t="s">
        <v>86</v>
      </c>
      <c r="O121">
        <v>3</v>
      </c>
      <c r="P121">
        <v>16</v>
      </c>
      <c r="Q121">
        <v>12</v>
      </c>
      <c r="R121">
        <v>23.5</v>
      </c>
      <c r="S121">
        <v>8</v>
      </c>
      <c r="T121">
        <v>9</v>
      </c>
      <c r="U121" s="14" t="s">
        <v>189</v>
      </c>
      <c r="V121" s="14" t="str">
        <f>VLOOKUP($U121,look_up!$A$2:J147,2,FALSE)</f>
        <v>Anêmona</v>
      </c>
      <c r="W121" s="14" t="str">
        <f>VLOOKUP($U121,look_up!$A$2:K147,3,FALSE)</f>
        <v>Species</v>
      </c>
      <c r="X121" s="14" t="str">
        <f>VLOOKUP($U121,look_up!$A$2:L147,4,FALSE)</f>
        <v>NA</v>
      </c>
      <c r="Y121" s="14" t="str">
        <f>VLOOKUP($U121,look_up!A$2:K147,5,FALSE)</f>
        <v>Animalia</v>
      </c>
      <c r="Z121" s="14" t="str">
        <f>VLOOKUP($U121,look_up!A$2:L147,6,FALSE)</f>
        <v>Cnidaria</v>
      </c>
      <c r="AA121" s="14" t="str">
        <f>VLOOKUP($U121,look_up!A$2:M147,7,FALSE)</f>
        <v>Anthozoa</v>
      </c>
      <c r="AB121" s="14" t="str">
        <f>VLOOKUP($U121,look_up!$A$2:P147,8,FALSE)</f>
        <v>Actiniaria</v>
      </c>
      <c r="AC121" s="14" t="str">
        <f>VLOOKUP($U121,look_up!$A$2:Q147,9,FALSE)</f>
        <v>Actiniidae</v>
      </c>
      <c r="AD121" s="14">
        <f>VLOOKUP($U121,look_up!A$2:P147,10,FALSE)</f>
        <v>283333</v>
      </c>
      <c r="AE121">
        <v>0</v>
      </c>
      <c r="AF121" t="s">
        <v>204</v>
      </c>
      <c r="AG121">
        <v>40</v>
      </c>
    </row>
    <row r="122" spans="1:33" x14ac:dyDescent="0.3">
      <c r="A122" t="s">
        <v>0</v>
      </c>
      <c r="B122" t="s">
        <v>1</v>
      </c>
      <c r="C122" t="s">
        <v>279</v>
      </c>
      <c r="D122">
        <v>-27.271709999999999</v>
      </c>
      <c r="E122">
        <v>-48.331710000000001</v>
      </c>
      <c r="F122" t="s">
        <v>2</v>
      </c>
      <c r="G122" t="s">
        <v>3</v>
      </c>
      <c r="H122" s="2">
        <v>43901</v>
      </c>
      <c r="I122" s="23" t="s">
        <v>99</v>
      </c>
      <c r="J122" s="23" t="s">
        <v>100</v>
      </c>
      <c r="K122" s="23" t="s">
        <v>101</v>
      </c>
      <c r="L122" t="s">
        <v>96</v>
      </c>
      <c r="M122" t="s">
        <v>313</v>
      </c>
      <c r="N122" t="s">
        <v>86</v>
      </c>
      <c r="O122">
        <v>1</v>
      </c>
      <c r="P122">
        <v>16</v>
      </c>
      <c r="Q122">
        <v>12</v>
      </c>
      <c r="R122">
        <v>23.5</v>
      </c>
      <c r="S122">
        <v>8</v>
      </c>
      <c r="T122">
        <v>9</v>
      </c>
      <c r="U122" s="14" t="s">
        <v>190</v>
      </c>
      <c r="V122" s="14" t="str">
        <f>VLOOKUP($U122,look_up!$A$2:J148,2,FALSE)</f>
        <v>Anêmona</v>
      </c>
      <c r="W122" s="14" t="str">
        <f>VLOOKUP($U122,look_up!$A$2:K148,3,FALSE)</f>
        <v>Species</v>
      </c>
      <c r="X122" s="14" t="str">
        <f>VLOOKUP($U122,look_up!$A$2:L148,4,FALSE)</f>
        <v>NA</v>
      </c>
      <c r="Y122" s="14" t="str">
        <f>VLOOKUP($U122,look_up!A$2:K148,5,FALSE)</f>
        <v>Animalia</v>
      </c>
      <c r="Z122" s="14" t="str">
        <f>VLOOKUP($U122,look_up!A$2:L148,6,FALSE)</f>
        <v>Cnidaria</v>
      </c>
      <c r="AA122" s="14" t="str">
        <f>VLOOKUP($U122,look_up!A$2:M148,7,FALSE)</f>
        <v>Anthozoa</v>
      </c>
      <c r="AB122" s="14" t="str">
        <f>VLOOKUP($U122,look_up!$A$2:P148,8,FALSE)</f>
        <v>Actiniaria</v>
      </c>
      <c r="AC122" s="14" t="str">
        <f>VLOOKUP($U122,look_up!$A$2:Q148,9,FALSE)</f>
        <v>Actiniidae</v>
      </c>
      <c r="AD122" s="14">
        <f>VLOOKUP($U122,look_up!A$2:P148,10,FALSE)</f>
        <v>283408</v>
      </c>
      <c r="AE122">
        <v>0</v>
      </c>
      <c r="AF122" t="s">
        <v>204</v>
      </c>
      <c r="AG122">
        <v>40</v>
      </c>
    </row>
    <row r="123" spans="1:33" x14ac:dyDescent="0.3">
      <c r="A123" t="s">
        <v>0</v>
      </c>
      <c r="B123" t="s">
        <v>1</v>
      </c>
      <c r="C123" t="s">
        <v>279</v>
      </c>
      <c r="D123">
        <v>-27.271709999999999</v>
      </c>
      <c r="E123">
        <v>-48.331710000000001</v>
      </c>
      <c r="F123" t="s">
        <v>2</v>
      </c>
      <c r="G123" t="s">
        <v>3</v>
      </c>
      <c r="H123" s="2">
        <v>43901</v>
      </c>
      <c r="I123" s="23" t="s">
        <v>99</v>
      </c>
      <c r="J123" s="23" t="s">
        <v>100</v>
      </c>
      <c r="K123" s="23" t="s">
        <v>101</v>
      </c>
      <c r="L123" t="s">
        <v>96</v>
      </c>
      <c r="M123" t="s">
        <v>313</v>
      </c>
      <c r="N123" t="s">
        <v>86</v>
      </c>
      <c r="O123">
        <v>2</v>
      </c>
      <c r="P123">
        <v>16</v>
      </c>
      <c r="Q123">
        <v>12</v>
      </c>
      <c r="R123">
        <v>23.5</v>
      </c>
      <c r="S123">
        <v>8</v>
      </c>
      <c r="T123">
        <v>9</v>
      </c>
      <c r="U123" s="14" t="s">
        <v>190</v>
      </c>
      <c r="V123" s="14" t="str">
        <f>VLOOKUP($U123,look_up!$A$2:J149,2,FALSE)</f>
        <v>Anêmona</v>
      </c>
      <c r="W123" s="14" t="str">
        <f>VLOOKUP($U123,look_up!$A$2:K149,3,FALSE)</f>
        <v>Species</v>
      </c>
      <c r="X123" s="14" t="str">
        <f>VLOOKUP($U123,look_up!$A$2:L149,4,FALSE)</f>
        <v>NA</v>
      </c>
      <c r="Y123" s="14" t="str">
        <f>VLOOKUP($U123,look_up!A$2:K149,5,FALSE)</f>
        <v>Animalia</v>
      </c>
      <c r="Z123" s="14" t="str">
        <f>VLOOKUP($U123,look_up!A$2:L149,6,FALSE)</f>
        <v>Cnidaria</v>
      </c>
      <c r="AA123" s="14" t="str">
        <f>VLOOKUP($U123,look_up!A$2:M149,7,FALSE)</f>
        <v>Anthozoa</v>
      </c>
      <c r="AB123" s="14" t="str">
        <f>VLOOKUP($U123,look_up!$A$2:P149,8,FALSE)</f>
        <v>Actiniaria</v>
      </c>
      <c r="AC123" s="14" t="str">
        <f>VLOOKUP($U123,look_up!$A$2:Q149,9,FALSE)</f>
        <v>Actiniidae</v>
      </c>
      <c r="AD123" s="14">
        <f>VLOOKUP($U123,look_up!A$2:P149,10,FALSE)</f>
        <v>283408</v>
      </c>
      <c r="AE123">
        <v>0</v>
      </c>
      <c r="AF123" t="s">
        <v>204</v>
      </c>
      <c r="AG123">
        <v>40</v>
      </c>
    </row>
    <row r="124" spans="1:33" x14ac:dyDescent="0.3">
      <c r="A124" t="s">
        <v>0</v>
      </c>
      <c r="B124" t="s">
        <v>1</v>
      </c>
      <c r="C124" t="s">
        <v>279</v>
      </c>
      <c r="D124">
        <v>-27.271709999999999</v>
      </c>
      <c r="E124">
        <v>-48.331710000000001</v>
      </c>
      <c r="F124" t="s">
        <v>2</v>
      </c>
      <c r="G124" t="s">
        <v>3</v>
      </c>
      <c r="H124" s="2">
        <v>43901</v>
      </c>
      <c r="I124" s="23" t="s">
        <v>99</v>
      </c>
      <c r="J124" s="23" t="s">
        <v>100</v>
      </c>
      <c r="K124" s="23" t="s">
        <v>101</v>
      </c>
      <c r="L124" t="s">
        <v>96</v>
      </c>
      <c r="M124" t="s">
        <v>313</v>
      </c>
      <c r="N124" t="s">
        <v>86</v>
      </c>
      <c r="O124">
        <v>3</v>
      </c>
      <c r="P124">
        <v>16</v>
      </c>
      <c r="Q124">
        <v>12</v>
      </c>
      <c r="R124">
        <v>23.5</v>
      </c>
      <c r="S124">
        <v>8</v>
      </c>
      <c r="T124">
        <v>9</v>
      </c>
      <c r="U124" s="14" t="s">
        <v>190</v>
      </c>
      <c r="V124" s="14" t="str">
        <f>VLOOKUP($U124,look_up!$A$2:J150,2,FALSE)</f>
        <v>Anêmona</v>
      </c>
      <c r="W124" s="14" t="str">
        <f>VLOOKUP($U124,look_up!$A$2:K150,3,FALSE)</f>
        <v>Species</v>
      </c>
      <c r="X124" s="14" t="str">
        <f>VLOOKUP($U124,look_up!$A$2:L150,4,FALSE)</f>
        <v>NA</v>
      </c>
      <c r="Y124" s="14" t="str">
        <f>VLOOKUP($U124,look_up!A$2:K150,5,FALSE)</f>
        <v>Animalia</v>
      </c>
      <c r="Z124" s="14" t="str">
        <f>VLOOKUP($U124,look_up!A$2:L150,6,FALSE)</f>
        <v>Cnidaria</v>
      </c>
      <c r="AA124" s="14" t="str">
        <f>VLOOKUP($U124,look_up!A$2:M150,7,FALSE)</f>
        <v>Anthozoa</v>
      </c>
      <c r="AB124" s="14" t="str">
        <f>VLOOKUP($U124,look_up!$A$2:P150,8,FALSE)</f>
        <v>Actiniaria</v>
      </c>
      <c r="AC124" s="14" t="str">
        <f>VLOOKUP($U124,look_up!$A$2:Q150,9,FALSE)</f>
        <v>Actiniidae</v>
      </c>
      <c r="AD124" s="14">
        <f>VLOOKUP($U124,look_up!A$2:P150,10,FALSE)</f>
        <v>283408</v>
      </c>
      <c r="AE124">
        <v>0</v>
      </c>
      <c r="AF124" t="s">
        <v>204</v>
      </c>
      <c r="AG124">
        <v>40</v>
      </c>
    </row>
    <row r="125" spans="1:33" x14ac:dyDescent="0.3">
      <c r="A125" t="s">
        <v>0</v>
      </c>
      <c r="B125" t="s">
        <v>1</v>
      </c>
      <c r="C125" t="s">
        <v>279</v>
      </c>
      <c r="D125">
        <v>-27.271709999999999</v>
      </c>
      <c r="E125">
        <v>-48.331710000000001</v>
      </c>
      <c r="F125" t="s">
        <v>2</v>
      </c>
      <c r="G125" t="s">
        <v>3</v>
      </c>
      <c r="H125" s="2">
        <v>43901</v>
      </c>
      <c r="I125" s="23" t="s">
        <v>99</v>
      </c>
      <c r="J125" s="23" t="s">
        <v>100</v>
      </c>
      <c r="K125" s="23" t="s">
        <v>101</v>
      </c>
      <c r="L125" t="s">
        <v>96</v>
      </c>
      <c r="M125" t="s">
        <v>313</v>
      </c>
      <c r="N125" t="s">
        <v>86</v>
      </c>
      <c r="O125">
        <v>1</v>
      </c>
      <c r="P125">
        <v>16</v>
      </c>
      <c r="Q125">
        <v>12</v>
      </c>
      <c r="R125">
        <v>23.5</v>
      </c>
      <c r="S125">
        <v>8</v>
      </c>
      <c r="T125">
        <v>9</v>
      </c>
      <c r="U125" s="14" t="s">
        <v>191</v>
      </c>
      <c r="V125" s="14" t="str">
        <f>VLOOKUP($U125,look_up!$A$2:J151,2,FALSE)</f>
        <v>Anêmona</v>
      </c>
      <c r="W125" s="14" t="str">
        <f>VLOOKUP($U125,look_up!$A$2:K151,3,FALSE)</f>
        <v>Species</v>
      </c>
      <c r="X125" s="14" t="str">
        <f>VLOOKUP($U125,look_up!$A$2:L151,4,FALSE)</f>
        <v>NA</v>
      </c>
      <c r="Y125" s="14" t="str">
        <f>VLOOKUP($U125,look_up!A$2:K151,5,FALSE)</f>
        <v>Animalia</v>
      </c>
      <c r="Z125" s="14" t="str">
        <f>VLOOKUP($U125,look_up!A$2:L151,6,FALSE)</f>
        <v>Cnidaria</v>
      </c>
      <c r="AA125" s="14" t="str">
        <f>VLOOKUP($U125,look_up!A$2:M151,7,FALSE)</f>
        <v>Anthozoa</v>
      </c>
      <c r="AB125" s="14" t="str">
        <f>VLOOKUP($U125,look_up!$A$2:P151,8,FALSE)</f>
        <v>Actiniaria</v>
      </c>
      <c r="AC125" s="14" t="str">
        <f>VLOOKUP($U125,look_up!$A$2:Q151,9,FALSE)</f>
        <v>Actiniidae</v>
      </c>
      <c r="AD125" s="14">
        <f>VLOOKUP($U125,look_up!A$2:P151,10,FALSE)</f>
        <v>289355</v>
      </c>
      <c r="AE125">
        <v>0</v>
      </c>
      <c r="AF125" t="s">
        <v>204</v>
      </c>
      <c r="AG125">
        <v>40</v>
      </c>
    </row>
    <row r="126" spans="1:33" x14ac:dyDescent="0.3">
      <c r="A126" t="s">
        <v>0</v>
      </c>
      <c r="B126" t="s">
        <v>1</v>
      </c>
      <c r="C126" t="s">
        <v>279</v>
      </c>
      <c r="D126">
        <v>-27.271709999999999</v>
      </c>
      <c r="E126">
        <v>-48.331710000000001</v>
      </c>
      <c r="F126" t="s">
        <v>2</v>
      </c>
      <c r="G126" t="s">
        <v>3</v>
      </c>
      <c r="H126" s="2">
        <v>43901</v>
      </c>
      <c r="I126" s="23" t="s">
        <v>99</v>
      </c>
      <c r="J126" s="23" t="s">
        <v>100</v>
      </c>
      <c r="K126" s="23" t="s">
        <v>101</v>
      </c>
      <c r="L126" t="s">
        <v>96</v>
      </c>
      <c r="M126" t="s">
        <v>313</v>
      </c>
      <c r="N126" t="s">
        <v>86</v>
      </c>
      <c r="O126">
        <v>2</v>
      </c>
      <c r="P126">
        <v>16</v>
      </c>
      <c r="Q126">
        <v>12</v>
      </c>
      <c r="R126">
        <v>23.5</v>
      </c>
      <c r="S126">
        <v>8</v>
      </c>
      <c r="T126">
        <v>9</v>
      </c>
      <c r="U126" s="14" t="s">
        <v>191</v>
      </c>
      <c r="V126" s="14" t="str">
        <f>VLOOKUP($U126,look_up!$A$2:J152,2,FALSE)</f>
        <v>Anêmona</v>
      </c>
      <c r="W126" s="14" t="str">
        <f>VLOOKUP($U126,look_up!$A$2:K152,3,FALSE)</f>
        <v>Species</v>
      </c>
      <c r="X126" s="14" t="str">
        <f>VLOOKUP($U126,look_up!$A$2:L152,4,FALSE)</f>
        <v>NA</v>
      </c>
      <c r="Y126" s="14" t="str">
        <f>VLOOKUP($U126,look_up!A$2:K152,5,FALSE)</f>
        <v>Animalia</v>
      </c>
      <c r="Z126" s="14" t="str">
        <f>VLOOKUP($U126,look_up!A$2:L152,6,FALSE)</f>
        <v>Cnidaria</v>
      </c>
      <c r="AA126" s="14" t="str">
        <f>VLOOKUP($U126,look_up!A$2:M152,7,FALSE)</f>
        <v>Anthozoa</v>
      </c>
      <c r="AB126" s="14" t="str">
        <f>VLOOKUP($U126,look_up!$A$2:P152,8,FALSE)</f>
        <v>Actiniaria</v>
      </c>
      <c r="AC126" s="14" t="str">
        <f>VLOOKUP($U126,look_up!$A$2:Q152,9,FALSE)</f>
        <v>Actiniidae</v>
      </c>
      <c r="AD126" s="14">
        <f>VLOOKUP($U126,look_up!A$2:P152,10,FALSE)</f>
        <v>289355</v>
      </c>
      <c r="AE126">
        <v>0</v>
      </c>
      <c r="AF126" t="s">
        <v>204</v>
      </c>
      <c r="AG126">
        <v>40</v>
      </c>
    </row>
    <row r="127" spans="1:33" x14ac:dyDescent="0.3">
      <c r="A127" t="s">
        <v>0</v>
      </c>
      <c r="B127" t="s">
        <v>1</v>
      </c>
      <c r="C127" t="s">
        <v>279</v>
      </c>
      <c r="D127">
        <v>-27.271709999999999</v>
      </c>
      <c r="E127">
        <v>-48.331710000000001</v>
      </c>
      <c r="F127" t="s">
        <v>2</v>
      </c>
      <c r="G127" t="s">
        <v>3</v>
      </c>
      <c r="H127" s="2">
        <v>43901</v>
      </c>
      <c r="I127" s="23" t="s">
        <v>99</v>
      </c>
      <c r="J127" s="23" t="s">
        <v>100</v>
      </c>
      <c r="K127" s="23" t="s">
        <v>101</v>
      </c>
      <c r="L127" t="s">
        <v>96</v>
      </c>
      <c r="M127" t="s">
        <v>313</v>
      </c>
      <c r="N127" t="s">
        <v>86</v>
      </c>
      <c r="O127">
        <v>3</v>
      </c>
      <c r="P127">
        <v>16</v>
      </c>
      <c r="Q127">
        <v>12</v>
      </c>
      <c r="R127">
        <v>23.5</v>
      </c>
      <c r="S127">
        <v>8</v>
      </c>
      <c r="T127">
        <v>9</v>
      </c>
      <c r="U127" s="14" t="s">
        <v>191</v>
      </c>
      <c r="V127" s="14" t="str">
        <f>VLOOKUP($U127,look_up!$A$2:J153,2,FALSE)</f>
        <v>Anêmona</v>
      </c>
      <c r="W127" s="14" t="str">
        <f>VLOOKUP($U127,look_up!$A$2:K153,3,FALSE)</f>
        <v>Species</v>
      </c>
      <c r="X127" s="14" t="str">
        <f>VLOOKUP($U127,look_up!$A$2:L153,4,FALSE)</f>
        <v>NA</v>
      </c>
      <c r="Y127" s="14" t="str">
        <f>VLOOKUP($U127,look_up!A$2:K153,5,FALSE)</f>
        <v>Animalia</v>
      </c>
      <c r="Z127" s="14" t="str">
        <f>VLOOKUP($U127,look_up!A$2:L153,6,FALSE)</f>
        <v>Cnidaria</v>
      </c>
      <c r="AA127" s="14" t="str">
        <f>VLOOKUP($U127,look_up!A$2:M153,7,FALSE)</f>
        <v>Anthozoa</v>
      </c>
      <c r="AB127" s="14" t="str">
        <f>VLOOKUP($U127,look_up!$A$2:P153,8,FALSE)</f>
        <v>Actiniaria</v>
      </c>
      <c r="AC127" s="14" t="str">
        <f>VLOOKUP($U127,look_up!$A$2:Q153,9,FALSE)</f>
        <v>Actiniidae</v>
      </c>
      <c r="AD127" s="14">
        <f>VLOOKUP($U127,look_up!A$2:P153,10,FALSE)</f>
        <v>289355</v>
      </c>
      <c r="AE127">
        <v>0</v>
      </c>
      <c r="AF127" t="s">
        <v>204</v>
      </c>
      <c r="AG127">
        <v>40</v>
      </c>
    </row>
    <row r="128" spans="1:33" x14ac:dyDescent="0.3">
      <c r="A128" t="s">
        <v>0</v>
      </c>
      <c r="B128" t="s">
        <v>1</v>
      </c>
      <c r="C128" t="s">
        <v>279</v>
      </c>
      <c r="D128">
        <v>-27.271709999999999</v>
      </c>
      <c r="E128">
        <v>-48.331710000000001</v>
      </c>
      <c r="F128" t="s">
        <v>2</v>
      </c>
      <c r="G128" t="s">
        <v>3</v>
      </c>
      <c r="H128" s="2">
        <v>43901</v>
      </c>
      <c r="I128" s="23" t="s">
        <v>99</v>
      </c>
      <c r="J128" s="23" t="s">
        <v>100</v>
      </c>
      <c r="K128" s="23" t="s">
        <v>101</v>
      </c>
      <c r="L128" t="s">
        <v>96</v>
      </c>
      <c r="M128" t="s">
        <v>313</v>
      </c>
      <c r="N128" t="s">
        <v>86</v>
      </c>
      <c r="O128">
        <v>1</v>
      </c>
      <c r="P128">
        <v>16</v>
      </c>
      <c r="Q128">
        <v>12</v>
      </c>
      <c r="R128">
        <v>23.5</v>
      </c>
      <c r="S128">
        <v>8</v>
      </c>
      <c r="T128">
        <v>9</v>
      </c>
      <c r="U128" s="14" t="s">
        <v>192</v>
      </c>
      <c r="V128" s="14" t="str">
        <f>VLOOKUP($U128,look_up!$A$2:J154,2,FALSE)</f>
        <v>Briozoario</v>
      </c>
      <c r="W128" s="14" t="str">
        <f>VLOOKUP($U128,look_up!$A$2:K154,3,FALSE)</f>
        <v>Species</v>
      </c>
      <c r="X128" s="14" t="str">
        <f>VLOOKUP($U128,look_up!$A$2:L154,4,FALSE)</f>
        <v>exotic_species</v>
      </c>
      <c r="Y128" s="14" t="str">
        <f>VLOOKUP($U128,look_up!A$2:K154,5,FALSE)</f>
        <v>Animalia</v>
      </c>
      <c r="Z128" s="14" t="str">
        <f>VLOOKUP($U128,look_up!A$2:L154,6,FALSE)</f>
        <v>Bryozoa</v>
      </c>
      <c r="AA128" s="14" t="str">
        <f>VLOOKUP($U128,look_up!A$2:M154,7,FALSE)</f>
        <v>Gymnolaemata</v>
      </c>
      <c r="AB128" s="14" t="str">
        <f>VLOOKUP($U128,look_up!$A$2:P154,8,FALSE)</f>
        <v>Cheilostomatida</v>
      </c>
      <c r="AC128" s="14" t="str">
        <f>VLOOKUP($U128,look_up!$A$2:Q154,9,FALSE)</f>
        <v>Schizoporellidae</v>
      </c>
      <c r="AD128" s="14">
        <f>VLOOKUP($U128,look_up!A$2:P154,10,FALSE)</f>
        <v>111527</v>
      </c>
      <c r="AE128">
        <v>0</v>
      </c>
      <c r="AF128" t="s">
        <v>204</v>
      </c>
      <c r="AG128">
        <v>40</v>
      </c>
    </row>
    <row r="129" spans="1:33" x14ac:dyDescent="0.3">
      <c r="A129" t="s">
        <v>0</v>
      </c>
      <c r="B129" t="s">
        <v>1</v>
      </c>
      <c r="C129" t="s">
        <v>279</v>
      </c>
      <c r="D129">
        <v>-27.271709999999999</v>
      </c>
      <c r="E129">
        <v>-48.331710000000001</v>
      </c>
      <c r="F129" t="s">
        <v>2</v>
      </c>
      <c r="G129" t="s">
        <v>3</v>
      </c>
      <c r="H129" s="2">
        <v>43901</v>
      </c>
      <c r="I129" s="23" t="s">
        <v>99</v>
      </c>
      <c r="J129" s="23" t="s">
        <v>100</v>
      </c>
      <c r="K129" s="23" t="s">
        <v>101</v>
      </c>
      <c r="L129" t="s">
        <v>96</v>
      </c>
      <c r="M129" t="s">
        <v>313</v>
      </c>
      <c r="N129" t="s">
        <v>86</v>
      </c>
      <c r="O129">
        <v>2</v>
      </c>
      <c r="P129">
        <v>16</v>
      </c>
      <c r="Q129">
        <v>12</v>
      </c>
      <c r="R129">
        <v>23.5</v>
      </c>
      <c r="S129">
        <v>8</v>
      </c>
      <c r="T129">
        <v>9</v>
      </c>
      <c r="U129" s="14" t="s">
        <v>192</v>
      </c>
      <c r="V129" s="14" t="str">
        <f>VLOOKUP($U129,look_up!$A$2:J155,2,FALSE)</f>
        <v>Briozoario</v>
      </c>
      <c r="W129" s="14" t="str">
        <f>VLOOKUP($U129,look_up!$A$2:K155,3,FALSE)</f>
        <v>Species</v>
      </c>
      <c r="X129" s="14" t="str">
        <f>VLOOKUP($U129,look_up!$A$2:L155,4,FALSE)</f>
        <v>exotic_species</v>
      </c>
      <c r="Y129" s="14" t="str">
        <f>VLOOKUP($U129,look_up!A$2:K155,5,FALSE)</f>
        <v>Animalia</v>
      </c>
      <c r="Z129" s="14" t="str">
        <f>VLOOKUP($U129,look_up!A$2:L155,6,FALSE)</f>
        <v>Bryozoa</v>
      </c>
      <c r="AA129" s="14" t="str">
        <f>VLOOKUP($U129,look_up!A$2:M155,7,FALSE)</f>
        <v>Gymnolaemata</v>
      </c>
      <c r="AB129" s="14" t="str">
        <f>VLOOKUP($U129,look_up!$A$2:P155,8,FALSE)</f>
        <v>Cheilostomatida</v>
      </c>
      <c r="AC129" s="14" t="str">
        <f>VLOOKUP($U129,look_up!$A$2:Q155,9,FALSE)</f>
        <v>Schizoporellidae</v>
      </c>
      <c r="AD129" s="14">
        <f>VLOOKUP($U129,look_up!A$2:P155,10,FALSE)</f>
        <v>111527</v>
      </c>
      <c r="AE129">
        <v>0</v>
      </c>
      <c r="AF129" t="s">
        <v>204</v>
      </c>
      <c r="AG129">
        <v>40</v>
      </c>
    </row>
    <row r="130" spans="1:33" x14ac:dyDescent="0.3">
      <c r="A130" t="s">
        <v>0</v>
      </c>
      <c r="B130" t="s">
        <v>1</v>
      </c>
      <c r="C130" t="s">
        <v>279</v>
      </c>
      <c r="D130">
        <v>-27.271709999999999</v>
      </c>
      <c r="E130">
        <v>-48.331710000000001</v>
      </c>
      <c r="F130" t="s">
        <v>2</v>
      </c>
      <c r="G130" t="s">
        <v>3</v>
      </c>
      <c r="H130" s="2">
        <v>43901</v>
      </c>
      <c r="I130" s="23" t="s">
        <v>99</v>
      </c>
      <c r="J130" s="23" t="s">
        <v>100</v>
      </c>
      <c r="K130" s="23" t="s">
        <v>101</v>
      </c>
      <c r="L130" t="s">
        <v>96</v>
      </c>
      <c r="M130" t="s">
        <v>313</v>
      </c>
      <c r="N130" t="s">
        <v>86</v>
      </c>
      <c r="O130">
        <v>3</v>
      </c>
      <c r="P130">
        <v>16</v>
      </c>
      <c r="Q130">
        <v>12</v>
      </c>
      <c r="R130">
        <v>23.5</v>
      </c>
      <c r="S130">
        <v>8</v>
      </c>
      <c r="T130">
        <v>9</v>
      </c>
      <c r="U130" s="14" t="s">
        <v>192</v>
      </c>
      <c r="V130" s="14" t="str">
        <f>VLOOKUP($U130,look_up!$A$2:J156,2,FALSE)</f>
        <v>Briozoario</v>
      </c>
      <c r="W130" s="14" t="str">
        <f>VLOOKUP($U130,look_up!$A$2:K156,3,FALSE)</f>
        <v>Species</v>
      </c>
      <c r="X130" s="14" t="str">
        <f>VLOOKUP($U130,look_up!$A$2:L156,4,FALSE)</f>
        <v>exotic_species</v>
      </c>
      <c r="Y130" s="14" t="str">
        <f>VLOOKUP($U130,look_up!A$2:K156,5,FALSE)</f>
        <v>Animalia</v>
      </c>
      <c r="Z130" s="14" t="str">
        <f>VLOOKUP($U130,look_up!A$2:L156,6,FALSE)</f>
        <v>Bryozoa</v>
      </c>
      <c r="AA130" s="14" t="str">
        <f>VLOOKUP($U130,look_up!A$2:M156,7,FALSE)</f>
        <v>Gymnolaemata</v>
      </c>
      <c r="AB130" s="14" t="str">
        <f>VLOOKUP($U130,look_up!$A$2:P156,8,FALSE)</f>
        <v>Cheilostomatida</v>
      </c>
      <c r="AC130" s="14" t="str">
        <f>VLOOKUP($U130,look_up!$A$2:Q156,9,FALSE)</f>
        <v>Schizoporellidae</v>
      </c>
      <c r="AD130" s="14">
        <f>VLOOKUP($U130,look_up!A$2:P156,10,FALSE)</f>
        <v>111527</v>
      </c>
      <c r="AE130">
        <v>0</v>
      </c>
      <c r="AF130" t="s">
        <v>204</v>
      </c>
      <c r="AG130">
        <v>40</v>
      </c>
    </row>
    <row r="131" spans="1:33" x14ac:dyDescent="0.3">
      <c r="A131" t="s">
        <v>0</v>
      </c>
      <c r="B131" t="s">
        <v>1</v>
      </c>
      <c r="C131" t="s">
        <v>279</v>
      </c>
      <c r="D131">
        <v>-27.271709999999999</v>
      </c>
      <c r="E131">
        <v>-48.331710000000001</v>
      </c>
      <c r="F131" t="s">
        <v>2</v>
      </c>
      <c r="G131" t="s">
        <v>3</v>
      </c>
      <c r="H131" s="2">
        <v>43901</v>
      </c>
      <c r="I131" s="23" t="s">
        <v>99</v>
      </c>
      <c r="J131" s="23" t="s">
        <v>100</v>
      </c>
      <c r="K131" s="23" t="s">
        <v>101</v>
      </c>
      <c r="L131" t="s">
        <v>96</v>
      </c>
      <c r="M131" t="s">
        <v>313</v>
      </c>
      <c r="N131" t="s">
        <v>86</v>
      </c>
      <c r="O131">
        <v>1</v>
      </c>
      <c r="P131">
        <v>16</v>
      </c>
      <c r="Q131">
        <v>12</v>
      </c>
      <c r="R131">
        <v>23.5</v>
      </c>
      <c r="S131">
        <v>8</v>
      </c>
      <c r="T131">
        <v>9</v>
      </c>
      <c r="U131" s="14" t="s">
        <v>193</v>
      </c>
      <c r="V131" s="14" t="str">
        <f>VLOOKUP($U131,look_up!$A$2:J157,2,FALSE)</f>
        <v>Gorgônia</v>
      </c>
      <c r="W131" s="14" t="str">
        <f>VLOOKUP($U131,look_up!$A$2:K157,3,FALSE)</f>
        <v>Species</v>
      </c>
      <c r="X131" s="14" t="str">
        <f>VLOOKUP($U131,look_up!$A$2:L157,4,FALSE)</f>
        <v>NA</v>
      </c>
      <c r="Y131" s="14" t="str">
        <f>VLOOKUP($U131,look_up!A$2:K157,5,FALSE)</f>
        <v>Animalia</v>
      </c>
      <c r="Z131" s="14" t="str">
        <f>VLOOKUP($U131,look_up!A$2:L157,6,FALSE)</f>
        <v>Cnidaria</v>
      </c>
      <c r="AA131" s="14" t="str">
        <f>VLOOKUP($U131,look_up!A$2:M157,7,FALSE)</f>
        <v>Anthozoa</v>
      </c>
      <c r="AB131" s="14" t="str">
        <f>VLOOKUP($U131,look_up!$A$2:P157,8,FALSE)</f>
        <v>Alcyonacea</v>
      </c>
      <c r="AC131" s="14" t="str">
        <f>VLOOKUP($U131,look_up!$A$2:Q157,9,FALSE)</f>
        <v>Gorgoniidae</v>
      </c>
      <c r="AD131" s="14">
        <f>VLOOKUP($U131,look_up!A$2:P157,10,FALSE)</f>
        <v>418859</v>
      </c>
      <c r="AE131">
        <v>1</v>
      </c>
      <c r="AF131" t="s">
        <v>204</v>
      </c>
      <c r="AG131">
        <v>40</v>
      </c>
    </row>
    <row r="132" spans="1:33" x14ac:dyDescent="0.3">
      <c r="A132" t="s">
        <v>0</v>
      </c>
      <c r="B132" t="s">
        <v>1</v>
      </c>
      <c r="C132" t="s">
        <v>279</v>
      </c>
      <c r="D132">
        <v>-27.271709999999999</v>
      </c>
      <c r="E132">
        <v>-48.331710000000001</v>
      </c>
      <c r="F132" t="s">
        <v>2</v>
      </c>
      <c r="G132" t="s">
        <v>3</v>
      </c>
      <c r="H132" s="2">
        <v>43901</v>
      </c>
      <c r="I132" s="23" t="s">
        <v>99</v>
      </c>
      <c r="J132" s="23" t="s">
        <v>100</v>
      </c>
      <c r="K132" s="23" t="s">
        <v>101</v>
      </c>
      <c r="L132" t="s">
        <v>96</v>
      </c>
      <c r="M132" t="s">
        <v>313</v>
      </c>
      <c r="N132" t="s">
        <v>86</v>
      </c>
      <c r="O132">
        <v>2</v>
      </c>
      <c r="P132">
        <v>16</v>
      </c>
      <c r="Q132">
        <v>12</v>
      </c>
      <c r="R132">
        <v>23.5</v>
      </c>
      <c r="S132">
        <v>8</v>
      </c>
      <c r="T132">
        <v>9</v>
      </c>
      <c r="U132" s="14" t="s">
        <v>193</v>
      </c>
      <c r="V132" s="14" t="str">
        <f>VLOOKUP($U132,look_up!$A$2:J158,2,FALSE)</f>
        <v>Gorgônia</v>
      </c>
      <c r="W132" s="14" t="str">
        <f>VLOOKUP($U132,look_up!$A$2:K158,3,FALSE)</f>
        <v>Species</v>
      </c>
      <c r="X132" s="14" t="str">
        <f>VLOOKUP($U132,look_up!$A$2:L158,4,FALSE)</f>
        <v>NA</v>
      </c>
      <c r="Y132" s="14" t="str">
        <f>VLOOKUP($U132,look_up!A$2:K158,5,FALSE)</f>
        <v>Animalia</v>
      </c>
      <c r="Z132" s="14" t="str">
        <f>VLOOKUP($U132,look_up!A$2:L158,6,FALSE)</f>
        <v>Cnidaria</v>
      </c>
      <c r="AA132" s="14" t="str">
        <f>VLOOKUP($U132,look_up!A$2:M158,7,FALSE)</f>
        <v>Anthozoa</v>
      </c>
      <c r="AB132" s="14" t="str">
        <f>VLOOKUP($U132,look_up!$A$2:P158,8,FALSE)</f>
        <v>Alcyonacea</v>
      </c>
      <c r="AC132" s="14" t="str">
        <f>VLOOKUP($U132,look_up!$A$2:Q158,9,FALSE)</f>
        <v>Gorgoniidae</v>
      </c>
      <c r="AD132" s="14">
        <f>VLOOKUP($U132,look_up!A$2:P158,10,FALSE)</f>
        <v>418859</v>
      </c>
      <c r="AE132">
        <v>1</v>
      </c>
      <c r="AF132" t="s">
        <v>204</v>
      </c>
      <c r="AG132">
        <v>40</v>
      </c>
    </row>
    <row r="133" spans="1:33" x14ac:dyDescent="0.3">
      <c r="A133" t="s">
        <v>0</v>
      </c>
      <c r="B133" t="s">
        <v>1</v>
      </c>
      <c r="C133" t="s">
        <v>279</v>
      </c>
      <c r="D133">
        <v>-27.271709999999999</v>
      </c>
      <c r="E133">
        <v>-48.331710000000001</v>
      </c>
      <c r="F133" t="s">
        <v>2</v>
      </c>
      <c r="G133" t="s">
        <v>3</v>
      </c>
      <c r="H133" s="2">
        <v>43901</v>
      </c>
      <c r="I133" s="23" t="s">
        <v>99</v>
      </c>
      <c r="J133" s="23" t="s">
        <v>100</v>
      </c>
      <c r="K133" s="23" t="s">
        <v>101</v>
      </c>
      <c r="L133" t="s">
        <v>96</v>
      </c>
      <c r="M133" t="s">
        <v>313</v>
      </c>
      <c r="N133" t="s">
        <v>86</v>
      </c>
      <c r="O133">
        <v>3</v>
      </c>
      <c r="P133">
        <v>16</v>
      </c>
      <c r="Q133">
        <v>12</v>
      </c>
      <c r="R133">
        <v>23.5</v>
      </c>
      <c r="S133">
        <v>8</v>
      </c>
      <c r="T133">
        <v>9</v>
      </c>
      <c r="U133" s="14" t="s">
        <v>193</v>
      </c>
      <c r="V133" s="14" t="str">
        <f>VLOOKUP($U133,look_up!$A$2:J159,2,FALSE)</f>
        <v>Gorgônia</v>
      </c>
      <c r="W133" s="14" t="str">
        <f>VLOOKUP($U133,look_up!$A$2:K159,3,FALSE)</f>
        <v>Species</v>
      </c>
      <c r="X133" s="14" t="str">
        <f>VLOOKUP($U133,look_up!$A$2:L159,4,FALSE)</f>
        <v>NA</v>
      </c>
      <c r="Y133" s="14" t="str">
        <f>VLOOKUP($U133,look_up!A$2:K159,5,FALSE)</f>
        <v>Animalia</v>
      </c>
      <c r="Z133" s="14" t="str">
        <f>VLOOKUP($U133,look_up!A$2:L159,6,FALSE)</f>
        <v>Cnidaria</v>
      </c>
      <c r="AA133" s="14" t="str">
        <f>VLOOKUP($U133,look_up!A$2:M159,7,FALSE)</f>
        <v>Anthozoa</v>
      </c>
      <c r="AB133" s="14" t="str">
        <f>VLOOKUP($U133,look_up!$A$2:P159,8,FALSE)</f>
        <v>Alcyonacea</v>
      </c>
      <c r="AC133" s="14" t="str">
        <f>VLOOKUP($U133,look_up!$A$2:Q159,9,FALSE)</f>
        <v>Gorgoniidae</v>
      </c>
      <c r="AD133" s="14">
        <f>VLOOKUP($U133,look_up!A$2:P159,10,FALSE)</f>
        <v>418859</v>
      </c>
      <c r="AE133">
        <v>5</v>
      </c>
      <c r="AF133" t="s">
        <v>204</v>
      </c>
      <c r="AG133">
        <v>40</v>
      </c>
    </row>
    <row r="134" spans="1:33" x14ac:dyDescent="0.3">
      <c r="A134" t="s">
        <v>0</v>
      </c>
      <c r="B134" t="s">
        <v>1</v>
      </c>
      <c r="C134" t="s">
        <v>279</v>
      </c>
      <c r="D134">
        <v>-27.271709999999999</v>
      </c>
      <c r="E134">
        <v>-48.331710000000001</v>
      </c>
      <c r="F134" t="s">
        <v>2</v>
      </c>
      <c r="G134" t="s">
        <v>3</v>
      </c>
      <c r="H134" s="2">
        <v>43901</v>
      </c>
      <c r="I134" s="23" t="s">
        <v>99</v>
      </c>
      <c r="J134" s="23" t="s">
        <v>100</v>
      </c>
      <c r="K134" s="23" t="s">
        <v>101</v>
      </c>
      <c r="L134" t="s">
        <v>96</v>
      </c>
      <c r="M134" t="s">
        <v>313</v>
      </c>
      <c r="N134" t="s">
        <v>86</v>
      </c>
      <c r="O134">
        <v>1</v>
      </c>
      <c r="P134">
        <v>16</v>
      </c>
      <c r="Q134">
        <v>12</v>
      </c>
      <c r="R134">
        <v>23.5</v>
      </c>
      <c r="S134">
        <v>8</v>
      </c>
      <c r="T134">
        <v>9</v>
      </c>
      <c r="U134" s="14" t="s">
        <v>12</v>
      </c>
      <c r="V134" s="14" t="str">
        <f>VLOOKUP($U134,look_up!$A$2:J160,2,FALSE)</f>
        <v>Poliqueta</v>
      </c>
      <c r="W134" s="14" t="str">
        <f>VLOOKUP($U134,look_up!$A$2:K160,3,FALSE)</f>
        <v>Family</v>
      </c>
      <c r="X134" s="14" t="str">
        <f>VLOOKUP($U134,look_up!$A$2:L160,4,FALSE)</f>
        <v>NA</v>
      </c>
      <c r="Y134" s="14" t="str">
        <f>VLOOKUP($U134,look_up!A$2:K160,5,FALSE)</f>
        <v>Animalia</v>
      </c>
      <c r="Z134" s="14" t="str">
        <f>VLOOKUP($U134,look_up!A$2:L160,6,FALSE)</f>
        <v>Annelida</v>
      </c>
      <c r="AA134" s="14" t="str">
        <f>VLOOKUP($U134,look_up!A$2:M160,7,FALSE)</f>
        <v>Polychaeta</v>
      </c>
      <c r="AB134" s="14" t="str">
        <f>VLOOKUP($U134,look_up!$A$2:P160,8,FALSE)</f>
        <v>Sabellida</v>
      </c>
      <c r="AC134" s="14" t="str">
        <f>VLOOKUP($U134,look_up!$A$2:Q160,9,FALSE)</f>
        <v>Serpulidae</v>
      </c>
      <c r="AD134" s="14">
        <f>VLOOKUP($U134,look_up!A$2:P160,10,FALSE)</f>
        <v>988</v>
      </c>
      <c r="AE134">
        <v>0</v>
      </c>
      <c r="AF134" t="s">
        <v>204</v>
      </c>
      <c r="AG134">
        <v>40</v>
      </c>
    </row>
    <row r="135" spans="1:33" x14ac:dyDescent="0.3">
      <c r="A135" t="s">
        <v>0</v>
      </c>
      <c r="B135" t="s">
        <v>1</v>
      </c>
      <c r="C135" t="s">
        <v>279</v>
      </c>
      <c r="D135">
        <v>-27.271709999999999</v>
      </c>
      <c r="E135">
        <v>-48.331710000000001</v>
      </c>
      <c r="F135" t="s">
        <v>2</v>
      </c>
      <c r="G135" t="s">
        <v>3</v>
      </c>
      <c r="H135" s="2">
        <v>43901</v>
      </c>
      <c r="I135" s="23" t="s">
        <v>99</v>
      </c>
      <c r="J135" s="23" t="s">
        <v>100</v>
      </c>
      <c r="K135" s="23" t="s">
        <v>101</v>
      </c>
      <c r="L135" t="s">
        <v>96</v>
      </c>
      <c r="M135" t="s">
        <v>313</v>
      </c>
      <c r="N135" t="s">
        <v>86</v>
      </c>
      <c r="O135">
        <v>2</v>
      </c>
      <c r="P135">
        <v>16</v>
      </c>
      <c r="Q135">
        <v>12</v>
      </c>
      <c r="R135">
        <v>23.5</v>
      </c>
      <c r="S135">
        <v>8</v>
      </c>
      <c r="T135">
        <v>9</v>
      </c>
      <c r="U135" s="14" t="s">
        <v>12</v>
      </c>
      <c r="V135" s="14" t="str">
        <f>VLOOKUP($U135,look_up!$A$2:J161,2,FALSE)</f>
        <v>Poliqueta</v>
      </c>
      <c r="W135" s="14" t="str">
        <f>VLOOKUP($U135,look_up!$A$2:K161,3,FALSE)</f>
        <v>Family</v>
      </c>
      <c r="X135" s="14" t="str">
        <f>VLOOKUP($U135,look_up!$A$2:L161,4,FALSE)</f>
        <v>NA</v>
      </c>
      <c r="Y135" s="14" t="str">
        <f>VLOOKUP($U135,look_up!A$2:K161,5,FALSE)</f>
        <v>Animalia</v>
      </c>
      <c r="Z135" s="14" t="str">
        <f>VLOOKUP($U135,look_up!A$2:L161,6,FALSE)</f>
        <v>Annelida</v>
      </c>
      <c r="AA135" s="14" t="str">
        <f>VLOOKUP($U135,look_up!A$2:M161,7,FALSE)</f>
        <v>Polychaeta</v>
      </c>
      <c r="AB135" s="14" t="str">
        <f>VLOOKUP($U135,look_up!$A$2:P161,8,FALSE)</f>
        <v>Sabellida</v>
      </c>
      <c r="AC135" s="14" t="str">
        <f>VLOOKUP($U135,look_up!$A$2:Q161,9,FALSE)</f>
        <v>Serpulidae</v>
      </c>
      <c r="AD135" s="14">
        <f>VLOOKUP($U135,look_up!A$2:P161,10,FALSE)</f>
        <v>988</v>
      </c>
      <c r="AE135">
        <v>0</v>
      </c>
      <c r="AF135" t="s">
        <v>204</v>
      </c>
      <c r="AG135">
        <v>40</v>
      </c>
    </row>
    <row r="136" spans="1:33" x14ac:dyDescent="0.3">
      <c r="A136" t="s">
        <v>0</v>
      </c>
      <c r="B136" t="s">
        <v>1</v>
      </c>
      <c r="C136" t="s">
        <v>279</v>
      </c>
      <c r="D136">
        <v>-27.271709999999999</v>
      </c>
      <c r="E136">
        <v>-48.331710000000001</v>
      </c>
      <c r="F136" t="s">
        <v>2</v>
      </c>
      <c r="G136" t="s">
        <v>3</v>
      </c>
      <c r="H136" s="2">
        <v>43901</v>
      </c>
      <c r="I136" s="23" t="s">
        <v>99</v>
      </c>
      <c r="J136" s="23" t="s">
        <v>100</v>
      </c>
      <c r="K136" s="23" t="s">
        <v>101</v>
      </c>
      <c r="L136" t="s">
        <v>96</v>
      </c>
      <c r="M136" t="s">
        <v>313</v>
      </c>
      <c r="N136" t="s">
        <v>86</v>
      </c>
      <c r="O136">
        <v>3</v>
      </c>
      <c r="P136">
        <v>16</v>
      </c>
      <c r="Q136">
        <v>12</v>
      </c>
      <c r="R136">
        <v>23.5</v>
      </c>
      <c r="S136">
        <v>8</v>
      </c>
      <c r="T136">
        <v>9</v>
      </c>
      <c r="U136" s="14" t="s">
        <v>12</v>
      </c>
      <c r="V136" s="14" t="str">
        <f>VLOOKUP($U136,look_up!$A$2:J162,2,FALSE)</f>
        <v>Poliqueta</v>
      </c>
      <c r="W136" s="14" t="str">
        <f>VLOOKUP($U136,look_up!$A$2:K162,3,FALSE)</f>
        <v>Family</v>
      </c>
      <c r="X136" s="14" t="str">
        <f>VLOOKUP($U136,look_up!$A$2:L162,4,FALSE)</f>
        <v>NA</v>
      </c>
      <c r="Y136" s="14" t="str">
        <f>VLOOKUP($U136,look_up!A$2:K162,5,FALSE)</f>
        <v>Animalia</v>
      </c>
      <c r="Z136" s="14" t="str">
        <f>VLOOKUP($U136,look_up!A$2:L162,6,FALSE)</f>
        <v>Annelida</v>
      </c>
      <c r="AA136" s="14" t="str">
        <f>VLOOKUP($U136,look_up!A$2:M162,7,FALSE)</f>
        <v>Polychaeta</v>
      </c>
      <c r="AB136" s="14" t="str">
        <f>VLOOKUP($U136,look_up!$A$2:P162,8,FALSE)</f>
        <v>Sabellida</v>
      </c>
      <c r="AC136" s="14" t="str">
        <f>VLOOKUP($U136,look_up!$A$2:Q162,9,FALSE)</f>
        <v>Serpulidae</v>
      </c>
      <c r="AD136" s="14">
        <f>VLOOKUP($U136,look_up!A$2:P162,10,FALSE)</f>
        <v>988</v>
      </c>
      <c r="AE136">
        <v>0</v>
      </c>
      <c r="AF136" t="s">
        <v>204</v>
      </c>
      <c r="AG136">
        <v>40</v>
      </c>
    </row>
    <row r="137" spans="1:33" x14ac:dyDescent="0.3">
      <c r="A137" t="s">
        <v>0</v>
      </c>
      <c r="B137" t="s">
        <v>1</v>
      </c>
      <c r="C137" t="s">
        <v>279</v>
      </c>
      <c r="D137">
        <v>-27.271709999999999</v>
      </c>
      <c r="E137">
        <v>-48.331710000000001</v>
      </c>
      <c r="F137" t="s">
        <v>2</v>
      </c>
      <c r="G137" t="s">
        <v>3</v>
      </c>
      <c r="H137" s="2">
        <v>43901</v>
      </c>
      <c r="I137" s="23" t="s">
        <v>99</v>
      </c>
      <c r="J137" s="23" t="s">
        <v>100</v>
      </c>
      <c r="K137" s="23" t="s">
        <v>101</v>
      </c>
      <c r="L137" t="s">
        <v>96</v>
      </c>
      <c r="M137" t="s">
        <v>313</v>
      </c>
      <c r="N137" t="s">
        <v>86</v>
      </c>
      <c r="O137">
        <v>1</v>
      </c>
      <c r="P137">
        <v>16</v>
      </c>
      <c r="Q137">
        <v>12</v>
      </c>
      <c r="R137">
        <v>23.5</v>
      </c>
      <c r="S137">
        <v>8</v>
      </c>
      <c r="T137">
        <v>9</v>
      </c>
      <c r="U137" s="14" t="s">
        <v>13</v>
      </c>
      <c r="V137" s="14" t="str">
        <f>VLOOKUP($U137,look_up!$A$2:J163,2,FALSE)</f>
        <v>Poliqueta</v>
      </c>
      <c r="W137" s="14" t="str">
        <f>VLOOKUP($U137,look_up!$A$2:K163,3,FALSE)</f>
        <v>Family</v>
      </c>
      <c r="X137" s="14" t="str">
        <f>VLOOKUP($U137,look_up!$A$2:L163,4,FALSE)</f>
        <v>NA</v>
      </c>
      <c r="Y137" s="14" t="str">
        <f>VLOOKUP($U137,look_up!A$2:K163,5,FALSE)</f>
        <v>Animalia</v>
      </c>
      <c r="Z137" s="14" t="str">
        <f>VLOOKUP($U137,look_up!A$2:L163,6,FALSE)</f>
        <v>Annelida</v>
      </c>
      <c r="AA137" s="14" t="str">
        <f>VLOOKUP($U137,look_up!A$2:M163,7,FALSE)</f>
        <v>Polychaeta</v>
      </c>
      <c r="AB137" s="14" t="str">
        <f>VLOOKUP($U137,look_up!$A$2:P163,8,FALSE)</f>
        <v>Sabellida</v>
      </c>
      <c r="AC137" s="14" t="str">
        <f>VLOOKUP($U137,look_up!$A$2:Q163,9,FALSE)</f>
        <v>Sabellidae</v>
      </c>
      <c r="AD137" s="14">
        <f>VLOOKUP($U137,look_up!A$2:P163,10,FALSE)</f>
        <v>985</v>
      </c>
      <c r="AE137">
        <v>0</v>
      </c>
      <c r="AF137" t="s">
        <v>204</v>
      </c>
      <c r="AG137">
        <v>40</v>
      </c>
    </row>
    <row r="138" spans="1:33" x14ac:dyDescent="0.3">
      <c r="A138" t="s">
        <v>0</v>
      </c>
      <c r="B138" t="s">
        <v>1</v>
      </c>
      <c r="C138" t="s">
        <v>279</v>
      </c>
      <c r="D138">
        <v>-27.271709999999999</v>
      </c>
      <c r="E138">
        <v>-48.331710000000001</v>
      </c>
      <c r="F138" t="s">
        <v>2</v>
      </c>
      <c r="G138" t="s">
        <v>3</v>
      </c>
      <c r="H138" s="2">
        <v>43901</v>
      </c>
      <c r="I138" s="23" t="s">
        <v>99</v>
      </c>
      <c r="J138" s="23" t="s">
        <v>100</v>
      </c>
      <c r="K138" s="23" t="s">
        <v>101</v>
      </c>
      <c r="L138" t="s">
        <v>96</v>
      </c>
      <c r="M138" t="s">
        <v>313</v>
      </c>
      <c r="N138" t="s">
        <v>86</v>
      </c>
      <c r="O138">
        <v>2</v>
      </c>
      <c r="P138">
        <v>16</v>
      </c>
      <c r="Q138">
        <v>12</v>
      </c>
      <c r="R138">
        <v>23.5</v>
      </c>
      <c r="S138">
        <v>8</v>
      </c>
      <c r="T138">
        <v>9</v>
      </c>
      <c r="U138" s="14" t="s">
        <v>13</v>
      </c>
      <c r="V138" s="14" t="str">
        <f>VLOOKUP($U138,look_up!$A$2:J164,2,FALSE)</f>
        <v>Poliqueta</v>
      </c>
      <c r="W138" s="14" t="str">
        <f>VLOOKUP($U138,look_up!$A$2:K164,3,FALSE)</f>
        <v>Family</v>
      </c>
      <c r="X138" s="14" t="str">
        <f>VLOOKUP($U138,look_up!$A$2:L164,4,FALSE)</f>
        <v>NA</v>
      </c>
      <c r="Y138" s="14" t="str">
        <f>VLOOKUP($U138,look_up!A$2:K164,5,FALSE)</f>
        <v>Animalia</v>
      </c>
      <c r="Z138" s="14" t="str">
        <f>VLOOKUP($U138,look_up!A$2:L164,6,FALSE)</f>
        <v>Annelida</v>
      </c>
      <c r="AA138" s="14" t="str">
        <f>VLOOKUP($U138,look_up!A$2:M164,7,FALSE)</f>
        <v>Polychaeta</v>
      </c>
      <c r="AB138" s="14" t="str">
        <f>VLOOKUP($U138,look_up!$A$2:P164,8,FALSE)</f>
        <v>Sabellida</v>
      </c>
      <c r="AC138" s="14" t="str">
        <f>VLOOKUP($U138,look_up!$A$2:Q164,9,FALSE)</f>
        <v>Sabellidae</v>
      </c>
      <c r="AD138" s="14">
        <f>VLOOKUP($U138,look_up!A$2:P164,10,FALSE)</f>
        <v>985</v>
      </c>
      <c r="AE138">
        <v>0</v>
      </c>
      <c r="AF138" t="s">
        <v>204</v>
      </c>
      <c r="AG138">
        <v>40</v>
      </c>
    </row>
    <row r="139" spans="1:33" x14ac:dyDescent="0.3">
      <c r="A139" t="s">
        <v>0</v>
      </c>
      <c r="B139" t="s">
        <v>1</v>
      </c>
      <c r="C139" t="s">
        <v>279</v>
      </c>
      <c r="D139">
        <v>-27.271709999999999</v>
      </c>
      <c r="E139">
        <v>-48.331710000000001</v>
      </c>
      <c r="F139" t="s">
        <v>2</v>
      </c>
      <c r="G139" t="s">
        <v>3</v>
      </c>
      <c r="H139" s="2">
        <v>43901</v>
      </c>
      <c r="I139" s="23" t="s">
        <v>99</v>
      </c>
      <c r="J139" s="23" t="s">
        <v>100</v>
      </c>
      <c r="K139" s="23" t="s">
        <v>101</v>
      </c>
      <c r="L139" t="s">
        <v>96</v>
      </c>
      <c r="M139" t="s">
        <v>313</v>
      </c>
      <c r="N139" t="s">
        <v>86</v>
      </c>
      <c r="O139">
        <v>3</v>
      </c>
      <c r="P139">
        <v>16</v>
      </c>
      <c r="Q139">
        <v>12</v>
      </c>
      <c r="R139">
        <v>23.5</v>
      </c>
      <c r="S139">
        <v>8</v>
      </c>
      <c r="T139">
        <v>9</v>
      </c>
      <c r="U139" s="14" t="s">
        <v>13</v>
      </c>
      <c r="V139" s="14" t="str">
        <f>VLOOKUP($U139,look_up!$A$2:J165,2,FALSE)</f>
        <v>Poliqueta</v>
      </c>
      <c r="W139" s="14" t="str">
        <f>VLOOKUP($U139,look_up!$A$2:K165,3,FALSE)</f>
        <v>Family</v>
      </c>
      <c r="X139" s="14" t="str">
        <f>VLOOKUP($U139,look_up!$A$2:L165,4,FALSE)</f>
        <v>NA</v>
      </c>
      <c r="Y139" s="14" t="str">
        <f>VLOOKUP($U139,look_up!A$2:K165,5,FALSE)</f>
        <v>Animalia</v>
      </c>
      <c r="Z139" s="14" t="str">
        <f>VLOOKUP($U139,look_up!A$2:L165,6,FALSE)</f>
        <v>Annelida</v>
      </c>
      <c r="AA139" s="14" t="str">
        <f>VLOOKUP($U139,look_up!A$2:M165,7,FALSE)</f>
        <v>Polychaeta</v>
      </c>
      <c r="AB139" s="14" t="str">
        <f>VLOOKUP($U139,look_up!$A$2:P165,8,FALSE)</f>
        <v>Sabellida</v>
      </c>
      <c r="AC139" s="14" t="str">
        <f>VLOOKUP($U139,look_up!$A$2:Q165,9,FALSE)</f>
        <v>Sabellidae</v>
      </c>
      <c r="AD139" s="14">
        <f>VLOOKUP($U139,look_up!A$2:P165,10,FALSE)</f>
        <v>985</v>
      </c>
      <c r="AE139">
        <v>0</v>
      </c>
      <c r="AF139" t="s">
        <v>204</v>
      </c>
      <c r="AG139">
        <v>40</v>
      </c>
    </row>
    <row r="140" spans="1:33" x14ac:dyDescent="0.3">
      <c r="A140" t="s">
        <v>0</v>
      </c>
      <c r="B140" t="s">
        <v>1</v>
      </c>
      <c r="C140" t="s">
        <v>279</v>
      </c>
      <c r="D140">
        <v>-27.271709999999999</v>
      </c>
      <c r="E140">
        <v>-48.331710000000001</v>
      </c>
      <c r="F140" t="s">
        <v>2</v>
      </c>
      <c r="G140" t="s">
        <v>3</v>
      </c>
      <c r="H140" s="2">
        <v>43901</v>
      </c>
      <c r="I140" s="23" t="s">
        <v>99</v>
      </c>
      <c r="J140" s="23" t="s">
        <v>100</v>
      </c>
      <c r="K140" s="23" t="s">
        <v>101</v>
      </c>
      <c r="L140" t="s">
        <v>96</v>
      </c>
      <c r="M140" t="s">
        <v>313</v>
      </c>
      <c r="N140" t="s">
        <v>86</v>
      </c>
      <c r="O140">
        <v>1</v>
      </c>
      <c r="P140">
        <v>16</v>
      </c>
      <c r="Q140">
        <v>12</v>
      </c>
      <c r="R140">
        <v>23.5</v>
      </c>
      <c r="S140">
        <v>8</v>
      </c>
      <c r="T140">
        <v>9</v>
      </c>
      <c r="U140" s="14" t="s">
        <v>194</v>
      </c>
      <c r="V140" s="14" t="str">
        <f>VLOOKUP($U140,look_up!$A$2:J166,2,FALSE)</f>
        <v>Gastropoda</v>
      </c>
      <c r="W140" s="14" t="str">
        <f>VLOOKUP($U140,look_up!$A$2:K166,3,FALSE)</f>
        <v>Species</v>
      </c>
      <c r="X140" s="14" t="str">
        <f>VLOOKUP($U140,look_up!$A$2:L166,4,FALSE)</f>
        <v>NA</v>
      </c>
      <c r="Y140" s="14" t="str">
        <f>VLOOKUP($U140,look_up!A$2:K166,5,FALSE)</f>
        <v>Animalia</v>
      </c>
      <c r="Z140" s="14" t="str">
        <f>VLOOKUP($U140,look_up!A$2:L166,6,FALSE)</f>
        <v>Mollusca</v>
      </c>
      <c r="AA140" s="14" t="str">
        <f>VLOOKUP($U140,look_up!A$2:M166,7,FALSE)</f>
        <v>Gastropoda</v>
      </c>
      <c r="AB140" s="14" t="str">
        <f>VLOOKUP($U140,look_up!$A$2:P166,8,FALSE)</f>
        <v>Aplysiida</v>
      </c>
      <c r="AC140" s="14" t="str">
        <f>VLOOKUP($U140,look_up!$A$2:Q166,9,FALSE)</f>
        <v>Aplysiidae</v>
      </c>
      <c r="AD140" s="14">
        <f>VLOOKUP($U140,look_up!A$2:P166,10,FALSE)</f>
        <v>160029</v>
      </c>
      <c r="AE140">
        <v>0</v>
      </c>
      <c r="AF140" t="s">
        <v>204</v>
      </c>
      <c r="AG140">
        <v>40</v>
      </c>
    </row>
    <row r="141" spans="1:33" x14ac:dyDescent="0.3">
      <c r="A141" t="s">
        <v>0</v>
      </c>
      <c r="B141" t="s">
        <v>1</v>
      </c>
      <c r="C141" t="s">
        <v>279</v>
      </c>
      <c r="D141">
        <v>-27.271709999999999</v>
      </c>
      <c r="E141">
        <v>-48.331710000000001</v>
      </c>
      <c r="F141" t="s">
        <v>2</v>
      </c>
      <c r="G141" t="s">
        <v>3</v>
      </c>
      <c r="H141" s="2">
        <v>43901</v>
      </c>
      <c r="I141" s="23" t="s">
        <v>99</v>
      </c>
      <c r="J141" s="23" t="s">
        <v>100</v>
      </c>
      <c r="K141" s="23" t="s">
        <v>101</v>
      </c>
      <c r="L141" t="s">
        <v>96</v>
      </c>
      <c r="M141" t="s">
        <v>313</v>
      </c>
      <c r="N141" t="s">
        <v>86</v>
      </c>
      <c r="O141">
        <v>2</v>
      </c>
      <c r="P141">
        <v>16</v>
      </c>
      <c r="Q141">
        <v>12</v>
      </c>
      <c r="R141">
        <v>23.5</v>
      </c>
      <c r="S141">
        <v>8</v>
      </c>
      <c r="T141">
        <v>9</v>
      </c>
      <c r="U141" s="14" t="s">
        <v>194</v>
      </c>
      <c r="V141" s="14" t="str">
        <f>VLOOKUP($U141,look_up!$A$2:J167,2,FALSE)</f>
        <v>Gastropoda</v>
      </c>
      <c r="W141" s="14" t="str">
        <f>VLOOKUP($U141,look_up!$A$2:K167,3,FALSE)</f>
        <v>Species</v>
      </c>
      <c r="X141" s="14" t="str">
        <f>VLOOKUP($U141,look_up!$A$2:L167,4,FALSE)</f>
        <v>NA</v>
      </c>
      <c r="Y141" s="14" t="str">
        <f>VLOOKUP($U141,look_up!A$2:K167,5,FALSE)</f>
        <v>Animalia</v>
      </c>
      <c r="Z141" s="14" t="str">
        <f>VLOOKUP($U141,look_up!A$2:L167,6,FALSE)</f>
        <v>Mollusca</v>
      </c>
      <c r="AA141" s="14" t="str">
        <f>VLOOKUP($U141,look_up!A$2:M167,7,FALSE)</f>
        <v>Gastropoda</v>
      </c>
      <c r="AB141" s="14" t="str">
        <f>VLOOKUP($U141,look_up!$A$2:P167,8,FALSE)</f>
        <v>Aplysiida</v>
      </c>
      <c r="AC141" s="14" t="str">
        <f>VLOOKUP($U141,look_up!$A$2:Q167,9,FALSE)</f>
        <v>Aplysiidae</v>
      </c>
      <c r="AD141" s="14">
        <f>VLOOKUP($U141,look_up!A$2:P167,10,FALSE)</f>
        <v>160029</v>
      </c>
      <c r="AE141">
        <v>0</v>
      </c>
      <c r="AF141" t="s">
        <v>204</v>
      </c>
      <c r="AG141">
        <v>40</v>
      </c>
    </row>
    <row r="142" spans="1:33" x14ac:dyDescent="0.3">
      <c r="A142" t="s">
        <v>0</v>
      </c>
      <c r="B142" t="s">
        <v>1</v>
      </c>
      <c r="C142" t="s">
        <v>279</v>
      </c>
      <c r="D142">
        <v>-27.271709999999999</v>
      </c>
      <c r="E142">
        <v>-48.331710000000001</v>
      </c>
      <c r="F142" t="s">
        <v>2</v>
      </c>
      <c r="G142" t="s">
        <v>3</v>
      </c>
      <c r="H142" s="2">
        <v>43901</v>
      </c>
      <c r="I142" s="23" t="s">
        <v>99</v>
      </c>
      <c r="J142" s="23" t="s">
        <v>100</v>
      </c>
      <c r="K142" s="23" t="s">
        <v>101</v>
      </c>
      <c r="L142" t="s">
        <v>96</v>
      </c>
      <c r="M142" t="s">
        <v>313</v>
      </c>
      <c r="N142" t="s">
        <v>86</v>
      </c>
      <c r="O142">
        <v>3</v>
      </c>
      <c r="P142">
        <v>16</v>
      </c>
      <c r="Q142">
        <v>12</v>
      </c>
      <c r="R142">
        <v>23.5</v>
      </c>
      <c r="S142">
        <v>8</v>
      </c>
      <c r="T142">
        <v>9</v>
      </c>
      <c r="U142" s="14" t="s">
        <v>194</v>
      </c>
      <c r="V142" s="14" t="str">
        <f>VLOOKUP($U142,look_up!$A$2:J168,2,FALSE)</f>
        <v>Gastropoda</v>
      </c>
      <c r="W142" s="14" t="str">
        <f>VLOOKUP($U142,look_up!$A$2:K168,3,FALSE)</f>
        <v>Species</v>
      </c>
      <c r="X142" s="14" t="str">
        <f>VLOOKUP($U142,look_up!$A$2:L168,4,FALSE)</f>
        <v>NA</v>
      </c>
      <c r="Y142" s="14" t="str">
        <f>VLOOKUP($U142,look_up!A$2:K168,5,FALSE)</f>
        <v>Animalia</v>
      </c>
      <c r="Z142" s="14" t="str">
        <f>VLOOKUP($U142,look_up!A$2:L168,6,FALSE)</f>
        <v>Mollusca</v>
      </c>
      <c r="AA142" s="14" t="str">
        <f>VLOOKUP($U142,look_up!A$2:M168,7,FALSE)</f>
        <v>Gastropoda</v>
      </c>
      <c r="AB142" s="14" t="str">
        <f>VLOOKUP($U142,look_up!$A$2:P168,8,FALSE)</f>
        <v>Aplysiida</v>
      </c>
      <c r="AC142" s="14" t="str">
        <f>VLOOKUP($U142,look_up!$A$2:Q168,9,FALSE)</f>
        <v>Aplysiidae</v>
      </c>
      <c r="AD142" s="14">
        <f>VLOOKUP($U142,look_up!A$2:P168,10,FALSE)</f>
        <v>160029</v>
      </c>
      <c r="AE142">
        <v>0</v>
      </c>
      <c r="AF142" t="s">
        <v>204</v>
      </c>
      <c r="AG142">
        <v>40</v>
      </c>
    </row>
    <row r="143" spans="1:33" x14ac:dyDescent="0.3">
      <c r="A143" t="s">
        <v>0</v>
      </c>
      <c r="B143" t="s">
        <v>1</v>
      </c>
      <c r="C143" t="s">
        <v>279</v>
      </c>
      <c r="D143">
        <v>-27.271709999999999</v>
      </c>
      <c r="E143">
        <v>-48.331710000000001</v>
      </c>
      <c r="F143" t="s">
        <v>2</v>
      </c>
      <c r="G143" t="s">
        <v>3</v>
      </c>
      <c r="H143" s="2">
        <v>43901</v>
      </c>
      <c r="I143" s="23" t="s">
        <v>99</v>
      </c>
      <c r="J143" s="23" t="s">
        <v>100</v>
      </c>
      <c r="K143" s="23" t="s">
        <v>101</v>
      </c>
      <c r="L143" t="s">
        <v>96</v>
      </c>
      <c r="M143" t="s">
        <v>313</v>
      </c>
      <c r="N143" t="s">
        <v>86</v>
      </c>
      <c r="O143">
        <v>1</v>
      </c>
      <c r="P143">
        <v>16</v>
      </c>
      <c r="Q143">
        <v>12</v>
      </c>
      <c r="R143">
        <v>23.5</v>
      </c>
      <c r="S143">
        <v>8</v>
      </c>
      <c r="T143">
        <v>9</v>
      </c>
      <c r="U143" s="14" t="s">
        <v>16</v>
      </c>
      <c r="V143" s="14" t="str">
        <f>VLOOKUP($U143,look_up!$A$2:J169,2,FALSE)</f>
        <v>Gastropoda</v>
      </c>
      <c r="W143" s="14" t="str">
        <f>VLOOKUP($U143,look_up!$A$2:K169,3,FALSE)</f>
        <v>Genus</v>
      </c>
      <c r="X143" s="14" t="str">
        <f>VLOOKUP($U143,look_up!$A$2:L169,4,FALSE)</f>
        <v>NA</v>
      </c>
      <c r="Y143" s="14" t="str">
        <f>VLOOKUP($U143,look_up!A$2:K169,5,FALSE)</f>
        <v>Animalia</v>
      </c>
      <c r="Z143" s="14" t="str">
        <f>VLOOKUP($U143,look_up!A$2:L169,6,FALSE)</f>
        <v>Mollusca</v>
      </c>
      <c r="AA143" s="14" t="str">
        <f>VLOOKUP($U143,look_up!A$2:M169,7,FALSE)</f>
        <v>Gastropoda</v>
      </c>
      <c r="AB143" s="14" t="str">
        <f>VLOOKUP($U143,look_up!$A$2:P169,8,FALSE)</f>
        <v>Littorinimorpha</v>
      </c>
      <c r="AC143" s="14" t="str">
        <f>VLOOKUP($U143,look_up!$A$2:Q169,9,FALSE)</f>
        <v>Cypraeidae</v>
      </c>
      <c r="AD143" s="14">
        <f>VLOOKUP($U143,look_up!A$2:P169,10,FALSE)</f>
        <v>205978</v>
      </c>
      <c r="AE143">
        <v>0</v>
      </c>
      <c r="AF143" t="s">
        <v>204</v>
      </c>
      <c r="AG143">
        <v>40</v>
      </c>
    </row>
    <row r="144" spans="1:33" x14ac:dyDescent="0.3">
      <c r="A144" t="s">
        <v>0</v>
      </c>
      <c r="B144" t="s">
        <v>1</v>
      </c>
      <c r="C144" t="s">
        <v>279</v>
      </c>
      <c r="D144">
        <v>-27.271709999999999</v>
      </c>
      <c r="E144">
        <v>-48.331710000000001</v>
      </c>
      <c r="F144" t="s">
        <v>2</v>
      </c>
      <c r="G144" t="s">
        <v>3</v>
      </c>
      <c r="H144" s="2">
        <v>43901</v>
      </c>
      <c r="I144" s="23" t="s">
        <v>99</v>
      </c>
      <c r="J144" s="23" t="s">
        <v>100</v>
      </c>
      <c r="K144" s="23" t="s">
        <v>101</v>
      </c>
      <c r="L144" t="s">
        <v>96</v>
      </c>
      <c r="M144" t="s">
        <v>313</v>
      </c>
      <c r="N144" t="s">
        <v>86</v>
      </c>
      <c r="O144">
        <v>2</v>
      </c>
      <c r="P144">
        <v>16</v>
      </c>
      <c r="Q144">
        <v>12</v>
      </c>
      <c r="R144">
        <v>23.5</v>
      </c>
      <c r="S144">
        <v>8</v>
      </c>
      <c r="T144">
        <v>9</v>
      </c>
      <c r="U144" s="14" t="s">
        <v>16</v>
      </c>
      <c r="V144" s="14" t="str">
        <f>VLOOKUP($U144,look_up!$A$2:J170,2,FALSE)</f>
        <v>Gastropoda</v>
      </c>
      <c r="W144" s="14" t="str">
        <f>VLOOKUP($U144,look_up!$A$2:K170,3,FALSE)</f>
        <v>Genus</v>
      </c>
      <c r="X144" s="14" t="str">
        <f>VLOOKUP($U144,look_up!$A$2:L170,4,FALSE)</f>
        <v>NA</v>
      </c>
      <c r="Y144" s="14" t="str">
        <f>VLOOKUP($U144,look_up!A$2:K170,5,FALSE)</f>
        <v>Animalia</v>
      </c>
      <c r="Z144" s="14" t="str">
        <f>VLOOKUP($U144,look_up!A$2:L170,6,FALSE)</f>
        <v>Mollusca</v>
      </c>
      <c r="AA144" s="14" t="str">
        <f>VLOOKUP($U144,look_up!A$2:M170,7,FALSE)</f>
        <v>Gastropoda</v>
      </c>
      <c r="AB144" s="14" t="str">
        <f>VLOOKUP($U144,look_up!$A$2:P170,8,FALSE)</f>
        <v>Littorinimorpha</v>
      </c>
      <c r="AC144" s="14" t="str">
        <f>VLOOKUP($U144,look_up!$A$2:Q170,9,FALSE)</f>
        <v>Cypraeidae</v>
      </c>
      <c r="AD144" s="14">
        <f>VLOOKUP($U144,look_up!A$2:P170,10,FALSE)</f>
        <v>205978</v>
      </c>
      <c r="AE144">
        <v>0</v>
      </c>
      <c r="AF144" t="s">
        <v>204</v>
      </c>
      <c r="AG144">
        <v>40</v>
      </c>
    </row>
    <row r="145" spans="1:33" x14ac:dyDescent="0.3">
      <c r="A145" t="s">
        <v>0</v>
      </c>
      <c r="B145" t="s">
        <v>1</v>
      </c>
      <c r="C145" t="s">
        <v>279</v>
      </c>
      <c r="D145">
        <v>-27.271709999999999</v>
      </c>
      <c r="E145">
        <v>-48.331710000000001</v>
      </c>
      <c r="F145" t="s">
        <v>2</v>
      </c>
      <c r="G145" t="s">
        <v>3</v>
      </c>
      <c r="H145" s="2">
        <v>43901</v>
      </c>
      <c r="I145" s="23" t="s">
        <v>99</v>
      </c>
      <c r="J145" s="23" t="s">
        <v>100</v>
      </c>
      <c r="K145" s="23" t="s">
        <v>101</v>
      </c>
      <c r="L145" t="s">
        <v>96</v>
      </c>
      <c r="M145" t="s">
        <v>313</v>
      </c>
      <c r="N145" t="s">
        <v>86</v>
      </c>
      <c r="O145">
        <v>3</v>
      </c>
      <c r="P145">
        <v>16</v>
      </c>
      <c r="Q145">
        <v>12</v>
      </c>
      <c r="R145">
        <v>23.5</v>
      </c>
      <c r="S145">
        <v>8</v>
      </c>
      <c r="T145">
        <v>9</v>
      </c>
      <c r="U145" s="14" t="s">
        <v>16</v>
      </c>
      <c r="V145" s="14" t="str">
        <f>VLOOKUP($U145,look_up!$A$2:J171,2,FALSE)</f>
        <v>Gastropoda</v>
      </c>
      <c r="W145" s="14" t="str">
        <f>VLOOKUP($U145,look_up!$A$2:K171,3,FALSE)</f>
        <v>Genus</v>
      </c>
      <c r="X145" s="14" t="str">
        <f>VLOOKUP($U145,look_up!$A$2:L171,4,FALSE)</f>
        <v>NA</v>
      </c>
      <c r="Y145" s="14" t="str">
        <f>VLOOKUP($U145,look_up!A$2:K171,5,FALSE)</f>
        <v>Animalia</v>
      </c>
      <c r="Z145" s="14" t="str">
        <f>VLOOKUP($U145,look_up!A$2:L171,6,FALSE)</f>
        <v>Mollusca</v>
      </c>
      <c r="AA145" s="14" t="str">
        <f>VLOOKUP($U145,look_up!A$2:M171,7,FALSE)</f>
        <v>Gastropoda</v>
      </c>
      <c r="AB145" s="14" t="str">
        <f>VLOOKUP($U145,look_up!$A$2:P171,8,FALSE)</f>
        <v>Littorinimorpha</v>
      </c>
      <c r="AC145" s="14" t="str">
        <f>VLOOKUP($U145,look_up!$A$2:Q171,9,FALSE)</f>
        <v>Cypraeidae</v>
      </c>
      <c r="AD145" s="14">
        <f>VLOOKUP($U145,look_up!A$2:P171,10,FALSE)</f>
        <v>205978</v>
      </c>
      <c r="AE145">
        <v>0</v>
      </c>
      <c r="AF145" t="s">
        <v>204</v>
      </c>
      <c r="AG145">
        <v>40</v>
      </c>
    </row>
    <row r="146" spans="1:33" x14ac:dyDescent="0.3">
      <c r="A146" t="s">
        <v>0</v>
      </c>
      <c r="B146" t="s">
        <v>1</v>
      </c>
      <c r="C146" t="s">
        <v>279</v>
      </c>
      <c r="D146">
        <v>-27.271709999999999</v>
      </c>
      <c r="E146">
        <v>-48.331710000000001</v>
      </c>
      <c r="F146" t="s">
        <v>2</v>
      </c>
      <c r="G146" t="s">
        <v>3</v>
      </c>
      <c r="H146" s="2">
        <v>43901</v>
      </c>
      <c r="I146" s="23" t="s">
        <v>99</v>
      </c>
      <c r="J146" s="23" t="s">
        <v>100</v>
      </c>
      <c r="K146" s="23" t="s">
        <v>101</v>
      </c>
      <c r="L146" t="s">
        <v>96</v>
      </c>
      <c r="M146" t="s">
        <v>313</v>
      </c>
      <c r="N146" t="s">
        <v>86</v>
      </c>
      <c r="O146">
        <v>1</v>
      </c>
      <c r="P146">
        <v>16</v>
      </c>
      <c r="Q146">
        <v>12</v>
      </c>
      <c r="R146">
        <v>23.5</v>
      </c>
      <c r="S146">
        <v>8</v>
      </c>
      <c r="T146">
        <v>9</v>
      </c>
      <c r="U146" s="14" t="s">
        <v>195</v>
      </c>
      <c r="V146" s="14" t="str">
        <f>VLOOKUP($U146,look_up!$A$2:J172,2,FALSE)</f>
        <v>Vieira</v>
      </c>
      <c r="W146" s="14" t="str">
        <f>VLOOKUP($U146,look_up!$A$2:K172,3,FALSE)</f>
        <v>Species</v>
      </c>
      <c r="X146" s="14" t="str">
        <f>VLOOKUP($U146,look_up!$A$2:L172,4,FALSE)</f>
        <v>NA</v>
      </c>
      <c r="Y146" s="14" t="str">
        <f>VLOOKUP($U146,look_up!A$2:K172,5,FALSE)</f>
        <v>Animalia</v>
      </c>
      <c r="Z146" s="14" t="str">
        <f>VLOOKUP($U146,look_up!A$2:L172,6,FALSE)</f>
        <v>Mollusca</v>
      </c>
      <c r="AA146" s="14" t="str">
        <f>VLOOKUP($U146,look_up!A$2:M172,7,FALSE)</f>
        <v>Bivalvia</v>
      </c>
      <c r="AB146" s="14" t="str">
        <f>VLOOKUP($U146,look_up!$A$2:P172,8,FALSE)</f>
        <v>Pectinida</v>
      </c>
      <c r="AC146" s="14" t="str">
        <f>VLOOKUP($U146,look_up!$A$2:Q172,9,FALSE)</f>
        <v>Pectinidae</v>
      </c>
      <c r="AD146" s="14">
        <f>VLOOKUP($U146,look_up!A$2:P172,10,FALSE)</f>
        <v>225252</v>
      </c>
      <c r="AE146">
        <v>0</v>
      </c>
      <c r="AF146" t="s">
        <v>204</v>
      </c>
      <c r="AG146">
        <v>40</v>
      </c>
    </row>
    <row r="147" spans="1:33" x14ac:dyDescent="0.3">
      <c r="A147" t="s">
        <v>0</v>
      </c>
      <c r="B147" t="s">
        <v>1</v>
      </c>
      <c r="C147" t="s">
        <v>279</v>
      </c>
      <c r="D147">
        <v>-27.271709999999999</v>
      </c>
      <c r="E147">
        <v>-48.331710000000001</v>
      </c>
      <c r="F147" t="s">
        <v>2</v>
      </c>
      <c r="G147" t="s">
        <v>3</v>
      </c>
      <c r="H147" s="2">
        <v>43901</v>
      </c>
      <c r="I147" s="23" t="s">
        <v>99</v>
      </c>
      <c r="J147" s="23" t="s">
        <v>100</v>
      </c>
      <c r="K147" s="23" t="s">
        <v>101</v>
      </c>
      <c r="L147" t="s">
        <v>96</v>
      </c>
      <c r="M147" t="s">
        <v>313</v>
      </c>
      <c r="N147" t="s">
        <v>86</v>
      </c>
      <c r="O147">
        <v>2</v>
      </c>
      <c r="P147">
        <v>16</v>
      </c>
      <c r="Q147">
        <v>12</v>
      </c>
      <c r="R147">
        <v>23.5</v>
      </c>
      <c r="S147">
        <v>8</v>
      </c>
      <c r="T147">
        <v>9</v>
      </c>
      <c r="U147" s="14" t="s">
        <v>195</v>
      </c>
      <c r="V147" s="14" t="str">
        <f>VLOOKUP($U147,look_up!$A$2:J173,2,FALSE)</f>
        <v>Vieira</v>
      </c>
      <c r="W147" s="14" t="str">
        <f>VLOOKUP($U147,look_up!$A$2:K173,3,FALSE)</f>
        <v>Species</v>
      </c>
      <c r="X147" s="14" t="str">
        <f>VLOOKUP($U147,look_up!$A$2:L173,4,FALSE)</f>
        <v>NA</v>
      </c>
      <c r="Y147" s="14" t="str">
        <f>VLOOKUP($U147,look_up!A$2:K173,5,FALSE)</f>
        <v>Animalia</v>
      </c>
      <c r="Z147" s="14" t="str">
        <f>VLOOKUP($U147,look_up!A$2:L173,6,FALSE)</f>
        <v>Mollusca</v>
      </c>
      <c r="AA147" s="14" t="str">
        <f>VLOOKUP($U147,look_up!A$2:M173,7,FALSE)</f>
        <v>Bivalvia</v>
      </c>
      <c r="AB147" s="14" t="str">
        <f>VLOOKUP($U147,look_up!$A$2:P173,8,FALSE)</f>
        <v>Pectinida</v>
      </c>
      <c r="AC147" s="14" t="str">
        <f>VLOOKUP($U147,look_up!$A$2:Q173,9,FALSE)</f>
        <v>Pectinidae</v>
      </c>
      <c r="AD147" s="14">
        <f>VLOOKUP($U147,look_up!A$2:P173,10,FALSE)</f>
        <v>225252</v>
      </c>
      <c r="AE147">
        <v>0</v>
      </c>
      <c r="AF147" t="s">
        <v>204</v>
      </c>
      <c r="AG147">
        <v>40</v>
      </c>
    </row>
    <row r="148" spans="1:33" x14ac:dyDescent="0.3">
      <c r="A148" t="s">
        <v>0</v>
      </c>
      <c r="B148" t="s">
        <v>1</v>
      </c>
      <c r="C148" t="s">
        <v>279</v>
      </c>
      <c r="D148">
        <v>-27.271709999999999</v>
      </c>
      <c r="E148">
        <v>-48.331710000000001</v>
      </c>
      <c r="F148" t="s">
        <v>2</v>
      </c>
      <c r="G148" t="s">
        <v>3</v>
      </c>
      <c r="H148" s="2">
        <v>43901</v>
      </c>
      <c r="I148" s="23" t="s">
        <v>99</v>
      </c>
      <c r="J148" s="23" t="s">
        <v>100</v>
      </c>
      <c r="K148" s="23" t="s">
        <v>101</v>
      </c>
      <c r="L148" t="s">
        <v>96</v>
      </c>
      <c r="M148" t="s">
        <v>313</v>
      </c>
      <c r="N148" t="s">
        <v>86</v>
      </c>
      <c r="O148">
        <v>3</v>
      </c>
      <c r="P148">
        <v>16</v>
      </c>
      <c r="Q148">
        <v>12</v>
      </c>
      <c r="R148">
        <v>23.5</v>
      </c>
      <c r="S148">
        <v>8</v>
      </c>
      <c r="T148">
        <v>9</v>
      </c>
      <c r="U148" s="14" t="s">
        <v>195</v>
      </c>
      <c r="V148" s="14" t="str">
        <f>VLOOKUP($U148,look_up!$A$2:J174,2,FALSE)</f>
        <v>Vieira</v>
      </c>
      <c r="W148" s="14" t="str">
        <f>VLOOKUP($U148,look_up!$A$2:K174,3,FALSE)</f>
        <v>Species</v>
      </c>
      <c r="X148" s="14" t="str">
        <f>VLOOKUP($U148,look_up!$A$2:L174,4,FALSE)</f>
        <v>NA</v>
      </c>
      <c r="Y148" s="14" t="str">
        <f>VLOOKUP($U148,look_up!A$2:K174,5,FALSE)</f>
        <v>Animalia</v>
      </c>
      <c r="Z148" s="14" t="str">
        <f>VLOOKUP($U148,look_up!A$2:L174,6,FALSE)</f>
        <v>Mollusca</v>
      </c>
      <c r="AA148" s="14" t="str">
        <f>VLOOKUP($U148,look_up!A$2:M174,7,FALSE)</f>
        <v>Bivalvia</v>
      </c>
      <c r="AB148" s="14" t="str">
        <f>VLOOKUP($U148,look_up!$A$2:P174,8,FALSE)</f>
        <v>Pectinida</v>
      </c>
      <c r="AC148" s="14" t="str">
        <f>VLOOKUP($U148,look_up!$A$2:Q174,9,FALSE)</f>
        <v>Pectinidae</v>
      </c>
      <c r="AD148" s="14">
        <f>VLOOKUP($U148,look_up!A$2:P174,10,FALSE)</f>
        <v>225252</v>
      </c>
      <c r="AE148">
        <v>1</v>
      </c>
      <c r="AF148" t="s">
        <v>204</v>
      </c>
      <c r="AG148">
        <v>40</v>
      </c>
    </row>
    <row r="149" spans="1:33" x14ac:dyDescent="0.3">
      <c r="A149" t="s">
        <v>0</v>
      </c>
      <c r="B149" t="s">
        <v>1</v>
      </c>
      <c r="C149" t="s">
        <v>279</v>
      </c>
      <c r="D149">
        <v>-27.271709999999999</v>
      </c>
      <c r="E149">
        <v>-48.331710000000001</v>
      </c>
      <c r="F149" t="s">
        <v>2</v>
      </c>
      <c r="G149" t="s">
        <v>3</v>
      </c>
      <c r="H149" s="2">
        <v>43901</v>
      </c>
      <c r="I149" s="23" t="s">
        <v>99</v>
      </c>
      <c r="J149" s="23" t="s">
        <v>100</v>
      </c>
      <c r="K149" s="23" t="s">
        <v>101</v>
      </c>
      <c r="L149" t="s">
        <v>96</v>
      </c>
      <c r="M149" t="s">
        <v>313</v>
      </c>
      <c r="N149" t="s">
        <v>86</v>
      </c>
      <c r="O149">
        <v>1</v>
      </c>
      <c r="P149">
        <v>16</v>
      </c>
      <c r="Q149">
        <v>12</v>
      </c>
      <c r="R149">
        <v>23.5</v>
      </c>
      <c r="S149">
        <v>8</v>
      </c>
      <c r="T149">
        <v>9</v>
      </c>
      <c r="U149" s="14" t="s">
        <v>196</v>
      </c>
      <c r="V149" s="14" t="str">
        <f>VLOOKUP($U149,look_up!$A$2:J175,2,FALSE)</f>
        <v>Ofiuroide</v>
      </c>
      <c r="W149" s="14" t="str">
        <f>VLOOKUP($U149,look_up!$A$2:K175,3,FALSE)</f>
        <v>Species</v>
      </c>
      <c r="X149" s="14" t="str">
        <f>VLOOKUP($U149,look_up!$A$2:L175,4,FALSE)</f>
        <v>exotic_species</v>
      </c>
      <c r="Y149" s="14" t="str">
        <f>VLOOKUP($U149,look_up!A$2:K175,5,FALSE)</f>
        <v>Animalia</v>
      </c>
      <c r="Z149" s="14" t="str">
        <f>VLOOKUP($U149,look_up!A$2:L175,6,FALSE)</f>
        <v>Echinodermata</v>
      </c>
      <c r="AA149" s="14" t="str">
        <f>VLOOKUP($U149,look_up!A$2:M175,7,FALSE)</f>
        <v>Ophiuroidea</v>
      </c>
      <c r="AB149" s="14" t="str">
        <f>VLOOKUP($U149,look_up!$A$2:P175,8,FALSE)</f>
        <v>Amphilepidida</v>
      </c>
      <c r="AC149" s="14" t="str">
        <f>VLOOKUP($U149,look_up!$A$2:Q175,9,FALSE)</f>
        <v>Ophiotrichidae</v>
      </c>
      <c r="AD149" s="14">
        <f>VLOOKUP($U149,look_up!A$2:P175,10,FALSE)</f>
        <v>244093</v>
      </c>
      <c r="AE149">
        <v>0</v>
      </c>
      <c r="AF149" t="s">
        <v>204</v>
      </c>
      <c r="AG149">
        <v>40</v>
      </c>
    </row>
    <row r="150" spans="1:33" x14ac:dyDescent="0.3">
      <c r="A150" t="s">
        <v>0</v>
      </c>
      <c r="B150" t="s">
        <v>1</v>
      </c>
      <c r="C150" t="s">
        <v>279</v>
      </c>
      <c r="D150">
        <v>-27.271709999999999</v>
      </c>
      <c r="E150">
        <v>-48.331710000000001</v>
      </c>
      <c r="F150" t="s">
        <v>2</v>
      </c>
      <c r="G150" t="s">
        <v>3</v>
      </c>
      <c r="H150" s="2">
        <v>43901</v>
      </c>
      <c r="I150" s="23" t="s">
        <v>99</v>
      </c>
      <c r="J150" s="23" t="s">
        <v>100</v>
      </c>
      <c r="K150" s="23" t="s">
        <v>101</v>
      </c>
      <c r="L150" t="s">
        <v>96</v>
      </c>
      <c r="M150" t="s">
        <v>313</v>
      </c>
      <c r="N150" t="s">
        <v>86</v>
      </c>
      <c r="O150">
        <v>2</v>
      </c>
      <c r="P150">
        <v>16</v>
      </c>
      <c r="Q150">
        <v>12</v>
      </c>
      <c r="R150">
        <v>23.5</v>
      </c>
      <c r="S150">
        <v>8</v>
      </c>
      <c r="T150">
        <v>9</v>
      </c>
      <c r="U150" s="14" t="s">
        <v>196</v>
      </c>
      <c r="V150" s="14" t="str">
        <f>VLOOKUP($U150,look_up!$A$2:J176,2,FALSE)</f>
        <v>Ofiuroide</v>
      </c>
      <c r="W150" s="14" t="str">
        <f>VLOOKUP($U150,look_up!$A$2:K176,3,FALSE)</f>
        <v>Species</v>
      </c>
      <c r="X150" s="14" t="str">
        <f>VLOOKUP($U150,look_up!$A$2:L176,4,FALSE)</f>
        <v>exotic_species</v>
      </c>
      <c r="Y150" s="14" t="str">
        <f>VLOOKUP($U150,look_up!A$2:K176,5,FALSE)</f>
        <v>Animalia</v>
      </c>
      <c r="Z150" s="14" t="str">
        <f>VLOOKUP($U150,look_up!A$2:L176,6,FALSE)</f>
        <v>Echinodermata</v>
      </c>
      <c r="AA150" s="14" t="str">
        <f>VLOOKUP($U150,look_up!A$2:M176,7,FALSE)</f>
        <v>Ophiuroidea</v>
      </c>
      <c r="AB150" s="14" t="str">
        <f>VLOOKUP($U150,look_up!$A$2:P176,8,FALSE)</f>
        <v>Amphilepidida</v>
      </c>
      <c r="AC150" s="14" t="str">
        <f>VLOOKUP($U150,look_up!$A$2:Q176,9,FALSE)</f>
        <v>Ophiotrichidae</v>
      </c>
      <c r="AD150" s="14">
        <f>VLOOKUP($U150,look_up!A$2:P176,10,FALSE)</f>
        <v>244093</v>
      </c>
      <c r="AE150">
        <v>0</v>
      </c>
      <c r="AF150" t="s">
        <v>204</v>
      </c>
      <c r="AG150">
        <v>40</v>
      </c>
    </row>
    <row r="151" spans="1:33" x14ac:dyDescent="0.3">
      <c r="A151" t="s">
        <v>0</v>
      </c>
      <c r="B151" t="s">
        <v>1</v>
      </c>
      <c r="C151" t="s">
        <v>279</v>
      </c>
      <c r="D151">
        <v>-27.271709999999999</v>
      </c>
      <c r="E151">
        <v>-48.331710000000001</v>
      </c>
      <c r="F151" t="s">
        <v>2</v>
      </c>
      <c r="G151" t="s">
        <v>3</v>
      </c>
      <c r="H151" s="2">
        <v>43901</v>
      </c>
      <c r="I151" s="23" t="s">
        <v>99</v>
      </c>
      <c r="J151" s="23" t="s">
        <v>100</v>
      </c>
      <c r="K151" s="23" t="s">
        <v>101</v>
      </c>
      <c r="L151" t="s">
        <v>96</v>
      </c>
      <c r="M151" t="s">
        <v>313</v>
      </c>
      <c r="N151" t="s">
        <v>86</v>
      </c>
      <c r="O151">
        <v>3</v>
      </c>
      <c r="P151">
        <v>16</v>
      </c>
      <c r="Q151">
        <v>12</v>
      </c>
      <c r="R151">
        <v>23.5</v>
      </c>
      <c r="S151">
        <v>8</v>
      </c>
      <c r="T151">
        <v>9</v>
      </c>
      <c r="U151" s="14" t="s">
        <v>196</v>
      </c>
      <c r="V151" s="14" t="str">
        <f>VLOOKUP($U151,look_up!$A$2:J177,2,FALSE)</f>
        <v>Ofiuroide</v>
      </c>
      <c r="W151" s="14" t="str">
        <f>VLOOKUP($U151,look_up!$A$2:K177,3,FALSE)</f>
        <v>Species</v>
      </c>
      <c r="X151" s="14" t="str">
        <f>VLOOKUP($U151,look_up!$A$2:L177,4,FALSE)</f>
        <v>exotic_species</v>
      </c>
      <c r="Y151" s="14" t="str">
        <f>VLOOKUP($U151,look_up!A$2:K177,5,FALSE)</f>
        <v>Animalia</v>
      </c>
      <c r="Z151" s="14" t="str">
        <f>VLOOKUP($U151,look_up!A$2:L177,6,FALSE)</f>
        <v>Echinodermata</v>
      </c>
      <c r="AA151" s="14" t="str">
        <f>VLOOKUP($U151,look_up!A$2:M177,7,FALSE)</f>
        <v>Ophiuroidea</v>
      </c>
      <c r="AB151" s="14" t="str">
        <f>VLOOKUP($U151,look_up!$A$2:P177,8,FALSE)</f>
        <v>Amphilepidida</v>
      </c>
      <c r="AC151" s="14" t="str">
        <f>VLOOKUP($U151,look_up!$A$2:Q177,9,FALSE)</f>
        <v>Ophiotrichidae</v>
      </c>
      <c r="AD151" s="14">
        <f>VLOOKUP($U151,look_up!A$2:P177,10,FALSE)</f>
        <v>244093</v>
      </c>
      <c r="AE151">
        <v>0</v>
      </c>
      <c r="AF151" t="s">
        <v>204</v>
      </c>
      <c r="AG151">
        <v>40</v>
      </c>
    </row>
    <row r="152" spans="1:33" x14ac:dyDescent="0.3">
      <c r="A152" t="s">
        <v>0</v>
      </c>
      <c r="B152" t="s">
        <v>1</v>
      </c>
      <c r="C152" t="s">
        <v>279</v>
      </c>
      <c r="D152">
        <v>-27.271709999999999</v>
      </c>
      <c r="E152">
        <v>-48.331710000000001</v>
      </c>
      <c r="F152" t="s">
        <v>2</v>
      </c>
      <c r="G152" t="s">
        <v>3</v>
      </c>
      <c r="H152" s="2">
        <v>43901</v>
      </c>
      <c r="I152" s="23" t="s">
        <v>99</v>
      </c>
      <c r="J152" s="23" t="s">
        <v>100</v>
      </c>
      <c r="K152" s="23" t="s">
        <v>101</v>
      </c>
      <c r="L152" t="s">
        <v>96</v>
      </c>
      <c r="M152" t="s">
        <v>313</v>
      </c>
      <c r="N152" t="s">
        <v>86</v>
      </c>
      <c r="O152">
        <v>1</v>
      </c>
      <c r="P152">
        <v>16</v>
      </c>
      <c r="Q152">
        <v>12</v>
      </c>
      <c r="R152">
        <v>23.5</v>
      </c>
      <c r="S152">
        <v>8</v>
      </c>
      <c r="T152">
        <v>9</v>
      </c>
      <c r="U152" s="14" t="s">
        <v>197</v>
      </c>
      <c r="V152" s="14" t="str">
        <f>VLOOKUP($U152,look_up!$A$2:J178,2,FALSE)</f>
        <v>Anêmona</v>
      </c>
      <c r="W152" s="14" t="str">
        <f>VLOOKUP($U152,look_up!$A$2:K178,3,FALSE)</f>
        <v>Species</v>
      </c>
      <c r="X152" s="14" t="str">
        <f>VLOOKUP($U152,look_up!$A$2:L178,4,FALSE)</f>
        <v>exotic_species</v>
      </c>
      <c r="Y152" s="14" t="str">
        <f>VLOOKUP($U152,look_up!A$2:K178,5,FALSE)</f>
        <v>Animalia</v>
      </c>
      <c r="Z152" s="14" t="str">
        <f>VLOOKUP($U152,look_up!A$2:L178,6,FALSE)</f>
        <v>Cnidaria</v>
      </c>
      <c r="AA152" s="14" t="str">
        <f>VLOOKUP($U152,look_up!A$2:M178,7,FALSE)</f>
        <v>Anthozoa</v>
      </c>
      <c r="AB152" s="14" t="str">
        <f>VLOOKUP($U152,look_up!$A$2:P178,8,FALSE)</f>
        <v>Scleractinia</v>
      </c>
      <c r="AC152" s="14" t="str">
        <f>VLOOKUP($U152,look_up!$A$2:Q178,9,FALSE)</f>
        <v>Dendrophylliidae</v>
      </c>
      <c r="AD152" s="14">
        <f>VLOOKUP($U152,look_up!A$2:P178,10,FALSE)</f>
        <v>291251</v>
      </c>
      <c r="AE152">
        <v>0</v>
      </c>
      <c r="AF152" t="s">
        <v>204</v>
      </c>
      <c r="AG152">
        <v>40</v>
      </c>
    </row>
    <row r="153" spans="1:33" x14ac:dyDescent="0.3">
      <c r="A153" t="s">
        <v>0</v>
      </c>
      <c r="B153" t="s">
        <v>1</v>
      </c>
      <c r="C153" t="s">
        <v>279</v>
      </c>
      <c r="D153">
        <v>-27.271709999999999</v>
      </c>
      <c r="E153">
        <v>-48.331710000000001</v>
      </c>
      <c r="F153" t="s">
        <v>2</v>
      </c>
      <c r="G153" t="s">
        <v>3</v>
      </c>
      <c r="H153" s="2">
        <v>43901</v>
      </c>
      <c r="I153" s="23" t="s">
        <v>99</v>
      </c>
      <c r="J153" s="23" t="s">
        <v>100</v>
      </c>
      <c r="K153" s="23" t="s">
        <v>101</v>
      </c>
      <c r="L153" t="s">
        <v>96</v>
      </c>
      <c r="M153" t="s">
        <v>313</v>
      </c>
      <c r="N153" t="s">
        <v>86</v>
      </c>
      <c r="O153">
        <v>2</v>
      </c>
      <c r="P153">
        <v>16</v>
      </c>
      <c r="Q153">
        <v>12</v>
      </c>
      <c r="R153">
        <v>23.5</v>
      </c>
      <c r="S153">
        <v>8</v>
      </c>
      <c r="T153">
        <v>9</v>
      </c>
      <c r="U153" s="14" t="s">
        <v>197</v>
      </c>
      <c r="V153" s="14" t="str">
        <f>VLOOKUP($U153,look_up!$A$2:J179,2,FALSE)</f>
        <v>Anêmona</v>
      </c>
      <c r="W153" s="14" t="str">
        <f>VLOOKUP($U153,look_up!$A$2:K179,3,FALSE)</f>
        <v>Species</v>
      </c>
      <c r="X153" s="14" t="str">
        <f>VLOOKUP($U153,look_up!$A$2:L179,4,FALSE)</f>
        <v>exotic_species</v>
      </c>
      <c r="Y153" s="14" t="str">
        <f>VLOOKUP($U153,look_up!A$2:K179,5,FALSE)</f>
        <v>Animalia</v>
      </c>
      <c r="Z153" s="14" t="str">
        <f>VLOOKUP($U153,look_up!A$2:L179,6,FALSE)</f>
        <v>Cnidaria</v>
      </c>
      <c r="AA153" s="14" t="str">
        <f>VLOOKUP($U153,look_up!A$2:M179,7,FALSE)</f>
        <v>Anthozoa</v>
      </c>
      <c r="AB153" s="14" t="str">
        <f>VLOOKUP($U153,look_up!$A$2:P179,8,FALSE)</f>
        <v>Scleractinia</v>
      </c>
      <c r="AC153" s="14" t="str">
        <f>VLOOKUP($U153,look_up!$A$2:Q179,9,FALSE)</f>
        <v>Dendrophylliidae</v>
      </c>
      <c r="AD153" s="14">
        <f>VLOOKUP($U153,look_up!A$2:P179,10,FALSE)</f>
        <v>291251</v>
      </c>
      <c r="AE153">
        <v>0</v>
      </c>
      <c r="AF153" t="s">
        <v>204</v>
      </c>
      <c r="AG153">
        <v>40</v>
      </c>
    </row>
    <row r="154" spans="1:33" x14ac:dyDescent="0.3">
      <c r="A154" t="s">
        <v>0</v>
      </c>
      <c r="B154" t="s">
        <v>1</v>
      </c>
      <c r="C154" t="s">
        <v>279</v>
      </c>
      <c r="D154">
        <v>-27.271709999999999</v>
      </c>
      <c r="E154">
        <v>-48.331710000000001</v>
      </c>
      <c r="F154" t="s">
        <v>2</v>
      </c>
      <c r="G154" t="s">
        <v>3</v>
      </c>
      <c r="H154" s="2">
        <v>43901</v>
      </c>
      <c r="I154" s="23" t="s">
        <v>99</v>
      </c>
      <c r="J154" s="23" t="s">
        <v>100</v>
      </c>
      <c r="K154" s="23" t="s">
        <v>101</v>
      </c>
      <c r="L154" t="s">
        <v>96</v>
      </c>
      <c r="M154" t="s">
        <v>313</v>
      </c>
      <c r="N154" t="s">
        <v>86</v>
      </c>
      <c r="O154">
        <v>3</v>
      </c>
      <c r="P154">
        <v>16</v>
      </c>
      <c r="Q154">
        <v>12</v>
      </c>
      <c r="R154">
        <v>23.5</v>
      </c>
      <c r="S154">
        <v>8</v>
      </c>
      <c r="T154">
        <v>9</v>
      </c>
      <c r="U154" s="14" t="s">
        <v>197</v>
      </c>
      <c r="V154" s="14" t="str">
        <f>VLOOKUP($U154,look_up!$A$2:J180,2,FALSE)</f>
        <v>Anêmona</v>
      </c>
      <c r="W154" s="14" t="str">
        <f>VLOOKUP($U154,look_up!$A$2:K180,3,FALSE)</f>
        <v>Species</v>
      </c>
      <c r="X154" s="14" t="str">
        <f>VLOOKUP($U154,look_up!$A$2:L180,4,FALSE)</f>
        <v>exotic_species</v>
      </c>
      <c r="Y154" s="14" t="str">
        <f>VLOOKUP($U154,look_up!A$2:K180,5,FALSE)</f>
        <v>Animalia</v>
      </c>
      <c r="Z154" s="14" t="str">
        <f>VLOOKUP($U154,look_up!A$2:L180,6,FALSE)</f>
        <v>Cnidaria</v>
      </c>
      <c r="AA154" s="14" t="str">
        <f>VLOOKUP($U154,look_up!A$2:M180,7,FALSE)</f>
        <v>Anthozoa</v>
      </c>
      <c r="AB154" s="14" t="str">
        <f>VLOOKUP($U154,look_up!$A$2:P180,8,FALSE)</f>
        <v>Scleractinia</v>
      </c>
      <c r="AC154" s="14" t="str">
        <f>VLOOKUP($U154,look_up!$A$2:Q180,9,FALSE)</f>
        <v>Dendrophylliidae</v>
      </c>
      <c r="AD154" s="14">
        <f>VLOOKUP($U154,look_up!A$2:P180,10,FALSE)</f>
        <v>291251</v>
      </c>
      <c r="AE154">
        <v>0</v>
      </c>
      <c r="AF154" t="s">
        <v>204</v>
      </c>
      <c r="AG154">
        <v>40</v>
      </c>
    </row>
    <row r="155" spans="1:33" x14ac:dyDescent="0.3">
      <c r="A155" t="s">
        <v>0</v>
      </c>
      <c r="B155" t="s">
        <v>1</v>
      </c>
      <c r="C155" t="s">
        <v>279</v>
      </c>
      <c r="D155">
        <v>-27.271709999999999</v>
      </c>
      <c r="E155">
        <v>-48.331710000000001</v>
      </c>
      <c r="F155" t="s">
        <v>2</v>
      </c>
      <c r="G155" t="s">
        <v>3</v>
      </c>
      <c r="H155" s="2">
        <v>43901</v>
      </c>
      <c r="I155" s="23" t="s">
        <v>99</v>
      </c>
      <c r="J155" s="23" t="s">
        <v>100</v>
      </c>
      <c r="K155" s="23" t="s">
        <v>101</v>
      </c>
      <c r="L155" t="s">
        <v>96</v>
      </c>
      <c r="M155" t="s">
        <v>313</v>
      </c>
      <c r="N155" t="s">
        <v>86</v>
      </c>
      <c r="O155">
        <v>1</v>
      </c>
      <c r="P155">
        <v>16</v>
      </c>
      <c r="Q155">
        <v>12</v>
      </c>
      <c r="R155">
        <v>23.5</v>
      </c>
      <c r="S155">
        <v>8</v>
      </c>
      <c r="T155">
        <v>9</v>
      </c>
      <c r="U155" s="14" t="s">
        <v>198</v>
      </c>
      <c r="V155" s="14" t="str">
        <f>VLOOKUP($U155,look_up!$A$2:J181,2,FALSE)</f>
        <v>Ascidia</v>
      </c>
      <c r="W155" s="14" t="str">
        <f>VLOOKUP($U155,look_up!$A$2:K181,3,FALSE)</f>
        <v>Species</v>
      </c>
      <c r="X155" s="14" t="str">
        <f>VLOOKUP($U155,look_up!$A$2:L181,4,FALSE)</f>
        <v>exotic_species</v>
      </c>
      <c r="Y155" s="14" t="str">
        <f>VLOOKUP($U155,look_up!A$2:K181,5,FALSE)</f>
        <v>Animalia</v>
      </c>
      <c r="Z155" s="14" t="str">
        <f>VLOOKUP($U155,look_up!A$2:L181,6,FALSE)</f>
        <v>Chordata</v>
      </c>
      <c r="AA155" s="14" t="str">
        <f>VLOOKUP($U155,look_up!A$2:M181,7,FALSE)</f>
        <v>Ascidiacea</v>
      </c>
      <c r="AB155" s="14" t="str">
        <f>VLOOKUP($U155,look_up!$A$2:P181,8,FALSE)</f>
        <v>Stolidobranchia</v>
      </c>
      <c r="AC155" s="14" t="str">
        <f>VLOOKUP($U155,look_up!$A$2:Q181,9,FALSE)</f>
        <v>Styellidae</v>
      </c>
      <c r="AD155" s="14">
        <f>VLOOKUP($U155,look_up!A$2:P181,10,FALSE)</f>
        <v>103936</v>
      </c>
      <c r="AE155">
        <v>0</v>
      </c>
      <c r="AF155" t="s">
        <v>204</v>
      </c>
      <c r="AG155">
        <v>40</v>
      </c>
    </row>
    <row r="156" spans="1:33" x14ac:dyDescent="0.3">
      <c r="A156" t="s">
        <v>0</v>
      </c>
      <c r="B156" t="s">
        <v>1</v>
      </c>
      <c r="C156" t="s">
        <v>279</v>
      </c>
      <c r="D156">
        <v>-27.271709999999999</v>
      </c>
      <c r="E156">
        <v>-48.331710000000001</v>
      </c>
      <c r="F156" t="s">
        <v>2</v>
      </c>
      <c r="G156" t="s">
        <v>3</v>
      </c>
      <c r="H156" s="2">
        <v>43901</v>
      </c>
      <c r="I156" s="23" t="s">
        <v>99</v>
      </c>
      <c r="J156" s="23" t="s">
        <v>100</v>
      </c>
      <c r="K156" s="23" t="s">
        <v>101</v>
      </c>
      <c r="L156" t="s">
        <v>96</v>
      </c>
      <c r="M156" t="s">
        <v>313</v>
      </c>
      <c r="N156" t="s">
        <v>86</v>
      </c>
      <c r="O156">
        <v>2</v>
      </c>
      <c r="P156">
        <v>16</v>
      </c>
      <c r="Q156">
        <v>12</v>
      </c>
      <c r="R156">
        <v>23.5</v>
      </c>
      <c r="S156">
        <v>8</v>
      </c>
      <c r="T156">
        <v>9</v>
      </c>
      <c r="U156" s="14" t="s">
        <v>198</v>
      </c>
      <c r="V156" s="14" t="str">
        <f>VLOOKUP($U156,look_up!$A$2:J182,2,FALSE)</f>
        <v>Ascidia</v>
      </c>
      <c r="W156" s="14" t="str">
        <f>VLOOKUP($U156,look_up!$A$2:K182,3,FALSE)</f>
        <v>Species</v>
      </c>
      <c r="X156" s="14" t="str">
        <f>VLOOKUP($U156,look_up!$A$2:L182,4,FALSE)</f>
        <v>exotic_species</v>
      </c>
      <c r="Y156" s="14" t="str">
        <f>VLOOKUP($U156,look_up!A$2:K182,5,FALSE)</f>
        <v>Animalia</v>
      </c>
      <c r="Z156" s="14" t="str">
        <f>VLOOKUP($U156,look_up!A$2:L182,6,FALSE)</f>
        <v>Chordata</v>
      </c>
      <c r="AA156" s="14" t="str">
        <f>VLOOKUP($U156,look_up!A$2:M182,7,FALSE)</f>
        <v>Ascidiacea</v>
      </c>
      <c r="AB156" s="14" t="str">
        <f>VLOOKUP($U156,look_up!$A$2:P182,8,FALSE)</f>
        <v>Stolidobranchia</v>
      </c>
      <c r="AC156" s="14" t="str">
        <f>VLOOKUP($U156,look_up!$A$2:Q182,9,FALSE)</f>
        <v>Styellidae</v>
      </c>
      <c r="AD156" s="14">
        <f>VLOOKUP($U156,look_up!A$2:P182,10,FALSE)</f>
        <v>103936</v>
      </c>
      <c r="AE156">
        <v>0</v>
      </c>
      <c r="AF156" t="s">
        <v>204</v>
      </c>
      <c r="AG156">
        <v>40</v>
      </c>
    </row>
    <row r="157" spans="1:33" x14ac:dyDescent="0.3">
      <c r="A157" t="s">
        <v>0</v>
      </c>
      <c r="B157" t="s">
        <v>1</v>
      </c>
      <c r="C157" t="s">
        <v>279</v>
      </c>
      <c r="D157">
        <v>-27.271709999999999</v>
      </c>
      <c r="E157">
        <v>-48.331710000000001</v>
      </c>
      <c r="F157" t="s">
        <v>2</v>
      </c>
      <c r="G157" t="s">
        <v>3</v>
      </c>
      <c r="H157" s="2">
        <v>43901</v>
      </c>
      <c r="I157" s="23" t="s">
        <v>99</v>
      </c>
      <c r="J157" s="23" t="s">
        <v>100</v>
      </c>
      <c r="K157" s="23" t="s">
        <v>101</v>
      </c>
      <c r="L157" t="s">
        <v>96</v>
      </c>
      <c r="M157" t="s">
        <v>313</v>
      </c>
      <c r="N157" t="s">
        <v>86</v>
      </c>
      <c r="O157">
        <v>3</v>
      </c>
      <c r="P157">
        <v>16</v>
      </c>
      <c r="Q157">
        <v>12</v>
      </c>
      <c r="R157">
        <v>23.5</v>
      </c>
      <c r="S157">
        <v>8</v>
      </c>
      <c r="T157">
        <v>9</v>
      </c>
      <c r="U157" s="14" t="s">
        <v>198</v>
      </c>
      <c r="V157" s="14" t="str">
        <f>VLOOKUP($U157,look_up!$A$2:J183,2,FALSE)</f>
        <v>Ascidia</v>
      </c>
      <c r="W157" s="14" t="str">
        <f>VLOOKUP($U157,look_up!$A$2:K183,3,FALSE)</f>
        <v>Species</v>
      </c>
      <c r="X157" s="14" t="str">
        <f>VLOOKUP($U157,look_up!$A$2:L183,4,FALSE)</f>
        <v>exotic_species</v>
      </c>
      <c r="Y157" s="14" t="str">
        <f>VLOOKUP($U157,look_up!A$2:K183,5,FALSE)</f>
        <v>Animalia</v>
      </c>
      <c r="Z157" s="14" t="str">
        <f>VLOOKUP($U157,look_up!A$2:L183,6,FALSE)</f>
        <v>Chordata</v>
      </c>
      <c r="AA157" s="14" t="str">
        <f>VLOOKUP($U157,look_up!A$2:M183,7,FALSE)</f>
        <v>Ascidiacea</v>
      </c>
      <c r="AB157" s="14" t="str">
        <f>VLOOKUP($U157,look_up!$A$2:P183,8,FALSE)</f>
        <v>Stolidobranchia</v>
      </c>
      <c r="AC157" s="14" t="str">
        <f>VLOOKUP($U157,look_up!$A$2:Q183,9,FALSE)</f>
        <v>Styellidae</v>
      </c>
      <c r="AD157" s="14">
        <f>VLOOKUP($U157,look_up!A$2:P183,10,FALSE)</f>
        <v>103936</v>
      </c>
      <c r="AE157">
        <v>0</v>
      </c>
      <c r="AF157" t="s">
        <v>204</v>
      </c>
      <c r="AG157">
        <v>40</v>
      </c>
    </row>
    <row r="158" spans="1:33" x14ac:dyDescent="0.3">
      <c r="A158" t="s">
        <v>0</v>
      </c>
      <c r="B158" t="s">
        <v>1</v>
      </c>
      <c r="C158" t="s">
        <v>279</v>
      </c>
      <c r="D158">
        <v>-27.271709999999999</v>
      </c>
      <c r="E158">
        <v>-48.331710000000001</v>
      </c>
      <c r="F158" t="s">
        <v>2</v>
      </c>
      <c r="G158" t="s">
        <v>3</v>
      </c>
      <c r="H158" s="2">
        <v>43901</v>
      </c>
      <c r="I158" s="23" t="s">
        <v>99</v>
      </c>
      <c r="J158" s="23" t="s">
        <v>100</v>
      </c>
      <c r="K158" s="23" t="s">
        <v>101</v>
      </c>
      <c r="L158" t="s">
        <v>96</v>
      </c>
      <c r="M158" t="s">
        <v>313</v>
      </c>
      <c r="N158" t="s">
        <v>86</v>
      </c>
      <c r="O158">
        <v>1</v>
      </c>
      <c r="P158">
        <v>16</v>
      </c>
      <c r="Q158">
        <v>12</v>
      </c>
      <c r="R158">
        <v>23.5</v>
      </c>
      <c r="S158">
        <v>8</v>
      </c>
      <c r="T158">
        <v>9</v>
      </c>
      <c r="U158" s="14" t="s">
        <v>18</v>
      </c>
      <c r="V158" s="14" t="s">
        <v>199</v>
      </c>
      <c r="W158" s="14" t="str">
        <f>VLOOKUP($U158,look_up!$A$2:K184,3,FALSE)</f>
        <v>NA</v>
      </c>
      <c r="X158" s="14" t="str">
        <f>VLOOKUP($U158,look_up!$A$2:L184,4,FALSE)</f>
        <v>NA</v>
      </c>
      <c r="Y158" s="14" t="str">
        <f>VLOOKUP($U158,look_up!A$2:K184,5,FALSE)</f>
        <v>NA</v>
      </c>
      <c r="Z158" s="14" t="str">
        <f>VLOOKUP($U158,look_up!A$2:L184,6,FALSE)</f>
        <v>NA</v>
      </c>
      <c r="AA158" s="14" t="str">
        <f>VLOOKUP($U158,look_up!A$2:M184,7,FALSE)</f>
        <v>NA</v>
      </c>
      <c r="AB158" s="14" t="str">
        <f>VLOOKUP($U158,look_up!$A$2:P184,8,FALSE)</f>
        <v>NA</v>
      </c>
      <c r="AC158" s="14" t="str">
        <f>VLOOKUP($U158,look_up!$A$2:Q184,9,FALSE)</f>
        <v>NA</v>
      </c>
      <c r="AD158" s="14" t="str">
        <f>VLOOKUP($U158,look_up!A$2:P184,10,FALSE)</f>
        <v>NA</v>
      </c>
      <c r="AE158">
        <v>0</v>
      </c>
      <c r="AF158" t="s">
        <v>204</v>
      </c>
      <c r="AG158">
        <v>40</v>
      </c>
    </row>
    <row r="159" spans="1:33" x14ac:dyDescent="0.3">
      <c r="A159" t="s">
        <v>0</v>
      </c>
      <c r="B159" t="s">
        <v>1</v>
      </c>
      <c r="C159" t="s">
        <v>279</v>
      </c>
      <c r="D159">
        <v>-27.271709999999999</v>
      </c>
      <c r="E159">
        <v>-48.331710000000001</v>
      </c>
      <c r="F159" t="s">
        <v>2</v>
      </c>
      <c r="G159" t="s">
        <v>3</v>
      </c>
      <c r="H159" s="2">
        <v>43901</v>
      </c>
      <c r="I159" s="23" t="s">
        <v>99</v>
      </c>
      <c r="J159" s="23" t="s">
        <v>100</v>
      </c>
      <c r="K159" s="23" t="s">
        <v>101</v>
      </c>
      <c r="L159" t="s">
        <v>96</v>
      </c>
      <c r="M159" t="s">
        <v>313</v>
      </c>
      <c r="N159" t="s">
        <v>86</v>
      </c>
      <c r="O159">
        <v>2</v>
      </c>
      <c r="P159">
        <v>16</v>
      </c>
      <c r="Q159">
        <v>12</v>
      </c>
      <c r="R159">
        <v>23.5</v>
      </c>
      <c r="S159">
        <v>8</v>
      </c>
      <c r="T159">
        <v>9</v>
      </c>
      <c r="U159" s="14" t="s">
        <v>18</v>
      </c>
      <c r="V159" s="14" t="s">
        <v>199</v>
      </c>
      <c r="W159" s="14" t="str">
        <f>VLOOKUP($U159,look_up!$A$2:K185,3,FALSE)</f>
        <v>NA</v>
      </c>
      <c r="X159" s="14" t="str">
        <f>VLOOKUP($U159,look_up!$A$2:L185,4,FALSE)</f>
        <v>NA</v>
      </c>
      <c r="Y159" s="14" t="str">
        <f>VLOOKUP($U159,look_up!A$2:K185,5,FALSE)</f>
        <v>NA</v>
      </c>
      <c r="Z159" s="14" t="str">
        <f>VLOOKUP($U159,look_up!A$2:L185,6,FALSE)</f>
        <v>NA</v>
      </c>
      <c r="AA159" s="14" t="str">
        <f>VLOOKUP($U159,look_up!A$2:M185,7,FALSE)</f>
        <v>NA</v>
      </c>
      <c r="AB159" s="14" t="str">
        <f>VLOOKUP($U159,look_up!$A$2:P185,8,FALSE)</f>
        <v>NA</v>
      </c>
      <c r="AC159" s="14" t="str">
        <f>VLOOKUP($U159,look_up!$A$2:Q185,9,FALSE)</f>
        <v>NA</v>
      </c>
      <c r="AD159" s="14" t="str">
        <f>VLOOKUP($U159,look_up!A$2:P185,10,FALSE)</f>
        <v>NA</v>
      </c>
      <c r="AE159">
        <v>1</v>
      </c>
      <c r="AF159" t="s">
        <v>204</v>
      </c>
      <c r="AG159">
        <v>40</v>
      </c>
    </row>
    <row r="160" spans="1:33" x14ac:dyDescent="0.3">
      <c r="A160" t="s">
        <v>0</v>
      </c>
      <c r="B160" t="s">
        <v>1</v>
      </c>
      <c r="C160" t="s">
        <v>279</v>
      </c>
      <c r="D160">
        <v>-27.271709999999999</v>
      </c>
      <c r="E160">
        <v>-48.331710000000001</v>
      </c>
      <c r="F160" t="s">
        <v>2</v>
      </c>
      <c r="G160" t="s">
        <v>3</v>
      </c>
      <c r="H160" s="2">
        <v>43901</v>
      </c>
      <c r="I160" s="23" t="s">
        <v>99</v>
      </c>
      <c r="J160" s="23" t="s">
        <v>100</v>
      </c>
      <c r="K160" s="23" t="s">
        <v>101</v>
      </c>
      <c r="L160" t="s">
        <v>96</v>
      </c>
      <c r="M160" t="s">
        <v>313</v>
      </c>
      <c r="N160" t="s">
        <v>86</v>
      </c>
      <c r="O160">
        <v>3</v>
      </c>
      <c r="P160">
        <v>16</v>
      </c>
      <c r="Q160">
        <v>12</v>
      </c>
      <c r="R160">
        <v>23.5</v>
      </c>
      <c r="S160">
        <v>8</v>
      </c>
      <c r="T160">
        <v>9</v>
      </c>
      <c r="U160" s="14" t="s">
        <v>18</v>
      </c>
      <c r="V160" s="14" t="s">
        <v>199</v>
      </c>
      <c r="W160" s="14" t="str">
        <f>VLOOKUP($U160,look_up!$A$2:K186,3,FALSE)</f>
        <v>NA</v>
      </c>
      <c r="X160" s="14" t="str">
        <f>VLOOKUP($U160,look_up!$A$2:L186,4,FALSE)</f>
        <v>NA</v>
      </c>
      <c r="Y160" s="14" t="str">
        <f>VLOOKUP($U160,look_up!A$2:K186,5,FALSE)</f>
        <v>NA</v>
      </c>
      <c r="Z160" s="14" t="str">
        <f>VLOOKUP($U160,look_up!A$2:L186,6,FALSE)</f>
        <v>NA</v>
      </c>
      <c r="AA160" s="14" t="str">
        <f>VLOOKUP($U160,look_up!A$2:M186,7,FALSE)</f>
        <v>NA</v>
      </c>
      <c r="AB160" s="14" t="str">
        <f>VLOOKUP($U160,look_up!$A$2:P186,8,FALSE)</f>
        <v>NA</v>
      </c>
      <c r="AC160" s="14" t="str">
        <f>VLOOKUP($U160,look_up!$A$2:Q186,9,FALSE)</f>
        <v>NA</v>
      </c>
      <c r="AD160" s="14" t="str">
        <f>VLOOKUP($U160,look_up!A$2:P186,10,FALSE)</f>
        <v>NA</v>
      </c>
      <c r="AE160">
        <v>0</v>
      </c>
      <c r="AF160" t="s">
        <v>204</v>
      </c>
      <c r="AG160">
        <v>40</v>
      </c>
    </row>
    <row r="161" spans="1:33" x14ac:dyDescent="0.3">
      <c r="A161" t="s">
        <v>0</v>
      </c>
      <c r="B161" t="s">
        <v>1</v>
      </c>
      <c r="C161" t="s">
        <v>279</v>
      </c>
      <c r="D161">
        <v>-27.271709999999999</v>
      </c>
      <c r="E161">
        <v>-48.331710000000001</v>
      </c>
      <c r="F161" t="s">
        <v>2</v>
      </c>
      <c r="G161" t="s">
        <v>3</v>
      </c>
      <c r="H161" s="2">
        <v>43901</v>
      </c>
      <c r="I161" s="23" t="s">
        <v>99</v>
      </c>
      <c r="J161" s="23" t="s">
        <v>100</v>
      </c>
      <c r="K161" s="23" t="s">
        <v>101</v>
      </c>
      <c r="L161" t="s">
        <v>96</v>
      </c>
      <c r="M161" t="s">
        <v>313</v>
      </c>
      <c r="N161" t="s">
        <v>86</v>
      </c>
      <c r="O161">
        <v>1</v>
      </c>
      <c r="P161">
        <v>16</v>
      </c>
      <c r="Q161">
        <v>12</v>
      </c>
      <c r="R161">
        <v>23.5</v>
      </c>
      <c r="S161">
        <v>8</v>
      </c>
      <c r="T161">
        <v>9</v>
      </c>
      <c r="U161" s="14" t="s">
        <v>18</v>
      </c>
      <c r="V161" s="14" t="s">
        <v>200</v>
      </c>
      <c r="W161" s="14" t="str">
        <f>VLOOKUP($U161,look_up!$A$2:K187,3,FALSE)</f>
        <v>NA</v>
      </c>
      <c r="X161" s="14" t="str">
        <f>VLOOKUP($U161,look_up!$A$2:L187,4,FALSE)</f>
        <v>NA</v>
      </c>
      <c r="Y161" s="14" t="str">
        <f>VLOOKUP($U161,look_up!A$2:K187,5,FALSE)</f>
        <v>NA</v>
      </c>
      <c r="Z161" s="14" t="str">
        <f>VLOOKUP($U161,look_up!A$2:L187,6,FALSE)</f>
        <v>NA</v>
      </c>
      <c r="AA161" s="14" t="str">
        <f>VLOOKUP($U161,look_up!A$2:M187,7,FALSE)</f>
        <v>NA</v>
      </c>
      <c r="AB161" s="14" t="str">
        <f>VLOOKUP($U161,look_up!$A$2:P187,8,FALSE)</f>
        <v>NA</v>
      </c>
      <c r="AC161" s="14" t="str">
        <f>VLOOKUP($U161,look_up!$A$2:Q187,9,FALSE)</f>
        <v>NA</v>
      </c>
      <c r="AD161" s="14" t="str">
        <f>VLOOKUP($U161,look_up!A$2:P187,10,FALSE)</f>
        <v>NA</v>
      </c>
      <c r="AE161">
        <v>0</v>
      </c>
      <c r="AF161" t="s">
        <v>204</v>
      </c>
      <c r="AG161">
        <v>40</v>
      </c>
    </row>
    <row r="162" spans="1:33" x14ac:dyDescent="0.3">
      <c r="A162" t="s">
        <v>0</v>
      </c>
      <c r="B162" t="s">
        <v>1</v>
      </c>
      <c r="C162" t="s">
        <v>279</v>
      </c>
      <c r="D162">
        <v>-27.271709999999999</v>
      </c>
      <c r="E162">
        <v>-48.331710000000001</v>
      </c>
      <c r="F162" t="s">
        <v>2</v>
      </c>
      <c r="G162" t="s">
        <v>3</v>
      </c>
      <c r="H162" s="2">
        <v>43901</v>
      </c>
      <c r="I162" s="23" t="s">
        <v>99</v>
      </c>
      <c r="J162" s="23" t="s">
        <v>100</v>
      </c>
      <c r="K162" s="23" t="s">
        <v>101</v>
      </c>
      <c r="L162" t="s">
        <v>96</v>
      </c>
      <c r="M162" t="s">
        <v>313</v>
      </c>
      <c r="N162" t="s">
        <v>86</v>
      </c>
      <c r="O162">
        <v>2</v>
      </c>
      <c r="P162">
        <v>16</v>
      </c>
      <c r="Q162">
        <v>12</v>
      </c>
      <c r="R162">
        <v>23.5</v>
      </c>
      <c r="S162">
        <v>8</v>
      </c>
      <c r="T162">
        <v>9</v>
      </c>
      <c r="U162" s="14" t="s">
        <v>18</v>
      </c>
      <c r="V162" s="14" t="s">
        <v>200</v>
      </c>
      <c r="W162" s="14" t="str">
        <f>VLOOKUP($U162,look_up!$A$2:K188,3,FALSE)</f>
        <v>NA</v>
      </c>
      <c r="X162" s="14" t="str">
        <f>VLOOKUP($U162,look_up!$A$2:L188,4,FALSE)</f>
        <v>NA</v>
      </c>
      <c r="Y162" s="14" t="str">
        <f>VLOOKUP($U162,look_up!A$2:K188,5,FALSE)</f>
        <v>NA</v>
      </c>
      <c r="Z162" s="14" t="str">
        <f>VLOOKUP($U162,look_up!A$2:L188,6,FALSE)</f>
        <v>NA</v>
      </c>
      <c r="AA162" s="14" t="str">
        <f>VLOOKUP($U162,look_up!A$2:M188,7,FALSE)</f>
        <v>NA</v>
      </c>
      <c r="AB162" s="14" t="str">
        <f>VLOOKUP($U162,look_up!$A$2:P188,8,FALSE)</f>
        <v>NA</v>
      </c>
      <c r="AC162" s="14" t="str">
        <f>VLOOKUP($U162,look_up!$A$2:Q188,9,FALSE)</f>
        <v>NA</v>
      </c>
      <c r="AD162" s="14" t="str">
        <f>VLOOKUP($U162,look_up!A$2:P188,10,FALSE)</f>
        <v>NA</v>
      </c>
      <c r="AE162">
        <v>0</v>
      </c>
      <c r="AF162" t="s">
        <v>204</v>
      </c>
      <c r="AG162">
        <v>40</v>
      </c>
    </row>
    <row r="163" spans="1:33" x14ac:dyDescent="0.3">
      <c r="A163" t="s">
        <v>0</v>
      </c>
      <c r="B163" t="s">
        <v>1</v>
      </c>
      <c r="C163" t="s">
        <v>279</v>
      </c>
      <c r="D163">
        <v>-27.271709999999999</v>
      </c>
      <c r="E163">
        <v>-48.331710000000001</v>
      </c>
      <c r="F163" t="s">
        <v>2</v>
      </c>
      <c r="G163" t="s">
        <v>3</v>
      </c>
      <c r="H163" s="2">
        <v>43901</v>
      </c>
      <c r="I163" s="23" t="s">
        <v>99</v>
      </c>
      <c r="J163" s="23" t="s">
        <v>100</v>
      </c>
      <c r="K163" s="23" t="s">
        <v>101</v>
      </c>
      <c r="L163" t="s">
        <v>96</v>
      </c>
      <c r="M163" t="s">
        <v>313</v>
      </c>
      <c r="N163" t="s">
        <v>86</v>
      </c>
      <c r="O163">
        <v>3</v>
      </c>
      <c r="P163">
        <v>16</v>
      </c>
      <c r="Q163">
        <v>12</v>
      </c>
      <c r="R163">
        <v>23.5</v>
      </c>
      <c r="S163">
        <v>8</v>
      </c>
      <c r="T163">
        <v>9</v>
      </c>
      <c r="U163" s="14" t="s">
        <v>18</v>
      </c>
      <c r="V163" s="14" t="s">
        <v>200</v>
      </c>
      <c r="W163" s="14" t="str">
        <f>VLOOKUP($U163,look_up!$A$2:K189,3,FALSE)</f>
        <v>NA</v>
      </c>
      <c r="X163" s="14" t="str">
        <f>VLOOKUP($U163,look_up!$A$2:L189,4,FALSE)</f>
        <v>NA</v>
      </c>
      <c r="Y163" s="14" t="str">
        <f>VLOOKUP($U163,look_up!A$2:K189,5,FALSE)</f>
        <v>NA</v>
      </c>
      <c r="Z163" s="14" t="str">
        <f>VLOOKUP($U163,look_up!A$2:L189,6,FALSE)</f>
        <v>NA</v>
      </c>
      <c r="AA163" s="14" t="str">
        <f>VLOOKUP($U163,look_up!A$2:M189,7,FALSE)</f>
        <v>NA</v>
      </c>
      <c r="AB163" s="14" t="str">
        <f>VLOOKUP($U163,look_up!$A$2:P189,8,FALSE)</f>
        <v>NA</v>
      </c>
      <c r="AC163" s="14" t="str">
        <f>VLOOKUP($U163,look_up!$A$2:Q189,9,FALSE)</f>
        <v>NA</v>
      </c>
      <c r="AD163" s="14" t="str">
        <f>VLOOKUP($U163,look_up!A$2:P189,10,FALSE)</f>
        <v>NA</v>
      </c>
      <c r="AE163">
        <v>0</v>
      </c>
      <c r="AF163" t="s">
        <v>204</v>
      </c>
      <c r="AG163">
        <v>40</v>
      </c>
    </row>
    <row r="164" spans="1:33" x14ac:dyDescent="0.3">
      <c r="A164" t="s">
        <v>0</v>
      </c>
      <c r="B164" t="s">
        <v>19</v>
      </c>
      <c r="C164" t="s">
        <v>284</v>
      </c>
      <c r="D164">
        <v>-27.278230000000001</v>
      </c>
      <c r="E164">
        <v>-48.375419999999998</v>
      </c>
      <c r="F164" t="s">
        <v>2</v>
      </c>
      <c r="G164" t="s">
        <v>3</v>
      </c>
      <c r="H164" s="2">
        <v>43896</v>
      </c>
      <c r="I164" s="23" t="s">
        <v>102</v>
      </c>
      <c r="J164" s="23" t="s">
        <v>100</v>
      </c>
      <c r="K164" s="23" t="s">
        <v>101</v>
      </c>
      <c r="L164" t="s">
        <v>96</v>
      </c>
      <c r="M164" t="s">
        <v>313</v>
      </c>
      <c r="N164" t="s">
        <v>85</v>
      </c>
      <c r="O164">
        <v>1</v>
      </c>
      <c r="P164">
        <v>6</v>
      </c>
      <c r="Q164">
        <v>6</v>
      </c>
      <c r="R164" s="4" t="s">
        <v>18</v>
      </c>
      <c r="S164">
        <v>5</v>
      </c>
      <c r="T164">
        <v>5</v>
      </c>
      <c r="U164" s="14" t="s">
        <v>177</v>
      </c>
      <c r="V164" s="14" t="str">
        <f>VLOOKUP($U164,look_up!$A$2:J190,2,FALSE)</f>
        <v>Ouriço</v>
      </c>
      <c r="W164" s="14" t="str">
        <f>VLOOKUP($U164,look_up!$A$2:K190,3,FALSE)</f>
        <v>Species</v>
      </c>
      <c r="X164" s="14" t="str">
        <f>VLOOKUP($U164,look_up!$A$2:L190,4,FALSE)</f>
        <v>NA</v>
      </c>
      <c r="Y164" s="14" t="str">
        <f>VLOOKUP($U164,look_up!A$2:K190,5,FALSE)</f>
        <v>Animalia</v>
      </c>
      <c r="Z164" s="14" t="str">
        <f>VLOOKUP($U164,look_up!A$2:L190,6,FALSE)</f>
        <v>Echinodermata</v>
      </c>
      <c r="AA164" s="14" t="str">
        <f>VLOOKUP($U164,look_up!A$2:M190,7,FALSE)</f>
        <v>Echinoidea</v>
      </c>
      <c r="AB164" s="14" t="str">
        <f>VLOOKUP($U164,look_up!$A$2:P190,8,FALSE)</f>
        <v>Cidaroida</v>
      </c>
      <c r="AC164" s="14" t="str">
        <f>VLOOKUP($U164,look_up!$A$2:Q190,9,FALSE)</f>
        <v>Cidaridae</v>
      </c>
      <c r="AD164" s="14">
        <f>VLOOKUP($U164,look_up!A$2:P190,10,FALSE)</f>
        <v>396741</v>
      </c>
      <c r="AE164">
        <v>3</v>
      </c>
      <c r="AF164" t="s">
        <v>204</v>
      </c>
      <c r="AG164">
        <v>40</v>
      </c>
    </row>
    <row r="165" spans="1:33" x14ac:dyDescent="0.3">
      <c r="A165" t="s">
        <v>0</v>
      </c>
      <c r="B165" t="s">
        <v>19</v>
      </c>
      <c r="C165" t="s">
        <v>284</v>
      </c>
      <c r="D165">
        <v>-27.278230000000001</v>
      </c>
      <c r="E165">
        <v>-48.375419999999998</v>
      </c>
      <c r="F165" t="s">
        <v>2</v>
      </c>
      <c r="G165" t="s">
        <v>3</v>
      </c>
      <c r="H165" s="2">
        <v>43896</v>
      </c>
      <c r="I165" s="23" t="s">
        <v>102</v>
      </c>
      <c r="J165" s="23" t="s">
        <v>100</v>
      </c>
      <c r="K165" s="23" t="s">
        <v>101</v>
      </c>
      <c r="L165" t="s">
        <v>96</v>
      </c>
      <c r="M165" t="s">
        <v>313</v>
      </c>
      <c r="N165" t="s">
        <v>85</v>
      </c>
      <c r="O165">
        <v>2</v>
      </c>
      <c r="P165">
        <v>6</v>
      </c>
      <c r="Q165">
        <v>6</v>
      </c>
      <c r="R165" s="4" t="s">
        <v>18</v>
      </c>
      <c r="S165">
        <v>5</v>
      </c>
      <c r="T165">
        <v>5</v>
      </c>
      <c r="U165" s="14" t="s">
        <v>177</v>
      </c>
      <c r="V165" s="14" t="str">
        <f>VLOOKUP($U165,look_up!$A$2:J191,2,FALSE)</f>
        <v>Ouriço</v>
      </c>
      <c r="W165" s="14" t="str">
        <f>VLOOKUP($U165,look_up!$A$2:K191,3,FALSE)</f>
        <v>Species</v>
      </c>
      <c r="X165" s="14" t="str">
        <f>VLOOKUP($U165,look_up!$A$2:L191,4,FALSE)</f>
        <v>NA</v>
      </c>
      <c r="Y165" s="14" t="str">
        <f>VLOOKUP($U165,look_up!A$2:K191,5,FALSE)</f>
        <v>Animalia</v>
      </c>
      <c r="Z165" s="14" t="str">
        <f>VLOOKUP($U165,look_up!A$2:L191,6,FALSE)</f>
        <v>Echinodermata</v>
      </c>
      <c r="AA165" s="14" t="str">
        <f>VLOOKUP($U165,look_up!A$2:M191,7,FALSE)</f>
        <v>Echinoidea</v>
      </c>
      <c r="AB165" s="14" t="str">
        <f>VLOOKUP($U165,look_up!$A$2:P191,8,FALSE)</f>
        <v>Cidaroida</v>
      </c>
      <c r="AC165" s="14" t="str">
        <f>VLOOKUP($U165,look_up!$A$2:Q191,9,FALSE)</f>
        <v>Cidaridae</v>
      </c>
      <c r="AD165" s="14">
        <f>VLOOKUP($U165,look_up!A$2:P191,10,FALSE)</f>
        <v>396741</v>
      </c>
      <c r="AE165">
        <v>1</v>
      </c>
      <c r="AF165" t="s">
        <v>204</v>
      </c>
      <c r="AG165">
        <v>40</v>
      </c>
    </row>
    <row r="166" spans="1:33" x14ac:dyDescent="0.3">
      <c r="A166" t="s">
        <v>0</v>
      </c>
      <c r="B166" t="s">
        <v>19</v>
      </c>
      <c r="C166" t="s">
        <v>284</v>
      </c>
      <c r="D166">
        <v>-27.278230000000001</v>
      </c>
      <c r="E166">
        <v>-48.375419999999998</v>
      </c>
      <c r="F166" t="s">
        <v>2</v>
      </c>
      <c r="G166" t="s">
        <v>3</v>
      </c>
      <c r="H166" s="2">
        <v>43896</v>
      </c>
      <c r="I166" s="23" t="s">
        <v>102</v>
      </c>
      <c r="J166" s="23" t="s">
        <v>100</v>
      </c>
      <c r="K166" s="23" t="s">
        <v>101</v>
      </c>
      <c r="L166" t="s">
        <v>96</v>
      </c>
      <c r="M166" t="s">
        <v>313</v>
      </c>
      <c r="N166" t="s">
        <v>85</v>
      </c>
      <c r="O166">
        <v>3</v>
      </c>
      <c r="P166">
        <v>6</v>
      </c>
      <c r="Q166">
        <v>6</v>
      </c>
      <c r="R166" s="4" t="s">
        <v>18</v>
      </c>
      <c r="S166">
        <v>5</v>
      </c>
      <c r="T166">
        <v>5</v>
      </c>
      <c r="U166" s="14" t="s">
        <v>177</v>
      </c>
      <c r="V166" s="14" t="str">
        <f>VLOOKUP($U166,look_up!$A$2:J192,2,FALSE)</f>
        <v>Ouriço</v>
      </c>
      <c r="W166" s="14" t="str">
        <f>VLOOKUP($U166,look_up!$A$2:K192,3,FALSE)</f>
        <v>Species</v>
      </c>
      <c r="X166" s="14" t="str">
        <f>VLOOKUP($U166,look_up!$A$2:L192,4,FALSE)</f>
        <v>NA</v>
      </c>
      <c r="Y166" s="14" t="str">
        <f>VLOOKUP($U166,look_up!A$2:K192,5,FALSE)</f>
        <v>Animalia</v>
      </c>
      <c r="Z166" s="14" t="str">
        <f>VLOOKUP($U166,look_up!A$2:L192,6,FALSE)</f>
        <v>Echinodermata</v>
      </c>
      <c r="AA166" s="14" t="str">
        <f>VLOOKUP($U166,look_up!A$2:M192,7,FALSE)</f>
        <v>Echinoidea</v>
      </c>
      <c r="AB166" s="14" t="str">
        <f>VLOOKUP($U166,look_up!$A$2:P192,8,FALSE)</f>
        <v>Cidaroida</v>
      </c>
      <c r="AC166" s="14" t="str">
        <f>VLOOKUP($U166,look_up!$A$2:Q192,9,FALSE)</f>
        <v>Cidaridae</v>
      </c>
      <c r="AD166" s="14">
        <f>VLOOKUP($U166,look_up!A$2:P192,10,FALSE)</f>
        <v>396741</v>
      </c>
      <c r="AE166">
        <v>1</v>
      </c>
      <c r="AF166" t="s">
        <v>204</v>
      </c>
      <c r="AG166">
        <v>40</v>
      </c>
    </row>
    <row r="167" spans="1:33" x14ac:dyDescent="0.3">
      <c r="A167" t="s">
        <v>0</v>
      </c>
      <c r="B167" t="s">
        <v>19</v>
      </c>
      <c r="C167" t="s">
        <v>284</v>
      </c>
      <c r="D167">
        <v>-27.278230000000001</v>
      </c>
      <c r="E167">
        <v>-48.375419999999998</v>
      </c>
      <c r="F167" t="s">
        <v>2</v>
      </c>
      <c r="G167" t="s">
        <v>3</v>
      </c>
      <c r="H167" s="2">
        <v>43896</v>
      </c>
      <c r="I167" s="23" t="s">
        <v>102</v>
      </c>
      <c r="J167" s="23" t="s">
        <v>100</v>
      </c>
      <c r="K167" s="23" t="s">
        <v>101</v>
      </c>
      <c r="L167" t="s">
        <v>96</v>
      </c>
      <c r="M167" t="s">
        <v>313</v>
      </c>
      <c r="N167" t="s">
        <v>85</v>
      </c>
      <c r="O167">
        <v>1</v>
      </c>
      <c r="P167">
        <v>6</v>
      </c>
      <c r="Q167">
        <v>6</v>
      </c>
      <c r="R167" s="4" t="s">
        <v>18</v>
      </c>
      <c r="S167">
        <v>5</v>
      </c>
      <c r="T167">
        <v>5</v>
      </c>
      <c r="U167" s="14" t="s">
        <v>178</v>
      </c>
      <c r="V167" s="14" t="str">
        <f>VLOOKUP($U167,look_up!$A$2:J193,2,FALSE)</f>
        <v>Ouriço</v>
      </c>
      <c r="W167" s="14" t="str">
        <f>VLOOKUP($U167,look_up!$A$2:K193,3,FALSE)</f>
        <v>Species</v>
      </c>
      <c r="X167" s="14" t="str">
        <f>VLOOKUP($U167,look_up!$A$2:L193,4,FALSE)</f>
        <v>NA</v>
      </c>
      <c r="Y167" s="14" t="str">
        <f>VLOOKUP($U167,look_up!A$2:K193,5,FALSE)</f>
        <v>Animalia</v>
      </c>
      <c r="Z167" s="14" t="str">
        <f>VLOOKUP($U167,look_up!A$2:L193,6,FALSE)</f>
        <v>Echinodermata</v>
      </c>
      <c r="AA167" s="14" t="str">
        <f>VLOOKUP($U167,look_up!A$2:M193,7,FALSE)</f>
        <v>Echinoidea</v>
      </c>
      <c r="AB167" s="14" t="str">
        <f>VLOOKUP($U167,look_up!$A$2:P193,8,FALSE)</f>
        <v>Camarodonta</v>
      </c>
      <c r="AC167" s="14" t="str">
        <f>VLOOKUP($U167,look_up!$A$2:Q193,9,FALSE)</f>
        <v>Toxopneustidae</v>
      </c>
      <c r="AD167" s="14">
        <f>VLOOKUP($U167,look_up!A$2:P193,10,FALSE)</f>
        <v>367850</v>
      </c>
      <c r="AE167">
        <v>1</v>
      </c>
      <c r="AF167" t="s">
        <v>204</v>
      </c>
      <c r="AG167">
        <v>40</v>
      </c>
    </row>
    <row r="168" spans="1:33" x14ac:dyDescent="0.3">
      <c r="A168" t="s">
        <v>0</v>
      </c>
      <c r="B168" t="s">
        <v>19</v>
      </c>
      <c r="C168" t="s">
        <v>284</v>
      </c>
      <c r="D168">
        <v>-27.278230000000001</v>
      </c>
      <c r="E168">
        <v>-48.375419999999998</v>
      </c>
      <c r="F168" t="s">
        <v>2</v>
      </c>
      <c r="G168" t="s">
        <v>3</v>
      </c>
      <c r="H168" s="2">
        <v>43896</v>
      </c>
      <c r="I168" s="23" t="s">
        <v>102</v>
      </c>
      <c r="J168" s="23" t="s">
        <v>100</v>
      </c>
      <c r="K168" s="23" t="s">
        <v>101</v>
      </c>
      <c r="L168" t="s">
        <v>96</v>
      </c>
      <c r="M168" t="s">
        <v>313</v>
      </c>
      <c r="N168" t="s">
        <v>85</v>
      </c>
      <c r="O168">
        <v>2</v>
      </c>
      <c r="P168">
        <v>6</v>
      </c>
      <c r="Q168">
        <v>6</v>
      </c>
      <c r="R168" s="4" t="s">
        <v>18</v>
      </c>
      <c r="S168">
        <v>5</v>
      </c>
      <c r="T168">
        <v>5</v>
      </c>
      <c r="U168" s="14" t="s">
        <v>178</v>
      </c>
      <c r="V168" s="14" t="str">
        <f>VLOOKUP($U168,look_up!$A$2:J194,2,FALSE)</f>
        <v>Ouriço</v>
      </c>
      <c r="W168" s="14" t="str">
        <f>VLOOKUP($U168,look_up!$A$2:K194,3,FALSE)</f>
        <v>Species</v>
      </c>
      <c r="X168" s="14" t="str">
        <f>VLOOKUP($U168,look_up!$A$2:L194,4,FALSE)</f>
        <v>NA</v>
      </c>
      <c r="Y168" s="14" t="str">
        <f>VLOOKUP($U168,look_up!A$2:K194,5,FALSE)</f>
        <v>Animalia</v>
      </c>
      <c r="Z168" s="14" t="str">
        <f>VLOOKUP($U168,look_up!A$2:L194,6,FALSE)</f>
        <v>Echinodermata</v>
      </c>
      <c r="AA168" s="14" t="str">
        <f>VLOOKUP($U168,look_up!A$2:M194,7,FALSE)</f>
        <v>Echinoidea</v>
      </c>
      <c r="AB168" s="14" t="str">
        <f>VLOOKUP($U168,look_up!$A$2:P194,8,FALSE)</f>
        <v>Camarodonta</v>
      </c>
      <c r="AC168" s="14" t="str">
        <f>VLOOKUP($U168,look_up!$A$2:Q194,9,FALSE)</f>
        <v>Toxopneustidae</v>
      </c>
      <c r="AD168" s="14">
        <f>VLOOKUP($U168,look_up!A$2:P194,10,FALSE)</f>
        <v>367850</v>
      </c>
      <c r="AE168">
        <v>5</v>
      </c>
      <c r="AF168" t="s">
        <v>204</v>
      </c>
      <c r="AG168">
        <v>40</v>
      </c>
    </row>
    <row r="169" spans="1:33" x14ac:dyDescent="0.3">
      <c r="A169" t="s">
        <v>0</v>
      </c>
      <c r="B169" t="s">
        <v>19</v>
      </c>
      <c r="C169" t="s">
        <v>284</v>
      </c>
      <c r="D169">
        <v>-27.278230000000001</v>
      </c>
      <c r="E169">
        <v>-48.375419999999998</v>
      </c>
      <c r="F169" t="s">
        <v>2</v>
      </c>
      <c r="G169" t="s">
        <v>3</v>
      </c>
      <c r="H169" s="2">
        <v>43896</v>
      </c>
      <c r="I169" s="23" t="s">
        <v>102</v>
      </c>
      <c r="J169" s="23" t="s">
        <v>100</v>
      </c>
      <c r="K169" s="23" t="s">
        <v>101</v>
      </c>
      <c r="L169" t="s">
        <v>96</v>
      </c>
      <c r="M169" t="s">
        <v>313</v>
      </c>
      <c r="N169" t="s">
        <v>85</v>
      </c>
      <c r="O169">
        <v>3</v>
      </c>
      <c r="P169">
        <v>6</v>
      </c>
      <c r="Q169">
        <v>6</v>
      </c>
      <c r="R169" s="4" t="s">
        <v>18</v>
      </c>
      <c r="S169">
        <v>5</v>
      </c>
      <c r="T169">
        <v>5</v>
      </c>
      <c r="U169" s="14" t="s">
        <v>178</v>
      </c>
      <c r="V169" s="14" t="str">
        <f>VLOOKUP($U169,look_up!$A$2:J195,2,FALSE)</f>
        <v>Ouriço</v>
      </c>
      <c r="W169" s="14" t="str">
        <f>VLOOKUP($U169,look_up!$A$2:K195,3,FALSE)</f>
        <v>Species</v>
      </c>
      <c r="X169" s="14" t="str">
        <f>VLOOKUP($U169,look_up!$A$2:L195,4,FALSE)</f>
        <v>NA</v>
      </c>
      <c r="Y169" s="14" t="str">
        <f>VLOOKUP($U169,look_up!A$2:K195,5,FALSE)</f>
        <v>Animalia</v>
      </c>
      <c r="Z169" s="14" t="str">
        <f>VLOOKUP($U169,look_up!A$2:L195,6,FALSE)</f>
        <v>Echinodermata</v>
      </c>
      <c r="AA169" s="14" t="str">
        <f>VLOOKUP($U169,look_up!A$2:M195,7,FALSE)</f>
        <v>Echinoidea</v>
      </c>
      <c r="AB169" s="14" t="str">
        <f>VLOOKUP($U169,look_up!$A$2:P195,8,FALSE)</f>
        <v>Camarodonta</v>
      </c>
      <c r="AC169" s="14" t="str">
        <f>VLOOKUP($U169,look_up!$A$2:Q195,9,FALSE)</f>
        <v>Toxopneustidae</v>
      </c>
      <c r="AD169" s="14">
        <f>VLOOKUP($U169,look_up!A$2:P195,10,FALSE)</f>
        <v>367850</v>
      </c>
      <c r="AE169">
        <v>0</v>
      </c>
      <c r="AF169" t="s">
        <v>204</v>
      </c>
      <c r="AG169">
        <v>40</v>
      </c>
    </row>
    <row r="170" spans="1:33" x14ac:dyDescent="0.3">
      <c r="A170" t="s">
        <v>0</v>
      </c>
      <c r="B170" t="s">
        <v>19</v>
      </c>
      <c r="C170" t="s">
        <v>284</v>
      </c>
      <c r="D170">
        <v>-27.278230000000001</v>
      </c>
      <c r="E170">
        <v>-48.375419999999998</v>
      </c>
      <c r="F170" t="s">
        <v>2</v>
      </c>
      <c r="G170" t="s">
        <v>3</v>
      </c>
      <c r="H170" s="2">
        <v>43896</v>
      </c>
      <c r="I170" s="23" t="s">
        <v>102</v>
      </c>
      <c r="J170" s="23" t="s">
        <v>100</v>
      </c>
      <c r="K170" s="23" t="s">
        <v>101</v>
      </c>
      <c r="L170" t="s">
        <v>96</v>
      </c>
      <c r="M170" t="s">
        <v>313</v>
      </c>
      <c r="N170" t="s">
        <v>85</v>
      </c>
      <c r="O170">
        <v>1</v>
      </c>
      <c r="P170">
        <v>6</v>
      </c>
      <c r="Q170">
        <v>6</v>
      </c>
      <c r="R170" s="4" t="s">
        <v>18</v>
      </c>
      <c r="S170">
        <v>5</v>
      </c>
      <c r="T170">
        <v>5</v>
      </c>
      <c r="U170" s="14" t="s">
        <v>179</v>
      </c>
      <c r="V170" s="14" t="str">
        <f>VLOOKUP($U170,look_up!$A$2:J196,2,FALSE)</f>
        <v>Ouriço</v>
      </c>
      <c r="W170" s="14" t="str">
        <f>VLOOKUP($U170,look_up!$A$2:K196,3,FALSE)</f>
        <v>Species</v>
      </c>
      <c r="X170" s="14" t="str">
        <f>VLOOKUP($U170,look_up!$A$2:L196,4,FALSE)</f>
        <v>NA</v>
      </c>
      <c r="Y170" s="14" t="str">
        <f>VLOOKUP($U170,look_up!A$2:K196,5,FALSE)</f>
        <v>Animalia</v>
      </c>
      <c r="Z170" s="14" t="str">
        <f>VLOOKUP($U170,look_up!A$2:L196,6,FALSE)</f>
        <v>Echinodermata</v>
      </c>
      <c r="AA170" s="14" t="str">
        <f>VLOOKUP($U170,look_up!A$2:M196,7,FALSE)</f>
        <v>Echinoidea</v>
      </c>
      <c r="AB170" s="14" t="str">
        <f>VLOOKUP($U170,look_up!$A$2:P196,8,FALSE)</f>
        <v>Arbacioidea</v>
      </c>
      <c r="AC170" s="14" t="str">
        <f>VLOOKUP($U170,look_up!$A$2:Q196,9,FALSE)</f>
        <v>Arbaciidae</v>
      </c>
      <c r="AD170" s="14">
        <f>VLOOKUP($U170,look_up!A$2:P196,10,FALSE)</f>
        <v>124249</v>
      </c>
      <c r="AE170">
        <v>4</v>
      </c>
      <c r="AF170" t="s">
        <v>204</v>
      </c>
      <c r="AG170">
        <v>40</v>
      </c>
    </row>
    <row r="171" spans="1:33" x14ac:dyDescent="0.3">
      <c r="A171" t="s">
        <v>0</v>
      </c>
      <c r="B171" t="s">
        <v>19</v>
      </c>
      <c r="C171" t="s">
        <v>284</v>
      </c>
      <c r="D171">
        <v>-27.278230000000001</v>
      </c>
      <c r="E171">
        <v>-48.375419999999998</v>
      </c>
      <c r="F171" t="s">
        <v>2</v>
      </c>
      <c r="G171" t="s">
        <v>3</v>
      </c>
      <c r="H171" s="2">
        <v>43896</v>
      </c>
      <c r="I171" s="23" t="s">
        <v>102</v>
      </c>
      <c r="J171" s="23" t="s">
        <v>100</v>
      </c>
      <c r="K171" s="23" t="s">
        <v>101</v>
      </c>
      <c r="L171" t="s">
        <v>96</v>
      </c>
      <c r="M171" t="s">
        <v>313</v>
      </c>
      <c r="N171" t="s">
        <v>85</v>
      </c>
      <c r="O171">
        <v>2</v>
      </c>
      <c r="P171">
        <v>6</v>
      </c>
      <c r="Q171">
        <v>6</v>
      </c>
      <c r="R171" s="4" t="s">
        <v>18</v>
      </c>
      <c r="S171">
        <v>5</v>
      </c>
      <c r="T171">
        <v>5</v>
      </c>
      <c r="U171" s="14" t="s">
        <v>179</v>
      </c>
      <c r="V171" s="14" t="str">
        <f>VLOOKUP($U171,look_up!$A$2:J197,2,FALSE)</f>
        <v>Ouriço</v>
      </c>
      <c r="W171" s="14" t="str">
        <f>VLOOKUP($U171,look_up!$A$2:K197,3,FALSE)</f>
        <v>Species</v>
      </c>
      <c r="X171" s="14" t="str">
        <f>VLOOKUP($U171,look_up!$A$2:L197,4,FALSE)</f>
        <v>NA</v>
      </c>
      <c r="Y171" s="14" t="str">
        <f>VLOOKUP($U171,look_up!A$2:K197,5,FALSE)</f>
        <v>Animalia</v>
      </c>
      <c r="Z171" s="14" t="str">
        <f>VLOOKUP($U171,look_up!A$2:L197,6,FALSE)</f>
        <v>Echinodermata</v>
      </c>
      <c r="AA171" s="14" t="str">
        <f>VLOOKUP($U171,look_up!A$2:M197,7,FALSE)</f>
        <v>Echinoidea</v>
      </c>
      <c r="AB171" s="14" t="str">
        <f>VLOOKUP($U171,look_up!$A$2:P197,8,FALSE)</f>
        <v>Arbacioidea</v>
      </c>
      <c r="AC171" s="14" t="str">
        <f>VLOOKUP($U171,look_up!$A$2:Q197,9,FALSE)</f>
        <v>Arbaciidae</v>
      </c>
      <c r="AD171" s="14">
        <f>VLOOKUP($U171,look_up!A$2:P197,10,FALSE)</f>
        <v>124249</v>
      </c>
      <c r="AE171">
        <v>0</v>
      </c>
      <c r="AF171" t="s">
        <v>204</v>
      </c>
      <c r="AG171">
        <v>40</v>
      </c>
    </row>
    <row r="172" spans="1:33" x14ac:dyDescent="0.3">
      <c r="A172" t="s">
        <v>0</v>
      </c>
      <c r="B172" t="s">
        <v>19</v>
      </c>
      <c r="C172" t="s">
        <v>284</v>
      </c>
      <c r="D172">
        <v>-27.278230000000001</v>
      </c>
      <c r="E172">
        <v>-48.375419999999998</v>
      </c>
      <c r="F172" t="s">
        <v>2</v>
      </c>
      <c r="G172" t="s">
        <v>3</v>
      </c>
      <c r="H172" s="2">
        <v>43896</v>
      </c>
      <c r="I172" s="23" t="s">
        <v>102</v>
      </c>
      <c r="J172" s="23" t="s">
        <v>100</v>
      </c>
      <c r="K172" s="23" t="s">
        <v>101</v>
      </c>
      <c r="L172" t="s">
        <v>96</v>
      </c>
      <c r="M172" t="s">
        <v>313</v>
      </c>
      <c r="N172" t="s">
        <v>85</v>
      </c>
      <c r="O172">
        <v>3</v>
      </c>
      <c r="P172">
        <v>6</v>
      </c>
      <c r="Q172">
        <v>6</v>
      </c>
      <c r="R172" s="4" t="s">
        <v>18</v>
      </c>
      <c r="S172">
        <v>5</v>
      </c>
      <c r="T172">
        <v>5</v>
      </c>
      <c r="U172" s="14" t="s">
        <v>179</v>
      </c>
      <c r="V172" s="14" t="str">
        <f>VLOOKUP($U172,look_up!$A$2:J198,2,FALSE)</f>
        <v>Ouriço</v>
      </c>
      <c r="W172" s="14" t="str">
        <f>VLOOKUP($U172,look_up!$A$2:K198,3,FALSE)</f>
        <v>Species</v>
      </c>
      <c r="X172" s="14" t="str">
        <f>VLOOKUP($U172,look_up!$A$2:L198,4,FALSE)</f>
        <v>NA</v>
      </c>
      <c r="Y172" s="14" t="str">
        <f>VLOOKUP($U172,look_up!A$2:K198,5,FALSE)</f>
        <v>Animalia</v>
      </c>
      <c r="Z172" s="14" t="str">
        <f>VLOOKUP($U172,look_up!A$2:L198,6,FALSE)</f>
        <v>Echinodermata</v>
      </c>
      <c r="AA172" s="14" t="str">
        <f>VLOOKUP($U172,look_up!A$2:M198,7,FALSE)</f>
        <v>Echinoidea</v>
      </c>
      <c r="AB172" s="14" t="str">
        <f>VLOOKUP($U172,look_up!$A$2:P198,8,FALSE)</f>
        <v>Arbacioidea</v>
      </c>
      <c r="AC172" s="14" t="str">
        <f>VLOOKUP($U172,look_up!$A$2:Q198,9,FALSE)</f>
        <v>Arbaciidae</v>
      </c>
      <c r="AD172" s="14">
        <f>VLOOKUP($U172,look_up!A$2:P198,10,FALSE)</f>
        <v>124249</v>
      </c>
      <c r="AE172">
        <v>1</v>
      </c>
      <c r="AF172" t="s">
        <v>204</v>
      </c>
      <c r="AG172">
        <v>40</v>
      </c>
    </row>
    <row r="173" spans="1:33" x14ac:dyDescent="0.3">
      <c r="A173" t="s">
        <v>0</v>
      </c>
      <c r="B173" t="s">
        <v>19</v>
      </c>
      <c r="C173" t="s">
        <v>284</v>
      </c>
      <c r="D173">
        <v>-27.278230000000001</v>
      </c>
      <c r="E173">
        <v>-48.375419999999998</v>
      </c>
      <c r="F173" t="s">
        <v>2</v>
      </c>
      <c r="G173" t="s">
        <v>3</v>
      </c>
      <c r="H173" s="2">
        <v>43896</v>
      </c>
      <c r="I173" s="23" t="s">
        <v>102</v>
      </c>
      <c r="J173" s="23" t="s">
        <v>100</v>
      </c>
      <c r="K173" s="23" t="s">
        <v>101</v>
      </c>
      <c r="L173" t="s">
        <v>96</v>
      </c>
      <c r="M173" t="s">
        <v>313</v>
      </c>
      <c r="N173" t="s">
        <v>85</v>
      </c>
      <c r="O173">
        <v>1</v>
      </c>
      <c r="P173">
        <v>6</v>
      </c>
      <c r="Q173">
        <v>6</v>
      </c>
      <c r="R173" s="4" t="s">
        <v>18</v>
      </c>
      <c r="S173">
        <v>5</v>
      </c>
      <c r="T173">
        <v>5</v>
      </c>
      <c r="U173" s="14" t="s">
        <v>180</v>
      </c>
      <c r="V173" s="14" t="str">
        <f>VLOOKUP($U173,look_up!$A$2:J199,2,FALSE)</f>
        <v>Ouriço</v>
      </c>
      <c r="W173" s="14" t="str">
        <f>VLOOKUP($U173,look_up!$A$2:K199,3,FALSE)</f>
        <v>Species</v>
      </c>
      <c r="X173" s="14" t="str">
        <f>VLOOKUP($U173,look_up!$A$2:L199,4,FALSE)</f>
        <v>NA</v>
      </c>
      <c r="Y173" s="14" t="str">
        <f>VLOOKUP($U173,look_up!A$2:K199,5,FALSE)</f>
        <v>Animalia</v>
      </c>
      <c r="Z173" s="14" t="str">
        <f>VLOOKUP($U173,look_up!A$2:L199,6,FALSE)</f>
        <v>Echinodermata</v>
      </c>
      <c r="AA173" s="14" t="str">
        <f>VLOOKUP($U173,look_up!A$2:M199,7,FALSE)</f>
        <v>Echinoidea</v>
      </c>
      <c r="AB173" s="14" t="str">
        <f>VLOOKUP($U173,look_up!$A$2:P199,8,FALSE)</f>
        <v>Camarodonta</v>
      </c>
      <c r="AC173" s="14" t="str">
        <f>VLOOKUP($U173,look_up!$A$2:Q199,9,FALSE)</f>
        <v>Parechinidae</v>
      </c>
      <c r="AD173" s="14">
        <f>VLOOKUP($U173,look_up!A$2:P199,10,FALSE)</f>
        <v>513432</v>
      </c>
      <c r="AE173">
        <v>17</v>
      </c>
      <c r="AF173" t="s">
        <v>204</v>
      </c>
      <c r="AG173">
        <v>40</v>
      </c>
    </row>
    <row r="174" spans="1:33" x14ac:dyDescent="0.3">
      <c r="A174" t="s">
        <v>0</v>
      </c>
      <c r="B174" t="s">
        <v>19</v>
      </c>
      <c r="C174" t="s">
        <v>284</v>
      </c>
      <c r="D174">
        <v>-27.278230000000001</v>
      </c>
      <c r="E174">
        <v>-48.375419999999998</v>
      </c>
      <c r="F174" t="s">
        <v>2</v>
      </c>
      <c r="G174" t="s">
        <v>3</v>
      </c>
      <c r="H174" s="2">
        <v>43896</v>
      </c>
      <c r="I174" s="23" t="s">
        <v>102</v>
      </c>
      <c r="J174" s="23" t="s">
        <v>100</v>
      </c>
      <c r="K174" s="23" t="s">
        <v>101</v>
      </c>
      <c r="L174" t="s">
        <v>96</v>
      </c>
      <c r="M174" t="s">
        <v>313</v>
      </c>
      <c r="N174" t="s">
        <v>85</v>
      </c>
      <c r="O174">
        <v>2</v>
      </c>
      <c r="P174">
        <v>6</v>
      </c>
      <c r="Q174">
        <v>6</v>
      </c>
      <c r="R174" s="4" t="s">
        <v>18</v>
      </c>
      <c r="S174">
        <v>5</v>
      </c>
      <c r="T174">
        <v>5</v>
      </c>
      <c r="U174" s="14" t="s">
        <v>180</v>
      </c>
      <c r="V174" s="14" t="str">
        <f>VLOOKUP($U174,look_up!$A$2:J200,2,FALSE)</f>
        <v>Ouriço</v>
      </c>
      <c r="W174" s="14" t="str">
        <f>VLOOKUP($U174,look_up!$A$2:K200,3,FALSE)</f>
        <v>Species</v>
      </c>
      <c r="X174" s="14" t="str">
        <f>VLOOKUP($U174,look_up!$A$2:L200,4,FALSE)</f>
        <v>NA</v>
      </c>
      <c r="Y174" s="14" t="str">
        <f>VLOOKUP($U174,look_up!A$2:K200,5,FALSE)</f>
        <v>Animalia</v>
      </c>
      <c r="Z174" s="14" t="str">
        <f>VLOOKUP($U174,look_up!A$2:L200,6,FALSE)</f>
        <v>Echinodermata</v>
      </c>
      <c r="AA174" s="14" t="str">
        <f>VLOOKUP($U174,look_up!A$2:M200,7,FALSE)</f>
        <v>Echinoidea</v>
      </c>
      <c r="AB174" s="14" t="str">
        <f>VLOOKUP($U174,look_up!$A$2:P200,8,FALSE)</f>
        <v>Camarodonta</v>
      </c>
      <c r="AC174" s="14" t="str">
        <f>VLOOKUP($U174,look_up!$A$2:Q200,9,FALSE)</f>
        <v>Parechinidae</v>
      </c>
      <c r="AD174" s="14">
        <f>VLOOKUP($U174,look_up!A$2:P200,10,FALSE)</f>
        <v>513432</v>
      </c>
      <c r="AE174">
        <v>37</v>
      </c>
      <c r="AF174" t="s">
        <v>204</v>
      </c>
      <c r="AG174">
        <v>40</v>
      </c>
    </row>
    <row r="175" spans="1:33" x14ac:dyDescent="0.3">
      <c r="A175" t="s">
        <v>0</v>
      </c>
      <c r="B175" t="s">
        <v>19</v>
      </c>
      <c r="C175" t="s">
        <v>284</v>
      </c>
      <c r="D175">
        <v>-27.278230000000001</v>
      </c>
      <c r="E175">
        <v>-48.375419999999998</v>
      </c>
      <c r="F175" t="s">
        <v>2</v>
      </c>
      <c r="G175" t="s">
        <v>3</v>
      </c>
      <c r="H175" s="2">
        <v>43896</v>
      </c>
      <c r="I175" s="23" t="s">
        <v>102</v>
      </c>
      <c r="J175" s="23" t="s">
        <v>100</v>
      </c>
      <c r="K175" s="23" t="s">
        <v>101</v>
      </c>
      <c r="L175" t="s">
        <v>96</v>
      </c>
      <c r="M175" t="s">
        <v>313</v>
      </c>
      <c r="N175" t="s">
        <v>85</v>
      </c>
      <c r="O175">
        <v>3</v>
      </c>
      <c r="P175">
        <v>6</v>
      </c>
      <c r="Q175">
        <v>6</v>
      </c>
      <c r="R175" s="4" t="s">
        <v>18</v>
      </c>
      <c r="S175">
        <v>5</v>
      </c>
      <c r="T175">
        <v>5</v>
      </c>
      <c r="U175" s="14" t="s">
        <v>180</v>
      </c>
      <c r="V175" s="14" t="str">
        <f>VLOOKUP($U175,look_up!$A$2:J201,2,FALSE)</f>
        <v>Ouriço</v>
      </c>
      <c r="W175" s="14" t="str">
        <f>VLOOKUP($U175,look_up!$A$2:K201,3,FALSE)</f>
        <v>Species</v>
      </c>
      <c r="X175" s="14" t="str">
        <f>VLOOKUP($U175,look_up!$A$2:L201,4,FALSE)</f>
        <v>NA</v>
      </c>
      <c r="Y175" s="14" t="str">
        <f>VLOOKUP($U175,look_up!A$2:K201,5,FALSE)</f>
        <v>Animalia</v>
      </c>
      <c r="Z175" s="14" t="str">
        <f>VLOOKUP($U175,look_up!A$2:L201,6,FALSE)</f>
        <v>Echinodermata</v>
      </c>
      <c r="AA175" s="14" t="str">
        <f>VLOOKUP($U175,look_up!A$2:M201,7,FALSE)</f>
        <v>Echinoidea</v>
      </c>
      <c r="AB175" s="14" t="str">
        <f>VLOOKUP($U175,look_up!$A$2:P201,8,FALSE)</f>
        <v>Camarodonta</v>
      </c>
      <c r="AC175" s="14" t="str">
        <f>VLOOKUP($U175,look_up!$A$2:Q201,9,FALSE)</f>
        <v>Parechinidae</v>
      </c>
      <c r="AD175" s="14">
        <f>VLOOKUP($U175,look_up!A$2:P201,10,FALSE)</f>
        <v>513432</v>
      </c>
      <c r="AE175">
        <v>21</v>
      </c>
      <c r="AF175" t="s">
        <v>204</v>
      </c>
      <c r="AG175">
        <v>40</v>
      </c>
    </row>
    <row r="176" spans="1:33" x14ac:dyDescent="0.3">
      <c r="A176" t="s">
        <v>0</v>
      </c>
      <c r="B176" t="s">
        <v>19</v>
      </c>
      <c r="C176" t="s">
        <v>284</v>
      </c>
      <c r="D176">
        <v>-27.278230000000001</v>
      </c>
      <c r="E176">
        <v>-48.375419999999998</v>
      </c>
      <c r="F176" t="s">
        <v>2</v>
      </c>
      <c r="G176" t="s">
        <v>3</v>
      </c>
      <c r="H176" s="2">
        <v>43896</v>
      </c>
      <c r="I176" s="23" t="s">
        <v>102</v>
      </c>
      <c r="J176" s="23" t="s">
        <v>100</v>
      </c>
      <c r="K176" s="23" t="s">
        <v>101</v>
      </c>
      <c r="L176" t="s">
        <v>96</v>
      </c>
      <c r="M176" t="s">
        <v>313</v>
      </c>
      <c r="N176" t="s">
        <v>85</v>
      </c>
      <c r="O176">
        <v>1</v>
      </c>
      <c r="P176">
        <v>6</v>
      </c>
      <c r="Q176">
        <v>6</v>
      </c>
      <c r="R176" s="4" t="s">
        <v>18</v>
      </c>
      <c r="S176">
        <v>5</v>
      </c>
      <c r="T176">
        <v>5</v>
      </c>
      <c r="U176" s="14" t="s">
        <v>181</v>
      </c>
      <c r="V176" s="14" t="str">
        <f>VLOOKUP($U176,look_up!$A$2:J202,2,FALSE)</f>
        <v>Ouriço</v>
      </c>
      <c r="W176" s="14" t="str">
        <f>VLOOKUP($U176,look_up!$A$2:K202,3,FALSE)</f>
        <v>Species</v>
      </c>
      <c r="X176" s="14" t="str">
        <f>VLOOKUP($U176,look_up!$A$2:L202,4,FALSE)</f>
        <v>NA</v>
      </c>
      <c r="Y176" s="14" t="str">
        <f>VLOOKUP($U176,look_up!A$2:K202,5,FALSE)</f>
        <v>Animalia</v>
      </c>
      <c r="Z176" s="14" t="str">
        <f>VLOOKUP($U176,look_up!A$2:L202,6,FALSE)</f>
        <v>Echinodermata</v>
      </c>
      <c r="AA176" s="14" t="str">
        <f>VLOOKUP($U176,look_up!A$2:M202,7,FALSE)</f>
        <v>Echinoidea</v>
      </c>
      <c r="AB176" s="14" t="str">
        <f>VLOOKUP($U176,look_up!$A$2:P202,8,FALSE)</f>
        <v>Camarodonta</v>
      </c>
      <c r="AC176" s="14" t="str">
        <f>VLOOKUP($U176,look_up!$A$2:Q202,9,FALSE)</f>
        <v>Echinometridae</v>
      </c>
      <c r="AD176" s="14">
        <f>VLOOKUP($U176,look_up!A$2:P202,10,FALSE)</f>
        <v>213380</v>
      </c>
      <c r="AE176">
        <v>30</v>
      </c>
      <c r="AF176" t="s">
        <v>204</v>
      </c>
      <c r="AG176">
        <v>40</v>
      </c>
    </row>
    <row r="177" spans="1:33" x14ac:dyDescent="0.3">
      <c r="A177" t="s">
        <v>0</v>
      </c>
      <c r="B177" t="s">
        <v>19</v>
      </c>
      <c r="C177" t="s">
        <v>284</v>
      </c>
      <c r="D177">
        <v>-27.278230000000001</v>
      </c>
      <c r="E177">
        <v>-48.375419999999998</v>
      </c>
      <c r="F177" t="s">
        <v>2</v>
      </c>
      <c r="G177" t="s">
        <v>3</v>
      </c>
      <c r="H177" s="2">
        <v>43896</v>
      </c>
      <c r="I177" s="23" t="s">
        <v>102</v>
      </c>
      <c r="J177" s="23" t="s">
        <v>100</v>
      </c>
      <c r="K177" s="23" t="s">
        <v>101</v>
      </c>
      <c r="L177" t="s">
        <v>96</v>
      </c>
      <c r="M177" t="s">
        <v>313</v>
      </c>
      <c r="N177" t="s">
        <v>85</v>
      </c>
      <c r="O177">
        <v>2</v>
      </c>
      <c r="P177">
        <v>6</v>
      </c>
      <c r="Q177">
        <v>6</v>
      </c>
      <c r="R177" s="4" t="s">
        <v>18</v>
      </c>
      <c r="S177">
        <v>5</v>
      </c>
      <c r="T177">
        <v>5</v>
      </c>
      <c r="U177" s="14" t="s">
        <v>181</v>
      </c>
      <c r="V177" s="14" t="str">
        <f>VLOOKUP($U177,look_up!$A$2:J203,2,FALSE)</f>
        <v>Ouriço</v>
      </c>
      <c r="W177" s="14" t="str">
        <f>VLOOKUP($U177,look_up!$A$2:K203,3,FALSE)</f>
        <v>Species</v>
      </c>
      <c r="X177" s="14" t="str">
        <f>VLOOKUP($U177,look_up!$A$2:L203,4,FALSE)</f>
        <v>NA</v>
      </c>
      <c r="Y177" s="14" t="str">
        <f>VLOOKUP($U177,look_up!A$2:K203,5,FALSE)</f>
        <v>Animalia</v>
      </c>
      <c r="Z177" s="14" t="str">
        <f>VLOOKUP($U177,look_up!A$2:L203,6,FALSE)</f>
        <v>Echinodermata</v>
      </c>
      <c r="AA177" s="14" t="str">
        <f>VLOOKUP($U177,look_up!A$2:M203,7,FALSE)</f>
        <v>Echinoidea</v>
      </c>
      <c r="AB177" s="14" t="str">
        <f>VLOOKUP($U177,look_up!$A$2:P203,8,FALSE)</f>
        <v>Camarodonta</v>
      </c>
      <c r="AC177" s="14" t="str">
        <f>VLOOKUP($U177,look_up!$A$2:Q203,9,FALSE)</f>
        <v>Echinometridae</v>
      </c>
      <c r="AD177" s="14">
        <f>VLOOKUP($U177,look_up!A$2:P203,10,FALSE)</f>
        <v>213380</v>
      </c>
      <c r="AE177">
        <v>98</v>
      </c>
      <c r="AF177" t="s">
        <v>204</v>
      </c>
      <c r="AG177">
        <v>40</v>
      </c>
    </row>
    <row r="178" spans="1:33" x14ac:dyDescent="0.3">
      <c r="A178" t="s">
        <v>0</v>
      </c>
      <c r="B178" t="s">
        <v>19</v>
      </c>
      <c r="C178" t="s">
        <v>284</v>
      </c>
      <c r="D178">
        <v>-27.278230000000001</v>
      </c>
      <c r="E178">
        <v>-48.375419999999998</v>
      </c>
      <c r="F178" t="s">
        <v>2</v>
      </c>
      <c r="G178" t="s">
        <v>3</v>
      </c>
      <c r="H178" s="2">
        <v>43896</v>
      </c>
      <c r="I178" s="23" t="s">
        <v>102</v>
      </c>
      <c r="J178" s="23" t="s">
        <v>100</v>
      </c>
      <c r="K178" s="23" t="s">
        <v>101</v>
      </c>
      <c r="L178" t="s">
        <v>96</v>
      </c>
      <c r="M178" t="s">
        <v>313</v>
      </c>
      <c r="N178" t="s">
        <v>85</v>
      </c>
      <c r="O178">
        <v>3</v>
      </c>
      <c r="P178">
        <v>6</v>
      </c>
      <c r="Q178">
        <v>6</v>
      </c>
      <c r="R178" s="4" t="s">
        <v>18</v>
      </c>
      <c r="S178">
        <v>5</v>
      </c>
      <c r="T178">
        <v>5</v>
      </c>
      <c r="U178" s="14" t="s">
        <v>181</v>
      </c>
      <c r="V178" s="14" t="str">
        <f>VLOOKUP($U178,look_up!$A$2:J204,2,FALSE)</f>
        <v>Ouriço</v>
      </c>
      <c r="W178" s="14" t="str">
        <f>VLOOKUP($U178,look_up!$A$2:K204,3,FALSE)</f>
        <v>Species</v>
      </c>
      <c r="X178" s="14" t="str">
        <f>VLOOKUP($U178,look_up!$A$2:L204,4,FALSE)</f>
        <v>NA</v>
      </c>
      <c r="Y178" s="14" t="str">
        <f>VLOOKUP($U178,look_up!A$2:K204,5,FALSE)</f>
        <v>Animalia</v>
      </c>
      <c r="Z178" s="14" t="str">
        <f>VLOOKUP($U178,look_up!A$2:L204,6,FALSE)</f>
        <v>Echinodermata</v>
      </c>
      <c r="AA178" s="14" t="str">
        <f>VLOOKUP($U178,look_up!A$2:M204,7,FALSE)</f>
        <v>Echinoidea</v>
      </c>
      <c r="AB178" s="14" t="str">
        <f>VLOOKUP($U178,look_up!$A$2:P204,8,FALSE)</f>
        <v>Camarodonta</v>
      </c>
      <c r="AC178" s="14" t="str">
        <f>VLOOKUP($U178,look_up!$A$2:Q204,9,FALSE)</f>
        <v>Echinometridae</v>
      </c>
      <c r="AD178" s="14">
        <f>VLOOKUP($U178,look_up!A$2:P204,10,FALSE)</f>
        <v>213380</v>
      </c>
      <c r="AE178">
        <v>62</v>
      </c>
      <c r="AF178" t="s">
        <v>204</v>
      </c>
      <c r="AG178">
        <v>40</v>
      </c>
    </row>
    <row r="179" spans="1:33" x14ac:dyDescent="0.3">
      <c r="A179" t="s">
        <v>0</v>
      </c>
      <c r="B179" t="s">
        <v>19</v>
      </c>
      <c r="C179" t="s">
        <v>284</v>
      </c>
      <c r="D179">
        <v>-27.278230000000001</v>
      </c>
      <c r="E179">
        <v>-48.375419999999998</v>
      </c>
      <c r="F179" t="s">
        <v>2</v>
      </c>
      <c r="G179" t="s">
        <v>3</v>
      </c>
      <c r="H179" s="2">
        <v>43896</v>
      </c>
      <c r="I179" s="23" t="s">
        <v>102</v>
      </c>
      <c r="J179" s="23" t="s">
        <v>100</v>
      </c>
      <c r="K179" s="23" t="s">
        <v>101</v>
      </c>
      <c r="L179" t="s">
        <v>96</v>
      </c>
      <c r="M179" t="s">
        <v>313</v>
      </c>
      <c r="N179" t="s">
        <v>85</v>
      </c>
      <c r="O179">
        <v>1</v>
      </c>
      <c r="P179">
        <v>6</v>
      </c>
      <c r="Q179">
        <v>6</v>
      </c>
      <c r="R179" s="4" t="s">
        <v>18</v>
      </c>
      <c r="S179">
        <v>5</v>
      </c>
      <c r="T179">
        <v>5</v>
      </c>
      <c r="U179" s="14" t="s">
        <v>182</v>
      </c>
      <c r="V179" s="14" t="str">
        <f>VLOOKUP($U179,look_up!$A$2:J205,2,FALSE)</f>
        <v>Estrela</v>
      </c>
      <c r="W179" s="14" t="str">
        <f>VLOOKUP($U179,look_up!$A$2:K205,3,FALSE)</f>
        <v>Species</v>
      </c>
      <c r="X179" s="14" t="str">
        <f>VLOOKUP($U179,look_up!$A$2:L205,4,FALSE)</f>
        <v>NA</v>
      </c>
      <c r="Y179" s="14" t="str">
        <f>VLOOKUP($U179,look_up!A$2:K205,5,FALSE)</f>
        <v>Animalia</v>
      </c>
      <c r="Z179" s="14" t="str">
        <f>VLOOKUP($U179,look_up!A$2:L205,6,FALSE)</f>
        <v>Echinodermata</v>
      </c>
      <c r="AA179" s="14" t="str">
        <f>VLOOKUP($U179,look_up!A$2:M205,7,FALSE)</f>
        <v>Asteroidea</v>
      </c>
      <c r="AB179" s="14" t="str">
        <f>VLOOKUP($U179,look_up!$A$2:P205,8,FALSE)</f>
        <v>Spinulosida</v>
      </c>
      <c r="AC179" s="14" t="str">
        <f>VLOOKUP($U179,look_up!$A$2:Q205,9,FALSE)</f>
        <v>Echinasteridae</v>
      </c>
      <c r="AD179" s="14">
        <f>VLOOKUP($U179,look_up!A$2:P205,10,FALSE)</f>
        <v>178747</v>
      </c>
      <c r="AE179">
        <v>0</v>
      </c>
      <c r="AF179" t="s">
        <v>204</v>
      </c>
      <c r="AG179">
        <v>40</v>
      </c>
    </row>
    <row r="180" spans="1:33" x14ac:dyDescent="0.3">
      <c r="A180" t="s">
        <v>0</v>
      </c>
      <c r="B180" t="s">
        <v>19</v>
      </c>
      <c r="C180" t="s">
        <v>284</v>
      </c>
      <c r="D180">
        <v>-27.278230000000001</v>
      </c>
      <c r="E180">
        <v>-48.375419999999998</v>
      </c>
      <c r="F180" t="s">
        <v>2</v>
      </c>
      <c r="G180" t="s">
        <v>3</v>
      </c>
      <c r="H180" s="2">
        <v>43896</v>
      </c>
      <c r="I180" s="23" t="s">
        <v>102</v>
      </c>
      <c r="J180" s="23" t="s">
        <v>100</v>
      </c>
      <c r="K180" s="23" t="s">
        <v>101</v>
      </c>
      <c r="L180" t="s">
        <v>96</v>
      </c>
      <c r="M180" t="s">
        <v>313</v>
      </c>
      <c r="N180" t="s">
        <v>85</v>
      </c>
      <c r="O180">
        <v>2</v>
      </c>
      <c r="P180">
        <v>6</v>
      </c>
      <c r="Q180">
        <v>6</v>
      </c>
      <c r="R180" s="4" t="s">
        <v>18</v>
      </c>
      <c r="S180">
        <v>5</v>
      </c>
      <c r="T180">
        <v>5</v>
      </c>
      <c r="U180" s="14" t="s">
        <v>182</v>
      </c>
      <c r="V180" s="14" t="str">
        <f>VLOOKUP($U180,look_up!$A$2:J206,2,FALSE)</f>
        <v>Estrela</v>
      </c>
      <c r="W180" s="14" t="str">
        <f>VLOOKUP($U180,look_up!$A$2:K206,3,FALSE)</f>
        <v>Species</v>
      </c>
      <c r="X180" s="14" t="str">
        <f>VLOOKUP($U180,look_up!$A$2:L206,4,FALSE)</f>
        <v>NA</v>
      </c>
      <c r="Y180" s="14" t="str">
        <f>VLOOKUP($U180,look_up!A$2:K206,5,FALSE)</f>
        <v>Animalia</v>
      </c>
      <c r="Z180" s="14" t="str">
        <f>VLOOKUP($U180,look_up!A$2:L206,6,FALSE)</f>
        <v>Echinodermata</v>
      </c>
      <c r="AA180" s="14" t="str">
        <f>VLOOKUP($U180,look_up!A$2:M206,7,FALSE)</f>
        <v>Asteroidea</v>
      </c>
      <c r="AB180" s="14" t="str">
        <f>VLOOKUP($U180,look_up!$A$2:P206,8,FALSE)</f>
        <v>Spinulosida</v>
      </c>
      <c r="AC180" s="14" t="str">
        <f>VLOOKUP($U180,look_up!$A$2:Q206,9,FALSE)</f>
        <v>Echinasteridae</v>
      </c>
      <c r="AD180" s="14">
        <f>VLOOKUP($U180,look_up!A$2:P206,10,FALSE)</f>
        <v>178747</v>
      </c>
      <c r="AE180">
        <v>0</v>
      </c>
      <c r="AF180" t="s">
        <v>204</v>
      </c>
      <c r="AG180">
        <v>40</v>
      </c>
    </row>
    <row r="181" spans="1:33" x14ac:dyDescent="0.3">
      <c r="A181" t="s">
        <v>0</v>
      </c>
      <c r="B181" t="s">
        <v>19</v>
      </c>
      <c r="C181" t="s">
        <v>284</v>
      </c>
      <c r="D181">
        <v>-27.278230000000001</v>
      </c>
      <c r="E181">
        <v>-48.375419999999998</v>
      </c>
      <c r="F181" t="s">
        <v>2</v>
      </c>
      <c r="G181" t="s">
        <v>3</v>
      </c>
      <c r="H181" s="2">
        <v>43896</v>
      </c>
      <c r="I181" s="23" t="s">
        <v>102</v>
      </c>
      <c r="J181" s="23" t="s">
        <v>100</v>
      </c>
      <c r="K181" s="23" t="s">
        <v>101</v>
      </c>
      <c r="L181" t="s">
        <v>96</v>
      </c>
      <c r="M181" t="s">
        <v>313</v>
      </c>
      <c r="N181" t="s">
        <v>85</v>
      </c>
      <c r="O181">
        <v>3</v>
      </c>
      <c r="P181">
        <v>6</v>
      </c>
      <c r="Q181">
        <v>6</v>
      </c>
      <c r="R181" s="4" t="s">
        <v>18</v>
      </c>
      <c r="S181">
        <v>5</v>
      </c>
      <c r="T181">
        <v>5</v>
      </c>
      <c r="U181" s="14" t="s">
        <v>182</v>
      </c>
      <c r="V181" s="14" t="str">
        <f>VLOOKUP($U181,look_up!$A$2:J207,2,FALSE)</f>
        <v>Estrela</v>
      </c>
      <c r="W181" s="14" t="str">
        <f>VLOOKUP($U181,look_up!$A$2:K207,3,FALSE)</f>
        <v>Species</v>
      </c>
      <c r="X181" s="14" t="str">
        <f>VLOOKUP($U181,look_up!$A$2:L207,4,FALSE)</f>
        <v>NA</v>
      </c>
      <c r="Y181" s="14" t="str">
        <f>VLOOKUP($U181,look_up!A$2:K207,5,FALSE)</f>
        <v>Animalia</v>
      </c>
      <c r="Z181" s="14" t="str">
        <f>VLOOKUP($U181,look_up!A$2:L207,6,FALSE)</f>
        <v>Echinodermata</v>
      </c>
      <c r="AA181" s="14" t="str">
        <f>VLOOKUP($U181,look_up!A$2:M207,7,FALSE)</f>
        <v>Asteroidea</v>
      </c>
      <c r="AB181" s="14" t="str">
        <f>VLOOKUP($U181,look_up!$A$2:P207,8,FALSE)</f>
        <v>Spinulosida</v>
      </c>
      <c r="AC181" s="14" t="str">
        <f>VLOOKUP($U181,look_up!$A$2:Q207,9,FALSE)</f>
        <v>Echinasteridae</v>
      </c>
      <c r="AD181" s="14">
        <f>VLOOKUP($U181,look_up!A$2:P207,10,FALSE)</f>
        <v>178747</v>
      </c>
      <c r="AE181">
        <v>0</v>
      </c>
      <c r="AF181" t="s">
        <v>204</v>
      </c>
      <c r="AG181">
        <v>40</v>
      </c>
    </row>
    <row r="182" spans="1:33" x14ac:dyDescent="0.3">
      <c r="A182" t="s">
        <v>0</v>
      </c>
      <c r="B182" t="s">
        <v>19</v>
      </c>
      <c r="C182" t="s">
        <v>284</v>
      </c>
      <c r="D182">
        <v>-27.278230000000001</v>
      </c>
      <c r="E182">
        <v>-48.375419999999998</v>
      </c>
      <c r="F182" t="s">
        <v>2</v>
      </c>
      <c r="G182" t="s">
        <v>3</v>
      </c>
      <c r="H182" s="2">
        <v>43896</v>
      </c>
      <c r="I182" s="23" t="s">
        <v>102</v>
      </c>
      <c r="J182" s="23" t="s">
        <v>100</v>
      </c>
      <c r="K182" s="23" t="s">
        <v>101</v>
      </c>
      <c r="L182" t="s">
        <v>96</v>
      </c>
      <c r="M182" t="s">
        <v>313</v>
      </c>
      <c r="N182" t="s">
        <v>85</v>
      </c>
      <c r="O182">
        <v>1</v>
      </c>
      <c r="P182">
        <v>6</v>
      </c>
      <c r="Q182">
        <v>6</v>
      </c>
      <c r="R182" s="4" t="s">
        <v>18</v>
      </c>
      <c r="S182">
        <v>5</v>
      </c>
      <c r="T182">
        <v>5</v>
      </c>
      <c r="U182" s="14" t="s">
        <v>183</v>
      </c>
      <c r="V182" s="14" t="str">
        <f>VLOOKUP($U182,look_up!$A$2:J208,2,FALSE)</f>
        <v>Estrela</v>
      </c>
      <c r="W182" s="14" t="str">
        <f>VLOOKUP($U182,look_up!$A$2:K208,3,FALSE)</f>
        <v>Species</v>
      </c>
      <c r="X182" s="14" t="str">
        <f>VLOOKUP($U182,look_up!$A$2:L208,4,FALSE)</f>
        <v>NA</v>
      </c>
      <c r="Y182" s="14" t="str">
        <f>VLOOKUP($U182,look_up!A$2:K208,5,FALSE)</f>
        <v>Animalia</v>
      </c>
      <c r="Z182" s="14" t="str">
        <f>VLOOKUP($U182,look_up!A$2:L208,6,FALSE)</f>
        <v>Echinodermata</v>
      </c>
      <c r="AA182" s="14" t="str">
        <f>VLOOKUP($U182,look_up!A$2:M208,7,FALSE)</f>
        <v>Asteroidea</v>
      </c>
      <c r="AB182" s="14" t="str">
        <f>VLOOKUP($U182,look_up!$A$2:P208,8,FALSE)</f>
        <v>Forcipulatida</v>
      </c>
      <c r="AC182" s="14" t="str">
        <f>VLOOKUP($U182,look_up!$A$2:Q208,9,FALSE)</f>
        <v>Asteriidae</v>
      </c>
      <c r="AD182" s="14">
        <f>VLOOKUP($U182,look_up!A$2:P208,10,FALSE)</f>
        <v>123795</v>
      </c>
      <c r="AE182">
        <v>2</v>
      </c>
      <c r="AF182" t="s">
        <v>204</v>
      </c>
      <c r="AG182">
        <v>40</v>
      </c>
    </row>
    <row r="183" spans="1:33" x14ac:dyDescent="0.3">
      <c r="A183" t="s">
        <v>0</v>
      </c>
      <c r="B183" t="s">
        <v>19</v>
      </c>
      <c r="C183" t="s">
        <v>284</v>
      </c>
      <c r="D183">
        <v>-27.278230000000001</v>
      </c>
      <c r="E183">
        <v>-48.375419999999998</v>
      </c>
      <c r="F183" t="s">
        <v>2</v>
      </c>
      <c r="G183" t="s">
        <v>3</v>
      </c>
      <c r="H183" s="2">
        <v>43896</v>
      </c>
      <c r="I183" s="23" t="s">
        <v>102</v>
      </c>
      <c r="J183" s="23" t="s">
        <v>100</v>
      </c>
      <c r="K183" s="23" t="s">
        <v>101</v>
      </c>
      <c r="L183" t="s">
        <v>96</v>
      </c>
      <c r="M183" t="s">
        <v>313</v>
      </c>
      <c r="N183" t="s">
        <v>85</v>
      </c>
      <c r="O183">
        <v>2</v>
      </c>
      <c r="P183">
        <v>6</v>
      </c>
      <c r="Q183">
        <v>6</v>
      </c>
      <c r="R183" s="4" t="s">
        <v>18</v>
      </c>
      <c r="S183">
        <v>5</v>
      </c>
      <c r="T183">
        <v>5</v>
      </c>
      <c r="U183" s="14" t="s">
        <v>183</v>
      </c>
      <c r="V183" s="14" t="str">
        <f>VLOOKUP($U183,look_up!$A$2:J209,2,FALSE)</f>
        <v>Estrela</v>
      </c>
      <c r="W183" s="14" t="str">
        <f>VLOOKUP($U183,look_up!$A$2:K209,3,FALSE)</f>
        <v>Species</v>
      </c>
      <c r="X183" s="14" t="str">
        <f>VLOOKUP($U183,look_up!$A$2:L209,4,FALSE)</f>
        <v>NA</v>
      </c>
      <c r="Y183" s="14" t="str">
        <f>VLOOKUP($U183,look_up!A$2:K209,5,FALSE)</f>
        <v>Animalia</v>
      </c>
      <c r="Z183" s="14" t="str">
        <f>VLOOKUP($U183,look_up!A$2:L209,6,FALSE)</f>
        <v>Echinodermata</v>
      </c>
      <c r="AA183" s="14" t="str">
        <f>VLOOKUP($U183,look_up!A$2:M209,7,FALSE)</f>
        <v>Asteroidea</v>
      </c>
      <c r="AB183" s="14" t="str">
        <f>VLOOKUP($U183,look_up!$A$2:P209,8,FALSE)</f>
        <v>Forcipulatida</v>
      </c>
      <c r="AC183" s="14" t="str">
        <f>VLOOKUP($U183,look_up!$A$2:Q209,9,FALSE)</f>
        <v>Asteriidae</v>
      </c>
      <c r="AD183" s="14">
        <f>VLOOKUP($U183,look_up!A$2:P209,10,FALSE)</f>
        <v>123795</v>
      </c>
      <c r="AE183">
        <v>0</v>
      </c>
      <c r="AF183" t="s">
        <v>204</v>
      </c>
      <c r="AG183">
        <v>40</v>
      </c>
    </row>
    <row r="184" spans="1:33" x14ac:dyDescent="0.3">
      <c r="A184" t="s">
        <v>0</v>
      </c>
      <c r="B184" t="s">
        <v>19</v>
      </c>
      <c r="C184" t="s">
        <v>284</v>
      </c>
      <c r="D184">
        <v>-27.278230000000001</v>
      </c>
      <c r="E184">
        <v>-48.375419999999998</v>
      </c>
      <c r="F184" t="s">
        <v>2</v>
      </c>
      <c r="G184" t="s">
        <v>3</v>
      </c>
      <c r="H184" s="2">
        <v>43896</v>
      </c>
      <c r="I184" s="23" t="s">
        <v>102</v>
      </c>
      <c r="J184" s="23" t="s">
        <v>100</v>
      </c>
      <c r="K184" s="23" t="s">
        <v>101</v>
      </c>
      <c r="L184" t="s">
        <v>96</v>
      </c>
      <c r="M184" t="s">
        <v>313</v>
      </c>
      <c r="N184" t="s">
        <v>85</v>
      </c>
      <c r="O184">
        <v>3</v>
      </c>
      <c r="P184">
        <v>6</v>
      </c>
      <c r="Q184">
        <v>6</v>
      </c>
      <c r="R184" s="4" t="s">
        <v>18</v>
      </c>
      <c r="S184">
        <v>5</v>
      </c>
      <c r="T184">
        <v>5</v>
      </c>
      <c r="U184" s="14" t="s">
        <v>183</v>
      </c>
      <c r="V184" s="14" t="str">
        <f>VLOOKUP($U184,look_up!$A$2:J210,2,FALSE)</f>
        <v>Estrela</v>
      </c>
      <c r="W184" s="14" t="str">
        <f>VLOOKUP($U184,look_up!$A$2:K210,3,FALSE)</f>
        <v>Species</v>
      </c>
      <c r="X184" s="14" t="str">
        <f>VLOOKUP($U184,look_up!$A$2:L210,4,FALSE)</f>
        <v>NA</v>
      </c>
      <c r="Y184" s="14" t="str">
        <f>VLOOKUP($U184,look_up!A$2:K210,5,FALSE)</f>
        <v>Animalia</v>
      </c>
      <c r="Z184" s="14" t="str">
        <f>VLOOKUP($U184,look_up!A$2:L210,6,FALSE)</f>
        <v>Echinodermata</v>
      </c>
      <c r="AA184" s="14" t="str">
        <f>VLOOKUP($U184,look_up!A$2:M210,7,FALSE)</f>
        <v>Asteroidea</v>
      </c>
      <c r="AB184" s="14" t="str">
        <f>VLOOKUP($U184,look_up!$A$2:P210,8,FALSE)</f>
        <v>Forcipulatida</v>
      </c>
      <c r="AC184" s="14" t="str">
        <f>VLOOKUP($U184,look_up!$A$2:Q210,9,FALSE)</f>
        <v>Asteriidae</v>
      </c>
      <c r="AD184" s="14">
        <f>VLOOKUP($U184,look_up!A$2:P210,10,FALSE)</f>
        <v>123795</v>
      </c>
      <c r="AE184">
        <v>0</v>
      </c>
      <c r="AF184" t="s">
        <v>204</v>
      </c>
      <c r="AG184">
        <v>40</v>
      </c>
    </row>
    <row r="185" spans="1:33" x14ac:dyDescent="0.3">
      <c r="A185" t="s">
        <v>0</v>
      </c>
      <c r="B185" t="s">
        <v>19</v>
      </c>
      <c r="C185" t="s">
        <v>284</v>
      </c>
      <c r="D185">
        <v>-27.278230000000001</v>
      </c>
      <c r="E185">
        <v>-48.375419999999998</v>
      </c>
      <c r="F185" t="s">
        <v>2</v>
      </c>
      <c r="G185" t="s">
        <v>3</v>
      </c>
      <c r="H185" s="2">
        <v>43896</v>
      </c>
      <c r="I185" s="23" t="s">
        <v>102</v>
      </c>
      <c r="J185" s="23" t="s">
        <v>100</v>
      </c>
      <c r="K185" s="23" t="s">
        <v>101</v>
      </c>
      <c r="L185" t="s">
        <v>96</v>
      </c>
      <c r="M185" t="s">
        <v>313</v>
      </c>
      <c r="N185" t="s">
        <v>85</v>
      </c>
      <c r="O185">
        <v>1</v>
      </c>
      <c r="P185">
        <v>6</v>
      </c>
      <c r="Q185">
        <v>6</v>
      </c>
      <c r="R185" s="4" t="s">
        <v>18</v>
      </c>
      <c r="S185">
        <v>5</v>
      </c>
      <c r="T185">
        <v>5</v>
      </c>
      <c r="U185" s="14" t="s">
        <v>184</v>
      </c>
      <c r="V185" s="14" t="str">
        <f>VLOOKUP($U185,look_up!$A$2:J211,2,FALSE)</f>
        <v>Estrela</v>
      </c>
      <c r="W185" s="14" t="str">
        <f>VLOOKUP($U185,look_up!$A$2:K211,3,FALSE)</f>
        <v>Species</v>
      </c>
      <c r="X185" s="14" t="str">
        <f>VLOOKUP($U185,look_up!$A$2:L211,4,FALSE)</f>
        <v>NA</v>
      </c>
      <c r="Y185" s="14" t="str">
        <f>VLOOKUP($U185,look_up!A$2:K211,5,FALSE)</f>
        <v>Animalia</v>
      </c>
      <c r="Z185" s="14" t="str">
        <f>VLOOKUP($U185,look_up!A$2:L211,6,FALSE)</f>
        <v>Echinodermata</v>
      </c>
      <c r="AA185" s="14" t="str">
        <f>VLOOKUP($U185,look_up!A$2:M211,7,FALSE)</f>
        <v>Asteroidea</v>
      </c>
      <c r="AB185" s="14" t="str">
        <f>VLOOKUP($U185,look_up!$A$2:P211,8,FALSE)</f>
        <v>Valvatida</v>
      </c>
      <c r="AC185" s="14" t="str">
        <f>VLOOKUP($U185,look_up!$A$2:Q211,9,FALSE)</f>
        <v>Ophidiasteridae</v>
      </c>
      <c r="AD185" s="14">
        <f>VLOOKUP($U185,look_up!A$2:P211,10,FALSE)</f>
        <v>124097</v>
      </c>
      <c r="AE185">
        <v>0</v>
      </c>
      <c r="AF185" t="s">
        <v>204</v>
      </c>
      <c r="AG185">
        <v>40</v>
      </c>
    </row>
    <row r="186" spans="1:33" x14ac:dyDescent="0.3">
      <c r="A186" t="s">
        <v>0</v>
      </c>
      <c r="B186" t="s">
        <v>19</v>
      </c>
      <c r="C186" t="s">
        <v>284</v>
      </c>
      <c r="D186">
        <v>-27.278230000000001</v>
      </c>
      <c r="E186">
        <v>-48.375419999999998</v>
      </c>
      <c r="F186" t="s">
        <v>2</v>
      </c>
      <c r="G186" t="s">
        <v>3</v>
      </c>
      <c r="H186" s="2">
        <v>43896</v>
      </c>
      <c r="I186" s="23" t="s">
        <v>102</v>
      </c>
      <c r="J186" s="23" t="s">
        <v>100</v>
      </c>
      <c r="K186" s="23" t="s">
        <v>101</v>
      </c>
      <c r="L186" t="s">
        <v>96</v>
      </c>
      <c r="M186" t="s">
        <v>313</v>
      </c>
      <c r="N186" t="s">
        <v>85</v>
      </c>
      <c r="O186">
        <v>2</v>
      </c>
      <c r="P186">
        <v>6</v>
      </c>
      <c r="Q186">
        <v>6</v>
      </c>
      <c r="R186" s="4" t="s">
        <v>18</v>
      </c>
      <c r="S186">
        <v>5</v>
      </c>
      <c r="T186">
        <v>5</v>
      </c>
      <c r="U186" s="14" t="s">
        <v>184</v>
      </c>
      <c r="V186" s="14" t="str">
        <f>VLOOKUP($U186,look_up!$A$2:J212,2,FALSE)</f>
        <v>Estrela</v>
      </c>
      <c r="W186" s="14" t="str">
        <f>VLOOKUP($U186,look_up!$A$2:K212,3,FALSE)</f>
        <v>Species</v>
      </c>
      <c r="X186" s="14" t="str">
        <f>VLOOKUP($U186,look_up!$A$2:L212,4,FALSE)</f>
        <v>NA</v>
      </c>
      <c r="Y186" s="14" t="str">
        <f>VLOOKUP($U186,look_up!A$2:K212,5,FALSE)</f>
        <v>Animalia</v>
      </c>
      <c r="Z186" s="14" t="str">
        <f>VLOOKUP($U186,look_up!A$2:L212,6,FALSE)</f>
        <v>Echinodermata</v>
      </c>
      <c r="AA186" s="14" t="str">
        <f>VLOOKUP($U186,look_up!A$2:M212,7,FALSE)</f>
        <v>Asteroidea</v>
      </c>
      <c r="AB186" s="14" t="str">
        <f>VLOOKUP($U186,look_up!$A$2:P212,8,FALSE)</f>
        <v>Valvatida</v>
      </c>
      <c r="AC186" s="14" t="str">
        <f>VLOOKUP($U186,look_up!$A$2:Q212,9,FALSE)</f>
        <v>Ophidiasteridae</v>
      </c>
      <c r="AD186" s="14">
        <f>VLOOKUP($U186,look_up!A$2:P212,10,FALSE)</f>
        <v>124097</v>
      </c>
      <c r="AE186">
        <v>0</v>
      </c>
      <c r="AF186" t="s">
        <v>204</v>
      </c>
      <c r="AG186">
        <v>40</v>
      </c>
    </row>
    <row r="187" spans="1:33" x14ac:dyDescent="0.3">
      <c r="A187" t="s">
        <v>0</v>
      </c>
      <c r="B187" t="s">
        <v>19</v>
      </c>
      <c r="C187" t="s">
        <v>284</v>
      </c>
      <c r="D187">
        <v>-27.278230000000001</v>
      </c>
      <c r="E187">
        <v>-48.375419999999998</v>
      </c>
      <c r="F187" t="s">
        <v>2</v>
      </c>
      <c r="G187" t="s">
        <v>3</v>
      </c>
      <c r="H187" s="2">
        <v>43896</v>
      </c>
      <c r="I187" s="23" t="s">
        <v>102</v>
      </c>
      <c r="J187" s="23" t="s">
        <v>100</v>
      </c>
      <c r="K187" s="23" t="s">
        <v>101</v>
      </c>
      <c r="L187" t="s">
        <v>96</v>
      </c>
      <c r="M187" t="s">
        <v>313</v>
      </c>
      <c r="N187" t="s">
        <v>85</v>
      </c>
      <c r="O187">
        <v>3</v>
      </c>
      <c r="P187">
        <v>6</v>
      </c>
      <c r="Q187">
        <v>6</v>
      </c>
      <c r="R187" s="4" t="s">
        <v>18</v>
      </c>
      <c r="S187">
        <v>5</v>
      </c>
      <c r="T187">
        <v>5</v>
      </c>
      <c r="U187" s="14" t="s">
        <v>184</v>
      </c>
      <c r="V187" s="14" t="str">
        <f>VLOOKUP($U187,look_up!$A$2:J213,2,FALSE)</f>
        <v>Estrela</v>
      </c>
      <c r="W187" s="14" t="str">
        <f>VLOOKUP($U187,look_up!$A$2:K213,3,FALSE)</f>
        <v>Species</v>
      </c>
      <c r="X187" s="14" t="str">
        <f>VLOOKUP($U187,look_up!$A$2:L213,4,FALSE)</f>
        <v>NA</v>
      </c>
      <c r="Y187" s="14" t="str">
        <f>VLOOKUP($U187,look_up!A$2:K213,5,FALSE)</f>
        <v>Animalia</v>
      </c>
      <c r="Z187" s="14" t="str">
        <f>VLOOKUP($U187,look_up!A$2:L213,6,FALSE)</f>
        <v>Echinodermata</v>
      </c>
      <c r="AA187" s="14" t="str">
        <f>VLOOKUP($U187,look_up!A$2:M213,7,FALSE)</f>
        <v>Asteroidea</v>
      </c>
      <c r="AB187" s="14" t="str">
        <f>VLOOKUP($U187,look_up!$A$2:P213,8,FALSE)</f>
        <v>Valvatida</v>
      </c>
      <c r="AC187" s="14" t="str">
        <f>VLOOKUP($U187,look_up!$A$2:Q213,9,FALSE)</f>
        <v>Ophidiasteridae</v>
      </c>
      <c r="AD187" s="14">
        <f>VLOOKUP($U187,look_up!A$2:P213,10,FALSE)</f>
        <v>124097</v>
      </c>
      <c r="AE187">
        <v>0</v>
      </c>
      <c r="AF187" t="s">
        <v>204</v>
      </c>
      <c r="AG187">
        <v>40</v>
      </c>
    </row>
    <row r="188" spans="1:33" x14ac:dyDescent="0.3">
      <c r="A188" t="s">
        <v>0</v>
      </c>
      <c r="B188" t="s">
        <v>19</v>
      </c>
      <c r="C188" t="s">
        <v>284</v>
      </c>
      <c r="D188">
        <v>-27.278230000000001</v>
      </c>
      <c r="E188">
        <v>-48.375419999999998</v>
      </c>
      <c r="F188" t="s">
        <v>2</v>
      </c>
      <c r="G188" t="s">
        <v>3</v>
      </c>
      <c r="H188" s="2">
        <v>43896</v>
      </c>
      <c r="I188" s="23" t="s">
        <v>102</v>
      </c>
      <c r="J188" s="23" t="s">
        <v>100</v>
      </c>
      <c r="K188" s="23" t="s">
        <v>101</v>
      </c>
      <c r="L188" t="s">
        <v>96</v>
      </c>
      <c r="M188" t="s">
        <v>313</v>
      </c>
      <c r="N188" t="s">
        <v>85</v>
      </c>
      <c r="O188">
        <v>1</v>
      </c>
      <c r="P188">
        <v>6</v>
      </c>
      <c r="Q188">
        <v>6</v>
      </c>
      <c r="R188" s="4" t="s">
        <v>18</v>
      </c>
      <c r="S188">
        <v>5</v>
      </c>
      <c r="T188">
        <v>5</v>
      </c>
      <c r="U188" s="14" t="s">
        <v>185</v>
      </c>
      <c r="V188" s="14" t="str">
        <f>VLOOKUP($U188,look_up!$A$2:J214,2,FALSE)</f>
        <v>Bolacha_do_mar</v>
      </c>
      <c r="W188" s="14" t="str">
        <f>VLOOKUP($U188,look_up!$A$2:K214,3,FALSE)</f>
        <v>Species</v>
      </c>
      <c r="X188" s="14" t="str">
        <f>VLOOKUP($U188,look_up!$A$2:L214,4,FALSE)</f>
        <v>NA</v>
      </c>
      <c r="Y188" s="14" t="str">
        <f>VLOOKUP($U188,look_up!A$2:K214,5,FALSE)</f>
        <v>Animalia</v>
      </c>
      <c r="Z188" s="14" t="str">
        <f>VLOOKUP($U188,look_up!A$2:L214,6,FALSE)</f>
        <v>Echinodermata</v>
      </c>
      <c r="AA188" s="14" t="str">
        <f>VLOOKUP($U188,look_up!A$2:M214,7,FALSE)</f>
        <v>Echinoidea</v>
      </c>
      <c r="AB188" s="14" t="str">
        <f>VLOOKUP($U188,look_up!$A$2:P214,8,FALSE)</f>
        <v>Clypeasteroidea</v>
      </c>
      <c r="AC188" s="14" t="str">
        <f>VLOOKUP($U188,look_up!$A$2:Q214,9,FALSE)</f>
        <v>Clypeasteridae</v>
      </c>
      <c r="AD188" s="14">
        <f>VLOOKUP($U188,look_up!A$2:P214,10,FALSE)</f>
        <v>422499</v>
      </c>
      <c r="AE188">
        <v>0</v>
      </c>
      <c r="AF188" t="s">
        <v>204</v>
      </c>
      <c r="AG188">
        <v>40</v>
      </c>
    </row>
    <row r="189" spans="1:33" x14ac:dyDescent="0.3">
      <c r="A189" t="s">
        <v>0</v>
      </c>
      <c r="B189" t="s">
        <v>19</v>
      </c>
      <c r="C189" t="s">
        <v>284</v>
      </c>
      <c r="D189">
        <v>-27.278230000000001</v>
      </c>
      <c r="E189">
        <v>-48.375419999999998</v>
      </c>
      <c r="F189" t="s">
        <v>2</v>
      </c>
      <c r="G189" t="s">
        <v>3</v>
      </c>
      <c r="H189" s="2">
        <v>43896</v>
      </c>
      <c r="I189" s="23" t="s">
        <v>102</v>
      </c>
      <c r="J189" s="23" t="s">
        <v>100</v>
      </c>
      <c r="K189" s="23" t="s">
        <v>101</v>
      </c>
      <c r="L189" t="s">
        <v>96</v>
      </c>
      <c r="M189" t="s">
        <v>313</v>
      </c>
      <c r="N189" t="s">
        <v>85</v>
      </c>
      <c r="O189">
        <v>2</v>
      </c>
      <c r="P189">
        <v>6</v>
      </c>
      <c r="Q189">
        <v>6</v>
      </c>
      <c r="R189" s="4" t="s">
        <v>18</v>
      </c>
      <c r="S189">
        <v>5</v>
      </c>
      <c r="T189">
        <v>5</v>
      </c>
      <c r="U189" s="14" t="s">
        <v>185</v>
      </c>
      <c r="V189" s="14" t="str">
        <f>VLOOKUP($U189,look_up!$A$2:J215,2,FALSE)</f>
        <v>Bolacha_do_mar</v>
      </c>
      <c r="W189" s="14" t="str">
        <f>VLOOKUP($U189,look_up!$A$2:K215,3,FALSE)</f>
        <v>Species</v>
      </c>
      <c r="X189" s="14" t="str">
        <f>VLOOKUP($U189,look_up!$A$2:L215,4,FALSE)</f>
        <v>NA</v>
      </c>
      <c r="Y189" s="14" t="str">
        <f>VLOOKUP($U189,look_up!A$2:K215,5,FALSE)</f>
        <v>Animalia</v>
      </c>
      <c r="Z189" s="14" t="str">
        <f>VLOOKUP($U189,look_up!A$2:L215,6,FALSE)</f>
        <v>Echinodermata</v>
      </c>
      <c r="AA189" s="14" t="str">
        <f>VLOOKUP($U189,look_up!A$2:M215,7,FALSE)</f>
        <v>Echinoidea</v>
      </c>
      <c r="AB189" s="14" t="str">
        <f>VLOOKUP($U189,look_up!$A$2:P215,8,FALSE)</f>
        <v>Clypeasteroidea</v>
      </c>
      <c r="AC189" s="14" t="str">
        <f>VLOOKUP($U189,look_up!$A$2:Q215,9,FALSE)</f>
        <v>Clypeasteridae</v>
      </c>
      <c r="AD189" s="14">
        <f>VLOOKUP($U189,look_up!A$2:P215,10,FALSE)</f>
        <v>422499</v>
      </c>
      <c r="AE189">
        <v>0</v>
      </c>
      <c r="AF189" t="s">
        <v>204</v>
      </c>
      <c r="AG189">
        <v>40</v>
      </c>
    </row>
    <row r="190" spans="1:33" x14ac:dyDescent="0.3">
      <c r="A190" t="s">
        <v>0</v>
      </c>
      <c r="B190" t="s">
        <v>19</v>
      </c>
      <c r="C190" t="s">
        <v>284</v>
      </c>
      <c r="D190">
        <v>-27.278230000000001</v>
      </c>
      <c r="E190">
        <v>-48.375419999999998</v>
      </c>
      <c r="F190" t="s">
        <v>2</v>
      </c>
      <c r="G190" t="s">
        <v>3</v>
      </c>
      <c r="H190" s="2">
        <v>43896</v>
      </c>
      <c r="I190" s="23" t="s">
        <v>102</v>
      </c>
      <c r="J190" s="23" t="s">
        <v>100</v>
      </c>
      <c r="K190" s="23" t="s">
        <v>101</v>
      </c>
      <c r="L190" t="s">
        <v>96</v>
      </c>
      <c r="M190" t="s">
        <v>313</v>
      </c>
      <c r="N190" t="s">
        <v>85</v>
      </c>
      <c r="O190">
        <v>3</v>
      </c>
      <c r="P190">
        <v>6</v>
      </c>
      <c r="Q190">
        <v>6</v>
      </c>
      <c r="R190" s="4" t="s">
        <v>18</v>
      </c>
      <c r="S190">
        <v>5</v>
      </c>
      <c r="T190">
        <v>5</v>
      </c>
      <c r="U190" s="14" t="s">
        <v>185</v>
      </c>
      <c r="V190" s="14" t="str">
        <f>VLOOKUP($U190,look_up!$A$2:J216,2,FALSE)</f>
        <v>Bolacha_do_mar</v>
      </c>
      <c r="W190" s="14" t="str">
        <f>VLOOKUP($U190,look_up!$A$2:K216,3,FALSE)</f>
        <v>Species</v>
      </c>
      <c r="X190" s="14" t="str">
        <f>VLOOKUP($U190,look_up!$A$2:L216,4,FALSE)</f>
        <v>NA</v>
      </c>
      <c r="Y190" s="14" t="str">
        <f>VLOOKUP($U190,look_up!A$2:K216,5,FALSE)</f>
        <v>Animalia</v>
      </c>
      <c r="Z190" s="14" t="str">
        <f>VLOOKUP($U190,look_up!A$2:L216,6,FALSE)</f>
        <v>Echinodermata</v>
      </c>
      <c r="AA190" s="14" t="str">
        <f>VLOOKUP($U190,look_up!A$2:M216,7,FALSE)</f>
        <v>Echinoidea</v>
      </c>
      <c r="AB190" s="14" t="str">
        <f>VLOOKUP($U190,look_up!$A$2:P216,8,FALSE)</f>
        <v>Clypeasteroidea</v>
      </c>
      <c r="AC190" s="14" t="str">
        <f>VLOOKUP($U190,look_up!$A$2:Q216,9,FALSE)</f>
        <v>Clypeasteridae</v>
      </c>
      <c r="AD190" s="14">
        <f>VLOOKUP($U190,look_up!A$2:P216,10,FALSE)</f>
        <v>422499</v>
      </c>
      <c r="AE190">
        <v>0</v>
      </c>
      <c r="AF190" t="s">
        <v>204</v>
      </c>
      <c r="AG190">
        <v>40</v>
      </c>
    </row>
    <row r="191" spans="1:33" x14ac:dyDescent="0.3">
      <c r="A191" t="s">
        <v>0</v>
      </c>
      <c r="B191" t="s">
        <v>19</v>
      </c>
      <c r="C191" t="s">
        <v>284</v>
      </c>
      <c r="D191">
        <v>-27.278230000000001</v>
      </c>
      <c r="E191">
        <v>-48.375419999999998</v>
      </c>
      <c r="F191" t="s">
        <v>2</v>
      </c>
      <c r="G191" t="s">
        <v>3</v>
      </c>
      <c r="H191" s="2">
        <v>43896</v>
      </c>
      <c r="I191" s="23" t="s">
        <v>102</v>
      </c>
      <c r="J191" s="23" t="s">
        <v>100</v>
      </c>
      <c r="K191" s="23" t="s">
        <v>101</v>
      </c>
      <c r="L191" t="s">
        <v>96</v>
      </c>
      <c r="M191" t="s">
        <v>313</v>
      </c>
      <c r="N191" t="s">
        <v>85</v>
      </c>
      <c r="O191">
        <v>1</v>
      </c>
      <c r="P191">
        <v>6</v>
      </c>
      <c r="Q191">
        <v>6</v>
      </c>
      <c r="R191" s="4" t="s">
        <v>18</v>
      </c>
      <c r="S191">
        <v>5</v>
      </c>
      <c r="T191">
        <v>5</v>
      </c>
      <c r="U191" s="14" t="s">
        <v>186</v>
      </c>
      <c r="V191" s="14" t="str">
        <f>VLOOKUP($U191,look_up!$A$2:J217,2,FALSE)</f>
        <v>Pepino_do_mar</v>
      </c>
      <c r="W191" s="14" t="str">
        <f>VLOOKUP($U191,look_up!$A$2:K217,3,FALSE)</f>
        <v>Species</v>
      </c>
      <c r="X191" s="14" t="str">
        <f>VLOOKUP($U191,look_up!$A$2:L217,4,FALSE)</f>
        <v>NA</v>
      </c>
      <c r="Y191" s="14" t="str">
        <f>VLOOKUP($U191,look_up!A$2:K217,5,FALSE)</f>
        <v>Animalia</v>
      </c>
      <c r="Z191" s="14" t="str">
        <f>VLOOKUP($U191,look_up!A$2:L217,6,FALSE)</f>
        <v>Echinodermata</v>
      </c>
      <c r="AA191" s="14" t="str">
        <f>VLOOKUP($U191,look_up!A$2:M217,7,FALSE)</f>
        <v>Holothuroidea</v>
      </c>
      <c r="AB191" s="14" t="str">
        <f>VLOOKUP($U191,look_up!$A$2:P217,8,FALSE)</f>
        <v>Synallactida</v>
      </c>
      <c r="AC191" s="14" t="str">
        <f>VLOOKUP($U191,look_up!$A$2:Q217,9,FALSE)</f>
        <v>Stichopodidae</v>
      </c>
      <c r="AD191" s="14">
        <f>VLOOKUP($U191,look_up!A$2:P217,10,FALSE)</f>
        <v>367868</v>
      </c>
      <c r="AE191">
        <v>0</v>
      </c>
      <c r="AF191" t="s">
        <v>204</v>
      </c>
      <c r="AG191">
        <v>40</v>
      </c>
    </row>
    <row r="192" spans="1:33" x14ac:dyDescent="0.3">
      <c r="A192" t="s">
        <v>0</v>
      </c>
      <c r="B192" t="s">
        <v>19</v>
      </c>
      <c r="C192" t="s">
        <v>284</v>
      </c>
      <c r="D192">
        <v>-27.278230000000001</v>
      </c>
      <c r="E192">
        <v>-48.375419999999998</v>
      </c>
      <c r="F192" t="s">
        <v>2</v>
      </c>
      <c r="G192" t="s">
        <v>3</v>
      </c>
      <c r="H192" s="2">
        <v>43896</v>
      </c>
      <c r="I192" s="23" t="s">
        <v>102</v>
      </c>
      <c r="J192" s="23" t="s">
        <v>100</v>
      </c>
      <c r="K192" s="23" t="s">
        <v>101</v>
      </c>
      <c r="L192" t="s">
        <v>96</v>
      </c>
      <c r="M192" t="s">
        <v>313</v>
      </c>
      <c r="N192" t="s">
        <v>85</v>
      </c>
      <c r="O192">
        <v>2</v>
      </c>
      <c r="P192">
        <v>6</v>
      </c>
      <c r="Q192">
        <v>6</v>
      </c>
      <c r="R192" s="4" t="s">
        <v>18</v>
      </c>
      <c r="S192">
        <v>5</v>
      </c>
      <c r="T192">
        <v>5</v>
      </c>
      <c r="U192" s="14" t="s">
        <v>186</v>
      </c>
      <c r="V192" s="14" t="str">
        <f>VLOOKUP($U192,look_up!$A$2:J218,2,FALSE)</f>
        <v>Pepino_do_mar</v>
      </c>
      <c r="W192" s="14" t="str">
        <f>VLOOKUP($U192,look_up!$A$2:K218,3,FALSE)</f>
        <v>Species</v>
      </c>
      <c r="X192" s="14" t="str">
        <f>VLOOKUP($U192,look_up!$A$2:L218,4,FALSE)</f>
        <v>NA</v>
      </c>
      <c r="Y192" s="14" t="str">
        <f>VLOOKUP($U192,look_up!A$2:K218,5,FALSE)</f>
        <v>Animalia</v>
      </c>
      <c r="Z192" s="14" t="str">
        <f>VLOOKUP($U192,look_up!A$2:L218,6,FALSE)</f>
        <v>Echinodermata</v>
      </c>
      <c r="AA192" s="14" t="str">
        <f>VLOOKUP($U192,look_up!A$2:M218,7,FALSE)</f>
        <v>Holothuroidea</v>
      </c>
      <c r="AB192" s="14" t="str">
        <f>VLOOKUP($U192,look_up!$A$2:P218,8,FALSE)</f>
        <v>Synallactida</v>
      </c>
      <c r="AC192" s="14" t="str">
        <f>VLOOKUP($U192,look_up!$A$2:Q218,9,FALSE)</f>
        <v>Stichopodidae</v>
      </c>
      <c r="AD192" s="14">
        <f>VLOOKUP($U192,look_up!A$2:P218,10,FALSE)</f>
        <v>367868</v>
      </c>
      <c r="AE192">
        <v>0</v>
      </c>
      <c r="AF192" t="s">
        <v>204</v>
      </c>
      <c r="AG192">
        <v>40</v>
      </c>
    </row>
    <row r="193" spans="1:33" x14ac:dyDescent="0.3">
      <c r="A193" t="s">
        <v>0</v>
      </c>
      <c r="B193" t="s">
        <v>19</v>
      </c>
      <c r="C193" t="s">
        <v>284</v>
      </c>
      <c r="D193">
        <v>-27.278230000000001</v>
      </c>
      <c r="E193">
        <v>-48.375419999999998</v>
      </c>
      <c r="F193" t="s">
        <v>2</v>
      </c>
      <c r="G193" t="s">
        <v>3</v>
      </c>
      <c r="H193" s="2">
        <v>43896</v>
      </c>
      <c r="I193" s="23" t="s">
        <v>102</v>
      </c>
      <c r="J193" s="23" t="s">
        <v>100</v>
      </c>
      <c r="K193" s="23" t="s">
        <v>101</v>
      </c>
      <c r="L193" t="s">
        <v>96</v>
      </c>
      <c r="M193" t="s">
        <v>313</v>
      </c>
      <c r="N193" t="s">
        <v>85</v>
      </c>
      <c r="O193">
        <v>3</v>
      </c>
      <c r="P193">
        <v>6</v>
      </c>
      <c r="Q193">
        <v>6</v>
      </c>
      <c r="R193" s="4" t="s">
        <v>18</v>
      </c>
      <c r="S193">
        <v>5</v>
      </c>
      <c r="T193">
        <v>5</v>
      </c>
      <c r="U193" s="14" t="s">
        <v>186</v>
      </c>
      <c r="V193" s="14" t="str">
        <f>VLOOKUP($U193,look_up!$A$2:J219,2,FALSE)</f>
        <v>Pepino_do_mar</v>
      </c>
      <c r="W193" s="14" t="str">
        <f>VLOOKUP($U193,look_up!$A$2:K219,3,FALSE)</f>
        <v>Species</v>
      </c>
      <c r="X193" s="14" t="str">
        <f>VLOOKUP($U193,look_up!$A$2:L219,4,FALSE)</f>
        <v>NA</v>
      </c>
      <c r="Y193" s="14" t="str">
        <f>VLOOKUP($U193,look_up!A$2:K219,5,FALSE)</f>
        <v>Animalia</v>
      </c>
      <c r="Z193" s="14" t="str">
        <f>VLOOKUP($U193,look_up!A$2:L219,6,FALSE)</f>
        <v>Echinodermata</v>
      </c>
      <c r="AA193" s="14" t="str">
        <f>VLOOKUP($U193,look_up!A$2:M219,7,FALSE)</f>
        <v>Holothuroidea</v>
      </c>
      <c r="AB193" s="14" t="str">
        <f>VLOOKUP($U193,look_up!$A$2:P219,8,FALSE)</f>
        <v>Synallactida</v>
      </c>
      <c r="AC193" s="14" t="str">
        <f>VLOOKUP($U193,look_up!$A$2:Q219,9,FALSE)</f>
        <v>Stichopodidae</v>
      </c>
      <c r="AD193" s="14">
        <f>VLOOKUP($U193,look_up!A$2:P219,10,FALSE)</f>
        <v>367868</v>
      </c>
      <c r="AE193">
        <v>0</v>
      </c>
      <c r="AF193" t="s">
        <v>204</v>
      </c>
      <c r="AG193">
        <v>40</v>
      </c>
    </row>
    <row r="194" spans="1:33" x14ac:dyDescent="0.3">
      <c r="A194" t="s">
        <v>0</v>
      </c>
      <c r="B194" t="s">
        <v>19</v>
      </c>
      <c r="C194" t="s">
        <v>284</v>
      </c>
      <c r="D194">
        <v>-27.278230000000001</v>
      </c>
      <c r="E194">
        <v>-48.375419999999998</v>
      </c>
      <c r="F194" t="s">
        <v>2</v>
      </c>
      <c r="G194" t="s">
        <v>3</v>
      </c>
      <c r="H194" s="2">
        <v>43896</v>
      </c>
      <c r="I194" s="23" t="s">
        <v>102</v>
      </c>
      <c r="J194" s="23" t="s">
        <v>100</v>
      </c>
      <c r="K194" s="23" t="s">
        <v>101</v>
      </c>
      <c r="L194" t="s">
        <v>96</v>
      </c>
      <c r="M194" t="s">
        <v>313</v>
      </c>
      <c r="N194" t="s">
        <v>85</v>
      </c>
      <c r="O194">
        <v>1</v>
      </c>
      <c r="P194">
        <v>6</v>
      </c>
      <c r="Q194">
        <v>6</v>
      </c>
      <c r="R194" s="4" t="s">
        <v>18</v>
      </c>
      <c r="S194">
        <v>5</v>
      </c>
      <c r="T194">
        <v>5</v>
      </c>
      <c r="U194" s="14" t="s">
        <v>187</v>
      </c>
      <c r="V194" s="14" t="str">
        <f>VLOOKUP($U194,look_up!$A$2:J220,2,FALSE)</f>
        <v>Pepino_do_mar</v>
      </c>
      <c r="W194" s="14" t="str">
        <f>VLOOKUP($U194,look_up!$A$2:K220,3,FALSE)</f>
        <v>Species</v>
      </c>
      <c r="X194" s="14" t="str">
        <f>VLOOKUP($U194,look_up!$A$2:L220,4,FALSE)</f>
        <v>NA</v>
      </c>
      <c r="Y194" s="14" t="str">
        <f>VLOOKUP($U194,look_up!A$2:K220,5,FALSE)</f>
        <v>Animalia</v>
      </c>
      <c r="Z194" s="14" t="str">
        <f>VLOOKUP($U194,look_up!A$2:L220,6,FALSE)</f>
        <v>Echinodermata</v>
      </c>
      <c r="AA194" s="14" t="str">
        <f>VLOOKUP($U194,look_up!A$2:M220,7,FALSE)</f>
        <v>Holothuroidea</v>
      </c>
      <c r="AB194" s="14" t="str">
        <f>VLOOKUP($U194,look_up!$A$2:P220,8,FALSE)</f>
        <v>Holothuriida</v>
      </c>
      <c r="AC194" s="14" t="str">
        <f>VLOOKUP($U194,look_up!$A$2:Q220,9,FALSE)</f>
        <v>Holothuriidae</v>
      </c>
      <c r="AD194" s="14">
        <f>VLOOKUP($U194,look_up!A$2:P220,10,FALSE)</f>
        <v>732238</v>
      </c>
      <c r="AE194">
        <v>2</v>
      </c>
      <c r="AF194" t="s">
        <v>204</v>
      </c>
      <c r="AG194">
        <v>40</v>
      </c>
    </row>
    <row r="195" spans="1:33" x14ac:dyDescent="0.3">
      <c r="A195" t="s">
        <v>0</v>
      </c>
      <c r="B195" t="s">
        <v>19</v>
      </c>
      <c r="C195" t="s">
        <v>284</v>
      </c>
      <c r="D195">
        <v>-27.278230000000001</v>
      </c>
      <c r="E195">
        <v>-48.375419999999998</v>
      </c>
      <c r="F195" t="s">
        <v>2</v>
      </c>
      <c r="G195" t="s">
        <v>3</v>
      </c>
      <c r="H195" s="2">
        <v>43896</v>
      </c>
      <c r="I195" s="23" t="s">
        <v>102</v>
      </c>
      <c r="J195" s="23" t="s">
        <v>100</v>
      </c>
      <c r="K195" s="23" t="s">
        <v>101</v>
      </c>
      <c r="L195" t="s">
        <v>96</v>
      </c>
      <c r="M195" t="s">
        <v>313</v>
      </c>
      <c r="N195" t="s">
        <v>85</v>
      </c>
      <c r="O195">
        <v>2</v>
      </c>
      <c r="P195">
        <v>6</v>
      </c>
      <c r="Q195">
        <v>6</v>
      </c>
      <c r="R195" s="4" t="s">
        <v>18</v>
      </c>
      <c r="S195">
        <v>5</v>
      </c>
      <c r="T195">
        <v>5</v>
      </c>
      <c r="U195" s="14" t="s">
        <v>187</v>
      </c>
      <c r="V195" s="14" t="str">
        <f>VLOOKUP($U195,look_up!$A$2:J221,2,FALSE)</f>
        <v>Pepino_do_mar</v>
      </c>
      <c r="W195" s="14" t="str">
        <f>VLOOKUP($U195,look_up!$A$2:K221,3,FALSE)</f>
        <v>Species</v>
      </c>
      <c r="X195" s="14" t="str">
        <f>VLOOKUP($U195,look_up!$A$2:L221,4,FALSE)</f>
        <v>NA</v>
      </c>
      <c r="Y195" s="14" t="str">
        <f>VLOOKUP($U195,look_up!A$2:K221,5,FALSE)</f>
        <v>Animalia</v>
      </c>
      <c r="Z195" s="14" t="str">
        <f>VLOOKUP($U195,look_up!A$2:L221,6,FALSE)</f>
        <v>Echinodermata</v>
      </c>
      <c r="AA195" s="14" t="str">
        <f>VLOOKUP($U195,look_up!A$2:M221,7,FALSE)</f>
        <v>Holothuroidea</v>
      </c>
      <c r="AB195" s="14" t="str">
        <f>VLOOKUP($U195,look_up!$A$2:P221,8,FALSE)</f>
        <v>Holothuriida</v>
      </c>
      <c r="AC195" s="14" t="str">
        <f>VLOOKUP($U195,look_up!$A$2:Q221,9,FALSE)</f>
        <v>Holothuriidae</v>
      </c>
      <c r="AD195" s="14">
        <f>VLOOKUP($U195,look_up!A$2:P221,10,FALSE)</f>
        <v>732238</v>
      </c>
      <c r="AE195">
        <v>0</v>
      </c>
      <c r="AF195" t="s">
        <v>204</v>
      </c>
      <c r="AG195">
        <v>40</v>
      </c>
    </row>
    <row r="196" spans="1:33" x14ac:dyDescent="0.3">
      <c r="A196" t="s">
        <v>0</v>
      </c>
      <c r="B196" t="s">
        <v>19</v>
      </c>
      <c r="C196" t="s">
        <v>284</v>
      </c>
      <c r="D196">
        <v>-27.278230000000001</v>
      </c>
      <c r="E196">
        <v>-48.375419999999998</v>
      </c>
      <c r="F196" t="s">
        <v>2</v>
      </c>
      <c r="G196" t="s">
        <v>3</v>
      </c>
      <c r="H196" s="2">
        <v>43896</v>
      </c>
      <c r="I196" s="23" t="s">
        <v>102</v>
      </c>
      <c r="J196" s="23" t="s">
        <v>100</v>
      </c>
      <c r="K196" s="23" t="s">
        <v>101</v>
      </c>
      <c r="L196" t="s">
        <v>96</v>
      </c>
      <c r="M196" t="s">
        <v>313</v>
      </c>
      <c r="N196" t="s">
        <v>85</v>
      </c>
      <c r="O196">
        <v>3</v>
      </c>
      <c r="P196">
        <v>6</v>
      </c>
      <c r="Q196">
        <v>6</v>
      </c>
      <c r="R196" s="4" t="s">
        <v>18</v>
      </c>
      <c r="S196">
        <v>5</v>
      </c>
      <c r="T196">
        <v>5</v>
      </c>
      <c r="U196" s="14" t="s">
        <v>187</v>
      </c>
      <c r="V196" s="14" t="str">
        <f>VLOOKUP($U196,look_up!$A$2:J222,2,FALSE)</f>
        <v>Pepino_do_mar</v>
      </c>
      <c r="W196" s="14" t="str">
        <f>VLOOKUP($U196,look_up!$A$2:K222,3,FALSE)</f>
        <v>Species</v>
      </c>
      <c r="X196" s="14" t="str">
        <f>VLOOKUP($U196,look_up!$A$2:L222,4,FALSE)</f>
        <v>NA</v>
      </c>
      <c r="Y196" s="14" t="str">
        <f>VLOOKUP($U196,look_up!A$2:K222,5,FALSE)</f>
        <v>Animalia</v>
      </c>
      <c r="Z196" s="14" t="str">
        <f>VLOOKUP($U196,look_up!A$2:L222,6,FALSE)</f>
        <v>Echinodermata</v>
      </c>
      <c r="AA196" s="14" t="str">
        <f>VLOOKUP($U196,look_up!A$2:M222,7,FALSE)</f>
        <v>Holothuroidea</v>
      </c>
      <c r="AB196" s="14" t="str">
        <f>VLOOKUP($U196,look_up!$A$2:P222,8,FALSE)</f>
        <v>Holothuriida</v>
      </c>
      <c r="AC196" s="14" t="str">
        <f>VLOOKUP($U196,look_up!$A$2:Q222,9,FALSE)</f>
        <v>Holothuriidae</v>
      </c>
      <c r="AD196" s="14">
        <f>VLOOKUP($U196,look_up!A$2:P222,10,FALSE)</f>
        <v>732238</v>
      </c>
      <c r="AE196">
        <v>0</v>
      </c>
      <c r="AF196" t="s">
        <v>204</v>
      </c>
      <c r="AG196">
        <v>40</v>
      </c>
    </row>
    <row r="197" spans="1:33" x14ac:dyDescent="0.3">
      <c r="A197" t="s">
        <v>0</v>
      </c>
      <c r="B197" t="s">
        <v>19</v>
      </c>
      <c r="C197" t="s">
        <v>284</v>
      </c>
      <c r="D197">
        <v>-27.278230000000001</v>
      </c>
      <c r="E197">
        <v>-48.375419999999998</v>
      </c>
      <c r="F197" t="s">
        <v>2</v>
      </c>
      <c r="G197" t="s">
        <v>3</v>
      </c>
      <c r="H197" s="2">
        <v>43896</v>
      </c>
      <c r="I197" s="23" t="s">
        <v>102</v>
      </c>
      <c r="J197" s="23" t="s">
        <v>100</v>
      </c>
      <c r="K197" s="23" t="s">
        <v>101</v>
      </c>
      <c r="L197" t="s">
        <v>96</v>
      </c>
      <c r="M197" t="s">
        <v>313</v>
      </c>
      <c r="N197" t="s">
        <v>85</v>
      </c>
      <c r="O197">
        <v>1</v>
      </c>
      <c r="P197">
        <v>6</v>
      </c>
      <c r="Q197">
        <v>6</v>
      </c>
      <c r="R197" s="4" t="s">
        <v>18</v>
      </c>
      <c r="S197">
        <v>5</v>
      </c>
      <c r="T197">
        <v>5</v>
      </c>
      <c r="U197" s="14" t="s">
        <v>188</v>
      </c>
      <c r="V197" s="14" t="str">
        <f>VLOOKUP($U197,look_up!$A$2:J223,2,FALSE)</f>
        <v>Lírio_do_mar</v>
      </c>
      <c r="W197" s="14" t="str">
        <f>VLOOKUP($U197,look_up!$A$2:K223,3,FALSE)</f>
        <v>Species</v>
      </c>
      <c r="X197" s="14" t="str">
        <f>VLOOKUP($U197,look_up!$A$2:L223,4,FALSE)</f>
        <v>NA</v>
      </c>
      <c r="Y197" s="14" t="str">
        <f>VLOOKUP($U197,look_up!A$2:K223,5,FALSE)</f>
        <v>Animalia</v>
      </c>
      <c r="Z197" s="14" t="str">
        <f>VLOOKUP($U197,look_up!A$2:L223,6,FALSE)</f>
        <v>Echinodermata</v>
      </c>
      <c r="AA197" s="14" t="str">
        <f>VLOOKUP($U197,look_up!A$2:M223,7,FALSE)</f>
        <v>Crinoidea</v>
      </c>
      <c r="AB197" s="14" t="str">
        <f>VLOOKUP($U197,look_up!$A$2:P223,8,FALSE)</f>
        <v>Comatulida</v>
      </c>
      <c r="AC197" s="14" t="str">
        <f>VLOOKUP($U197,look_up!$A$2:Q223,9,FALSE)</f>
        <v>Tropiometridae</v>
      </c>
      <c r="AD197" s="14">
        <f>VLOOKUP($U197,look_up!A$2:P223,10,FALSE)</f>
        <v>213331</v>
      </c>
      <c r="AE197">
        <v>0</v>
      </c>
      <c r="AF197" t="s">
        <v>204</v>
      </c>
      <c r="AG197">
        <v>40</v>
      </c>
    </row>
    <row r="198" spans="1:33" x14ac:dyDescent="0.3">
      <c r="A198" t="s">
        <v>0</v>
      </c>
      <c r="B198" t="s">
        <v>19</v>
      </c>
      <c r="C198" t="s">
        <v>284</v>
      </c>
      <c r="D198">
        <v>-27.278230000000001</v>
      </c>
      <c r="E198">
        <v>-48.375419999999998</v>
      </c>
      <c r="F198" t="s">
        <v>2</v>
      </c>
      <c r="G198" t="s">
        <v>3</v>
      </c>
      <c r="H198" s="2">
        <v>43896</v>
      </c>
      <c r="I198" s="23" t="s">
        <v>102</v>
      </c>
      <c r="J198" s="23" t="s">
        <v>100</v>
      </c>
      <c r="K198" s="23" t="s">
        <v>101</v>
      </c>
      <c r="L198" t="s">
        <v>96</v>
      </c>
      <c r="M198" t="s">
        <v>313</v>
      </c>
      <c r="N198" t="s">
        <v>85</v>
      </c>
      <c r="O198">
        <v>2</v>
      </c>
      <c r="P198">
        <v>6</v>
      </c>
      <c r="Q198">
        <v>6</v>
      </c>
      <c r="R198" s="4" t="s">
        <v>18</v>
      </c>
      <c r="S198">
        <v>5</v>
      </c>
      <c r="T198">
        <v>5</v>
      </c>
      <c r="U198" s="14" t="s">
        <v>188</v>
      </c>
      <c r="V198" s="14" t="str">
        <f>VLOOKUP($U198,look_up!$A$2:J224,2,FALSE)</f>
        <v>Lírio_do_mar</v>
      </c>
      <c r="W198" s="14" t="str">
        <f>VLOOKUP($U198,look_up!$A$2:K224,3,FALSE)</f>
        <v>Species</v>
      </c>
      <c r="X198" s="14" t="str">
        <f>VLOOKUP($U198,look_up!$A$2:L224,4,FALSE)</f>
        <v>NA</v>
      </c>
      <c r="Y198" s="14" t="str">
        <f>VLOOKUP($U198,look_up!A$2:K224,5,FALSE)</f>
        <v>Animalia</v>
      </c>
      <c r="Z198" s="14" t="str">
        <f>VLOOKUP($U198,look_up!A$2:L224,6,FALSE)</f>
        <v>Echinodermata</v>
      </c>
      <c r="AA198" s="14" t="str">
        <f>VLOOKUP($U198,look_up!A$2:M224,7,FALSE)</f>
        <v>Crinoidea</v>
      </c>
      <c r="AB198" s="14" t="str">
        <f>VLOOKUP($U198,look_up!$A$2:P224,8,FALSE)</f>
        <v>Comatulida</v>
      </c>
      <c r="AC198" s="14" t="str">
        <f>VLOOKUP($U198,look_up!$A$2:Q224,9,FALSE)</f>
        <v>Tropiometridae</v>
      </c>
      <c r="AD198" s="14">
        <f>VLOOKUP($U198,look_up!A$2:P224,10,FALSE)</f>
        <v>213331</v>
      </c>
      <c r="AE198">
        <v>0</v>
      </c>
      <c r="AF198" t="s">
        <v>204</v>
      </c>
      <c r="AG198">
        <v>40</v>
      </c>
    </row>
    <row r="199" spans="1:33" x14ac:dyDescent="0.3">
      <c r="A199" t="s">
        <v>0</v>
      </c>
      <c r="B199" t="s">
        <v>19</v>
      </c>
      <c r="C199" t="s">
        <v>284</v>
      </c>
      <c r="D199">
        <v>-27.278230000000001</v>
      </c>
      <c r="E199">
        <v>-48.375419999999998</v>
      </c>
      <c r="F199" t="s">
        <v>2</v>
      </c>
      <c r="G199" t="s">
        <v>3</v>
      </c>
      <c r="H199" s="2">
        <v>43896</v>
      </c>
      <c r="I199" s="23" t="s">
        <v>102</v>
      </c>
      <c r="J199" s="23" t="s">
        <v>100</v>
      </c>
      <c r="K199" s="23" t="s">
        <v>101</v>
      </c>
      <c r="L199" t="s">
        <v>96</v>
      </c>
      <c r="M199" t="s">
        <v>313</v>
      </c>
      <c r="N199" t="s">
        <v>85</v>
      </c>
      <c r="O199">
        <v>3</v>
      </c>
      <c r="P199">
        <v>6</v>
      </c>
      <c r="Q199">
        <v>6</v>
      </c>
      <c r="R199" s="4" t="s">
        <v>18</v>
      </c>
      <c r="S199">
        <v>5</v>
      </c>
      <c r="T199">
        <v>5</v>
      </c>
      <c r="U199" s="14" t="s">
        <v>188</v>
      </c>
      <c r="V199" s="14" t="str">
        <f>VLOOKUP($U199,look_up!$A$2:J225,2,FALSE)</f>
        <v>Lírio_do_mar</v>
      </c>
      <c r="W199" s="14" t="str">
        <f>VLOOKUP($U199,look_up!$A$2:K225,3,FALSE)</f>
        <v>Species</v>
      </c>
      <c r="X199" s="14" t="str">
        <f>VLOOKUP($U199,look_up!$A$2:L225,4,FALSE)</f>
        <v>NA</v>
      </c>
      <c r="Y199" s="14" t="str">
        <f>VLOOKUP($U199,look_up!A$2:K225,5,FALSE)</f>
        <v>Animalia</v>
      </c>
      <c r="Z199" s="14" t="str">
        <f>VLOOKUP($U199,look_up!A$2:L225,6,FALSE)</f>
        <v>Echinodermata</v>
      </c>
      <c r="AA199" s="14" t="str">
        <f>VLOOKUP($U199,look_up!A$2:M225,7,FALSE)</f>
        <v>Crinoidea</v>
      </c>
      <c r="AB199" s="14" t="str">
        <f>VLOOKUP($U199,look_up!$A$2:P225,8,FALSE)</f>
        <v>Comatulida</v>
      </c>
      <c r="AC199" s="14" t="str">
        <f>VLOOKUP($U199,look_up!$A$2:Q225,9,FALSE)</f>
        <v>Tropiometridae</v>
      </c>
      <c r="AD199" s="14">
        <f>VLOOKUP($U199,look_up!A$2:P225,10,FALSE)</f>
        <v>213331</v>
      </c>
      <c r="AE199">
        <v>0</v>
      </c>
      <c r="AF199" t="s">
        <v>204</v>
      </c>
      <c r="AG199">
        <v>40</v>
      </c>
    </row>
    <row r="200" spans="1:33" x14ac:dyDescent="0.3">
      <c r="A200" t="s">
        <v>0</v>
      </c>
      <c r="B200" t="s">
        <v>19</v>
      </c>
      <c r="C200" t="s">
        <v>284</v>
      </c>
      <c r="D200">
        <v>-27.278230000000001</v>
      </c>
      <c r="E200">
        <v>-48.375419999999998</v>
      </c>
      <c r="F200" t="s">
        <v>2</v>
      </c>
      <c r="G200" t="s">
        <v>3</v>
      </c>
      <c r="H200" s="2">
        <v>43896</v>
      </c>
      <c r="I200" s="23" t="s">
        <v>102</v>
      </c>
      <c r="J200" s="23" t="s">
        <v>100</v>
      </c>
      <c r="K200" s="23" t="s">
        <v>101</v>
      </c>
      <c r="L200" t="s">
        <v>96</v>
      </c>
      <c r="M200" t="s">
        <v>313</v>
      </c>
      <c r="N200" t="s">
        <v>85</v>
      </c>
      <c r="O200">
        <v>1</v>
      </c>
      <c r="P200">
        <v>6</v>
      </c>
      <c r="Q200">
        <v>6</v>
      </c>
      <c r="R200" s="4" t="s">
        <v>18</v>
      </c>
      <c r="S200">
        <v>5</v>
      </c>
      <c r="T200">
        <v>5</v>
      </c>
      <c r="U200" s="14" t="s">
        <v>189</v>
      </c>
      <c r="V200" s="14" t="str">
        <f>VLOOKUP($U200,look_up!$A$2:J226,2,FALSE)</f>
        <v>Anêmona</v>
      </c>
      <c r="W200" s="14" t="str">
        <f>VLOOKUP($U200,look_up!$A$2:K226,3,FALSE)</f>
        <v>Species</v>
      </c>
      <c r="X200" s="14" t="str">
        <f>VLOOKUP($U200,look_up!$A$2:L226,4,FALSE)</f>
        <v>NA</v>
      </c>
      <c r="Y200" s="14" t="str">
        <f>VLOOKUP($U200,look_up!A$2:K226,5,FALSE)</f>
        <v>Animalia</v>
      </c>
      <c r="Z200" s="14" t="str">
        <f>VLOOKUP($U200,look_up!A$2:L226,6,FALSE)</f>
        <v>Cnidaria</v>
      </c>
      <c r="AA200" s="14" t="str">
        <f>VLOOKUP($U200,look_up!A$2:M226,7,FALSE)</f>
        <v>Anthozoa</v>
      </c>
      <c r="AB200" s="14" t="str">
        <f>VLOOKUP($U200,look_up!$A$2:P226,8,FALSE)</f>
        <v>Actiniaria</v>
      </c>
      <c r="AC200" s="14" t="str">
        <f>VLOOKUP($U200,look_up!$A$2:Q226,9,FALSE)</f>
        <v>Actiniidae</v>
      </c>
      <c r="AD200" s="14">
        <f>VLOOKUP($U200,look_up!A$2:P226,10,FALSE)</f>
        <v>283333</v>
      </c>
      <c r="AE200">
        <v>0</v>
      </c>
      <c r="AF200" t="s">
        <v>204</v>
      </c>
      <c r="AG200">
        <v>40</v>
      </c>
    </row>
    <row r="201" spans="1:33" x14ac:dyDescent="0.3">
      <c r="A201" t="s">
        <v>0</v>
      </c>
      <c r="B201" t="s">
        <v>19</v>
      </c>
      <c r="C201" t="s">
        <v>284</v>
      </c>
      <c r="D201">
        <v>-27.278230000000001</v>
      </c>
      <c r="E201">
        <v>-48.375419999999998</v>
      </c>
      <c r="F201" t="s">
        <v>2</v>
      </c>
      <c r="G201" t="s">
        <v>3</v>
      </c>
      <c r="H201" s="2">
        <v>43896</v>
      </c>
      <c r="I201" s="23" t="s">
        <v>102</v>
      </c>
      <c r="J201" s="23" t="s">
        <v>100</v>
      </c>
      <c r="K201" s="23" t="s">
        <v>101</v>
      </c>
      <c r="L201" t="s">
        <v>96</v>
      </c>
      <c r="M201" t="s">
        <v>313</v>
      </c>
      <c r="N201" t="s">
        <v>85</v>
      </c>
      <c r="O201">
        <v>2</v>
      </c>
      <c r="P201">
        <v>6</v>
      </c>
      <c r="Q201">
        <v>6</v>
      </c>
      <c r="R201" s="4" t="s">
        <v>18</v>
      </c>
      <c r="S201">
        <v>5</v>
      </c>
      <c r="T201">
        <v>5</v>
      </c>
      <c r="U201" s="14" t="s">
        <v>189</v>
      </c>
      <c r="V201" s="14" t="str">
        <f>VLOOKUP($U201,look_up!$A$2:J227,2,FALSE)</f>
        <v>Anêmona</v>
      </c>
      <c r="W201" s="14" t="str">
        <f>VLOOKUP($U201,look_up!$A$2:K227,3,FALSE)</f>
        <v>Species</v>
      </c>
      <c r="X201" s="14" t="str">
        <f>VLOOKUP($U201,look_up!$A$2:L227,4,FALSE)</f>
        <v>NA</v>
      </c>
      <c r="Y201" s="14" t="str">
        <f>VLOOKUP($U201,look_up!A$2:K227,5,FALSE)</f>
        <v>Animalia</v>
      </c>
      <c r="Z201" s="14" t="str">
        <f>VLOOKUP($U201,look_up!A$2:L227,6,FALSE)</f>
        <v>Cnidaria</v>
      </c>
      <c r="AA201" s="14" t="str">
        <f>VLOOKUP($U201,look_up!A$2:M227,7,FALSE)</f>
        <v>Anthozoa</v>
      </c>
      <c r="AB201" s="14" t="str">
        <f>VLOOKUP($U201,look_up!$A$2:P227,8,FALSE)</f>
        <v>Actiniaria</v>
      </c>
      <c r="AC201" s="14" t="str">
        <f>VLOOKUP($U201,look_up!$A$2:Q227,9,FALSE)</f>
        <v>Actiniidae</v>
      </c>
      <c r="AD201" s="14">
        <f>VLOOKUP($U201,look_up!A$2:P227,10,FALSE)</f>
        <v>283333</v>
      </c>
      <c r="AE201">
        <v>0</v>
      </c>
      <c r="AF201" t="s">
        <v>204</v>
      </c>
      <c r="AG201">
        <v>40</v>
      </c>
    </row>
    <row r="202" spans="1:33" x14ac:dyDescent="0.3">
      <c r="A202" t="s">
        <v>0</v>
      </c>
      <c r="B202" t="s">
        <v>19</v>
      </c>
      <c r="C202" t="s">
        <v>284</v>
      </c>
      <c r="D202">
        <v>-27.278230000000001</v>
      </c>
      <c r="E202">
        <v>-48.375419999999998</v>
      </c>
      <c r="F202" t="s">
        <v>2</v>
      </c>
      <c r="G202" t="s">
        <v>3</v>
      </c>
      <c r="H202" s="2">
        <v>43896</v>
      </c>
      <c r="I202" s="23" t="s">
        <v>102</v>
      </c>
      <c r="J202" s="23" t="s">
        <v>100</v>
      </c>
      <c r="K202" s="23" t="s">
        <v>101</v>
      </c>
      <c r="L202" t="s">
        <v>96</v>
      </c>
      <c r="M202" t="s">
        <v>313</v>
      </c>
      <c r="N202" t="s">
        <v>85</v>
      </c>
      <c r="O202">
        <v>3</v>
      </c>
      <c r="P202">
        <v>6</v>
      </c>
      <c r="Q202">
        <v>6</v>
      </c>
      <c r="R202" s="4" t="s">
        <v>18</v>
      </c>
      <c r="S202">
        <v>5</v>
      </c>
      <c r="T202">
        <v>5</v>
      </c>
      <c r="U202" s="14" t="s">
        <v>189</v>
      </c>
      <c r="V202" s="14" t="str">
        <f>VLOOKUP($U202,look_up!$A$2:J228,2,FALSE)</f>
        <v>Anêmona</v>
      </c>
      <c r="W202" s="14" t="str">
        <f>VLOOKUP($U202,look_up!$A$2:K228,3,FALSE)</f>
        <v>Species</v>
      </c>
      <c r="X202" s="14" t="str">
        <f>VLOOKUP($U202,look_up!$A$2:L228,4,FALSE)</f>
        <v>NA</v>
      </c>
      <c r="Y202" s="14" t="str">
        <f>VLOOKUP($U202,look_up!A$2:K228,5,FALSE)</f>
        <v>Animalia</v>
      </c>
      <c r="Z202" s="14" t="str">
        <f>VLOOKUP($U202,look_up!A$2:L228,6,FALSE)</f>
        <v>Cnidaria</v>
      </c>
      <c r="AA202" s="14" t="str">
        <f>VLOOKUP($U202,look_up!A$2:M228,7,FALSE)</f>
        <v>Anthozoa</v>
      </c>
      <c r="AB202" s="14" t="str">
        <f>VLOOKUP($U202,look_up!$A$2:P228,8,FALSE)</f>
        <v>Actiniaria</v>
      </c>
      <c r="AC202" s="14" t="str">
        <f>VLOOKUP($U202,look_up!$A$2:Q228,9,FALSE)</f>
        <v>Actiniidae</v>
      </c>
      <c r="AD202" s="14">
        <f>VLOOKUP($U202,look_up!A$2:P228,10,FALSE)</f>
        <v>283333</v>
      </c>
      <c r="AE202">
        <v>0</v>
      </c>
      <c r="AF202" t="s">
        <v>204</v>
      </c>
      <c r="AG202">
        <v>40</v>
      </c>
    </row>
    <row r="203" spans="1:33" x14ac:dyDescent="0.3">
      <c r="A203" t="s">
        <v>0</v>
      </c>
      <c r="B203" t="s">
        <v>19</v>
      </c>
      <c r="C203" t="s">
        <v>284</v>
      </c>
      <c r="D203">
        <v>-27.278230000000001</v>
      </c>
      <c r="E203">
        <v>-48.375419999999998</v>
      </c>
      <c r="F203" t="s">
        <v>2</v>
      </c>
      <c r="G203" t="s">
        <v>3</v>
      </c>
      <c r="H203" s="2">
        <v>43896</v>
      </c>
      <c r="I203" s="23" t="s">
        <v>102</v>
      </c>
      <c r="J203" s="23" t="s">
        <v>100</v>
      </c>
      <c r="K203" s="23" t="s">
        <v>101</v>
      </c>
      <c r="L203" t="s">
        <v>96</v>
      </c>
      <c r="M203" t="s">
        <v>313</v>
      </c>
      <c r="N203" t="s">
        <v>85</v>
      </c>
      <c r="O203">
        <v>1</v>
      </c>
      <c r="P203">
        <v>6</v>
      </c>
      <c r="Q203">
        <v>6</v>
      </c>
      <c r="R203" s="4" t="s">
        <v>18</v>
      </c>
      <c r="S203">
        <v>5</v>
      </c>
      <c r="T203">
        <v>5</v>
      </c>
      <c r="U203" s="14" t="s">
        <v>190</v>
      </c>
      <c r="V203" s="14" t="str">
        <f>VLOOKUP($U203,look_up!$A$2:J229,2,FALSE)</f>
        <v>Anêmona</v>
      </c>
      <c r="W203" s="14" t="str">
        <f>VLOOKUP($U203,look_up!$A$2:K229,3,FALSE)</f>
        <v>Species</v>
      </c>
      <c r="X203" s="14" t="str">
        <f>VLOOKUP($U203,look_up!$A$2:L229,4,FALSE)</f>
        <v>NA</v>
      </c>
      <c r="Y203" s="14" t="str">
        <f>VLOOKUP($U203,look_up!A$2:K229,5,FALSE)</f>
        <v>Animalia</v>
      </c>
      <c r="Z203" s="14" t="str">
        <f>VLOOKUP($U203,look_up!A$2:L229,6,FALSE)</f>
        <v>Cnidaria</v>
      </c>
      <c r="AA203" s="14" t="str">
        <f>VLOOKUP($U203,look_up!A$2:M229,7,FALSE)</f>
        <v>Anthozoa</v>
      </c>
      <c r="AB203" s="14" t="str">
        <f>VLOOKUP($U203,look_up!$A$2:P229,8,FALSE)</f>
        <v>Actiniaria</v>
      </c>
      <c r="AC203" s="14" t="str">
        <f>VLOOKUP($U203,look_up!$A$2:Q229,9,FALSE)</f>
        <v>Actiniidae</v>
      </c>
      <c r="AD203" s="14">
        <f>VLOOKUP($U203,look_up!A$2:P229,10,FALSE)</f>
        <v>283408</v>
      </c>
      <c r="AE203">
        <v>0</v>
      </c>
      <c r="AF203" t="s">
        <v>204</v>
      </c>
      <c r="AG203">
        <v>40</v>
      </c>
    </row>
    <row r="204" spans="1:33" x14ac:dyDescent="0.3">
      <c r="A204" t="s">
        <v>0</v>
      </c>
      <c r="B204" t="s">
        <v>19</v>
      </c>
      <c r="C204" t="s">
        <v>284</v>
      </c>
      <c r="D204">
        <v>-27.278230000000001</v>
      </c>
      <c r="E204">
        <v>-48.375419999999998</v>
      </c>
      <c r="F204" t="s">
        <v>2</v>
      </c>
      <c r="G204" t="s">
        <v>3</v>
      </c>
      <c r="H204" s="2">
        <v>43896</v>
      </c>
      <c r="I204" s="23" t="s">
        <v>102</v>
      </c>
      <c r="J204" s="23" t="s">
        <v>100</v>
      </c>
      <c r="K204" s="23" t="s">
        <v>101</v>
      </c>
      <c r="L204" t="s">
        <v>96</v>
      </c>
      <c r="M204" t="s">
        <v>313</v>
      </c>
      <c r="N204" t="s">
        <v>85</v>
      </c>
      <c r="O204">
        <v>2</v>
      </c>
      <c r="P204">
        <v>6</v>
      </c>
      <c r="Q204">
        <v>6</v>
      </c>
      <c r="R204" s="4" t="s">
        <v>18</v>
      </c>
      <c r="S204">
        <v>5</v>
      </c>
      <c r="T204">
        <v>5</v>
      </c>
      <c r="U204" s="14" t="s">
        <v>190</v>
      </c>
      <c r="V204" s="14" t="str">
        <f>VLOOKUP($U204,look_up!$A$2:J230,2,FALSE)</f>
        <v>Anêmona</v>
      </c>
      <c r="W204" s="14" t="str">
        <f>VLOOKUP($U204,look_up!$A$2:K230,3,FALSE)</f>
        <v>Species</v>
      </c>
      <c r="X204" s="14" t="str">
        <f>VLOOKUP($U204,look_up!$A$2:L230,4,FALSE)</f>
        <v>NA</v>
      </c>
      <c r="Y204" s="14" t="str">
        <f>VLOOKUP($U204,look_up!A$2:K230,5,FALSE)</f>
        <v>Animalia</v>
      </c>
      <c r="Z204" s="14" t="str">
        <f>VLOOKUP($U204,look_up!A$2:L230,6,FALSE)</f>
        <v>Cnidaria</v>
      </c>
      <c r="AA204" s="14" t="str">
        <f>VLOOKUP($U204,look_up!A$2:M230,7,FALSE)</f>
        <v>Anthozoa</v>
      </c>
      <c r="AB204" s="14" t="str">
        <f>VLOOKUP($U204,look_up!$A$2:P230,8,FALSE)</f>
        <v>Actiniaria</v>
      </c>
      <c r="AC204" s="14" t="str">
        <f>VLOOKUP($U204,look_up!$A$2:Q230,9,FALSE)</f>
        <v>Actiniidae</v>
      </c>
      <c r="AD204" s="14">
        <f>VLOOKUP($U204,look_up!A$2:P230,10,FALSE)</f>
        <v>283408</v>
      </c>
      <c r="AE204">
        <v>0</v>
      </c>
      <c r="AF204" t="s">
        <v>204</v>
      </c>
      <c r="AG204">
        <v>40</v>
      </c>
    </row>
    <row r="205" spans="1:33" x14ac:dyDescent="0.3">
      <c r="A205" t="s">
        <v>0</v>
      </c>
      <c r="B205" t="s">
        <v>19</v>
      </c>
      <c r="C205" t="s">
        <v>284</v>
      </c>
      <c r="D205">
        <v>-27.278230000000001</v>
      </c>
      <c r="E205">
        <v>-48.375419999999998</v>
      </c>
      <c r="F205" t="s">
        <v>2</v>
      </c>
      <c r="G205" t="s">
        <v>3</v>
      </c>
      <c r="H205" s="2">
        <v>43896</v>
      </c>
      <c r="I205" s="23" t="s">
        <v>102</v>
      </c>
      <c r="J205" s="23" t="s">
        <v>100</v>
      </c>
      <c r="K205" s="23" t="s">
        <v>101</v>
      </c>
      <c r="L205" t="s">
        <v>96</v>
      </c>
      <c r="M205" t="s">
        <v>313</v>
      </c>
      <c r="N205" t="s">
        <v>85</v>
      </c>
      <c r="O205">
        <v>3</v>
      </c>
      <c r="P205">
        <v>6</v>
      </c>
      <c r="Q205">
        <v>6</v>
      </c>
      <c r="R205" s="4" t="s">
        <v>18</v>
      </c>
      <c r="S205">
        <v>5</v>
      </c>
      <c r="T205">
        <v>5</v>
      </c>
      <c r="U205" s="14" t="s">
        <v>190</v>
      </c>
      <c r="V205" s="14" t="str">
        <f>VLOOKUP($U205,look_up!$A$2:J231,2,FALSE)</f>
        <v>Anêmona</v>
      </c>
      <c r="W205" s="14" t="str">
        <f>VLOOKUP($U205,look_up!$A$2:K231,3,FALSE)</f>
        <v>Species</v>
      </c>
      <c r="X205" s="14" t="str">
        <f>VLOOKUP($U205,look_up!$A$2:L231,4,FALSE)</f>
        <v>NA</v>
      </c>
      <c r="Y205" s="14" t="str">
        <f>VLOOKUP($U205,look_up!A$2:K231,5,FALSE)</f>
        <v>Animalia</v>
      </c>
      <c r="Z205" s="14" t="str">
        <f>VLOOKUP($U205,look_up!A$2:L231,6,FALSE)</f>
        <v>Cnidaria</v>
      </c>
      <c r="AA205" s="14" t="str">
        <f>VLOOKUP($U205,look_up!A$2:M231,7,FALSE)</f>
        <v>Anthozoa</v>
      </c>
      <c r="AB205" s="14" t="str">
        <f>VLOOKUP($U205,look_up!$A$2:P231,8,FALSE)</f>
        <v>Actiniaria</v>
      </c>
      <c r="AC205" s="14" t="str">
        <f>VLOOKUP($U205,look_up!$A$2:Q231,9,FALSE)</f>
        <v>Actiniidae</v>
      </c>
      <c r="AD205" s="14">
        <f>VLOOKUP($U205,look_up!A$2:P231,10,FALSE)</f>
        <v>283408</v>
      </c>
      <c r="AE205">
        <v>0</v>
      </c>
      <c r="AF205" t="s">
        <v>204</v>
      </c>
      <c r="AG205">
        <v>40</v>
      </c>
    </row>
    <row r="206" spans="1:33" x14ac:dyDescent="0.3">
      <c r="A206" t="s">
        <v>0</v>
      </c>
      <c r="B206" t="s">
        <v>19</v>
      </c>
      <c r="C206" t="s">
        <v>284</v>
      </c>
      <c r="D206">
        <v>-27.278230000000001</v>
      </c>
      <c r="E206">
        <v>-48.375419999999998</v>
      </c>
      <c r="F206" t="s">
        <v>2</v>
      </c>
      <c r="G206" t="s">
        <v>3</v>
      </c>
      <c r="H206" s="2">
        <v>43896</v>
      </c>
      <c r="I206" s="23" t="s">
        <v>102</v>
      </c>
      <c r="J206" s="23" t="s">
        <v>100</v>
      </c>
      <c r="K206" s="23" t="s">
        <v>101</v>
      </c>
      <c r="L206" t="s">
        <v>96</v>
      </c>
      <c r="M206" t="s">
        <v>313</v>
      </c>
      <c r="N206" t="s">
        <v>85</v>
      </c>
      <c r="O206">
        <v>1</v>
      </c>
      <c r="P206">
        <v>6</v>
      </c>
      <c r="Q206">
        <v>6</v>
      </c>
      <c r="R206" s="4" t="s">
        <v>18</v>
      </c>
      <c r="S206">
        <v>5</v>
      </c>
      <c r="T206">
        <v>5</v>
      </c>
      <c r="U206" s="14" t="s">
        <v>191</v>
      </c>
      <c r="V206" s="14" t="str">
        <f>VLOOKUP($U206,look_up!$A$2:J232,2,FALSE)</f>
        <v>Anêmona</v>
      </c>
      <c r="W206" s="14" t="str">
        <f>VLOOKUP($U206,look_up!$A$2:K232,3,FALSE)</f>
        <v>Species</v>
      </c>
      <c r="X206" s="14" t="str">
        <f>VLOOKUP($U206,look_up!$A$2:L232,4,FALSE)</f>
        <v>NA</v>
      </c>
      <c r="Y206" s="14" t="str">
        <f>VLOOKUP($U206,look_up!A$2:K232,5,FALSE)</f>
        <v>Animalia</v>
      </c>
      <c r="Z206" s="14" t="str">
        <f>VLOOKUP($U206,look_up!A$2:L232,6,FALSE)</f>
        <v>Cnidaria</v>
      </c>
      <c r="AA206" s="14" t="str">
        <f>VLOOKUP($U206,look_up!A$2:M232,7,FALSE)</f>
        <v>Anthozoa</v>
      </c>
      <c r="AB206" s="14" t="str">
        <f>VLOOKUP($U206,look_up!$A$2:P232,8,FALSE)</f>
        <v>Actiniaria</v>
      </c>
      <c r="AC206" s="14" t="str">
        <f>VLOOKUP($U206,look_up!$A$2:Q232,9,FALSE)</f>
        <v>Actiniidae</v>
      </c>
      <c r="AD206" s="14">
        <f>VLOOKUP($U206,look_up!A$2:P232,10,FALSE)</f>
        <v>289355</v>
      </c>
      <c r="AE206">
        <v>0</v>
      </c>
      <c r="AF206" t="s">
        <v>204</v>
      </c>
      <c r="AG206">
        <v>40</v>
      </c>
    </row>
    <row r="207" spans="1:33" x14ac:dyDescent="0.3">
      <c r="A207" t="s">
        <v>0</v>
      </c>
      <c r="B207" t="s">
        <v>19</v>
      </c>
      <c r="C207" t="s">
        <v>284</v>
      </c>
      <c r="D207">
        <v>-27.278230000000001</v>
      </c>
      <c r="E207">
        <v>-48.375419999999998</v>
      </c>
      <c r="F207" t="s">
        <v>2</v>
      </c>
      <c r="G207" t="s">
        <v>3</v>
      </c>
      <c r="H207" s="2">
        <v>43896</v>
      </c>
      <c r="I207" s="23" t="s">
        <v>102</v>
      </c>
      <c r="J207" s="23" t="s">
        <v>100</v>
      </c>
      <c r="K207" s="23" t="s">
        <v>101</v>
      </c>
      <c r="L207" t="s">
        <v>96</v>
      </c>
      <c r="M207" t="s">
        <v>313</v>
      </c>
      <c r="N207" t="s">
        <v>85</v>
      </c>
      <c r="O207">
        <v>2</v>
      </c>
      <c r="P207">
        <v>6</v>
      </c>
      <c r="Q207">
        <v>6</v>
      </c>
      <c r="R207" s="4" t="s">
        <v>18</v>
      </c>
      <c r="S207">
        <v>5</v>
      </c>
      <c r="T207">
        <v>5</v>
      </c>
      <c r="U207" s="14" t="s">
        <v>191</v>
      </c>
      <c r="V207" s="14" t="str">
        <f>VLOOKUP($U207,look_up!$A$2:J233,2,FALSE)</f>
        <v>Anêmona</v>
      </c>
      <c r="W207" s="14" t="str">
        <f>VLOOKUP($U207,look_up!$A$2:K233,3,FALSE)</f>
        <v>Species</v>
      </c>
      <c r="X207" s="14" t="str">
        <f>VLOOKUP($U207,look_up!$A$2:L233,4,FALSE)</f>
        <v>NA</v>
      </c>
      <c r="Y207" s="14" t="str">
        <f>VLOOKUP($U207,look_up!A$2:K233,5,FALSE)</f>
        <v>Animalia</v>
      </c>
      <c r="Z207" s="14" t="str">
        <f>VLOOKUP($U207,look_up!A$2:L233,6,FALSE)</f>
        <v>Cnidaria</v>
      </c>
      <c r="AA207" s="14" t="str">
        <f>VLOOKUP($U207,look_up!A$2:M233,7,FALSE)</f>
        <v>Anthozoa</v>
      </c>
      <c r="AB207" s="14" t="str">
        <f>VLOOKUP($U207,look_up!$A$2:P233,8,FALSE)</f>
        <v>Actiniaria</v>
      </c>
      <c r="AC207" s="14" t="str">
        <f>VLOOKUP($U207,look_up!$A$2:Q233,9,FALSE)</f>
        <v>Actiniidae</v>
      </c>
      <c r="AD207" s="14">
        <f>VLOOKUP($U207,look_up!A$2:P233,10,FALSE)</f>
        <v>289355</v>
      </c>
      <c r="AE207">
        <v>0</v>
      </c>
      <c r="AF207" t="s">
        <v>204</v>
      </c>
      <c r="AG207">
        <v>40</v>
      </c>
    </row>
    <row r="208" spans="1:33" x14ac:dyDescent="0.3">
      <c r="A208" t="s">
        <v>0</v>
      </c>
      <c r="B208" t="s">
        <v>19</v>
      </c>
      <c r="C208" t="s">
        <v>284</v>
      </c>
      <c r="D208">
        <v>-27.278230000000001</v>
      </c>
      <c r="E208">
        <v>-48.375419999999998</v>
      </c>
      <c r="F208" t="s">
        <v>2</v>
      </c>
      <c r="G208" t="s">
        <v>3</v>
      </c>
      <c r="H208" s="2">
        <v>43896</v>
      </c>
      <c r="I208" s="23" t="s">
        <v>102</v>
      </c>
      <c r="J208" s="23" t="s">
        <v>100</v>
      </c>
      <c r="K208" s="23" t="s">
        <v>101</v>
      </c>
      <c r="L208" t="s">
        <v>96</v>
      </c>
      <c r="M208" t="s">
        <v>313</v>
      </c>
      <c r="N208" t="s">
        <v>85</v>
      </c>
      <c r="O208">
        <v>3</v>
      </c>
      <c r="P208">
        <v>6</v>
      </c>
      <c r="Q208">
        <v>6</v>
      </c>
      <c r="R208" s="4" t="s">
        <v>18</v>
      </c>
      <c r="S208">
        <v>5</v>
      </c>
      <c r="T208">
        <v>5</v>
      </c>
      <c r="U208" s="14" t="s">
        <v>191</v>
      </c>
      <c r="V208" s="14" t="str">
        <f>VLOOKUP($U208,look_up!$A$2:J234,2,FALSE)</f>
        <v>Anêmona</v>
      </c>
      <c r="W208" s="14" t="str">
        <f>VLOOKUP($U208,look_up!$A$2:K234,3,FALSE)</f>
        <v>Species</v>
      </c>
      <c r="X208" s="14" t="str">
        <f>VLOOKUP($U208,look_up!$A$2:L234,4,FALSE)</f>
        <v>NA</v>
      </c>
      <c r="Y208" s="14" t="str">
        <f>VLOOKUP($U208,look_up!A$2:K234,5,FALSE)</f>
        <v>Animalia</v>
      </c>
      <c r="Z208" s="14" t="str">
        <f>VLOOKUP($U208,look_up!A$2:L234,6,FALSE)</f>
        <v>Cnidaria</v>
      </c>
      <c r="AA208" s="14" t="str">
        <f>VLOOKUP($U208,look_up!A$2:M234,7,FALSE)</f>
        <v>Anthozoa</v>
      </c>
      <c r="AB208" s="14" t="str">
        <f>VLOOKUP($U208,look_up!$A$2:P234,8,FALSE)</f>
        <v>Actiniaria</v>
      </c>
      <c r="AC208" s="14" t="str">
        <f>VLOOKUP($U208,look_up!$A$2:Q234,9,FALSE)</f>
        <v>Actiniidae</v>
      </c>
      <c r="AD208" s="14">
        <f>VLOOKUP($U208,look_up!A$2:P234,10,FALSE)</f>
        <v>289355</v>
      </c>
      <c r="AE208">
        <v>0</v>
      </c>
      <c r="AF208" t="s">
        <v>204</v>
      </c>
      <c r="AG208">
        <v>40</v>
      </c>
    </row>
    <row r="209" spans="1:33" x14ac:dyDescent="0.3">
      <c r="A209" t="s">
        <v>0</v>
      </c>
      <c r="B209" t="s">
        <v>19</v>
      </c>
      <c r="C209" t="s">
        <v>284</v>
      </c>
      <c r="D209">
        <v>-27.278230000000001</v>
      </c>
      <c r="E209">
        <v>-48.375419999999998</v>
      </c>
      <c r="F209" t="s">
        <v>2</v>
      </c>
      <c r="G209" t="s">
        <v>3</v>
      </c>
      <c r="H209" s="2">
        <v>43896</v>
      </c>
      <c r="I209" s="23" t="s">
        <v>102</v>
      </c>
      <c r="J209" s="23" t="s">
        <v>100</v>
      </c>
      <c r="K209" s="23" t="s">
        <v>101</v>
      </c>
      <c r="L209" t="s">
        <v>96</v>
      </c>
      <c r="M209" t="s">
        <v>313</v>
      </c>
      <c r="N209" t="s">
        <v>85</v>
      </c>
      <c r="O209">
        <v>1</v>
      </c>
      <c r="P209">
        <v>6</v>
      </c>
      <c r="Q209">
        <v>6</v>
      </c>
      <c r="R209" s="4" t="s">
        <v>18</v>
      </c>
      <c r="S209">
        <v>5</v>
      </c>
      <c r="T209">
        <v>5</v>
      </c>
      <c r="U209" s="14" t="s">
        <v>192</v>
      </c>
      <c r="V209" s="14" t="str">
        <f>VLOOKUP($U209,look_up!$A$2:J235,2,FALSE)</f>
        <v>Briozoario</v>
      </c>
      <c r="W209" s="14" t="str">
        <f>VLOOKUP($U209,look_up!$A$2:K235,3,FALSE)</f>
        <v>Species</v>
      </c>
      <c r="X209" s="14" t="str">
        <f>VLOOKUP($U209,look_up!$A$2:L235,4,FALSE)</f>
        <v>exotic_species</v>
      </c>
      <c r="Y209" s="14" t="str">
        <f>VLOOKUP($U209,look_up!A$2:K235,5,FALSE)</f>
        <v>Animalia</v>
      </c>
      <c r="Z209" s="14" t="str">
        <f>VLOOKUP($U209,look_up!A$2:L235,6,FALSE)</f>
        <v>Bryozoa</v>
      </c>
      <c r="AA209" s="14" t="str">
        <f>VLOOKUP($U209,look_up!A$2:M235,7,FALSE)</f>
        <v>Gymnolaemata</v>
      </c>
      <c r="AB209" s="14" t="str">
        <f>VLOOKUP($U209,look_up!$A$2:P235,8,FALSE)</f>
        <v>Cheilostomatida</v>
      </c>
      <c r="AC209" s="14" t="str">
        <f>VLOOKUP($U209,look_up!$A$2:Q235,9,FALSE)</f>
        <v>Schizoporellidae</v>
      </c>
      <c r="AD209" s="14">
        <f>VLOOKUP($U209,look_up!A$2:P235,10,FALSE)</f>
        <v>111527</v>
      </c>
      <c r="AE209">
        <v>0</v>
      </c>
      <c r="AF209" t="s">
        <v>204</v>
      </c>
      <c r="AG209">
        <v>40</v>
      </c>
    </row>
    <row r="210" spans="1:33" x14ac:dyDescent="0.3">
      <c r="A210" t="s">
        <v>0</v>
      </c>
      <c r="B210" t="s">
        <v>19</v>
      </c>
      <c r="C210" t="s">
        <v>284</v>
      </c>
      <c r="D210">
        <v>-27.278230000000001</v>
      </c>
      <c r="E210">
        <v>-48.375419999999998</v>
      </c>
      <c r="F210" t="s">
        <v>2</v>
      </c>
      <c r="G210" t="s">
        <v>3</v>
      </c>
      <c r="H210" s="2">
        <v>43896</v>
      </c>
      <c r="I210" s="23" t="s">
        <v>102</v>
      </c>
      <c r="J210" s="23" t="s">
        <v>100</v>
      </c>
      <c r="K210" s="23" t="s">
        <v>101</v>
      </c>
      <c r="L210" t="s">
        <v>96</v>
      </c>
      <c r="M210" t="s">
        <v>313</v>
      </c>
      <c r="N210" t="s">
        <v>85</v>
      </c>
      <c r="O210">
        <v>2</v>
      </c>
      <c r="P210">
        <v>6</v>
      </c>
      <c r="Q210">
        <v>6</v>
      </c>
      <c r="R210" s="4" t="s">
        <v>18</v>
      </c>
      <c r="S210">
        <v>5</v>
      </c>
      <c r="T210">
        <v>5</v>
      </c>
      <c r="U210" s="14" t="s">
        <v>192</v>
      </c>
      <c r="V210" s="14" t="str">
        <f>VLOOKUP($U210,look_up!$A$2:J236,2,FALSE)</f>
        <v>Briozoario</v>
      </c>
      <c r="W210" s="14" t="str">
        <f>VLOOKUP($U210,look_up!$A$2:K236,3,FALSE)</f>
        <v>Species</v>
      </c>
      <c r="X210" s="14" t="str">
        <f>VLOOKUP($U210,look_up!$A$2:L236,4,FALSE)</f>
        <v>exotic_species</v>
      </c>
      <c r="Y210" s="14" t="str">
        <f>VLOOKUP($U210,look_up!A$2:K236,5,FALSE)</f>
        <v>Animalia</v>
      </c>
      <c r="Z210" s="14" t="str">
        <f>VLOOKUP($U210,look_up!A$2:L236,6,FALSE)</f>
        <v>Bryozoa</v>
      </c>
      <c r="AA210" s="14" t="str">
        <f>VLOOKUP($U210,look_up!A$2:M236,7,FALSE)</f>
        <v>Gymnolaemata</v>
      </c>
      <c r="AB210" s="14" t="str">
        <f>VLOOKUP($U210,look_up!$A$2:P236,8,FALSE)</f>
        <v>Cheilostomatida</v>
      </c>
      <c r="AC210" s="14" t="str">
        <f>VLOOKUP($U210,look_up!$A$2:Q236,9,FALSE)</f>
        <v>Schizoporellidae</v>
      </c>
      <c r="AD210" s="14">
        <f>VLOOKUP($U210,look_up!A$2:P236,10,FALSE)</f>
        <v>111527</v>
      </c>
      <c r="AE210">
        <v>0</v>
      </c>
      <c r="AF210" t="s">
        <v>204</v>
      </c>
      <c r="AG210">
        <v>40</v>
      </c>
    </row>
    <row r="211" spans="1:33" x14ac:dyDescent="0.3">
      <c r="A211" t="s">
        <v>0</v>
      </c>
      <c r="B211" t="s">
        <v>19</v>
      </c>
      <c r="C211" t="s">
        <v>284</v>
      </c>
      <c r="D211">
        <v>-27.278230000000001</v>
      </c>
      <c r="E211">
        <v>-48.375419999999998</v>
      </c>
      <c r="F211" t="s">
        <v>2</v>
      </c>
      <c r="G211" t="s">
        <v>3</v>
      </c>
      <c r="H211" s="2">
        <v>43896</v>
      </c>
      <c r="I211" s="23" t="s">
        <v>102</v>
      </c>
      <c r="J211" s="23" t="s">
        <v>100</v>
      </c>
      <c r="K211" s="23" t="s">
        <v>101</v>
      </c>
      <c r="L211" t="s">
        <v>96</v>
      </c>
      <c r="M211" t="s">
        <v>313</v>
      </c>
      <c r="N211" t="s">
        <v>85</v>
      </c>
      <c r="O211">
        <v>3</v>
      </c>
      <c r="P211">
        <v>6</v>
      </c>
      <c r="Q211">
        <v>6</v>
      </c>
      <c r="R211" s="4" t="s">
        <v>18</v>
      </c>
      <c r="S211">
        <v>5</v>
      </c>
      <c r="T211">
        <v>5</v>
      </c>
      <c r="U211" s="14" t="s">
        <v>192</v>
      </c>
      <c r="V211" s="14" t="str">
        <f>VLOOKUP($U211,look_up!$A$2:J237,2,FALSE)</f>
        <v>Briozoario</v>
      </c>
      <c r="W211" s="14" t="str">
        <f>VLOOKUP($U211,look_up!$A$2:K237,3,FALSE)</f>
        <v>Species</v>
      </c>
      <c r="X211" s="14" t="str">
        <f>VLOOKUP($U211,look_up!$A$2:L237,4,FALSE)</f>
        <v>exotic_species</v>
      </c>
      <c r="Y211" s="14" t="str">
        <f>VLOOKUP($U211,look_up!A$2:K237,5,FALSE)</f>
        <v>Animalia</v>
      </c>
      <c r="Z211" s="14" t="str">
        <f>VLOOKUP($U211,look_up!A$2:L237,6,FALSE)</f>
        <v>Bryozoa</v>
      </c>
      <c r="AA211" s="14" t="str">
        <f>VLOOKUP($U211,look_up!A$2:M237,7,FALSE)</f>
        <v>Gymnolaemata</v>
      </c>
      <c r="AB211" s="14" t="str">
        <f>VLOOKUP($U211,look_up!$A$2:P237,8,FALSE)</f>
        <v>Cheilostomatida</v>
      </c>
      <c r="AC211" s="14" t="str">
        <f>VLOOKUP($U211,look_up!$A$2:Q237,9,FALSE)</f>
        <v>Schizoporellidae</v>
      </c>
      <c r="AD211" s="14">
        <f>VLOOKUP($U211,look_up!A$2:P237,10,FALSE)</f>
        <v>111527</v>
      </c>
      <c r="AE211">
        <v>0</v>
      </c>
      <c r="AF211" t="s">
        <v>204</v>
      </c>
      <c r="AG211">
        <v>40</v>
      </c>
    </row>
    <row r="212" spans="1:33" x14ac:dyDescent="0.3">
      <c r="A212" t="s">
        <v>0</v>
      </c>
      <c r="B212" t="s">
        <v>19</v>
      </c>
      <c r="C212" t="s">
        <v>284</v>
      </c>
      <c r="D212">
        <v>-27.278230000000001</v>
      </c>
      <c r="E212">
        <v>-48.375419999999998</v>
      </c>
      <c r="F212" t="s">
        <v>2</v>
      </c>
      <c r="G212" t="s">
        <v>3</v>
      </c>
      <c r="H212" s="2">
        <v>43896</v>
      </c>
      <c r="I212" s="23" t="s">
        <v>102</v>
      </c>
      <c r="J212" s="23" t="s">
        <v>100</v>
      </c>
      <c r="K212" s="23" t="s">
        <v>101</v>
      </c>
      <c r="L212" t="s">
        <v>96</v>
      </c>
      <c r="M212" t="s">
        <v>313</v>
      </c>
      <c r="N212" t="s">
        <v>85</v>
      </c>
      <c r="O212">
        <v>1</v>
      </c>
      <c r="P212">
        <v>6</v>
      </c>
      <c r="Q212">
        <v>6</v>
      </c>
      <c r="R212" s="4" t="s">
        <v>18</v>
      </c>
      <c r="S212">
        <v>5</v>
      </c>
      <c r="T212">
        <v>5</v>
      </c>
      <c r="U212" s="14" t="s">
        <v>193</v>
      </c>
      <c r="V212" s="14" t="str">
        <f>VLOOKUP($U212,look_up!$A$2:J238,2,FALSE)</f>
        <v>Gorgônia</v>
      </c>
      <c r="W212" s="14" t="str">
        <f>VLOOKUP($U212,look_up!$A$2:K238,3,FALSE)</f>
        <v>Species</v>
      </c>
      <c r="X212" s="14" t="str">
        <f>VLOOKUP($U212,look_up!$A$2:L238,4,FALSE)</f>
        <v>NA</v>
      </c>
      <c r="Y212" s="14" t="str">
        <f>VLOOKUP($U212,look_up!A$2:K238,5,FALSE)</f>
        <v>Animalia</v>
      </c>
      <c r="Z212" s="14" t="str">
        <f>VLOOKUP($U212,look_up!A$2:L238,6,FALSE)</f>
        <v>Cnidaria</v>
      </c>
      <c r="AA212" s="14" t="str">
        <f>VLOOKUP($U212,look_up!A$2:M238,7,FALSE)</f>
        <v>Anthozoa</v>
      </c>
      <c r="AB212" s="14" t="str">
        <f>VLOOKUP($U212,look_up!$A$2:P238,8,FALSE)</f>
        <v>Alcyonacea</v>
      </c>
      <c r="AC212" s="14" t="str">
        <f>VLOOKUP($U212,look_up!$A$2:Q238,9,FALSE)</f>
        <v>Gorgoniidae</v>
      </c>
      <c r="AD212" s="14">
        <f>VLOOKUP($U212,look_up!A$2:P238,10,FALSE)</f>
        <v>418859</v>
      </c>
      <c r="AE212">
        <v>0</v>
      </c>
      <c r="AF212" t="s">
        <v>204</v>
      </c>
      <c r="AG212">
        <v>40</v>
      </c>
    </row>
    <row r="213" spans="1:33" x14ac:dyDescent="0.3">
      <c r="A213" t="s">
        <v>0</v>
      </c>
      <c r="B213" t="s">
        <v>19</v>
      </c>
      <c r="C213" t="s">
        <v>284</v>
      </c>
      <c r="D213">
        <v>-27.278230000000001</v>
      </c>
      <c r="E213">
        <v>-48.375419999999998</v>
      </c>
      <c r="F213" t="s">
        <v>2</v>
      </c>
      <c r="G213" t="s">
        <v>3</v>
      </c>
      <c r="H213" s="2">
        <v>43896</v>
      </c>
      <c r="I213" s="23" t="s">
        <v>102</v>
      </c>
      <c r="J213" s="23" t="s">
        <v>100</v>
      </c>
      <c r="K213" s="23" t="s">
        <v>101</v>
      </c>
      <c r="L213" t="s">
        <v>96</v>
      </c>
      <c r="M213" t="s">
        <v>313</v>
      </c>
      <c r="N213" t="s">
        <v>85</v>
      </c>
      <c r="O213">
        <v>2</v>
      </c>
      <c r="P213">
        <v>6</v>
      </c>
      <c r="Q213">
        <v>6</v>
      </c>
      <c r="R213" s="4" t="s">
        <v>18</v>
      </c>
      <c r="S213">
        <v>5</v>
      </c>
      <c r="T213">
        <v>5</v>
      </c>
      <c r="U213" s="14" t="s">
        <v>193</v>
      </c>
      <c r="V213" s="14" t="str">
        <f>VLOOKUP($U213,look_up!$A$2:J239,2,FALSE)</f>
        <v>Gorgônia</v>
      </c>
      <c r="W213" s="14" t="str">
        <f>VLOOKUP($U213,look_up!$A$2:K239,3,FALSE)</f>
        <v>Species</v>
      </c>
      <c r="X213" s="14" t="str">
        <f>VLOOKUP($U213,look_up!$A$2:L239,4,FALSE)</f>
        <v>NA</v>
      </c>
      <c r="Y213" s="14" t="str">
        <f>VLOOKUP($U213,look_up!A$2:K239,5,FALSE)</f>
        <v>Animalia</v>
      </c>
      <c r="Z213" s="14" t="str">
        <f>VLOOKUP($U213,look_up!A$2:L239,6,FALSE)</f>
        <v>Cnidaria</v>
      </c>
      <c r="AA213" s="14" t="str">
        <f>VLOOKUP($U213,look_up!A$2:M239,7,FALSE)</f>
        <v>Anthozoa</v>
      </c>
      <c r="AB213" s="14" t="str">
        <f>VLOOKUP($U213,look_up!$A$2:P239,8,FALSE)</f>
        <v>Alcyonacea</v>
      </c>
      <c r="AC213" s="14" t="str">
        <f>VLOOKUP($U213,look_up!$A$2:Q239,9,FALSE)</f>
        <v>Gorgoniidae</v>
      </c>
      <c r="AD213" s="14">
        <f>VLOOKUP($U213,look_up!A$2:P239,10,FALSE)</f>
        <v>418859</v>
      </c>
      <c r="AE213">
        <v>0</v>
      </c>
      <c r="AF213" t="s">
        <v>204</v>
      </c>
      <c r="AG213">
        <v>40</v>
      </c>
    </row>
    <row r="214" spans="1:33" x14ac:dyDescent="0.3">
      <c r="A214" t="s">
        <v>0</v>
      </c>
      <c r="B214" t="s">
        <v>19</v>
      </c>
      <c r="C214" t="s">
        <v>284</v>
      </c>
      <c r="D214">
        <v>-27.278230000000001</v>
      </c>
      <c r="E214">
        <v>-48.375419999999998</v>
      </c>
      <c r="F214" t="s">
        <v>2</v>
      </c>
      <c r="G214" t="s">
        <v>3</v>
      </c>
      <c r="H214" s="2">
        <v>43896</v>
      </c>
      <c r="I214" s="23" t="s">
        <v>102</v>
      </c>
      <c r="J214" s="23" t="s">
        <v>100</v>
      </c>
      <c r="K214" s="23" t="s">
        <v>101</v>
      </c>
      <c r="L214" t="s">
        <v>96</v>
      </c>
      <c r="M214" t="s">
        <v>313</v>
      </c>
      <c r="N214" t="s">
        <v>85</v>
      </c>
      <c r="O214">
        <v>3</v>
      </c>
      <c r="P214">
        <v>6</v>
      </c>
      <c r="Q214">
        <v>6</v>
      </c>
      <c r="R214" s="4" t="s">
        <v>18</v>
      </c>
      <c r="S214">
        <v>5</v>
      </c>
      <c r="T214">
        <v>5</v>
      </c>
      <c r="U214" s="14" t="s">
        <v>193</v>
      </c>
      <c r="V214" s="14" t="str">
        <f>VLOOKUP($U214,look_up!$A$2:J240,2,FALSE)</f>
        <v>Gorgônia</v>
      </c>
      <c r="W214" s="14" t="str">
        <f>VLOOKUP($U214,look_up!$A$2:K240,3,FALSE)</f>
        <v>Species</v>
      </c>
      <c r="X214" s="14" t="str">
        <f>VLOOKUP($U214,look_up!$A$2:L240,4,FALSE)</f>
        <v>NA</v>
      </c>
      <c r="Y214" s="14" t="str">
        <f>VLOOKUP($U214,look_up!A$2:K240,5,FALSE)</f>
        <v>Animalia</v>
      </c>
      <c r="Z214" s="14" t="str">
        <f>VLOOKUP($U214,look_up!A$2:L240,6,FALSE)</f>
        <v>Cnidaria</v>
      </c>
      <c r="AA214" s="14" t="str">
        <f>VLOOKUP($U214,look_up!A$2:M240,7,FALSE)</f>
        <v>Anthozoa</v>
      </c>
      <c r="AB214" s="14" t="str">
        <f>VLOOKUP($U214,look_up!$A$2:P240,8,FALSE)</f>
        <v>Alcyonacea</v>
      </c>
      <c r="AC214" s="14" t="str">
        <f>VLOOKUP($U214,look_up!$A$2:Q240,9,FALSE)</f>
        <v>Gorgoniidae</v>
      </c>
      <c r="AD214" s="14">
        <f>VLOOKUP($U214,look_up!A$2:P240,10,FALSE)</f>
        <v>418859</v>
      </c>
      <c r="AE214">
        <v>0</v>
      </c>
      <c r="AF214" t="s">
        <v>204</v>
      </c>
      <c r="AG214">
        <v>40</v>
      </c>
    </row>
    <row r="215" spans="1:33" x14ac:dyDescent="0.3">
      <c r="A215" t="s">
        <v>0</v>
      </c>
      <c r="B215" t="s">
        <v>19</v>
      </c>
      <c r="C215" t="s">
        <v>284</v>
      </c>
      <c r="D215">
        <v>-27.278230000000001</v>
      </c>
      <c r="E215">
        <v>-48.375419999999998</v>
      </c>
      <c r="F215" t="s">
        <v>2</v>
      </c>
      <c r="G215" t="s">
        <v>3</v>
      </c>
      <c r="H215" s="2">
        <v>43896</v>
      </c>
      <c r="I215" s="23" t="s">
        <v>102</v>
      </c>
      <c r="J215" s="23" t="s">
        <v>100</v>
      </c>
      <c r="K215" s="23" t="s">
        <v>101</v>
      </c>
      <c r="L215" t="s">
        <v>96</v>
      </c>
      <c r="M215" t="s">
        <v>313</v>
      </c>
      <c r="N215" t="s">
        <v>85</v>
      </c>
      <c r="O215">
        <v>1</v>
      </c>
      <c r="P215">
        <v>6</v>
      </c>
      <c r="Q215">
        <v>6</v>
      </c>
      <c r="R215" s="4" t="s">
        <v>18</v>
      </c>
      <c r="S215">
        <v>5</v>
      </c>
      <c r="T215">
        <v>5</v>
      </c>
      <c r="U215" s="14" t="s">
        <v>12</v>
      </c>
      <c r="V215" s="14" t="str">
        <f>VLOOKUP($U215,look_up!$A$2:J241,2,FALSE)</f>
        <v>Poliqueta</v>
      </c>
      <c r="W215" s="14" t="str">
        <f>VLOOKUP($U215,look_up!$A$2:K241,3,FALSE)</f>
        <v>Family</v>
      </c>
      <c r="X215" s="14" t="str">
        <f>VLOOKUP($U215,look_up!$A$2:L241,4,FALSE)</f>
        <v>NA</v>
      </c>
      <c r="Y215" s="14" t="str">
        <f>VLOOKUP($U215,look_up!A$2:K241,5,FALSE)</f>
        <v>Animalia</v>
      </c>
      <c r="Z215" s="14" t="str">
        <f>VLOOKUP($U215,look_up!A$2:L241,6,FALSE)</f>
        <v>Annelida</v>
      </c>
      <c r="AA215" s="14" t="str">
        <f>VLOOKUP($U215,look_up!A$2:M241,7,FALSE)</f>
        <v>Polychaeta</v>
      </c>
      <c r="AB215" s="14" t="str">
        <f>VLOOKUP($U215,look_up!$A$2:P241,8,FALSE)</f>
        <v>Sabellida</v>
      </c>
      <c r="AC215" s="14" t="str">
        <f>VLOOKUP($U215,look_up!$A$2:Q241,9,FALSE)</f>
        <v>Serpulidae</v>
      </c>
      <c r="AD215" s="14">
        <f>VLOOKUP($U215,look_up!A$2:P241,10,FALSE)</f>
        <v>988</v>
      </c>
      <c r="AE215">
        <v>0</v>
      </c>
      <c r="AF215" t="s">
        <v>204</v>
      </c>
      <c r="AG215">
        <v>40</v>
      </c>
    </row>
    <row r="216" spans="1:33" x14ac:dyDescent="0.3">
      <c r="A216" t="s">
        <v>0</v>
      </c>
      <c r="B216" t="s">
        <v>19</v>
      </c>
      <c r="C216" t="s">
        <v>284</v>
      </c>
      <c r="D216">
        <v>-27.278230000000001</v>
      </c>
      <c r="E216">
        <v>-48.375419999999998</v>
      </c>
      <c r="F216" t="s">
        <v>2</v>
      </c>
      <c r="G216" t="s">
        <v>3</v>
      </c>
      <c r="H216" s="2">
        <v>43896</v>
      </c>
      <c r="I216" s="23" t="s">
        <v>102</v>
      </c>
      <c r="J216" s="23" t="s">
        <v>100</v>
      </c>
      <c r="K216" s="23" t="s">
        <v>101</v>
      </c>
      <c r="L216" t="s">
        <v>96</v>
      </c>
      <c r="M216" t="s">
        <v>313</v>
      </c>
      <c r="N216" t="s">
        <v>85</v>
      </c>
      <c r="O216">
        <v>2</v>
      </c>
      <c r="P216">
        <v>6</v>
      </c>
      <c r="Q216">
        <v>6</v>
      </c>
      <c r="R216" s="4" t="s">
        <v>18</v>
      </c>
      <c r="S216">
        <v>5</v>
      </c>
      <c r="T216">
        <v>5</v>
      </c>
      <c r="U216" s="14" t="s">
        <v>12</v>
      </c>
      <c r="V216" s="14" t="str">
        <f>VLOOKUP($U216,look_up!$A$2:J242,2,FALSE)</f>
        <v>Poliqueta</v>
      </c>
      <c r="W216" s="14" t="str">
        <f>VLOOKUP($U216,look_up!$A$2:K242,3,FALSE)</f>
        <v>Family</v>
      </c>
      <c r="X216" s="14" t="str">
        <f>VLOOKUP($U216,look_up!$A$2:L242,4,FALSE)</f>
        <v>NA</v>
      </c>
      <c r="Y216" s="14" t="str">
        <f>VLOOKUP($U216,look_up!A$2:K242,5,FALSE)</f>
        <v>Animalia</v>
      </c>
      <c r="Z216" s="14" t="str">
        <f>VLOOKUP($U216,look_up!A$2:L242,6,FALSE)</f>
        <v>Annelida</v>
      </c>
      <c r="AA216" s="14" t="str">
        <f>VLOOKUP($U216,look_up!A$2:M242,7,FALSE)</f>
        <v>Polychaeta</v>
      </c>
      <c r="AB216" s="14" t="str">
        <f>VLOOKUP($U216,look_up!$A$2:P242,8,FALSE)</f>
        <v>Sabellida</v>
      </c>
      <c r="AC216" s="14" t="str">
        <f>VLOOKUP($U216,look_up!$A$2:Q242,9,FALSE)</f>
        <v>Serpulidae</v>
      </c>
      <c r="AD216" s="14">
        <f>VLOOKUP($U216,look_up!A$2:P242,10,FALSE)</f>
        <v>988</v>
      </c>
      <c r="AE216">
        <v>0</v>
      </c>
      <c r="AF216" t="s">
        <v>204</v>
      </c>
      <c r="AG216">
        <v>40</v>
      </c>
    </row>
    <row r="217" spans="1:33" x14ac:dyDescent="0.3">
      <c r="A217" t="s">
        <v>0</v>
      </c>
      <c r="B217" t="s">
        <v>19</v>
      </c>
      <c r="C217" t="s">
        <v>284</v>
      </c>
      <c r="D217">
        <v>-27.278230000000001</v>
      </c>
      <c r="E217">
        <v>-48.375419999999998</v>
      </c>
      <c r="F217" t="s">
        <v>2</v>
      </c>
      <c r="G217" t="s">
        <v>3</v>
      </c>
      <c r="H217" s="2">
        <v>43896</v>
      </c>
      <c r="I217" s="23" t="s">
        <v>102</v>
      </c>
      <c r="J217" s="23" t="s">
        <v>100</v>
      </c>
      <c r="K217" s="23" t="s">
        <v>101</v>
      </c>
      <c r="L217" t="s">
        <v>96</v>
      </c>
      <c r="M217" t="s">
        <v>313</v>
      </c>
      <c r="N217" t="s">
        <v>85</v>
      </c>
      <c r="O217">
        <v>3</v>
      </c>
      <c r="P217">
        <v>6</v>
      </c>
      <c r="Q217">
        <v>6</v>
      </c>
      <c r="R217" s="4" t="s">
        <v>18</v>
      </c>
      <c r="S217">
        <v>5</v>
      </c>
      <c r="T217">
        <v>5</v>
      </c>
      <c r="U217" s="14" t="s">
        <v>12</v>
      </c>
      <c r="V217" s="14" t="str">
        <f>VLOOKUP($U217,look_up!$A$2:J243,2,FALSE)</f>
        <v>Poliqueta</v>
      </c>
      <c r="W217" s="14" t="str">
        <f>VLOOKUP($U217,look_up!$A$2:K243,3,FALSE)</f>
        <v>Family</v>
      </c>
      <c r="X217" s="14" t="str">
        <f>VLOOKUP($U217,look_up!$A$2:L243,4,FALSE)</f>
        <v>NA</v>
      </c>
      <c r="Y217" s="14" t="str">
        <f>VLOOKUP($U217,look_up!A$2:K243,5,FALSE)</f>
        <v>Animalia</v>
      </c>
      <c r="Z217" s="14" t="str">
        <f>VLOOKUP($U217,look_up!A$2:L243,6,FALSE)</f>
        <v>Annelida</v>
      </c>
      <c r="AA217" s="14" t="str">
        <f>VLOOKUP($U217,look_up!A$2:M243,7,FALSE)</f>
        <v>Polychaeta</v>
      </c>
      <c r="AB217" s="14" t="str">
        <f>VLOOKUP($U217,look_up!$A$2:P243,8,FALSE)</f>
        <v>Sabellida</v>
      </c>
      <c r="AC217" s="14" t="str">
        <f>VLOOKUP($U217,look_up!$A$2:Q243,9,FALSE)</f>
        <v>Serpulidae</v>
      </c>
      <c r="AD217" s="14">
        <f>VLOOKUP($U217,look_up!A$2:P243,10,FALSE)</f>
        <v>988</v>
      </c>
      <c r="AE217">
        <v>0</v>
      </c>
      <c r="AF217" t="s">
        <v>204</v>
      </c>
      <c r="AG217">
        <v>40</v>
      </c>
    </row>
    <row r="218" spans="1:33" x14ac:dyDescent="0.3">
      <c r="A218" t="s">
        <v>0</v>
      </c>
      <c r="B218" t="s">
        <v>19</v>
      </c>
      <c r="C218" t="s">
        <v>284</v>
      </c>
      <c r="D218">
        <v>-27.278230000000001</v>
      </c>
      <c r="E218">
        <v>-48.375419999999998</v>
      </c>
      <c r="F218" t="s">
        <v>2</v>
      </c>
      <c r="G218" t="s">
        <v>3</v>
      </c>
      <c r="H218" s="2">
        <v>43896</v>
      </c>
      <c r="I218" s="23" t="s">
        <v>102</v>
      </c>
      <c r="J218" s="23" t="s">
        <v>100</v>
      </c>
      <c r="K218" s="23" t="s">
        <v>101</v>
      </c>
      <c r="L218" t="s">
        <v>96</v>
      </c>
      <c r="M218" t="s">
        <v>313</v>
      </c>
      <c r="N218" t="s">
        <v>85</v>
      </c>
      <c r="O218">
        <v>1</v>
      </c>
      <c r="P218">
        <v>6</v>
      </c>
      <c r="Q218">
        <v>6</v>
      </c>
      <c r="R218" s="4" t="s">
        <v>18</v>
      </c>
      <c r="S218">
        <v>5</v>
      </c>
      <c r="T218">
        <v>5</v>
      </c>
      <c r="U218" s="14" t="s">
        <v>13</v>
      </c>
      <c r="V218" s="14" t="str">
        <f>VLOOKUP($U218,look_up!$A$2:J244,2,FALSE)</f>
        <v>Poliqueta</v>
      </c>
      <c r="W218" s="14" t="str">
        <f>VLOOKUP($U218,look_up!$A$2:K244,3,FALSE)</f>
        <v>Family</v>
      </c>
      <c r="X218" s="14" t="str">
        <f>VLOOKUP($U218,look_up!$A$2:L244,4,FALSE)</f>
        <v>NA</v>
      </c>
      <c r="Y218" s="14" t="str">
        <f>VLOOKUP($U218,look_up!A$2:K244,5,FALSE)</f>
        <v>Animalia</v>
      </c>
      <c r="Z218" s="14" t="str">
        <f>VLOOKUP($U218,look_up!A$2:L244,6,FALSE)</f>
        <v>Annelida</v>
      </c>
      <c r="AA218" s="14" t="str">
        <f>VLOOKUP($U218,look_up!A$2:M244,7,FALSE)</f>
        <v>Polychaeta</v>
      </c>
      <c r="AB218" s="14" t="str">
        <f>VLOOKUP($U218,look_up!$A$2:P244,8,FALSE)</f>
        <v>Sabellida</v>
      </c>
      <c r="AC218" s="14" t="str">
        <f>VLOOKUP($U218,look_up!$A$2:Q244,9,FALSE)</f>
        <v>Sabellidae</v>
      </c>
      <c r="AD218" s="14">
        <f>VLOOKUP($U218,look_up!A$2:P244,10,FALSE)</f>
        <v>985</v>
      </c>
      <c r="AE218">
        <v>0</v>
      </c>
      <c r="AF218" t="s">
        <v>204</v>
      </c>
      <c r="AG218">
        <v>40</v>
      </c>
    </row>
    <row r="219" spans="1:33" x14ac:dyDescent="0.3">
      <c r="A219" t="s">
        <v>0</v>
      </c>
      <c r="B219" t="s">
        <v>19</v>
      </c>
      <c r="C219" t="s">
        <v>284</v>
      </c>
      <c r="D219">
        <v>-27.278230000000001</v>
      </c>
      <c r="E219">
        <v>-48.375419999999998</v>
      </c>
      <c r="F219" t="s">
        <v>2</v>
      </c>
      <c r="G219" t="s">
        <v>3</v>
      </c>
      <c r="H219" s="2">
        <v>43896</v>
      </c>
      <c r="I219" s="23" t="s">
        <v>102</v>
      </c>
      <c r="J219" s="23" t="s">
        <v>100</v>
      </c>
      <c r="K219" s="23" t="s">
        <v>101</v>
      </c>
      <c r="L219" t="s">
        <v>96</v>
      </c>
      <c r="M219" t="s">
        <v>313</v>
      </c>
      <c r="N219" t="s">
        <v>85</v>
      </c>
      <c r="O219">
        <v>2</v>
      </c>
      <c r="P219">
        <v>6</v>
      </c>
      <c r="Q219">
        <v>6</v>
      </c>
      <c r="R219" s="4" t="s">
        <v>18</v>
      </c>
      <c r="S219">
        <v>5</v>
      </c>
      <c r="T219">
        <v>5</v>
      </c>
      <c r="U219" s="14" t="s">
        <v>13</v>
      </c>
      <c r="V219" s="14" t="str">
        <f>VLOOKUP($U219,look_up!$A$2:J245,2,FALSE)</f>
        <v>Poliqueta</v>
      </c>
      <c r="W219" s="14" t="str">
        <f>VLOOKUP($U219,look_up!$A$2:K245,3,FALSE)</f>
        <v>Family</v>
      </c>
      <c r="X219" s="14" t="str">
        <f>VLOOKUP($U219,look_up!$A$2:L245,4,FALSE)</f>
        <v>NA</v>
      </c>
      <c r="Y219" s="14" t="str">
        <f>VLOOKUP($U219,look_up!A$2:K245,5,FALSE)</f>
        <v>Animalia</v>
      </c>
      <c r="Z219" s="14" t="str">
        <f>VLOOKUP($U219,look_up!A$2:L245,6,FALSE)</f>
        <v>Annelida</v>
      </c>
      <c r="AA219" s="14" t="str">
        <f>VLOOKUP($U219,look_up!A$2:M245,7,FALSE)</f>
        <v>Polychaeta</v>
      </c>
      <c r="AB219" s="14" t="str">
        <f>VLOOKUP($U219,look_up!$A$2:P245,8,FALSE)</f>
        <v>Sabellida</v>
      </c>
      <c r="AC219" s="14" t="str">
        <f>VLOOKUP($U219,look_up!$A$2:Q245,9,FALSE)</f>
        <v>Sabellidae</v>
      </c>
      <c r="AD219" s="14">
        <f>VLOOKUP($U219,look_up!A$2:P245,10,FALSE)</f>
        <v>985</v>
      </c>
      <c r="AE219">
        <v>0</v>
      </c>
      <c r="AF219" t="s">
        <v>204</v>
      </c>
      <c r="AG219">
        <v>40</v>
      </c>
    </row>
    <row r="220" spans="1:33" x14ac:dyDescent="0.3">
      <c r="A220" t="s">
        <v>0</v>
      </c>
      <c r="B220" t="s">
        <v>19</v>
      </c>
      <c r="C220" t="s">
        <v>284</v>
      </c>
      <c r="D220">
        <v>-27.278230000000001</v>
      </c>
      <c r="E220">
        <v>-48.375419999999998</v>
      </c>
      <c r="F220" t="s">
        <v>2</v>
      </c>
      <c r="G220" t="s">
        <v>3</v>
      </c>
      <c r="H220" s="2">
        <v>43896</v>
      </c>
      <c r="I220" s="23" t="s">
        <v>102</v>
      </c>
      <c r="J220" s="23" t="s">
        <v>100</v>
      </c>
      <c r="K220" s="23" t="s">
        <v>101</v>
      </c>
      <c r="L220" t="s">
        <v>96</v>
      </c>
      <c r="M220" t="s">
        <v>313</v>
      </c>
      <c r="N220" t="s">
        <v>85</v>
      </c>
      <c r="O220">
        <v>3</v>
      </c>
      <c r="P220">
        <v>6</v>
      </c>
      <c r="Q220">
        <v>6</v>
      </c>
      <c r="R220" s="4" t="s">
        <v>18</v>
      </c>
      <c r="S220">
        <v>5</v>
      </c>
      <c r="T220">
        <v>5</v>
      </c>
      <c r="U220" s="14" t="s">
        <v>13</v>
      </c>
      <c r="V220" s="14" t="str">
        <f>VLOOKUP($U220,look_up!$A$2:J246,2,FALSE)</f>
        <v>Poliqueta</v>
      </c>
      <c r="W220" s="14" t="str">
        <f>VLOOKUP($U220,look_up!$A$2:K246,3,FALSE)</f>
        <v>Family</v>
      </c>
      <c r="X220" s="14" t="str">
        <f>VLOOKUP($U220,look_up!$A$2:L246,4,FALSE)</f>
        <v>NA</v>
      </c>
      <c r="Y220" s="14" t="str">
        <f>VLOOKUP($U220,look_up!A$2:K246,5,FALSE)</f>
        <v>Animalia</v>
      </c>
      <c r="Z220" s="14" t="str">
        <f>VLOOKUP($U220,look_up!A$2:L246,6,FALSE)</f>
        <v>Annelida</v>
      </c>
      <c r="AA220" s="14" t="str">
        <f>VLOOKUP($U220,look_up!A$2:M246,7,FALSE)</f>
        <v>Polychaeta</v>
      </c>
      <c r="AB220" s="14" t="str">
        <f>VLOOKUP($U220,look_up!$A$2:P246,8,FALSE)</f>
        <v>Sabellida</v>
      </c>
      <c r="AC220" s="14" t="str">
        <f>VLOOKUP($U220,look_up!$A$2:Q246,9,FALSE)</f>
        <v>Sabellidae</v>
      </c>
      <c r="AD220" s="14">
        <f>VLOOKUP($U220,look_up!A$2:P246,10,FALSE)</f>
        <v>985</v>
      </c>
      <c r="AE220">
        <v>0</v>
      </c>
      <c r="AF220" t="s">
        <v>204</v>
      </c>
      <c r="AG220">
        <v>40</v>
      </c>
    </row>
    <row r="221" spans="1:33" x14ac:dyDescent="0.3">
      <c r="A221" t="s">
        <v>0</v>
      </c>
      <c r="B221" t="s">
        <v>19</v>
      </c>
      <c r="C221" t="s">
        <v>284</v>
      </c>
      <c r="D221">
        <v>-27.278230000000001</v>
      </c>
      <c r="E221">
        <v>-48.375419999999998</v>
      </c>
      <c r="F221" t="s">
        <v>2</v>
      </c>
      <c r="G221" t="s">
        <v>3</v>
      </c>
      <c r="H221" s="2">
        <v>43896</v>
      </c>
      <c r="I221" s="23" t="s">
        <v>102</v>
      </c>
      <c r="J221" s="23" t="s">
        <v>100</v>
      </c>
      <c r="K221" s="23" t="s">
        <v>101</v>
      </c>
      <c r="L221" t="s">
        <v>96</v>
      </c>
      <c r="M221" t="s">
        <v>313</v>
      </c>
      <c r="N221" t="s">
        <v>85</v>
      </c>
      <c r="O221">
        <v>1</v>
      </c>
      <c r="P221">
        <v>6</v>
      </c>
      <c r="Q221">
        <v>6</v>
      </c>
      <c r="R221" s="4" t="s">
        <v>18</v>
      </c>
      <c r="S221">
        <v>5</v>
      </c>
      <c r="T221">
        <v>5</v>
      </c>
      <c r="U221" s="14" t="s">
        <v>194</v>
      </c>
      <c r="V221" s="14" t="str">
        <f>VLOOKUP($U221,look_up!$A$2:J247,2,FALSE)</f>
        <v>Gastropoda</v>
      </c>
      <c r="W221" s="14" t="str">
        <f>VLOOKUP($U221,look_up!$A$2:K247,3,FALSE)</f>
        <v>Species</v>
      </c>
      <c r="X221" s="14" t="str">
        <f>VLOOKUP($U221,look_up!$A$2:L247,4,FALSE)</f>
        <v>NA</v>
      </c>
      <c r="Y221" s="14" t="str">
        <f>VLOOKUP($U221,look_up!A$2:K247,5,FALSE)</f>
        <v>Animalia</v>
      </c>
      <c r="Z221" s="14" t="str">
        <f>VLOOKUP($U221,look_up!A$2:L247,6,FALSE)</f>
        <v>Mollusca</v>
      </c>
      <c r="AA221" s="14" t="str">
        <f>VLOOKUP($U221,look_up!A$2:M247,7,FALSE)</f>
        <v>Gastropoda</v>
      </c>
      <c r="AB221" s="14" t="str">
        <f>VLOOKUP($U221,look_up!$A$2:P247,8,FALSE)</f>
        <v>Aplysiida</v>
      </c>
      <c r="AC221" s="14" t="str">
        <f>VLOOKUP($U221,look_up!$A$2:Q247,9,FALSE)</f>
        <v>Aplysiidae</v>
      </c>
      <c r="AD221" s="14">
        <f>VLOOKUP($U221,look_up!A$2:P247,10,FALSE)</f>
        <v>160029</v>
      </c>
      <c r="AE221">
        <v>0</v>
      </c>
      <c r="AF221" t="s">
        <v>204</v>
      </c>
      <c r="AG221">
        <v>40</v>
      </c>
    </row>
    <row r="222" spans="1:33" x14ac:dyDescent="0.3">
      <c r="A222" t="s">
        <v>0</v>
      </c>
      <c r="B222" t="s">
        <v>19</v>
      </c>
      <c r="C222" t="s">
        <v>284</v>
      </c>
      <c r="D222">
        <v>-27.278230000000001</v>
      </c>
      <c r="E222">
        <v>-48.375419999999998</v>
      </c>
      <c r="F222" t="s">
        <v>2</v>
      </c>
      <c r="G222" t="s">
        <v>3</v>
      </c>
      <c r="H222" s="2">
        <v>43896</v>
      </c>
      <c r="I222" s="23" t="s">
        <v>102</v>
      </c>
      <c r="J222" s="23" t="s">
        <v>100</v>
      </c>
      <c r="K222" s="23" t="s">
        <v>101</v>
      </c>
      <c r="L222" t="s">
        <v>96</v>
      </c>
      <c r="M222" t="s">
        <v>313</v>
      </c>
      <c r="N222" t="s">
        <v>85</v>
      </c>
      <c r="O222">
        <v>2</v>
      </c>
      <c r="P222">
        <v>6</v>
      </c>
      <c r="Q222">
        <v>6</v>
      </c>
      <c r="R222" s="4" t="s">
        <v>18</v>
      </c>
      <c r="S222">
        <v>5</v>
      </c>
      <c r="T222">
        <v>5</v>
      </c>
      <c r="U222" s="14" t="s">
        <v>194</v>
      </c>
      <c r="V222" s="14" t="str">
        <f>VLOOKUP($U222,look_up!$A$2:J248,2,FALSE)</f>
        <v>Gastropoda</v>
      </c>
      <c r="W222" s="14" t="str">
        <f>VLOOKUP($U222,look_up!$A$2:K248,3,FALSE)</f>
        <v>Species</v>
      </c>
      <c r="X222" s="14" t="str">
        <f>VLOOKUP($U222,look_up!$A$2:L248,4,FALSE)</f>
        <v>NA</v>
      </c>
      <c r="Y222" s="14" t="str">
        <f>VLOOKUP($U222,look_up!A$2:K248,5,FALSE)</f>
        <v>Animalia</v>
      </c>
      <c r="Z222" s="14" t="str">
        <f>VLOOKUP($U222,look_up!A$2:L248,6,FALSE)</f>
        <v>Mollusca</v>
      </c>
      <c r="AA222" s="14" t="str">
        <f>VLOOKUP($U222,look_up!A$2:M248,7,FALSE)</f>
        <v>Gastropoda</v>
      </c>
      <c r="AB222" s="14" t="str">
        <f>VLOOKUP($U222,look_up!$A$2:P248,8,FALSE)</f>
        <v>Aplysiida</v>
      </c>
      <c r="AC222" s="14" t="str">
        <f>VLOOKUP($U222,look_up!$A$2:Q248,9,FALSE)</f>
        <v>Aplysiidae</v>
      </c>
      <c r="AD222" s="14">
        <f>VLOOKUP($U222,look_up!A$2:P248,10,FALSE)</f>
        <v>160029</v>
      </c>
      <c r="AE222">
        <v>0</v>
      </c>
      <c r="AF222" t="s">
        <v>204</v>
      </c>
      <c r="AG222">
        <v>40</v>
      </c>
    </row>
    <row r="223" spans="1:33" x14ac:dyDescent="0.3">
      <c r="A223" t="s">
        <v>0</v>
      </c>
      <c r="B223" t="s">
        <v>19</v>
      </c>
      <c r="C223" t="s">
        <v>284</v>
      </c>
      <c r="D223">
        <v>-27.278230000000001</v>
      </c>
      <c r="E223">
        <v>-48.375419999999998</v>
      </c>
      <c r="F223" t="s">
        <v>2</v>
      </c>
      <c r="G223" t="s">
        <v>3</v>
      </c>
      <c r="H223" s="2">
        <v>43896</v>
      </c>
      <c r="I223" s="23" t="s">
        <v>102</v>
      </c>
      <c r="J223" s="23" t="s">
        <v>100</v>
      </c>
      <c r="K223" s="23" t="s">
        <v>101</v>
      </c>
      <c r="L223" t="s">
        <v>96</v>
      </c>
      <c r="M223" t="s">
        <v>313</v>
      </c>
      <c r="N223" t="s">
        <v>85</v>
      </c>
      <c r="O223">
        <v>3</v>
      </c>
      <c r="P223">
        <v>6</v>
      </c>
      <c r="Q223">
        <v>6</v>
      </c>
      <c r="R223" s="4" t="s">
        <v>18</v>
      </c>
      <c r="S223">
        <v>5</v>
      </c>
      <c r="T223">
        <v>5</v>
      </c>
      <c r="U223" s="14" t="s">
        <v>194</v>
      </c>
      <c r="V223" s="14" t="str">
        <f>VLOOKUP($U223,look_up!$A$2:J249,2,FALSE)</f>
        <v>Gastropoda</v>
      </c>
      <c r="W223" s="14" t="str">
        <f>VLOOKUP($U223,look_up!$A$2:K249,3,FALSE)</f>
        <v>Species</v>
      </c>
      <c r="X223" s="14" t="str">
        <f>VLOOKUP($U223,look_up!$A$2:L249,4,FALSE)</f>
        <v>NA</v>
      </c>
      <c r="Y223" s="14" t="str">
        <f>VLOOKUP($U223,look_up!A$2:K249,5,FALSE)</f>
        <v>Animalia</v>
      </c>
      <c r="Z223" s="14" t="str">
        <f>VLOOKUP($U223,look_up!A$2:L249,6,FALSE)</f>
        <v>Mollusca</v>
      </c>
      <c r="AA223" s="14" t="str">
        <f>VLOOKUP($U223,look_up!A$2:M249,7,FALSE)</f>
        <v>Gastropoda</v>
      </c>
      <c r="AB223" s="14" t="str">
        <f>VLOOKUP($U223,look_up!$A$2:P249,8,FALSE)</f>
        <v>Aplysiida</v>
      </c>
      <c r="AC223" s="14" t="str">
        <f>VLOOKUP($U223,look_up!$A$2:Q249,9,FALSE)</f>
        <v>Aplysiidae</v>
      </c>
      <c r="AD223" s="14">
        <f>VLOOKUP($U223,look_up!A$2:P249,10,FALSE)</f>
        <v>160029</v>
      </c>
      <c r="AE223">
        <v>0</v>
      </c>
      <c r="AF223" t="s">
        <v>204</v>
      </c>
      <c r="AG223">
        <v>40</v>
      </c>
    </row>
    <row r="224" spans="1:33" x14ac:dyDescent="0.3">
      <c r="A224" t="s">
        <v>0</v>
      </c>
      <c r="B224" t="s">
        <v>19</v>
      </c>
      <c r="C224" t="s">
        <v>284</v>
      </c>
      <c r="D224">
        <v>-27.278230000000001</v>
      </c>
      <c r="E224">
        <v>-48.375419999999998</v>
      </c>
      <c r="F224" t="s">
        <v>2</v>
      </c>
      <c r="G224" t="s">
        <v>3</v>
      </c>
      <c r="H224" s="2">
        <v>43896</v>
      </c>
      <c r="I224" s="23" t="s">
        <v>102</v>
      </c>
      <c r="J224" s="23" t="s">
        <v>100</v>
      </c>
      <c r="K224" s="23" t="s">
        <v>101</v>
      </c>
      <c r="L224" t="s">
        <v>96</v>
      </c>
      <c r="M224" t="s">
        <v>313</v>
      </c>
      <c r="N224" t="s">
        <v>85</v>
      </c>
      <c r="O224">
        <v>1</v>
      </c>
      <c r="P224">
        <v>6</v>
      </c>
      <c r="Q224">
        <v>6</v>
      </c>
      <c r="R224" s="4" t="s">
        <v>18</v>
      </c>
      <c r="S224">
        <v>5</v>
      </c>
      <c r="T224">
        <v>5</v>
      </c>
      <c r="U224" s="14" t="s">
        <v>16</v>
      </c>
      <c r="V224" s="14" t="str">
        <f>VLOOKUP($U224,look_up!$A$2:J250,2,FALSE)</f>
        <v>Gastropoda</v>
      </c>
      <c r="W224" s="14" t="str">
        <f>VLOOKUP($U224,look_up!$A$2:K250,3,FALSE)</f>
        <v>Genus</v>
      </c>
      <c r="X224" s="14" t="str">
        <f>VLOOKUP($U224,look_up!$A$2:L250,4,FALSE)</f>
        <v>NA</v>
      </c>
      <c r="Y224" s="14" t="str">
        <f>VLOOKUP($U224,look_up!A$2:K250,5,FALSE)</f>
        <v>Animalia</v>
      </c>
      <c r="Z224" s="14" t="str">
        <f>VLOOKUP($U224,look_up!A$2:L250,6,FALSE)</f>
        <v>Mollusca</v>
      </c>
      <c r="AA224" s="14" t="str">
        <f>VLOOKUP($U224,look_up!A$2:M250,7,FALSE)</f>
        <v>Gastropoda</v>
      </c>
      <c r="AB224" s="14" t="str">
        <f>VLOOKUP($U224,look_up!$A$2:P250,8,FALSE)</f>
        <v>Littorinimorpha</v>
      </c>
      <c r="AC224" s="14" t="str">
        <f>VLOOKUP($U224,look_up!$A$2:Q250,9,FALSE)</f>
        <v>Cypraeidae</v>
      </c>
      <c r="AD224" s="14">
        <f>VLOOKUP($U224,look_up!A$2:P250,10,FALSE)</f>
        <v>205978</v>
      </c>
      <c r="AE224">
        <v>0</v>
      </c>
      <c r="AF224" t="s">
        <v>204</v>
      </c>
      <c r="AG224">
        <v>40</v>
      </c>
    </row>
    <row r="225" spans="1:33" x14ac:dyDescent="0.3">
      <c r="A225" t="s">
        <v>0</v>
      </c>
      <c r="B225" t="s">
        <v>19</v>
      </c>
      <c r="C225" t="s">
        <v>284</v>
      </c>
      <c r="D225">
        <v>-27.278230000000001</v>
      </c>
      <c r="E225">
        <v>-48.375419999999998</v>
      </c>
      <c r="F225" t="s">
        <v>2</v>
      </c>
      <c r="G225" t="s">
        <v>3</v>
      </c>
      <c r="H225" s="2">
        <v>43896</v>
      </c>
      <c r="I225" s="23" t="s">
        <v>102</v>
      </c>
      <c r="J225" s="23" t="s">
        <v>100</v>
      </c>
      <c r="K225" s="23" t="s">
        <v>101</v>
      </c>
      <c r="L225" t="s">
        <v>96</v>
      </c>
      <c r="M225" t="s">
        <v>313</v>
      </c>
      <c r="N225" t="s">
        <v>85</v>
      </c>
      <c r="O225">
        <v>2</v>
      </c>
      <c r="P225">
        <v>6</v>
      </c>
      <c r="Q225">
        <v>6</v>
      </c>
      <c r="R225" s="4" t="s">
        <v>18</v>
      </c>
      <c r="S225">
        <v>5</v>
      </c>
      <c r="T225">
        <v>5</v>
      </c>
      <c r="U225" s="14" t="s">
        <v>16</v>
      </c>
      <c r="V225" s="14" t="str">
        <f>VLOOKUP($U225,look_up!$A$2:J251,2,FALSE)</f>
        <v>Gastropoda</v>
      </c>
      <c r="W225" s="14" t="str">
        <f>VLOOKUP($U225,look_up!$A$2:K251,3,FALSE)</f>
        <v>Genus</v>
      </c>
      <c r="X225" s="14" t="str">
        <f>VLOOKUP($U225,look_up!$A$2:L251,4,FALSE)</f>
        <v>NA</v>
      </c>
      <c r="Y225" s="14" t="str">
        <f>VLOOKUP($U225,look_up!A$2:K251,5,FALSE)</f>
        <v>Animalia</v>
      </c>
      <c r="Z225" s="14" t="str">
        <f>VLOOKUP($U225,look_up!A$2:L251,6,FALSE)</f>
        <v>Mollusca</v>
      </c>
      <c r="AA225" s="14" t="str">
        <f>VLOOKUP($U225,look_up!A$2:M251,7,FALSE)</f>
        <v>Gastropoda</v>
      </c>
      <c r="AB225" s="14" t="str">
        <f>VLOOKUP($U225,look_up!$A$2:P251,8,FALSE)</f>
        <v>Littorinimorpha</v>
      </c>
      <c r="AC225" s="14" t="str">
        <f>VLOOKUP($U225,look_up!$A$2:Q251,9,FALSE)</f>
        <v>Cypraeidae</v>
      </c>
      <c r="AD225" s="14">
        <f>VLOOKUP($U225,look_up!A$2:P251,10,FALSE)</f>
        <v>205978</v>
      </c>
      <c r="AE225">
        <v>0</v>
      </c>
      <c r="AF225" t="s">
        <v>204</v>
      </c>
      <c r="AG225">
        <v>40</v>
      </c>
    </row>
    <row r="226" spans="1:33" x14ac:dyDescent="0.3">
      <c r="A226" t="s">
        <v>0</v>
      </c>
      <c r="B226" t="s">
        <v>19</v>
      </c>
      <c r="C226" t="s">
        <v>284</v>
      </c>
      <c r="D226">
        <v>-27.278230000000001</v>
      </c>
      <c r="E226">
        <v>-48.375419999999998</v>
      </c>
      <c r="F226" t="s">
        <v>2</v>
      </c>
      <c r="G226" t="s">
        <v>3</v>
      </c>
      <c r="H226" s="2">
        <v>43896</v>
      </c>
      <c r="I226" s="23" t="s">
        <v>102</v>
      </c>
      <c r="J226" s="23" t="s">
        <v>100</v>
      </c>
      <c r="K226" s="23" t="s">
        <v>101</v>
      </c>
      <c r="L226" t="s">
        <v>96</v>
      </c>
      <c r="M226" t="s">
        <v>313</v>
      </c>
      <c r="N226" t="s">
        <v>85</v>
      </c>
      <c r="O226">
        <v>3</v>
      </c>
      <c r="P226">
        <v>6</v>
      </c>
      <c r="Q226">
        <v>6</v>
      </c>
      <c r="R226" s="4" t="s">
        <v>18</v>
      </c>
      <c r="S226">
        <v>5</v>
      </c>
      <c r="T226">
        <v>5</v>
      </c>
      <c r="U226" s="14" t="s">
        <v>16</v>
      </c>
      <c r="V226" s="14" t="str">
        <f>VLOOKUP($U226,look_up!$A$2:J252,2,FALSE)</f>
        <v>Gastropoda</v>
      </c>
      <c r="W226" s="14" t="str">
        <f>VLOOKUP($U226,look_up!$A$2:K252,3,FALSE)</f>
        <v>Genus</v>
      </c>
      <c r="X226" s="14" t="str">
        <f>VLOOKUP($U226,look_up!$A$2:L252,4,FALSE)</f>
        <v>NA</v>
      </c>
      <c r="Y226" s="14" t="str">
        <f>VLOOKUP($U226,look_up!A$2:K252,5,FALSE)</f>
        <v>Animalia</v>
      </c>
      <c r="Z226" s="14" t="str">
        <f>VLOOKUP($U226,look_up!A$2:L252,6,FALSE)</f>
        <v>Mollusca</v>
      </c>
      <c r="AA226" s="14" t="str">
        <f>VLOOKUP($U226,look_up!A$2:M252,7,FALSE)</f>
        <v>Gastropoda</v>
      </c>
      <c r="AB226" s="14" t="str">
        <f>VLOOKUP($U226,look_up!$A$2:P252,8,FALSE)</f>
        <v>Littorinimorpha</v>
      </c>
      <c r="AC226" s="14" t="str">
        <f>VLOOKUP($U226,look_up!$A$2:Q252,9,FALSE)</f>
        <v>Cypraeidae</v>
      </c>
      <c r="AD226" s="14">
        <f>VLOOKUP($U226,look_up!A$2:P252,10,FALSE)</f>
        <v>205978</v>
      </c>
      <c r="AE226">
        <v>0</v>
      </c>
      <c r="AF226" t="s">
        <v>204</v>
      </c>
      <c r="AG226">
        <v>40</v>
      </c>
    </row>
    <row r="227" spans="1:33" x14ac:dyDescent="0.3">
      <c r="A227" t="s">
        <v>0</v>
      </c>
      <c r="B227" t="s">
        <v>19</v>
      </c>
      <c r="C227" t="s">
        <v>284</v>
      </c>
      <c r="D227">
        <v>-27.278230000000001</v>
      </c>
      <c r="E227">
        <v>-48.375419999999998</v>
      </c>
      <c r="F227" t="s">
        <v>2</v>
      </c>
      <c r="G227" t="s">
        <v>3</v>
      </c>
      <c r="H227" s="2">
        <v>43896</v>
      </c>
      <c r="I227" s="23" t="s">
        <v>102</v>
      </c>
      <c r="J227" s="23" t="s">
        <v>100</v>
      </c>
      <c r="K227" s="23" t="s">
        <v>101</v>
      </c>
      <c r="L227" t="s">
        <v>96</v>
      </c>
      <c r="M227" t="s">
        <v>313</v>
      </c>
      <c r="N227" t="s">
        <v>85</v>
      </c>
      <c r="O227">
        <v>1</v>
      </c>
      <c r="P227">
        <v>6</v>
      </c>
      <c r="Q227">
        <v>6</v>
      </c>
      <c r="R227" s="4" t="s">
        <v>18</v>
      </c>
      <c r="S227">
        <v>5</v>
      </c>
      <c r="T227">
        <v>5</v>
      </c>
      <c r="U227" s="14" t="s">
        <v>195</v>
      </c>
      <c r="V227" s="14" t="str">
        <f>VLOOKUP($U227,look_up!$A$2:J253,2,FALSE)</f>
        <v>Vieira</v>
      </c>
      <c r="W227" s="14" t="str">
        <f>VLOOKUP($U227,look_up!$A$2:K253,3,FALSE)</f>
        <v>Species</v>
      </c>
      <c r="X227" s="14" t="str">
        <f>VLOOKUP($U227,look_up!$A$2:L253,4,FALSE)</f>
        <v>NA</v>
      </c>
      <c r="Y227" s="14" t="str">
        <f>VLOOKUP($U227,look_up!A$2:K253,5,FALSE)</f>
        <v>Animalia</v>
      </c>
      <c r="Z227" s="14" t="str">
        <f>VLOOKUP($U227,look_up!A$2:L253,6,FALSE)</f>
        <v>Mollusca</v>
      </c>
      <c r="AA227" s="14" t="str">
        <f>VLOOKUP($U227,look_up!A$2:M253,7,FALSE)</f>
        <v>Bivalvia</v>
      </c>
      <c r="AB227" s="14" t="str">
        <f>VLOOKUP($U227,look_up!$A$2:P253,8,FALSE)</f>
        <v>Pectinida</v>
      </c>
      <c r="AC227" s="14" t="str">
        <f>VLOOKUP($U227,look_up!$A$2:Q253,9,FALSE)</f>
        <v>Pectinidae</v>
      </c>
      <c r="AD227" s="14">
        <f>VLOOKUP($U227,look_up!A$2:P253,10,FALSE)</f>
        <v>225252</v>
      </c>
      <c r="AE227">
        <v>0</v>
      </c>
      <c r="AF227" t="s">
        <v>204</v>
      </c>
      <c r="AG227">
        <v>40</v>
      </c>
    </row>
    <row r="228" spans="1:33" x14ac:dyDescent="0.3">
      <c r="A228" t="s">
        <v>0</v>
      </c>
      <c r="B228" t="s">
        <v>19</v>
      </c>
      <c r="C228" t="s">
        <v>284</v>
      </c>
      <c r="D228">
        <v>-27.278230000000001</v>
      </c>
      <c r="E228">
        <v>-48.375419999999998</v>
      </c>
      <c r="F228" t="s">
        <v>2</v>
      </c>
      <c r="G228" t="s">
        <v>3</v>
      </c>
      <c r="H228" s="2">
        <v>43896</v>
      </c>
      <c r="I228" s="23" t="s">
        <v>102</v>
      </c>
      <c r="J228" s="23" t="s">
        <v>100</v>
      </c>
      <c r="K228" s="23" t="s">
        <v>101</v>
      </c>
      <c r="L228" t="s">
        <v>96</v>
      </c>
      <c r="M228" t="s">
        <v>313</v>
      </c>
      <c r="N228" t="s">
        <v>85</v>
      </c>
      <c r="O228">
        <v>2</v>
      </c>
      <c r="P228">
        <v>6</v>
      </c>
      <c r="Q228">
        <v>6</v>
      </c>
      <c r="R228" s="4" t="s">
        <v>18</v>
      </c>
      <c r="S228">
        <v>5</v>
      </c>
      <c r="T228">
        <v>5</v>
      </c>
      <c r="U228" s="14" t="s">
        <v>195</v>
      </c>
      <c r="V228" s="14" t="str">
        <f>VLOOKUP($U228,look_up!$A$2:J254,2,FALSE)</f>
        <v>Vieira</v>
      </c>
      <c r="W228" s="14" t="str">
        <f>VLOOKUP($U228,look_up!$A$2:K254,3,FALSE)</f>
        <v>Species</v>
      </c>
      <c r="X228" s="14" t="str">
        <f>VLOOKUP($U228,look_up!$A$2:L254,4,FALSE)</f>
        <v>NA</v>
      </c>
      <c r="Y228" s="14" t="str">
        <f>VLOOKUP($U228,look_up!A$2:K254,5,FALSE)</f>
        <v>Animalia</v>
      </c>
      <c r="Z228" s="14" t="str">
        <f>VLOOKUP($U228,look_up!A$2:L254,6,FALSE)</f>
        <v>Mollusca</v>
      </c>
      <c r="AA228" s="14" t="str">
        <f>VLOOKUP($U228,look_up!A$2:M254,7,FALSE)</f>
        <v>Bivalvia</v>
      </c>
      <c r="AB228" s="14" t="str">
        <f>VLOOKUP($U228,look_up!$A$2:P254,8,FALSE)</f>
        <v>Pectinida</v>
      </c>
      <c r="AC228" s="14" t="str">
        <f>VLOOKUP($U228,look_up!$A$2:Q254,9,FALSE)</f>
        <v>Pectinidae</v>
      </c>
      <c r="AD228" s="14">
        <f>VLOOKUP($U228,look_up!A$2:P254,10,FALSE)</f>
        <v>225252</v>
      </c>
      <c r="AE228">
        <v>0</v>
      </c>
      <c r="AF228" t="s">
        <v>204</v>
      </c>
      <c r="AG228">
        <v>40</v>
      </c>
    </row>
    <row r="229" spans="1:33" x14ac:dyDescent="0.3">
      <c r="A229" t="s">
        <v>0</v>
      </c>
      <c r="B229" t="s">
        <v>19</v>
      </c>
      <c r="C229" t="s">
        <v>284</v>
      </c>
      <c r="D229">
        <v>-27.278230000000001</v>
      </c>
      <c r="E229">
        <v>-48.375419999999998</v>
      </c>
      <c r="F229" t="s">
        <v>2</v>
      </c>
      <c r="G229" t="s">
        <v>3</v>
      </c>
      <c r="H229" s="2">
        <v>43896</v>
      </c>
      <c r="I229" s="23" t="s">
        <v>102</v>
      </c>
      <c r="J229" s="23" t="s">
        <v>100</v>
      </c>
      <c r="K229" s="23" t="s">
        <v>101</v>
      </c>
      <c r="L229" t="s">
        <v>96</v>
      </c>
      <c r="M229" t="s">
        <v>313</v>
      </c>
      <c r="N229" t="s">
        <v>85</v>
      </c>
      <c r="O229">
        <v>3</v>
      </c>
      <c r="P229">
        <v>6</v>
      </c>
      <c r="Q229">
        <v>6</v>
      </c>
      <c r="R229" s="4" t="s">
        <v>18</v>
      </c>
      <c r="S229">
        <v>5</v>
      </c>
      <c r="T229">
        <v>5</v>
      </c>
      <c r="U229" s="14" t="s">
        <v>195</v>
      </c>
      <c r="V229" s="14" t="str">
        <f>VLOOKUP($U229,look_up!$A$2:J255,2,FALSE)</f>
        <v>Vieira</v>
      </c>
      <c r="W229" s="14" t="str">
        <f>VLOOKUP($U229,look_up!$A$2:K255,3,FALSE)</f>
        <v>Species</v>
      </c>
      <c r="X229" s="14" t="str">
        <f>VLOOKUP($U229,look_up!$A$2:L255,4,FALSE)</f>
        <v>NA</v>
      </c>
      <c r="Y229" s="14" t="str">
        <f>VLOOKUP($U229,look_up!A$2:K255,5,FALSE)</f>
        <v>Animalia</v>
      </c>
      <c r="Z229" s="14" t="str">
        <f>VLOOKUP($U229,look_up!A$2:L255,6,FALSE)</f>
        <v>Mollusca</v>
      </c>
      <c r="AA229" s="14" t="str">
        <f>VLOOKUP($U229,look_up!A$2:M255,7,FALSE)</f>
        <v>Bivalvia</v>
      </c>
      <c r="AB229" s="14" t="str">
        <f>VLOOKUP($U229,look_up!$A$2:P255,8,FALSE)</f>
        <v>Pectinida</v>
      </c>
      <c r="AC229" s="14" t="str">
        <f>VLOOKUP($U229,look_up!$A$2:Q255,9,FALSE)</f>
        <v>Pectinidae</v>
      </c>
      <c r="AD229" s="14">
        <f>VLOOKUP($U229,look_up!A$2:P255,10,FALSE)</f>
        <v>225252</v>
      </c>
      <c r="AE229">
        <v>0</v>
      </c>
      <c r="AF229" t="s">
        <v>204</v>
      </c>
      <c r="AG229">
        <v>40</v>
      </c>
    </row>
    <row r="230" spans="1:33" x14ac:dyDescent="0.3">
      <c r="A230" t="s">
        <v>0</v>
      </c>
      <c r="B230" t="s">
        <v>19</v>
      </c>
      <c r="C230" t="s">
        <v>284</v>
      </c>
      <c r="D230">
        <v>-27.278230000000001</v>
      </c>
      <c r="E230">
        <v>-48.375419999999998</v>
      </c>
      <c r="F230" t="s">
        <v>2</v>
      </c>
      <c r="G230" t="s">
        <v>3</v>
      </c>
      <c r="H230" s="2">
        <v>43896</v>
      </c>
      <c r="I230" s="23" t="s">
        <v>102</v>
      </c>
      <c r="J230" s="23" t="s">
        <v>100</v>
      </c>
      <c r="K230" s="23" t="s">
        <v>101</v>
      </c>
      <c r="L230" t="s">
        <v>96</v>
      </c>
      <c r="M230" t="s">
        <v>313</v>
      </c>
      <c r="N230" t="s">
        <v>85</v>
      </c>
      <c r="O230">
        <v>1</v>
      </c>
      <c r="P230">
        <v>6</v>
      </c>
      <c r="Q230">
        <v>6</v>
      </c>
      <c r="R230" s="4" t="s">
        <v>18</v>
      </c>
      <c r="S230">
        <v>5</v>
      </c>
      <c r="T230">
        <v>5</v>
      </c>
      <c r="U230" s="14" t="s">
        <v>196</v>
      </c>
      <c r="V230" s="14" t="str">
        <f>VLOOKUP($U230,look_up!$A$2:J256,2,FALSE)</f>
        <v>Ofiuroide</v>
      </c>
      <c r="W230" s="14" t="str">
        <f>VLOOKUP($U230,look_up!$A$2:K256,3,FALSE)</f>
        <v>Species</v>
      </c>
      <c r="X230" s="14" t="str">
        <f>VLOOKUP($U230,look_up!$A$2:L256,4,FALSE)</f>
        <v>exotic_species</v>
      </c>
      <c r="Y230" s="14" t="str">
        <f>VLOOKUP($U230,look_up!A$2:K256,5,FALSE)</f>
        <v>Animalia</v>
      </c>
      <c r="Z230" s="14" t="str">
        <f>VLOOKUP($U230,look_up!A$2:L256,6,FALSE)</f>
        <v>Echinodermata</v>
      </c>
      <c r="AA230" s="14" t="str">
        <f>VLOOKUP($U230,look_up!A$2:M256,7,FALSE)</f>
        <v>Ophiuroidea</v>
      </c>
      <c r="AB230" s="14" t="str">
        <f>VLOOKUP($U230,look_up!$A$2:P256,8,FALSE)</f>
        <v>Amphilepidida</v>
      </c>
      <c r="AC230" s="14" t="str">
        <f>VLOOKUP($U230,look_up!$A$2:Q256,9,FALSE)</f>
        <v>Ophiotrichidae</v>
      </c>
      <c r="AD230" s="14">
        <f>VLOOKUP($U230,look_up!A$2:P256,10,FALSE)</f>
        <v>244093</v>
      </c>
      <c r="AE230">
        <v>0</v>
      </c>
      <c r="AF230" t="s">
        <v>204</v>
      </c>
      <c r="AG230">
        <v>40</v>
      </c>
    </row>
    <row r="231" spans="1:33" x14ac:dyDescent="0.3">
      <c r="A231" t="s">
        <v>0</v>
      </c>
      <c r="B231" t="s">
        <v>19</v>
      </c>
      <c r="C231" t="s">
        <v>284</v>
      </c>
      <c r="D231">
        <v>-27.278230000000001</v>
      </c>
      <c r="E231">
        <v>-48.375419999999998</v>
      </c>
      <c r="F231" t="s">
        <v>2</v>
      </c>
      <c r="G231" t="s">
        <v>3</v>
      </c>
      <c r="H231" s="2">
        <v>43896</v>
      </c>
      <c r="I231" s="23" t="s">
        <v>102</v>
      </c>
      <c r="J231" s="23" t="s">
        <v>100</v>
      </c>
      <c r="K231" s="23" t="s">
        <v>101</v>
      </c>
      <c r="L231" t="s">
        <v>96</v>
      </c>
      <c r="M231" t="s">
        <v>313</v>
      </c>
      <c r="N231" t="s">
        <v>85</v>
      </c>
      <c r="O231">
        <v>2</v>
      </c>
      <c r="P231">
        <v>6</v>
      </c>
      <c r="Q231">
        <v>6</v>
      </c>
      <c r="R231" s="4" t="s">
        <v>18</v>
      </c>
      <c r="S231">
        <v>5</v>
      </c>
      <c r="T231">
        <v>5</v>
      </c>
      <c r="U231" s="14" t="s">
        <v>196</v>
      </c>
      <c r="V231" s="14" t="str">
        <f>VLOOKUP($U231,look_up!$A$2:J257,2,FALSE)</f>
        <v>Ofiuroide</v>
      </c>
      <c r="W231" s="14" t="str">
        <f>VLOOKUP($U231,look_up!$A$2:K257,3,FALSE)</f>
        <v>Species</v>
      </c>
      <c r="X231" s="14" t="str">
        <f>VLOOKUP($U231,look_up!$A$2:L257,4,FALSE)</f>
        <v>exotic_species</v>
      </c>
      <c r="Y231" s="14" t="str">
        <f>VLOOKUP($U231,look_up!A$2:K257,5,FALSE)</f>
        <v>Animalia</v>
      </c>
      <c r="Z231" s="14" t="str">
        <f>VLOOKUP($U231,look_up!A$2:L257,6,FALSE)</f>
        <v>Echinodermata</v>
      </c>
      <c r="AA231" s="14" t="str">
        <f>VLOOKUP($U231,look_up!A$2:M257,7,FALSE)</f>
        <v>Ophiuroidea</v>
      </c>
      <c r="AB231" s="14" t="str">
        <f>VLOOKUP($U231,look_up!$A$2:P257,8,FALSE)</f>
        <v>Amphilepidida</v>
      </c>
      <c r="AC231" s="14" t="str">
        <f>VLOOKUP($U231,look_up!$A$2:Q257,9,FALSE)</f>
        <v>Ophiotrichidae</v>
      </c>
      <c r="AD231" s="14">
        <f>VLOOKUP($U231,look_up!A$2:P257,10,FALSE)</f>
        <v>244093</v>
      </c>
      <c r="AE231">
        <v>0</v>
      </c>
      <c r="AF231" t="s">
        <v>204</v>
      </c>
      <c r="AG231">
        <v>40</v>
      </c>
    </row>
    <row r="232" spans="1:33" x14ac:dyDescent="0.3">
      <c r="A232" t="s">
        <v>0</v>
      </c>
      <c r="B232" t="s">
        <v>19</v>
      </c>
      <c r="C232" t="s">
        <v>284</v>
      </c>
      <c r="D232">
        <v>-27.278230000000001</v>
      </c>
      <c r="E232">
        <v>-48.375419999999998</v>
      </c>
      <c r="F232" t="s">
        <v>2</v>
      </c>
      <c r="G232" t="s">
        <v>3</v>
      </c>
      <c r="H232" s="2">
        <v>43896</v>
      </c>
      <c r="I232" s="23" t="s">
        <v>102</v>
      </c>
      <c r="J232" s="23" t="s">
        <v>100</v>
      </c>
      <c r="K232" s="23" t="s">
        <v>101</v>
      </c>
      <c r="L232" t="s">
        <v>96</v>
      </c>
      <c r="M232" t="s">
        <v>313</v>
      </c>
      <c r="N232" t="s">
        <v>85</v>
      </c>
      <c r="O232">
        <v>3</v>
      </c>
      <c r="P232">
        <v>6</v>
      </c>
      <c r="Q232">
        <v>6</v>
      </c>
      <c r="R232" s="4" t="s">
        <v>18</v>
      </c>
      <c r="S232">
        <v>5</v>
      </c>
      <c r="T232">
        <v>5</v>
      </c>
      <c r="U232" s="14" t="s">
        <v>196</v>
      </c>
      <c r="V232" s="14" t="str">
        <f>VLOOKUP($U232,look_up!$A$2:J258,2,FALSE)</f>
        <v>Ofiuroide</v>
      </c>
      <c r="W232" s="14" t="str">
        <f>VLOOKUP($U232,look_up!$A$2:K258,3,FALSE)</f>
        <v>Species</v>
      </c>
      <c r="X232" s="14" t="str">
        <f>VLOOKUP($U232,look_up!$A$2:L258,4,FALSE)</f>
        <v>exotic_species</v>
      </c>
      <c r="Y232" s="14" t="str">
        <f>VLOOKUP($U232,look_up!A$2:K258,5,FALSE)</f>
        <v>Animalia</v>
      </c>
      <c r="Z232" s="14" t="str">
        <f>VLOOKUP($U232,look_up!A$2:L258,6,FALSE)</f>
        <v>Echinodermata</v>
      </c>
      <c r="AA232" s="14" t="str">
        <f>VLOOKUP($U232,look_up!A$2:M258,7,FALSE)</f>
        <v>Ophiuroidea</v>
      </c>
      <c r="AB232" s="14" t="str">
        <f>VLOOKUP($U232,look_up!$A$2:P258,8,FALSE)</f>
        <v>Amphilepidida</v>
      </c>
      <c r="AC232" s="14" t="str">
        <f>VLOOKUP($U232,look_up!$A$2:Q258,9,FALSE)</f>
        <v>Ophiotrichidae</v>
      </c>
      <c r="AD232" s="14">
        <f>VLOOKUP($U232,look_up!A$2:P258,10,FALSE)</f>
        <v>244093</v>
      </c>
      <c r="AE232">
        <v>0</v>
      </c>
      <c r="AF232" t="s">
        <v>204</v>
      </c>
      <c r="AG232">
        <v>40</v>
      </c>
    </row>
    <row r="233" spans="1:33" x14ac:dyDescent="0.3">
      <c r="A233" t="s">
        <v>0</v>
      </c>
      <c r="B233" t="s">
        <v>19</v>
      </c>
      <c r="C233" t="s">
        <v>284</v>
      </c>
      <c r="D233">
        <v>-27.278230000000001</v>
      </c>
      <c r="E233">
        <v>-48.375419999999998</v>
      </c>
      <c r="F233" t="s">
        <v>2</v>
      </c>
      <c r="G233" t="s">
        <v>3</v>
      </c>
      <c r="H233" s="2">
        <v>43896</v>
      </c>
      <c r="I233" s="23" t="s">
        <v>102</v>
      </c>
      <c r="J233" s="23" t="s">
        <v>100</v>
      </c>
      <c r="K233" s="23" t="s">
        <v>101</v>
      </c>
      <c r="L233" t="s">
        <v>96</v>
      </c>
      <c r="M233" t="s">
        <v>313</v>
      </c>
      <c r="N233" t="s">
        <v>85</v>
      </c>
      <c r="O233">
        <v>1</v>
      </c>
      <c r="P233">
        <v>6</v>
      </c>
      <c r="Q233">
        <v>6</v>
      </c>
      <c r="R233" s="4" t="s">
        <v>18</v>
      </c>
      <c r="S233">
        <v>5</v>
      </c>
      <c r="T233">
        <v>5</v>
      </c>
      <c r="U233" s="14" t="s">
        <v>197</v>
      </c>
      <c r="V233" s="14" t="str">
        <f>VLOOKUP($U233,look_up!$A$2:J259,2,FALSE)</f>
        <v>Anêmona</v>
      </c>
      <c r="W233" s="14" t="str">
        <f>VLOOKUP($U233,look_up!$A$2:K259,3,FALSE)</f>
        <v>Species</v>
      </c>
      <c r="X233" s="14" t="str">
        <f>VLOOKUP($U233,look_up!$A$2:L259,4,FALSE)</f>
        <v>exotic_species</v>
      </c>
      <c r="Y233" s="14" t="str">
        <f>VLOOKUP($U233,look_up!A$2:K259,5,FALSE)</f>
        <v>Animalia</v>
      </c>
      <c r="Z233" s="14" t="str">
        <f>VLOOKUP($U233,look_up!A$2:L259,6,FALSE)</f>
        <v>Cnidaria</v>
      </c>
      <c r="AA233" s="14" t="str">
        <f>VLOOKUP($U233,look_up!A$2:M259,7,FALSE)</f>
        <v>Anthozoa</v>
      </c>
      <c r="AB233" s="14" t="str">
        <f>VLOOKUP($U233,look_up!$A$2:P259,8,FALSE)</f>
        <v>Scleractinia</v>
      </c>
      <c r="AC233" s="14" t="str">
        <f>VLOOKUP($U233,look_up!$A$2:Q259,9,FALSE)</f>
        <v>Dendrophylliidae</v>
      </c>
      <c r="AD233" s="14">
        <f>VLOOKUP($U233,look_up!A$2:P259,10,FALSE)</f>
        <v>291251</v>
      </c>
      <c r="AE233">
        <v>0</v>
      </c>
      <c r="AF233" t="s">
        <v>204</v>
      </c>
      <c r="AG233">
        <v>40</v>
      </c>
    </row>
    <row r="234" spans="1:33" x14ac:dyDescent="0.3">
      <c r="A234" t="s">
        <v>0</v>
      </c>
      <c r="B234" t="s">
        <v>19</v>
      </c>
      <c r="C234" t="s">
        <v>284</v>
      </c>
      <c r="D234">
        <v>-27.278230000000001</v>
      </c>
      <c r="E234">
        <v>-48.375419999999998</v>
      </c>
      <c r="F234" t="s">
        <v>2</v>
      </c>
      <c r="G234" t="s">
        <v>3</v>
      </c>
      <c r="H234" s="2">
        <v>43896</v>
      </c>
      <c r="I234" s="23" t="s">
        <v>102</v>
      </c>
      <c r="J234" s="23" t="s">
        <v>100</v>
      </c>
      <c r="K234" s="23" t="s">
        <v>101</v>
      </c>
      <c r="L234" t="s">
        <v>96</v>
      </c>
      <c r="M234" t="s">
        <v>313</v>
      </c>
      <c r="N234" t="s">
        <v>85</v>
      </c>
      <c r="O234">
        <v>2</v>
      </c>
      <c r="P234">
        <v>6</v>
      </c>
      <c r="Q234">
        <v>6</v>
      </c>
      <c r="R234" s="4" t="s">
        <v>18</v>
      </c>
      <c r="S234">
        <v>5</v>
      </c>
      <c r="T234">
        <v>5</v>
      </c>
      <c r="U234" s="14" t="s">
        <v>197</v>
      </c>
      <c r="V234" s="14" t="str">
        <f>VLOOKUP($U234,look_up!$A$2:J260,2,FALSE)</f>
        <v>Anêmona</v>
      </c>
      <c r="W234" s="14" t="str">
        <f>VLOOKUP($U234,look_up!$A$2:K260,3,FALSE)</f>
        <v>Species</v>
      </c>
      <c r="X234" s="14" t="str">
        <f>VLOOKUP($U234,look_up!$A$2:L260,4,FALSE)</f>
        <v>exotic_species</v>
      </c>
      <c r="Y234" s="14" t="str">
        <f>VLOOKUP($U234,look_up!A$2:K260,5,FALSE)</f>
        <v>Animalia</v>
      </c>
      <c r="Z234" s="14" t="str">
        <f>VLOOKUP($U234,look_up!A$2:L260,6,FALSE)</f>
        <v>Cnidaria</v>
      </c>
      <c r="AA234" s="14" t="str">
        <f>VLOOKUP($U234,look_up!A$2:M260,7,FALSE)</f>
        <v>Anthozoa</v>
      </c>
      <c r="AB234" s="14" t="str">
        <f>VLOOKUP($U234,look_up!$A$2:P260,8,FALSE)</f>
        <v>Scleractinia</v>
      </c>
      <c r="AC234" s="14" t="str">
        <f>VLOOKUP($U234,look_up!$A$2:Q260,9,FALSE)</f>
        <v>Dendrophylliidae</v>
      </c>
      <c r="AD234" s="14">
        <f>VLOOKUP($U234,look_up!A$2:P260,10,FALSE)</f>
        <v>291251</v>
      </c>
      <c r="AE234">
        <v>0</v>
      </c>
      <c r="AF234" t="s">
        <v>204</v>
      </c>
      <c r="AG234">
        <v>40</v>
      </c>
    </row>
    <row r="235" spans="1:33" x14ac:dyDescent="0.3">
      <c r="A235" t="s">
        <v>0</v>
      </c>
      <c r="B235" t="s">
        <v>19</v>
      </c>
      <c r="C235" t="s">
        <v>284</v>
      </c>
      <c r="D235">
        <v>-27.278230000000001</v>
      </c>
      <c r="E235">
        <v>-48.375419999999998</v>
      </c>
      <c r="F235" t="s">
        <v>2</v>
      </c>
      <c r="G235" t="s">
        <v>3</v>
      </c>
      <c r="H235" s="2">
        <v>43896</v>
      </c>
      <c r="I235" s="23" t="s">
        <v>102</v>
      </c>
      <c r="J235" s="23" t="s">
        <v>100</v>
      </c>
      <c r="K235" s="23" t="s">
        <v>101</v>
      </c>
      <c r="L235" t="s">
        <v>96</v>
      </c>
      <c r="M235" t="s">
        <v>313</v>
      </c>
      <c r="N235" t="s">
        <v>85</v>
      </c>
      <c r="O235">
        <v>3</v>
      </c>
      <c r="P235">
        <v>6</v>
      </c>
      <c r="Q235">
        <v>6</v>
      </c>
      <c r="R235" s="4" t="s">
        <v>18</v>
      </c>
      <c r="S235">
        <v>5</v>
      </c>
      <c r="T235">
        <v>5</v>
      </c>
      <c r="U235" s="14" t="s">
        <v>197</v>
      </c>
      <c r="V235" s="14" t="str">
        <f>VLOOKUP($U235,look_up!$A$2:J261,2,FALSE)</f>
        <v>Anêmona</v>
      </c>
      <c r="W235" s="14" t="str">
        <f>VLOOKUP($U235,look_up!$A$2:K261,3,FALSE)</f>
        <v>Species</v>
      </c>
      <c r="X235" s="14" t="str">
        <f>VLOOKUP($U235,look_up!$A$2:L261,4,FALSE)</f>
        <v>exotic_species</v>
      </c>
      <c r="Y235" s="14" t="str">
        <f>VLOOKUP($U235,look_up!A$2:K261,5,FALSE)</f>
        <v>Animalia</v>
      </c>
      <c r="Z235" s="14" t="str">
        <f>VLOOKUP($U235,look_up!A$2:L261,6,FALSE)</f>
        <v>Cnidaria</v>
      </c>
      <c r="AA235" s="14" t="str">
        <f>VLOOKUP($U235,look_up!A$2:M261,7,FALSE)</f>
        <v>Anthozoa</v>
      </c>
      <c r="AB235" s="14" t="str">
        <f>VLOOKUP($U235,look_up!$A$2:P261,8,FALSE)</f>
        <v>Scleractinia</v>
      </c>
      <c r="AC235" s="14" t="str">
        <f>VLOOKUP($U235,look_up!$A$2:Q261,9,FALSE)</f>
        <v>Dendrophylliidae</v>
      </c>
      <c r="AD235" s="14">
        <f>VLOOKUP($U235,look_up!A$2:P261,10,FALSE)</f>
        <v>291251</v>
      </c>
      <c r="AE235">
        <v>0</v>
      </c>
      <c r="AF235" t="s">
        <v>204</v>
      </c>
      <c r="AG235">
        <v>40</v>
      </c>
    </row>
    <row r="236" spans="1:33" x14ac:dyDescent="0.3">
      <c r="A236" t="s">
        <v>0</v>
      </c>
      <c r="B236" t="s">
        <v>19</v>
      </c>
      <c r="C236" t="s">
        <v>284</v>
      </c>
      <c r="D236">
        <v>-27.278230000000001</v>
      </c>
      <c r="E236">
        <v>-48.375419999999998</v>
      </c>
      <c r="F236" t="s">
        <v>2</v>
      </c>
      <c r="G236" t="s">
        <v>3</v>
      </c>
      <c r="H236" s="2">
        <v>43896</v>
      </c>
      <c r="I236" s="23" t="s">
        <v>102</v>
      </c>
      <c r="J236" s="23" t="s">
        <v>100</v>
      </c>
      <c r="K236" s="23" t="s">
        <v>101</v>
      </c>
      <c r="L236" t="s">
        <v>96</v>
      </c>
      <c r="M236" t="s">
        <v>313</v>
      </c>
      <c r="N236" t="s">
        <v>85</v>
      </c>
      <c r="O236">
        <v>1</v>
      </c>
      <c r="P236">
        <v>6</v>
      </c>
      <c r="Q236">
        <v>6</v>
      </c>
      <c r="R236" s="4" t="s">
        <v>18</v>
      </c>
      <c r="S236">
        <v>5</v>
      </c>
      <c r="T236">
        <v>5</v>
      </c>
      <c r="U236" s="14" t="s">
        <v>198</v>
      </c>
      <c r="V236" s="14" t="str">
        <f>VLOOKUP($U236,look_up!$A$2:J262,2,FALSE)</f>
        <v>Ascidia</v>
      </c>
      <c r="W236" s="14" t="str">
        <f>VLOOKUP($U236,look_up!$A$2:K262,3,FALSE)</f>
        <v>Species</v>
      </c>
      <c r="X236" s="14" t="str">
        <f>VLOOKUP($U236,look_up!$A$2:L262,4,FALSE)</f>
        <v>exotic_species</v>
      </c>
      <c r="Y236" s="14" t="str">
        <f>VLOOKUP($U236,look_up!A$2:K262,5,FALSE)</f>
        <v>Animalia</v>
      </c>
      <c r="Z236" s="14" t="str">
        <f>VLOOKUP($U236,look_up!A$2:L262,6,FALSE)</f>
        <v>Chordata</v>
      </c>
      <c r="AA236" s="14" t="str">
        <f>VLOOKUP($U236,look_up!A$2:M262,7,FALSE)</f>
        <v>Ascidiacea</v>
      </c>
      <c r="AB236" s="14" t="str">
        <f>VLOOKUP($U236,look_up!$A$2:P262,8,FALSE)</f>
        <v>Stolidobranchia</v>
      </c>
      <c r="AC236" s="14" t="str">
        <f>VLOOKUP($U236,look_up!$A$2:Q262,9,FALSE)</f>
        <v>Styellidae</v>
      </c>
      <c r="AD236" s="14">
        <f>VLOOKUP($U236,look_up!A$2:P262,10,FALSE)</f>
        <v>103936</v>
      </c>
      <c r="AE236">
        <v>0</v>
      </c>
      <c r="AF236" t="s">
        <v>204</v>
      </c>
      <c r="AG236">
        <v>40</v>
      </c>
    </row>
    <row r="237" spans="1:33" x14ac:dyDescent="0.3">
      <c r="A237" t="s">
        <v>0</v>
      </c>
      <c r="B237" t="s">
        <v>19</v>
      </c>
      <c r="C237" t="s">
        <v>284</v>
      </c>
      <c r="D237">
        <v>-27.278230000000001</v>
      </c>
      <c r="E237">
        <v>-48.375419999999998</v>
      </c>
      <c r="F237" t="s">
        <v>2</v>
      </c>
      <c r="G237" t="s">
        <v>3</v>
      </c>
      <c r="H237" s="2">
        <v>43896</v>
      </c>
      <c r="I237" s="23" t="s">
        <v>102</v>
      </c>
      <c r="J237" s="23" t="s">
        <v>100</v>
      </c>
      <c r="K237" s="23" t="s">
        <v>101</v>
      </c>
      <c r="L237" t="s">
        <v>96</v>
      </c>
      <c r="M237" t="s">
        <v>313</v>
      </c>
      <c r="N237" t="s">
        <v>85</v>
      </c>
      <c r="O237">
        <v>2</v>
      </c>
      <c r="P237">
        <v>6</v>
      </c>
      <c r="Q237">
        <v>6</v>
      </c>
      <c r="R237" s="4" t="s">
        <v>18</v>
      </c>
      <c r="S237">
        <v>5</v>
      </c>
      <c r="T237">
        <v>5</v>
      </c>
      <c r="U237" s="14" t="s">
        <v>198</v>
      </c>
      <c r="V237" s="14" t="str">
        <f>VLOOKUP($U237,look_up!$A$2:J263,2,FALSE)</f>
        <v>Ascidia</v>
      </c>
      <c r="W237" s="14" t="str">
        <f>VLOOKUP($U237,look_up!$A$2:K263,3,FALSE)</f>
        <v>Species</v>
      </c>
      <c r="X237" s="14" t="str">
        <f>VLOOKUP($U237,look_up!$A$2:L263,4,FALSE)</f>
        <v>exotic_species</v>
      </c>
      <c r="Y237" s="14" t="str">
        <f>VLOOKUP($U237,look_up!A$2:K263,5,FALSE)</f>
        <v>Animalia</v>
      </c>
      <c r="Z237" s="14" t="str">
        <f>VLOOKUP($U237,look_up!A$2:L263,6,FALSE)</f>
        <v>Chordata</v>
      </c>
      <c r="AA237" s="14" t="str">
        <f>VLOOKUP($U237,look_up!A$2:M263,7,FALSE)</f>
        <v>Ascidiacea</v>
      </c>
      <c r="AB237" s="14" t="str">
        <f>VLOOKUP($U237,look_up!$A$2:P263,8,FALSE)</f>
        <v>Stolidobranchia</v>
      </c>
      <c r="AC237" s="14" t="str">
        <f>VLOOKUP($U237,look_up!$A$2:Q263,9,FALSE)</f>
        <v>Styellidae</v>
      </c>
      <c r="AD237" s="14">
        <f>VLOOKUP($U237,look_up!A$2:P263,10,FALSE)</f>
        <v>103936</v>
      </c>
      <c r="AE237">
        <v>0</v>
      </c>
      <c r="AF237" t="s">
        <v>204</v>
      </c>
      <c r="AG237">
        <v>40</v>
      </c>
    </row>
    <row r="238" spans="1:33" x14ac:dyDescent="0.3">
      <c r="A238" t="s">
        <v>0</v>
      </c>
      <c r="B238" t="s">
        <v>19</v>
      </c>
      <c r="C238" t="s">
        <v>284</v>
      </c>
      <c r="D238">
        <v>-27.278230000000001</v>
      </c>
      <c r="E238">
        <v>-48.375419999999998</v>
      </c>
      <c r="F238" t="s">
        <v>2</v>
      </c>
      <c r="G238" t="s">
        <v>3</v>
      </c>
      <c r="H238" s="2">
        <v>43896</v>
      </c>
      <c r="I238" s="23" t="s">
        <v>102</v>
      </c>
      <c r="J238" s="23" t="s">
        <v>100</v>
      </c>
      <c r="K238" s="23" t="s">
        <v>101</v>
      </c>
      <c r="L238" t="s">
        <v>96</v>
      </c>
      <c r="M238" t="s">
        <v>313</v>
      </c>
      <c r="N238" t="s">
        <v>85</v>
      </c>
      <c r="O238">
        <v>3</v>
      </c>
      <c r="P238">
        <v>6</v>
      </c>
      <c r="Q238">
        <v>6</v>
      </c>
      <c r="R238" s="4" t="s">
        <v>18</v>
      </c>
      <c r="S238">
        <v>5</v>
      </c>
      <c r="T238">
        <v>5</v>
      </c>
      <c r="U238" s="14" t="s">
        <v>198</v>
      </c>
      <c r="V238" s="14" t="str">
        <f>VLOOKUP($U238,look_up!$A$2:J264,2,FALSE)</f>
        <v>Ascidia</v>
      </c>
      <c r="W238" s="14" t="str">
        <f>VLOOKUP($U238,look_up!$A$2:K264,3,FALSE)</f>
        <v>Species</v>
      </c>
      <c r="X238" s="14" t="str">
        <f>VLOOKUP($U238,look_up!$A$2:L264,4,FALSE)</f>
        <v>exotic_species</v>
      </c>
      <c r="Y238" s="14" t="str">
        <f>VLOOKUP($U238,look_up!A$2:K264,5,FALSE)</f>
        <v>Animalia</v>
      </c>
      <c r="Z238" s="14" t="str">
        <f>VLOOKUP($U238,look_up!A$2:L264,6,FALSE)</f>
        <v>Chordata</v>
      </c>
      <c r="AA238" s="14" t="str">
        <f>VLOOKUP($U238,look_up!A$2:M264,7,FALSE)</f>
        <v>Ascidiacea</v>
      </c>
      <c r="AB238" s="14" t="str">
        <f>VLOOKUP($U238,look_up!$A$2:P264,8,FALSE)</f>
        <v>Stolidobranchia</v>
      </c>
      <c r="AC238" s="14" t="str">
        <f>VLOOKUP($U238,look_up!$A$2:Q264,9,FALSE)</f>
        <v>Styellidae</v>
      </c>
      <c r="AD238" s="14">
        <f>VLOOKUP($U238,look_up!A$2:P264,10,FALSE)</f>
        <v>103936</v>
      </c>
      <c r="AE238">
        <v>0</v>
      </c>
      <c r="AF238" t="s">
        <v>204</v>
      </c>
      <c r="AG238">
        <v>40</v>
      </c>
    </row>
    <row r="239" spans="1:33" x14ac:dyDescent="0.3">
      <c r="A239" t="s">
        <v>0</v>
      </c>
      <c r="B239" t="s">
        <v>19</v>
      </c>
      <c r="C239" t="s">
        <v>284</v>
      </c>
      <c r="D239">
        <v>-27.278230000000001</v>
      </c>
      <c r="E239">
        <v>-48.375419999999998</v>
      </c>
      <c r="F239" t="s">
        <v>2</v>
      </c>
      <c r="G239" t="s">
        <v>3</v>
      </c>
      <c r="H239" s="2">
        <v>43896</v>
      </c>
      <c r="I239" s="23" t="s">
        <v>102</v>
      </c>
      <c r="J239" s="23" t="s">
        <v>100</v>
      </c>
      <c r="K239" s="23" t="s">
        <v>101</v>
      </c>
      <c r="L239" t="s">
        <v>96</v>
      </c>
      <c r="M239" t="s">
        <v>313</v>
      </c>
      <c r="N239" t="s">
        <v>85</v>
      </c>
      <c r="O239">
        <v>1</v>
      </c>
      <c r="P239">
        <v>6</v>
      </c>
      <c r="Q239">
        <v>6</v>
      </c>
      <c r="R239" s="4" t="s">
        <v>18</v>
      </c>
      <c r="S239">
        <v>5</v>
      </c>
      <c r="T239">
        <v>5</v>
      </c>
      <c r="U239" s="14" t="s">
        <v>18</v>
      </c>
      <c r="V239" s="14" t="s">
        <v>199</v>
      </c>
      <c r="W239" s="14" t="s">
        <v>18</v>
      </c>
      <c r="X239" s="14" t="str">
        <f>VLOOKUP($U239,look_up!$A$2:L265,4,FALSE)</f>
        <v>NA</v>
      </c>
      <c r="Y239" s="14" t="str">
        <f>VLOOKUP($U239,look_up!A$2:K265,5,FALSE)</f>
        <v>NA</v>
      </c>
      <c r="Z239" s="14" t="str">
        <f>VLOOKUP($U239,look_up!A$2:L265,6,FALSE)</f>
        <v>NA</v>
      </c>
      <c r="AA239" s="14" t="str">
        <f>VLOOKUP($U239,look_up!A$2:M265,7,FALSE)</f>
        <v>NA</v>
      </c>
      <c r="AB239" s="14" t="str">
        <f>VLOOKUP($U239,look_up!$A$2:P265,8,FALSE)</f>
        <v>NA</v>
      </c>
      <c r="AC239" s="14" t="str">
        <f>VLOOKUP($U239,look_up!$A$2:Q265,9,FALSE)</f>
        <v>NA</v>
      </c>
      <c r="AD239" s="14" t="str">
        <f>VLOOKUP($U239,look_up!A$2:P265,10,FALSE)</f>
        <v>NA</v>
      </c>
      <c r="AE239">
        <v>0</v>
      </c>
      <c r="AF239" t="s">
        <v>204</v>
      </c>
      <c r="AG239">
        <v>40</v>
      </c>
    </row>
    <row r="240" spans="1:33" x14ac:dyDescent="0.3">
      <c r="A240" t="s">
        <v>0</v>
      </c>
      <c r="B240" t="s">
        <v>19</v>
      </c>
      <c r="C240" t="s">
        <v>284</v>
      </c>
      <c r="D240">
        <v>-27.278230000000001</v>
      </c>
      <c r="E240">
        <v>-48.375419999999998</v>
      </c>
      <c r="F240" t="s">
        <v>2</v>
      </c>
      <c r="G240" t="s">
        <v>3</v>
      </c>
      <c r="H240" s="2">
        <v>43896</v>
      </c>
      <c r="I240" s="23" t="s">
        <v>102</v>
      </c>
      <c r="J240" s="23" t="s">
        <v>100</v>
      </c>
      <c r="K240" s="23" t="s">
        <v>101</v>
      </c>
      <c r="L240" t="s">
        <v>96</v>
      </c>
      <c r="M240" t="s">
        <v>313</v>
      </c>
      <c r="N240" t="s">
        <v>85</v>
      </c>
      <c r="O240">
        <v>2</v>
      </c>
      <c r="P240">
        <v>6</v>
      </c>
      <c r="Q240">
        <v>6</v>
      </c>
      <c r="R240" s="4" t="s">
        <v>18</v>
      </c>
      <c r="S240">
        <v>5</v>
      </c>
      <c r="T240">
        <v>5</v>
      </c>
      <c r="U240" s="14" t="s">
        <v>18</v>
      </c>
      <c r="V240" s="14" t="s">
        <v>199</v>
      </c>
      <c r="W240" s="14" t="s">
        <v>18</v>
      </c>
      <c r="X240" s="14" t="str">
        <f>VLOOKUP($U240,look_up!$A$2:L266,4,FALSE)</f>
        <v>NA</v>
      </c>
      <c r="Y240" s="14" t="str">
        <f>VLOOKUP($U240,look_up!A$2:K266,5,FALSE)</f>
        <v>NA</v>
      </c>
      <c r="Z240" s="14" t="str">
        <f>VLOOKUP($U240,look_up!A$2:L266,6,FALSE)</f>
        <v>NA</v>
      </c>
      <c r="AA240" s="14" t="str">
        <f>VLOOKUP($U240,look_up!A$2:M266,7,FALSE)</f>
        <v>NA</v>
      </c>
      <c r="AB240" s="14" t="str">
        <f>VLOOKUP($U240,look_up!$A$2:P266,8,FALSE)</f>
        <v>NA</v>
      </c>
      <c r="AC240" s="14" t="str">
        <f>VLOOKUP($U240,look_up!$A$2:Q266,9,FALSE)</f>
        <v>NA</v>
      </c>
      <c r="AD240" s="14" t="str">
        <f>VLOOKUP($U240,look_up!A$2:P266,10,FALSE)</f>
        <v>NA</v>
      </c>
      <c r="AE240">
        <v>1</v>
      </c>
      <c r="AF240" t="s">
        <v>204</v>
      </c>
      <c r="AG240">
        <v>40</v>
      </c>
    </row>
    <row r="241" spans="1:33" x14ac:dyDescent="0.3">
      <c r="A241" t="s">
        <v>0</v>
      </c>
      <c r="B241" t="s">
        <v>19</v>
      </c>
      <c r="C241" t="s">
        <v>284</v>
      </c>
      <c r="D241">
        <v>-27.278230000000001</v>
      </c>
      <c r="E241">
        <v>-48.375419999999998</v>
      </c>
      <c r="F241" t="s">
        <v>2</v>
      </c>
      <c r="G241" t="s">
        <v>3</v>
      </c>
      <c r="H241" s="2">
        <v>43896</v>
      </c>
      <c r="I241" s="23" t="s">
        <v>102</v>
      </c>
      <c r="J241" s="23" t="s">
        <v>100</v>
      </c>
      <c r="K241" s="23" t="s">
        <v>101</v>
      </c>
      <c r="L241" t="s">
        <v>96</v>
      </c>
      <c r="M241" t="s">
        <v>313</v>
      </c>
      <c r="N241" t="s">
        <v>85</v>
      </c>
      <c r="O241">
        <v>3</v>
      </c>
      <c r="P241">
        <v>6</v>
      </c>
      <c r="Q241">
        <v>6</v>
      </c>
      <c r="R241" s="4" t="s">
        <v>18</v>
      </c>
      <c r="S241">
        <v>5</v>
      </c>
      <c r="T241">
        <v>5</v>
      </c>
      <c r="U241" s="14" t="s">
        <v>18</v>
      </c>
      <c r="V241" s="14" t="s">
        <v>199</v>
      </c>
      <c r="W241" s="14" t="s">
        <v>18</v>
      </c>
      <c r="X241" s="14" t="str">
        <f>VLOOKUP($U241,look_up!$A$2:L267,4,FALSE)</f>
        <v>NA</v>
      </c>
      <c r="Y241" s="14" t="str">
        <f>VLOOKUP($U241,look_up!A$2:K267,5,FALSE)</f>
        <v>NA</v>
      </c>
      <c r="Z241" s="14" t="str">
        <f>VLOOKUP($U241,look_up!A$2:L267,6,FALSE)</f>
        <v>NA</v>
      </c>
      <c r="AA241" s="14" t="str">
        <f>VLOOKUP($U241,look_up!A$2:M267,7,FALSE)</f>
        <v>NA</v>
      </c>
      <c r="AB241" s="14" t="str">
        <f>VLOOKUP($U241,look_up!$A$2:P267,8,FALSE)</f>
        <v>NA</v>
      </c>
      <c r="AC241" s="14" t="str">
        <f>VLOOKUP($U241,look_up!$A$2:Q267,9,FALSE)</f>
        <v>NA</v>
      </c>
      <c r="AD241" s="14" t="str">
        <f>VLOOKUP($U241,look_up!A$2:P267,10,FALSE)</f>
        <v>NA</v>
      </c>
      <c r="AE241">
        <v>0</v>
      </c>
      <c r="AF241" t="s">
        <v>204</v>
      </c>
      <c r="AG241">
        <v>40</v>
      </c>
    </row>
    <row r="242" spans="1:33" x14ac:dyDescent="0.3">
      <c r="A242" t="s">
        <v>0</v>
      </c>
      <c r="B242" t="s">
        <v>19</v>
      </c>
      <c r="C242" t="s">
        <v>284</v>
      </c>
      <c r="D242">
        <v>-27.278230000000001</v>
      </c>
      <c r="E242">
        <v>-48.375419999999998</v>
      </c>
      <c r="F242" t="s">
        <v>2</v>
      </c>
      <c r="G242" t="s">
        <v>3</v>
      </c>
      <c r="H242" s="2">
        <v>43896</v>
      </c>
      <c r="I242" s="23" t="s">
        <v>102</v>
      </c>
      <c r="J242" s="23" t="s">
        <v>100</v>
      </c>
      <c r="K242" s="23" t="s">
        <v>101</v>
      </c>
      <c r="L242" t="s">
        <v>96</v>
      </c>
      <c r="M242" t="s">
        <v>313</v>
      </c>
      <c r="N242" t="s">
        <v>85</v>
      </c>
      <c r="O242">
        <v>1</v>
      </c>
      <c r="P242">
        <v>6</v>
      </c>
      <c r="Q242">
        <v>6</v>
      </c>
      <c r="R242" s="4" t="s">
        <v>18</v>
      </c>
      <c r="S242">
        <v>5</v>
      </c>
      <c r="T242">
        <v>5</v>
      </c>
      <c r="U242" s="14" t="s">
        <v>18</v>
      </c>
      <c r="V242" s="14" t="s">
        <v>200</v>
      </c>
      <c r="W242" s="14" t="s">
        <v>18</v>
      </c>
      <c r="X242" s="14" t="str">
        <f>VLOOKUP($U242,look_up!$A$2:L268,4,FALSE)</f>
        <v>NA</v>
      </c>
      <c r="Y242" s="14" t="str">
        <f>VLOOKUP($U242,look_up!A$2:K268,5,FALSE)</f>
        <v>NA</v>
      </c>
      <c r="Z242" s="14" t="str">
        <f>VLOOKUP($U242,look_up!A$2:L268,6,FALSE)</f>
        <v>NA</v>
      </c>
      <c r="AA242" s="14" t="str">
        <f>VLOOKUP($U242,look_up!A$2:M268,7,FALSE)</f>
        <v>NA</v>
      </c>
      <c r="AB242" s="14" t="str">
        <f>VLOOKUP($U242,look_up!$A$2:P268,8,FALSE)</f>
        <v>NA</v>
      </c>
      <c r="AC242" s="14" t="str">
        <f>VLOOKUP($U242,look_up!$A$2:Q268,9,FALSE)</f>
        <v>NA</v>
      </c>
      <c r="AD242" s="14" t="str">
        <f>VLOOKUP($U242,look_up!A$2:P268,10,FALSE)</f>
        <v>NA</v>
      </c>
      <c r="AE242">
        <v>0</v>
      </c>
      <c r="AF242" t="s">
        <v>204</v>
      </c>
      <c r="AG242">
        <v>40</v>
      </c>
    </row>
    <row r="243" spans="1:33" x14ac:dyDescent="0.3">
      <c r="A243" t="s">
        <v>0</v>
      </c>
      <c r="B243" t="s">
        <v>19</v>
      </c>
      <c r="C243" t="s">
        <v>284</v>
      </c>
      <c r="D243">
        <v>-27.278230000000001</v>
      </c>
      <c r="E243">
        <v>-48.375419999999998</v>
      </c>
      <c r="F243" t="s">
        <v>2</v>
      </c>
      <c r="G243" t="s">
        <v>3</v>
      </c>
      <c r="H243" s="2">
        <v>43896</v>
      </c>
      <c r="I243" s="23" t="s">
        <v>102</v>
      </c>
      <c r="J243" s="23" t="s">
        <v>100</v>
      </c>
      <c r="K243" s="23" t="s">
        <v>101</v>
      </c>
      <c r="L243" t="s">
        <v>96</v>
      </c>
      <c r="M243" t="s">
        <v>313</v>
      </c>
      <c r="N243" t="s">
        <v>85</v>
      </c>
      <c r="O243">
        <v>2</v>
      </c>
      <c r="P243">
        <v>6</v>
      </c>
      <c r="Q243">
        <v>6</v>
      </c>
      <c r="R243" s="4" t="s">
        <v>18</v>
      </c>
      <c r="S243">
        <v>5</v>
      </c>
      <c r="T243">
        <v>5</v>
      </c>
      <c r="U243" s="14" t="s">
        <v>18</v>
      </c>
      <c r="V243" s="14" t="s">
        <v>200</v>
      </c>
      <c r="W243" s="14" t="s">
        <v>18</v>
      </c>
      <c r="X243" s="14" t="str">
        <f>VLOOKUP($U243,look_up!$A$2:L269,4,FALSE)</f>
        <v>NA</v>
      </c>
      <c r="Y243" s="14" t="str">
        <f>VLOOKUP($U243,look_up!A$2:K269,5,FALSE)</f>
        <v>NA</v>
      </c>
      <c r="Z243" s="14" t="str">
        <f>VLOOKUP($U243,look_up!A$2:L269,6,FALSE)</f>
        <v>NA</v>
      </c>
      <c r="AA243" s="14" t="str">
        <f>VLOOKUP($U243,look_up!A$2:M269,7,FALSE)</f>
        <v>NA</v>
      </c>
      <c r="AB243" s="14" t="str">
        <f>VLOOKUP($U243,look_up!$A$2:P269,8,FALSE)</f>
        <v>NA</v>
      </c>
      <c r="AC243" s="14" t="str">
        <f>VLOOKUP($U243,look_up!$A$2:Q269,9,FALSE)</f>
        <v>NA</v>
      </c>
      <c r="AD243" s="14" t="str">
        <f>VLOOKUP($U243,look_up!A$2:P269,10,FALSE)</f>
        <v>NA</v>
      </c>
      <c r="AE243">
        <v>0</v>
      </c>
      <c r="AF243" t="s">
        <v>204</v>
      </c>
      <c r="AG243">
        <v>40</v>
      </c>
    </row>
    <row r="244" spans="1:33" x14ac:dyDescent="0.3">
      <c r="A244" t="s">
        <v>0</v>
      </c>
      <c r="B244" t="s">
        <v>19</v>
      </c>
      <c r="C244" t="s">
        <v>284</v>
      </c>
      <c r="D244">
        <v>-27.278230000000001</v>
      </c>
      <c r="E244">
        <v>-48.375419999999998</v>
      </c>
      <c r="F244" t="s">
        <v>2</v>
      </c>
      <c r="G244" t="s">
        <v>3</v>
      </c>
      <c r="H244" s="2">
        <v>43896</v>
      </c>
      <c r="I244" s="23" t="s">
        <v>102</v>
      </c>
      <c r="J244" s="23" t="s">
        <v>100</v>
      </c>
      <c r="K244" s="23" t="s">
        <v>101</v>
      </c>
      <c r="L244" t="s">
        <v>96</v>
      </c>
      <c r="M244" t="s">
        <v>313</v>
      </c>
      <c r="N244" t="s">
        <v>85</v>
      </c>
      <c r="O244">
        <v>3</v>
      </c>
      <c r="P244">
        <v>6</v>
      </c>
      <c r="Q244">
        <v>6</v>
      </c>
      <c r="R244" s="4" t="s">
        <v>18</v>
      </c>
      <c r="S244">
        <v>5</v>
      </c>
      <c r="T244">
        <v>5</v>
      </c>
      <c r="U244" s="14" t="s">
        <v>18</v>
      </c>
      <c r="V244" s="14" t="s">
        <v>200</v>
      </c>
      <c r="W244" s="14" t="s">
        <v>18</v>
      </c>
      <c r="X244" s="14" t="str">
        <f>VLOOKUP($U244,look_up!$A$2:L270,4,FALSE)</f>
        <v>NA</v>
      </c>
      <c r="Y244" s="14" t="str">
        <f>VLOOKUP($U244,look_up!A$2:K270,5,FALSE)</f>
        <v>NA</v>
      </c>
      <c r="Z244" s="14" t="str">
        <f>VLOOKUP($U244,look_up!A$2:L270,6,FALSE)</f>
        <v>NA</v>
      </c>
      <c r="AA244" s="14" t="str">
        <f>VLOOKUP($U244,look_up!A$2:M270,7,FALSE)</f>
        <v>NA</v>
      </c>
      <c r="AB244" s="14" t="str">
        <f>VLOOKUP($U244,look_up!$A$2:P270,8,FALSE)</f>
        <v>NA</v>
      </c>
      <c r="AC244" s="14" t="str">
        <f>VLOOKUP($U244,look_up!$A$2:Q270,9,FALSE)</f>
        <v>NA</v>
      </c>
      <c r="AD244" s="14" t="str">
        <f>VLOOKUP($U244,look_up!A$2:P270,10,FALSE)</f>
        <v>NA</v>
      </c>
      <c r="AE244">
        <v>0</v>
      </c>
      <c r="AF244" t="s">
        <v>204</v>
      </c>
      <c r="AG244">
        <v>40</v>
      </c>
    </row>
    <row r="245" spans="1:33" x14ac:dyDescent="0.3">
      <c r="A245" t="s">
        <v>0</v>
      </c>
      <c r="B245" t="s">
        <v>19</v>
      </c>
      <c r="C245" t="s">
        <v>284</v>
      </c>
      <c r="D245">
        <v>-27.278230000000001</v>
      </c>
      <c r="E245">
        <v>-48.375419999999998</v>
      </c>
      <c r="F245" t="s">
        <v>2</v>
      </c>
      <c r="G245" t="s">
        <v>3</v>
      </c>
      <c r="H245" s="2">
        <v>43896</v>
      </c>
      <c r="I245" s="23" t="s">
        <v>102</v>
      </c>
      <c r="J245" s="23" t="s">
        <v>100</v>
      </c>
      <c r="K245" s="23" t="s">
        <v>101</v>
      </c>
      <c r="L245" t="s">
        <v>96</v>
      </c>
      <c r="M245" t="s">
        <v>313</v>
      </c>
      <c r="N245" t="s">
        <v>86</v>
      </c>
      <c r="O245">
        <v>1</v>
      </c>
      <c r="P245">
        <v>10</v>
      </c>
      <c r="Q245">
        <v>10</v>
      </c>
      <c r="R245" s="4" t="s">
        <v>18</v>
      </c>
      <c r="S245">
        <v>5</v>
      </c>
      <c r="T245">
        <v>5</v>
      </c>
      <c r="U245" s="14" t="s">
        <v>177</v>
      </c>
      <c r="V245" s="14" t="str">
        <f>VLOOKUP($U245,look_up!$A$2:J271,2,FALSE)</f>
        <v>Ouriço</v>
      </c>
      <c r="W245" s="14" t="str">
        <f>VLOOKUP($U245,look_up!$A$2:K271,3,FALSE)</f>
        <v>Species</v>
      </c>
      <c r="X245" s="14" t="str">
        <f>VLOOKUP($U245,look_up!$A$2:L271,4,FALSE)</f>
        <v>NA</v>
      </c>
      <c r="Y245" s="14" t="str">
        <f>VLOOKUP($U245,look_up!A$2:K271,5,FALSE)</f>
        <v>Animalia</v>
      </c>
      <c r="Z245" s="14" t="str">
        <f>VLOOKUP($U245,look_up!A$2:L271,6,FALSE)</f>
        <v>Echinodermata</v>
      </c>
      <c r="AA245" s="14" t="str">
        <f>VLOOKUP($U245,look_up!A$2:M271,7,FALSE)</f>
        <v>Echinoidea</v>
      </c>
      <c r="AB245" s="14" t="str">
        <f>VLOOKUP($U245,look_up!$A$2:P271,8,FALSE)</f>
        <v>Cidaroida</v>
      </c>
      <c r="AC245" s="14" t="str">
        <f>VLOOKUP($U245,look_up!$A$2:Q271,9,FALSE)</f>
        <v>Cidaridae</v>
      </c>
      <c r="AD245" s="14">
        <f>VLOOKUP($U245,look_up!A$2:P271,10,FALSE)</f>
        <v>396741</v>
      </c>
      <c r="AE245">
        <v>2</v>
      </c>
      <c r="AF245" t="s">
        <v>204</v>
      </c>
      <c r="AG245">
        <v>40</v>
      </c>
    </row>
    <row r="246" spans="1:33" x14ac:dyDescent="0.3">
      <c r="A246" t="s">
        <v>0</v>
      </c>
      <c r="B246" t="s">
        <v>19</v>
      </c>
      <c r="C246" t="s">
        <v>284</v>
      </c>
      <c r="D246">
        <v>-27.278230000000001</v>
      </c>
      <c r="E246">
        <v>-48.375419999999998</v>
      </c>
      <c r="F246" t="s">
        <v>2</v>
      </c>
      <c r="G246" t="s">
        <v>3</v>
      </c>
      <c r="H246" s="2">
        <v>43896</v>
      </c>
      <c r="I246" s="23" t="s">
        <v>102</v>
      </c>
      <c r="J246" s="23" t="s">
        <v>100</v>
      </c>
      <c r="K246" s="23" t="s">
        <v>101</v>
      </c>
      <c r="L246" t="s">
        <v>96</v>
      </c>
      <c r="M246" t="s">
        <v>313</v>
      </c>
      <c r="N246" t="s">
        <v>86</v>
      </c>
      <c r="O246">
        <v>2</v>
      </c>
      <c r="P246">
        <v>10</v>
      </c>
      <c r="Q246">
        <v>10</v>
      </c>
      <c r="R246" s="4" t="s">
        <v>18</v>
      </c>
      <c r="S246">
        <v>5</v>
      </c>
      <c r="T246">
        <v>5</v>
      </c>
      <c r="U246" s="14" t="s">
        <v>177</v>
      </c>
      <c r="V246" s="14" t="str">
        <f>VLOOKUP($U246,look_up!$A$2:J272,2,FALSE)</f>
        <v>Ouriço</v>
      </c>
      <c r="W246" s="14" t="str">
        <f>VLOOKUP($U246,look_up!$A$2:K272,3,FALSE)</f>
        <v>Species</v>
      </c>
      <c r="X246" s="14" t="str">
        <f>VLOOKUP($U246,look_up!$A$2:L272,4,FALSE)</f>
        <v>NA</v>
      </c>
      <c r="Y246" s="14" t="str">
        <f>VLOOKUP($U246,look_up!A$2:K272,5,FALSE)</f>
        <v>Animalia</v>
      </c>
      <c r="Z246" s="14" t="str">
        <f>VLOOKUP($U246,look_up!A$2:L272,6,FALSE)</f>
        <v>Echinodermata</v>
      </c>
      <c r="AA246" s="14" t="str">
        <f>VLOOKUP($U246,look_up!A$2:M272,7,FALSE)</f>
        <v>Echinoidea</v>
      </c>
      <c r="AB246" s="14" t="str">
        <f>VLOOKUP($U246,look_up!$A$2:P272,8,FALSE)</f>
        <v>Cidaroida</v>
      </c>
      <c r="AC246" s="14" t="str">
        <f>VLOOKUP($U246,look_up!$A$2:Q272,9,FALSE)</f>
        <v>Cidaridae</v>
      </c>
      <c r="AD246" s="14">
        <f>VLOOKUP($U246,look_up!A$2:P272,10,FALSE)</f>
        <v>396741</v>
      </c>
      <c r="AE246">
        <v>3</v>
      </c>
      <c r="AF246" t="s">
        <v>204</v>
      </c>
      <c r="AG246">
        <v>40</v>
      </c>
    </row>
    <row r="247" spans="1:33" x14ac:dyDescent="0.3">
      <c r="A247" t="s">
        <v>0</v>
      </c>
      <c r="B247" t="s">
        <v>19</v>
      </c>
      <c r="C247" t="s">
        <v>284</v>
      </c>
      <c r="D247">
        <v>-27.278230000000001</v>
      </c>
      <c r="E247">
        <v>-48.375419999999998</v>
      </c>
      <c r="F247" t="s">
        <v>2</v>
      </c>
      <c r="G247" t="s">
        <v>3</v>
      </c>
      <c r="H247" s="2">
        <v>43896</v>
      </c>
      <c r="I247" s="23" t="s">
        <v>102</v>
      </c>
      <c r="J247" s="23" t="s">
        <v>100</v>
      </c>
      <c r="K247" s="23" t="s">
        <v>101</v>
      </c>
      <c r="L247" t="s">
        <v>96</v>
      </c>
      <c r="M247" t="s">
        <v>313</v>
      </c>
      <c r="N247" t="s">
        <v>86</v>
      </c>
      <c r="O247">
        <v>3</v>
      </c>
      <c r="P247">
        <v>10</v>
      </c>
      <c r="Q247">
        <v>10</v>
      </c>
      <c r="R247" s="4" t="s">
        <v>18</v>
      </c>
      <c r="S247">
        <v>5</v>
      </c>
      <c r="T247">
        <v>5</v>
      </c>
      <c r="U247" s="14" t="s">
        <v>177</v>
      </c>
      <c r="V247" s="14" t="str">
        <f>VLOOKUP($U247,look_up!$A$2:J273,2,FALSE)</f>
        <v>Ouriço</v>
      </c>
      <c r="W247" s="14" t="str">
        <f>VLOOKUP($U247,look_up!$A$2:K273,3,FALSE)</f>
        <v>Species</v>
      </c>
      <c r="X247" s="14" t="str">
        <f>VLOOKUP($U247,look_up!$A$2:L273,4,FALSE)</f>
        <v>NA</v>
      </c>
      <c r="Y247" s="14" t="str">
        <f>VLOOKUP($U247,look_up!A$2:K273,5,FALSE)</f>
        <v>Animalia</v>
      </c>
      <c r="Z247" s="14" t="str">
        <f>VLOOKUP($U247,look_up!A$2:L273,6,FALSE)</f>
        <v>Echinodermata</v>
      </c>
      <c r="AA247" s="14" t="str">
        <f>VLOOKUP($U247,look_up!A$2:M273,7,FALSE)</f>
        <v>Echinoidea</v>
      </c>
      <c r="AB247" s="14" t="str">
        <f>VLOOKUP($U247,look_up!$A$2:P273,8,FALSE)</f>
        <v>Cidaroida</v>
      </c>
      <c r="AC247" s="14" t="str">
        <f>VLOOKUP($U247,look_up!$A$2:Q273,9,FALSE)</f>
        <v>Cidaridae</v>
      </c>
      <c r="AD247" s="14">
        <f>VLOOKUP($U247,look_up!A$2:P273,10,FALSE)</f>
        <v>396741</v>
      </c>
      <c r="AE247">
        <v>1</v>
      </c>
      <c r="AF247" t="s">
        <v>204</v>
      </c>
      <c r="AG247">
        <v>40</v>
      </c>
    </row>
    <row r="248" spans="1:33" x14ac:dyDescent="0.3">
      <c r="A248" t="s">
        <v>0</v>
      </c>
      <c r="B248" t="s">
        <v>19</v>
      </c>
      <c r="C248" t="s">
        <v>284</v>
      </c>
      <c r="D248">
        <v>-27.278230000000001</v>
      </c>
      <c r="E248">
        <v>-48.375419999999998</v>
      </c>
      <c r="F248" t="s">
        <v>2</v>
      </c>
      <c r="G248" t="s">
        <v>3</v>
      </c>
      <c r="H248" s="2">
        <v>43896</v>
      </c>
      <c r="I248" s="23" t="s">
        <v>102</v>
      </c>
      <c r="J248" s="23" t="s">
        <v>100</v>
      </c>
      <c r="K248" s="23" t="s">
        <v>101</v>
      </c>
      <c r="L248" t="s">
        <v>96</v>
      </c>
      <c r="M248" t="s">
        <v>313</v>
      </c>
      <c r="N248" t="s">
        <v>86</v>
      </c>
      <c r="O248">
        <v>1</v>
      </c>
      <c r="P248">
        <v>10</v>
      </c>
      <c r="Q248">
        <v>10</v>
      </c>
      <c r="R248" s="4" t="s">
        <v>18</v>
      </c>
      <c r="S248">
        <v>5</v>
      </c>
      <c r="T248">
        <v>5</v>
      </c>
      <c r="U248" s="14" t="s">
        <v>178</v>
      </c>
      <c r="V248" s="14" t="str">
        <f>VLOOKUP($U248,look_up!$A$2:J274,2,FALSE)</f>
        <v>Ouriço</v>
      </c>
      <c r="W248" s="14" t="str">
        <f>VLOOKUP($U248,look_up!$A$2:K274,3,FALSE)</f>
        <v>Species</v>
      </c>
      <c r="X248" s="14" t="str">
        <f>VLOOKUP($U248,look_up!$A$2:L274,4,FALSE)</f>
        <v>NA</v>
      </c>
      <c r="Y248" s="14" t="str">
        <f>VLOOKUP($U248,look_up!A$2:K274,5,FALSE)</f>
        <v>Animalia</v>
      </c>
      <c r="Z248" s="14" t="str">
        <f>VLOOKUP($U248,look_up!A$2:L274,6,FALSE)</f>
        <v>Echinodermata</v>
      </c>
      <c r="AA248" s="14" t="str">
        <f>VLOOKUP($U248,look_up!A$2:M274,7,FALSE)</f>
        <v>Echinoidea</v>
      </c>
      <c r="AB248" s="14" t="str">
        <f>VLOOKUP($U248,look_up!$A$2:P274,8,FALSE)</f>
        <v>Camarodonta</v>
      </c>
      <c r="AC248" s="14" t="str">
        <f>VLOOKUP($U248,look_up!$A$2:Q274,9,FALSE)</f>
        <v>Toxopneustidae</v>
      </c>
      <c r="AD248" s="14">
        <f>VLOOKUP($U248,look_up!A$2:P274,10,FALSE)</f>
        <v>367850</v>
      </c>
      <c r="AE248">
        <v>0</v>
      </c>
      <c r="AF248" t="s">
        <v>204</v>
      </c>
      <c r="AG248">
        <v>40</v>
      </c>
    </row>
    <row r="249" spans="1:33" x14ac:dyDescent="0.3">
      <c r="A249" t="s">
        <v>0</v>
      </c>
      <c r="B249" t="s">
        <v>19</v>
      </c>
      <c r="C249" t="s">
        <v>284</v>
      </c>
      <c r="D249">
        <v>-27.278230000000001</v>
      </c>
      <c r="E249">
        <v>-48.375419999999998</v>
      </c>
      <c r="F249" t="s">
        <v>2</v>
      </c>
      <c r="G249" t="s">
        <v>3</v>
      </c>
      <c r="H249" s="2">
        <v>43896</v>
      </c>
      <c r="I249" s="23" t="s">
        <v>102</v>
      </c>
      <c r="J249" s="23" t="s">
        <v>100</v>
      </c>
      <c r="K249" s="23" t="s">
        <v>101</v>
      </c>
      <c r="L249" t="s">
        <v>96</v>
      </c>
      <c r="M249" t="s">
        <v>313</v>
      </c>
      <c r="N249" t="s">
        <v>86</v>
      </c>
      <c r="O249">
        <v>2</v>
      </c>
      <c r="P249">
        <v>10</v>
      </c>
      <c r="Q249">
        <v>10</v>
      </c>
      <c r="R249" s="4" t="s">
        <v>18</v>
      </c>
      <c r="S249">
        <v>5</v>
      </c>
      <c r="T249">
        <v>5</v>
      </c>
      <c r="U249" s="14" t="s">
        <v>178</v>
      </c>
      <c r="V249" s="14" t="str">
        <f>VLOOKUP($U249,look_up!$A$2:J275,2,FALSE)</f>
        <v>Ouriço</v>
      </c>
      <c r="W249" s="14" t="str">
        <f>VLOOKUP($U249,look_up!$A$2:K275,3,FALSE)</f>
        <v>Species</v>
      </c>
      <c r="X249" s="14" t="str">
        <f>VLOOKUP($U249,look_up!$A$2:L275,4,FALSE)</f>
        <v>NA</v>
      </c>
      <c r="Y249" s="14" t="str">
        <f>VLOOKUP($U249,look_up!A$2:K275,5,FALSE)</f>
        <v>Animalia</v>
      </c>
      <c r="Z249" s="14" t="str">
        <f>VLOOKUP($U249,look_up!A$2:L275,6,FALSE)</f>
        <v>Echinodermata</v>
      </c>
      <c r="AA249" s="14" t="str">
        <f>VLOOKUP($U249,look_up!A$2:M275,7,FALSE)</f>
        <v>Echinoidea</v>
      </c>
      <c r="AB249" s="14" t="str">
        <f>VLOOKUP($U249,look_up!$A$2:P275,8,FALSE)</f>
        <v>Camarodonta</v>
      </c>
      <c r="AC249" s="14" t="str">
        <f>VLOOKUP($U249,look_up!$A$2:Q275,9,FALSE)</f>
        <v>Toxopneustidae</v>
      </c>
      <c r="AD249" s="14">
        <f>VLOOKUP($U249,look_up!A$2:P275,10,FALSE)</f>
        <v>367850</v>
      </c>
      <c r="AE249">
        <v>0</v>
      </c>
      <c r="AF249" t="s">
        <v>204</v>
      </c>
      <c r="AG249">
        <v>40</v>
      </c>
    </row>
    <row r="250" spans="1:33" x14ac:dyDescent="0.3">
      <c r="A250" t="s">
        <v>0</v>
      </c>
      <c r="B250" t="s">
        <v>19</v>
      </c>
      <c r="C250" t="s">
        <v>284</v>
      </c>
      <c r="D250">
        <v>-27.278230000000001</v>
      </c>
      <c r="E250">
        <v>-48.375419999999998</v>
      </c>
      <c r="F250" t="s">
        <v>2</v>
      </c>
      <c r="G250" t="s">
        <v>3</v>
      </c>
      <c r="H250" s="2">
        <v>43896</v>
      </c>
      <c r="I250" s="23" t="s">
        <v>102</v>
      </c>
      <c r="J250" s="23" t="s">
        <v>100</v>
      </c>
      <c r="K250" s="23" t="s">
        <v>101</v>
      </c>
      <c r="L250" t="s">
        <v>96</v>
      </c>
      <c r="M250" t="s">
        <v>313</v>
      </c>
      <c r="N250" t="s">
        <v>86</v>
      </c>
      <c r="O250">
        <v>3</v>
      </c>
      <c r="P250">
        <v>10</v>
      </c>
      <c r="Q250">
        <v>10</v>
      </c>
      <c r="R250" s="4" t="s">
        <v>18</v>
      </c>
      <c r="S250">
        <v>5</v>
      </c>
      <c r="T250">
        <v>5</v>
      </c>
      <c r="U250" s="14" t="s">
        <v>178</v>
      </c>
      <c r="V250" s="14" t="str">
        <f>VLOOKUP($U250,look_up!$A$2:J276,2,FALSE)</f>
        <v>Ouriço</v>
      </c>
      <c r="W250" s="14" t="str">
        <f>VLOOKUP($U250,look_up!$A$2:K276,3,FALSE)</f>
        <v>Species</v>
      </c>
      <c r="X250" s="14" t="str">
        <f>VLOOKUP($U250,look_up!$A$2:L276,4,FALSE)</f>
        <v>NA</v>
      </c>
      <c r="Y250" s="14" t="str">
        <f>VLOOKUP($U250,look_up!A$2:K276,5,FALSE)</f>
        <v>Animalia</v>
      </c>
      <c r="Z250" s="14" t="str">
        <f>VLOOKUP($U250,look_up!A$2:L276,6,FALSE)</f>
        <v>Echinodermata</v>
      </c>
      <c r="AA250" s="14" t="str">
        <f>VLOOKUP($U250,look_up!A$2:M276,7,FALSE)</f>
        <v>Echinoidea</v>
      </c>
      <c r="AB250" s="14" t="str">
        <f>VLOOKUP($U250,look_up!$A$2:P276,8,FALSE)</f>
        <v>Camarodonta</v>
      </c>
      <c r="AC250" s="14" t="str">
        <f>VLOOKUP($U250,look_up!$A$2:Q276,9,FALSE)</f>
        <v>Toxopneustidae</v>
      </c>
      <c r="AD250" s="14">
        <f>VLOOKUP($U250,look_up!A$2:P276,10,FALSE)</f>
        <v>367850</v>
      </c>
      <c r="AE250">
        <v>0</v>
      </c>
      <c r="AF250" t="s">
        <v>204</v>
      </c>
      <c r="AG250">
        <v>40</v>
      </c>
    </row>
    <row r="251" spans="1:33" x14ac:dyDescent="0.3">
      <c r="A251" t="s">
        <v>0</v>
      </c>
      <c r="B251" t="s">
        <v>19</v>
      </c>
      <c r="C251" t="s">
        <v>284</v>
      </c>
      <c r="D251">
        <v>-27.278230000000001</v>
      </c>
      <c r="E251">
        <v>-48.375419999999998</v>
      </c>
      <c r="F251" t="s">
        <v>2</v>
      </c>
      <c r="G251" t="s">
        <v>3</v>
      </c>
      <c r="H251" s="2">
        <v>43896</v>
      </c>
      <c r="I251" s="23" t="s">
        <v>102</v>
      </c>
      <c r="J251" s="23" t="s">
        <v>100</v>
      </c>
      <c r="K251" s="23" t="s">
        <v>101</v>
      </c>
      <c r="L251" t="s">
        <v>96</v>
      </c>
      <c r="M251" t="s">
        <v>313</v>
      </c>
      <c r="N251" t="s">
        <v>86</v>
      </c>
      <c r="O251">
        <v>1</v>
      </c>
      <c r="P251">
        <v>10</v>
      </c>
      <c r="Q251">
        <v>10</v>
      </c>
      <c r="R251" s="4" t="s">
        <v>18</v>
      </c>
      <c r="S251">
        <v>5</v>
      </c>
      <c r="T251">
        <v>5</v>
      </c>
      <c r="U251" s="14" t="s">
        <v>179</v>
      </c>
      <c r="V251" s="14" t="str">
        <f>VLOOKUP($U251,look_up!$A$2:J277,2,FALSE)</f>
        <v>Ouriço</v>
      </c>
      <c r="W251" s="14" t="str">
        <f>VLOOKUP($U251,look_up!$A$2:K277,3,FALSE)</f>
        <v>Species</v>
      </c>
      <c r="X251" s="14" t="str">
        <f>VLOOKUP($U251,look_up!$A$2:L277,4,FALSE)</f>
        <v>NA</v>
      </c>
      <c r="Y251" s="14" t="str">
        <f>VLOOKUP($U251,look_up!A$2:K277,5,FALSE)</f>
        <v>Animalia</v>
      </c>
      <c r="Z251" s="14" t="str">
        <f>VLOOKUP($U251,look_up!A$2:L277,6,FALSE)</f>
        <v>Echinodermata</v>
      </c>
      <c r="AA251" s="14" t="str">
        <f>VLOOKUP($U251,look_up!A$2:M277,7,FALSE)</f>
        <v>Echinoidea</v>
      </c>
      <c r="AB251" s="14" t="str">
        <f>VLOOKUP($U251,look_up!$A$2:P277,8,FALSE)</f>
        <v>Arbacioidea</v>
      </c>
      <c r="AC251" s="14" t="str">
        <f>VLOOKUP($U251,look_up!$A$2:Q277,9,FALSE)</f>
        <v>Arbaciidae</v>
      </c>
      <c r="AD251" s="14">
        <f>VLOOKUP($U251,look_up!A$2:P277,10,FALSE)</f>
        <v>124249</v>
      </c>
      <c r="AE251">
        <v>0</v>
      </c>
      <c r="AF251" t="s">
        <v>204</v>
      </c>
      <c r="AG251">
        <v>40</v>
      </c>
    </row>
    <row r="252" spans="1:33" x14ac:dyDescent="0.3">
      <c r="A252" t="s">
        <v>0</v>
      </c>
      <c r="B252" t="s">
        <v>19</v>
      </c>
      <c r="C252" t="s">
        <v>284</v>
      </c>
      <c r="D252">
        <v>-27.278230000000001</v>
      </c>
      <c r="E252">
        <v>-48.375419999999998</v>
      </c>
      <c r="F252" t="s">
        <v>2</v>
      </c>
      <c r="G252" t="s">
        <v>3</v>
      </c>
      <c r="H252" s="2">
        <v>43896</v>
      </c>
      <c r="I252" s="23" t="s">
        <v>102</v>
      </c>
      <c r="J252" s="23" t="s">
        <v>100</v>
      </c>
      <c r="K252" s="23" t="s">
        <v>101</v>
      </c>
      <c r="L252" t="s">
        <v>96</v>
      </c>
      <c r="M252" t="s">
        <v>313</v>
      </c>
      <c r="N252" t="s">
        <v>86</v>
      </c>
      <c r="O252">
        <v>2</v>
      </c>
      <c r="P252">
        <v>10</v>
      </c>
      <c r="Q252">
        <v>10</v>
      </c>
      <c r="R252" s="4" t="s">
        <v>18</v>
      </c>
      <c r="S252">
        <v>5</v>
      </c>
      <c r="T252">
        <v>5</v>
      </c>
      <c r="U252" s="14" t="s">
        <v>179</v>
      </c>
      <c r="V252" s="14" t="str">
        <f>VLOOKUP($U252,look_up!$A$2:J278,2,FALSE)</f>
        <v>Ouriço</v>
      </c>
      <c r="W252" s="14" t="str">
        <f>VLOOKUP($U252,look_up!$A$2:K278,3,FALSE)</f>
        <v>Species</v>
      </c>
      <c r="X252" s="14" t="str">
        <f>VLOOKUP($U252,look_up!$A$2:L278,4,FALSE)</f>
        <v>NA</v>
      </c>
      <c r="Y252" s="14" t="str">
        <f>VLOOKUP($U252,look_up!A$2:K278,5,FALSE)</f>
        <v>Animalia</v>
      </c>
      <c r="Z252" s="14" t="str">
        <f>VLOOKUP($U252,look_up!A$2:L278,6,FALSE)</f>
        <v>Echinodermata</v>
      </c>
      <c r="AA252" s="14" t="str">
        <f>VLOOKUP($U252,look_up!A$2:M278,7,FALSE)</f>
        <v>Echinoidea</v>
      </c>
      <c r="AB252" s="14" t="str">
        <f>VLOOKUP($U252,look_up!$A$2:P278,8,FALSE)</f>
        <v>Arbacioidea</v>
      </c>
      <c r="AC252" s="14" t="str">
        <f>VLOOKUP($U252,look_up!$A$2:Q278,9,FALSE)</f>
        <v>Arbaciidae</v>
      </c>
      <c r="AD252" s="14">
        <f>VLOOKUP($U252,look_up!A$2:P278,10,FALSE)</f>
        <v>124249</v>
      </c>
      <c r="AE252">
        <v>0</v>
      </c>
      <c r="AF252" t="s">
        <v>204</v>
      </c>
      <c r="AG252">
        <v>40</v>
      </c>
    </row>
    <row r="253" spans="1:33" x14ac:dyDescent="0.3">
      <c r="A253" t="s">
        <v>0</v>
      </c>
      <c r="B253" t="s">
        <v>19</v>
      </c>
      <c r="C253" t="s">
        <v>284</v>
      </c>
      <c r="D253">
        <v>-27.278230000000001</v>
      </c>
      <c r="E253">
        <v>-48.375419999999998</v>
      </c>
      <c r="F253" t="s">
        <v>2</v>
      </c>
      <c r="G253" t="s">
        <v>3</v>
      </c>
      <c r="H253" s="2">
        <v>43896</v>
      </c>
      <c r="I253" s="23" t="s">
        <v>102</v>
      </c>
      <c r="J253" s="23" t="s">
        <v>100</v>
      </c>
      <c r="K253" s="23" t="s">
        <v>101</v>
      </c>
      <c r="L253" t="s">
        <v>96</v>
      </c>
      <c r="M253" t="s">
        <v>313</v>
      </c>
      <c r="N253" t="s">
        <v>86</v>
      </c>
      <c r="O253">
        <v>3</v>
      </c>
      <c r="P253">
        <v>10</v>
      </c>
      <c r="Q253">
        <v>10</v>
      </c>
      <c r="R253" s="4" t="s">
        <v>18</v>
      </c>
      <c r="S253">
        <v>5</v>
      </c>
      <c r="T253">
        <v>5</v>
      </c>
      <c r="U253" s="14" t="s">
        <v>179</v>
      </c>
      <c r="V253" s="14" t="str">
        <f>VLOOKUP($U253,look_up!$A$2:J279,2,FALSE)</f>
        <v>Ouriço</v>
      </c>
      <c r="W253" s="14" t="str">
        <f>VLOOKUP($U253,look_up!$A$2:K279,3,FALSE)</f>
        <v>Species</v>
      </c>
      <c r="X253" s="14" t="str">
        <f>VLOOKUP($U253,look_up!$A$2:L279,4,FALSE)</f>
        <v>NA</v>
      </c>
      <c r="Y253" s="14" t="str">
        <f>VLOOKUP($U253,look_up!A$2:K279,5,FALSE)</f>
        <v>Animalia</v>
      </c>
      <c r="Z253" s="14" t="str">
        <f>VLOOKUP($U253,look_up!A$2:L279,6,FALSE)</f>
        <v>Echinodermata</v>
      </c>
      <c r="AA253" s="14" t="str">
        <f>VLOOKUP($U253,look_up!A$2:M279,7,FALSE)</f>
        <v>Echinoidea</v>
      </c>
      <c r="AB253" s="14" t="str">
        <f>VLOOKUP($U253,look_up!$A$2:P279,8,FALSE)</f>
        <v>Arbacioidea</v>
      </c>
      <c r="AC253" s="14" t="str">
        <f>VLOOKUP($U253,look_up!$A$2:Q279,9,FALSE)</f>
        <v>Arbaciidae</v>
      </c>
      <c r="AD253" s="14">
        <f>VLOOKUP($U253,look_up!A$2:P279,10,FALSE)</f>
        <v>124249</v>
      </c>
      <c r="AE253">
        <v>0</v>
      </c>
      <c r="AF253" t="s">
        <v>204</v>
      </c>
      <c r="AG253">
        <v>40</v>
      </c>
    </row>
    <row r="254" spans="1:33" x14ac:dyDescent="0.3">
      <c r="A254" t="s">
        <v>0</v>
      </c>
      <c r="B254" t="s">
        <v>19</v>
      </c>
      <c r="C254" t="s">
        <v>284</v>
      </c>
      <c r="D254">
        <v>-27.278230000000001</v>
      </c>
      <c r="E254">
        <v>-48.375419999999998</v>
      </c>
      <c r="F254" t="s">
        <v>2</v>
      </c>
      <c r="G254" t="s">
        <v>3</v>
      </c>
      <c r="H254" s="2">
        <v>43896</v>
      </c>
      <c r="I254" s="23" t="s">
        <v>102</v>
      </c>
      <c r="J254" s="23" t="s">
        <v>100</v>
      </c>
      <c r="K254" s="23" t="s">
        <v>101</v>
      </c>
      <c r="L254" t="s">
        <v>96</v>
      </c>
      <c r="M254" t="s">
        <v>313</v>
      </c>
      <c r="N254" t="s">
        <v>86</v>
      </c>
      <c r="O254">
        <v>1</v>
      </c>
      <c r="P254">
        <v>10</v>
      </c>
      <c r="Q254">
        <v>10</v>
      </c>
      <c r="R254" s="4" t="s">
        <v>18</v>
      </c>
      <c r="S254">
        <v>5</v>
      </c>
      <c r="T254">
        <v>5</v>
      </c>
      <c r="U254" s="14" t="s">
        <v>180</v>
      </c>
      <c r="V254" s="14" t="str">
        <f>VLOOKUP($U254,look_up!$A$2:J280,2,FALSE)</f>
        <v>Ouriço</v>
      </c>
      <c r="W254" s="14" t="str">
        <f>VLOOKUP($U254,look_up!$A$2:K280,3,FALSE)</f>
        <v>Species</v>
      </c>
      <c r="X254" s="14" t="str">
        <f>VLOOKUP($U254,look_up!$A$2:L280,4,FALSE)</f>
        <v>NA</v>
      </c>
      <c r="Y254" s="14" t="str">
        <f>VLOOKUP($U254,look_up!A$2:K280,5,FALSE)</f>
        <v>Animalia</v>
      </c>
      <c r="Z254" s="14" t="str">
        <f>VLOOKUP($U254,look_up!A$2:L280,6,FALSE)</f>
        <v>Echinodermata</v>
      </c>
      <c r="AA254" s="14" t="str">
        <f>VLOOKUP($U254,look_up!A$2:M280,7,FALSE)</f>
        <v>Echinoidea</v>
      </c>
      <c r="AB254" s="14" t="str">
        <f>VLOOKUP($U254,look_up!$A$2:P280,8,FALSE)</f>
        <v>Camarodonta</v>
      </c>
      <c r="AC254" s="14" t="str">
        <f>VLOOKUP($U254,look_up!$A$2:Q280,9,FALSE)</f>
        <v>Parechinidae</v>
      </c>
      <c r="AD254" s="14">
        <f>VLOOKUP($U254,look_up!A$2:P280,10,FALSE)</f>
        <v>513432</v>
      </c>
      <c r="AE254">
        <v>0</v>
      </c>
      <c r="AF254" t="s">
        <v>204</v>
      </c>
      <c r="AG254">
        <v>40</v>
      </c>
    </row>
    <row r="255" spans="1:33" x14ac:dyDescent="0.3">
      <c r="A255" t="s">
        <v>0</v>
      </c>
      <c r="B255" t="s">
        <v>19</v>
      </c>
      <c r="C255" t="s">
        <v>284</v>
      </c>
      <c r="D255">
        <v>-27.278230000000001</v>
      </c>
      <c r="E255">
        <v>-48.375419999999998</v>
      </c>
      <c r="F255" t="s">
        <v>2</v>
      </c>
      <c r="G255" t="s">
        <v>3</v>
      </c>
      <c r="H255" s="2">
        <v>43896</v>
      </c>
      <c r="I255" s="23" t="s">
        <v>102</v>
      </c>
      <c r="J255" s="23" t="s">
        <v>100</v>
      </c>
      <c r="K255" s="23" t="s">
        <v>101</v>
      </c>
      <c r="L255" t="s">
        <v>96</v>
      </c>
      <c r="M255" t="s">
        <v>313</v>
      </c>
      <c r="N255" t="s">
        <v>86</v>
      </c>
      <c r="O255">
        <v>2</v>
      </c>
      <c r="P255">
        <v>10</v>
      </c>
      <c r="Q255">
        <v>10</v>
      </c>
      <c r="R255" s="4" t="s">
        <v>18</v>
      </c>
      <c r="S255">
        <v>5</v>
      </c>
      <c r="T255">
        <v>5</v>
      </c>
      <c r="U255" s="14" t="s">
        <v>180</v>
      </c>
      <c r="V255" s="14" t="str">
        <f>VLOOKUP($U255,look_up!$A$2:J281,2,FALSE)</f>
        <v>Ouriço</v>
      </c>
      <c r="W255" s="14" t="str">
        <f>VLOOKUP($U255,look_up!$A$2:K281,3,FALSE)</f>
        <v>Species</v>
      </c>
      <c r="X255" s="14" t="str">
        <f>VLOOKUP($U255,look_up!$A$2:L281,4,FALSE)</f>
        <v>NA</v>
      </c>
      <c r="Y255" s="14" t="str">
        <f>VLOOKUP($U255,look_up!A$2:K281,5,FALSE)</f>
        <v>Animalia</v>
      </c>
      <c r="Z255" s="14" t="str">
        <f>VLOOKUP($U255,look_up!A$2:L281,6,FALSE)</f>
        <v>Echinodermata</v>
      </c>
      <c r="AA255" s="14" t="str">
        <f>VLOOKUP($U255,look_up!A$2:M281,7,FALSE)</f>
        <v>Echinoidea</v>
      </c>
      <c r="AB255" s="14" t="str">
        <f>VLOOKUP($U255,look_up!$A$2:P281,8,FALSE)</f>
        <v>Camarodonta</v>
      </c>
      <c r="AC255" s="14" t="str">
        <f>VLOOKUP($U255,look_up!$A$2:Q281,9,FALSE)</f>
        <v>Parechinidae</v>
      </c>
      <c r="AD255" s="14">
        <f>VLOOKUP($U255,look_up!A$2:P281,10,FALSE)</f>
        <v>513432</v>
      </c>
      <c r="AE255">
        <v>0</v>
      </c>
      <c r="AF255" t="s">
        <v>204</v>
      </c>
      <c r="AG255">
        <v>40</v>
      </c>
    </row>
    <row r="256" spans="1:33" x14ac:dyDescent="0.3">
      <c r="A256" t="s">
        <v>0</v>
      </c>
      <c r="B256" t="s">
        <v>19</v>
      </c>
      <c r="C256" t="s">
        <v>284</v>
      </c>
      <c r="D256">
        <v>-27.278230000000001</v>
      </c>
      <c r="E256">
        <v>-48.375419999999998</v>
      </c>
      <c r="F256" t="s">
        <v>2</v>
      </c>
      <c r="G256" t="s">
        <v>3</v>
      </c>
      <c r="H256" s="2">
        <v>43896</v>
      </c>
      <c r="I256" s="23" t="s">
        <v>102</v>
      </c>
      <c r="J256" s="23" t="s">
        <v>100</v>
      </c>
      <c r="K256" s="23" t="s">
        <v>101</v>
      </c>
      <c r="L256" t="s">
        <v>96</v>
      </c>
      <c r="M256" t="s">
        <v>313</v>
      </c>
      <c r="N256" t="s">
        <v>86</v>
      </c>
      <c r="O256">
        <v>3</v>
      </c>
      <c r="P256">
        <v>10</v>
      </c>
      <c r="Q256">
        <v>10</v>
      </c>
      <c r="R256" s="4" t="s">
        <v>18</v>
      </c>
      <c r="S256">
        <v>5</v>
      </c>
      <c r="T256">
        <v>5</v>
      </c>
      <c r="U256" s="14" t="s">
        <v>180</v>
      </c>
      <c r="V256" s="14" t="str">
        <f>VLOOKUP($U256,look_up!$A$2:J282,2,FALSE)</f>
        <v>Ouriço</v>
      </c>
      <c r="W256" s="14" t="str">
        <f>VLOOKUP($U256,look_up!$A$2:K282,3,FALSE)</f>
        <v>Species</v>
      </c>
      <c r="X256" s="14" t="str">
        <f>VLOOKUP($U256,look_up!$A$2:L282,4,FALSE)</f>
        <v>NA</v>
      </c>
      <c r="Y256" s="14" t="str">
        <f>VLOOKUP($U256,look_up!A$2:K282,5,FALSE)</f>
        <v>Animalia</v>
      </c>
      <c r="Z256" s="14" t="str">
        <f>VLOOKUP($U256,look_up!A$2:L282,6,FALSE)</f>
        <v>Echinodermata</v>
      </c>
      <c r="AA256" s="14" t="str">
        <f>VLOOKUP($U256,look_up!A$2:M282,7,FALSE)</f>
        <v>Echinoidea</v>
      </c>
      <c r="AB256" s="14" t="str">
        <f>VLOOKUP($U256,look_up!$A$2:P282,8,FALSE)</f>
        <v>Camarodonta</v>
      </c>
      <c r="AC256" s="14" t="str">
        <f>VLOOKUP($U256,look_up!$A$2:Q282,9,FALSE)</f>
        <v>Parechinidae</v>
      </c>
      <c r="AD256" s="14">
        <f>VLOOKUP($U256,look_up!A$2:P282,10,FALSE)</f>
        <v>513432</v>
      </c>
      <c r="AE256">
        <v>0</v>
      </c>
      <c r="AF256" t="s">
        <v>204</v>
      </c>
      <c r="AG256">
        <v>40</v>
      </c>
    </row>
    <row r="257" spans="1:33" x14ac:dyDescent="0.3">
      <c r="A257" t="s">
        <v>0</v>
      </c>
      <c r="B257" t="s">
        <v>19</v>
      </c>
      <c r="C257" t="s">
        <v>284</v>
      </c>
      <c r="D257">
        <v>-27.278230000000001</v>
      </c>
      <c r="E257">
        <v>-48.375419999999998</v>
      </c>
      <c r="F257" t="s">
        <v>2</v>
      </c>
      <c r="G257" t="s">
        <v>3</v>
      </c>
      <c r="H257" s="2">
        <v>43896</v>
      </c>
      <c r="I257" s="23" t="s">
        <v>102</v>
      </c>
      <c r="J257" s="23" t="s">
        <v>100</v>
      </c>
      <c r="K257" s="23" t="s">
        <v>101</v>
      </c>
      <c r="L257" t="s">
        <v>96</v>
      </c>
      <c r="M257" t="s">
        <v>313</v>
      </c>
      <c r="N257" t="s">
        <v>86</v>
      </c>
      <c r="O257">
        <v>1</v>
      </c>
      <c r="P257">
        <v>10</v>
      </c>
      <c r="Q257">
        <v>10</v>
      </c>
      <c r="R257" s="4" t="s">
        <v>18</v>
      </c>
      <c r="S257">
        <v>5</v>
      </c>
      <c r="T257">
        <v>5</v>
      </c>
      <c r="U257" s="14" t="s">
        <v>181</v>
      </c>
      <c r="V257" s="14" t="str">
        <f>VLOOKUP($U257,look_up!$A$2:J283,2,FALSE)</f>
        <v>Ouriço</v>
      </c>
      <c r="W257" s="14" t="str">
        <f>VLOOKUP($U257,look_up!$A$2:K283,3,FALSE)</f>
        <v>Species</v>
      </c>
      <c r="X257" s="14" t="str">
        <f>VLOOKUP($U257,look_up!$A$2:L283,4,FALSE)</f>
        <v>NA</v>
      </c>
      <c r="Y257" s="14" t="str">
        <f>VLOOKUP($U257,look_up!A$2:K283,5,FALSE)</f>
        <v>Animalia</v>
      </c>
      <c r="Z257" s="14" t="str">
        <f>VLOOKUP($U257,look_up!A$2:L283,6,FALSE)</f>
        <v>Echinodermata</v>
      </c>
      <c r="AA257" s="14" t="str">
        <f>VLOOKUP($U257,look_up!A$2:M283,7,FALSE)</f>
        <v>Echinoidea</v>
      </c>
      <c r="AB257" s="14" t="str">
        <f>VLOOKUP($U257,look_up!$A$2:P283,8,FALSE)</f>
        <v>Camarodonta</v>
      </c>
      <c r="AC257" s="14" t="str">
        <f>VLOOKUP($U257,look_up!$A$2:Q283,9,FALSE)</f>
        <v>Echinometridae</v>
      </c>
      <c r="AD257" s="14">
        <f>VLOOKUP($U257,look_up!A$2:P283,10,FALSE)</f>
        <v>213380</v>
      </c>
      <c r="AE257">
        <v>0</v>
      </c>
      <c r="AF257" t="s">
        <v>204</v>
      </c>
      <c r="AG257">
        <v>40</v>
      </c>
    </row>
    <row r="258" spans="1:33" x14ac:dyDescent="0.3">
      <c r="A258" t="s">
        <v>0</v>
      </c>
      <c r="B258" t="s">
        <v>19</v>
      </c>
      <c r="C258" t="s">
        <v>284</v>
      </c>
      <c r="D258">
        <v>-27.278230000000001</v>
      </c>
      <c r="E258">
        <v>-48.375419999999998</v>
      </c>
      <c r="F258" t="s">
        <v>2</v>
      </c>
      <c r="G258" t="s">
        <v>3</v>
      </c>
      <c r="H258" s="2">
        <v>43896</v>
      </c>
      <c r="I258" s="23" t="s">
        <v>102</v>
      </c>
      <c r="J258" s="23" t="s">
        <v>100</v>
      </c>
      <c r="K258" s="23" t="s">
        <v>101</v>
      </c>
      <c r="L258" t="s">
        <v>96</v>
      </c>
      <c r="M258" t="s">
        <v>313</v>
      </c>
      <c r="N258" t="s">
        <v>86</v>
      </c>
      <c r="O258">
        <v>2</v>
      </c>
      <c r="P258">
        <v>10</v>
      </c>
      <c r="Q258">
        <v>10</v>
      </c>
      <c r="R258" s="4" t="s">
        <v>18</v>
      </c>
      <c r="S258">
        <v>5</v>
      </c>
      <c r="T258">
        <v>5</v>
      </c>
      <c r="U258" s="14" t="s">
        <v>181</v>
      </c>
      <c r="V258" s="14" t="str">
        <f>VLOOKUP($U258,look_up!$A$2:J284,2,FALSE)</f>
        <v>Ouriço</v>
      </c>
      <c r="W258" s="14" t="str">
        <f>VLOOKUP($U258,look_up!$A$2:K284,3,FALSE)</f>
        <v>Species</v>
      </c>
      <c r="X258" s="14" t="str">
        <f>VLOOKUP($U258,look_up!$A$2:L284,4,FALSE)</f>
        <v>NA</v>
      </c>
      <c r="Y258" s="14" t="str">
        <f>VLOOKUP($U258,look_up!A$2:K284,5,FALSE)</f>
        <v>Animalia</v>
      </c>
      <c r="Z258" s="14" t="str">
        <f>VLOOKUP($U258,look_up!A$2:L284,6,FALSE)</f>
        <v>Echinodermata</v>
      </c>
      <c r="AA258" s="14" t="str">
        <f>VLOOKUP($U258,look_up!A$2:M284,7,FALSE)</f>
        <v>Echinoidea</v>
      </c>
      <c r="AB258" s="14" t="str">
        <f>VLOOKUP($U258,look_up!$A$2:P284,8,FALSE)</f>
        <v>Camarodonta</v>
      </c>
      <c r="AC258" s="14" t="str">
        <f>VLOOKUP($U258,look_up!$A$2:Q284,9,FALSE)</f>
        <v>Echinometridae</v>
      </c>
      <c r="AD258" s="14">
        <f>VLOOKUP($U258,look_up!A$2:P284,10,FALSE)</f>
        <v>213380</v>
      </c>
      <c r="AE258">
        <v>0</v>
      </c>
      <c r="AF258" t="s">
        <v>204</v>
      </c>
      <c r="AG258">
        <v>40</v>
      </c>
    </row>
    <row r="259" spans="1:33" x14ac:dyDescent="0.3">
      <c r="A259" t="s">
        <v>0</v>
      </c>
      <c r="B259" t="s">
        <v>19</v>
      </c>
      <c r="C259" t="s">
        <v>284</v>
      </c>
      <c r="D259">
        <v>-27.278230000000001</v>
      </c>
      <c r="E259">
        <v>-48.375419999999998</v>
      </c>
      <c r="F259" t="s">
        <v>2</v>
      </c>
      <c r="G259" t="s">
        <v>3</v>
      </c>
      <c r="H259" s="2">
        <v>43896</v>
      </c>
      <c r="I259" s="23" t="s">
        <v>102</v>
      </c>
      <c r="J259" s="23" t="s">
        <v>100</v>
      </c>
      <c r="K259" s="23" t="s">
        <v>101</v>
      </c>
      <c r="L259" t="s">
        <v>96</v>
      </c>
      <c r="M259" t="s">
        <v>313</v>
      </c>
      <c r="N259" t="s">
        <v>86</v>
      </c>
      <c r="O259">
        <v>3</v>
      </c>
      <c r="P259">
        <v>10</v>
      </c>
      <c r="Q259">
        <v>10</v>
      </c>
      <c r="R259" s="4" t="s">
        <v>18</v>
      </c>
      <c r="S259">
        <v>5</v>
      </c>
      <c r="T259">
        <v>5</v>
      </c>
      <c r="U259" s="14" t="s">
        <v>181</v>
      </c>
      <c r="V259" s="14" t="str">
        <f>VLOOKUP($U259,look_up!$A$2:J285,2,FALSE)</f>
        <v>Ouriço</v>
      </c>
      <c r="W259" s="14" t="str">
        <f>VLOOKUP($U259,look_up!$A$2:K285,3,FALSE)</f>
        <v>Species</v>
      </c>
      <c r="X259" s="14" t="str">
        <f>VLOOKUP($U259,look_up!$A$2:L285,4,FALSE)</f>
        <v>NA</v>
      </c>
      <c r="Y259" s="14" t="str">
        <f>VLOOKUP($U259,look_up!A$2:K285,5,FALSE)</f>
        <v>Animalia</v>
      </c>
      <c r="Z259" s="14" t="str">
        <f>VLOOKUP($U259,look_up!A$2:L285,6,FALSE)</f>
        <v>Echinodermata</v>
      </c>
      <c r="AA259" s="14" t="str">
        <f>VLOOKUP($U259,look_up!A$2:M285,7,FALSE)</f>
        <v>Echinoidea</v>
      </c>
      <c r="AB259" s="14" t="str">
        <f>VLOOKUP($U259,look_up!$A$2:P285,8,FALSE)</f>
        <v>Camarodonta</v>
      </c>
      <c r="AC259" s="14" t="str">
        <f>VLOOKUP($U259,look_up!$A$2:Q285,9,FALSE)</f>
        <v>Echinometridae</v>
      </c>
      <c r="AD259" s="14">
        <f>VLOOKUP($U259,look_up!A$2:P285,10,FALSE)</f>
        <v>213380</v>
      </c>
      <c r="AE259">
        <v>0</v>
      </c>
      <c r="AF259" t="s">
        <v>204</v>
      </c>
      <c r="AG259">
        <v>40</v>
      </c>
    </row>
    <row r="260" spans="1:33" x14ac:dyDescent="0.3">
      <c r="A260" t="s">
        <v>0</v>
      </c>
      <c r="B260" t="s">
        <v>19</v>
      </c>
      <c r="C260" t="s">
        <v>284</v>
      </c>
      <c r="D260">
        <v>-27.278230000000001</v>
      </c>
      <c r="E260">
        <v>-48.375419999999998</v>
      </c>
      <c r="F260" t="s">
        <v>2</v>
      </c>
      <c r="G260" t="s">
        <v>3</v>
      </c>
      <c r="H260" s="2">
        <v>43896</v>
      </c>
      <c r="I260" s="23" t="s">
        <v>102</v>
      </c>
      <c r="J260" s="23" t="s">
        <v>100</v>
      </c>
      <c r="K260" s="23" t="s">
        <v>101</v>
      </c>
      <c r="L260" t="s">
        <v>96</v>
      </c>
      <c r="M260" t="s">
        <v>313</v>
      </c>
      <c r="N260" t="s">
        <v>86</v>
      </c>
      <c r="O260">
        <v>1</v>
      </c>
      <c r="P260">
        <v>10</v>
      </c>
      <c r="Q260">
        <v>10</v>
      </c>
      <c r="R260" s="4" t="s">
        <v>18</v>
      </c>
      <c r="S260">
        <v>5</v>
      </c>
      <c r="T260">
        <v>5</v>
      </c>
      <c r="U260" s="14" t="s">
        <v>182</v>
      </c>
      <c r="V260" s="14" t="str">
        <f>VLOOKUP($U260,look_up!$A$2:J286,2,FALSE)</f>
        <v>Estrela</v>
      </c>
      <c r="W260" s="14" t="str">
        <f>VLOOKUP($U260,look_up!$A$2:K286,3,FALSE)</f>
        <v>Species</v>
      </c>
      <c r="X260" s="14" t="str">
        <f>VLOOKUP($U260,look_up!$A$2:L286,4,FALSE)</f>
        <v>NA</v>
      </c>
      <c r="Y260" s="14" t="str">
        <f>VLOOKUP($U260,look_up!A$2:K286,5,FALSE)</f>
        <v>Animalia</v>
      </c>
      <c r="Z260" s="14" t="str">
        <f>VLOOKUP($U260,look_up!A$2:L286,6,FALSE)</f>
        <v>Echinodermata</v>
      </c>
      <c r="AA260" s="14" t="str">
        <f>VLOOKUP($U260,look_up!A$2:M286,7,FALSE)</f>
        <v>Asteroidea</v>
      </c>
      <c r="AB260" s="14" t="str">
        <f>VLOOKUP($U260,look_up!$A$2:P286,8,FALSE)</f>
        <v>Spinulosida</v>
      </c>
      <c r="AC260" s="14" t="str">
        <f>VLOOKUP($U260,look_up!$A$2:Q286,9,FALSE)</f>
        <v>Echinasteridae</v>
      </c>
      <c r="AD260" s="14">
        <f>VLOOKUP($U260,look_up!A$2:P286,10,FALSE)</f>
        <v>178747</v>
      </c>
      <c r="AE260">
        <v>0</v>
      </c>
      <c r="AF260" t="s">
        <v>204</v>
      </c>
      <c r="AG260">
        <v>40</v>
      </c>
    </row>
    <row r="261" spans="1:33" x14ac:dyDescent="0.3">
      <c r="A261" t="s">
        <v>0</v>
      </c>
      <c r="B261" t="s">
        <v>19</v>
      </c>
      <c r="C261" t="s">
        <v>284</v>
      </c>
      <c r="D261">
        <v>-27.278230000000001</v>
      </c>
      <c r="E261">
        <v>-48.375419999999998</v>
      </c>
      <c r="F261" t="s">
        <v>2</v>
      </c>
      <c r="G261" t="s">
        <v>3</v>
      </c>
      <c r="H261" s="2">
        <v>43896</v>
      </c>
      <c r="I261" s="23" t="s">
        <v>102</v>
      </c>
      <c r="J261" s="23" t="s">
        <v>100</v>
      </c>
      <c r="K261" s="23" t="s">
        <v>101</v>
      </c>
      <c r="L261" t="s">
        <v>96</v>
      </c>
      <c r="M261" t="s">
        <v>313</v>
      </c>
      <c r="N261" t="s">
        <v>86</v>
      </c>
      <c r="O261">
        <v>2</v>
      </c>
      <c r="P261">
        <v>10</v>
      </c>
      <c r="Q261">
        <v>10</v>
      </c>
      <c r="R261" s="4" t="s">
        <v>18</v>
      </c>
      <c r="S261">
        <v>5</v>
      </c>
      <c r="T261">
        <v>5</v>
      </c>
      <c r="U261" s="14" t="s">
        <v>182</v>
      </c>
      <c r="V261" s="14" t="str">
        <f>VLOOKUP($U261,look_up!$A$2:J287,2,FALSE)</f>
        <v>Estrela</v>
      </c>
      <c r="W261" s="14" t="str">
        <f>VLOOKUP($U261,look_up!$A$2:K287,3,FALSE)</f>
        <v>Species</v>
      </c>
      <c r="X261" s="14" t="str">
        <f>VLOOKUP($U261,look_up!$A$2:L287,4,FALSE)</f>
        <v>NA</v>
      </c>
      <c r="Y261" s="14" t="str">
        <f>VLOOKUP($U261,look_up!A$2:K287,5,FALSE)</f>
        <v>Animalia</v>
      </c>
      <c r="Z261" s="14" t="str">
        <f>VLOOKUP($U261,look_up!A$2:L287,6,FALSE)</f>
        <v>Echinodermata</v>
      </c>
      <c r="AA261" s="14" t="str">
        <f>VLOOKUP($U261,look_up!A$2:M287,7,FALSE)</f>
        <v>Asteroidea</v>
      </c>
      <c r="AB261" s="14" t="str">
        <f>VLOOKUP($U261,look_up!$A$2:P287,8,FALSE)</f>
        <v>Spinulosida</v>
      </c>
      <c r="AC261" s="14" t="str">
        <f>VLOOKUP($U261,look_up!$A$2:Q287,9,FALSE)</f>
        <v>Echinasteridae</v>
      </c>
      <c r="AD261" s="14">
        <f>VLOOKUP($U261,look_up!A$2:P287,10,FALSE)</f>
        <v>178747</v>
      </c>
      <c r="AE261">
        <v>0</v>
      </c>
      <c r="AF261" t="s">
        <v>204</v>
      </c>
      <c r="AG261">
        <v>40</v>
      </c>
    </row>
    <row r="262" spans="1:33" x14ac:dyDescent="0.3">
      <c r="A262" t="s">
        <v>0</v>
      </c>
      <c r="B262" t="s">
        <v>19</v>
      </c>
      <c r="C262" t="s">
        <v>284</v>
      </c>
      <c r="D262">
        <v>-27.278230000000001</v>
      </c>
      <c r="E262">
        <v>-48.375419999999998</v>
      </c>
      <c r="F262" t="s">
        <v>2</v>
      </c>
      <c r="G262" t="s">
        <v>3</v>
      </c>
      <c r="H262" s="2">
        <v>43896</v>
      </c>
      <c r="I262" s="23" t="s">
        <v>102</v>
      </c>
      <c r="J262" s="23" t="s">
        <v>100</v>
      </c>
      <c r="K262" s="23" t="s">
        <v>101</v>
      </c>
      <c r="L262" t="s">
        <v>96</v>
      </c>
      <c r="M262" t="s">
        <v>313</v>
      </c>
      <c r="N262" t="s">
        <v>86</v>
      </c>
      <c r="O262">
        <v>3</v>
      </c>
      <c r="P262">
        <v>10</v>
      </c>
      <c r="Q262">
        <v>10</v>
      </c>
      <c r="R262" s="4" t="s">
        <v>18</v>
      </c>
      <c r="S262">
        <v>5</v>
      </c>
      <c r="T262">
        <v>5</v>
      </c>
      <c r="U262" s="14" t="s">
        <v>182</v>
      </c>
      <c r="V262" s="14" t="str">
        <f>VLOOKUP($U262,look_up!$A$2:J288,2,FALSE)</f>
        <v>Estrela</v>
      </c>
      <c r="W262" s="14" t="str">
        <f>VLOOKUP($U262,look_up!$A$2:K288,3,FALSE)</f>
        <v>Species</v>
      </c>
      <c r="X262" s="14" t="str">
        <f>VLOOKUP($U262,look_up!$A$2:L288,4,FALSE)</f>
        <v>NA</v>
      </c>
      <c r="Y262" s="14" t="str">
        <f>VLOOKUP($U262,look_up!A$2:K288,5,FALSE)</f>
        <v>Animalia</v>
      </c>
      <c r="Z262" s="14" t="str">
        <f>VLOOKUP($U262,look_up!A$2:L288,6,FALSE)</f>
        <v>Echinodermata</v>
      </c>
      <c r="AA262" s="14" t="str">
        <f>VLOOKUP($U262,look_up!A$2:M288,7,FALSE)</f>
        <v>Asteroidea</v>
      </c>
      <c r="AB262" s="14" t="str">
        <f>VLOOKUP($U262,look_up!$A$2:P288,8,FALSE)</f>
        <v>Spinulosida</v>
      </c>
      <c r="AC262" s="14" t="str">
        <f>VLOOKUP($U262,look_up!$A$2:Q288,9,FALSE)</f>
        <v>Echinasteridae</v>
      </c>
      <c r="AD262" s="14">
        <f>VLOOKUP($U262,look_up!A$2:P288,10,FALSE)</f>
        <v>178747</v>
      </c>
      <c r="AE262">
        <v>0</v>
      </c>
      <c r="AF262" t="s">
        <v>204</v>
      </c>
      <c r="AG262">
        <v>40</v>
      </c>
    </row>
    <row r="263" spans="1:33" x14ac:dyDescent="0.3">
      <c r="A263" t="s">
        <v>0</v>
      </c>
      <c r="B263" t="s">
        <v>19</v>
      </c>
      <c r="C263" t="s">
        <v>284</v>
      </c>
      <c r="D263">
        <v>-27.278230000000001</v>
      </c>
      <c r="E263">
        <v>-48.375419999999998</v>
      </c>
      <c r="F263" t="s">
        <v>2</v>
      </c>
      <c r="G263" t="s">
        <v>3</v>
      </c>
      <c r="H263" s="2">
        <v>43896</v>
      </c>
      <c r="I263" s="23" t="s">
        <v>102</v>
      </c>
      <c r="J263" s="23" t="s">
        <v>100</v>
      </c>
      <c r="K263" s="23" t="s">
        <v>101</v>
      </c>
      <c r="L263" t="s">
        <v>96</v>
      </c>
      <c r="M263" t="s">
        <v>313</v>
      </c>
      <c r="N263" t="s">
        <v>86</v>
      </c>
      <c r="O263">
        <v>1</v>
      </c>
      <c r="P263">
        <v>10</v>
      </c>
      <c r="Q263">
        <v>10</v>
      </c>
      <c r="R263" s="4" t="s">
        <v>18</v>
      </c>
      <c r="S263">
        <v>5</v>
      </c>
      <c r="T263">
        <v>5</v>
      </c>
      <c r="U263" s="14" t="s">
        <v>183</v>
      </c>
      <c r="V263" s="14" t="str">
        <f>VLOOKUP($U263,look_up!$A$2:J289,2,FALSE)</f>
        <v>Estrela</v>
      </c>
      <c r="W263" s="14" t="str">
        <f>VLOOKUP($U263,look_up!$A$2:K289,3,FALSE)</f>
        <v>Species</v>
      </c>
      <c r="X263" s="14" t="str">
        <f>VLOOKUP($U263,look_up!$A$2:L289,4,FALSE)</f>
        <v>NA</v>
      </c>
      <c r="Y263" s="14" t="str">
        <f>VLOOKUP($U263,look_up!A$2:K289,5,FALSE)</f>
        <v>Animalia</v>
      </c>
      <c r="Z263" s="14" t="str">
        <f>VLOOKUP($U263,look_up!A$2:L289,6,FALSE)</f>
        <v>Echinodermata</v>
      </c>
      <c r="AA263" s="14" t="str">
        <f>VLOOKUP($U263,look_up!A$2:M289,7,FALSE)</f>
        <v>Asteroidea</v>
      </c>
      <c r="AB263" s="14" t="str">
        <f>VLOOKUP($U263,look_up!$A$2:P289,8,FALSE)</f>
        <v>Forcipulatida</v>
      </c>
      <c r="AC263" s="14" t="str">
        <f>VLOOKUP($U263,look_up!$A$2:Q289,9,FALSE)</f>
        <v>Asteriidae</v>
      </c>
      <c r="AD263" s="14">
        <f>VLOOKUP($U263,look_up!A$2:P289,10,FALSE)</f>
        <v>123795</v>
      </c>
      <c r="AE263">
        <v>0</v>
      </c>
      <c r="AF263" t="s">
        <v>204</v>
      </c>
      <c r="AG263">
        <v>40</v>
      </c>
    </row>
    <row r="264" spans="1:33" x14ac:dyDescent="0.3">
      <c r="A264" t="s">
        <v>0</v>
      </c>
      <c r="B264" t="s">
        <v>19</v>
      </c>
      <c r="C264" t="s">
        <v>284</v>
      </c>
      <c r="D264">
        <v>-27.278230000000001</v>
      </c>
      <c r="E264">
        <v>-48.375419999999998</v>
      </c>
      <c r="F264" t="s">
        <v>2</v>
      </c>
      <c r="G264" t="s">
        <v>3</v>
      </c>
      <c r="H264" s="2">
        <v>43896</v>
      </c>
      <c r="I264" s="23" t="s">
        <v>102</v>
      </c>
      <c r="J264" s="23" t="s">
        <v>100</v>
      </c>
      <c r="K264" s="23" t="s">
        <v>101</v>
      </c>
      <c r="L264" t="s">
        <v>96</v>
      </c>
      <c r="M264" t="s">
        <v>313</v>
      </c>
      <c r="N264" t="s">
        <v>86</v>
      </c>
      <c r="O264">
        <v>2</v>
      </c>
      <c r="P264">
        <v>10</v>
      </c>
      <c r="Q264">
        <v>10</v>
      </c>
      <c r="R264" s="4" t="s">
        <v>18</v>
      </c>
      <c r="S264">
        <v>5</v>
      </c>
      <c r="T264">
        <v>5</v>
      </c>
      <c r="U264" s="14" t="s">
        <v>183</v>
      </c>
      <c r="V264" s="14" t="str">
        <f>VLOOKUP($U264,look_up!$A$2:J290,2,FALSE)</f>
        <v>Estrela</v>
      </c>
      <c r="W264" s="14" t="str">
        <f>VLOOKUP($U264,look_up!$A$2:K290,3,FALSE)</f>
        <v>Species</v>
      </c>
      <c r="X264" s="14" t="str">
        <f>VLOOKUP($U264,look_up!$A$2:L290,4,FALSE)</f>
        <v>NA</v>
      </c>
      <c r="Y264" s="14" t="str">
        <f>VLOOKUP($U264,look_up!A$2:K290,5,FALSE)</f>
        <v>Animalia</v>
      </c>
      <c r="Z264" s="14" t="str">
        <f>VLOOKUP($U264,look_up!A$2:L290,6,FALSE)</f>
        <v>Echinodermata</v>
      </c>
      <c r="AA264" s="14" t="str">
        <f>VLOOKUP($U264,look_up!A$2:M290,7,FALSE)</f>
        <v>Asteroidea</v>
      </c>
      <c r="AB264" s="14" t="str">
        <f>VLOOKUP($U264,look_up!$A$2:P290,8,FALSE)</f>
        <v>Forcipulatida</v>
      </c>
      <c r="AC264" s="14" t="str">
        <f>VLOOKUP($U264,look_up!$A$2:Q290,9,FALSE)</f>
        <v>Asteriidae</v>
      </c>
      <c r="AD264" s="14">
        <f>VLOOKUP($U264,look_up!A$2:P290,10,FALSE)</f>
        <v>123795</v>
      </c>
      <c r="AE264">
        <v>0</v>
      </c>
      <c r="AF264" t="s">
        <v>204</v>
      </c>
      <c r="AG264">
        <v>40</v>
      </c>
    </row>
    <row r="265" spans="1:33" x14ac:dyDescent="0.3">
      <c r="A265" t="s">
        <v>0</v>
      </c>
      <c r="B265" t="s">
        <v>19</v>
      </c>
      <c r="C265" t="s">
        <v>284</v>
      </c>
      <c r="D265">
        <v>-27.278230000000001</v>
      </c>
      <c r="E265">
        <v>-48.375419999999998</v>
      </c>
      <c r="F265" t="s">
        <v>2</v>
      </c>
      <c r="G265" t="s">
        <v>3</v>
      </c>
      <c r="H265" s="2">
        <v>43896</v>
      </c>
      <c r="I265" s="23" t="s">
        <v>102</v>
      </c>
      <c r="J265" s="23" t="s">
        <v>100</v>
      </c>
      <c r="K265" s="23" t="s">
        <v>101</v>
      </c>
      <c r="L265" t="s">
        <v>96</v>
      </c>
      <c r="M265" t="s">
        <v>313</v>
      </c>
      <c r="N265" t="s">
        <v>86</v>
      </c>
      <c r="O265">
        <v>3</v>
      </c>
      <c r="P265">
        <v>10</v>
      </c>
      <c r="Q265">
        <v>10</v>
      </c>
      <c r="R265" s="4" t="s">
        <v>18</v>
      </c>
      <c r="S265">
        <v>5</v>
      </c>
      <c r="T265">
        <v>5</v>
      </c>
      <c r="U265" s="14" t="s">
        <v>183</v>
      </c>
      <c r="V265" s="14" t="str">
        <f>VLOOKUP($U265,look_up!$A$2:J291,2,FALSE)</f>
        <v>Estrela</v>
      </c>
      <c r="W265" s="14" t="str">
        <f>VLOOKUP($U265,look_up!$A$2:K291,3,FALSE)</f>
        <v>Species</v>
      </c>
      <c r="X265" s="14" t="str">
        <f>VLOOKUP($U265,look_up!$A$2:L291,4,FALSE)</f>
        <v>NA</v>
      </c>
      <c r="Y265" s="14" t="str">
        <f>VLOOKUP($U265,look_up!A$2:K291,5,FALSE)</f>
        <v>Animalia</v>
      </c>
      <c r="Z265" s="14" t="str">
        <f>VLOOKUP($U265,look_up!A$2:L291,6,FALSE)</f>
        <v>Echinodermata</v>
      </c>
      <c r="AA265" s="14" t="str">
        <f>VLOOKUP($U265,look_up!A$2:M291,7,FALSE)</f>
        <v>Asteroidea</v>
      </c>
      <c r="AB265" s="14" t="str">
        <f>VLOOKUP($U265,look_up!$A$2:P291,8,FALSE)</f>
        <v>Forcipulatida</v>
      </c>
      <c r="AC265" s="14" t="str">
        <f>VLOOKUP($U265,look_up!$A$2:Q291,9,FALSE)</f>
        <v>Asteriidae</v>
      </c>
      <c r="AD265" s="14">
        <f>VLOOKUP($U265,look_up!A$2:P291,10,FALSE)</f>
        <v>123795</v>
      </c>
      <c r="AE265">
        <v>0</v>
      </c>
      <c r="AF265" t="s">
        <v>204</v>
      </c>
      <c r="AG265">
        <v>40</v>
      </c>
    </row>
    <row r="266" spans="1:33" x14ac:dyDescent="0.3">
      <c r="A266" t="s">
        <v>0</v>
      </c>
      <c r="B266" t="s">
        <v>19</v>
      </c>
      <c r="C266" t="s">
        <v>284</v>
      </c>
      <c r="D266">
        <v>-27.278230000000001</v>
      </c>
      <c r="E266">
        <v>-48.375419999999998</v>
      </c>
      <c r="F266" t="s">
        <v>2</v>
      </c>
      <c r="G266" t="s">
        <v>3</v>
      </c>
      <c r="H266" s="2">
        <v>43896</v>
      </c>
      <c r="I266" s="23" t="s">
        <v>102</v>
      </c>
      <c r="J266" s="23" t="s">
        <v>100</v>
      </c>
      <c r="K266" s="23" t="s">
        <v>101</v>
      </c>
      <c r="L266" t="s">
        <v>96</v>
      </c>
      <c r="M266" t="s">
        <v>313</v>
      </c>
      <c r="N266" t="s">
        <v>86</v>
      </c>
      <c r="O266">
        <v>1</v>
      </c>
      <c r="P266">
        <v>10</v>
      </c>
      <c r="Q266">
        <v>10</v>
      </c>
      <c r="R266" s="4" t="s">
        <v>18</v>
      </c>
      <c r="S266">
        <v>5</v>
      </c>
      <c r="T266">
        <v>5</v>
      </c>
      <c r="U266" s="14" t="s">
        <v>184</v>
      </c>
      <c r="V266" s="14" t="str">
        <f>VLOOKUP($U266,look_up!$A$2:J292,2,FALSE)</f>
        <v>Estrela</v>
      </c>
      <c r="W266" s="14" t="str">
        <f>VLOOKUP($U266,look_up!$A$2:K292,3,FALSE)</f>
        <v>Species</v>
      </c>
      <c r="X266" s="14" t="str">
        <f>VLOOKUP($U266,look_up!$A$2:L292,4,FALSE)</f>
        <v>NA</v>
      </c>
      <c r="Y266" s="14" t="str">
        <f>VLOOKUP($U266,look_up!A$2:K292,5,FALSE)</f>
        <v>Animalia</v>
      </c>
      <c r="Z266" s="14" t="str">
        <f>VLOOKUP($U266,look_up!A$2:L292,6,FALSE)</f>
        <v>Echinodermata</v>
      </c>
      <c r="AA266" s="14" t="str">
        <f>VLOOKUP($U266,look_up!A$2:M292,7,FALSE)</f>
        <v>Asteroidea</v>
      </c>
      <c r="AB266" s="14" t="str">
        <f>VLOOKUP($U266,look_up!$A$2:P292,8,FALSE)</f>
        <v>Valvatida</v>
      </c>
      <c r="AC266" s="14" t="str">
        <f>VLOOKUP($U266,look_up!$A$2:Q292,9,FALSE)</f>
        <v>Ophidiasteridae</v>
      </c>
      <c r="AD266" s="14">
        <f>VLOOKUP($U266,look_up!A$2:P292,10,FALSE)</f>
        <v>124097</v>
      </c>
      <c r="AE266">
        <v>0</v>
      </c>
      <c r="AF266" t="s">
        <v>204</v>
      </c>
      <c r="AG266">
        <v>40</v>
      </c>
    </row>
    <row r="267" spans="1:33" x14ac:dyDescent="0.3">
      <c r="A267" t="s">
        <v>0</v>
      </c>
      <c r="B267" t="s">
        <v>19</v>
      </c>
      <c r="C267" t="s">
        <v>284</v>
      </c>
      <c r="D267">
        <v>-27.278230000000001</v>
      </c>
      <c r="E267">
        <v>-48.375419999999998</v>
      </c>
      <c r="F267" t="s">
        <v>2</v>
      </c>
      <c r="G267" t="s">
        <v>3</v>
      </c>
      <c r="H267" s="2">
        <v>43896</v>
      </c>
      <c r="I267" s="23" t="s">
        <v>102</v>
      </c>
      <c r="J267" s="23" t="s">
        <v>100</v>
      </c>
      <c r="K267" s="23" t="s">
        <v>101</v>
      </c>
      <c r="L267" t="s">
        <v>96</v>
      </c>
      <c r="M267" t="s">
        <v>313</v>
      </c>
      <c r="N267" t="s">
        <v>86</v>
      </c>
      <c r="O267">
        <v>2</v>
      </c>
      <c r="P267">
        <v>10</v>
      </c>
      <c r="Q267">
        <v>10</v>
      </c>
      <c r="R267" s="4" t="s">
        <v>18</v>
      </c>
      <c r="S267">
        <v>5</v>
      </c>
      <c r="T267">
        <v>5</v>
      </c>
      <c r="U267" s="14" t="s">
        <v>184</v>
      </c>
      <c r="V267" s="14" t="str">
        <f>VLOOKUP($U267,look_up!$A$2:J293,2,FALSE)</f>
        <v>Estrela</v>
      </c>
      <c r="W267" s="14" t="str">
        <f>VLOOKUP($U267,look_up!$A$2:K293,3,FALSE)</f>
        <v>Species</v>
      </c>
      <c r="X267" s="14" t="str">
        <f>VLOOKUP($U267,look_up!$A$2:L293,4,FALSE)</f>
        <v>NA</v>
      </c>
      <c r="Y267" s="14" t="str">
        <f>VLOOKUP($U267,look_up!A$2:K293,5,FALSE)</f>
        <v>Animalia</v>
      </c>
      <c r="Z267" s="14" t="str">
        <f>VLOOKUP($U267,look_up!A$2:L293,6,FALSE)</f>
        <v>Echinodermata</v>
      </c>
      <c r="AA267" s="14" t="str">
        <f>VLOOKUP($U267,look_up!A$2:M293,7,FALSE)</f>
        <v>Asteroidea</v>
      </c>
      <c r="AB267" s="14" t="str">
        <f>VLOOKUP($U267,look_up!$A$2:P293,8,FALSE)</f>
        <v>Valvatida</v>
      </c>
      <c r="AC267" s="14" t="str">
        <f>VLOOKUP($U267,look_up!$A$2:Q293,9,FALSE)</f>
        <v>Ophidiasteridae</v>
      </c>
      <c r="AD267" s="14">
        <f>VLOOKUP($U267,look_up!A$2:P293,10,FALSE)</f>
        <v>124097</v>
      </c>
      <c r="AE267">
        <v>0</v>
      </c>
      <c r="AF267" t="s">
        <v>204</v>
      </c>
      <c r="AG267">
        <v>40</v>
      </c>
    </row>
    <row r="268" spans="1:33" x14ac:dyDescent="0.3">
      <c r="A268" t="s">
        <v>0</v>
      </c>
      <c r="B268" t="s">
        <v>19</v>
      </c>
      <c r="C268" t="s">
        <v>284</v>
      </c>
      <c r="D268">
        <v>-27.278230000000001</v>
      </c>
      <c r="E268">
        <v>-48.375419999999998</v>
      </c>
      <c r="F268" t="s">
        <v>2</v>
      </c>
      <c r="G268" t="s">
        <v>3</v>
      </c>
      <c r="H268" s="2">
        <v>43896</v>
      </c>
      <c r="I268" s="23" t="s">
        <v>102</v>
      </c>
      <c r="J268" s="23" t="s">
        <v>100</v>
      </c>
      <c r="K268" s="23" t="s">
        <v>101</v>
      </c>
      <c r="L268" t="s">
        <v>96</v>
      </c>
      <c r="M268" t="s">
        <v>313</v>
      </c>
      <c r="N268" t="s">
        <v>86</v>
      </c>
      <c r="O268">
        <v>3</v>
      </c>
      <c r="P268">
        <v>10</v>
      </c>
      <c r="Q268">
        <v>10</v>
      </c>
      <c r="R268" s="4" t="s">
        <v>18</v>
      </c>
      <c r="S268">
        <v>5</v>
      </c>
      <c r="T268">
        <v>5</v>
      </c>
      <c r="U268" s="14" t="s">
        <v>184</v>
      </c>
      <c r="V268" s="14" t="str">
        <f>VLOOKUP($U268,look_up!$A$2:J294,2,FALSE)</f>
        <v>Estrela</v>
      </c>
      <c r="W268" s="14" t="str">
        <f>VLOOKUP($U268,look_up!$A$2:K294,3,FALSE)</f>
        <v>Species</v>
      </c>
      <c r="X268" s="14" t="str">
        <f>VLOOKUP($U268,look_up!$A$2:L294,4,FALSE)</f>
        <v>NA</v>
      </c>
      <c r="Y268" s="14" t="str">
        <f>VLOOKUP($U268,look_up!A$2:K294,5,FALSE)</f>
        <v>Animalia</v>
      </c>
      <c r="Z268" s="14" t="str">
        <f>VLOOKUP($U268,look_up!A$2:L294,6,FALSE)</f>
        <v>Echinodermata</v>
      </c>
      <c r="AA268" s="14" t="str">
        <f>VLOOKUP($U268,look_up!A$2:M294,7,FALSE)</f>
        <v>Asteroidea</v>
      </c>
      <c r="AB268" s="14" t="str">
        <f>VLOOKUP($U268,look_up!$A$2:P294,8,FALSE)</f>
        <v>Valvatida</v>
      </c>
      <c r="AC268" s="14" t="str">
        <f>VLOOKUP($U268,look_up!$A$2:Q294,9,FALSE)</f>
        <v>Ophidiasteridae</v>
      </c>
      <c r="AD268" s="14">
        <f>VLOOKUP($U268,look_up!A$2:P294,10,FALSE)</f>
        <v>124097</v>
      </c>
      <c r="AE268">
        <v>0</v>
      </c>
      <c r="AF268" t="s">
        <v>204</v>
      </c>
      <c r="AG268">
        <v>40</v>
      </c>
    </row>
    <row r="269" spans="1:33" x14ac:dyDescent="0.3">
      <c r="A269" t="s">
        <v>0</v>
      </c>
      <c r="B269" t="s">
        <v>19</v>
      </c>
      <c r="C269" t="s">
        <v>284</v>
      </c>
      <c r="D269">
        <v>-27.278230000000001</v>
      </c>
      <c r="E269">
        <v>-48.375419999999998</v>
      </c>
      <c r="F269" t="s">
        <v>2</v>
      </c>
      <c r="G269" t="s">
        <v>3</v>
      </c>
      <c r="H269" s="2">
        <v>43896</v>
      </c>
      <c r="I269" s="23" t="s">
        <v>102</v>
      </c>
      <c r="J269" s="23" t="s">
        <v>100</v>
      </c>
      <c r="K269" s="23" t="s">
        <v>101</v>
      </c>
      <c r="L269" t="s">
        <v>96</v>
      </c>
      <c r="M269" t="s">
        <v>313</v>
      </c>
      <c r="N269" t="s">
        <v>86</v>
      </c>
      <c r="O269">
        <v>1</v>
      </c>
      <c r="P269">
        <v>10</v>
      </c>
      <c r="Q269">
        <v>10</v>
      </c>
      <c r="R269" s="4" t="s">
        <v>18</v>
      </c>
      <c r="S269">
        <v>5</v>
      </c>
      <c r="T269">
        <v>5</v>
      </c>
      <c r="U269" s="14" t="s">
        <v>185</v>
      </c>
      <c r="V269" s="14" t="str">
        <f>VLOOKUP($U269,look_up!$A$2:J295,2,FALSE)</f>
        <v>Bolacha_do_mar</v>
      </c>
      <c r="W269" s="14" t="str">
        <f>VLOOKUP($U269,look_up!$A$2:K295,3,FALSE)</f>
        <v>Species</v>
      </c>
      <c r="X269" s="14" t="str">
        <f>VLOOKUP($U269,look_up!$A$2:L295,4,FALSE)</f>
        <v>NA</v>
      </c>
      <c r="Y269" s="14" t="str">
        <f>VLOOKUP($U269,look_up!A$2:K295,5,FALSE)</f>
        <v>Animalia</v>
      </c>
      <c r="Z269" s="14" t="str">
        <f>VLOOKUP($U269,look_up!A$2:L295,6,FALSE)</f>
        <v>Echinodermata</v>
      </c>
      <c r="AA269" s="14" t="str">
        <f>VLOOKUP($U269,look_up!A$2:M295,7,FALSE)</f>
        <v>Echinoidea</v>
      </c>
      <c r="AB269" s="14" t="str">
        <f>VLOOKUP($U269,look_up!$A$2:P295,8,FALSE)</f>
        <v>Clypeasteroidea</v>
      </c>
      <c r="AC269" s="14" t="str">
        <f>VLOOKUP($U269,look_up!$A$2:Q295,9,FALSE)</f>
        <v>Clypeasteridae</v>
      </c>
      <c r="AD269" s="14">
        <f>VLOOKUP($U269,look_up!A$2:P295,10,FALSE)</f>
        <v>422499</v>
      </c>
      <c r="AE269">
        <v>0</v>
      </c>
      <c r="AF269" t="s">
        <v>204</v>
      </c>
      <c r="AG269">
        <v>40</v>
      </c>
    </row>
    <row r="270" spans="1:33" x14ac:dyDescent="0.3">
      <c r="A270" t="s">
        <v>0</v>
      </c>
      <c r="B270" t="s">
        <v>19</v>
      </c>
      <c r="C270" t="s">
        <v>284</v>
      </c>
      <c r="D270">
        <v>-27.278230000000001</v>
      </c>
      <c r="E270">
        <v>-48.375419999999998</v>
      </c>
      <c r="F270" t="s">
        <v>2</v>
      </c>
      <c r="G270" t="s">
        <v>3</v>
      </c>
      <c r="H270" s="2">
        <v>43896</v>
      </c>
      <c r="I270" s="23" t="s">
        <v>102</v>
      </c>
      <c r="J270" s="23" t="s">
        <v>100</v>
      </c>
      <c r="K270" s="23" t="s">
        <v>101</v>
      </c>
      <c r="L270" t="s">
        <v>96</v>
      </c>
      <c r="M270" t="s">
        <v>313</v>
      </c>
      <c r="N270" t="s">
        <v>86</v>
      </c>
      <c r="O270">
        <v>2</v>
      </c>
      <c r="P270">
        <v>10</v>
      </c>
      <c r="Q270">
        <v>10</v>
      </c>
      <c r="R270" s="4" t="s">
        <v>18</v>
      </c>
      <c r="S270">
        <v>5</v>
      </c>
      <c r="T270">
        <v>5</v>
      </c>
      <c r="U270" s="14" t="s">
        <v>185</v>
      </c>
      <c r="V270" s="14" t="str">
        <f>VLOOKUP($U270,look_up!$A$2:J296,2,FALSE)</f>
        <v>Bolacha_do_mar</v>
      </c>
      <c r="W270" s="14" t="str">
        <f>VLOOKUP($U270,look_up!$A$2:K296,3,FALSE)</f>
        <v>Species</v>
      </c>
      <c r="X270" s="14" t="str">
        <f>VLOOKUP($U270,look_up!$A$2:L296,4,FALSE)</f>
        <v>NA</v>
      </c>
      <c r="Y270" s="14" t="str">
        <f>VLOOKUP($U270,look_up!A$2:K296,5,FALSE)</f>
        <v>Animalia</v>
      </c>
      <c r="Z270" s="14" t="str">
        <f>VLOOKUP($U270,look_up!A$2:L296,6,FALSE)</f>
        <v>Echinodermata</v>
      </c>
      <c r="AA270" s="14" t="str">
        <f>VLOOKUP($U270,look_up!A$2:M296,7,FALSE)</f>
        <v>Echinoidea</v>
      </c>
      <c r="AB270" s="14" t="str">
        <f>VLOOKUP($U270,look_up!$A$2:P296,8,FALSE)</f>
        <v>Clypeasteroidea</v>
      </c>
      <c r="AC270" s="14" t="str">
        <f>VLOOKUP($U270,look_up!$A$2:Q296,9,FALSE)</f>
        <v>Clypeasteridae</v>
      </c>
      <c r="AD270" s="14">
        <f>VLOOKUP($U270,look_up!A$2:P296,10,FALSE)</f>
        <v>422499</v>
      </c>
      <c r="AE270">
        <v>0</v>
      </c>
      <c r="AF270" t="s">
        <v>204</v>
      </c>
      <c r="AG270">
        <v>40</v>
      </c>
    </row>
    <row r="271" spans="1:33" x14ac:dyDescent="0.3">
      <c r="A271" t="s">
        <v>0</v>
      </c>
      <c r="B271" t="s">
        <v>19</v>
      </c>
      <c r="C271" t="s">
        <v>284</v>
      </c>
      <c r="D271">
        <v>-27.278230000000001</v>
      </c>
      <c r="E271">
        <v>-48.375419999999998</v>
      </c>
      <c r="F271" t="s">
        <v>2</v>
      </c>
      <c r="G271" t="s">
        <v>3</v>
      </c>
      <c r="H271" s="2">
        <v>43896</v>
      </c>
      <c r="I271" s="23" t="s">
        <v>102</v>
      </c>
      <c r="J271" s="23" t="s">
        <v>100</v>
      </c>
      <c r="K271" s="23" t="s">
        <v>101</v>
      </c>
      <c r="L271" t="s">
        <v>96</v>
      </c>
      <c r="M271" t="s">
        <v>313</v>
      </c>
      <c r="N271" t="s">
        <v>86</v>
      </c>
      <c r="O271">
        <v>3</v>
      </c>
      <c r="P271">
        <v>10</v>
      </c>
      <c r="Q271">
        <v>10</v>
      </c>
      <c r="R271" s="4" t="s">
        <v>18</v>
      </c>
      <c r="S271">
        <v>5</v>
      </c>
      <c r="T271">
        <v>5</v>
      </c>
      <c r="U271" s="14" t="s">
        <v>185</v>
      </c>
      <c r="V271" s="14" t="str">
        <f>VLOOKUP($U271,look_up!$A$2:J297,2,FALSE)</f>
        <v>Bolacha_do_mar</v>
      </c>
      <c r="W271" s="14" t="str">
        <f>VLOOKUP($U271,look_up!$A$2:K297,3,FALSE)</f>
        <v>Species</v>
      </c>
      <c r="X271" s="14" t="str">
        <f>VLOOKUP($U271,look_up!$A$2:L297,4,FALSE)</f>
        <v>NA</v>
      </c>
      <c r="Y271" s="14" t="str">
        <f>VLOOKUP($U271,look_up!A$2:K297,5,FALSE)</f>
        <v>Animalia</v>
      </c>
      <c r="Z271" s="14" t="str">
        <f>VLOOKUP($U271,look_up!A$2:L297,6,FALSE)</f>
        <v>Echinodermata</v>
      </c>
      <c r="AA271" s="14" t="str">
        <f>VLOOKUP($U271,look_up!A$2:M297,7,FALSE)</f>
        <v>Echinoidea</v>
      </c>
      <c r="AB271" s="14" t="str">
        <f>VLOOKUP($U271,look_up!$A$2:P297,8,FALSE)</f>
        <v>Clypeasteroidea</v>
      </c>
      <c r="AC271" s="14" t="str">
        <f>VLOOKUP($U271,look_up!$A$2:Q297,9,FALSE)</f>
        <v>Clypeasteridae</v>
      </c>
      <c r="AD271" s="14">
        <f>VLOOKUP($U271,look_up!A$2:P297,10,FALSE)</f>
        <v>422499</v>
      </c>
      <c r="AE271">
        <v>0</v>
      </c>
      <c r="AF271" t="s">
        <v>204</v>
      </c>
      <c r="AG271">
        <v>40</v>
      </c>
    </row>
    <row r="272" spans="1:33" x14ac:dyDescent="0.3">
      <c r="A272" t="s">
        <v>0</v>
      </c>
      <c r="B272" t="s">
        <v>19</v>
      </c>
      <c r="C272" t="s">
        <v>284</v>
      </c>
      <c r="D272">
        <v>-27.278230000000001</v>
      </c>
      <c r="E272">
        <v>-48.375419999999998</v>
      </c>
      <c r="F272" t="s">
        <v>2</v>
      </c>
      <c r="G272" t="s">
        <v>3</v>
      </c>
      <c r="H272" s="2">
        <v>43896</v>
      </c>
      <c r="I272" s="23" t="s">
        <v>102</v>
      </c>
      <c r="J272" s="23" t="s">
        <v>100</v>
      </c>
      <c r="K272" s="23" t="s">
        <v>101</v>
      </c>
      <c r="L272" t="s">
        <v>96</v>
      </c>
      <c r="M272" t="s">
        <v>313</v>
      </c>
      <c r="N272" t="s">
        <v>86</v>
      </c>
      <c r="O272">
        <v>1</v>
      </c>
      <c r="P272">
        <v>10</v>
      </c>
      <c r="Q272">
        <v>10</v>
      </c>
      <c r="R272" s="4" t="s">
        <v>18</v>
      </c>
      <c r="S272">
        <v>5</v>
      </c>
      <c r="T272">
        <v>5</v>
      </c>
      <c r="U272" s="14" t="s">
        <v>186</v>
      </c>
      <c r="V272" s="14" t="str">
        <f>VLOOKUP($U272,look_up!$A$2:J298,2,FALSE)</f>
        <v>Pepino_do_mar</v>
      </c>
      <c r="W272" s="14" t="str">
        <f>VLOOKUP($U272,look_up!$A$2:K298,3,FALSE)</f>
        <v>Species</v>
      </c>
      <c r="X272" s="14" t="str">
        <f>VLOOKUP($U272,look_up!$A$2:L298,4,FALSE)</f>
        <v>NA</v>
      </c>
      <c r="Y272" s="14" t="str">
        <f>VLOOKUP($U272,look_up!A$2:K298,5,FALSE)</f>
        <v>Animalia</v>
      </c>
      <c r="Z272" s="14" t="str">
        <f>VLOOKUP($U272,look_up!A$2:L298,6,FALSE)</f>
        <v>Echinodermata</v>
      </c>
      <c r="AA272" s="14" t="str">
        <f>VLOOKUP($U272,look_up!A$2:M298,7,FALSE)</f>
        <v>Holothuroidea</v>
      </c>
      <c r="AB272" s="14" t="str">
        <f>VLOOKUP($U272,look_up!$A$2:P298,8,FALSE)</f>
        <v>Synallactida</v>
      </c>
      <c r="AC272" s="14" t="str">
        <f>VLOOKUP($U272,look_up!$A$2:Q298,9,FALSE)</f>
        <v>Stichopodidae</v>
      </c>
      <c r="AD272" s="14">
        <f>VLOOKUP($U272,look_up!A$2:P298,10,FALSE)</f>
        <v>367868</v>
      </c>
      <c r="AE272">
        <v>0</v>
      </c>
      <c r="AF272" t="s">
        <v>204</v>
      </c>
      <c r="AG272">
        <v>40</v>
      </c>
    </row>
    <row r="273" spans="1:33" x14ac:dyDescent="0.3">
      <c r="A273" t="s">
        <v>0</v>
      </c>
      <c r="B273" t="s">
        <v>19</v>
      </c>
      <c r="C273" t="s">
        <v>284</v>
      </c>
      <c r="D273">
        <v>-27.278230000000001</v>
      </c>
      <c r="E273">
        <v>-48.375419999999998</v>
      </c>
      <c r="F273" t="s">
        <v>2</v>
      </c>
      <c r="G273" t="s">
        <v>3</v>
      </c>
      <c r="H273" s="2">
        <v>43896</v>
      </c>
      <c r="I273" s="23" t="s">
        <v>102</v>
      </c>
      <c r="J273" s="23" t="s">
        <v>100</v>
      </c>
      <c r="K273" s="23" t="s">
        <v>101</v>
      </c>
      <c r="L273" t="s">
        <v>96</v>
      </c>
      <c r="M273" t="s">
        <v>313</v>
      </c>
      <c r="N273" t="s">
        <v>86</v>
      </c>
      <c r="O273">
        <v>2</v>
      </c>
      <c r="P273">
        <v>10</v>
      </c>
      <c r="Q273">
        <v>10</v>
      </c>
      <c r="R273" s="4" t="s">
        <v>18</v>
      </c>
      <c r="S273">
        <v>5</v>
      </c>
      <c r="T273">
        <v>5</v>
      </c>
      <c r="U273" s="14" t="s">
        <v>186</v>
      </c>
      <c r="V273" s="14" t="str">
        <f>VLOOKUP($U273,look_up!$A$2:J299,2,FALSE)</f>
        <v>Pepino_do_mar</v>
      </c>
      <c r="W273" s="14" t="str">
        <f>VLOOKUP($U273,look_up!$A$2:K299,3,FALSE)</f>
        <v>Species</v>
      </c>
      <c r="X273" s="14" t="str">
        <f>VLOOKUP($U273,look_up!$A$2:L299,4,FALSE)</f>
        <v>NA</v>
      </c>
      <c r="Y273" s="14" t="str">
        <f>VLOOKUP($U273,look_up!A$2:K299,5,FALSE)</f>
        <v>Animalia</v>
      </c>
      <c r="Z273" s="14" t="str">
        <f>VLOOKUP($U273,look_up!A$2:L299,6,FALSE)</f>
        <v>Echinodermata</v>
      </c>
      <c r="AA273" s="14" t="str">
        <f>VLOOKUP($U273,look_up!A$2:M299,7,FALSE)</f>
        <v>Holothuroidea</v>
      </c>
      <c r="AB273" s="14" t="str">
        <f>VLOOKUP($U273,look_up!$A$2:P299,8,FALSE)</f>
        <v>Synallactida</v>
      </c>
      <c r="AC273" s="14" t="str">
        <f>VLOOKUP($U273,look_up!$A$2:Q299,9,FALSE)</f>
        <v>Stichopodidae</v>
      </c>
      <c r="AD273" s="14">
        <f>VLOOKUP($U273,look_up!A$2:P299,10,FALSE)</f>
        <v>367868</v>
      </c>
      <c r="AE273">
        <v>0</v>
      </c>
      <c r="AF273" t="s">
        <v>204</v>
      </c>
      <c r="AG273">
        <v>40</v>
      </c>
    </row>
    <row r="274" spans="1:33" x14ac:dyDescent="0.3">
      <c r="A274" t="s">
        <v>0</v>
      </c>
      <c r="B274" t="s">
        <v>19</v>
      </c>
      <c r="C274" t="s">
        <v>284</v>
      </c>
      <c r="D274">
        <v>-27.278230000000001</v>
      </c>
      <c r="E274">
        <v>-48.375419999999998</v>
      </c>
      <c r="F274" t="s">
        <v>2</v>
      </c>
      <c r="G274" t="s">
        <v>3</v>
      </c>
      <c r="H274" s="2">
        <v>43896</v>
      </c>
      <c r="I274" s="23" t="s">
        <v>102</v>
      </c>
      <c r="J274" s="23" t="s">
        <v>100</v>
      </c>
      <c r="K274" s="23" t="s">
        <v>101</v>
      </c>
      <c r="L274" t="s">
        <v>96</v>
      </c>
      <c r="M274" t="s">
        <v>313</v>
      </c>
      <c r="N274" t="s">
        <v>86</v>
      </c>
      <c r="O274">
        <v>3</v>
      </c>
      <c r="P274">
        <v>10</v>
      </c>
      <c r="Q274">
        <v>10</v>
      </c>
      <c r="R274" s="4" t="s">
        <v>18</v>
      </c>
      <c r="S274">
        <v>5</v>
      </c>
      <c r="T274">
        <v>5</v>
      </c>
      <c r="U274" s="14" t="s">
        <v>186</v>
      </c>
      <c r="V274" s="14" t="str">
        <f>VLOOKUP($U274,look_up!$A$2:J300,2,FALSE)</f>
        <v>Pepino_do_mar</v>
      </c>
      <c r="W274" s="14" t="str">
        <f>VLOOKUP($U274,look_up!$A$2:K300,3,FALSE)</f>
        <v>Species</v>
      </c>
      <c r="X274" s="14" t="str">
        <f>VLOOKUP($U274,look_up!$A$2:L300,4,FALSE)</f>
        <v>NA</v>
      </c>
      <c r="Y274" s="14" t="str">
        <f>VLOOKUP($U274,look_up!A$2:K300,5,FALSE)</f>
        <v>Animalia</v>
      </c>
      <c r="Z274" s="14" t="str">
        <f>VLOOKUP($U274,look_up!A$2:L300,6,FALSE)</f>
        <v>Echinodermata</v>
      </c>
      <c r="AA274" s="14" t="str">
        <f>VLOOKUP($U274,look_up!A$2:M300,7,FALSE)</f>
        <v>Holothuroidea</v>
      </c>
      <c r="AB274" s="14" t="str">
        <f>VLOOKUP($U274,look_up!$A$2:P300,8,FALSE)</f>
        <v>Synallactida</v>
      </c>
      <c r="AC274" s="14" t="str">
        <f>VLOOKUP($U274,look_up!$A$2:Q300,9,FALSE)</f>
        <v>Stichopodidae</v>
      </c>
      <c r="AD274" s="14">
        <f>VLOOKUP($U274,look_up!A$2:P300,10,FALSE)</f>
        <v>367868</v>
      </c>
      <c r="AE274">
        <v>0</v>
      </c>
      <c r="AF274" t="s">
        <v>204</v>
      </c>
      <c r="AG274">
        <v>40</v>
      </c>
    </row>
    <row r="275" spans="1:33" x14ac:dyDescent="0.3">
      <c r="A275" t="s">
        <v>0</v>
      </c>
      <c r="B275" t="s">
        <v>19</v>
      </c>
      <c r="C275" t="s">
        <v>284</v>
      </c>
      <c r="D275">
        <v>-27.278230000000001</v>
      </c>
      <c r="E275">
        <v>-48.375419999999998</v>
      </c>
      <c r="F275" t="s">
        <v>2</v>
      </c>
      <c r="G275" t="s">
        <v>3</v>
      </c>
      <c r="H275" s="2">
        <v>43896</v>
      </c>
      <c r="I275" s="23" t="s">
        <v>102</v>
      </c>
      <c r="J275" s="23" t="s">
        <v>100</v>
      </c>
      <c r="K275" s="23" t="s">
        <v>101</v>
      </c>
      <c r="L275" t="s">
        <v>96</v>
      </c>
      <c r="M275" t="s">
        <v>313</v>
      </c>
      <c r="N275" t="s">
        <v>86</v>
      </c>
      <c r="O275">
        <v>1</v>
      </c>
      <c r="P275">
        <v>10</v>
      </c>
      <c r="Q275">
        <v>10</v>
      </c>
      <c r="R275" s="4" t="s">
        <v>18</v>
      </c>
      <c r="S275">
        <v>5</v>
      </c>
      <c r="T275">
        <v>5</v>
      </c>
      <c r="U275" s="14" t="s">
        <v>187</v>
      </c>
      <c r="V275" s="14" t="str">
        <f>VLOOKUP($U275,look_up!$A$2:J301,2,FALSE)</f>
        <v>Pepino_do_mar</v>
      </c>
      <c r="W275" s="14" t="str">
        <f>VLOOKUP($U275,look_up!$A$2:K301,3,FALSE)</f>
        <v>Species</v>
      </c>
      <c r="X275" s="14" t="str">
        <f>VLOOKUP($U275,look_up!$A$2:L301,4,FALSE)</f>
        <v>NA</v>
      </c>
      <c r="Y275" s="14" t="str">
        <f>VLOOKUP($U275,look_up!A$2:K301,5,FALSE)</f>
        <v>Animalia</v>
      </c>
      <c r="Z275" s="14" t="str">
        <f>VLOOKUP($U275,look_up!A$2:L301,6,FALSE)</f>
        <v>Echinodermata</v>
      </c>
      <c r="AA275" s="14" t="str">
        <f>VLOOKUP($U275,look_up!A$2:M301,7,FALSE)</f>
        <v>Holothuroidea</v>
      </c>
      <c r="AB275" s="14" t="str">
        <f>VLOOKUP($U275,look_up!$A$2:P301,8,FALSE)</f>
        <v>Holothuriida</v>
      </c>
      <c r="AC275" s="14" t="str">
        <f>VLOOKUP($U275,look_up!$A$2:Q301,9,FALSE)</f>
        <v>Holothuriidae</v>
      </c>
      <c r="AD275" s="14">
        <f>VLOOKUP($U275,look_up!A$2:P301,10,FALSE)</f>
        <v>732238</v>
      </c>
      <c r="AE275">
        <v>0</v>
      </c>
      <c r="AF275" t="s">
        <v>204</v>
      </c>
      <c r="AG275">
        <v>40</v>
      </c>
    </row>
    <row r="276" spans="1:33" x14ac:dyDescent="0.3">
      <c r="A276" t="s">
        <v>0</v>
      </c>
      <c r="B276" t="s">
        <v>19</v>
      </c>
      <c r="C276" t="s">
        <v>284</v>
      </c>
      <c r="D276">
        <v>-27.278230000000001</v>
      </c>
      <c r="E276">
        <v>-48.375419999999998</v>
      </c>
      <c r="F276" t="s">
        <v>2</v>
      </c>
      <c r="G276" t="s">
        <v>3</v>
      </c>
      <c r="H276" s="2">
        <v>43896</v>
      </c>
      <c r="I276" s="23" t="s">
        <v>102</v>
      </c>
      <c r="J276" s="23" t="s">
        <v>100</v>
      </c>
      <c r="K276" s="23" t="s">
        <v>101</v>
      </c>
      <c r="L276" t="s">
        <v>96</v>
      </c>
      <c r="M276" t="s">
        <v>313</v>
      </c>
      <c r="N276" t="s">
        <v>86</v>
      </c>
      <c r="O276">
        <v>2</v>
      </c>
      <c r="P276">
        <v>10</v>
      </c>
      <c r="Q276">
        <v>10</v>
      </c>
      <c r="R276" s="4" t="s">
        <v>18</v>
      </c>
      <c r="S276">
        <v>5</v>
      </c>
      <c r="T276">
        <v>5</v>
      </c>
      <c r="U276" s="14" t="s">
        <v>187</v>
      </c>
      <c r="V276" s="14" t="str">
        <f>VLOOKUP($U276,look_up!$A$2:J302,2,FALSE)</f>
        <v>Pepino_do_mar</v>
      </c>
      <c r="W276" s="14" t="str">
        <f>VLOOKUP($U276,look_up!$A$2:K302,3,FALSE)</f>
        <v>Species</v>
      </c>
      <c r="X276" s="14" t="str">
        <f>VLOOKUP($U276,look_up!$A$2:L302,4,FALSE)</f>
        <v>NA</v>
      </c>
      <c r="Y276" s="14" t="str">
        <f>VLOOKUP($U276,look_up!A$2:K302,5,FALSE)</f>
        <v>Animalia</v>
      </c>
      <c r="Z276" s="14" t="str">
        <f>VLOOKUP($U276,look_up!A$2:L302,6,FALSE)</f>
        <v>Echinodermata</v>
      </c>
      <c r="AA276" s="14" t="str">
        <f>VLOOKUP($U276,look_up!A$2:M302,7,FALSE)</f>
        <v>Holothuroidea</v>
      </c>
      <c r="AB276" s="14" t="str">
        <f>VLOOKUP($U276,look_up!$A$2:P302,8,FALSE)</f>
        <v>Holothuriida</v>
      </c>
      <c r="AC276" s="14" t="str">
        <f>VLOOKUP($U276,look_up!$A$2:Q302,9,FALSE)</f>
        <v>Holothuriidae</v>
      </c>
      <c r="AD276" s="14">
        <f>VLOOKUP($U276,look_up!A$2:P302,10,FALSE)</f>
        <v>732238</v>
      </c>
      <c r="AE276">
        <v>0</v>
      </c>
      <c r="AF276" t="s">
        <v>204</v>
      </c>
      <c r="AG276">
        <v>40</v>
      </c>
    </row>
    <row r="277" spans="1:33" x14ac:dyDescent="0.3">
      <c r="A277" t="s">
        <v>0</v>
      </c>
      <c r="B277" t="s">
        <v>19</v>
      </c>
      <c r="C277" t="s">
        <v>284</v>
      </c>
      <c r="D277">
        <v>-27.278230000000001</v>
      </c>
      <c r="E277">
        <v>-48.375419999999998</v>
      </c>
      <c r="F277" t="s">
        <v>2</v>
      </c>
      <c r="G277" t="s">
        <v>3</v>
      </c>
      <c r="H277" s="2">
        <v>43896</v>
      </c>
      <c r="I277" s="23" t="s">
        <v>102</v>
      </c>
      <c r="J277" s="23" t="s">
        <v>100</v>
      </c>
      <c r="K277" s="23" t="s">
        <v>101</v>
      </c>
      <c r="L277" t="s">
        <v>96</v>
      </c>
      <c r="M277" t="s">
        <v>313</v>
      </c>
      <c r="N277" t="s">
        <v>86</v>
      </c>
      <c r="O277">
        <v>3</v>
      </c>
      <c r="P277">
        <v>10</v>
      </c>
      <c r="Q277">
        <v>10</v>
      </c>
      <c r="R277" s="4" t="s">
        <v>18</v>
      </c>
      <c r="S277">
        <v>5</v>
      </c>
      <c r="T277">
        <v>5</v>
      </c>
      <c r="U277" s="14" t="s">
        <v>187</v>
      </c>
      <c r="V277" s="14" t="str">
        <f>VLOOKUP($U277,look_up!$A$2:J303,2,FALSE)</f>
        <v>Pepino_do_mar</v>
      </c>
      <c r="W277" s="14" t="str">
        <f>VLOOKUP($U277,look_up!$A$2:K303,3,FALSE)</f>
        <v>Species</v>
      </c>
      <c r="X277" s="14" t="str">
        <f>VLOOKUP($U277,look_up!$A$2:L303,4,FALSE)</f>
        <v>NA</v>
      </c>
      <c r="Y277" s="14" t="str">
        <f>VLOOKUP($U277,look_up!A$2:K303,5,FALSE)</f>
        <v>Animalia</v>
      </c>
      <c r="Z277" s="14" t="str">
        <f>VLOOKUP($U277,look_up!A$2:L303,6,FALSE)</f>
        <v>Echinodermata</v>
      </c>
      <c r="AA277" s="14" t="str">
        <f>VLOOKUP($U277,look_up!A$2:M303,7,FALSE)</f>
        <v>Holothuroidea</v>
      </c>
      <c r="AB277" s="14" t="str">
        <f>VLOOKUP($U277,look_up!$A$2:P303,8,FALSE)</f>
        <v>Holothuriida</v>
      </c>
      <c r="AC277" s="14" t="str">
        <f>VLOOKUP($U277,look_up!$A$2:Q303,9,FALSE)</f>
        <v>Holothuriidae</v>
      </c>
      <c r="AD277" s="14">
        <f>VLOOKUP($U277,look_up!A$2:P303,10,FALSE)</f>
        <v>732238</v>
      </c>
      <c r="AE277">
        <v>0</v>
      </c>
      <c r="AF277" t="s">
        <v>204</v>
      </c>
      <c r="AG277">
        <v>40</v>
      </c>
    </row>
    <row r="278" spans="1:33" x14ac:dyDescent="0.3">
      <c r="A278" t="s">
        <v>0</v>
      </c>
      <c r="B278" t="s">
        <v>19</v>
      </c>
      <c r="C278" t="s">
        <v>284</v>
      </c>
      <c r="D278">
        <v>-27.278230000000001</v>
      </c>
      <c r="E278">
        <v>-48.375419999999998</v>
      </c>
      <c r="F278" t="s">
        <v>2</v>
      </c>
      <c r="G278" t="s">
        <v>3</v>
      </c>
      <c r="H278" s="2">
        <v>43896</v>
      </c>
      <c r="I278" s="23" t="s">
        <v>102</v>
      </c>
      <c r="J278" s="23" t="s">
        <v>100</v>
      </c>
      <c r="K278" s="23" t="s">
        <v>101</v>
      </c>
      <c r="L278" t="s">
        <v>96</v>
      </c>
      <c r="M278" t="s">
        <v>313</v>
      </c>
      <c r="N278" t="s">
        <v>86</v>
      </c>
      <c r="O278">
        <v>1</v>
      </c>
      <c r="P278">
        <v>10</v>
      </c>
      <c r="Q278">
        <v>10</v>
      </c>
      <c r="R278" s="4" t="s">
        <v>18</v>
      </c>
      <c r="S278">
        <v>5</v>
      </c>
      <c r="T278">
        <v>5</v>
      </c>
      <c r="U278" s="14" t="s">
        <v>188</v>
      </c>
      <c r="V278" s="14" t="str">
        <f>VLOOKUP($U278,look_up!$A$2:J304,2,FALSE)</f>
        <v>Lírio_do_mar</v>
      </c>
      <c r="W278" s="14" t="str">
        <f>VLOOKUP($U278,look_up!$A$2:K304,3,FALSE)</f>
        <v>Species</v>
      </c>
      <c r="X278" s="14" t="str">
        <f>VLOOKUP($U278,look_up!$A$2:L304,4,FALSE)</f>
        <v>NA</v>
      </c>
      <c r="Y278" s="14" t="str">
        <f>VLOOKUP($U278,look_up!A$2:K304,5,FALSE)</f>
        <v>Animalia</v>
      </c>
      <c r="Z278" s="14" t="str">
        <f>VLOOKUP($U278,look_up!A$2:L304,6,FALSE)</f>
        <v>Echinodermata</v>
      </c>
      <c r="AA278" s="14" t="str">
        <f>VLOOKUP($U278,look_up!A$2:M304,7,FALSE)</f>
        <v>Crinoidea</v>
      </c>
      <c r="AB278" s="14" t="str">
        <f>VLOOKUP($U278,look_up!$A$2:P304,8,FALSE)</f>
        <v>Comatulida</v>
      </c>
      <c r="AC278" s="14" t="str">
        <f>VLOOKUP($U278,look_up!$A$2:Q304,9,FALSE)</f>
        <v>Tropiometridae</v>
      </c>
      <c r="AD278" s="14">
        <f>VLOOKUP($U278,look_up!A$2:P304,10,FALSE)</f>
        <v>213331</v>
      </c>
      <c r="AE278">
        <v>0</v>
      </c>
      <c r="AF278" t="s">
        <v>204</v>
      </c>
      <c r="AG278">
        <v>40</v>
      </c>
    </row>
    <row r="279" spans="1:33" x14ac:dyDescent="0.3">
      <c r="A279" t="s">
        <v>0</v>
      </c>
      <c r="B279" t="s">
        <v>19</v>
      </c>
      <c r="C279" t="s">
        <v>284</v>
      </c>
      <c r="D279">
        <v>-27.278230000000001</v>
      </c>
      <c r="E279">
        <v>-48.375419999999998</v>
      </c>
      <c r="F279" t="s">
        <v>2</v>
      </c>
      <c r="G279" t="s">
        <v>3</v>
      </c>
      <c r="H279" s="2">
        <v>43896</v>
      </c>
      <c r="I279" s="23" t="s">
        <v>102</v>
      </c>
      <c r="J279" s="23" t="s">
        <v>100</v>
      </c>
      <c r="K279" s="23" t="s">
        <v>101</v>
      </c>
      <c r="L279" t="s">
        <v>96</v>
      </c>
      <c r="M279" t="s">
        <v>313</v>
      </c>
      <c r="N279" t="s">
        <v>86</v>
      </c>
      <c r="O279">
        <v>2</v>
      </c>
      <c r="P279">
        <v>10</v>
      </c>
      <c r="Q279">
        <v>10</v>
      </c>
      <c r="R279" s="4" t="s">
        <v>18</v>
      </c>
      <c r="S279">
        <v>5</v>
      </c>
      <c r="T279">
        <v>5</v>
      </c>
      <c r="U279" s="14" t="s">
        <v>188</v>
      </c>
      <c r="V279" s="14" t="str">
        <f>VLOOKUP($U279,look_up!$A$2:J305,2,FALSE)</f>
        <v>Lírio_do_mar</v>
      </c>
      <c r="W279" s="14" t="str">
        <f>VLOOKUP($U279,look_up!$A$2:K305,3,FALSE)</f>
        <v>Species</v>
      </c>
      <c r="X279" s="14" t="str">
        <f>VLOOKUP($U279,look_up!$A$2:L305,4,FALSE)</f>
        <v>NA</v>
      </c>
      <c r="Y279" s="14" t="str">
        <f>VLOOKUP($U279,look_up!A$2:K305,5,FALSE)</f>
        <v>Animalia</v>
      </c>
      <c r="Z279" s="14" t="str">
        <f>VLOOKUP($U279,look_up!A$2:L305,6,FALSE)</f>
        <v>Echinodermata</v>
      </c>
      <c r="AA279" s="14" t="str">
        <f>VLOOKUP($U279,look_up!A$2:M305,7,FALSE)</f>
        <v>Crinoidea</v>
      </c>
      <c r="AB279" s="14" t="str">
        <f>VLOOKUP($U279,look_up!$A$2:P305,8,FALSE)</f>
        <v>Comatulida</v>
      </c>
      <c r="AC279" s="14" t="str">
        <f>VLOOKUP($U279,look_up!$A$2:Q305,9,FALSE)</f>
        <v>Tropiometridae</v>
      </c>
      <c r="AD279" s="14">
        <f>VLOOKUP($U279,look_up!A$2:P305,10,FALSE)</f>
        <v>213331</v>
      </c>
      <c r="AE279">
        <v>0</v>
      </c>
      <c r="AF279" t="s">
        <v>204</v>
      </c>
      <c r="AG279">
        <v>40</v>
      </c>
    </row>
    <row r="280" spans="1:33" x14ac:dyDescent="0.3">
      <c r="A280" t="s">
        <v>0</v>
      </c>
      <c r="B280" t="s">
        <v>19</v>
      </c>
      <c r="C280" t="s">
        <v>284</v>
      </c>
      <c r="D280">
        <v>-27.278230000000001</v>
      </c>
      <c r="E280">
        <v>-48.375419999999998</v>
      </c>
      <c r="F280" t="s">
        <v>2</v>
      </c>
      <c r="G280" t="s">
        <v>3</v>
      </c>
      <c r="H280" s="2">
        <v>43896</v>
      </c>
      <c r="I280" s="23" t="s">
        <v>102</v>
      </c>
      <c r="J280" s="23" t="s">
        <v>100</v>
      </c>
      <c r="K280" s="23" t="s">
        <v>101</v>
      </c>
      <c r="L280" t="s">
        <v>96</v>
      </c>
      <c r="M280" t="s">
        <v>313</v>
      </c>
      <c r="N280" t="s">
        <v>86</v>
      </c>
      <c r="O280">
        <v>3</v>
      </c>
      <c r="P280">
        <v>10</v>
      </c>
      <c r="Q280">
        <v>10</v>
      </c>
      <c r="R280" s="4" t="s">
        <v>18</v>
      </c>
      <c r="S280">
        <v>5</v>
      </c>
      <c r="T280">
        <v>5</v>
      </c>
      <c r="U280" s="14" t="s">
        <v>188</v>
      </c>
      <c r="V280" s="14" t="str">
        <f>VLOOKUP($U280,look_up!$A$2:J306,2,FALSE)</f>
        <v>Lírio_do_mar</v>
      </c>
      <c r="W280" s="14" t="str">
        <f>VLOOKUP($U280,look_up!$A$2:K306,3,FALSE)</f>
        <v>Species</v>
      </c>
      <c r="X280" s="14" t="str">
        <f>VLOOKUP($U280,look_up!$A$2:L306,4,FALSE)</f>
        <v>NA</v>
      </c>
      <c r="Y280" s="14" t="str">
        <f>VLOOKUP($U280,look_up!A$2:K306,5,FALSE)</f>
        <v>Animalia</v>
      </c>
      <c r="Z280" s="14" t="str">
        <f>VLOOKUP($U280,look_up!A$2:L306,6,FALSE)</f>
        <v>Echinodermata</v>
      </c>
      <c r="AA280" s="14" t="str">
        <f>VLOOKUP($U280,look_up!A$2:M306,7,FALSE)</f>
        <v>Crinoidea</v>
      </c>
      <c r="AB280" s="14" t="str">
        <f>VLOOKUP($U280,look_up!$A$2:P306,8,FALSE)</f>
        <v>Comatulida</v>
      </c>
      <c r="AC280" s="14" t="str">
        <f>VLOOKUP($U280,look_up!$A$2:Q306,9,FALSE)</f>
        <v>Tropiometridae</v>
      </c>
      <c r="AD280" s="14">
        <f>VLOOKUP($U280,look_up!A$2:P306,10,FALSE)</f>
        <v>213331</v>
      </c>
      <c r="AE280">
        <v>0</v>
      </c>
      <c r="AF280" t="s">
        <v>204</v>
      </c>
      <c r="AG280">
        <v>40</v>
      </c>
    </row>
    <row r="281" spans="1:33" x14ac:dyDescent="0.3">
      <c r="A281" t="s">
        <v>0</v>
      </c>
      <c r="B281" t="s">
        <v>19</v>
      </c>
      <c r="C281" t="s">
        <v>284</v>
      </c>
      <c r="D281">
        <v>-27.278230000000001</v>
      </c>
      <c r="E281">
        <v>-48.375419999999998</v>
      </c>
      <c r="F281" t="s">
        <v>2</v>
      </c>
      <c r="G281" t="s">
        <v>3</v>
      </c>
      <c r="H281" s="2">
        <v>43896</v>
      </c>
      <c r="I281" s="23" t="s">
        <v>102</v>
      </c>
      <c r="J281" s="23" t="s">
        <v>100</v>
      </c>
      <c r="K281" s="23" t="s">
        <v>101</v>
      </c>
      <c r="L281" t="s">
        <v>96</v>
      </c>
      <c r="M281" t="s">
        <v>313</v>
      </c>
      <c r="N281" t="s">
        <v>86</v>
      </c>
      <c r="O281">
        <v>1</v>
      </c>
      <c r="P281">
        <v>10</v>
      </c>
      <c r="Q281">
        <v>10</v>
      </c>
      <c r="R281" s="4" t="s">
        <v>18</v>
      </c>
      <c r="S281">
        <v>5</v>
      </c>
      <c r="T281">
        <v>5</v>
      </c>
      <c r="U281" s="14" t="s">
        <v>189</v>
      </c>
      <c r="V281" s="14" t="str">
        <f>VLOOKUP($U281,look_up!$A$2:J307,2,FALSE)</f>
        <v>Anêmona</v>
      </c>
      <c r="W281" s="14" t="str">
        <f>VLOOKUP($U281,look_up!$A$2:K307,3,FALSE)</f>
        <v>Species</v>
      </c>
      <c r="X281" s="14" t="str">
        <f>VLOOKUP($U281,look_up!$A$2:L307,4,FALSE)</f>
        <v>NA</v>
      </c>
      <c r="Y281" s="14" t="str">
        <f>VLOOKUP($U281,look_up!A$2:K307,5,FALSE)</f>
        <v>Animalia</v>
      </c>
      <c r="Z281" s="14" t="str">
        <f>VLOOKUP($U281,look_up!A$2:L307,6,FALSE)</f>
        <v>Cnidaria</v>
      </c>
      <c r="AA281" s="14" t="str">
        <f>VLOOKUP($U281,look_up!A$2:M307,7,FALSE)</f>
        <v>Anthozoa</v>
      </c>
      <c r="AB281" s="14" t="str">
        <f>VLOOKUP($U281,look_up!$A$2:P307,8,FALSE)</f>
        <v>Actiniaria</v>
      </c>
      <c r="AC281" s="14" t="str">
        <f>VLOOKUP($U281,look_up!$A$2:Q307,9,FALSE)</f>
        <v>Actiniidae</v>
      </c>
      <c r="AD281" s="14">
        <f>VLOOKUP($U281,look_up!A$2:P307,10,FALSE)</f>
        <v>283333</v>
      </c>
      <c r="AE281">
        <v>0</v>
      </c>
      <c r="AF281" t="s">
        <v>204</v>
      </c>
      <c r="AG281">
        <v>40</v>
      </c>
    </row>
    <row r="282" spans="1:33" x14ac:dyDescent="0.3">
      <c r="A282" t="s">
        <v>0</v>
      </c>
      <c r="B282" t="s">
        <v>19</v>
      </c>
      <c r="C282" t="s">
        <v>284</v>
      </c>
      <c r="D282">
        <v>-27.278230000000001</v>
      </c>
      <c r="E282">
        <v>-48.375419999999998</v>
      </c>
      <c r="F282" t="s">
        <v>2</v>
      </c>
      <c r="G282" t="s">
        <v>3</v>
      </c>
      <c r="H282" s="2">
        <v>43896</v>
      </c>
      <c r="I282" s="23" t="s">
        <v>102</v>
      </c>
      <c r="J282" s="23" t="s">
        <v>100</v>
      </c>
      <c r="K282" s="23" t="s">
        <v>101</v>
      </c>
      <c r="L282" t="s">
        <v>96</v>
      </c>
      <c r="M282" t="s">
        <v>313</v>
      </c>
      <c r="N282" t="s">
        <v>86</v>
      </c>
      <c r="O282">
        <v>2</v>
      </c>
      <c r="P282">
        <v>10</v>
      </c>
      <c r="Q282">
        <v>10</v>
      </c>
      <c r="R282" s="4" t="s">
        <v>18</v>
      </c>
      <c r="S282">
        <v>5</v>
      </c>
      <c r="T282">
        <v>5</v>
      </c>
      <c r="U282" s="14" t="s">
        <v>189</v>
      </c>
      <c r="V282" s="14" t="str">
        <f>VLOOKUP($U282,look_up!$A$2:J308,2,FALSE)</f>
        <v>Anêmona</v>
      </c>
      <c r="W282" s="14" t="str">
        <f>VLOOKUP($U282,look_up!$A$2:K308,3,FALSE)</f>
        <v>Species</v>
      </c>
      <c r="X282" s="14" t="str">
        <f>VLOOKUP($U282,look_up!$A$2:L308,4,FALSE)</f>
        <v>NA</v>
      </c>
      <c r="Y282" s="14" t="str">
        <f>VLOOKUP($U282,look_up!A$2:K308,5,FALSE)</f>
        <v>Animalia</v>
      </c>
      <c r="Z282" s="14" t="str">
        <f>VLOOKUP($U282,look_up!A$2:L308,6,FALSE)</f>
        <v>Cnidaria</v>
      </c>
      <c r="AA282" s="14" t="str">
        <f>VLOOKUP($U282,look_up!A$2:M308,7,FALSE)</f>
        <v>Anthozoa</v>
      </c>
      <c r="AB282" s="14" t="str">
        <f>VLOOKUP($U282,look_up!$A$2:P308,8,FALSE)</f>
        <v>Actiniaria</v>
      </c>
      <c r="AC282" s="14" t="str">
        <f>VLOOKUP($U282,look_up!$A$2:Q308,9,FALSE)</f>
        <v>Actiniidae</v>
      </c>
      <c r="AD282" s="14">
        <f>VLOOKUP($U282,look_up!A$2:P308,10,FALSE)</f>
        <v>283333</v>
      </c>
      <c r="AE282">
        <v>0</v>
      </c>
      <c r="AF282" t="s">
        <v>204</v>
      </c>
      <c r="AG282">
        <v>40</v>
      </c>
    </row>
    <row r="283" spans="1:33" x14ac:dyDescent="0.3">
      <c r="A283" t="s">
        <v>0</v>
      </c>
      <c r="B283" t="s">
        <v>19</v>
      </c>
      <c r="C283" t="s">
        <v>284</v>
      </c>
      <c r="D283">
        <v>-27.278230000000001</v>
      </c>
      <c r="E283">
        <v>-48.375419999999998</v>
      </c>
      <c r="F283" t="s">
        <v>2</v>
      </c>
      <c r="G283" t="s">
        <v>3</v>
      </c>
      <c r="H283" s="2">
        <v>43896</v>
      </c>
      <c r="I283" s="23" t="s">
        <v>102</v>
      </c>
      <c r="J283" s="23" t="s">
        <v>100</v>
      </c>
      <c r="K283" s="23" t="s">
        <v>101</v>
      </c>
      <c r="L283" t="s">
        <v>96</v>
      </c>
      <c r="M283" t="s">
        <v>313</v>
      </c>
      <c r="N283" t="s">
        <v>86</v>
      </c>
      <c r="O283">
        <v>3</v>
      </c>
      <c r="P283">
        <v>10</v>
      </c>
      <c r="Q283">
        <v>10</v>
      </c>
      <c r="R283" s="4" t="s">
        <v>18</v>
      </c>
      <c r="S283">
        <v>5</v>
      </c>
      <c r="T283">
        <v>5</v>
      </c>
      <c r="U283" s="14" t="s">
        <v>189</v>
      </c>
      <c r="V283" s="14" t="str">
        <f>VLOOKUP($U283,look_up!$A$2:J309,2,FALSE)</f>
        <v>Anêmona</v>
      </c>
      <c r="W283" s="14" t="str">
        <f>VLOOKUP($U283,look_up!$A$2:K309,3,FALSE)</f>
        <v>Species</v>
      </c>
      <c r="X283" s="14" t="str">
        <f>VLOOKUP($U283,look_up!$A$2:L309,4,FALSE)</f>
        <v>NA</v>
      </c>
      <c r="Y283" s="14" t="str">
        <f>VLOOKUP($U283,look_up!A$2:K309,5,FALSE)</f>
        <v>Animalia</v>
      </c>
      <c r="Z283" s="14" t="str">
        <f>VLOOKUP($U283,look_up!A$2:L309,6,FALSE)</f>
        <v>Cnidaria</v>
      </c>
      <c r="AA283" s="14" t="str">
        <f>VLOOKUP($U283,look_up!A$2:M309,7,FALSE)</f>
        <v>Anthozoa</v>
      </c>
      <c r="AB283" s="14" t="str">
        <f>VLOOKUP($U283,look_up!$A$2:P309,8,FALSE)</f>
        <v>Actiniaria</v>
      </c>
      <c r="AC283" s="14" t="str">
        <f>VLOOKUP($U283,look_up!$A$2:Q309,9,FALSE)</f>
        <v>Actiniidae</v>
      </c>
      <c r="AD283" s="14">
        <f>VLOOKUP($U283,look_up!A$2:P309,10,FALSE)</f>
        <v>283333</v>
      </c>
      <c r="AE283">
        <v>0</v>
      </c>
      <c r="AF283" t="s">
        <v>204</v>
      </c>
      <c r="AG283">
        <v>40</v>
      </c>
    </row>
    <row r="284" spans="1:33" x14ac:dyDescent="0.3">
      <c r="A284" t="s">
        <v>0</v>
      </c>
      <c r="B284" t="s">
        <v>19</v>
      </c>
      <c r="C284" t="s">
        <v>284</v>
      </c>
      <c r="D284">
        <v>-27.278230000000001</v>
      </c>
      <c r="E284">
        <v>-48.375419999999998</v>
      </c>
      <c r="F284" t="s">
        <v>2</v>
      </c>
      <c r="G284" t="s">
        <v>3</v>
      </c>
      <c r="H284" s="2">
        <v>43896</v>
      </c>
      <c r="I284" s="23" t="s">
        <v>102</v>
      </c>
      <c r="J284" s="23" t="s">
        <v>100</v>
      </c>
      <c r="K284" s="23" t="s">
        <v>101</v>
      </c>
      <c r="L284" t="s">
        <v>96</v>
      </c>
      <c r="M284" t="s">
        <v>313</v>
      </c>
      <c r="N284" t="s">
        <v>86</v>
      </c>
      <c r="O284">
        <v>1</v>
      </c>
      <c r="P284">
        <v>10</v>
      </c>
      <c r="Q284">
        <v>10</v>
      </c>
      <c r="R284" s="4" t="s">
        <v>18</v>
      </c>
      <c r="S284">
        <v>5</v>
      </c>
      <c r="T284">
        <v>5</v>
      </c>
      <c r="U284" s="14" t="s">
        <v>190</v>
      </c>
      <c r="V284" s="14" t="str">
        <f>VLOOKUP($U284,look_up!$A$2:J310,2,FALSE)</f>
        <v>Anêmona</v>
      </c>
      <c r="W284" s="14" t="str">
        <f>VLOOKUP($U284,look_up!$A$2:K310,3,FALSE)</f>
        <v>Species</v>
      </c>
      <c r="X284" s="14" t="str">
        <f>VLOOKUP($U284,look_up!$A$2:L310,4,FALSE)</f>
        <v>NA</v>
      </c>
      <c r="Y284" s="14" t="str">
        <f>VLOOKUP($U284,look_up!A$2:K310,5,FALSE)</f>
        <v>Animalia</v>
      </c>
      <c r="Z284" s="14" t="str">
        <f>VLOOKUP($U284,look_up!A$2:L310,6,FALSE)</f>
        <v>Cnidaria</v>
      </c>
      <c r="AA284" s="14" t="str">
        <f>VLOOKUP($U284,look_up!A$2:M310,7,FALSE)</f>
        <v>Anthozoa</v>
      </c>
      <c r="AB284" s="14" t="str">
        <f>VLOOKUP($U284,look_up!$A$2:P310,8,FALSE)</f>
        <v>Actiniaria</v>
      </c>
      <c r="AC284" s="14" t="str">
        <f>VLOOKUP($U284,look_up!$A$2:Q310,9,FALSE)</f>
        <v>Actiniidae</v>
      </c>
      <c r="AD284" s="14">
        <f>VLOOKUP($U284,look_up!A$2:P310,10,FALSE)</f>
        <v>283408</v>
      </c>
      <c r="AE284">
        <v>0</v>
      </c>
      <c r="AF284" t="s">
        <v>204</v>
      </c>
      <c r="AG284">
        <v>40</v>
      </c>
    </row>
    <row r="285" spans="1:33" x14ac:dyDescent="0.3">
      <c r="A285" t="s">
        <v>0</v>
      </c>
      <c r="B285" t="s">
        <v>19</v>
      </c>
      <c r="C285" t="s">
        <v>284</v>
      </c>
      <c r="D285">
        <v>-27.278230000000001</v>
      </c>
      <c r="E285">
        <v>-48.375419999999998</v>
      </c>
      <c r="F285" t="s">
        <v>2</v>
      </c>
      <c r="G285" t="s">
        <v>3</v>
      </c>
      <c r="H285" s="2">
        <v>43896</v>
      </c>
      <c r="I285" s="23" t="s">
        <v>102</v>
      </c>
      <c r="J285" s="23" t="s">
        <v>100</v>
      </c>
      <c r="K285" s="23" t="s">
        <v>101</v>
      </c>
      <c r="L285" t="s">
        <v>96</v>
      </c>
      <c r="M285" t="s">
        <v>313</v>
      </c>
      <c r="N285" t="s">
        <v>86</v>
      </c>
      <c r="O285">
        <v>2</v>
      </c>
      <c r="P285">
        <v>10</v>
      </c>
      <c r="Q285">
        <v>10</v>
      </c>
      <c r="R285" s="4" t="s">
        <v>18</v>
      </c>
      <c r="S285">
        <v>5</v>
      </c>
      <c r="T285">
        <v>5</v>
      </c>
      <c r="U285" s="14" t="s">
        <v>190</v>
      </c>
      <c r="V285" s="14" t="str">
        <f>VLOOKUP($U285,look_up!$A$2:J311,2,FALSE)</f>
        <v>Anêmona</v>
      </c>
      <c r="W285" s="14" t="str">
        <f>VLOOKUP($U285,look_up!$A$2:K311,3,FALSE)</f>
        <v>Species</v>
      </c>
      <c r="X285" s="14" t="str">
        <f>VLOOKUP($U285,look_up!$A$2:L311,4,FALSE)</f>
        <v>NA</v>
      </c>
      <c r="Y285" s="14" t="str">
        <f>VLOOKUP($U285,look_up!A$2:K311,5,FALSE)</f>
        <v>Animalia</v>
      </c>
      <c r="Z285" s="14" t="str">
        <f>VLOOKUP($U285,look_up!A$2:L311,6,FALSE)</f>
        <v>Cnidaria</v>
      </c>
      <c r="AA285" s="14" t="str">
        <f>VLOOKUP($U285,look_up!A$2:M311,7,FALSE)</f>
        <v>Anthozoa</v>
      </c>
      <c r="AB285" s="14" t="str">
        <f>VLOOKUP($U285,look_up!$A$2:P311,8,FALSE)</f>
        <v>Actiniaria</v>
      </c>
      <c r="AC285" s="14" t="str">
        <f>VLOOKUP($U285,look_up!$A$2:Q311,9,FALSE)</f>
        <v>Actiniidae</v>
      </c>
      <c r="AD285" s="14">
        <f>VLOOKUP($U285,look_up!A$2:P311,10,FALSE)</f>
        <v>283408</v>
      </c>
      <c r="AE285">
        <v>0</v>
      </c>
      <c r="AF285" t="s">
        <v>204</v>
      </c>
      <c r="AG285">
        <v>40</v>
      </c>
    </row>
    <row r="286" spans="1:33" x14ac:dyDescent="0.3">
      <c r="A286" t="s">
        <v>0</v>
      </c>
      <c r="B286" t="s">
        <v>19</v>
      </c>
      <c r="C286" t="s">
        <v>284</v>
      </c>
      <c r="D286">
        <v>-27.278230000000001</v>
      </c>
      <c r="E286">
        <v>-48.375419999999998</v>
      </c>
      <c r="F286" t="s">
        <v>2</v>
      </c>
      <c r="G286" t="s">
        <v>3</v>
      </c>
      <c r="H286" s="2">
        <v>43896</v>
      </c>
      <c r="I286" s="23" t="s">
        <v>102</v>
      </c>
      <c r="J286" s="23" t="s">
        <v>100</v>
      </c>
      <c r="K286" s="23" t="s">
        <v>101</v>
      </c>
      <c r="L286" t="s">
        <v>96</v>
      </c>
      <c r="M286" t="s">
        <v>313</v>
      </c>
      <c r="N286" t="s">
        <v>86</v>
      </c>
      <c r="O286">
        <v>3</v>
      </c>
      <c r="P286">
        <v>10</v>
      </c>
      <c r="Q286">
        <v>10</v>
      </c>
      <c r="R286" s="4" t="s">
        <v>18</v>
      </c>
      <c r="S286">
        <v>5</v>
      </c>
      <c r="T286">
        <v>5</v>
      </c>
      <c r="U286" s="14" t="s">
        <v>190</v>
      </c>
      <c r="V286" s="14" t="str">
        <f>VLOOKUP($U286,look_up!$A$2:J312,2,FALSE)</f>
        <v>Anêmona</v>
      </c>
      <c r="W286" s="14" t="str">
        <f>VLOOKUP($U286,look_up!$A$2:K312,3,FALSE)</f>
        <v>Species</v>
      </c>
      <c r="X286" s="14" t="str">
        <f>VLOOKUP($U286,look_up!$A$2:L312,4,FALSE)</f>
        <v>NA</v>
      </c>
      <c r="Y286" s="14" t="str">
        <f>VLOOKUP($U286,look_up!A$2:K312,5,FALSE)</f>
        <v>Animalia</v>
      </c>
      <c r="Z286" s="14" t="str">
        <f>VLOOKUP($U286,look_up!A$2:L312,6,FALSE)</f>
        <v>Cnidaria</v>
      </c>
      <c r="AA286" s="14" t="str">
        <f>VLOOKUP($U286,look_up!A$2:M312,7,FALSE)</f>
        <v>Anthozoa</v>
      </c>
      <c r="AB286" s="14" t="str">
        <f>VLOOKUP($U286,look_up!$A$2:P312,8,FALSE)</f>
        <v>Actiniaria</v>
      </c>
      <c r="AC286" s="14" t="str">
        <f>VLOOKUP($U286,look_up!$A$2:Q312,9,FALSE)</f>
        <v>Actiniidae</v>
      </c>
      <c r="AD286" s="14">
        <f>VLOOKUP($U286,look_up!A$2:P312,10,FALSE)</f>
        <v>283408</v>
      </c>
      <c r="AE286">
        <v>0</v>
      </c>
      <c r="AF286" t="s">
        <v>204</v>
      </c>
      <c r="AG286">
        <v>40</v>
      </c>
    </row>
    <row r="287" spans="1:33" x14ac:dyDescent="0.3">
      <c r="A287" t="s">
        <v>0</v>
      </c>
      <c r="B287" t="s">
        <v>19</v>
      </c>
      <c r="C287" t="s">
        <v>284</v>
      </c>
      <c r="D287">
        <v>-27.278230000000001</v>
      </c>
      <c r="E287">
        <v>-48.375419999999998</v>
      </c>
      <c r="F287" t="s">
        <v>2</v>
      </c>
      <c r="G287" t="s">
        <v>3</v>
      </c>
      <c r="H287" s="2">
        <v>43896</v>
      </c>
      <c r="I287" s="23" t="s">
        <v>102</v>
      </c>
      <c r="J287" s="23" t="s">
        <v>100</v>
      </c>
      <c r="K287" s="23" t="s">
        <v>101</v>
      </c>
      <c r="L287" t="s">
        <v>96</v>
      </c>
      <c r="M287" t="s">
        <v>313</v>
      </c>
      <c r="N287" t="s">
        <v>86</v>
      </c>
      <c r="O287">
        <v>1</v>
      </c>
      <c r="P287">
        <v>10</v>
      </c>
      <c r="Q287">
        <v>10</v>
      </c>
      <c r="R287" s="4" t="s">
        <v>18</v>
      </c>
      <c r="S287">
        <v>5</v>
      </c>
      <c r="T287">
        <v>5</v>
      </c>
      <c r="U287" s="14" t="s">
        <v>191</v>
      </c>
      <c r="V287" s="14" t="str">
        <f>VLOOKUP($U287,look_up!$A$2:J313,2,FALSE)</f>
        <v>Anêmona</v>
      </c>
      <c r="W287" s="14" t="str">
        <f>VLOOKUP($U287,look_up!$A$2:K313,3,FALSE)</f>
        <v>Species</v>
      </c>
      <c r="X287" s="14" t="str">
        <f>VLOOKUP($U287,look_up!$A$2:L313,4,FALSE)</f>
        <v>NA</v>
      </c>
      <c r="Y287" s="14" t="str">
        <f>VLOOKUP($U287,look_up!A$2:K313,5,FALSE)</f>
        <v>Animalia</v>
      </c>
      <c r="Z287" s="14" t="str">
        <f>VLOOKUP($U287,look_up!A$2:L313,6,FALSE)</f>
        <v>Cnidaria</v>
      </c>
      <c r="AA287" s="14" t="str">
        <f>VLOOKUP($U287,look_up!A$2:M313,7,FALSE)</f>
        <v>Anthozoa</v>
      </c>
      <c r="AB287" s="14" t="str">
        <f>VLOOKUP($U287,look_up!$A$2:P313,8,FALSE)</f>
        <v>Actiniaria</v>
      </c>
      <c r="AC287" s="14" t="str">
        <f>VLOOKUP($U287,look_up!$A$2:Q313,9,FALSE)</f>
        <v>Actiniidae</v>
      </c>
      <c r="AD287" s="14">
        <f>VLOOKUP($U287,look_up!A$2:P313,10,FALSE)</f>
        <v>289355</v>
      </c>
      <c r="AE287">
        <v>0</v>
      </c>
      <c r="AF287" t="s">
        <v>204</v>
      </c>
      <c r="AG287">
        <v>40</v>
      </c>
    </row>
    <row r="288" spans="1:33" x14ac:dyDescent="0.3">
      <c r="A288" t="s">
        <v>0</v>
      </c>
      <c r="B288" t="s">
        <v>19</v>
      </c>
      <c r="C288" t="s">
        <v>284</v>
      </c>
      <c r="D288">
        <v>-27.278230000000001</v>
      </c>
      <c r="E288">
        <v>-48.375419999999998</v>
      </c>
      <c r="F288" t="s">
        <v>2</v>
      </c>
      <c r="G288" t="s">
        <v>3</v>
      </c>
      <c r="H288" s="2">
        <v>43896</v>
      </c>
      <c r="I288" s="23" t="s">
        <v>102</v>
      </c>
      <c r="J288" s="23" t="s">
        <v>100</v>
      </c>
      <c r="K288" s="23" t="s">
        <v>101</v>
      </c>
      <c r="L288" t="s">
        <v>96</v>
      </c>
      <c r="M288" t="s">
        <v>313</v>
      </c>
      <c r="N288" t="s">
        <v>86</v>
      </c>
      <c r="O288">
        <v>2</v>
      </c>
      <c r="P288">
        <v>10</v>
      </c>
      <c r="Q288">
        <v>10</v>
      </c>
      <c r="R288" s="4" t="s">
        <v>18</v>
      </c>
      <c r="S288">
        <v>5</v>
      </c>
      <c r="T288">
        <v>5</v>
      </c>
      <c r="U288" s="14" t="s">
        <v>191</v>
      </c>
      <c r="V288" s="14" t="str">
        <f>VLOOKUP($U288,look_up!$A$2:J314,2,FALSE)</f>
        <v>Anêmona</v>
      </c>
      <c r="W288" s="14" t="str">
        <f>VLOOKUP($U288,look_up!$A$2:K314,3,FALSE)</f>
        <v>Species</v>
      </c>
      <c r="X288" s="14" t="str">
        <f>VLOOKUP($U288,look_up!$A$2:L314,4,FALSE)</f>
        <v>NA</v>
      </c>
      <c r="Y288" s="14" t="str">
        <f>VLOOKUP($U288,look_up!A$2:K314,5,FALSE)</f>
        <v>Animalia</v>
      </c>
      <c r="Z288" s="14" t="str">
        <f>VLOOKUP($U288,look_up!A$2:L314,6,FALSE)</f>
        <v>Cnidaria</v>
      </c>
      <c r="AA288" s="14" t="str">
        <f>VLOOKUP($U288,look_up!A$2:M314,7,FALSE)</f>
        <v>Anthozoa</v>
      </c>
      <c r="AB288" s="14" t="str">
        <f>VLOOKUP($U288,look_up!$A$2:P314,8,FALSE)</f>
        <v>Actiniaria</v>
      </c>
      <c r="AC288" s="14" t="str">
        <f>VLOOKUP($U288,look_up!$A$2:Q314,9,FALSE)</f>
        <v>Actiniidae</v>
      </c>
      <c r="AD288" s="14">
        <f>VLOOKUP($U288,look_up!A$2:P314,10,FALSE)</f>
        <v>289355</v>
      </c>
      <c r="AE288">
        <v>0</v>
      </c>
      <c r="AF288" t="s">
        <v>204</v>
      </c>
      <c r="AG288">
        <v>40</v>
      </c>
    </row>
    <row r="289" spans="1:33" x14ac:dyDescent="0.3">
      <c r="A289" t="s">
        <v>0</v>
      </c>
      <c r="B289" t="s">
        <v>19</v>
      </c>
      <c r="C289" t="s">
        <v>284</v>
      </c>
      <c r="D289">
        <v>-27.278230000000001</v>
      </c>
      <c r="E289">
        <v>-48.375419999999998</v>
      </c>
      <c r="F289" t="s">
        <v>2</v>
      </c>
      <c r="G289" t="s">
        <v>3</v>
      </c>
      <c r="H289" s="2">
        <v>43896</v>
      </c>
      <c r="I289" s="23" t="s">
        <v>102</v>
      </c>
      <c r="J289" s="23" t="s">
        <v>100</v>
      </c>
      <c r="K289" s="23" t="s">
        <v>101</v>
      </c>
      <c r="L289" t="s">
        <v>96</v>
      </c>
      <c r="M289" t="s">
        <v>313</v>
      </c>
      <c r="N289" t="s">
        <v>86</v>
      </c>
      <c r="O289">
        <v>3</v>
      </c>
      <c r="P289">
        <v>10</v>
      </c>
      <c r="Q289">
        <v>10</v>
      </c>
      <c r="R289" s="4" t="s">
        <v>18</v>
      </c>
      <c r="S289">
        <v>5</v>
      </c>
      <c r="T289">
        <v>5</v>
      </c>
      <c r="U289" s="14" t="s">
        <v>191</v>
      </c>
      <c r="V289" s="14" t="str">
        <f>VLOOKUP($U289,look_up!$A$2:J315,2,FALSE)</f>
        <v>Anêmona</v>
      </c>
      <c r="W289" s="14" t="str">
        <f>VLOOKUP($U289,look_up!$A$2:K315,3,FALSE)</f>
        <v>Species</v>
      </c>
      <c r="X289" s="14" t="str">
        <f>VLOOKUP($U289,look_up!$A$2:L315,4,FALSE)</f>
        <v>NA</v>
      </c>
      <c r="Y289" s="14" t="str">
        <f>VLOOKUP($U289,look_up!A$2:K315,5,FALSE)</f>
        <v>Animalia</v>
      </c>
      <c r="Z289" s="14" t="str">
        <f>VLOOKUP($U289,look_up!A$2:L315,6,FALSE)</f>
        <v>Cnidaria</v>
      </c>
      <c r="AA289" s="14" t="str">
        <f>VLOOKUP($U289,look_up!A$2:M315,7,FALSE)</f>
        <v>Anthozoa</v>
      </c>
      <c r="AB289" s="14" t="str">
        <f>VLOOKUP($U289,look_up!$A$2:P315,8,FALSE)</f>
        <v>Actiniaria</v>
      </c>
      <c r="AC289" s="14" t="str">
        <f>VLOOKUP($U289,look_up!$A$2:Q315,9,FALSE)</f>
        <v>Actiniidae</v>
      </c>
      <c r="AD289" s="14">
        <f>VLOOKUP($U289,look_up!A$2:P315,10,FALSE)</f>
        <v>289355</v>
      </c>
      <c r="AE289">
        <v>0</v>
      </c>
      <c r="AF289" t="s">
        <v>204</v>
      </c>
      <c r="AG289">
        <v>40</v>
      </c>
    </row>
    <row r="290" spans="1:33" x14ac:dyDescent="0.3">
      <c r="A290" t="s">
        <v>0</v>
      </c>
      <c r="B290" t="s">
        <v>19</v>
      </c>
      <c r="C290" t="s">
        <v>284</v>
      </c>
      <c r="D290">
        <v>-27.278230000000001</v>
      </c>
      <c r="E290">
        <v>-48.375419999999998</v>
      </c>
      <c r="F290" t="s">
        <v>2</v>
      </c>
      <c r="G290" t="s">
        <v>3</v>
      </c>
      <c r="H290" s="2">
        <v>43896</v>
      </c>
      <c r="I290" s="23" t="s">
        <v>102</v>
      </c>
      <c r="J290" s="23" t="s">
        <v>100</v>
      </c>
      <c r="K290" s="23" t="s">
        <v>101</v>
      </c>
      <c r="L290" t="s">
        <v>96</v>
      </c>
      <c r="M290" t="s">
        <v>313</v>
      </c>
      <c r="N290" t="s">
        <v>86</v>
      </c>
      <c r="O290">
        <v>1</v>
      </c>
      <c r="P290">
        <v>10</v>
      </c>
      <c r="Q290">
        <v>10</v>
      </c>
      <c r="R290" s="4" t="s">
        <v>18</v>
      </c>
      <c r="S290">
        <v>5</v>
      </c>
      <c r="T290">
        <v>5</v>
      </c>
      <c r="U290" s="14" t="s">
        <v>192</v>
      </c>
      <c r="V290" s="14" t="str">
        <f>VLOOKUP($U290,look_up!$A$2:J316,2,FALSE)</f>
        <v>Briozoario</v>
      </c>
      <c r="W290" s="14" t="str">
        <f>VLOOKUP($U290,look_up!$A$2:K316,3,FALSE)</f>
        <v>Species</v>
      </c>
      <c r="X290" s="14" t="str">
        <f>VLOOKUP($U290,look_up!$A$2:L316,4,FALSE)</f>
        <v>exotic_species</v>
      </c>
      <c r="Y290" s="14" t="str">
        <f>VLOOKUP($U290,look_up!A$2:K316,5,FALSE)</f>
        <v>Animalia</v>
      </c>
      <c r="Z290" s="14" t="str">
        <f>VLOOKUP($U290,look_up!A$2:L316,6,FALSE)</f>
        <v>Bryozoa</v>
      </c>
      <c r="AA290" s="14" t="str">
        <f>VLOOKUP($U290,look_up!A$2:M316,7,FALSE)</f>
        <v>Gymnolaemata</v>
      </c>
      <c r="AB290" s="14" t="str">
        <f>VLOOKUP($U290,look_up!$A$2:P316,8,FALSE)</f>
        <v>Cheilostomatida</v>
      </c>
      <c r="AC290" s="14" t="str">
        <f>VLOOKUP($U290,look_up!$A$2:Q316,9,FALSE)</f>
        <v>Schizoporellidae</v>
      </c>
      <c r="AD290" s="14">
        <f>VLOOKUP($U290,look_up!A$2:P316,10,FALSE)</f>
        <v>111527</v>
      </c>
      <c r="AE290">
        <v>0</v>
      </c>
      <c r="AF290" t="s">
        <v>204</v>
      </c>
      <c r="AG290">
        <v>40</v>
      </c>
    </row>
    <row r="291" spans="1:33" x14ac:dyDescent="0.3">
      <c r="A291" t="s">
        <v>0</v>
      </c>
      <c r="B291" t="s">
        <v>19</v>
      </c>
      <c r="C291" t="s">
        <v>284</v>
      </c>
      <c r="D291">
        <v>-27.278230000000001</v>
      </c>
      <c r="E291">
        <v>-48.375419999999998</v>
      </c>
      <c r="F291" t="s">
        <v>2</v>
      </c>
      <c r="G291" t="s">
        <v>3</v>
      </c>
      <c r="H291" s="2">
        <v>43896</v>
      </c>
      <c r="I291" s="23" t="s">
        <v>102</v>
      </c>
      <c r="J291" s="23" t="s">
        <v>100</v>
      </c>
      <c r="K291" s="23" t="s">
        <v>101</v>
      </c>
      <c r="L291" t="s">
        <v>96</v>
      </c>
      <c r="M291" t="s">
        <v>313</v>
      </c>
      <c r="N291" t="s">
        <v>86</v>
      </c>
      <c r="O291">
        <v>2</v>
      </c>
      <c r="P291">
        <v>10</v>
      </c>
      <c r="Q291">
        <v>10</v>
      </c>
      <c r="R291" s="4" t="s">
        <v>18</v>
      </c>
      <c r="S291">
        <v>5</v>
      </c>
      <c r="T291">
        <v>5</v>
      </c>
      <c r="U291" s="14" t="s">
        <v>192</v>
      </c>
      <c r="V291" s="14" t="str">
        <f>VLOOKUP($U291,look_up!$A$2:J317,2,FALSE)</f>
        <v>Briozoario</v>
      </c>
      <c r="W291" s="14" t="str">
        <f>VLOOKUP($U291,look_up!$A$2:K317,3,FALSE)</f>
        <v>Species</v>
      </c>
      <c r="X291" s="14" t="str">
        <f>VLOOKUP($U291,look_up!$A$2:L317,4,FALSE)</f>
        <v>exotic_species</v>
      </c>
      <c r="Y291" s="14" t="str">
        <f>VLOOKUP($U291,look_up!A$2:K317,5,FALSE)</f>
        <v>Animalia</v>
      </c>
      <c r="Z291" s="14" t="str">
        <f>VLOOKUP($U291,look_up!A$2:L317,6,FALSE)</f>
        <v>Bryozoa</v>
      </c>
      <c r="AA291" s="14" t="str">
        <f>VLOOKUP($U291,look_up!A$2:M317,7,FALSE)</f>
        <v>Gymnolaemata</v>
      </c>
      <c r="AB291" s="14" t="str">
        <f>VLOOKUP($U291,look_up!$A$2:P317,8,FALSE)</f>
        <v>Cheilostomatida</v>
      </c>
      <c r="AC291" s="14" t="str">
        <f>VLOOKUP($U291,look_up!$A$2:Q317,9,FALSE)</f>
        <v>Schizoporellidae</v>
      </c>
      <c r="AD291" s="14">
        <f>VLOOKUP($U291,look_up!A$2:P317,10,FALSE)</f>
        <v>111527</v>
      </c>
      <c r="AE291">
        <v>0</v>
      </c>
      <c r="AF291" t="s">
        <v>204</v>
      </c>
      <c r="AG291">
        <v>40</v>
      </c>
    </row>
    <row r="292" spans="1:33" x14ac:dyDescent="0.3">
      <c r="A292" t="s">
        <v>0</v>
      </c>
      <c r="B292" t="s">
        <v>19</v>
      </c>
      <c r="C292" t="s">
        <v>284</v>
      </c>
      <c r="D292">
        <v>-27.278230000000001</v>
      </c>
      <c r="E292">
        <v>-48.375419999999998</v>
      </c>
      <c r="F292" t="s">
        <v>2</v>
      </c>
      <c r="G292" t="s">
        <v>3</v>
      </c>
      <c r="H292" s="2">
        <v>43896</v>
      </c>
      <c r="I292" s="23" t="s">
        <v>102</v>
      </c>
      <c r="J292" s="23" t="s">
        <v>100</v>
      </c>
      <c r="K292" s="23" t="s">
        <v>101</v>
      </c>
      <c r="L292" t="s">
        <v>96</v>
      </c>
      <c r="M292" t="s">
        <v>313</v>
      </c>
      <c r="N292" t="s">
        <v>86</v>
      </c>
      <c r="O292">
        <v>3</v>
      </c>
      <c r="P292">
        <v>10</v>
      </c>
      <c r="Q292">
        <v>10</v>
      </c>
      <c r="R292" s="4" t="s">
        <v>18</v>
      </c>
      <c r="S292">
        <v>5</v>
      </c>
      <c r="T292">
        <v>5</v>
      </c>
      <c r="U292" s="14" t="s">
        <v>192</v>
      </c>
      <c r="V292" s="14" t="str">
        <f>VLOOKUP($U292,look_up!$A$2:J318,2,FALSE)</f>
        <v>Briozoario</v>
      </c>
      <c r="W292" s="14" t="str">
        <f>VLOOKUP($U292,look_up!$A$2:K318,3,FALSE)</f>
        <v>Species</v>
      </c>
      <c r="X292" s="14" t="str">
        <f>VLOOKUP($U292,look_up!$A$2:L318,4,FALSE)</f>
        <v>exotic_species</v>
      </c>
      <c r="Y292" s="14" t="str">
        <f>VLOOKUP($U292,look_up!A$2:K318,5,FALSE)</f>
        <v>Animalia</v>
      </c>
      <c r="Z292" s="14" t="str">
        <f>VLOOKUP($U292,look_up!A$2:L318,6,FALSE)</f>
        <v>Bryozoa</v>
      </c>
      <c r="AA292" s="14" t="str">
        <f>VLOOKUP($U292,look_up!A$2:M318,7,FALSE)</f>
        <v>Gymnolaemata</v>
      </c>
      <c r="AB292" s="14" t="str">
        <f>VLOOKUP($U292,look_up!$A$2:P318,8,FALSE)</f>
        <v>Cheilostomatida</v>
      </c>
      <c r="AC292" s="14" t="str">
        <f>VLOOKUP($U292,look_up!$A$2:Q318,9,FALSE)</f>
        <v>Schizoporellidae</v>
      </c>
      <c r="AD292" s="14">
        <f>VLOOKUP($U292,look_up!A$2:P318,10,FALSE)</f>
        <v>111527</v>
      </c>
      <c r="AE292">
        <v>2</v>
      </c>
      <c r="AF292" t="s">
        <v>204</v>
      </c>
      <c r="AG292">
        <v>40</v>
      </c>
    </row>
    <row r="293" spans="1:33" x14ac:dyDescent="0.3">
      <c r="A293" t="s">
        <v>0</v>
      </c>
      <c r="B293" t="s">
        <v>19</v>
      </c>
      <c r="C293" t="s">
        <v>284</v>
      </c>
      <c r="D293">
        <v>-27.278230000000001</v>
      </c>
      <c r="E293">
        <v>-48.375419999999998</v>
      </c>
      <c r="F293" t="s">
        <v>2</v>
      </c>
      <c r="G293" t="s">
        <v>3</v>
      </c>
      <c r="H293" s="2">
        <v>43896</v>
      </c>
      <c r="I293" s="23" t="s">
        <v>102</v>
      </c>
      <c r="J293" s="23" t="s">
        <v>100</v>
      </c>
      <c r="K293" s="23" t="s">
        <v>101</v>
      </c>
      <c r="L293" t="s">
        <v>96</v>
      </c>
      <c r="M293" t="s">
        <v>313</v>
      </c>
      <c r="N293" t="s">
        <v>86</v>
      </c>
      <c r="O293">
        <v>1</v>
      </c>
      <c r="P293">
        <v>10</v>
      </c>
      <c r="Q293">
        <v>10</v>
      </c>
      <c r="R293" s="4" t="s">
        <v>18</v>
      </c>
      <c r="S293">
        <v>5</v>
      </c>
      <c r="T293">
        <v>5</v>
      </c>
      <c r="U293" s="14" t="s">
        <v>193</v>
      </c>
      <c r="V293" s="14" t="str">
        <f>VLOOKUP($U293,look_up!$A$2:J319,2,FALSE)</f>
        <v>Gorgônia</v>
      </c>
      <c r="W293" s="14" t="str">
        <f>VLOOKUP($U293,look_up!$A$2:K319,3,FALSE)</f>
        <v>Species</v>
      </c>
      <c r="X293" s="14" t="str">
        <f>VLOOKUP($U293,look_up!$A$2:L319,4,FALSE)</f>
        <v>NA</v>
      </c>
      <c r="Y293" s="14" t="str">
        <f>VLOOKUP($U293,look_up!A$2:K319,5,FALSE)</f>
        <v>Animalia</v>
      </c>
      <c r="Z293" s="14" t="str">
        <f>VLOOKUP($U293,look_up!A$2:L319,6,FALSE)</f>
        <v>Cnidaria</v>
      </c>
      <c r="AA293" s="14" t="str">
        <f>VLOOKUP($U293,look_up!A$2:M319,7,FALSE)</f>
        <v>Anthozoa</v>
      </c>
      <c r="AB293" s="14" t="str">
        <f>VLOOKUP($U293,look_up!$A$2:P319,8,FALSE)</f>
        <v>Alcyonacea</v>
      </c>
      <c r="AC293" s="14" t="str">
        <f>VLOOKUP($U293,look_up!$A$2:Q319,9,FALSE)</f>
        <v>Gorgoniidae</v>
      </c>
      <c r="AD293" s="14">
        <f>VLOOKUP($U293,look_up!A$2:P319,10,FALSE)</f>
        <v>418859</v>
      </c>
      <c r="AE293">
        <v>0</v>
      </c>
      <c r="AF293" t="s">
        <v>204</v>
      </c>
      <c r="AG293">
        <v>40</v>
      </c>
    </row>
    <row r="294" spans="1:33" x14ac:dyDescent="0.3">
      <c r="A294" t="s">
        <v>0</v>
      </c>
      <c r="B294" t="s">
        <v>19</v>
      </c>
      <c r="C294" t="s">
        <v>284</v>
      </c>
      <c r="D294">
        <v>-27.278230000000001</v>
      </c>
      <c r="E294">
        <v>-48.375419999999998</v>
      </c>
      <c r="F294" t="s">
        <v>2</v>
      </c>
      <c r="G294" t="s">
        <v>3</v>
      </c>
      <c r="H294" s="2">
        <v>43896</v>
      </c>
      <c r="I294" s="23" t="s">
        <v>102</v>
      </c>
      <c r="J294" s="23" t="s">
        <v>100</v>
      </c>
      <c r="K294" s="23" t="s">
        <v>101</v>
      </c>
      <c r="L294" t="s">
        <v>96</v>
      </c>
      <c r="M294" t="s">
        <v>313</v>
      </c>
      <c r="N294" t="s">
        <v>86</v>
      </c>
      <c r="O294">
        <v>2</v>
      </c>
      <c r="P294">
        <v>10</v>
      </c>
      <c r="Q294">
        <v>10</v>
      </c>
      <c r="R294" s="4" t="s">
        <v>18</v>
      </c>
      <c r="S294">
        <v>5</v>
      </c>
      <c r="T294">
        <v>5</v>
      </c>
      <c r="U294" s="14" t="s">
        <v>193</v>
      </c>
      <c r="V294" s="14" t="str">
        <f>VLOOKUP($U294,look_up!$A$2:J320,2,FALSE)</f>
        <v>Gorgônia</v>
      </c>
      <c r="W294" s="14" t="str">
        <f>VLOOKUP($U294,look_up!$A$2:K320,3,FALSE)</f>
        <v>Species</v>
      </c>
      <c r="X294" s="14" t="str">
        <f>VLOOKUP($U294,look_up!$A$2:L320,4,FALSE)</f>
        <v>NA</v>
      </c>
      <c r="Y294" s="14" t="str">
        <f>VLOOKUP($U294,look_up!A$2:K320,5,FALSE)</f>
        <v>Animalia</v>
      </c>
      <c r="Z294" s="14" t="str">
        <f>VLOOKUP($U294,look_up!A$2:L320,6,FALSE)</f>
        <v>Cnidaria</v>
      </c>
      <c r="AA294" s="14" t="str">
        <f>VLOOKUP($U294,look_up!A$2:M320,7,FALSE)</f>
        <v>Anthozoa</v>
      </c>
      <c r="AB294" s="14" t="str">
        <f>VLOOKUP($U294,look_up!$A$2:P320,8,FALSE)</f>
        <v>Alcyonacea</v>
      </c>
      <c r="AC294" s="14" t="str">
        <f>VLOOKUP($U294,look_up!$A$2:Q320,9,FALSE)</f>
        <v>Gorgoniidae</v>
      </c>
      <c r="AD294" s="14">
        <f>VLOOKUP($U294,look_up!A$2:P320,10,FALSE)</f>
        <v>418859</v>
      </c>
      <c r="AE294">
        <v>0</v>
      </c>
      <c r="AF294" t="s">
        <v>204</v>
      </c>
      <c r="AG294">
        <v>40</v>
      </c>
    </row>
    <row r="295" spans="1:33" x14ac:dyDescent="0.3">
      <c r="A295" t="s">
        <v>0</v>
      </c>
      <c r="B295" t="s">
        <v>19</v>
      </c>
      <c r="C295" t="s">
        <v>284</v>
      </c>
      <c r="D295">
        <v>-27.278230000000001</v>
      </c>
      <c r="E295">
        <v>-48.375419999999998</v>
      </c>
      <c r="F295" t="s">
        <v>2</v>
      </c>
      <c r="G295" t="s">
        <v>3</v>
      </c>
      <c r="H295" s="2">
        <v>43896</v>
      </c>
      <c r="I295" s="23" t="s">
        <v>102</v>
      </c>
      <c r="J295" s="23" t="s">
        <v>100</v>
      </c>
      <c r="K295" s="23" t="s">
        <v>101</v>
      </c>
      <c r="L295" t="s">
        <v>96</v>
      </c>
      <c r="M295" t="s">
        <v>313</v>
      </c>
      <c r="N295" t="s">
        <v>86</v>
      </c>
      <c r="O295">
        <v>3</v>
      </c>
      <c r="P295">
        <v>10</v>
      </c>
      <c r="Q295">
        <v>10</v>
      </c>
      <c r="R295" s="4" t="s">
        <v>18</v>
      </c>
      <c r="S295">
        <v>5</v>
      </c>
      <c r="T295">
        <v>5</v>
      </c>
      <c r="U295" s="14" t="s">
        <v>193</v>
      </c>
      <c r="V295" s="14" t="str">
        <f>VLOOKUP($U295,look_up!$A$2:J321,2,FALSE)</f>
        <v>Gorgônia</v>
      </c>
      <c r="W295" s="14" t="str">
        <f>VLOOKUP($U295,look_up!$A$2:K321,3,FALSE)</f>
        <v>Species</v>
      </c>
      <c r="X295" s="14" t="str">
        <f>VLOOKUP($U295,look_up!$A$2:L321,4,FALSE)</f>
        <v>NA</v>
      </c>
      <c r="Y295" s="14" t="str">
        <f>VLOOKUP($U295,look_up!A$2:K321,5,FALSE)</f>
        <v>Animalia</v>
      </c>
      <c r="Z295" s="14" t="str">
        <f>VLOOKUP($U295,look_up!A$2:L321,6,FALSE)</f>
        <v>Cnidaria</v>
      </c>
      <c r="AA295" s="14" t="str">
        <f>VLOOKUP($U295,look_up!A$2:M321,7,FALSE)</f>
        <v>Anthozoa</v>
      </c>
      <c r="AB295" s="14" t="str">
        <f>VLOOKUP($U295,look_up!$A$2:P321,8,FALSE)</f>
        <v>Alcyonacea</v>
      </c>
      <c r="AC295" s="14" t="str">
        <f>VLOOKUP($U295,look_up!$A$2:Q321,9,FALSE)</f>
        <v>Gorgoniidae</v>
      </c>
      <c r="AD295" s="14">
        <f>VLOOKUP($U295,look_up!A$2:P321,10,FALSE)</f>
        <v>418859</v>
      </c>
      <c r="AE295">
        <v>0</v>
      </c>
      <c r="AF295" t="s">
        <v>204</v>
      </c>
      <c r="AG295">
        <v>40</v>
      </c>
    </row>
    <row r="296" spans="1:33" x14ac:dyDescent="0.3">
      <c r="A296" t="s">
        <v>0</v>
      </c>
      <c r="B296" t="s">
        <v>19</v>
      </c>
      <c r="C296" t="s">
        <v>284</v>
      </c>
      <c r="D296">
        <v>-27.278230000000001</v>
      </c>
      <c r="E296">
        <v>-48.375419999999998</v>
      </c>
      <c r="F296" t="s">
        <v>2</v>
      </c>
      <c r="G296" t="s">
        <v>3</v>
      </c>
      <c r="H296" s="2">
        <v>43896</v>
      </c>
      <c r="I296" s="23" t="s">
        <v>102</v>
      </c>
      <c r="J296" s="23" t="s">
        <v>100</v>
      </c>
      <c r="K296" s="23" t="s">
        <v>101</v>
      </c>
      <c r="L296" t="s">
        <v>96</v>
      </c>
      <c r="M296" t="s">
        <v>313</v>
      </c>
      <c r="N296" t="s">
        <v>86</v>
      </c>
      <c r="O296">
        <v>1</v>
      </c>
      <c r="P296">
        <v>10</v>
      </c>
      <c r="Q296">
        <v>10</v>
      </c>
      <c r="R296" s="4" t="s">
        <v>18</v>
      </c>
      <c r="S296">
        <v>5</v>
      </c>
      <c r="T296">
        <v>5</v>
      </c>
      <c r="U296" s="14" t="s">
        <v>12</v>
      </c>
      <c r="V296" s="14" t="str">
        <f>VLOOKUP($U296,look_up!$A$2:J322,2,FALSE)</f>
        <v>Poliqueta</v>
      </c>
      <c r="W296" s="14" t="str">
        <f>VLOOKUP($U296,look_up!$A$2:K322,3,FALSE)</f>
        <v>Family</v>
      </c>
      <c r="X296" s="14" t="str">
        <f>VLOOKUP($U296,look_up!$A$2:L322,4,FALSE)</f>
        <v>NA</v>
      </c>
      <c r="Y296" s="14" t="str">
        <f>VLOOKUP($U296,look_up!A$2:K322,5,FALSE)</f>
        <v>Animalia</v>
      </c>
      <c r="Z296" s="14" t="str">
        <f>VLOOKUP($U296,look_up!A$2:L322,6,FALSE)</f>
        <v>Annelida</v>
      </c>
      <c r="AA296" s="14" t="str">
        <f>VLOOKUP($U296,look_up!A$2:M322,7,FALSE)</f>
        <v>Polychaeta</v>
      </c>
      <c r="AB296" s="14" t="str">
        <f>VLOOKUP($U296,look_up!$A$2:P322,8,FALSE)</f>
        <v>Sabellida</v>
      </c>
      <c r="AC296" s="14" t="str">
        <f>VLOOKUP($U296,look_up!$A$2:Q322,9,FALSE)</f>
        <v>Serpulidae</v>
      </c>
      <c r="AD296" s="14">
        <f>VLOOKUP($U296,look_up!A$2:P322,10,FALSE)</f>
        <v>988</v>
      </c>
      <c r="AE296">
        <v>0</v>
      </c>
      <c r="AF296" t="s">
        <v>204</v>
      </c>
      <c r="AG296">
        <v>40</v>
      </c>
    </row>
    <row r="297" spans="1:33" x14ac:dyDescent="0.3">
      <c r="A297" t="s">
        <v>0</v>
      </c>
      <c r="B297" t="s">
        <v>19</v>
      </c>
      <c r="C297" t="s">
        <v>284</v>
      </c>
      <c r="D297">
        <v>-27.278230000000001</v>
      </c>
      <c r="E297">
        <v>-48.375419999999998</v>
      </c>
      <c r="F297" t="s">
        <v>2</v>
      </c>
      <c r="G297" t="s">
        <v>3</v>
      </c>
      <c r="H297" s="2">
        <v>43896</v>
      </c>
      <c r="I297" s="23" t="s">
        <v>102</v>
      </c>
      <c r="J297" s="23" t="s">
        <v>100</v>
      </c>
      <c r="K297" s="23" t="s">
        <v>101</v>
      </c>
      <c r="L297" t="s">
        <v>96</v>
      </c>
      <c r="M297" t="s">
        <v>313</v>
      </c>
      <c r="N297" t="s">
        <v>86</v>
      </c>
      <c r="O297">
        <v>2</v>
      </c>
      <c r="P297">
        <v>10</v>
      </c>
      <c r="Q297">
        <v>10</v>
      </c>
      <c r="R297" s="4" t="s">
        <v>18</v>
      </c>
      <c r="S297">
        <v>5</v>
      </c>
      <c r="T297">
        <v>5</v>
      </c>
      <c r="U297" s="14" t="s">
        <v>12</v>
      </c>
      <c r="V297" s="14" t="str">
        <f>VLOOKUP($U297,look_up!$A$2:J323,2,FALSE)</f>
        <v>Poliqueta</v>
      </c>
      <c r="W297" s="14" t="str">
        <f>VLOOKUP($U297,look_up!$A$2:K323,3,FALSE)</f>
        <v>Family</v>
      </c>
      <c r="X297" s="14" t="str">
        <f>VLOOKUP($U297,look_up!$A$2:L323,4,FALSE)</f>
        <v>NA</v>
      </c>
      <c r="Y297" s="14" t="str">
        <f>VLOOKUP($U297,look_up!A$2:K323,5,FALSE)</f>
        <v>Animalia</v>
      </c>
      <c r="Z297" s="14" t="str">
        <f>VLOOKUP($U297,look_up!A$2:L323,6,FALSE)</f>
        <v>Annelida</v>
      </c>
      <c r="AA297" s="14" t="str">
        <f>VLOOKUP($U297,look_up!A$2:M323,7,FALSE)</f>
        <v>Polychaeta</v>
      </c>
      <c r="AB297" s="14" t="str">
        <f>VLOOKUP($U297,look_up!$A$2:P323,8,FALSE)</f>
        <v>Sabellida</v>
      </c>
      <c r="AC297" s="14" t="str">
        <f>VLOOKUP($U297,look_up!$A$2:Q323,9,FALSE)</f>
        <v>Serpulidae</v>
      </c>
      <c r="AD297" s="14">
        <f>VLOOKUP($U297,look_up!A$2:P323,10,FALSE)</f>
        <v>988</v>
      </c>
      <c r="AE297">
        <v>0</v>
      </c>
      <c r="AF297" t="s">
        <v>204</v>
      </c>
      <c r="AG297">
        <v>40</v>
      </c>
    </row>
    <row r="298" spans="1:33" x14ac:dyDescent="0.3">
      <c r="A298" t="s">
        <v>0</v>
      </c>
      <c r="B298" t="s">
        <v>19</v>
      </c>
      <c r="C298" t="s">
        <v>284</v>
      </c>
      <c r="D298">
        <v>-27.278230000000001</v>
      </c>
      <c r="E298">
        <v>-48.375419999999998</v>
      </c>
      <c r="F298" t="s">
        <v>2</v>
      </c>
      <c r="G298" t="s">
        <v>3</v>
      </c>
      <c r="H298" s="2">
        <v>43896</v>
      </c>
      <c r="I298" s="23" t="s">
        <v>102</v>
      </c>
      <c r="J298" s="23" t="s">
        <v>100</v>
      </c>
      <c r="K298" s="23" t="s">
        <v>101</v>
      </c>
      <c r="L298" t="s">
        <v>96</v>
      </c>
      <c r="M298" t="s">
        <v>313</v>
      </c>
      <c r="N298" t="s">
        <v>86</v>
      </c>
      <c r="O298">
        <v>3</v>
      </c>
      <c r="P298">
        <v>10</v>
      </c>
      <c r="Q298">
        <v>10</v>
      </c>
      <c r="R298" s="4" t="s">
        <v>18</v>
      </c>
      <c r="S298">
        <v>5</v>
      </c>
      <c r="T298">
        <v>5</v>
      </c>
      <c r="U298" s="14" t="s">
        <v>12</v>
      </c>
      <c r="V298" s="14" t="str">
        <f>VLOOKUP($U298,look_up!$A$2:J324,2,FALSE)</f>
        <v>Poliqueta</v>
      </c>
      <c r="W298" s="14" t="str">
        <f>VLOOKUP($U298,look_up!$A$2:K324,3,FALSE)</f>
        <v>Family</v>
      </c>
      <c r="X298" s="14" t="str">
        <f>VLOOKUP($U298,look_up!$A$2:L324,4,FALSE)</f>
        <v>NA</v>
      </c>
      <c r="Y298" s="14" t="str">
        <f>VLOOKUP($U298,look_up!A$2:K324,5,FALSE)</f>
        <v>Animalia</v>
      </c>
      <c r="Z298" s="14" t="str">
        <f>VLOOKUP($U298,look_up!A$2:L324,6,FALSE)</f>
        <v>Annelida</v>
      </c>
      <c r="AA298" s="14" t="str">
        <f>VLOOKUP($U298,look_up!A$2:M324,7,FALSE)</f>
        <v>Polychaeta</v>
      </c>
      <c r="AB298" s="14" t="str">
        <f>VLOOKUP($U298,look_up!$A$2:P324,8,FALSE)</f>
        <v>Sabellida</v>
      </c>
      <c r="AC298" s="14" t="str">
        <f>VLOOKUP($U298,look_up!$A$2:Q324,9,FALSE)</f>
        <v>Serpulidae</v>
      </c>
      <c r="AD298" s="14">
        <f>VLOOKUP($U298,look_up!A$2:P324,10,FALSE)</f>
        <v>988</v>
      </c>
      <c r="AE298">
        <v>0</v>
      </c>
      <c r="AF298" t="s">
        <v>204</v>
      </c>
      <c r="AG298">
        <v>40</v>
      </c>
    </row>
    <row r="299" spans="1:33" x14ac:dyDescent="0.3">
      <c r="A299" t="s">
        <v>0</v>
      </c>
      <c r="B299" t="s">
        <v>19</v>
      </c>
      <c r="C299" t="s">
        <v>284</v>
      </c>
      <c r="D299">
        <v>-27.278230000000001</v>
      </c>
      <c r="E299">
        <v>-48.375419999999998</v>
      </c>
      <c r="F299" t="s">
        <v>2</v>
      </c>
      <c r="G299" t="s">
        <v>3</v>
      </c>
      <c r="H299" s="2">
        <v>43896</v>
      </c>
      <c r="I299" s="23" t="s">
        <v>102</v>
      </c>
      <c r="J299" s="23" t="s">
        <v>100</v>
      </c>
      <c r="K299" s="23" t="s">
        <v>101</v>
      </c>
      <c r="L299" t="s">
        <v>96</v>
      </c>
      <c r="M299" t="s">
        <v>313</v>
      </c>
      <c r="N299" t="s">
        <v>86</v>
      </c>
      <c r="O299">
        <v>1</v>
      </c>
      <c r="P299">
        <v>10</v>
      </c>
      <c r="Q299">
        <v>10</v>
      </c>
      <c r="R299" s="4" t="s">
        <v>18</v>
      </c>
      <c r="S299">
        <v>5</v>
      </c>
      <c r="T299">
        <v>5</v>
      </c>
      <c r="U299" s="14" t="s">
        <v>13</v>
      </c>
      <c r="V299" s="14" t="str">
        <f>VLOOKUP($U299,look_up!$A$2:J325,2,FALSE)</f>
        <v>Poliqueta</v>
      </c>
      <c r="W299" s="14" t="str">
        <f>VLOOKUP($U299,look_up!$A$2:K325,3,FALSE)</f>
        <v>Family</v>
      </c>
      <c r="X299" s="14" t="str">
        <f>VLOOKUP($U299,look_up!$A$2:L325,4,FALSE)</f>
        <v>NA</v>
      </c>
      <c r="Y299" s="14" t="str">
        <f>VLOOKUP($U299,look_up!A$2:K325,5,FALSE)</f>
        <v>Animalia</v>
      </c>
      <c r="Z299" s="14" t="str">
        <f>VLOOKUP($U299,look_up!A$2:L325,6,FALSE)</f>
        <v>Annelida</v>
      </c>
      <c r="AA299" s="14" t="str">
        <f>VLOOKUP($U299,look_up!A$2:M325,7,FALSE)</f>
        <v>Polychaeta</v>
      </c>
      <c r="AB299" s="14" t="str">
        <f>VLOOKUP($U299,look_up!$A$2:P325,8,FALSE)</f>
        <v>Sabellida</v>
      </c>
      <c r="AC299" s="14" t="str">
        <f>VLOOKUP($U299,look_up!$A$2:Q325,9,FALSE)</f>
        <v>Sabellidae</v>
      </c>
      <c r="AD299" s="14">
        <f>VLOOKUP($U299,look_up!A$2:P325,10,FALSE)</f>
        <v>985</v>
      </c>
      <c r="AE299">
        <v>0</v>
      </c>
      <c r="AF299" t="s">
        <v>204</v>
      </c>
      <c r="AG299">
        <v>40</v>
      </c>
    </row>
    <row r="300" spans="1:33" x14ac:dyDescent="0.3">
      <c r="A300" t="s">
        <v>0</v>
      </c>
      <c r="B300" t="s">
        <v>19</v>
      </c>
      <c r="C300" t="s">
        <v>284</v>
      </c>
      <c r="D300">
        <v>-27.278230000000001</v>
      </c>
      <c r="E300">
        <v>-48.375419999999998</v>
      </c>
      <c r="F300" t="s">
        <v>2</v>
      </c>
      <c r="G300" t="s">
        <v>3</v>
      </c>
      <c r="H300" s="2">
        <v>43896</v>
      </c>
      <c r="I300" s="23" t="s">
        <v>102</v>
      </c>
      <c r="J300" s="23" t="s">
        <v>100</v>
      </c>
      <c r="K300" s="23" t="s">
        <v>101</v>
      </c>
      <c r="L300" t="s">
        <v>96</v>
      </c>
      <c r="M300" t="s">
        <v>313</v>
      </c>
      <c r="N300" t="s">
        <v>86</v>
      </c>
      <c r="O300">
        <v>2</v>
      </c>
      <c r="P300">
        <v>10</v>
      </c>
      <c r="Q300">
        <v>10</v>
      </c>
      <c r="R300" s="4" t="s">
        <v>18</v>
      </c>
      <c r="S300">
        <v>5</v>
      </c>
      <c r="T300">
        <v>5</v>
      </c>
      <c r="U300" s="14" t="s">
        <v>13</v>
      </c>
      <c r="V300" s="14" t="str">
        <f>VLOOKUP($U300,look_up!$A$2:J326,2,FALSE)</f>
        <v>Poliqueta</v>
      </c>
      <c r="W300" s="14" t="str">
        <f>VLOOKUP($U300,look_up!$A$2:K326,3,FALSE)</f>
        <v>Family</v>
      </c>
      <c r="X300" s="14" t="str">
        <f>VLOOKUP($U300,look_up!$A$2:L326,4,FALSE)</f>
        <v>NA</v>
      </c>
      <c r="Y300" s="14" t="str">
        <f>VLOOKUP($U300,look_up!A$2:K326,5,FALSE)</f>
        <v>Animalia</v>
      </c>
      <c r="Z300" s="14" t="str">
        <f>VLOOKUP($U300,look_up!A$2:L326,6,FALSE)</f>
        <v>Annelida</v>
      </c>
      <c r="AA300" s="14" t="str">
        <f>VLOOKUP($U300,look_up!A$2:M326,7,FALSE)</f>
        <v>Polychaeta</v>
      </c>
      <c r="AB300" s="14" t="str">
        <f>VLOOKUP($U300,look_up!$A$2:P326,8,FALSE)</f>
        <v>Sabellida</v>
      </c>
      <c r="AC300" s="14" t="str">
        <f>VLOOKUP($U300,look_up!$A$2:Q326,9,FALSE)</f>
        <v>Sabellidae</v>
      </c>
      <c r="AD300" s="14">
        <f>VLOOKUP($U300,look_up!A$2:P326,10,FALSE)</f>
        <v>985</v>
      </c>
      <c r="AE300">
        <v>0</v>
      </c>
      <c r="AF300" t="s">
        <v>204</v>
      </c>
      <c r="AG300">
        <v>40</v>
      </c>
    </row>
    <row r="301" spans="1:33" x14ac:dyDescent="0.3">
      <c r="A301" t="s">
        <v>0</v>
      </c>
      <c r="B301" t="s">
        <v>19</v>
      </c>
      <c r="C301" t="s">
        <v>284</v>
      </c>
      <c r="D301">
        <v>-27.278230000000001</v>
      </c>
      <c r="E301">
        <v>-48.375419999999998</v>
      </c>
      <c r="F301" t="s">
        <v>2</v>
      </c>
      <c r="G301" t="s">
        <v>3</v>
      </c>
      <c r="H301" s="2">
        <v>43896</v>
      </c>
      <c r="I301" s="23" t="s">
        <v>102</v>
      </c>
      <c r="J301" s="23" t="s">
        <v>100</v>
      </c>
      <c r="K301" s="23" t="s">
        <v>101</v>
      </c>
      <c r="L301" t="s">
        <v>96</v>
      </c>
      <c r="M301" t="s">
        <v>313</v>
      </c>
      <c r="N301" t="s">
        <v>86</v>
      </c>
      <c r="O301">
        <v>3</v>
      </c>
      <c r="P301">
        <v>10</v>
      </c>
      <c r="Q301">
        <v>10</v>
      </c>
      <c r="R301" s="4" t="s">
        <v>18</v>
      </c>
      <c r="S301">
        <v>5</v>
      </c>
      <c r="T301">
        <v>5</v>
      </c>
      <c r="U301" s="14" t="s">
        <v>13</v>
      </c>
      <c r="V301" s="14" t="str">
        <f>VLOOKUP($U301,look_up!$A$2:J327,2,FALSE)</f>
        <v>Poliqueta</v>
      </c>
      <c r="W301" s="14" t="str">
        <f>VLOOKUP($U301,look_up!$A$2:K327,3,FALSE)</f>
        <v>Family</v>
      </c>
      <c r="X301" s="14" t="str">
        <f>VLOOKUP($U301,look_up!$A$2:L327,4,FALSE)</f>
        <v>NA</v>
      </c>
      <c r="Y301" s="14" t="str">
        <f>VLOOKUP($U301,look_up!A$2:K327,5,FALSE)</f>
        <v>Animalia</v>
      </c>
      <c r="Z301" s="14" t="str">
        <f>VLOOKUP($U301,look_up!A$2:L327,6,FALSE)</f>
        <v>Annelida</v>
      </c>
      <c r="AA301" s="14" t="str">
        <f>VLOOKUP($U301,look_up!A$2:M327,7,FALSE)</f>
        <v>Polychaeta</v>
      </c>
      <c r="AB301" s="14" t="str">
        <f>VLOOKUP($U301,look_up!$A$2:P327,8,FALSE)</f>
        <v>Sabellida</v>
      </c>
      <c r="AC301" s="14" t="str">
        <f>VLOOKUP($U301,look_up!$A$2:Q327,9,FALSE)</f>
        <v>Sabellidae</v>
      </c>
      <c r="AD301" s="14">
        <f>VLOOKUP($U301,look_up!A$2:P327,10,FALSE)</f>
        <v>985</v>
      </c>
      <c r="AE301">
        <v>0</v>
      </c>
      <c r="AF301" t="s">
        <v>204</v>
      </c>
      <c r="AG301">
        <v>40</v>
      </c>
    </row>
    <row r="302" spans="1:33" x14ac:dyDescent="0.3">
      <c r="A302" t="s">
        <v>0</v>
      </c>
      <c r="B302" t="s">
        <v>19</v>
      </c>
      <c r="C302" t="s">
        <v>284</v>
      </c>
      <c r="D302">
        <v>-27.278230000000001</v>
      </c>
      <c r="E302">
        <v>-48.375419999999998</v>
      </c>
      <c r="F302" t="s">
        <v>2</v>
      </c>
      <c r="G302" t="s">
        <v>3</v>
      </c>
      <c r="H302" s="2">
        <v>43896</v>
      </c>
      <c r="I302" s="23" t="s">
        <v>102</v>
      </c>
      <c r="J302" s="23" t="s">
        <v>100</v>
      </c>
      <c r="K302" s="23" t="s">
        <v>101</v>
      </c>
      <c r="L302" t="s">
        <v>96</v>
      </c>
      <c r="M302" t="s">
        <v>313</v>
      </c>
      <c r="N302" t="s">
        <v>86</v>
      </c>
      <c r="O302">
        <v>1</v>
      </c>
      <c r="P302">
        <v>10</v>
      </c>
      <c r="Q302">
        <v>10</v>
      </c>
      <c r="R302" s="4" t="s">
        <v>18</v>
      </c>
      <c r="S302">
        <v>5</v>
      </c>
      <c r="T302">
        <v>5</v>
      </c>
      <c r="U302" s="14" t="s">
        <v>194</v>
      </c>
      <c r="V302" s="14" t="str">
        <f>VLOOKUP($U302,look_up!$A$2:J328,2,FALSE)</f>
        <v>Gastropoda</v>
      </c>
      <c r="W302" s="14" t="str">
        <f>VLOOKUP($U302,look_up!$A$2:K328,3,FALSE)</f>
        <v>Species</v>
      </c>
      <c r="X302" s="14" t="str">
        <f>VLOOKUP($U302,look_up!$A$2:L328,4,FALSE)</f>
        <v>NA</v>
      </c>
      <c r="Y302" s="14" t="str">
        <f>VLOOKUP($U302,look_up!A$2:K328,5,FALSE)</f>
        <v>Animalia</v>
      </c>
      <c r="Z302" s="14" t="str">
        <f>VLOOKUP($U302,look_up!A$2:L328,6,FALSE)</f>
        <v>Mollusca</v>
      </c>
      <c r="AA302" s="14" t="str">
        <f>VLOOKUP($U302,look_up!A$2:M328,7,FALSE)</f>
        <v>Gastropoda</v>
      </c>
      <c r="AB302" s="14" t="str">
        <f>VLOOKUP($U302,look_up!$A$2:P328,8,FALSE)</f>
        <v>Aplysiida</v>
      </c>
      <c r="AC302" s="14" t="str">
        <f>VLOOKUP($U302,look_up!$A$2:Q328,9,FALSE)</f>
        <v>Aplysiidae</v>
      </c>
      <c r="AD302" s="14">
        <f>VLOOKUP($U302,look_up!A$2:P328,10,FALSE)</f>
        <v>160029</v>
      </c>
      <c r="AE302">
        <v>0</v>
      </c>
      <c r="AF302" t="s">
        <v>204</v>
      </c>
      <c r="AG302">
        <v>40</v>
      </c>
    </row>
    <row r="303" spans="1:33" x14ac:dyDescent="0.3">
      <c r="A303" t="s">
        <v>0</v>
      </c>
      <c r="B303" t="s">
        <v>19</v>
      </c>
      <c r="C303" t="s">
        <v>284</v>
      </c>
      <c r="D303">
        <v>-27.278230000000001</v>
      </c>
      <c r="E303">
        <v>-48.375419999999998</v>
      </c>
      <c r="F303" t="s">
        <v>2</v>
      </c>
      <c r="G303" t="s">
        <v>3</v>
      </c>
      <c r="H303" s="2">
        <v>43896</v>
      </c>
      <c r="I303" s="23" t="s">
        <v>102</v>
      </c>
      <c r="J303" s="23" t="s">
        <v>100</v>
      </c>
      <c r="K303" s="23" t="s">
        <v>101</v>
      </c>
      <c r="L303" t="s">
        <v>96</v>
      </c>
      <c r="M303" t="s">
        <v>313</v>
      </c>
      <c r="N303" t="s">
        <v>86</v>
      </c>
      <c r="O303">
        <v>2</v>
      </c>
      <c r="P303">
        <v>10</v>
      </c>
      <c r="Q303">
        <v>10</v>
      </c>
      <c r="R303" s="4" t="s">
        <v>18</v>
      </c>
      <c r="S303">
        <v>5</v>
      </c>
      <c r="T303">
        <v>5</v>
      </c>
      <c r="U303" s="14" t="s">
        <v>194</v>
      </c>
      <c r="V303" s="14" t="str">
        <f>VLOOKUP($U303,look_up!$A$2:J329,2,FALSE)</f>
        <v>Gastropoda</v>
      </c>
      <c r="W303" s="14" t="str">
        <f>VLOOKUP($U303,look_up!$A$2:K329,3,FALSE)</f>
        <v>Species</v>
      </c>
      <c r="X303" s="14" t="str">
        <f>VLOOKUP($U303,look_up!$A$2:L329,4,FALSE)</f>
        <v>NA</v>
      </c>
      <c r="Y303" s="14" t="str">
        <f>VLOOKUP($U303,look_up!A$2:K329,5,FALSE)</f>
        <v>Animalia</v>
      </c>
      <c r="Z303" s="14" t="str">
        <f>VLOOKUP($U303,look_up!A$2:L329,6,FALSE)</f>
        <v>Mollusca</v>
      </c>
      <c r="AA303" s="14" t="str">
        <f>VLOOKUP($U303,look_up!A$2:M329,7,FALSE)</f>
        <v>Gastropoda</v>
      </c>
      <c r="AB303" s="14" t="str">
        <f>VLOOKUP($U303,look_up!$A$2:P329,8,FALSE)</f>
        <v>Aplysiida</v>
      </c>
      <c r="AC303" s="14" t="str">
        <f>VLOOKUP($U303,look_up!$A$2:Q329,9,FALSE)</f>
        <v>Aplysiidae</v>
      </c>
      <c r="AD303" s="14">
        <f>VLOOKUP($U303,look_up!A$2:P329,10,FALSE)</f>
        <v>160029</v>
      </c>
      <c r="AE303">
        <v>0</v>
      </c>
      <c r="AF303" t="s">
        <v>204</v>
      </c>
      <c r="AG303">
        <v>40</v>
      </c>
    </row>
    <row r="304" spans="1:33" x14ac:dyDescent="0.3">
      <c r="A304" t="s">
        <v>0</v>
      </c>
      <c r="B304" t="s">
        <v>19</v>
      </c>
      <c r="C304" t="s">
        <v>284</v>
      </c>
      <c r="D304">
        <v>-27.278230000000001</v>
      </c>
      <c r="E304">
        <v>-48.375419999999998</v>
      </c>
      <c r="F304" t="s">
        <v>2</v>
      </c>
      <c r="G304" t="s">
        <v>3</v>
      </c>
      <c r="H304" s="2">
        <v>43896</v>
      </c>
      <c r="I304" s="23" t="s">
        <v>102</v>
      </c>
      <c r="J304" s="23" t="s">
        <v>100</v>
      </c>
      <c r="K304" s="23" t="s">
        <v>101</v>
      </c>
      <c r="L304" t="s">
        <v>96</v>
      </c>
      <c r="M304" t="s">
        <v>313</v>
      </c>
      <c r="N304" t="s">
        <v>86</v>
      </c>
      <c r="O304">
        <v>3</v>
      </c>
      <c r="P304">
        <v>10</v>
      </c>
      <c r="Q304">
        <v>10</v>
      </c>
      <c r="R304" s="4" t="s">
        <v>18</v>
      </c>
      <c r="S304">
        <v>5</v>
      </c>
      <c r="T304">
        <v>5</v>
      </c>
      <c r="U304" s="14" t="s">
        <v>194</v>
      </c>
      <c r="V304" s="14" t="str">
        <f>VLOOKUP($U304,look_up!$A$2:J330,2,FALSE)</f>
        <v>Gastropoda</v>
      </c>
      <c r="W304" s="14" t="str">
        <f>VLOOKUP($U304,look_up!$A$2:K330,3,FALSE)</f>
        <v>Species</v>
      </c>
      <c r="X304" s="14" t="str">
        <f>VLOOKUP($U304,look_up!$A$2:L330,4,FALSE)</f>
        <v>NA</v>
      </c>
      <c r="Y304" s="14" t="str">
        <f>VLOOKUP($U304,look_up!A$2:K330,5,FALSE)</f>
        <v>Animalia</v>
      </c>
      <c r="Z304" s="14" t="str">
        <f>VLOOKUP($U304,look_up!A$2:L330,6,FALSE)</f>
        <v>Mollusca</v>
      </c>
      <c r="AA304" s="14" t="str">
        <f>VLOOKUP($U304,look_up!A$2:M330,7,FALSE)</f>
        <v>Gastropoda</v>
      </c>
      <c r="AB304" s="14" t="str">
        <f>VLOOKUP($U304,look_up!$A$2:P330,8,FALSE)</f>
        <v>Aplysiida</v>
      </c>
      <c r="AC304" s="14" t="str">
        <f>VLOOKUP($U304,look_up!$A$2:Q330,9,FALSE)</f>
        <v>Aplysiidae</v>
      </c>
      <c r="AD304" s="14">
        <f>VLOOKUP($U304,look_up!A$2:P330,10,FALSE)</f>
        <v>160029</v>
      </c>
      <c r="AE304">
        <v>0</v>
      </c>
      <c r="AF304" t="s">
        <v>204</v>
      </c>
      <c r="AG304">
        <v>40</v>
      </c>
    </row>
    <row r="305" spans="1:33" x14ac:dyDescent="0.3">
      <c r="A305" t="s">
        <v>0</v>
      </c>
      <c r="B305" t="s">
        <v>19</v>
      </c>
      <c r="C305" t="s">
        <v>284</v>
      </c>
      <c r="D305">
        <v>-27.278230000000001</v>
      </c>
      <c r="E305">
        <v>-48.375419999999998</v>
      </c>
      <c r="F305" t="s">
        <v>2</v>
      </c>
      <c r="G305" t="s">
        <v>3</v>
      </c>
      <c r="H305" s="2">
        <v>43896</v>
      </c>
      <c r="I305" s="23" t="s">
        <v>102</v>
      </c>
      <c r="J305" s="23" t="s">
        <v>100</v>
      </c>
      <c r="K305" s="23" t="s">
        <v>101</v>
      </c>
      <c r="L305" t="s">
        <v>96</v>
      </c>
      <c r="M305" t="s">
        <v>313</v>
      </c>
      <c r="N305" t="s">
        <v>86</v>
      </c>
      <c r="O305">
        <v>1</v>
      </c>
      <c r="P305">
        <v>10</v>
      </c>
      <c r="Q305">
        <v>10</v>
      </c>
      <c r="R305" s="4" t="s">
        <v>18</v>
      </c>
      <c r="S305">
        <v>5</v>
      </c>
      <c r="T305">
        <v>5</v>
      </c>
      <c r="U305" s="14" t="s">
        <v>16</v>
      </c>
      <c r="V305" s="14" t="str">
        <f>VLOOKUP($U305,look_up!$A$2:J331,2,FALSE)</f>
        <v>Gastropoda</v>
      </c>
      <c r="W305" s="14" t="str">
        <f>VLOOKUP($U305,look_up!$A$2:K331,3,FALSE)</f>
        <v>Genus</v>
      </c>
      <c r="X305" s="14" t="str">
        <f>VLOOKUP($U305,look_up!$A$2:L331,4,FALSE)</f>
        <v>NA</v>
      </c>
      <c r="Y305" s="14" t="str">
        <f>VLOOKUP($U305,look_up!A$2:K331,5,FALSE)</f>
        <v>Animalia</v>
      </c>
      <c r="Z305" s="14" t="str">
        <f>VLOOKUP($U305,look_up!A$2:L331,6,FALSE)</f>
        <v>Mollusca</v>
      </c>
      <c r="AA305" s="14" t="str">
        <f>VLOOKUP($U305,look_up!A$2:M331,7,FALSE)</f>
        <v>Gastropoda</v>
      </c>
      <c r="AB305" s="14" t="str">
        <f>VLOOKUP($U305,look_up!$A$2:P331,8,FALSE)</f>
        <v>Littorinimorpha</v>
      </c>
      <c r="AC305" s="14" t="str">
        <f>VLOOKUP($U305,look_up!$A$2:Q331,9,FALSE)</f>
        <v>Cypraeidae</v>
      </c>
      <c r="AD305" s="14">
        <f>VLOOKUP($U305,look_up!A$2:P331,10,FALSE)</f>
        <v>205978</v>
      </c>
      <c r="AE305">
        <v>0</v>
      </c>
      <c r="AF305" t="s">
        <v>204</v>
      </c>
      <c r="AG305">
        <v>40</v>
      </c>
    </row>
    <row r="306" spans="1:33" x14ac:dyDescent="0.3">
      <c r="A306" t="s">
        <v>0</v>
      </c>
      <c r="B306" t="s">
        <v>19</v>
      </c>
      <c r="C306" t="s">
        <v>284</v>
      </c>
      <c r="D306">
        <v>-27.278230000000001</v>
      </c>
      <c r="E306">
        <v>-48.375419999999998</v>
      </c>
      <c r="F306" t="s">
        <v>2</v>
      </c>
      <c r="G306" t="s">
        <v>3</v>
      </c>
      <c r="H306" s="2">
        <v>43896</v>
      </c>
      <c r="I306" s="23" t="s">
        <v>102</v>
      </c>
      <c r="J306" s="23" t="s">
        <v>100</v>
      </c>
      <c r="K306" s="23" t="s">
        <v>101</v>
      </c>
      <c r="L306" t="s">
        <v>96</v>
      </c>
      <c r="M306" t="s">
        <v>313</v>
      </c>
      <c r="N306" t="s">
        <v>86</v>
      </c>
      <c r="O306">
        <v>2</v>
      </c>
      <c r="P306">
        <v>10</v>
      </c>
      <c r="Q306">
        <v>10</v>
      </c>
      <c r="R306" s="4" t="s">
        <v>18</v>
      </c>
      <c r="S306">
        <v>5</v>
      </c>
      <c r="T306">
        <v>5</v>
      </c>
      <c r="U306" s="14" t="s">
        <v>16</v>
      </c>
      <c r="V306" s="14" t="str">
        <f>VLOOKUP($U306,look_up!$A$2:J332,2,FALSE)</f>
        <v>Gastropoda</v>
      </c>
      <c r="W306" s="14" t="str">
        <f>VLOOKUP($U306,look_up!$A$2:K332,3,FALSE)</f>
        <v>Genus</v>
      </c>
      <c r="X306" s="14" t="str">
        <f>VLOOKUP($U306,look_up!$A$2:L332,4,FALSE)</f>
        <v>NA</v>
      </c>
      <c r="Y306" s="14" t="str">
        <f>VLOOKUP($U306,look_up!A$2:K332,5,FALSE)</f>
        <v>Animalia</v>
      </c>
      <c r="Z306" s="14" t="str">
        <f>VLOOKUP($U306,look_up!A$2:L332,6,FALSE)</f>
        <v>Mollusca</v>
      </c>
      <c r="AA306" s="14" t="str">
        <f>VLOOKUP($U306,look_up!A$2:M332,7,FALSE)</f>
        <v>Gastropoda</v>
      </c>
      <c r="AB306" s="14" t="str">
        <f>VLOOKUP($U306,look_up!$A$2:P332,8,FALSE)</f>
        <v>Littorinimorpha</v>
      </c>
      <c r="AC306" s="14" t="str">
        <f>VLOOKUP($U306,look_up!$A$2:Q332,9,FALSE)</f>
        <v>Cypraeidae</v>
      </c>
      <c r="AD306" s="14">
        <f>VLOOKUP($U306,look_up!A$2:P332,10,FALSE)</f>
        <v>205978</v>
      </c>
      <c r="AE306">
        <v>0</v>
      </c>
      <c r="AF306" t="s">
        <v>204</v>
      </c>
      <c r="AG306">
        <v>40</v>
      </c>
    </row>
    <row r="307" spans="1:33" x14ac:dyDescent="0.3">
      <c r="A307" t="s">
        <v>0</v>
      </c>
      <c r="B307" t="s">
        <v>19</v>
      </c>
      <c r="C307" t="s">
        <v>284</v>
      </c>
      <c r="D307">
        <v>-27.278230000000001</v>
      </c>
      <c r="E307">
        <v>-48.375419999999998</v>
      </c>
      <c r="F307" t="s">
        <v>2</v>
      </c>
      <c r="G307" t="s">
        <v>3</v>
      </c>
      <c r="H307" s="2">
        <v>43896</v>
      </c>
      <c r="I307" s="23" t="s">
        <v>102</v>
      </c>
      <c r="J307" s="23" t="s">
        <v>100</v>
      </c>
      <c r="K307" s="23" t="s">
        <v>101</v>
      </c>
      <c r="L307" t="s">
        <v>96</v>
      </c>
      <c r="M307" t="s">
        <v>313</v>
      </c>
      <c r="N307" t="s">
        <v>86</v>
      </c>
      <c r="O307">
        <v>3</v>
      </c>
      <c r="P307">
        <v>10</v>
      </c>
      <c r="Q307">
        <v>10</v>
      </c>
      <c r="R307" s="4" t="s">
        <v>18</v>
      </c>
      <c r="S307">
        <v>5</v>
      </c>
      <c r="T307">
        <v>5</v>
      </c>
      <c r="U307" s="14" t="s">
        <v>16</v>
      </c>
      <c r="V307" s="14" t="str">
        <f>VLOOKUP($U307,look_up!$A$2:J333,2,FALSE)</f>
        <v>Gastropoda</v>
      </c>
      <c r="W307" s="14" t="str">
        <f>VLOOKUP($U307,look_up!$A$2:K333,3,FALSE)</f>
        <v>Genus</v>
      </c>
      <c r="X307" s="14" t="str">
        <f>VLOOKUP($U307,look_up!$A$2:L333,4,FALSE)</f>
        <v>NA</v>
      </c>
      <c r="Y307" s="14" t="str">
        <f>VLOOKUP($U307,look_up!A$2:K333,5,FALSE)</f>
        <v>Animalia</v>
      </c>
      <c r="Z307" s="14" t="str">
        <f>VLOOKUP($U307,look_up!A$2:L333,6,FALSE)</f>
        <v>Mollusca</v>
      </c>
      <c r="AA307" s="14" t="str">
        <f>VLOOKUP($U307,look_up!A$2:M333,7,FALSE)</f>
        <v>Gastropoda</v>
      </c>
      <c r="AB307" s="14" t="str">
        <f>VLOOKUP($U307,look_up!$A$2:P333,8,FALSE)</f>
        <v>Littorinimorpha</v>
      </c>
      <c r="AC307" s="14" t="str">
        <f>VLOOKUP($U307,look_up!$A$2:Q333,9,FALSE)</f>
        <v>Cypraeidae</v>
      </c>
      <c r="AD307" s="14">
        <f>VLOOKUP($U307,look_up!A$2:P333,10,FALSE)</f>
        <v>205978</v>
      </c>
      <c r="AE307">
        <v>0</v>
      </c>
      <c r="AF307" t="s">
        <v>204</v>
      </c>
      <c r="AG307">
        <v>40</v>
      </c>
    </row>
    <row r="308" spans="1:33" x14ac:dyDescent="0.3">
      <c r="A308" t="s">
        <v>0</v>
      </c>
      <c r="B308" t="s">
        <v>19</v>
      </c>
      <c r="C308" t="s">
        <v>284</v>
      </c>
      <c r="D308">
        <v>-27.278230000000001</v>
      </c>
      <c r="E308">
        <v>-48.375419999999998</v>
      </c>
      <c r="F308" t="s">
        <v>2</v>
      </c>
      <c r="G308" t="s">
        <v>3</v>
      </c>
      <c r="H308" s="2">
        <v>43896</v>
      </c>
      <c r="I308" s="23" t="s">
        <v>102</v>
      </c>
      <c r="J308" s="23" t="s">
        <v>100</v>
      </c>
      <c r="K308" s="23" t="s">
        <v>101</v>
      </c>
      <c r="L308" t="s">
        <v>96</v>
      </c>
      <c r="M308" t="s">
        <v>313</v>
      </c>
      <c r="N308" t="s">
        <v>86</v>
      </c>
      <c r="O308">
        <v>1</v>
      </c>
      <c r="P308">
        <v>10</v>
      </c>
      <c r="Q308">
        <v>10</v>
      </c>
      <c r="R308" s="4" t="s">
        <v>18</v>
      </c>
      <c r="S308">
        <v>5</v>
      </c>
      <c r="T308">
        <v>5</v>
      </c>
      <c r="U308" s="14" t="s">
        <v>195</v>
      </c>
      <c r="V308" s="14" t="str">
        <f>VLOOKUP($U308,look_up!$A$2:J334,2,FALSE)</f>
        <v>Vieira</v>
      </c>
      <c r="W308" s="14" t="str">
        <f>VLOOKUP($U308,look_up!$A$2:K334,3,FALSE)</f>
        <v>Species</v>
      </c>
      <c r="X308" s="14" t="str">
        <f>VLOOKUP($U308,look_up!$A$2:L334,4,FALSE)</f>
        <v>NA</v>
      </c>
      <c r="Y308" s="14" t="str">
        <f>VLOOKUP($U308,look_up!A$2:K334,5,FALSE)</f>
        <v>Animalia</v>
      </c>
      <c r="Z308" s="14" t="str">
        <f>VLOOKUP($U308,look_up!A$2:L334,6,FALSE)</f>
        <v>Mollusca</v>
      </c>
      <c r="AA308" s="14" t="str">
        <f>VLOOKUP($U308,look_up!A$2:M334,7,FALSE)</f>
        <v>Bivalvia</v>
      </c>
      <c r="AB308" s="14" t="str">
        <f>VLOOKUP($U308,look_up!$A$2:P334,8,FALSE)</f>
        <v>Pectinida</v>
      </c>
      <c r="AC308" s="14" t="str">
        <f>VLOOKUP($U308,look_up!$A$2:Q334,9,FALSE)</f>
        <v>Pectinidae</v>
      </c>
      <c r="AD308" s="14">
        <f>VLOOKUP($U308,look_up!A$2:P334,10,FALSE)</f>
        <v>225252</v>
      </c>
      <c r="AE308">
        <v>0</v>
      </c>
      <c r="AF308" t="s">
        <v>204</v>
      </c>
      <c r="AG308">
        <v>40</v>
      </c>
    </row>
    <row r="309" spans="1:33" x14ac:dyDescent="0.3">
      <c r="A309" t="s">
        <v>0</v>
      </c>
      <c r="B309" t="s">
        <v>19</v>
      </c>
      <c r="C309" t="s">
        <v>284</v>
      </c>
      <c r="D309">
        <v>-27.278230000000001</v>
      </c>
      <c r="E309">
        <v>-48.375419999999998</v>
      </c>
      <c r="F309" t="s">
        <v>2</v>
      </c>
      <c r="G309" t="s">
        <v>3</v>
      </c>
      <c r="H309" s="2">
        <v>43896</v>
      </c>
      <c r="I309" s="23" t="s">
        <v>102</v>
      </c>
      <c r="J309" s="23" t="s">
        <v>100</v>
      </c>
      <c r="K309" s="23" t="s">
        <v>101</v>
      </c>
      <c r="L309" t="s">
        <v>96</v>
      </c>
      <c r="M309" t="s">
        <v>313</v>
      </c>
      <c r="N309" t="s">
        <v>86</v>
      </c>
      <c r="O309">
        <v>2</v>
      </c>
      <c r="P309">
        <v>10</v>
      </c>
      <c r="Q309">
        <v>10</v>
      </c>
      <c r="R309" s="4" t="s">
        <v>18</v>
      </c>
      <c r="S309">
        <v>5</v>
      </c>
      <c r="T309">
        <v>5</v>
      </c>
      <c r="U309" s="14" t="s">
        <v>195</v>
      </c>
      <c r="V309" s="14" t="str">
        <f>VLOOKUP($U309,look_up!$A$2:J335,2,FALSE)</f>
        <v>Vieira</v>
      </c>
      <c r="W309" s="14" t="str">
        <f>VLOOKUP($U309,look_up!$A$2:K335,3,FALSE)</f>
        <v>Species</v>
      </c>
      <c r="X309" s="14" t="str">
        <f>VLOOKUP($U309,look_up!$A$2:L335,4,FALSE)</f>
        <v>NA</v>
      </c>
      <c r="Y309" s="14" t="str">
        <f>VLOOKUP($U309,look_up!A$2:K335,5,FALSE)</f>
        <v>Animalia</v>
      </c>
      <c r="Z309" s="14" t="str">
        <f>VLOOKUP($U309,look_up!A$2:L335,6,FALSE)</f>
        <v>Mollusca</v>
      </c>
      <c r="AA309" s="14" t="str">
        <f>VLOOKUP($U309,look_up!A$2:M335,7,FALSE)</f>
        <v>Bivalvia</v>
      </c>
      <c r="AB309" s="14" t="str">
        <f>VLOOKUP($U309,look_up!$A$2:P335,8,FALSE)</f>
        <v>Pectinida</v>
      </c>
      <c r="AC309" s="14" t="str">
        <f>VLOOKUP($U309,look_up!$A$2:Q335,9,FALSE)</f>
        <v>Pectinidae</v>
      </c>
      <c r="AD309" s="14">
        <f>VLOOKUP($U309,look_up!A$2:P335,10,FALSE)</f>
        <v>225252</v>
      </c>
      <c r="AE309">
        <v>0</v>
      </c>
      <c r="AF309" t="s">
        <v>204</v>
      </c>
      <c r="AG309">
        <v>40</v>
      </c>
    </row>
    <row r="310" spans="1:33" x14ac:dyDescent="0.3">
      <c r="A310" t="s">
        <v>0</v>
      </c>
      <c r="B310" t="s">
        <v>19</v>
      </c>
      <c r="C310" t="s">
        <v>284</v>
      </c>
      <c r="D310">
        <v>-27.278230000000001</v>
      </c>
      <c r="E310">
        <v>-48.375419999999998</v>
      </c>
      <c r="F310" t="s">
        <v>2</v>
      </c>
      <c r="G310" t="s">
        <v>3</v>
      </c>
      <c r="H310" s="2">
        <v>43896</v>
      </c>
      <c r="I310" s="23" t="s">
        <v>102</v>
      </c>
      <c r="J310" s="23" t="s">
        <v>100</v>
      </c>
      <c r="K310" s="23" t="s">
        <v>101</v>
      </c>
      <c r="L310" t="s">
        <v>96</v>
      </c>
      <c r="M310" t="s">
        <v>313</v>
      </c>
      <c r="N310" t="s">
        <v>86</v>
      </c>
      <c r="O310">
        <v>3</v>
      </c>
      <c r="P310">
        <v>10</v>
      </c>
      <c r="Q310">
        <v>10</v>
      </c>
      <c r="R310" s="4" t="s">
        <v>18</v>
      </c>
      <c r="S310">
        <v>5</v>
      </c>
      <c r="T310">
        <v>5</v>
      </c>
      <c r="U310" s="14" t="s">
        <v>195</v>
      </c>
      <c r="V310" s="14" t="str">
        <f>VLOOKUP($U310,look_up!$A$2:J336,2,FALSE)</f>
        <v>Vieira</v>
      </c>
      <c r="W310" s="14" t="str">
        <f>VLOOKUP($U310,look_up!$A$2:K336,3,FALSE)</f>
        <v>Species</v>
      </c>
      <c r="X310" s="14" t="str">
        <f>VLOOKUP($U310,look_up!$A$2:L336,4,FALSE)</f>
        <v>NA</v>
      </c>
      <c r="Y310" s="14" t="str">
        <f>VLOOKUP($U310,look_up!A$2:K336,5,FALSE)</f>
        <v>Animalia</v>
      </c>
      <c r="Z310" s="14" t="str">
        <f>VLOOKUP($U310,look_up!A$2:L336,6,FALSE)</f>
        <v>Mollusca</v>
      </c>
      <c r="AA310" s="14" t="str">
        <f>VLOOKUP($U310,look_up!A$2:M336,7,FALSE)</f>
        <v>Bivalvia</v>
      </c>
      <c r="AB310" s="14" t="str">
        <f>VLOOKUP($U310,look_up!$A$2:P336,8,FALSE)</f>
        <v>Pectinida</v>
      </c>
      <c r="AC310" s="14" t="str">
        <f>VLOOKUP($U310,look_up!$A$2:Q336,9,FALSE)</f>
        <v>Pectinidae</v>
      </c>
      <c r="AD310" s="14">
        <f>VLOOKUP($U310,look_up!A$2:P336,10,FALSE)</f>
        <v>225252</v>
      </c>
      <c r="AE310">
        <v>0</v>
      </c>
      <c r="AF310" t="s">
        <v>204</v>
      </c>
      <c r="AG310">
        <v>40</v>
      </c>
    </row>
    <row r="311" spans="1:33" x14ac:dyDescent="0.3">
      <c r="A311" t="s">
        <v>0</v>
      </c>
      <c r="B311" t="s">
        <v>19</v>
      </c>
      <c r="C311" t="s">
        <v>284</v>
      </c>
      <c r="D311">
        <v>-27.278230000000001</v>
      </c>
      <c r="E311">
        <v>-48.375419999999998</v>
      </c>
      <c r="F311" t="s">
        <v>2</v>
      </c>
      <c r="G311" t="s">
        <v>3</v>
      </c>
      <c r="H311" s="2">
        <v>43896</v>
      </c>
      <c r="I311" s="23" t="s">
        <v>102</v>
      </c>
      <c r="J311" s="23" t="s">
        <v>100</v>
      </c>
      <c r="K311" s="23" t="s">
        <v>101</v>
      </c>
      <c r="L311" t="s">
        <v>96</v>
      </c>
      <c r="M311" t="s">
        <v>313</v>
      </c>
      <c r="N311" t="s">
        <v>86</v>
      </c>
      <c r="O311">
        <v>1</v>
      </c>
      <c r="P311">
        <v>10</v>
      </c>
      <c r="Q311">
        <v>10</v>
      </c>
      <c r="R311" s="4" t="s">
        <v>18</v>
      </c>
      <c r="S311">
        <v>5</v>
      </c>
      <c r="T311">
        <v>5</v>
      </c>
      <c r="U311" s="14" t="s">
        <v>196</v>
      </c>
      <c r="V311" s="14" t="str">
        <f>VLOOKUP($U311,look_up!$A$2:J337,2,FALSE)</f>
        <v>Ofiuroide</v>
      </c>
      <c r="W311" s="14" t="str">
        <f>VLOOKUP($U311,look_up!$A$2:K337,3,FALSE)</f>
        <v>Species</v>
      </c>
      <c r="X311" s="14" t="str">
        <f>VLOOKUP($U311,look_up!$A$2:L337,4,FALSE)</f>
        <v>exotic_species</v>
      </c>
      <c r="Y311" s="14" t="str">
        <f>VLOOKUP($U311,look_up!A$2:K337,5,FALSE)</f>
        <v>Animalia</v>
      </c>
      <c r="Z311" s="14" t="str">
        <f>VLOOKUP($U311,look_up!A$2:L337,6,FALSE)</f>
        <v>Echinodermata</v>
      </c>
      <c r="AA311" s="14" t="str">
        <f>VLOOKUP($U311,look_up!A$2:M337,7,FALSE)</f>
        <v>Ophiuroidea</v>
      </c>
      <c r="AB311" s="14" t="str">
        <f>VLOOKUP($U311,look_up!$A$2:P337,8,FALSE)</f>
        <v>Amphilepidida</v>
      </c>
      <c r="AC311" s="14" t="str">
        <f>VLOOKUP($U311,look_up!$A$2:Q337,9,FALSE)</f>
        <v>Ophiotrichidae</v>
      </c>
      <c r="AD311" s="14">
        <f>VLOOKUP($U311,look_up!A$2:P337,10,FALSE)</f>
        <v>244093</v>
      </c>
      <c r="AE311">
        <v>0</v>
      </c>
      <c r="AF311" t="s">
        <v>204</v>
      </c>
      <c r="AG311">
        <v>40</v>
      </c>
    </row>
    <row r="312" spans="1:33" x14ac:dyDescent="0.3">
      <c r="A312" t="s">
        <v>0</v>
      </c>
      <c r="B312" t="s">
        <v>19</v>
      </c>
      <c r="C312" t="s">
        <v>284</v>
      </c>
      <c r="D312">
        <v>-27.278230000000001</v>
      </c>
      <c r="E312">
        <v>-48.375419999999998</v>
      </c>
      <c r="F312" t="s">
        <v>2</v>
      </c>
      <c r="G312" t="s">
        <v>3</v>
      </c>
      <c r="H312" s="2">
        <v>43896</v>
      </c>
      <c r="I312" s="23" t="s">
        <v>102</v>
      </c>
      <c r="J312" s="23" t="s">
        <v>100</v>
      </c>
      <c r="K312" s="23" t="s">
        <v>101</v>
      </c>
      <c r="L312" t="s">
        <v>96</v>
      </c>
      <c r="M312" t="s">
        <v>313</v>
      </c>
      <c r="N312" t="s">
        <v>86</v>
      </c>
      <c r="O312">
        <v>2</v>
      </c>
      <c r="P312">
        <v>10</v>
      </c>
      <c r="Q312">
        <v>10</v>
      </c>
      <c r="R312" s="4" t="s">
        <v>18</v>
      </c>
      <c r="S312">
        <v>5</v>
      </c>
      <c r="T312">
        <v>5</v>
      </c>
      <c r="U312" s="14" t="s">
        <v>196</v>
      </c>
      <c r="V312" s="14" t="str">
        <f>VLOOKUP($U312,look_up!$A$2:J338,2,FALSE)</f>
        <v>Ofiuroide</v>
      </c>
      <c r="W312" s="14" t="str">
        <f>VLOOKUP($U312,look_up!$A$2:K338,3,FALSE)</f>
        <v>Species</v>
      </c>
      <c r="X312" s="14" t="str">
        <f>VLOOKUP($U312,look_up!$A$2:L338,4,FALSE)</f>
        <v>exotic_species</v>
      </c>
      <c r="Y312" s="14" t="str">
        <f>VLOOKUP($U312,look_up!A$2:K338,5,FALSE)</f>
        <v>Animalia</v>
      </c>
      <c r="Z312" s="14" t="str">
        <f>VLOOKUP($U312,look_up!A$2:L338,6,FALSE)</f>
        <v>Echinodermata</v>
      </c>
      <c r="AA312" s="14" t="str">
        <f>VLOOKUP($U312,look_up!A$2:M338,7,FALSE)</f>
        <v>Ophiuroidea</v>
      </c>
      <c r="AB312" s="14" t="str">
        <f>VLOOKUP($U312,look_up!$A$2:P338,8,FALSE)</f>
        <v>Amphilepidida</v>
      </c>
      <c r="AC312" s="14" t="str">
        <f>VLOOKUP($U312,look_up!$A$2:Q338,9,FALSE)</f>
        <v>Ophiotrichidae</v>
      </c>
      <c r="AD312" s="14">
        <f>VLOOKUP($U312,look_up!A$2:P338,10,FALSE)</f>
        <v>244093</v>
      </c>
      <c r="AE312">
        <v>0</v>
      </c>
      <c r="AF312" t="s">
        <v>204</v>
      </c>
      <c r="AG312">
        <v>40</v>
      </c>
    </row>
    <row r="313" spans="1:33" x14ac:dyDescent="0.3">
      <c r="A313" t="s">
        <v>0</v>
      </c>
      <c r="B313" t="s">
        <v>19</v>
      </c>
      <c r="C313" t="s">
        <v>284</v>
      </c>
      <c r="D313">
        <v>-27.278230000000001</v>
      </c>
      <c r="E313">
        <v>-48.375419999999998</v>
      </c>
      <c r="F313" t="s">
        <v>2</v>
      </c>
      <c r="G313" t="s">
        <v>3</v>
      </c>
      <c r="H313" s="2">
        <v>43896</v>
      </c>
      <c r="I313" s="23" t="s">
        <v>102</v>
      </c>
      <c r="J313" s="23" t="s">
        <v>100</v>
      </c>
      <c r="K313" s="23" t="s">
        <v>101</v>
      </c>
      <c r="L313" t="s">
        <v>96</v>
      </c>
      <c r="M313" t="s">
        <v>313</v>
      </c>
      <c r="N313" t="s">
        <v>86</v>
      </c>
      <c r="O313">
        <v>3</v>
      </c>
      <c r="P313">
        <v>10</v>
      </c>
      <c r="Q313">
        <v>10</v>
      </c>
      <c r="R313" s="4" t="s">
        <v>18</v>
      </c>
      <c r="S313">
        <v>5</v>
      </c>
      <c r="T313">
        <v>5</v>
      </c>
      <c r="U313" s="14" t="s">
        <v>196</v>
      </c>
      <c r="V313" s="14" t="str">
        <f>VLOOKUP($U313,look_up!$A$2:J339,2,FALSE)</f>
        <v>Ofiuroide</v>
      </c>
      <c r="W313" s="14" t="str">
        <f>VLOOKUP($U313,look_up!$A$2:K339,3,FALSE)</f>
        <v>Species</v>
      </c>
      <c r="X313" s="14" t="str">
        <f>VLOOKUP($U313,look_up!$A$2:L339,4,FALSE)</f>
        <v>exotic_species</v>
      </c>
      <c r="Y313" s="14" t="str">
        <f>VLOOKUP($U313,look_up!A$2:K339,5,FALSE)</f>
        <v>Animalia</v>
      </c>
      <c r="Z313" s="14" t="str">
        <f>VLOOKUP($U313,look_up!A$2:L339,6,FALSE)</f>
        <v>Echinodermata</v>
      </c>
      <c r="AA313" s="14" t="str">
        <f>VLOOKUP($U313,look_up!A$2:M339,7,FALSE)</f>
        <v>Ophiuroidea</v>
      </c>
      <c r="AB313" s="14" t="str">
        <f>VLOOKUP($U313,look_up!$A$2:P339,8,FALSE)</f>
        <v>Amphilepidida</v>
      </c>
      <c r="AC313" s="14" t="str">
        <f>VLOOKUP($U313,look_up!$A$2:Q339,9,FALSE)</f>
        <v>Ophiotrichidae</v>
      </c>
      <c r="AD313" s="14">
        <f>VLOOKUP($U313,look_up!A$2:P339,10,FALSE)</f>
        <v>244093</v>
      </c>
      <c r="AE313">
        <v>0</v>
      </c>
      <c r="AF313" t="s">
        <v>204</v>
      </c>
      <c r="AG313">
        <v>40</v>
      </c>
    </row>
    <row r="314" spans="1:33" x14ac:dyDescent="0.3">
      <c r="A314" t="s">
        <v>0</v>
      </c>
      <c r="B314" t="s">
        <v>19</v>
      </c>
      <c r="C314" t="s">
        <v>284</v>
      </c>
      <c r="D314">
        <v>-27.278230000000001</v>
      </c>
      <c r="E314">
        <v>-48.375419999999998</v>
      </c>
      <c r="F314" t="s">
        <v>2</v>
      </c>
      <c r="G314" t="s">
        <v>3</v>
      </c>
      <c r="H314" s="2">
        <v>43896</v>
      </c>
      <c r="I314" s="23" t="s">
        <v>102</v>
      </c>
      <c r="J314" s="23" t="s">
        <v>100</v>
      </c>
      <c r="K314" s="23" t="s">
        <v>101</v>
      </c>
      <c r="L314" t="s">
        <v>96</v>
      </c>
      <c r="M314" t="s">
        <v>313</v>
      </c>
      <c r="N314" t="s">
        <v>86</v>
      </c>
      <c r="O314">
        <v>1</v>
      </c>
      <c r="P314">
        <v>10</v>
      </c>
      <c r="Q314">
        <v>10</v>
      </c>
      <c r="R314" s="4" t="s">
        <v>18</v>
      </c>
      <c r="S314">
        <v>5</v>
      </c>
      <c r="T314">
        <v>5</v>
      </c>
      <c r="U314" s="14" t="s">
        <v>197</v>
      </c>
      <c r="V314" s="14" t="str">
        <f>VLOOKUP($U314,look_up!$A$2:J340,2,FALSE)</f>
        <v>Anêmona</v>
      </c>
      <c r="W314" s="14" t="str">
        <f>VLOOKUP($U314,look_up!$A$2:K340,3,FALSE)</f>
        <v>Species</v>
      </c>
      <c r="X314" s="14" t="str">
        <f>VLOOKUP($U314,look_up!$A$2:L340,4,FALSE)</f>
        <v>exotic_species</v>
      </c>
      <c r="Y314" s="14" t="str">
        <f>VLOOKUP($U314,look_up!A$2:K340,5,FALSE)</f>
        <v>Animalia</v>
      </c>
      <c r="Z314" s="14" t="str">
        <f>VLOOKUP($U314,look_up!A$2:L340,6,FALSE)</f>
        <v>Cnidaria</v>
      </c>
      <c r="AA314" s="14" t="str">
        <f>VLOOKUP($U314,look_up!A$2:M340,7,FALSE)</f>
        <v>Anthozoa</v>
      </c>
      <c r="AB314" s="14" t="str">
        <f>VLOOKUP($U314,look_up!$A$2:P340,8,FALSE)</f>
        <v>Scleractinia</v>
      </c>
      <c r="AC314" s="14" t="str">
        <f>VLOOKUP($U314,look_up!$A$2:Q340,9,FALSE)</f>
        <v>Dendrophylliidae</v>
      </c>
      <c r="AD314" s="14">
        <f>VLOOKUP($U314,look_up!A$2:P340,10,FALSE)</f>
        <v>291251</v>
      </c>
      <c r="AE314">
        <v>0</v>
      </c>
      <c r="AF314" t="s">
        <v>204</v>
      </c>
      <c r="AG314">
        <v>40</v>
      </c>
    </row>
    <row r="315" spans="1:33" x14ac:dyDescent="0.3">
      <c r="A315" t="s">
        <v>0</v>
      </c>
      <c r="B315" t="s">
        <v>19</v>
      </c>
      <c r="C315" t="s">
        <v>284</v>
      </c>
      <c r="D315">
        <v>-27.278230000000001</v>
      </c>
      <c r="E315">
        <v>-48.375419999999998</v>
      </c>
      <c r="F315" t="s">
        <v>2</v>
      </c>
      <c r="G315" t="s">
        <v>3</v>
      </c>
      <c r="H315" s="2">
        <v>43896</v>
      </c>
      <c r="I315" s="23" t="s">
        <v>102</v>
      </c>
      <c r="J315" s="23" t="s">
        <v>100</v>
      </c>
      <c r="K315" s="23" t="s">
        <v>101</v>
      </c>
      <c r="L315" t="s">
        <v>96</v>
      </c>
      <c r="M315" t="s">
        <v>313</v>
      </c>
      <c r="N315" t="s">
        <v>86</v>
      </c>
      <c r="O315">
        <v>2</v>
      </c>
      <c r="P315">
        <v>10</v>
      </c>
      <c r="Q315">
        <v>10</v>
      </c>
      <c r="R315" s="4" t="s">
        <v>18</v>
      </c>
      <c r="S315">
        <v>5</v>
      </c>
      <c r="T315">
        <v>5</v>
      </c>
      <c r="U315" s="14" t="s">
        <v>197</v>
      </c>
      <c r="V315" s="14" t="str">
        <f>VLOOKUP($U315,look_up!$A$2:J341,2,FALSE)</f>
        <v>Anêmona</v>
      </c>
      <c r="W315" s="14" t="str">
        <f>VLOOKUP($U315,look_up!$A$2:K341,3,FALSE)</f>
        <v>Species</v>
      </c>
      <c r="X315" s="14" t="str">
        <f>VLOOKUP($U315,look_up!$A$2:L341,4,FALSE)</f>
        <v>exotic_species</v>
      </c>
      <c r="Y315" s="14" t="str">
        <f>VLOOKUP($U315,look_up!A$2:K341,5,FALSE)</f>
        <v>Animalia</v>
      </c>
      <c r="Z315" s="14" t="str">
        <f>VLOOKUP($U315,look_up!A$2:L341,6,FALSE)</f>
        <v>Cnidaria</v>
      </c>
      <c r="AA315" s="14" t="str">
        <f>VLOOKUP($U315,look_up!A$2:M341,7,FALSE)</f>
        <v>Anthozoa</v>
      </c>
      <c r="AB315" s="14" t="str">
        <f>VLOOKUP($U315,look_up!$A$2:P341,8,FALSE)</f>
        <v>Scleractinia</v>
      </c>
      <c r="AC315" s="14" t="str">
        <f>VLOOKUP($U315,look_up!$A$2:Q341,9,FALSE)</f>
        <v>Dendrophylliidae</v>
      </c>
      <c r="AD315" s="14">
        <f>VLOOKUP($U315,look_up!A$2:P341,10,FALSE)</f>
        <v>291251</v>
      </c>
      <c r="AE315">
        <v>0</v>
      </c>
      <c r="AF315" t="s">
        <v>204</v>
      </c>
      <c r="AG315">
        <v>40</v>
      </c>
    </row>
    <row r="316" spans="1:33" x14ac:dyDescent="0.3">
      <c r="A316" t="s">
        <v>0</v>
      </c>
      <c r="B316" t="s">
        <v>19</v>
      </c>
      <c r="C316" t="s">
        <v>284</v>
      </c>
      <c r="D316">
        <v>-27.278230000000001</v>
      </c>
      <c r="E316">
        <v>-48.375419999999998</v>
      </c>
      <c r="F316" t="s">
        <v>2</v>
      </c>
      <c r="G316" t="s">
        <v>3</v>
      </c>
      <c r="H316" s="2">
        <v>43896</v>
      </c>
      <c r="I316" s="23" t="s">
        <v>102</v>
      </c>
      <c r="J316" s="23" t="s">
        <v>100</v>
      </c>
      <c r="K316" s="23" t="s">
        <v>101</v>
      </c>
      <c r="L316" t="s">
        <v>96</v>
      </c>
      <c r="M316" t="s">
        <v>313</v>
      </c>
      <c r="N316" t="s">
        <v>86</v>
      </c>
      <c r="O316">
        <v>3</v>
      </c>
      <c r="P316">
        <v>10</v>
      </c>
      <c r="Q316">
        <v>10</v>
      </c>
      <c r="R316" s="4" t="s">
        <v>18</v>
      </c>
      <c r="S316">
        <v>5</v>
      </c>
      <c r="T316">
        <v>5</v>
      </c>
      <c r="U316" s="14" t="s">
        <v>197</v>
      </c>
      <c r="V316" s="14" t="str">
        <f>VLOOKUP($U316,look_up!$A$2:J342,2,FALSE)</f>
        <v>Anêmona</v>
      </c>
      <c r="W316" s="14" t="str">
        <f>VLOOKUP($U316,look_up!$A$2:K342,3,FALSE)</f>
        <v>Species</v>
      </c>
      <c r="X316" s="14" t="str">
        <f>VLOOKUP($U316,look_up!$A$2:L342,4,FALSE)</f>
        <v>exotic_species</v>
      </c>
      <c r="Y316" s="14" t="str">
        <f>VLOOKUP($U316,look_up!A$2:K342,5,FALSE)</f>
        <v>Animalia</v>
      </c>
      <c r="Z316" s="14" t="str">
        <f>VLOOKUP($U316,look_up!A$2:L342,6,FALSE)</f>
        <v>Cnidaria</v>
      </c>
      <c r="AA316" s="14" t="str">
        <f>VLOOKUP($U316,look_up!A$2:M342,7,FALSE)</f>
        <v>Anthozoa</v>
      </c>
      <c r="AB316" s="14" t="str">
        <f>VLOOKUP($U316,look_up!$A$2:P342,8,FALSE)</f>
        <v>Scleractinia</v>
      </c>
      <c r="AC316" s="14" t="str">
        <f>VLOOKUP($U316,look_up!$A$2:Q342,9,FALSE)</f>
        <v>Dendrophylliidae</v>
      </c>
      <c r="AD316" s="14">
        <f>VLOOKUP($U316,look_up!A$2:P342,10,FALSE)</f>
        <v>291251</v>
      </c>
      <c r="AE316">
        <v>0</v>
      </c>
      <c r="AF316" t="s">
        <v>204</v>
      </c>
      <c r="AG316">
        <v>40</v>
      </c>
    </row>
    <row r="317" spans="1:33" x14ac:dyDescent="0.3">
      <c r="A317" t="s">
        <v>0</v>
      </c>
      <c r="B317" t="s">
        <v>19</v>
      </c>
      <c r="C317" t="s">
        <v>284</v>
      </c>
      <c r="D317">
        <v>-27.278230000000001</v>
      </c>
      <c r="E317">
        <v>-48.375419999999998</v>
      </c>
      <c r="F317" t="s">
        <v>2</v>
      </c>
      <c r="G317" t="s">
        <v>3</v>
      </c>
      <c r="H317" s="2">
        <v>43896</v>
      </c>
      <c r="I317" s="23" t="s">
        <v>102</v>
      </c>
      <c r="J317" s="23" t="s">
        <v>100</v>
      </c>
      <c r="K317" s="23" t="s">
        <v>101</v>
      </c>
      <c r="L317" t="s">
        <v>96</v>
      </c>
      <c r="M317" t="s">
        <v>313</v>
      </c>
      <c r="N317" t="s">
        <v>86</v>
      </c>
      <c r="O317">
        <v>1</v>
      </c>
      <c r="P317">
        <v>10</v>
      </c>
      <c r="Q317">
        <v>10</v>
      </c>
      <c r="R317" s="4" t="s">
        <v>18</v>
      </c>
      <c r="S317">
        <v>5</v>
      </c>
      <c r="T317">
        <v>5</v>
      </c>
      <c r="U317" s="14" t="s">
        <v>198</v>
      </c>
      <c r="V317" s="14" t="str">
        <f>VLOOKUP($U317,look_up!$A$2:J343,2,FALSE)</f>
        <v>Ascidia</v>
      </c>
      <c r="W317" s="14" t="str">
        <f>VLOOKUP($U317,look_up!$A$2:K343,3,FALSE)</f>
        <v>Species</v>
      </c>
      <c r="X317" s="14" t="str">
        <f>VLOOKUP($U317,look_up!$A$2:L343,4,FALSE)</f>
        <v>exotic_species</v>
      </c>
      <c r="Y317" s="14" t="str">
        <f>VLOOKUP($U317,look_up!A$2:K343,5,FALSE)</f>
        <v>Animalia</v>
      </c>
      <c r="Z317" s="14" t="str">
        <f>VLOOKUP($U317,look_up!A$2:L343,6,FALSE)</f>
        <v>Chordata</v>
      </c>
      <c r="AA317" s="14" t="str">
        <f>VLOOKUP($U317,look_up!A$2:M343,7,FALSE)</f>
        <v>Ascidiacea</v>
      </c>
      <c r="AB317" s="14" t="str">
        <f>VLOOKUP($U317,look_up!$A$2:P343,8,FALSE)</f>
        <v>Stolidobranchia</v>
      </c>
      <c r="AC317" s="14" t="str">
        <f>VLOOKUP($U317,look_up!$A$2:Q343,9,FALSE)</f>
        <v>Styellidae</v>
      </c>
      <c r="AD317" s="14">
        <f>VLOOKUP($U317,look_up!A$2:P343,10,FALSE)</f>
        <v>103936</v>
      </c>
      <c r="AE317">
        <v>0</v>
      </c>
      <c r="AF317" t="s">
        <v>204</v>
      </c>
      <c r="AG317">
        <v>40</v>
      </c>
    </row>
    <row r="318" spans="1:33" x14ac:dyDescent="0.3">
      <c r="A318" t="s">
        <v>0</v>
      </c>
      <c r="B318" t="s">
        <v>19</v>
      </c>
      <c r="C318" t="s">
        <v>284</v>
      </c>
      <c r="D318">
        <v>-27.278230000000001</v>
      </c>
      <c r="E318">
        <v>-48.375419999999998</v>
      </c>
      <c r="F318" t="s">
        <v>2</v>
      </c>
      <c r="G318" t="s">
        <v>3</v>
      </c>
      <c r="H318" s="2">
        <v>43896</v>
      </c>
      <c r="I318" s="23" t="s">
        <v>102</v>
      </c>
      <c r="J318" s="23" t="s">
        <v>100</v>
      </c>
      <c r="K318" s="23" t="s">
        <v>101</v>
      </c>
      <c r="L318" t="s">
        <v>96</v>
      </c>
      <c r="M318" t="s">
        <v>313</v>
      </c>
      <c r="N318" t="s">
        <v>86</v>
      </c>
      <c r="O318">
        <v>2</v>
      </c>
      <c r="P318">
        <v>10</v>
      </c>
      <c r="Q318">
        <v>10</v>
      </c>
      <c r="R318" s="4" t="s">
        <v>18</v>
      </c>
      <c r="S318">
        <v>5</v>
      </c>
      <c r="T318">
        <v>5</v>
      </c>
      <c r="U318" s="14" t="s">
        <v>198</v>
      </c>
      <c r="V318" s="14" t="str">
        <f>VLOOKUP($U318,look_up!$A$2:J344,2,FALSE)</f>
        <v>Ascidia</v>
      </c>
      <c r="W318" s="14" t="str">
        <f>VLOOKUP($U318,look_up!$A$2:K344,3,FALSE)</f>
        <v>Species</v>
      </c>
      <c r="X318" s="14" t="str">
        <f>VLOOKUP($U318,look_up!$A$2:L344,4,FALSE)</f>
        <v>exotic_species</v>
      </c>
      <c r="Y318" s="14" t="str">
        <f>VLOOKUP($U318,look_up!A$2:K344,5,FALSE)</f>
        <v>Animalia</v>
      </c>
      <c r="Z318" s="14" t="str">
        <f>VLOOKUP($U318,look_up!A$2:L344,6,FALSE)</f>
        <v>Chordata</v>
      </c>
      <c r="AA318" s="14" t="str">
        <f>VLOOKUP($U318,look_up!A$2:M344,7,FALSE)</f>
        <v>Ascidiacea</v>
      </c>
      <c r="AB318" s="14" t="str">
        <f>VLOOKUP($U318,look_up!$A$2:P344,8,FALSE)</f>
        <v>Stolidobranchia</v>
      </c>
      <c r="AC318" s="14" t="str">
        <f>VLOOKUP($U318,look_up!$A$2:Q344,9,FALSE)</f>
        <v>Styellidae</v>
      </c>
      <c r="AD318" s="14">
        <f>VLOOKUP($U318,look_up!A$2:P344,10,FALSE)</f>
        <v>103936</v>
      </c>
      <c r="AE318">
        <v>0</v>
      </c>
      <c r="AF318" t="s">
        <v>204</v>
      </c>
      <c r="AG318">
        <v>40</v>
      </c>
    </row>
    <row r="319" spans="1:33" x14ac:dyDescent="0.3">
      <c r="A319" t="s">
        <v>0</v>
      </c>
      <c r="B319" t="s">
        <v>19</v>
      </c>
      <c r="C319" t="s">
        <v>284</v>
      </c>
      <c r="D319">
        <v>-27.278230000000001</v>
      </c>
      <c r="E319">
        <v>-48.375419999999998</v>
      </c>
      <c r="F319" t="s">
        <v>2</v>
      </c>
      <c r="G319" t="s">
        <v>3</v>
      </c>
      <c r="H319" s="2">
        <v>43896</v>
      </c>
      <c r="I319" s="23" t="s">
        <v>102</v>
      </c>
      <c r="J319" s="23" t="s">
        <v>100</v>
      </c>
      <c r="K319" s="23" t="s">
        <v>101</v>
      </c>
      <c r="L319" t="s">
        <v>96</v>
      </c>
      <c r="M319" t="s">
        <v>313</v>
      </c>
      <c r="N319" t="s">
        <v>86</v>
      </c>
      <c r="O319">
        <v>3</v>
      </c>
      <c r="P319">
        <v>10</v>
      </c>
      <c r="Q319">
        <v>10</v>
      </c>
      <c r="R319" s="4" t="s">
        <v>18</v>
      </c>
      <c r="S319">
        <v>5</v>
      </c>
      <c r="T319">
        <v>5</v>
      </c>
      <c r="U319" s="14" t="s">
        <v>198</v>
      </c>
      <c r="V319" s="14" t="str">
        <f>VLOOKUP($U319,look_up!$A$2:J345,2,FALSE)</f>
        <v>Ascidia</v>
      </c>
      <c r="W319" s="14" t="str">
        <f>VLOOKUP($U319,look_up!$A$2:K345,3,FALSE)</f>
        <v>Species</v>
      </c>
      <c r="X319" s="14" t="str">
        <f>VLOOKUP($U319,look_up!$A$2:L345,4,FALSE)</f>
        <v>exotic_species</v>
      </c>
      <c r="Y319" s="14" t="str">
        <f>VLOOKUP($U319,look_up!A$2:K345,5,FALSE)</f>
        <v>Animalia</v>
      </c>
      <c r="Z319" s="14" t="str">
        <f>VLOOKUP($U319,look_up!A$2:L345,6,FALSE)</f>
        <v>Chordata</v>
      </c>
      <c r="AA319" s="14" t="str">
        <f>VLOOKUP($U319,look_up!A$2:M345,7,FALSE)</f>
        <v>Ascidiacea</v>
      </c>
      <c r="AB319" s="14" t="str">
        <f>VLOOKUP($U319,look_up!$A$2:P345,8,FALSE)</f>
        <v>Stolidobranchia</v>
      </c>
      <c r="AC319" s="14" t="str">
        <f>VLOOKUP($U319,look_up!$A$2:Q345,9,FALSE)</f>
        <v>Styellidae</v>
      </c>
      <c r="AD319" s="14">
        <f>VLOOKUP($U319,look_up!A$2:P345,10,FALSE)</f>
        <v>103936</v>
      </c>
      <c r="AE319">
        <v>0</v>
      </c>
      <c r="AF319" t="s">
        <v>204</v>
      </c>
      <c r="AG319">
        <v>40</v>
      </c>
    </row>
    <row r="320" spans="1:33" x14ac:dyDescent="0.3">
      <c r="A320" t="s">
        <v>0</v>
      </c>
      <c r="B320" t="s">
        <v>19</v>
      </c>
      <c r="C320" t="s">
        <v>284</v>
      </c>
      <c r="D320">
        <v>-27.278230000000001</v>
      </c>
      <c r="E320">
        <v>-48.375419999999998</v>
      </c>
      <c r="F320" t="s">
        <v>2</v>
      </c>
      <c r="G320" t="s">
        <v>3</v>
      </c>
      <c r="H320" s="2">
        <v>43896</v>
      </c>
      <c r="I320" s="23" t="s">
        <v>102</v>
      </c>
      <c r="J320" s="23" t="s">
        <v>100</v>
      </c>
      <c r="K320" s="23" t="s">
        <v>101</v>
      </c>
      <c r="L320" t="s">
        <v>96</v>
      </c>
      <c r="M320" t="s">
        <v>313</v>
      </c>
      <c r="N320" t="s">
        <v>86</v>
      </c>
      <c r="O320">
        <v>1</v>
      </c>
      <c r="P320">
        <v>10</v>
      </c>
      <c r="Q320">
        <v>10</v>
      </c>
      <c r="R320" s="4" t="s">
        <v>18</v>
      </c>
      <c r="S320">
        <v>5</v>
      </c>
      <c r="T320">
        <v>5</v>
      </c>
      <c r="U320" s="14" t="s">
        <v>18</v>
      </c>
      <c r="V320" s="14" t="s">
        <v>199</v>
      </c>
      <c r="W320" s="14" t="s">
        <v>18</v>
      </c>
      <c r="X320" s="14" t="str">
        <f>VLOOKUP($U320,look_up!$A$2:L346,4,FALSE)</f>
        <v>NA</v>
      </c>
      <c r="Y320" s="14" t="str">
        <f>VLOOKUP($U320,look_up!A$2:K346,5,FALSE)</f>
        <v>NA</v>
      </c>
      <c r="Z320" s="14" t="str">
        <f>VLOOKUP($U320,look_up!A$2:L346,6,FALSE)</f>
        <v>NA</v>
      </c>
      <c r="AA320" s="14" t="str">
        <f>VLOOKUP($U320,look_up!A$2:M346,7,FALSE)</f>
        <v>NA</v>
      </c>
      <c r="AB320" s="14" t="str">
        <f>VLOOKUP($U320,look_up!$A$2:P346,8,FALSE)</f>
        <v>NA</v>
      </c>
      <c r="AC320" s="14" t="str">
        <f>VLOOKUP($U320,look_up!$A$2:Q346,9,FALSE)</f>
        <v>NA</v>
      </c>
      <c r="AD320" s="14" t="str">
        <f>VLOOKUP($U320,look_up!A$2:P346,10,FALSE)</f>
        <v>NA</v>
      </c>
      <c r="AE320">
        <v>0</v>
      </c>
      <c r="AF320" t="s">
        <v>204</v>
      </c>
      <c r="AG320">
        <v>40</v>
      </c>
    </row>
    <row r="321" spans="1:33" x14ac:dyDescent="0.3">
      <c r="A321" t="s">
        <v>0</v>
      </c>
      <c r="B321" t="s">
        <v>19</v>
      </c>
      <c r="C321" t="s">
        <v>284</v>
      </c>
      <c r="D321">
        <v>-27.278230000000001</v>
      </c>
      <c r="E321">
        <v>-48.375419999999998</v>
      </c>
      <c r="F321" t="s">
        <v>2</v>
      </c>
      <c r="G321" t="s">
        <v>3</v>
      </c>
      <c r="H321" s="2">
        <v>43896</v>
      </c>
      <c r="I321" s="23" t="s">
        <v>102</v>
      </c>
      <c r="J321" s="23" t="s">
        <v>100</v>
      </c>
      <c r="K321" s="23" t="s">
        <v>101</v>
      </c>
      <c r="L321" t="s">
        <v>96</v>
      </c>
      <c r="M321" t="s">
        <v>313</v>
      </c>
      <c r="N321" t="s">
        <v>86</v>
      </c>
      <c r="O321">
        <v>2</v>
      </c>
      <c r="P321">
        <v>10</v>
      </c>
      <c r="Q321">
        <v>10</v>
      </c>
      <c r="R321" s="4" t="s">
        <v>18</v>
      </c>
      <c r="S321">
        <v>5</v>
      </c>
      <c r="T321">
        <v>5</v>
      </c>
      <c r="U321" s="14" t="s">
        <v>18</v>
      </c>
      <c r="V321" s="14" t="s">
        <v>199</v>
      </c>
      <c r="W321" s="14" t="s">
        <v>18</v>
      </c>
      <c r="X321" s="14" t="str">
        <f>VLOOKUP($U321,look_up!$A$2:L347,4,FALSE)</f>
        <v>NA</v>
      </c>
      <c r="Y321" s="14" t="str">
        <f>VLOOKUP($U321,look_up!A$2:K347,5,FALSE)</f>
        <v>NA</v>
      </c>
      <c r="Z321" s="14" t="str">
        <f>VLOOKUP($U321,look_up!A$2:L347,6,FALSE)</f>
        <v>NA</v>
      </c>
      <c r="AA321" s="14" t="str">
        <f>VLOOKUP($U321,look_up!A$2:M347,7,FALSE)</f>
        <v>NA</v>
      </c>
      <c r="AB321" s="14" t="str">
        <f>VLOOKUP($U321,look_up!$A$2:P347,8,FALSE)</f>
        <v>NA</v>
      </c>
      <c r="AC321" s="14" t="str">
        <f>VLOOKUP($U321,look_up!$A$2:Q347,9,FALSE)</f>
        <v>NA</v>
      </c>
      <c r="AD321" s="14" t="str">
        <f>VLOOKUP($U321,look_up!A$2:P347,10,FALSE)</f>
        <v>NA</v>
      </c>
      <c r="AE321">
        <v>6</v>
      </c>
      <c r="AF321" t="s">
        <v>204</v>
      </c>
      <c r="AG321">
        <v>40</v>
      </c>
    </row>
    <row r="322" spans="1:33" x14ac:dyDescent="0.3">
      <c r="A322" t="s">
        <v>0</v>
      </c>
      <c r="B322" t="s">
        <v>19</v>
      </c>
      <c r="C322" t="s">
        <v>284</v>
      </c>
      <c r="D322">
        <v>-27.278230000000001</v>
      </c>
      <c r="E322">
        <v>-48.375419999999998</v>
      </c>
      <c r="F322" t="s">
        <v>2</v>
      </c>
      <c r="G322" t="s">
        <v>3</v>
      </c>
      <c r="H322" s="2">
        <v>43896</v>
      </c>
      <c r="I322" s="23" t="s">
        <v>102</v>
      </c>
      <c r="J322" s="23" t="s">
        <v>100</v>
      </c>
      <c r="K322" s="23" t="s">
        <v>101</v>
      </c>
      <c r="L322" t="s">
        <v>96</v>
      </c>
      <c r="M322" t="s">
        <v>313</v>
      </c>
      <c r="N322" t="s">
        <v>86</v>
      </c>
      <c r="O322">
        <v>3</v>
      </c>
      <c r="P322">
        <v>10</v>
      </c>
      <c r="Q322">
        <v>10</v>
      </c>
      <c r="R322" s="4" t="s">
        <v>18</v>
      </c>
      <c r="S322">
        <v>5</v>
      </c>
      <c r="T322">
        <v>5</v>
      </c>
      <c r="U322" s="14" t="s">
        <v>18</v>
      </c>
      <c r="V322" s="14" t="s">
        <v>199</v>
      </c>
      <c r="W322" s="14" t="s">
        <v>18</v>
      </c>
      <c r="X322" s="14" t="str">
        <f>VLOOKUP($U322,look_up!$A$2:L348,4,FALSE)</f>
        <v>NA</v>
      </c>
      <c r="Y322" s="14" t="str">
        <f>VLOOKUP($U322,look_up!A$2:K348,5,FALSE)</f>
        <v>NA</v>
      </c>
      <c r="Z322" s="14" t="str">
        <f>VLOOKUP($U322,look_up!A$2:L348,6,FALSE)</f>
        <v>NA</v>
      </c>
      <c r="AA322" s="14" t="str">
        <f>VLOOKUP($U322,look_up!A$2:M348,7,FALSE)</f>
        <v>NA</v>
      </c>
      <c r="AB322" s="14" t="str">
        <f>VLOOKUP($U322,look_up!$A$2:P348,8,FALSE)</f>
        <v>NA</v>
      </c>
      <c r="AC322" s="14" t="str">
        <f>VLOOKUP($U322,look_up!$A$2:Q348,9,FALSE)</f>
        <v>NA</v>
      </c>
      <c r="AD322" s="14" t="str">
        <f>VLOOKUP($U322,look_up!A$2:P348,10,FALSE)</f>
        <v>NA</v>
      </c>
      <c r="AE322">
        <v>0</v>
      </c>
      <c r="AF322" t="s">
        <v>204</v>
      </c>
      <c r="AG322">
        <v>40</v>
      </c>
    </row>
    <row r="323" spans="1:33" x14ac:dyDescent="0.3">
      <c r="A323" t="s">
        <v>0</v>
      </c>
      <c r="B323" t="s">
        <v>19</v>
      </c>
      <c r="C323" t="s">
        <v>284</v>
      </c>
      <c r="D323">
        <v>-27.278230000000001</v>
      </c>
      <c r="E323">
        <v>-48.375419999999998</v>
      </c>
      <c r="F323" t="s">
        <v>2</v>
      </c>
      <c r="G323" t="s">
        <v>3</v>
      </c>
      <c r="H323" s="2">
        <v>43896</v>
      </c>
      <c r="I323" s="23" t="s">
        <v>102</v>
      </c>
      <c r="J323" s="23" t="s">
        <v>100</v>
      </c>
      <c r="K323" s="23" t="s">
        <v>101</v>
      </c>
      <c r="L323" t="s">
        <v>96</v>
      </c>
      <c r="M323" t="s">
        <v>313</v>
      </c>
      <c r="N323" t="s">
        <v>86</v>
      </c>
      <c r="O323">
        <v>1</v>
      </c>
      <c r="P323">
        <v>10</v>
      </c>
      <c r="Q323">
        <v>10</v>
      </c>
      <c r="R323" s="4" t="s">
        <v>18</v>
      </c>
      <c r="S323">
        <v>5</v>
      </c>
      <c r="T323">
        <v>5</v>
      </c>
      <c r="U323" s="14" t="s">
        <v>18</v>
      </c>
      <c r="V323" s="14" t="s">
        <v>200</v>
      </c>
      <c r="W323" s="14" t="s">
        <v>18</v>
      </c>
      <c r="X323" s="14" t="str">
        <f>VLOOKUP($U323,look_up!$A$2:L349,4,FALSE)</f>
        <v>NA</v>
      </c>
      <c r="Y323" s="14" t="str">
        <f>VLOOKUP($U323,look_up!A$2:K349,5,FALSE)</f>
        <v>NA</v>
      </c>
      <c r="Z323" s="14" t="str">
        <f>VLOOKUP($U323,look_up!A$2:L349,6,FALSE)</f>
        <v>NA</v>
      </c>
      <c r="AA323" s="14" t="str">
        <f>VLOOKUP($U323,look_up!A$2:M349,7,FALSE)</f>
        <v>NA</v>
      </c>
      <c r="AB323" s="14" t="str">
        <f>VLOOKUP($U323,look_up!$A$2:P349,8,FALSE)</f>
        <v>NA</v>
      </c>
      <c r="AC323" s="14" t="str">
        <f>VLOOKUP($U323,look_up!$A$2:Q349,9,FALSE)</f>
        <v>NA</v>
      </c>
      <c r="AD323" s="14" t="str">
        <f>VLOOKUP($U323,look_up!A$2:P349,10,FALSE)</f>
        <v>NA</v>
      </c>
      <c r="AE323">
        <v>4</v>
      </c>
      <c r="AF323" t="s">
        <v>204</v>
      </c>
      <c r="AG323">
        <v>40</v>
      </c>
    </row>
    <row r="324" spans="1:33" x14ac:dyDescent="0.3">
      <c r="A324" t="s">
        <v>0</v>
      </c>
      <c r="B324" t="s">
        <v>19</v>
      </c>
      <c r="C324" t="s">
        <v>284</v>
      </c>
      <c r="D324">
        <v>-27.278230000000001</v>
      </c>
      <c r="E324">
        <v>-48.375419999999998</v>
      </c>
      <c r="F324" t="s">
        <v>2</v>
      </c>
      <c r="G324" t="s">
        <v>3</v>
      </c>
      <c r="H324" s="2">
        <v>43896</v>
      </c>
      <c r="I324" s="23" t="s">
        <v>102</v>
      </c>
      <c r="J324" s="23" t="s">
        <v>100</v>
      </c>
      <c r="K324" s="23" t="s">
        <v>101</v>
      </c>
      <c r="L324" t="s">
        <v>96</v>
      </c>
      <c r="M324" t="s">
        <v>313</v>
      </c>
      <c r="N324" t="s">
        <v>86</v>
      </c>
      <c r="O324">
        <v>2</v>
      </c>
      <c r="P324">
        <v>10</v>
      </c>
      <c r="Q324">
        <v>10</v>
      </c>
      <c r="R324" s="4" t="s">
        <v>18</v>
      </c>
      <c r="S324">
        <v>5</v>
      </c>
      <c r="T324">
        <v>5</v>
      </c>
      <c r="U324" s="14" t="s">
        <v>18</v>
      </c>
      <c r="V324" s="14" t="s">
        <v>200</v>
      </c>
      <c r="W324" s="14" t="s">
        <v>18</v>
      </c>
      <c r="X324" s="14" t="str">
        <f>VLOOKUP($U324,look_up!$A$2:L350,4,FALSE)</f>
        <v>NA</v>
      </c>
      <c r="Y324" s="14" t="str">
        <f>VLOOKUP($U324,look_up!A$2:K350,5,FALSE)</f>
        <v>NA</v>
      </c>
      <c r="Z324" s="14" t="str">
        <f>VLOOKUP($U324,look_up!A$2:L350,6,FALSE)</f>
        <v>NA</v>
      </c>
      <c r="AA324" s="14" t="str">
        <f>VLOOKUP($U324,look_up!A$2:M350,7,FALSE)</f>
        <v>NA</v>
      </c>
      <c r="AB324" s="14" t="str">
        <f>VLOOKUP($U324,look_up!$A$2:P350,8,FALSE)</f>
        <v>NA</v>
      </c>
      <c r="AC324" s="14" t="str">
        <f>VLOOKUP($U324,look_up!$A$2:Q350,9,FALSE)</f>
        <v>NA</v>
      </c>
      <c r="AD324" s="14" t="str">
        <f>VLOOKUP($U324,look_up!A$2:P350,10,FALSE)</f>
        <v>NA</v>
      </c>
      <c r="AE324">
        <v>1</v>
      </c>
      <c r="AF324" t="s">
        <v>204</v>
      </c>
      <c r="AG324">
        <v>40</v>
      </c>
    </row>
    <row r="325" spans="1:33" x14ac:dyDescent="0.3">
      <c r="A325" t="s">
        <v>0</v>
      </c>
      <c r="B325" t="s">
        <v>19</v>
      </c>
      <c r="C325" t="s">
        <v>284</v>
      </c>
      <c r="D325">
        <v>-27.278230000000001</v>
      </c>
      <c r="E325">
        <v>-48.375419999999998</v>
      </c>
      <c r="F325" t="s">
        <v>2</v>
      </c>
      <c r="G325" t="s">
        <v>3</v>
      </c>
      <c r="H325" s="2">
        <v>43896</v>
      </c>
      <c r="I325" s="23" t="s">
        <v>102</v>
      </c>
      <c r="J325" s="23" t="s">
        <v>100</v>
      </c>
      <c r="K325" s="23" t="s">
        <v>101</v>
      </c>
      <c r="L325" t="s">
        <v>96</v>
      </c>
      <c r="M325" t="s">
        <v>313</v>
      </c>
      <c r="N325" t="s">
        <v>86</v>
      </c>
      <c r="O325">
        <v>3</v>
      </c>
      <c r="P325">
        <v>10</v>
      </c>
      <c r="Q325">
        <v>10</v>
      </c>
      <c r="R325" s="4" t="s">
        <v>18</v>
      </c>
      <c r="S325">
        <v>5</v>
      </c>
      <c r="T325">
        <v>5</v>
      </c>
      <c r="U325" s="14" t="s">
        <v>18</v>
      </c>
      <c r="V325" s="14" t="s">
        <v>200</v>
      </c>
      <c r="W325" s="14" t="s">
        <v>18</v>
      </c>
      <c r="X325" s="14" t="str">
        <f>VLOOKUP($U325,look_up!$A$2:L351,4,FALSE)</f>
        <v>NA</v>
      </c>
      <c r="Y325" s="14" t="str">
        <f>VLOOKUP($U325,look_up!A$2:K351,5,FALSE)</f>
        <v>NA</v>
      </c>
      <c r="Z325" s="14" t="str">
        <f>VLOOKUP($U325,look_up!A$2:L351,6,FALSE)</f>
        <v>NA</v>
      </c>
      <c r="AA325" s="14" t="str">
        <f>VLOOKUP($U325,look_up!A$2:M351,7,FALSE)</f>
        <v>NA</v>
      </c>
      <c r="AB325" s="14" t="str">
        <f>VLOOKUP($U325,look_up!$A$2:P351,8,FALSE)</f>
        <v>NA</v>
      </c>
      <c r="AC325" s="14" t="str">
        <f>VLOOKUP($U325,look_up!$A$2:Q351,9,FALSE)</f>
        <v>NA</v>
      </c>
      <c r="AD325" s="14" t="str">
        <f>VLOOKUP($U325,look_up!A$2:P351,10,FALSE)</f>
        <v>NA</v>
      </c>
      <c r="AE325">
        <v>1</v>
      </c>
      <c r="AF325" t="s">
        <v>204</v>
      </c>
      <c r="AG325">
        <v>40</v>
      </c>
    </row>
    <row r="326" spans="1:33" x14ac:dyDescent="0.3">
      <c r="A326" t="s">
        <v>0</v>
      </c>
      <c r="B326" t="s">
        <v>20</v>
      </c>
      <c r="C326" t="s">
        <v>312</v>
      </c>
      <c r="D326">
        <v>-27.180980000000002</v>
      </c>
      <c r="E326">
        <v>-48.409959999999998</v>
      </c>
      <c r="F326" t="s">
        <v>2</v>
      </c>
      <c r="G326" t="s">
        <v>3</v>
      </c>
      <c r="H326" s="2">
        <v>43907</v>
      </c>
      <c r="I326" s="23" t="s">
        <v>103</v>
      </c>
      <c r="J326" s="23" t="s">
        <v>100</v>
      </c>
      <c r="K326" s="23" t="s">
        <v>101</v>
      </c>
      <c r="L326" t="s">
        <v>96</v>
      </c>
      <c r="M326" t="s">
        <v>313</v>
      </c>
      <c r="N326" t="s">
        <v>85</v>
      </c>
      <c r="O326">
        <v>1</v>
      </c>
      <c r="P326">
        <v>6</v>
      </c>
      <c r="Q326">
        <v>5</v>
      </c>
      <c r="R326" s="4" t="s">
        <v>18</v>
      </c>
      <c r="S326">
        <v>4</v>
      </c>
      <c r="T326">
        <v>5</v>
      </c>
      <c r="U326" s="14" t="s">
        <v>177</v>
      </c>
      <c r="V326" s="14" t="str">
        <f>VLOOKUP($U326,look_up!$A$2:J352,2,FALSE)</f>
        <v>Ouriço</v>
      </c>
      <c r="W326" s="14" t="str">
        <f>VLOOKUP($U326,look_up!$A$2:K352,3,FALSE)</f>
        <v>Species</v>
      </c>
      <c r="X326" s="14" t="str">
        <f>VLOOKUP($U326,look_up!$A$2:L352,4,FALSE)</f>
        <v>NA</v>
      </c>
      <c r="Y326" s="14" t="str">
        <f>VLOOKUP($U326,look_up!A$2:K352,5,FALSE)</f>
        <v>Animalia</v>
      </c>
      <c r="Z326" s="14" t="str">
        <f>VLOOKUP($U326,look_up!A$2:L352,6,FALSE)</f>
        <v>Echinodermata</v>
      </c>
      <c r="AA326" s="14" t="str">
        <f>VLOOKUP($U326,look_up!A$2:M352,7,FALSE)</f>
        <v>Echinoidea</v>
      </c>
      <c r="AB326" s="14" t="str">
        <f>VLOOKUP($U326,look_up!$A$2:P352,8,FALSE)</f>
        <v>Cidaroida</v>
      </c>
      <c r="AC326" s="14" t="str">
        <f>VLOOKUP($U326,look_up!$A$2:Q352,9,FALSE)</f>
        <v>Cidaridae</v>
      </c>
      <c r="AD326" s="14">
        <f>VLOOKUP($U326,look_up!A$2:P352,10,FALSE)</f>
        <v>396741</v>
      </c>
      <c r="AE326">
        <v>0</v>
      </c>
      <c r="AF326" t="s">
        <v>204</v>
      </c>
      <c r="AG326">
        <v>40</v>
      </c>
    </row>
    <row r="327" spans="1:33" x14ac:dyDescent="0.3">
      <c r="A327" t="s">
        <v>0</v>
      </c>
      <c r="B327" t="s">
        <v>20</v>
      </c>
      <c r="C327" t="s">
        <v>312</v>
      </c>
      <c r="D327">
        <v>-27.180980000000002</v>
      </c>
      <c r="E327">
        <v>-48.409959999999998</v>
      </c>
      <c r="F327" t="s">
        <v>2</v>
      </c>
      <c r="G327" t="s">
        <v>3</v>
      </c>
      <c r="H327" s="2">
        <v>43907</v>
      </c>
      <c r="I327" s="23" t="s">
        <v>103</v>
      </c>
      <c r="J327" s="23" t="s">
        <v>100</v>
      </c>
      <c r="K327" s="23" t="s">
        <v>101</v>
      </c>
      <c r="L327" t="s">
        <v>96</v>
      </c>
      <c r="M327" t="s">
        <v>313</v>
      </c>
      <c r="N327" t="s">
        <v>85</v>
      </c>
      <c r="O327">
        <v>2</v>
      </c>
      <c r="P327">
        <v>6</v>
      </c>
      <c r="Q327">
        <v>5</v>
      </c>
      <c r="R327" s="4" t="s">
        <v>18</v>
      </c>
      <c r="S327">
        <v>4</v>
      </c>
      <c r="T327">
        <v>5</v>
      </c>
      <c r="U327" s="14" t="s">
        <v>177</v>
      </c>
      <c r="V327" s="14" t="str">
        <f>VLOOKUP($U327,look_up!$A$2:J353,2,FALSE)</f>
        <v>Ouriço</v>
      </c>
      <c r="W327" s="14" t="str">
        <f>VLOOKUP($U327,look_up!$A$2:K353,3,FALSE)</f>
        <v>Species</v>
      </c>
      <c r="X327" s="14" t="str">
        <f>VLOOKUP($U327,look_up!$A$2:L353,4,FALSE)</f>
        <v>NA</v>
      </c>
      <c r="Y327" s="14" t="str">
        <f>VLOOKUP($U327,look_up!A$2:K353,5,FALSE)</f>
        <v>Animalia</v>
      </c>
      <c r="Z327" s="14" t="str">
        <f>VLOOKUP($U327,look_up!A$2:L353,6,FALSE)</f>
        <v>Echinodermata</v>
      </c>
      <c r="AA327" s="14" t="str">
        <f>VLOOKUP($U327,look_up!A$2:M353,7,FALSE)</f>
        <v>Echinoidea</v>
      </c>
      <c r="AB327" s="14" t="str">
        <f>VLOOKUP($U327,look_up!$A$2:P353,8,FALSE)</f>
        <v>Cidaroida</v>
      </c>
      <c r="AC327" s="14" t="str">
        <f>VLOOKUP($U327,look_up!$A$2:Q353,9,FALSE)</f>
        <v>Cidaridae</v>
      </c>
      <c r="AD327" s="14">
        <f>VLOOKUP($U327,look_up!A$2:P353,10,FALSE)</f>
        <v>396741</v>
      </c>
      <c r="AE327">
        <v>0</v>
      </c>
      <c r="AF327" t="s">
        <v>204</v>
      </c>
      <c r="AG327">
        <v>40</v>
      </c>
    </row>
    <row r="328" spans="1:33" x14ac:dyDescent="0.3">
      <c r="A328" t="s">
        <v>0</v>
      </c>
      <c r="B328" t="s">
        <v>20</v>
      </c>
      <c r="C328" t="s">
        <v>312</v>
      </c>
      <c r="D328">
        <v>-27.180980000000002</v>
      </c>
      <c r="E328">
        <v>-48.409959999999998</v>
      </c>
      <c r="F328" t="s">
        <v>2</v>
      </c>
      <c r="G328" t="s">
        <v>3</v>
      </c>
      <c r="H328" s="2">
        <v>43907</v>
      </c>
      <c r="I328" s="23" t="s">
        <v>103</v>
      </c>
      <c r="J328" s="23" t="s">
        <v>100</v>
      </c>
      <c r="K328" s="23" t="s">
        <v>101</v>
      </c>
      <c r="L328" t="s">
        <v>96</v>
      </c>
      <c r="M328" t="s">
        <v>313</v>
      </c>
      <c r="N328" t="s">
        <v>85</v>
      </c>
      <c r="O328">
        <v>3</v>
      </c>
      <c r="P328">
        <v>6</v>
      </c>
      <c r="Q328">
        <v>5</v>
      </c>
      <c r="R328" s="4" t="s">
        <v>18</v>
      </c>
      <c r="S328">
        <v>4</v>
      </c>
      <c r="T328">
        <v>5</v>
      </c>
      <c r="U328" s="14" t="s">
        <v>177</v>
      </c>
      <c r="V328" s="14" t="str">
        <f>VLOOKUP($U328,look_up!$A$2:J354,2,FALSE)</f>
        <v>Ouriço</v>
      </c>
      <c r="W328" s="14" t="str">
        <f>VLOOKUP($U328,look_up!$A$2:K354,3,FALSE)</f>
        <v>Species</v>
      </c>
      <c r="X328" s="14" t="str">
        <f>VLOOKUP($U328,look_up!$A$2:L354,4,FALSE)</f>
        <v>NA</v>
      </c>
      <c r="Y328" s="14" t="str">
        <f>VLOOKUP($U328,look_up!A$2:K354,5,FALSE)</f>
        <v>Animalia</v>
      </c>
      <c r="Z328" s="14" t="str">
        <f>VLOOKUP($U328,look_up!A$2:L354,6,FALSE)</f>
        <v>Echinodermata</v>
      </c>
      <c r="AA328" s="14" t="str">
        <f>VLOOKUP($U328,look_up!A$2:M354,7,FALSE)</f>
        <v>Echinoidea</v>
      </c>
      <c r="AB328" s="14" t="str">
        <f>VLOOKUP($U328,look_up!$A$2:P354,8,FALSE)</f>
        <v>Cidaroida</v>
      </c>
      <c r="AC328" s="14" t="str">
        <f>VLOOKUP($U328,look_up!$A$2:Q354,9,FALSE)</f>
        <v>Cidaridae</v>
      </c>
      <c r="AD328" s="14">
        <f>VLOOKUP($U328,look_up!A$2:P354,10,FALSE)</f>
        <v>396741</v>
      </c>
      <c r="AE328">
        <v>0</v>
      </c>
      <c r="AF328" t="s">
        <v>204</v>
      </c>
      <c r="AG328">
        <v>40</v>
      </c>
    </row>
    <row r="329" spans="1:33" x14ac:dyDescent="0.3">
      <c r="A329" t="s">
        <v>0</v>
      </c>
      <c r="B329" t="s">
        <v>20</v>
      </c>
      <c r="C329" t="s">
        <v>312</v>
      </c>
      <c r="D329">
        <v>-27.180980000000002</v>
      </c>
      <c r="E329">
        <v>-48.409959999999998</v>
      </c>
      <c r="F329" t="s">
        <v>2</v>
      </c>
      <c r="G329" t="s">
        <v>3</v>
      </c>
      <c r="H329" s="2">
        <v>43907</v>
      </c>
      <c r="I329" s="23" t="s">
        <v>103</v>
      </c>
      <c r="J329" s="23" t="s">
        <v>100</v>
      </c>
      <c r="K329" s="23" t="s">
        <v>101</v>
      </c>
      <c r="L329" t="s">
        <v>96</v>
      </c>
      <c r="M329" t="s">
        <v>313</v>
      </c>
      <c r="N329" t="s">
        <v>85</v>
      </c>
      <c r="O329">
        <v>1</v>
      </c>
      <c r="P329">
        <v>6</v>
      </c>
      <c r="Q329">
        <v>5</v>
      </c>
      <c r="R329" s="4" t="s">
        <v>18</v>
      </c>
      <c r="S329">
        <v>4</v>
      </c>
      <c r="T329">
        <v>5</v>
      </c>
      <c r="U329" s="14" t="s">
        <v>178</v>
      </c>
      <c r="V329" s="14" t="str">
        <f>VLOOKUP($U329,look_up!$A$2:J355,2,FALSE)</f>
        <v>Ouriço</v>
      </c>
      <c r="W329" s="14" t="str">
        <f>VLOOKUP($U329,look_up!$A$2:K355,3,FALSE)</f>
        <v>Species</v>
      </c>
      <c r="X329" s="14" t="str">
        <f>VLOOKUP($U329,look_up!$A$2:L355,4,FALSE)</f>
        <v>NA</v>
      </c>
      <c r="Y329" s="14" t="str">
        <f>VLOOKUP($U329,look_up!A$2:K355,5,FALSE)</f>
        <v>Animalia</v>
      </c>
      <c r="Z329" s="14" t="str">
        <f>VLOOKUP($U329,look_up!A$2:L355,6,FALSE)</f>
        <v>Echinodermata</v>
      </c>
      <c r="AA329" s="14" t="str">
        <f>VLOOKUP($U329,look_up!A$2:M355,7,FALSE)</f>
        <v>Echinoidea</v>
      </c>
      <c r="AB329" s="14" t="str">
        <f>VLOOKUP($U329,look_up!$A$2:P355,8,FALSE)</f>
        <v>Camarodonta</v>
      </c>
      <c r="AC329" s="14" t="str">
        <f>VLOOKUP($U329,look_up!$A$2:Q355,9,FALSE)</f>
        <v>Toxopneustidae</v>
      </c>
      <c r="AD329" s="14">
        <f>VLOOKUP($U329,look_up!A$2:P355,10,FALSE)</f>
        <v>367850</v>
      </c>
      <c r="AE329">
        <v>0</v>
      </c>
      <c r="AF329" t="s">
        <v>204</v>
      </c>
      <c r="AG329">
        <v>40</v>
      </c>
    </row>
    <row r="330" spans="1:33" x14ac:dyDescent="0.3">
      <c r="A330" t="s">
        <v>0</v>
      </c>
      <c r="B330" t="s">
        <v>20</v>
      </c>
      <c r="C330" t="s">
        <v>312</v>
      </c>
      <c r="D330">
        <v>-27.180980000000002</v>
      </c>
      <c r="E330">
        <v>-48.409959999999998</v>
      </c>
      <c r="F330" t="s">
        <v>2</v>
      </c>
      <c r="G330" t="s">
        <v>3</v>
      </c>
      <c r="H330" s="2">
        <v>43907</v>
      </c>
      <c r="I330" s="23" t="s">
        <v>103</v>
      </c>
      <c r="J330" s="23" t="s">
        <v>100</v>
      </c>
      <c r="K330" s="23" t="s">
        <v>101</v>
      </c>
      <c r="L330" t="s">
        <v>96</v>
      </c>
      <c r="M330" t="s">
        <v>313</v>
      </c>
      <c r="N330" t="s">
        <v>85</v>
      </c>
      <c r="O330">
        <v>2</v>
      </c>
      <c r="P330">
        <v>6</v>
      </c>
      <c r="Q330">
        <v>5</v>
      </c>
      <c r="R330" s="4" t="s">
        <v>18</v>
      </c>
      <c r="S330">
        <v>4</v>
      </c>
      <c r="T330">
        <v>5</v>
      </c>
      <c r="U330" s="14" t="s">
        <v>178</v>
      </c>
      <c r="V330" s="14" t="str">
        <f>VLOOKUP($U330,look_up!$A$2:J356,2,FALSE)</f>
        <v>Ouriço</v>
      </c>
      <c r="W330" s="14" t="str">
        <f>VLOOKUP($U330,look_up!$A$2:K356,3,FALSE)</f>
        <v>Species</v>
      </c>
      <c r="X330" s="14" t="str">
        <f>VLOOKUP($U330,look_up!$A$2:L356,4,FALSE)</f>
        <v>NA</v>
      </c>
      <c r="Y330" s="14" t="str">
        <f>VLOOKUP($U330,look_up!A$2:K356,5,FALSE)</f>
        <v>Animalia</v>
      </c>
      <c r="Z330" s="14" t="str">
        <f>VLOOKUP($U330,look_up!A$2:L356,6,FALSE)</f>
        <v>Echinodermata</v>
      </c>
      <c r="AA330" s="14" t="str">
        <f>VLOOKUP($U330,look_up!A$2:M356,7,FALSE)</f>
        <v>Echinoidea</v>
      </c>
      <c r="AB330" s="14" t="str">
        <f>VLOOKUP($U330,look_up!$A$2:P356,8,FALSE)</f>
        <v>Camarodonta</v>
      </c>
      <c r="AC330" s="14" t="str">
        <f>VLOOKUP($U330,look_up!$A$2:Q356,9,FALSE)</f>
        <v>Toxopneustidae</v>
      </c>
      <c r="AD330" s="14">
        <f>VLOOKUP($U330,look_up!A$2:P356,10,FALSE)</f>
        <v>367850</v>
      </c>
      <c r="AE330">
        <v>0</v>
      </c>
      <c r="AF330" t="s">
        <v>204</v>
      </c>
      <c r="AG330">
        <v>40</v>
      </c>
    </row>
    <row r="331" spans="1:33" x14ac:dyDescent="0.3">
      <c r="A331" t="s">
        <v>0</v>
      </c>
      <c r="B331" t="s">
        <v>20</v>
      </c>
      <c r="C331" t="s">
        <v>312</v>
      </c>
      <c r="D331">
        <v>-27.180980000000002</v>
      </c>
      <c r="E331">
        <v>-48.409959999999998</v>
      </c>
      <c r="F331" t="s">
        <v>2</v>
      </c>
      <c r="G331" t="s">
        <v>3</v>
      </c>
      <c r="H331" s="2">
        <v>43907</v>
      </c>
      <c r="I331" s="23" t="s">
        <v>103</v>
      </c>
      <c r="J331" s="23" t="s">
        <v>100</v>
      </c>
      <c r="K331" s="23" t="s">
        <v>101</v>
      </c>
      <c r="L331" t="s">
        <v>96</v>
      </c>
      <c r="M331" t="s">
        <v>313</v>
      </c>
      <c r="N331" t="s">
        <v>85</v>
      </c>
      <c r="O331">
        <v>3</v>
      </c>
      <c r="P331">
        <v>6</v>
      </c>
      <c r="Q331">
        <v>5</v>
      </c>
      <c r="R331" s="4" t="s">
        <v>18</v>
      </c>
      <c r="S331">
        <v>4</v>
      </c>
      <c r="T331">
        <v>5</v>
      </c>
      <c r="U331" s="14" t="s">
        <v>178</v>
      </c>
      <c r="V331" s="14" t="str">
        <f>VLOOKUP($U331,look_up!$A$2:J357,2,FALSE)</f>
        <v>Ouriço</v>
      </c>
      <c r="W331" s="14" t="str">
        <f>VLOOKUP($U331,look_up!$A$2:K357,3,FALSE)</f>
        <v>Species</v>
      </c>
      <c r="X331" s="14" t="str">
        <f>VLOOKUP($U331,look_up!$A$2:L357,4,FALSE)</f>
        <v>NA</v>
      </c>
      <c r="Y331" s="14" t="str">
        <f>VLOOKUP($U331,look_up!A$2:K357,5,FALSE)</f>
        <v>Animalia</v>
      </c>
      <c r="Z331" s="14" t="str">
        <f>VLOOKUP($U331,look_up!A$2:L357,6,FALSE)</f>
        <v>Echinodermata</v>
      </c>
      <c r="AA331" s="14" t="str">
        <f>VLOOKUP($U331,look_up!A$2:M357,7,FALSE)</f>
        <v>Echinoidea</v>
      </c>
      <c r="AB331" s="14" t="str">
        <f>VLOOKUP($U331,look_up!$A$2:P357,8,FALSE)</f>
        <v>Camarodonta</v>
      </c>
      <c r="AC331" s="14" t="str">
        <f>VLOOKUP($U331,look_up!$A$2:Q357,9,FALSE)</f>
        <v>Toxopneustidae</v>
      </c>
      <c r="AD331" s="14">
        <f>VLOOKUP($U331,look_up!A$2:P357,10,FALSE)</f>
        <v>367850</v>
      </c>
      <c r="AE331">
        <v>0</v>
      </c>
      <c r="AF331" t="s">
        <v>204</v>
      </c>
      <c r="AG331">
        <v>40</v>
      </c>
    </row>
    <row r="332" spans="1:33" x14ac:dyDescent="0.3">
      <c r="A332" t="s">
        <v>0</v>
      </c>
      <c r="B332" t="s">
        <v>20</v>
      </c>
      <c r="C332" t="s">
        <v>312</v>
      </c>
      <c r="D332">
        <v>-27.180980000000002</v>
      </c>
      <c r="E332">
        <v>-48.409959999999998</v>
      </c>
      <c r="F332" t="s">
        <v>2</v>
      </c>
      <c r="G332" t="s">
        <v>3</v>
      </c>
      <c r="H332" s="2">
        <v>43907</v>
      </c>
      <c r="I332" s="23" t="s">
        <v>103</v>
      </c>
      <c r="J332" s="23" t="s">
        <v>100</v>
      </c>
      <c r="K332" s="23" t="s">
        <v>101</v>
      </c>
      <c r="L332" t="s">
        <v>96</v>
      </c>
      <c r="M332" t="s">
        <v>313</v>
      </c>
      <c r="N332" t="s">
        <v>85</v>
      </c>
      <c r="O332">
        <v>1</v>
      </c>
      <c r="P332">
        <v>6</v>
      </c>
      <c r="Q332">
        <v>5</v>
      </c>
      <c r="R332" s="4" t="s">
        <v>18</v>
      </c>
      <c r="S332">
        <v>4</v>
      </c>
      <c r="T332">
        <v>5</v>
      </c>
      <c r="U332" s="14" t="s">
        <v>179</v>
      </c>
      <c r="V332" s="14" t="str">
        <f>VLOOKUP($U332,look_up!$A$2:J358,2,FALSE)</f>
        <v>Ouriço</v>
      </c>
      <c r="W332" s="14" t="str">
        <f>VLOOKUP($U332,look_up!$A$2:K358,3,FALSE)</f>
        <v>Species</v>
      </c>
      <c r="X332" s="14" t="str">
        <f>VLOOKUP($U332,look_up!$A$2:L358,4,FALSE)</f>
        <v>NA</v>
      </c>
      <c r="Y332" s="14" t="str">
        <f>VLOOKUP($U332,look_up!A$2:K358,5,FALSE)</f>
        <v>Animalia</v>
      </c>
      <c r="Z332" s="14" t="str">
        <f>VLOOKUP($U332,look_up!A$2:L358,6,FALSE)</f>
        <v>Echinodermata</v>
      </c>
      <c r="AA332" s="14" t="str">
        <f>VLOOKUP($U332,look_up!A$2:M358,7,FALSE)</f>
        <v>Echinoidea</v>
      </c>
      <c r="AB332" s="14" t="str">
        <f>VLOOKUP($U332,look_up!$A$2:P358,8,FALSE)</f>
        <v>Arbacioidea</v>
      </c>
      <c r="AC332" s="14" t="str">
        <f>VLOOKUP($U332,look_up!$A$2:Q358,9,FALSE)</f>
        <v>Arbaciidae</v>
      </c>
      <c r="AD332" s="14">
        <f>VLOOKUP($U332,look_up!A$2:P358,10,FALSE)</f>
        <v>124249</v>
      </c>
      <c r="AE332">
        <v>1</v>
      </c>
      <c r="AF332" t="s">
        <v>204</v>
      </c>
      <c r="AG332">
        <v>40</v>
      </c>
    </row>
    <row r="333" spans="1:33" x14ac:dyDescent="0.3">
      <c r="A333" t="s">
        <v>0</v>
      </c>
      <c r="B333" t="s">
        <v>20</v>
      </c>
      <c r="C333" t="s">
        <v>312</v>
      </c>
      <c r="D333">
        <v>-27.180980000000002</v>
      </c>
      <c r="E333">
        <v>-48.409959999999998</v>
      </c>
      <c r="F333" t="s">
        <v>2</v>
      </c>
      <c r="G333" t="s">
        <v>3</v>
      </c>
      <c r="H333" s="2">
        <v>43907</v>
      </c>
      <c r="I333" s="23" t="s">
        <v>103</v>
      </c>
      <c r="J333" s="23" t="s">
        <v>100</v>
      </c>
      <c r="K333" s="23" t="s">
        <v>101</v>
      </c>
      <c r="L333" t="s">
        <v>96</v>
      </c>
      <c r="M333" t="s">
        <v>313</v>
      </c>
      <c r="N333" t="s">
        <v>85</v>
      </c>
      <c r="O333">
        <v>2</v>
      </c>
      <c r="P333">
        <v>6</v>
      </c>
      <c r="Q333">
        <v>5</v>
      </c>
      <c r="R333" s="4" t="s">
        <v>18</v>
      </c>
      <c r="S333">
        <v>4</v>
      </c>
      <c r="T333">
        <v>5</v>
      </c>
      <c r="U333" s="14" t="s">
        <v>179</v>
      </c>
      <c r="V333" s="14" t="str">
        <f>VLOOKUP($U333,look_up!$A$2:J359,2,FALSE)</f>
        <v>Ouriço</v>
      </c>
      <c r="W333" s="14" t="str">
        <f>VLOOKUP($U333,look_up!$A$2:K359,3,FALSE)</f>
        <v>Species</v>
      </c>
      <c r="X333" s="14" t="str">
        <f>VLOOKUP($U333,look_up!$A$2:L359,4,FALSE)</f>
        <v>NA</v>
      </c>
      <c r="Y333" s="14" t="str">
        <f>VLOOKUP($U333,look_up!A$2:K359,5,FALSE)</f>
        <v>Animalia</v>
      </c>
      <c r="Z333" s="14" t="str">
        <f>VLOOKUP($U333,look_up!A$2:L359,6,FALSE)</f>
        <v>Echinodermata</v>
      </c>
      <c r="AA333" s="14" t="str">
        <f>VLOOKUP($U333,look_up!A$2:M359,7,FALSE)</f>
        <v>Echinoidea</v>
      </c>
      <c r="AB333" s="14" t="str">
        <f>VLOOKUP($U333,look_up!$A$2:P359,8,FALSE)</f>
        <v>Arbacioidea</v>
      </c>
      <c r="AC333" s="14" t="str">
        <f>VLOOKUP($U333,look_up!$A$2:Q359,9,FALSE)</f>
        <v>Arbaciidae</v>
      </c>
      <c r="AD333" s="14">
        <f>VLOOKUP($U333,look_up!A$2:P359,10,FALSE)</f>
        <v>124249</v>
      </c>
      <c r="AE333">
        <v>2</v>
      </c>
      <c r="AF333" t="s">
        <v>204</v>
      </c>
      <c r="AG333">
        <v>40</v>
      </c>
    </row>
    <row r="334" spans="1:33" x14ac:dyDescent="0.3">
      <c r="A334" t="s">
        <v>0</v>
      </c>
      <c r="B334" t="s">
        <v>20</v>
      </c>
      <c r="C334" t="s">
        <v>312</v>
      </c>
      <c r="D334">
        <v>-27.180980000000002</v>
      </c>
      <c r="E334">
        <v>-48.409959999999998</v>
      </c>
      <c r="F334" t="s">
        <v>2</v>
      </c>
      <c r="G334" t="s">
        <v>3</v>
      </c>
      <c r="H334" s="2">
        <v>43907</v>
      </c>
      <c r="I334" s="23" t="s">
        <v>103</v>
      </c>
      <c r="J334" s="23" t="s">
        <v>100</v>
      </c>
      <c r="K334" s="23" t="s">
        <v>101</v>
      </c>
      <c r="L334" t="s">
        <v>96</v>
      </c>
      <c r="M334" t="s">
        <v>313</v>
      </c>
      <c r="N334" t="s">
        <v>85</v>
      </c>
      <c r="O334">
        <v>3</v>
      </c>
      <c r="P334">
        <v>6</v>
      </c>
      <c r="Q334">
        <v>5</v>
      </c>
      <c r="R334" s="4" t="s">
        <v>18</v>
      </c>
      <c r="S334">
        <v>4</v>
      </c>
      <c r="T334">
        <v>5</v>
      </c>
      <c r="U334" s="14" t="s">
        <v>179</v>
      </c>
      <c r="V334" s="14" t="str">
        <f>VLOOKUP($U334,look_up!$A$2:J360,2,FALSE)</f>
        <v>Ouriço</v>
      </c>
      <c r="W334" s="14" t="str">
        <f>VLOOKUP($U334,look_up!$A$2:K360,3,FALSE)</f>
        <v>Species</v>
      </c>
      <c r="X334" s="14" t="str">
        <f>VLOOKUP($U334,look_up!$A$2:L360,4,FALSE)</f>
        <v>NA</v>
      </c>
      <c r="Y334" s="14" t="str">
        <f>VLOOKUP($U334,look_up!A$2:K360,5,FALSE)</f>
        <v>Animalia</v>
      </c>
      <c r="Z334" s="14" t="str">
        <f>VLOOKUP($U334,look_up!A$2:L360,6,FALSE)</f>
        <v>Echinodermata</v>
      </c>
      <c r="AA334" s="14" t="str">
        <f>VLOOKUP($U334,look_up!A$2:M360,7,FALSE)</f>
        <v>Echinoidea</v>
      </c>
      <c r="AB334" s="14" t="str">
        <f>VLOOKUP($U334,look_up!$A$2:P360,8,FALSE)</f>
        <v>Arbacioidea</v>
      </c>
      <c r="AC334" s="14" t="str">
        <f>VLOOKUP($U334,look_up!$A$2:Q360,9,FALSE)</f>
        <v>Arbaciidae</v>
      </c>
      <c r="AD334" s="14">
        <f>VLOOKUP($U334,look_up!A$2:P360,10,FALSE)</f>
        <v>124249</v>
      </c>
      <c r="AE334">
        <v>1</v>
      </c>
      <c r="AF334" t="s">
        <v>204</v>
      </c>
      <c r="AG334">
        <v>40</v>
      </c>
    </row>
    <row r="335" spans="1:33" x14ac:dyDescent="0.3">
      <c r="A335" t="s">
        <v>0</v>
      </c>
      <c r="B335" t="s">
        <v>20</v>
      </c>
      <c r="C335" t="s">
        <v>312</v>
      </c>
      <c r="D335">
        <v>-27.180980000000002</v>
      </c>
      <c r="E335">
        <v>-48.409959999999998</v>
      </c>
      <c r="F335" t="s">
        <v>2</v>
      </c>
      <c r="G335" t="s">
        <v>3</v>
      </c>
      <c r="H335" s="2">
        <v>43907</v>
      </c>
      <c r="I335" s="23" t="s">
        <v>103</v>
      </c>
      <c r="J335" s="23" t="s">
        <v>100</v>
      </c>
      <c r="K335" s="23" t="s">
        <v>101</v>
      </c>
      <c r="L335" t="s">
        <v>96</v>
      </c>
      <c r="M335" t="s">
        <v>313</v>
      </c>
      <c r="N335" t="s">
        <v>85</v>
      </c>
      <c r="O335">
        <v>1</v>
      </c>
      <c r="P335">
        <v>6</v>
      </c>
      <c r="Q335">
        <v>5</v>
      </c>
      <c r="R335" s="4" t="s">
        <v>18</v>
      </c>
      <c r="S335">
        <v>4</v>
      </c>
      <c r="T335">
        <v>5</v>
      </c>
      <c r="U335" s="14" t="s">
        <v>180</v>
      </c>
      <c r="V335" s="14" t="str">
        <f>VLOOKUP($U335,look_up!$A$2:J361,2,FALSE)</f>
        <v>Ouriço</v>
      </c>
      <c r="W335" s="14" t="str">
        <f>VLOOKUP($U335,look_up!$A$2:K361,3,FALSE)</f>
        <v>Species</v>
      </c>
      <c r="X335" s="14" t="str">
        <f>VLOOKUP($U335,look_up!$A$2:L361,4,FALSE)</f>
        <v>NA</v>
      </c>
      <c r="Y335" s="14" t="str">
        <f>VLOOKUP($U335,look_up!A$2:K361,5,FALSE)</f>
        <v>Animalia</v>
      </c>
      <c r="Z335" s="14" t="str">
        <f>VLOOKUP($U335,look_up!A$2:L361,6,FALSE)</f>
        <v>Echinodermata</v>
      </c>
      <c r="AA335" s="14" t="str">
        <f>VLOOKUP($U335,look_up!A$2:M361,7,FALSE)</f>
        <v>Echinoidea</v>
      </c>
      <c r="AB335" s="14" t="str">
        <f>VLOOKUP($U335,look_up!$A$2:P361,8,FALSE)</f>
        <v>Camarodonta</v>
      </c>
      <c r="AC335" s="14" t="str">
        <f>VLOOKUP($U335,look_up!$A$2:Q361,9,FALSE)</f>
        <v>Parechinidae</v>
      </c>
      <c r="AD335" s="14">
        <f>VLOOKUP($U335,look_up!A$2:P361,10,FALSE)</f>
        <v>513432</v>
      </c>
      <c r="AE335">
        <v>0</v>
      </c>
      <c r="AF335" t="s">
        <v>204</v>
      </c>
      <c r="AG335">
        <v>40</v>
      </c>
    </row>
    <row r="336" spans="1:33" x14ac:dyDescent="0.3">
      <c r="A336" t="s">
        <v>0</v>
      </c>
      <c r="B336" t="s">
        <v>20</v>
      </c>
      <c r="C336" t="s">
        <v>312</v>
      </c>
      <c r="D336">
        <v>-27.180980000000002</v>
      </c>
      <c r="E336">
        <v>-48.409959999999998</v>
      </c>
      <c r="F336" t="s">
        <v>2</v>
      </c>
      <c r="G336" t="s">
        <v>3</v>
      </c>
      <c r="H336" s="2">
        <v>43907</v>
      </c>
      <c r="I336" s="23" t="s">
        <v>103</v>
      </c>
      <c r="J336" s="23" t="s">
        <v>100</v>
      </c>
      <c r="K336" s="23" t="s">
        <v>101</v>
      </c>
      <c r="L336" t="s">
        <v>96</v>
      </c>
      <c r="M336" t="s">
        <v>313</v>
      </c>
      <c r="N336" t="s">
        <v>85</v>
      </c>
      <c r="O336">
        <v>2</v>
      </c>
      <c r="P336">
        <v>6</v>
      </c>
      <c r="Q336">
        <v>5</v>
      </c>
      <c r="R336" s="4" t="s">
        <v>18</v>
      </c>
      <c r="S336">
        <v>4</v>
      </c>
      <c r="T336">
        <v>5</v>
      </c>
      <c r="U336" s="14" t="s">
        <v>180</v>
      </c>
      <c r="V336" s="14" t="str">
        <f>VLOOKUP($U336,look_up!$A$2:J362,2,FALSE)</f>
        <v>Ouriço</v>
      </c>
      <c r="W336" s="14" t="str">
        <f>VLOOKUP($U336,look_up!$A$2:K362,3,FALSE)</f>
        <v>Species</v>
      </c>
      <c r="X336" s="14" t="str">
        <f>VLOOKUP($U336,look_up!$A$2:L362,4,FALSE)</f>
        <v>NA</v>
      </c>
      <c r="Y336" s="14" t="str">
        <f>VLOOKUP($U336,look_up!A$2:K362,5,FALSE)</f>
        <v>Animalia</v>
      </c>
      <c r="Z336" s="14" t="str">
        <f>VLOOKUP($U336,look_up!A$2:L362,6,FALSE)</f>
        <v>Echinodermata</v>
      </c>
      <c r="AA336" s="14" t="str">
        <f>VLOOKUP($U336,look_up!A$2:M362,7,FALSE)</f>
        <v>Echinoidea</v>
      </c>
      <c r="AB336" s="14" t="str">
        <f>VLOOKUP($U336,look_up!$A$2:P362,8,FALSE)</f>
        <v>Camarodonta</v>
      </c>
      <c r="AC336" s="14" t="str">
        <f>VLOOKUP($U336,look_up!$A$2:Q362,9,FALSE)</f>
        <v>Parechinidae</v>
      </c>
      <c r="AD336" s="14">
        <f>VLOOKUP($U336,look_up!A$2:P362,10,FALSE)</f>
        <v>513432</v>
      </c>
      <c r="AE336">
        <v>0</v>
      </c>
      <c r="AF336" t="s">
        <v>204</v>
      </c>
      <c r="AG336">
        <v>40</v>
      </c>
    </row>
    <row r="337" spans="1:33" x14ac:dyDescent="0.3">
      <c r="A337" t="s">
        <v>0</v>
      </c>
      <c r="B337" t="s">
        <v>20</v>
      </c>
      <c r="C337" t="s">
        <v>312</v>
      </c>
      <c r="D337">
        <v>-27.180980000000002</v>
      </c>
      <c r="E337">
        <v>-48.409959999999998</v>
      </c>
      <c r="F337" t="s">
        <v>2</v>
      </c>
      <c r="G337" t="s">
        <v>3</v>
      </c>
      <c r="H337" s="2">
        <v>43907</v>
      </c>
      <c r="I337" s="23" t="s">
        <v>103</v>
      </c>
      <c r="J337" s="23" t="s">
        <v>100</v>
      </c>
      <c r="K337" s="23" t="s">
        <v>101</v>
      </c>
      <c r="L337" t="s">
        <v>96</v>
      </c>
      <c r="M337" t="s">
        <v>313</v>
      </c>
      <c r="N337" t="s">
        <v>85</v>
      </c>
      <c r="O337">
        <v>3</v>
      </c>
      <c r="P337">
        <v>6</v>
      </c>
      <c r="Q337">
        <v>5</v>
      </c>
      <c r="R337" s="4" t="s">
        <v>18</v>
      </c>
      <c r="S337">
        <v>4</v>
      </c>
      <c r="T337">
        <v>5</v>
      </c>
      <c r="U337" s="14" t="s">
        <v>180</v>
      </c>
      <c r="V337" s="14" t="str">
        <f>VLOOKUP($U337,look_up!$A$2:J363,2,FALSE)</f>
        <v>Ouriço</v>
      </c>
      <c r="W337" s="14" t="str">
        <f>VLOOKUP($U337,look_up!$A$2:K363,3,FALSE)</f>
        <v>Species</v>
      </c>
      <c r="X337" s="14" t="str">
        <f>VLOOKUP($U337,look_up!$A$2:L363,4,FALSE)</f>
        <v>NA</v>
      </c>
      <c r="Y337" s="14" t="str">
        <f>VLOOKUP($U337,look_up!A$2:K363,5,FALSE)</f>
        <v>Animalia</v>
      </c>
      <c r="Z337" s="14" t="str">
        <f>VLOOKUP($U337,look_up!A$2:L363,6,FALSE)</f>
        <v>Echinodermata</v>
      </c>
      <c r="AA337" s="14" t="str">
        <f>VLOOKUP($U337,look_up!A$2:M363,7,FALSE)</f>
        <v>Echinoidea</v>
      </c>
      <c r="AB337" s="14" t="str">
        <f>VLOOKUP($U337,look_up!$A$2:P363,8,FALSE)</f>
        <v>Camarodonta</v>
      </c>
      <c r="AC337" s="14" t="str">
        <f>VLOOKUP($U337,look_up!$A$2:Q363,9,FALSE)</f>
        <v>Parechinidae</v>
      </c>
      <c r="AD337" s="14">
        <f>VLOOKUP($U337,look_up!A$2:P363,10,FALSE)</f>
        <v>513432</v>
      </c>
      <c r="AE337">
        <v>0</v>
      </c>
      <c r="AF337" t="s">
        <v>204</v>
      </c>
      <c r="AG337">
        <v>40</v>
      </c>
    </row>
    <row r="338" spans="1:33" x14ac:dyDescent="0.3">
      <c r="A338" t="s">
        <v>0</v>
      </c>
      <c r="B338" t="s">
        <v>20</v>
      </c>
      <c r="C338" t="s">
        <v>312</v>
      </c>
      <c r="D338">
        <v>-27.180980000000002</v>
      </c>
      <c r="E338">
        <v>-48.409959999999998</v>
      </c>
      <c r="F338" t="s">
        <v>2</v>
      </c>
      <c r="G338" t="s">
        <v>3</v>
      </c>
      <c r="H338" s="2">
        <v>43907</v>
      </c>
      <c r="I338" s="23" t="s">
        <v>103</v>
      </c>
      <c r="J338" s="23" t="s">
        <v>100</v>
      </c>
      <c r="K338" s="23" t="s">
        <v>101</v>
      </c>
      <c r="L338" t="s">
        <v>96</v>
      </c>
      <c r="M338" t="s">
        <v>313</v>
      </c>
      <c r="N338" t="s">
        <v>85</v>
      </c>
      <c r="O338">
        <v>1</v>
      </c>
      <c r="P338">
        <v>6</v>
      </c>
      <c r="Q338">
        <v>5</v>
      </c>
      <c r="R338" s="4" t="s">
        <v>18</v>
      </c>
      <c r="S338">
        <v>4</v>
      </c>
      <c r="T338">
        <v>5</v>
      </c>
      <c r="U338" s="14" t="s">
        <v>181</v>
      </c>
      <c r="V338" s="14" t="str">
        <f>VLOOKUP($U338,look_up!$A$2:J364,2,FALSE)</f>
        <v>Ouriço</v>
      </c>
      <c r="W338" s="14" t="str">
        <f>VLOOKUP($U338,look_up!$A$2:K364,3,FALSE)</f>
        <v>Species</v>
      </c>
      <c r="X338" s="14" t="str">
        <f>VLOOKUP($U338,look_up!$A$2:L364,4,FALSE)</f>
        <v>NA</v>
      </c>
      <c r="Y338" s="14" t="str">
        <f>VLOOKUP($U338,look_up!A$2:K364,5,FALSE)</f>
        <v>Animalia</v>
      </c>
      <c r="Z338" s="14" t="str">
        <f>VLOOKUP($U338,look_up!A$2:L364,6,FALSE)</f>
        <v>Echinodermata</v>
      </c>
      <c r="AA338" s="14" t="str">
        <f>VLOOKUP($U338,look_up!A$2:M364,7,FALSE)</f>
        <v>Echinoidea</v>
      </c>
      <c r="AB338" s="14" t="str">
        <f>VLOOKUP($U338,look_up!$A$2:P364,8,FALSE)</f>
        <v>Camarodonta</v>
      </c>
      <c r="AC338" s="14" t="str">
        <f>VLOOKUP($U338,look_up!$A$2:Q364,9,FALSE)</f>
        <v>Echinometridae</v>
      </c>
      <c r="AD338" s="14">
        <f>VLOOKUP($U338,look_up!A$2:P364,10,FALSE)</f>
        <v>213380</v>
      </c>
      <c r="AE338">
        <v>15</v>
      </c>
      <c r="AF338" t="s">
        <v>204</v>
      </c>
      <c r="AG338">
        <v>40</v>
      </c>
    </row>
    <row r="339" spans="1:33" x14ac:dyDescent="0.3">
      <c r="A339" t="s">
        <v>0</v>
      </c>
      <c r="B339" t="s">
        <v>20</v>
      </c>
      <c r="C339" t="s">
        <v>312</v>
      </c>
      <c r="D339">
        <v>-27.180980000000002</v>
      </c>
      <c r="E339">
        <v>-48.409959999999998</v>
      </c>
      <c r="F339" t="s">
        <v>2</v>
      </c>
      <c r="G339" t="s">
        <v>3</v>
      </c>
      <c r="H339" s="2">
        <v>43907</v>
      </c>
      <c r="I339" s="23" t="s">
        <v>103</v>
      </c>
      <c r="J339" s="23" t="s">
        <v>100</v>
      </c>
      <c r="K339" s="23" t="s">
        <v>101</v>
      </c>
      <c r="L339" t="s">
        <v>96</v>
      </c>
      <c r="M339" t="s">
        <v>313</v>
      </c>
      <c r="N339" t="s">
        <v>85</v>
      </c>
      <c r="O339">
        <v>2</v>
      </c>
      <c r="P339">
        <v>6</v>
      </c>
      <c r="Q339">
        <v>5</v>
      </c>
      <c r="R339" s="4" t="s">
        <v>18</v>
      </c>
      <c r="S339">
        <v>4</v>
      </c>
      <c r="T339">
        <v>5</v>
      </c>
      <c r="U339" s="14" t="s">
        <v>181</v>
      </c>
      <c r="V339" s="14" t="str">
        <f>VLOOKUP($U339,look_up!$A$2:J365,2,FALSE)</f>
        <v>Ouriço</v>
      </c>
      <c r="W339" s="14" t="str">
        <f>VLOOKUP($U339,look_up!$A$2:K365,3,FALSE)</f>
        <v>Species</v>
      </c>
      <c r="X339" s="14" t="str">
        <f>VLOOKUP($U339,look_up!$A$2:L365,4,FALSE)</f>
        <v>NA</v>
      </c>
      <c r="Y339" s="14" t="str">
        <f>VLOOKUP($U339,look_up!A$2:K365,5,FALSE)</f>
        <v>Animalia</v>
      </c>
      <c r="Z339" s="14" t="str">
        <f>VLOOKUP($U339,look_up!A$2:L365,6,FALSE)</f>
        <v>Echinodermata</v>
      </c>
      <c r="AA339" s="14" t="str">
        <f>VLOOKUP($U339,look_up!A$2:M365,7,FALSE)</f>
        <v>Echinoidea</v>
      </c>
      <c r="AB339" s="14" t="str">
        <f>VLOOKUP($U339,look_up!$A$2:P365,8,FALSE)</f>
        <v>Camarodonta</v>
      </c>
      <c r="AC339" s="14" t="str">
        <f>VLOOKUP($U339,look_up!$A$2:Q365,9,FALSE)</f>
        <v>Echinometridae</v>
      </c>
      <c r="AD339" s="14">
        <f>VLOOKUP($U339,look_up!A$2:P365,10,FALSE)</f>
        <v>213380</v>
      </c>
      <c r="AE339">
        <v>106</v>
      </c>
      <c r="AF339" t="s">
        <v>204</v>
      </c>
      <c r="AG339">
        <v>40</v>
      </c>
    </row>
    <row r="340" spans="1:33" x14ac:dyDescent="0.3">
      <c r="A340" t="s">
        <v>0</v>
      </c>
      <c r="B340" t="s">
        <v>20</v>
      </c>
      <c r="C340" t="s">
        <v>312</v>
      </c>
      <c r="D340">
        <v>-27.180980000000002</v>
      </c>
      <c r="E340">
        <v>-48.409959999999998</v>
      </c>
      <c r="F340" t="s">
        <v>2</v>
      </c>
      <c r="G340" t="s">
        <v>3</v>
      </c>
      <c r="H340" s="2">
        <v>43907</v>
      </c>
      <c r="I340" s="23" t="s">
        <v>103</v>
      </c>
      <c r="J340" s="23" t="s">
        <v>100</v>
      </c>
      <c r="K340" s="23" t="s">
        <v>101</v>
      </c>
      <c r="L340" t="s">
        <v>96</v>
      </c>
      <c r="M340" t="s">
        <v>313</v>
      </c>
      <c r="N340" t="s">
        <v>85</v>
      </c>
      <c r="O340">
        <v>3</v>
      </c>
      <c r="P340">
        <v>6</v>
      </c>
      <c r="Q340">
        <v>5</v>
      </c>
      <c r="R340" s="4" t="s">
        <v>18</v>
      </c>
      <c r="S340">
        <v>4</v>
      </c>
      <c r="T340">
        <v>5</v>
      </c>
      <c r="U340" s="14" t="s">
        <v>181</v>
      </c>
      <c r="V340" s="14" t="str">
        <f>VLOOKUP($U340,look_up!$A$2:J366,2,FALSE)</f>
        <v>Ouriço</v>
      </c>
      <c r="W340" s="14" t="str">
        <f>VLOOKUP($U340,look_up!$A$2:K366,3,FALSE)</f>
        <v>Species</v>
      </c>
      <c r="X340" s="14" t="str">
        <f>VLOOKUP($U340,look_up!$A$2:L366,4,FALSE)</f>
        <v>NA</v>
      </c>
      <c r="Y340" s="14" t="str">
        <f>VLOOKUP($U340,look_up!A$2:K366,5,FALSE)</f>
        <v>Animalia</v>
      </c>
      <c r="Z340" s="14" t="str">
        <f>VLOOKUP($U340,look_up!A$2:L366,6,FALSE)</f>
        <v>Echinodermata</v>
      </c>
      <c r="AA340" s="14" t="str">
        <f>VLOOKUP($U340,look_up!A$2:M366,7,FALSE)</f>
        <v>Echinoidea</v>
      </c>
      <c r="AB340" s="14" t="str">
        <f>VLOOKUP($U340,look_up!$A$2:P366,8,FALSE)</f>
        <v>Camarodonta</v>
      </c>
      <c r="AC340" s="14" t="str">
        <f>VLOOKUP($U340,look_up!$A$2:Q366,9,FALSE)</f>
        <v>Echinometridae</v>
      </c>
      <c r="AD340" s="14">
        <f>VLOOKUP($U340,look_up!A$2:P366,10,FALSE)</f>
        <v>213380</v>
      </c>
      <c r="AE340">
        <v>45</v>
      </c>
      <c r="AF340" t="s">
        <v>204</v>
      </c>
      <c r="AG340">
        <v>40</v>
      </c>
    </row>
    <row r="341" spans="1:33" x14ac:dyDescent="0.3">
      <c r="A341" t="s">
        <v>0</v>
      </c>
      <c r="B341" t="s">
        <v>20</v>
      </c>
      <c r="C341" t="s">
        <v>312</v>
      </c>
      <c r="D341">
        <v>-27.180980000000002</v>
      </c>
      <c r="E341">
        <v>-48.409959999999998</v>
      </c>
      <c r="F341" t="s">
        <v>2</v>
      </c>
      <c r="G341" t="s">
        <v>3</v>
      </c>
      <c r="H341" s="2">
        <v>43907</v>
      </c>
      <c r="I341" s="23" t="s">
        <v>103</v>
      </c>
      <c r="J341" s="23" t="s">
        <v>100</v>
      </c>
      <c r="K341" s="23" t="s">
        <v>101</v>
      </c>
      <c r="L341" t="s">
        <v>96</v>
      </c>
      <c r="M341" t="s">
        <v>313</v>
      </c>
      <c r="N341" t="s">
        <v>85</v>
      </c>
      <c r="O341">
        <v>1</v>
      </c>
      <c r="P341">
        <v>6</v>
      </c>
      <c r="Q341">
        <v>5</v>
      </c>
      <c r="R341" s="4" t="s">
        <v>18</v>
      </c>
      <c r="S341">
        <v>4</v>
      </c>
      <c r="T341">
        <v>5</v>
      </c>
      <c r="U341" s="14" t="s">
        <v>182</v>
      </c>
      <c r="V341" s="14" t="str">
        <f>VLOOKUP($U341,look_up!$A$2:J367,2,FALSE)</f>
        <v>Estrela</v>
      </c>
      <c r="W341" s="14" t="str">
        <f>VLOOKUP($U341,look_up!$A$2:K367,3,FALSE)</f>
        <v>Species</v>
      </c>
      <c r="X341" s="14" t="str">
        <f>VLOOKUP($U341,look_up!$A$2:L367,4,FALSE)</f>
        <v>NA</v>
      </c>
      <c r="Y341" s="14" t="str">
        <f>VLOOKUP($U341,look_up!A$2:K367,5,FALSE)</f>
        <v>Animalia</v>
      </c>
      <c r="Z341" s="14" t="str">
        <f>VLOOKUP($U341,look_up!A$2:L367,6,FALSE)</f>
        <v>Echinodermata</v>
      </c>
      <c r="AA341" s="14" t="str">
        <f>VLOOKUP($U341,look_up!A$2:M367,7,FALSE)</f>
        <v>Asteroidea</v>
      </c>
      <c r="AB341" s="14" t="str">
        <f>VLOOKUP($U341,look_up!$A$2:P367,8,FALSE)</f>
        <v>Spinulosida</v>
      </c>
      <c r="AC341" s="14" t="str">
        <f>VLOOKUP($U341,look_up!$A$2:Q367,9,FALSE)</f>
        <v>Echinasteridae</v>
      </c>
      <c r="AD341" s="14">
        <f>VLOOKUP($U341,look_up!A$2:P367,10,FALSE)</f>
        <v>178747</v>
      </c>
      <c r="AE341">
        <v>0</v>
      </c>
      <c r="AF341" t="s">
        <v>204</v>
      </c>
      <c r="AG341">
        <v>40</v>
      </c>
    </row>
    <row r="342" spans="1:33" x14ac:dyDescent="0.3">
      <c r="A342" t="s">
        <v>0</v>
      </c>
      <c r="B342" t="s">
        <v>20</v>
      </c>
      <c r="C342" t="s">
        <v>312</v>
      </c>
      <c r="D342">
        <v>-27.180980000000002</v>
      </c>
      <c r="E342">
        <v>-48.409959999999998</v>
      </c>
      <c r="F342" t="s">
        <v>2</v>
      </c>
      <c r="G342" t="s">
        <v>3</v>
      </c>
      <c r="H342" s="2">
        <v>43907</v>
      </c>
      <c r="I342" s="23" t="s">
        <v>103</v>
      </c>
      <c r="J342" s="23" t="s">
        <v>100</v>
      </c>
      <c r="K342" s="23" t="s">
        <v>101</v>
      </c>
      <c r="L342" t="s">
        <v>96</v>
      </c>
      <c r="M342" t="s">
        <v>313</v>
      </c>
      <c r="N342" t="s">
        <v>85</v>
      </c>
      <c r="O342">
        <v>2</v>
      </c>
      <c r="P342">
        <v>6</v>
      </c>
      <c r="Q342">
        <v>5</v>
      </c>
      <c r="R342" s="4" t="s">
        <v>18</v>
      </c>
      <c r="S342">
        <v>4</v>
      </c>
      <c r="T342">
        <v>5</v>
      </c>
      <c r="U342" s="14" t="s">
        <v>182</v>
      </c>
      <c r="V342" s="14" t="str">
        <f>VLOOKUP($U342,look_up!$A$2:J368,2,FALSE)</f>
        <v>Estrela</v>
      </c>
      <c r="W342" s="14" t="str">
        <f>VLOOKUP($U342,look_up!$A$2:K368,3,FALSE)</f>
        <v>Species</v>
      </c>
      <c r="X342" s="14" t="str">
        <f>VLOOKUP($U342,look_up!$A$2:L368,4,FALSE)</f>
        <v>NA</v>
      </c>
      <c r="Y342" s="14" t="str">
        <f>VLOOKUP($U342,look_up!A$2:K368,5,FALSE)</f>
        <v>Animalia</v>
      </c>
      <c r="Z342" s="14" t="str">
        <f>VLOOKUP($U342,look_up!A$2:L368,6,FALSE)</f>
        <v>Echinodermata</v>
      </c>
      <c r="AA342" s="14" t="str">
        <f>VLOOKUP($U342,look_up!A$2:M368,7,FALSE)</f>
        <v>Asteroidea</v>
      </c>
      <c r="AB342" s="14" t="str">
        <f>VLOOKUP($U342,look_up!$A$2:P368,8,FALSE)</f>
        <v>Spinulosida</v>
      </c>
      <c r="AC342" s="14" t="str">
        <f>VLOOKUP($U342,look_up!$A$2:Q368,9,FALSE)</f>
        <v>Echinasteridae</v>
      </c>
      <c r="AD342" s="14">
        <f>VLOOKUP($U342,look_up!A$2:P368,10,FALSE)</f>
        <v>178747</v>
      </c>
      <c r="AE342">
        <v>1</v>
      </c>
      <c r="AF342" t="s">
        <v>204</v>
      </c>
      <c r="AG342">
        <v>40</v>
      </c>
    </row>
    <row r="343" spans="1:33" x14ac:dyDescent="0.3">
      <c r="A343" t="s">
        <v>0</v>
      </c>
      <c r="B343" t="s">
        <v>20</v>
      </c>
      <c r="C343" t="s">
        <v>312</v>
      </c>
      <c r="D343">
        <v>-27.180980000000002</v>
      </c>
      <c r="E343">
        <v>-48.409959999999998</v>
      </c>
      <c r="F343" t="s">
        <v>2</v>
      </c>
      <c r="G343" t="s">
        <v>3</v>
      </c>
      <c r="H343" s="2">
        <v>43907</v>
      </c>
      <c r="I343" s="23" t="s">
        <v>103</v>
      </c>
      <c r="J343" s="23" t="s">
        <v>100</v>
      </c>
      <c r="K343" s="23" t="s">
        <v>101</v>
      </c>
      <c r="L343" t="s">
        <v>96</v>
      </c>
      <c r="M343" t="s">
        <v>313</v>
      </c>
      <c r="N343" t="s">
        <v>85</v>
      </c>
      <c r="O343">
        <v>3</v>
      </c>
      <c r="P343">
        <v>6</v>
      </c>
      <c r="Q343">
        <v>5</v>
      </c>
      <c r="R343" s="4" t="s">
        <v>18</v>
      </c>
      <c r="S343">
        <v>4</v>
      </c>
      <c r="T343">
        <v>5</v>
      </c>
      <c r="U343" s="14" t="s">
        <v>182</v>
      </c>
      <c r="V343" s="14" t="str">
        <f>VLOOKUP($U343,look_up!$A$2:J369,2,FALSE)</f>
        <v>Estrela</v>
      </c>
      <c r="W343" s="14" t="str">
        <f>VLOOKUP($U343,look_up!$A$2:K369,3,FALSE)</f>
        <v>Species</v>
      </c>
      <c r="X343" s="14" t="str">
        <f>VLOOKUP($U343,look_up!$A$2:L369,4,FALSE)</f>
        <v>NA</v>
      </c>
      <c r="Y343" s="14" t="str">
        <f>VLOOKUP($U343,look_up!A$2:K369,5,FALSE)</f>
        <v>Animalia</v>
      </c>
      <c r="Z343" s="14" t="str">
        <f>VLOOKUP($U343,look_up!A$2:L369,6,FALSE)</f>
        <v>Echinodermata</v>
      </c>
      <c r="AA343" s="14" t="str">
        <f>VLOOKUP($U343,look_up!A$2:M369,7,FALSE)</f>
        <v>Asteroidea</v>
      </c>
      <c r="AB343" s="14" t="str">
        <f>VLOOKUP($U343,look_up!$A$2:P369,8,FALSE)</f>
        <v>Spinulosida</v>
      </c>
      <c r="AC343" s="14" t="str">
        <f>VLOOKUP($U343,look_up!$A$2:Q369,9,FALSE)</f>
        <v>Echinasteridae</v>
      </c>
      <c r="AD343" s="14">
        <f>VLOOKUP($U343,look_up!A$2:P369,10,FALSE)</f>
        <v>178747</v>
      </c>
      <c r="AE343">
        <v>0</v>
      </c>
      <c r="AF343" t="s">
        <v>204</v>
      </c>
      <c r="AG343">
        <v>40</v>
      </c>
    </row>
    <row r="344" spans="1:33" x14ac:dyDescent="0.3">
      <c r="A344" t="s">
        <v>0</v>
      </c>
      <c r="B344" t="s">
        <v>20</v>
      </c>
      <c r="C344" t="s">
        <v>312</v>
      </c>
      <c r="D344">
        <v>-27.180980000000002</v>
      </c>
      <c r="E344">
        <v>-48.409959999999998</v>
      </c>
      <c r="F344" t="s">
        <v>2</v>
      </c>
      <c r="G344" t="s">
        <v>3</v>
      </c>
      <c r="H344" s="2">
        <v>43907</v>
      </c>
      <c r="I344" s="23" t="s">
        <v>103</v>
      </c>
      <c r="J344" s="23" t="s">
        <v>100</v>
      </c>
      <c r="K344" s="23" t="s">
        <v>101</v>
      </c>
      <c r="L344" t="s">
        <v>96</v>
      </c>
      <c r="M344" t="s">
        <v>313</v>
      </c>
      <c r="N344" t="s">
        <v>85</v>
      </c>
      <c r="O344">
        <v>1</v>
      </c>
      <c r="P344">
        <v>6</v>
      </c>
      <c r="Q344">
        <v>5</v>
      </c>
      <c r="R344" s="4" t="s">
        <v>18</v>
      </c>
      <c r="S344">
        <v>4</v>
      </c>
      <c r="T344">
        <v>5</v>
      </c>
      <c r="U344" s="14" t="s">
        <v>183</v>
      </c>
      <c r="V344" s="14" t="str">
        <f>VLOOKUP($U344,look_up!$A$2:J370,2,FALSE)</f>
        <v>Estrela</v>
      </c>
      <c r="W344" s="14" t="str">
        <f>VLOOKUP($U344,look_up!$A$2:K370,3,FALSE)</f>
        <v>Species</v>
      </c>
      <c r="X344" s="14" t="str">
        <f>VLOOKUP($U344,look_up!$A$2:L370,4,FALSE)</f>
        <v>NA</v>
      </c>
      <c r="Y344" s="14" t="str">
        <f>VLOOKUP($U344,look_up!A$2:K370,5,FALSE)</f>
        <v>Animalia</v>
      </c>
      <c r="Z344" s="14" t="str">
        <f>VLOOKUP($U344,look_up!A$2:L370,6,FALSE)</f>
        <v>Echinodermata</v>
      </c>
      <c r="AA344" s="14" t="str">
        <f>VLOOKUP($U344,look_up!A$2:M370,7,FALSE)</f>
        <v>Asteroidea</v>
      </c>
      <c r="AB344" s="14" t="str">
        <f>VLOOKUP($U344,look_up!$A$2:P370,8,FALSE)</f>
        <v>Forcipulatida</v>
      </c>
      <c r="AC344" s="14" t="str">
        <f>VLOOKUP($U344,look_up!$A$2:Q370,9,FALSE)</f>
        <v>Asteriidae</v>
      </c>
      <c r="AD344" s="14">
        <f>VLOOKUP($U344,look_up!A$2:P370,10,FALSE)</f>
        <v>123795</v>
      </c>
      <c r="AE344">
        <v>0</v>
      </c>
      <c r="AF344" t="s">
        <v>204</v>
      </c>
      <c r="AG344">
        <v>40</v>
      </c>
    </row>
    <row r="345" spans="1:33" x14ac:dyDescent="0.3">
      <c r="A345" t="s">
        <v>0</v>
      </c>
      <c r="B345" t="s">
        <v>20</v>
      </c>
      <c r="C345" t="s">
        <v>312</v>
      </c>
      <c r="D345">
        <v>-27.180980000000002</v>
      </c>
      <c r="E345">
        <v>-48.409959999999998</v>
      </c>
      <c r="F345" t="s">
        <v>2</v>
      </c>
      <c r="G345" t="s">
        <v>3</v>
      </c>
      <c r="H345" s="2">
        <v>43907</v>
      </c>
      <c r="I345" s="23" t="s">
        <v>103</v>
      </c>
      <c r="J345" s="23" t="s">
        <v>100</v>
      </c>
      <c r="K345" s="23" t="s">
        <v>101</v>
      </c>
      <c r="L345" t="s">
        <v>96</v>
      </c>
      <c r="M345" t="s">
        <v>313</v>
      </c>
      <c r="N345" t="s">
        <v>85</v>
      </c>
      <c r="O345">
        <v>2</v>
      </c>
      <c r="P345">
        <v>6</v>
      </c>
      <c r="Q345">
        <v>5</v>
      </c>
      <c r="R345" s="4" t="s">
        <v>18</v>
      </c>
      <c r="S345">
        <v>4</v>
      </c>
      <c r="T345">
        <v>5</v>
      </c>
      <c r="U345" s="14" t="s">
        <v>183</v>
      </c>
      <c r="V345" s="14" t="str">
        <f>VLOOKUP($U345,look_up!$A$2:J371,2,FALSE)</f>
        <v>Estrela</v>
      </c>
      <c r="W345" s="14" t="str">
        <f>VLOOKUP($U345,look_up!$A$2:K371,3,FALSE)</f>
        <v>Species</v>
      </c>
      <c r="X345" s="14" t="str">
        <f>VLOOKUP($U345,look_up!$A$2:L371,4,FALSE)</f>
        <v>NA</v>
      </c>
      <c r="Y345" s="14" t="str">
        <f>VLOOKUP($U345,look_up!A$2:K371,5,FALSE)</f>
        <v>Animalia</v>
      </c>
      <c r="Z345" s="14" t="str">
        <f>VLOOKUP($U345,look_up!A$2:L371,6,FALSE)</f>
        <v>Echinodermata</v>
      </c>
      <c r="AA345" s="14" t="str">
        <f>VLOOKUP($U345,look_up!A$2:M371,7,FALSE)</f>
        <v>Asteroidea</v>
      </c>
      <c r="AB345" s="14" t="str">
        <f>VLOOKUP($U345,look_up!$A$2:P371,8,FALSE)</f>
        <v>Forcipulatida</v>
      </c>
      <c r="AC345" s="14" t="str">
        <f>VLOOKUP($U345,look_up!$A$2:Q371,9,FALSE)</f>
        <v>Asteriidae</v>
      </c>
      <c r="AD345" s="14">
        <f>VLOOKUP($U345,look_up!A$2:P371,10,FALSE)</f>
        <v>123795</v>
      </c>
      <c r="AE345">
        <v>0</v>
      </c>
      <c r="AF345" t="s">
        <v>204</v>
      </c>
      <c r="AG345">
        <v>40</v>
      </c>
    </row>
    <row r="346" spans="1:33" x14ac:dyDescent="0.3">
      <c r="A346" t="s">
        <v>0</v>
      </c>
      <c r="B346" t="s">
        <v>20</v>
      </c>
      <c r="C346" t="s">
        <v>312</v>
      </c>
      <c r="D346">
        <v>-27.180980000000002</v>
      </c>
      <c r="E346">
        <v>-48.409959999999998</v>
      </c>
      <c r="F346" t="s">
        <v>2</v>
      </c>
      <c r="G346" t="s">
        <v>3</v>
      </c>
      <c r="H346" s="2">
        <v>43907</v>
      </c>
      <c r="I346" s="23" t="s">
        <v>103</v>
      </c>
      <c r="J346" s="23" t="s">
        <v>100</v>
      </c>
      <c r="K346" s="23" t="s">
        <v>101</v>
      </c>
      <c r="L346" t="s">
        <v>96</v>
      </c>
      <c r="M346" t="s">
        <v>313</v>
      </c>
      <c r="N346" t="s">
        <v>85</v>
      </c>
      <c r="O346">
        <v>3</v>
      </c>
      <c r="P346">
        <v>6</v>
      </c>
      <c r="Q346">
        <v>5</v>
      </c>
      <c r="R346" s="4" t="s">
        <v>18</v>
      </c>
      <c r="S346">
        <v>4</v>
      </c>
      <c r="T346">
        <v>5</v>
      </c>
      <c r="U346" s="14" t="s">
        <v>183</v>
      </c>
      <c r="V346" s="14" t="str">
        <f>VLOOKUP($U346,look_up!$A$2:J372,2,FALSE)</f>
        <v>Estrela</v>
      </c>
      <c r="W346" s="14" t="str">
        <f>VLOOKUP($U346,look_up!$A$2:K372,3,FALSE)</f>
        <v>Species</v>
      </c>
      <c r="X346" s="14" t="str">
        <f>VLOOKUP($U346,look_up!$A$2:L372,4,FALSE)</f>
        <v>NA</v>
      </c>
      <c r="Y346" s="14" t="str">
        <f>VLOOKUP($U346,look_up!A$2:K372,5,FALSE)</f>
        <v>Animalia</v>
      </c>
      <c r="Z346" s="14" t="str">
        <f>VLOOKUP($U346,look_up!A$2:L372,6,FALSE)</f>
        <v>Echinodermata</v>
      </c>
      <c r="AA346" s="14" t="str">
        <f>VLOOKUP($U346,look_up!A$2:M372,7,FALSE)</f>
        <v>Asteroidea</v>
      </c>
      <c r="AB346" s="14" t="str">
        <f>VLOOKUP($U346,look_up!$A$2:P372,8,FALSE)</f>
        <v>Forcipulatida</v>
      </c>
      <c r="AC346" s="14" t="str">
        <f>VLOOKUP($U346,look_up!$A$2:Q372,9,FALSE)</f>
        <v>Asteriidae</v>
      </c>
      <c r="AD346" s="14">
        <f>VLOOKUP($U346,look_up!A$2:P372,10,FALSE)</f>
        <v>123795</v>
      </c>
      <c r="AE346">
        <v>0</v>
      </c>
      <c r="AF346" t="s">
        <v>204</v>
      </c>
      <c r="AG346">
        <v>40</v>
      </c>
    </row>
    <row r="347" spans="1:33" x14ac:dyDescent="0.3">
      <c r="A347" t="s">
        <v>0</v>
      </c>
      <c r="B347" t="s">
        <v>20</v>
      </c>
      <c r="C347" t="s">
        <v>312</v>
      </c>
      <c r="D347">
        <v>-27.180980000000002</v>
      </c>
      <c r="E347">
        <v>-48.409959999999998</v>
      </c>
      <c r="F347" t="s">
        <v>2</v>
      </c>
      <c r="G347" t="s">
        <v>3</v>
      </c>
      <c r="H347" s="2">
        <v>43907</v>
      </c>
      <c r="I347" s="23" t="s">
        <v>103</v>
      </c>
      <c r="J347" s="23" t="s">
        <v>100</v>
      </c>
      <c r="K347" s="23" t="s">
        <v>101</v>
      </c>
      <c r="L347" t="s">
        <v>96</v>
      </c>
      <c r="M347" t="s">
        <v>313</v>
      </c>
      <c r="N347" t="s">
        <v>85</v>
      </c>
      <c r="O347">
        <v>1</v>
      </c>
      <c r="P347">
        <v>6</v>
      </c>
      <c r="Q347">
        <v>5</v>
      </c>
      <c r="R347" s="4" t="s">
        <v>18</v>
      </c>
      <c r="S347">
        <v>4</v>
      </c>
      <c r="T347">
        <v>5</v>
      </c>
      <c r="U347" s="14" t="s">
        <v>184</v>
      </c>
      <c r="V347" s="14" t="str">
        <f>VLOOKUP($U347,look_up!$A$2:J373,2,FALSE)</f>
        <v>Estrela</v>
      </c>
      <c r="W347" s="14" t="str">
        <f>VLOOKUP($U347,look_up!$A$2:K373,3,FALSE)</f>
        <v>Species</v>
      </c>
      <c r="X347" s="14" t="str">
        <f>VLOOKUP($U347,look_up!$A$2:L373,4,FALSE)</f>
        <v>NA</v>
      </c>
      <c r="Y347" s="14" t="str">
        <f>VLOOKUP($U347,look_up!A$2:K373,5,FALSE)</f>
        <v>Animalia</v>
      </c>
      <c r="Z347" s="14" t="str">
        <f>VLOOKUP($U347,look_up!A$2:L373,6,FALSE)</f>
        <v>Echinodermata</v>
      </c>
      <c r="AA347" s="14" t="str">
        <f>VLOOKUP($U347,look_up!A$2:M373,7,FALSE)</f>
        <v>Asteroidea</v>
      </c>
      <c r="AB347" s="14" t="str">
        <f>VLOOKUP($U347,look_up!$A$2:P373,8,FALSE)</f>
        <v>Valvatida</v>
      </c>
      <c r="AC347" s="14" t="str">
        <f>VLOOKUP($U347,look_up!$A$2:Q373,9,FALSE)</f>
        <v>Ophidiasteridae</v>
      </c>
      <c r="AD347" s="14">
        <f>VLOOKUP($U347,look_up!A$2:P373,10,FALSE)</f>
        <v>124097</v>
      </c>
      <c r="AE347">
        <v>0</v>
      </c>
      <c r="AF347" t="s">
        <v>204</v>
      </c>
      <c r="AG347">
        <v>40</v>
      </c>
    </row>
    <row r="348" spans="1:33" x14ac:dyDescent="0.3">
      <c r="A348" t="s">
        <v>0</v>
      </c>
      <c r="B348" t="s">
        <v>20</v>
      </c>
      <c r="C348" t="s">
        <v>312</v>
      </c>
      <c r="D348">
        <v>-27.180980000000002</v>
      </c>
      <c r="E348">
        <v>-48.409959999999998</v>
      </c>
      <c r="F348" t="s">
        <v>2</v>
      </c>
      <c r="G348" t="s">
        <v>3</v>
      </c>
      <c r="H348" s="2">
        <v>43907</v>
      </c>
      <c r="I348" s="23" t="s">
        <v>103</v>
      </c>
      <c r="J348" s="23" t="s">
        <v>100</v>
      </c>
      <c r="K348" s="23" t="s">
        <v>101</v>
      </c>
      <c r="L348" t="s">
        <v>96</v>
      </c>
      <c r="M348" t="s">
        <v>313</v>
      </c>
      <c r="N348" t="s">
        <v>85</v>
      </c>
      <c r="O348">
        <v>2</v>
      </c>
      <c r="P348">
        <v>6</v>
      </c>
      <c r="Q348">
        <v>5</v>
      </c>
      <c r="R348" s="4" t="s">
        <v>18</v>
      </c>
      <c r="S348">
        <v>4</v>
      </c>
      <c r="T348">
        <v>5</v>
      </c>
      <c r="U348" s="14" t="s">
        <v>184</v>
      </c>
      <c r="V348" s="14" t="str">
        <f>VLOOKUP($U348,look_up!$A$2:J374,2,FALSE)</f>
        <v>Estrela</v>
      </c>
      <c r="W348" s="14" t="str">
        <f>VLOOKUP($U348,look_up!$A$2:K374,3,FALSE)</f>
        <v>Species</v>
      </c>
      <c r="X348" s="14" t="str">
        <f>VLOOKUP($U348,look_up!$A$2:L374,4,FALSE)</f>
        <v>NA</v>
      </c>
      <c r="Y348" s="14" t="str">
        <f>VLOOKUP($U348,look_up!A$2:K374,5,FALSE)</f>
        <v>Animalia</v>
      </c>
      <c r="Z348" s="14" t="str">
        <f>VLOOKUP($U348,look_up!A$2:L374,6,FALSE)</f>
        <v>Echinodermata</v>
      </c>
      <c r="AA348" s="14" t="str">
        <f>VLOOKUP($U348,look_up!A$2:M374,7,FALSE)</f>
        <v>Asteroidea</v>
      </c>
      <c r="AB348" s="14" t="str">
        <f>VLOOKUP($U348,look_up!$A$2:P374,8,FALSE)</f>
        <v>Valvatida</v>
      </c>
      <c r="AC348" s="14" t="str">
        <f>VLOOKUP($U348,look_up!$A$2:Q374,9,FALSE)</f>
        <v>Ophidiasteridae</v>
      </c>
      <c r="AD348" s="14">
        <f>VLOOKUP($U348,look_up!A$2:P374,10,FALSE)</f>
        <v>124097</v>
      </c>
      <c r="AE348">
        <v>0</v>
      </c>
      <c r="AF348" t="s">
        <v>204</v>
      </c>
      <c r="AG348">
        <v>40</v>
      </c>
    </row>
    <row r="349" spans="1:33" x14ac:dyDescent="0.3">
      <c r="A349" t="s">
        <v>0</v>
      </c>
      <c r="B349" t="s">
        <v>20</v>
      </c>
      <c r="C349" t="s">
        <v>312</v>
      </c>
      <c r="D349">
        <v>-27.180980000000002</v>
      </c>
      <c r="E349">
        <v>-48.409959999999998</v>
      </c>
      <c r="F349" t="s">
        <v>2</v>
      </c>
      <c r="G349" t="s">
        <v>3</v>
      </c>
      <c r="H349" s="2">
        <v>43907</v>
      </c>
      <c r="I349" s="23" t="s">
        <v>103</v>
      </c>
      <c r="J349" s="23" t="s">
        <v>100</v>
      </c>
      <c r="K349" s="23" t="s">
        <v>101</v>
      </c>
      <c r="L349" t="s">
        <v>96</v>
      </c>
      <c r="M349" t="s">
        <v>313</v>
      </c>
      <c r="N349" t="s">
        <v>85</v>
      </c>
      <c r="O349">
        <v>3</v>
      </c>
      <c r="P349">
        <v>6</v>
      </c>
      <c r="Q349">
        <v>5</v>
      </c>
      <c r="R349" s="4" t="s">
        <v>18</v>
      </c>
      <c r="S349">
        <v>4</v>
      </c>
      <c r="T349">
        <v>5</v>
      </c>
      <c r="U349" s="14" t="s">
        <v>184</v>
      </c>
      <c r="V349" s="14" t="str">
        <f>VLOOKUP($U349,look_up!$A$2:J375,2,FALSE)</f>
        <v>Estrela</v>
      </c>
      <c r="W349" s="14" t="str">
        <f>VLOOKUP($U349,look_up!$A$2:K375,3,FALSE)</f>
        <v>Species</v>
      </c>
      <c r="X349" s="14" t="str">
        <f>VLOOKUP($U349,look_up!$A$2:L375,4,FALSE)</f>
        <v>NA</v>
      </c>
      <c r="Y349" s="14" t="str">
        <f>VLOOKUP($U349,look_up!A$2:K375,5,FALSE)</f>
        <v>Animalia</v>
      </c>
      <c r="Z349" s="14" t="str">
        <f>VLOOKUP($U349,look_up!A$2:L375,6,FALSE)</f>
        <v>Echinodermata</v>
      </c>
      <c r="AA349" s="14" t="str">
        <f>VLOOKUP($U349,look_up!A$2:M375,7,FALSE)</f>
        <v>Asteroidea</v>
      </c>
      <c r="AB349" s="14" t="str">
        <f>VLOOKUP($U349,look_up!$A$2:P375,8,FALSE)</f>
        <v>Valvatida</v>
      </c>
      <c r="AC349" s="14" t="str">
        <f>VLOOKUP($U349,look_up!$A$2:Q375,9,FALSE)</f>
        <v>Ophidiasteridae</v>
      </c>
      <c r="AD349" s="14">
        <f>VLOOKUP($U349,look_up!A$2:P375,10,FALSE)</f>
        <v>124097</v>
      </c>
      <c r="AE349">
        <v>0</v>
      </c>
      <c r="AF349" t="s">
        <v>204</v>
      </c>
      <c r="AG349">
        <v>40</v>
      </c>
    </row>
    <row r="350" spans="1:33" x14ac:dyDescent="0.3">
      <c r="A350" t="s">
        <v>0</v>
      </c>
      <c r="B350" t="s">
        <v>20</v>
      </c>
      <c r="C350" t="s">
        <v>312</v>
      </c>
      <c r="D350">
        <v>-27.180980000000002</v>
      </c>
      <c r="E350">
        <v>-48.409959999999998</v>
      </c>
      <c r="F350" t="s">
        <v>2</v>
      </c>
      <c r="G350" t="s">
        <v>3</v>
      </c>
      <c r="H350" s="2">
        <v>43907</v>
      </c>
      <c r="I350" s="23" t="s">
        <v>103</v>
      </c>
      <c r="J350" s="23" t="s">
        <v>100</v>
      </c>
      <c r="K350" s="23" t="s">
        <v>101</v>
      </c>
      <c r="L350" t="s">
        <v>96</v>
      </c>
      <c r="M350" t="s">
        <v>313</v>
      </c>
      <c r="N350" t="s">
        <v>85</v>
      </c>
      <c r="O350">
        <v>1</v>
      </c>
      <c r="P350">
        <v>6</v>
      </c>
      <c r="Q350">
        <v>5</v>
      </c>
      <c r="R350" s="4" t="s">
        <v>18</v>
      </c>
      <c r="S350">
        <v>4</v>
      </c>
      <c r="T350">
        <v>5</v>
      </c>
      <c r="U350" s="14" t="s">
        <v>185</v>
      </c>
      <c r="V350" s="14" t="str">
        <f>VLOOKUP($U350,look_up!$A$2:J376,2,FALSE)</f>
        <v>Bolacha_do_mar</v>
      </c>
      <c r="W350" s="14" t="str">
        <f>VLOOKUP($U350,look_up!$A$2:K376,3,FALSE)</f>
        <v>Species</v>
      </c>
      <c r="X350" s="14" t="str">
        <f>VLOOKUP($U350,look_up!$A$2:L376,4,FALSE)</f>
        <v>NA</v>
      </c>
      <c r="Y350" s="14" t="str">
        <f>VLOOKUP($U350,look_up!A$2:K376,5,FALSE)</f>
        <v>Animalia</v>
      </c>
      <c r="Z350" s="14" t="str">
        <f>VLOOKUP($U350,look_up!A$2:L376,6,FALSE)</f>
        <v>Echinodermata</v>
      </c>
      <c r="AA350" s="14" t="str">
        <f>VLOOKUP($U350,look_up!A$2:M376,7,FALSE)</f>
        <v>Echinoidea</v>
      </c>
      <c r="AB350" s="14" t="str">
        <f>VLOOKUP($U350,look_up!$A$2:P376,8,FALSE)</f>
        <v>Clypeasteroidea</v>
      </c>
      <c r="AC350" s="14" t="str">
        <f>VLOOKUP($U350,look_up!$A$2:Q376,9,FALSE)</f>
        <v>Clypeasteridae</v>
      </c>
      <c r="AD350" s="14">
        <f>VLOOKUP($U350,look_up!A$2:P376,10,FALSE)</f>
        <v>422499</v>
      </c>
      <c r="AE350">
        <v>0</v>
      </c>
      <c r="AF350" t="s">
        <v>204</v>
      </c>
      <c r="AG350">
        <v>40</v>
      </c>
    </row>
    <row r="351" spans="1:33" x14ac:dyDescent="0.3">
      <c r="A351" t="s">
        <v>0</v>
      </c>
      <c r="B351" t="s">
        <v>20</v>
      </c>
      <c r="C351" t="s">
        <v>312</v>
      </c>
      <c r="D351">
        <v>-27.180980000000002</v>
      </c>
      <c r="E351">
        <v>-48.409959999999998</v>
      </c>
      <c r="F351" t="s">
        <v>2</v>
      </c>
      <c r="G351" t="s">
        <v>3</v>
      </c>
      <c r="H351" s="2">
        <v>43907</v>
      </c>
      <c r="I351" s="23" t="s">
        <v>103</v>
      </c>
      <c r="J351" s="23" t="s">
        <v>100</v>
      </c>
      <c r="K351" s="23" t="s">
        <v>101</v>
      </c>
      <c r="L351" t="s">
        <v>96</v>
      </c>
      <c r="M351" t="s">
        <v>313</v>
      </c>
      <c r="N351" t="s">
        <v>85</v>
      </c>
      <c r="O351">
        <v>2</v>
      </c>
      <c r="P351">
        <v>6</v>
      </c>
      <c r="Q351">
        <v>5</v>
      </c>
      <c r="R351" s="4" t="s">
        <v>18</v>
      </c>
      <c r="S351">
        <v>4</v>
      </c>
      <c r="T351">
        <v>5</v>
      </c>
      <c r="U351" s="14" t="s">
        <v>185</v>
      </c>
      <c r="V351" s="14" t="str">
        <f>VLOOKUP($U351,look_up!$A$2:J377,2,FALSE)</f>
        <v>Bolacha_do_mar</v>
      </c>
      <c r="W351" s="14" t="str">
        <f>VLOOKUP($U351,look_up!$A$2:K377,3,FALSE)</f>
        <v>Species</v>
      </c>
      <c r="X351" s="14" t="str">
        <f>VLOOKUP($U351,look_up!$A$2:L377,4,FALSE)</f>
        <v>NA</v>
      </c>
      <c r="Y351" s="14" t="str">
        <f>VLOOKUP($U351,look_up!A$2:K377,5,FALSE)</f>
        <v>Animalia</v>
      </c>
      <c r="Z351" s="14" t="str">
        <f>VLOOKUP($U351,look_up!A$2:L377,6,FALSE)</f>
        <v>Echinodermata</v>
      </c>
      <c r="AA351" s="14" t="str">
        <f>VLOOKUP($U351,look_up!A$2:M377,7,FALSE)</f>
        <v>Echinoidea</v>
      </c>
      <c r="AB351" s="14" t="str">
        <f>VLOOKUP($U351,look_up!$A$2:P377,8,FALSE)</f>
        <v>Clypeasteroidea</v>
      </c>
      <c r="AC351" s="14" t="str">
        <f>VLOOKUP($U351,look_up!$A$2:Q377,9,FALSE)</f>
        <v>Clypeasteridae</v>
      </c>
      <c r="AD351" s="14">
        <f>VLOOKUP($U351,look_up!A$2:P377,10,FALSE)</f>
        <v>422499</v>
      </c>
      <c r="AE351">
        <v>0</v>
      </c>
      <c r="AF351" t="s">
        <v>204</v>
      </c>
      <c r="AG351">
        <v>40</v>
      </c>
    </row>
    <row r="352" spans="1:33" x14ac:dyDescent="0.3">
      <c r="A352" t="s">
        <v>0</v>
      </c>
      <c r="B352" t="s">
        <v>20</v>
      </c>
      <c r="C352" t="s">
        <v>312</v>
      </c>
      <c r="D352">
        <v>-27.180980000000002</v>
      </c>
      <c r="E352">
        <v>-48.409959999999998</v>
      </c>
      <c r="F352" t="s">
        <v>2</v>
      </c>
      <c r="G352" t="s">
        <v>3</v>
      </c>
      <c r="H352" s="2">
        <v>43907</v>
      </c>
      <c r="I352" s="23" t="s">
        <v>103</v>
      </c>
      <c r="J352" s="23" t="s">
        <v>100</v>
      </c>
      <c r="K352" s="23" t="s">
        <v>101</v>
      </c>
      <c r="L352" t="s">
        <v>96</v>
      </c>
      <c r="M352" t="s">
        <v>313</v>
      </c>
      <c r="N352" t="s">
        <v>85</v>
      </c>
      <c r="O352">
        <v>3</v>
      </c>
      <c r="P352">
        <v>6</v>
      </c>
      <c r="Q352">
        <v>5</v>
      </c>
      <c r="R352" s="4" t="s">
        <v>18</v>
      </c>
      <c r="S352">
        <v>4</v>
      </c>
      <c r="T352">
        <v>5</v>
      </c>
      <c r="U352" s="14" t="s">
        <v>185</v>
      </c>
      <c r="V352" s="14" t="str">
        <f>VLOOKUP($U352,look_up!$A$2:J378,2,FALSE)</f>
        <v>Bolacha_do_mar</v>
      </c>
      <c r="W352" s="14" t="str">
        <f>VLOOKUP($U352,look_up!$A$2:K378,3,FALSE)</f>
        <v>Species</v>
      </c>
      <c r="X352" s="14" t="str">
        <f>VLOOKUP($U352,look_up!$A$2:L378,4,FALSE)</f>
        <v>NA</v>
      </c>
      <c r="Y352" s="14" t="str">
        <f>VLOOKUP($U352,look_up!A$2:K378,5,FALSE)</f>
        <v>Animalia</v>
      </c>
      <c r="Z352" s="14" t="str">
        <f>VLOOKUP($U352,look_up!A$2:L378,6,FALSE)</f>
        <v>Echinodermata</v>
      </c>
      <c r="AA352" s="14" t="str">
        <f>VLOOKUP($U352,look_up!A$2:M378,7,FALSE)</f>
        <v>Echinoidea</v>
      </c>
      <c r="AB352" s="14" t="str">
        <f>VLOOKUP($U352,look_up!$A$2:P378,8,FALSE)</f>
        <v>Clypeasteroidea</v>
      </c>
      <c r="AC352" s="14" t="str">
        <f>VLOOKUP($U352,look_up!$A$2:Q378,9,FALSE)</f>
        <v>Clypeasteridae</v>
      </c>
      <c r="AD352" s="14">
        <f>VLOOKUP($U352,look_up!A$2:P378,10,FALSE)</f>
        <v>422499</v>
      </c>
      <c r="AE352">
        <v>0</v>
      </c>
      <c r="AF352" t="s">
        <v>204</v>
      </c>
      <c r="AG352">
        <v>40</v>
      </c>
    </row>
    <row r="353" spans="1:33" x14ac:dyDescent="0.3">
      <c r="A353" t="s">
        <v>0</v>
      </c>
      <c r="B353" t="s">
        <v>20</v>
      </c>
      <c r="C353" t="s">
        <v>312</v>
      </c>
      <c r="D353">
        <v>-27.180980000000002</v>
      </c>
      <c r="E353">
        <v>-48.409959999999998</v>
      </c>
      <c r="F353" t="s">
        <v>2</v>
      </c>
      <c r="G353" t="s">
        <v>3</v>
      </c>
      <c r="H353" s="2">
        <v>43907</v>
      </c>
      <c r="I353" s="23" t="s">
        <v>103</v>
      </c>
      <c r="J353" s="23" t="s">
        <v>100</v>
      </c>
      <c r="K353" s="23" t="s">
        <v>101</v>
      </c>
      <c r="L353" t="s">
        <v>96</v>
      </c>
      <c r="M353" t="s">
        <v>313</v>
      </c>
      <c r="N353" t="s">
        <v>85</v>
      </c>
      <c r="O353">
        <v>1</v>
      </c>
      <c r="P353">
        <v>6</v>
      </c>
      <c r="Q353">
        <v>5</v>
      </c>
      <c r="R353" s="4" t="s">
        <v>18</v>
      </c>
      <c r="S353">
        <v>4</v>
      </c>
      <c r="T353">
        <v>5</v>
      </c>
      <c r="U353" s="14" t="s">
        <v>186</v>
      </c>
      <c r="V353" s="14" t="str">
        <f>VLOOKUP($U353,look_up!$A$2:J379,2,FALSE)</f>
        <v>Pepino_do_mar</v>
      </c>
      <c r="W353" s="14" t="str">
        <f>VLOOKUP($U353,look_up!$A$2:K379,3,FALSE)</f>
        <v>Species</v>
      </c>
      <c r="X353" s="14" t="str">
        <f>VLOOKUP($U353,look_up!$A$2:L379,4,FALSE)</f>
        <v>NA</v>
      </c>
      <c r="Y353" s="14" t="str">
        <f>VLOOKUP($U353,look_up!A$2:K379,5,FALSE)</f>
        <v>Animalia</v>
      </c>
      <c r="Z353" s="14" t="str">
        <f>VLOOKUP($U353,look_up!A$2:L379,6,FALSE)</f>
        <v>Echinodermata</v>
      </c>
      <c r="AA353" s="14" t="str">
        <f>VLOOKUP($U353,look_up!A$2:M379,7,FALSE)</f>
        <v>Holothuroidea</v>
      </c>
      <c r="AB353" s="14" t="str">
        <f>VLOOKUP($U353,look_up!$A$2:P379,8,FALSE)</f>
        <v>Synallactida</v>
      </c>
      <c r="AC353" s="14" t="str">
        <f>VLOOKUP($U353,look_up!$A$2:Q379,9,FALSE)</f>
        <v>Stichopodidae</v>
      </c>
      <c r="AD353" s="14">
        <f>VLOOKUP($U353,look_up!A$2:P379,10,FALSE)</f>
        <v>367868</v>
      </c>
      <c r="AE353">
        <v>0</v>
      </c>
      <c r="AF353" t="s">
        <v>204</v>
      </c>
      <c r="AG353">
        <v>40</v>
      </c>
    </row>
    <row r="354" spans="1:33" x14ac:dyDescent="0.3">
      <c r="A354" t="s">
        <v>0</v>
      </c>
      <c r="B354" t="s">
        <v>20</v>
      </c>
      <c r="C354" t="s">
        <v>312</v>
      </c>
      <c r="D354">
        <v>-27.180980000000002</v>
      </c>
      <c r="E354">
        <v>-48.409959999999998</v>
      </c>
      <c r="F354" t="s">
        <v>2</v>
      </c>
      <c r="G354" t="s">
        <v>3</v>
      </c>
      <c r="H354" s="2">
        <v>43907</v>
      </c>
      <c r="I354" s="23" t="s">
        <v>103</v>
      </c>
      <c r="J354" s="23" t="s">
        <v>100</v>
      </c>
      <c r="K354" s="23" t="s">
        <v>101</v>
      </c>
      <c r="L354" t="s">
        <v>96</v>
      </c>
      <c r="M354" t="s">
        <v>313</v>
      </c>
      <c r="N354" t="s">
        <v>85</v>
      </c>
      <c r="O354">
        <v>2</v>
      </c>
      <c r="P354">
        <v>6</v>
      </c>
      <c r="Q354">
        <v>5</v>
      </c>
      <c r="R354" s="4" t="s">
        <v>18</v>
      </c>
      <c r="S354">
        <v>4</v>
      </c>
      <c r="T354">
        <v>5</v>
      </c>
      <c r="U354" s="14" t="s">
        <v>186</v>
      </c>
      <c r="V354" s="14" t="str">
        <f>VLOOKUP($U354,look_up!$A$2:J380,2,FALSE)</f>
        <v>Pepino_do_mar</v>
      </c>
      <c r="W354" s="14" t="str">
        <f>VLOOKUP($U354,look_up!$A$2:K380,3,FALSE)</f>
        <v>Species</v>
      </c>
      <c r="X354" s="14" t="str">
        <f>VLOOKUP($U354,look_up!$A$2:L380,4,FALSE)</f>
        <v>NA</v>
      </c>
      <c r="Y354" s="14" t="str">
        <f>VLOOKUP($U354,look_up!A$2:K380,5,FALSE)</f>
        <v>Animalia</v>
      </c>
      <c r="Z354" s="14" t="str">
        <f>VLOOKUP($U354,look_up!A$2:L380,6,FALSE)</f>
        <v>Echinodermata</v>
      </c>
      <c r="AA354" s="14" t="str">
        <f>VLOOKUP($U354,look_up!A$2:M380,7,FALSE)</f>
        <v>Holothuroidea</v>
      </c>
      <c r="AB354" s="14" t="str">
        <f>VLOOKUP($U354,look_up!$A$2:P380,8,FALSE)</f>
        <v>Synallactida</v>
      </c>
      <c r="AC354" s="14" t="str">
        <f>VLOOKUP($U354,look_up!$A$2:Q380,9,FALSE)</f>
        <v>Stichopodidae</v>
      </c>
      <c r="AD354" s="14">
        <f>VLOOKUP($U354,look_up!A$2:P380,10,FALSE)</f>
        <v>367868</v>
      </c>
      <c r="AE354">
        <v>2</v>
      </c>
      <c r="AF354" t="s">
        <v>204</v>
      </c>
      <c r="AG354">
        <v>40</v>
      </c>
    </row>
    <row r="355" spans="1:33" x14ac:dyDescent="0.3">
      <c r="A355" t="s">
        <v>0</v>
      </c>
      <c r="B355" t="s">
        <v>20</v>
      </c>
      <c r="C355" t="s">
        <v>312</v>
      </c>
      <c r="D355">
        <v>-27.180980000000002</v>
      </c>
      <c r="E355">
        <v>-48.409959999999998</v>
      </c>
      <c r="F355" t="s">
        <v>2</v>
      </c>
      <c r="G355" t="s">
        <v>3</v>
      </c>
      <c r="H355" s="2">
        <v>43907</v>
      </c>
      <c r="I355" s="23" t="s">
        <v>103</v>
      </c>
      <c r="J355" s="23" t="s">
        <v>100</v>
      </c>
      <c r="K355" s="23" t="s">
        <v>101</v>
      </c>
      <c r="L355" t="s">
        <v>96</v>
      </c>
      <c r="M355" t="s">
        <v>313</v>
      </c>
      <c r="N355" t="s">
        <v>85</v>
      </c>
      <c r="O355">
        <v>3</v>
      </c>
      <c r="P355">
        <v>6</v>
      </c>
      <c r="Q355">
        <v>5</v>
      </c>
      <c r="R355" s="4" t="s">
        <v>18</v>
      </c>
      <c r="S355">
        <v>4</v>
      </c>
      <c r="T355">
        <v>5</v>
      </c>
      <c r="U355" s="14" t="s">
        <v>186</v>
      </c>
      <c r="V355" s="14" t="str">
        <f>VLOOKUP($U355,look_up!$A$2:J381,2,FALSE)</f>
        <v>Pepino_do_mar</v>
      </c>
      <c r="W355" s="14" t="str">
        <f>VLOOKUP($U355,look_up!$A$2:K381,3,FALSE)</f>
        <v>Species</v>
      </c>
      <c r="X355" s="14" t="str">
        <f>VLOOKUP($U355,look_up!$A$2:L381,4,FALSE)</f>
        <v>NA</v>
      </c>
      <c r="Y355" s="14" t="str">
        <f>VLOOKUP($U355,look_up!A$2:K381,5,FALSE)</f>
        <v>Animalia</v>
      </c>
      <c r="Z355" s="14" t="str">
        <f>VLOOKUP($U355,look_up!A$2:L381,6,FALSE)</f>
        <v>Echinodermata</v>
      </c>
      <c r="AA355" s="14" t="str">
        <f>VLOOKUP($U355,look_up!A$2:M381,7,FALSE)</f>
        <v>Holothuroidea</v>
      </c>
      <c r="AB355" s="14" t="str">
        <f>VLOOKUP($U355,look_up!$A$2:P381,8,FALSE)</f>
        <v>Synallactida</v>
      </c>
      <c r="AC355" s="14" t="str">
        <f>VLOOKUP($U355,look_up!$A$2:Q381,9,FALSE)</f>
        <v>Stichopodidae</v>
      </c>
      <c r="AD355" s="14">
        <f>VLOOKUP($U355,look_up!A$2:P381,10,FALSE)</f>
        <v>367868</v>
      </c>
      <c r="AE355">
        <v>1</v>
      </c>
      <c r="AF355" t="s">
        <v>204</v>
      </c>
      <c r="AG355">
        <v>40</v>
      </c>
    </row>
    <row r="356" spans="1:33" x14ac:dyDescent="0.3">
      <c r="A356" t="s">
        <v>0</v>
      </c>
      <c r="B356" t="s">
        <v>20</v>
      </c>
      <c r="C356" t="s">
        <v>312</v>
      </c>
      <c r="D356">
        <v>-27.180980000000002</v>
      </c>
      <c r="E356">
        <v>-48.409959999999998</v>
      </c>
      <c r="F356" t="s">
        <v>2</v>
      </c>
      <c r="G356" t="s">
        <v>3</v>
      </c>
      <c r="H356" s="2">
        <v>43907</v>
      </c>
      <c r="I356" s="23" t="s">
        <v>103</v>
      </c>
      <c r="J356" s="23" t="s">
        <v>100</v>
      </c>
      <c r="K356" s="23" t="s">
        <v>101</v>
      </c>
      <c r="L356" t="s">
        <v>96</v>
      </c>
      <c r="M356" t="s">
        <v>313</v>
      </c>
      <c r="N356" t="s">
        <v>85</v>
      </c>
      <c r="O356">
        <v>1</v>
      </c>
      <c r="P356">
        <v>6</v>
      </c>
      <c r="Q356">
        <v>5</v>
      </c>
      <c r="R356" s="4" t="s">
        <v>18</v>
      </c>
      <c r="S356">
        <v>4</v>
      </c>
      <c r="T356">
        <v>5</v>
      </c>
      <c r="U356" s="14" t="s">
        <v>187</v>
      </c>
      <c r="V356" s="14" t="str">
        <f>VLOOKUP($U356,look_up!$A$2:J382,2,FALSE)</f>
        <v>Pepino_do_mar</v>
      </c>
      <c r="W356" s="14" t="str">
        <f>VLOOKUP($U356,look_up!$A$2:K382,3,FALSE)</f>
        <v>Species</v>
      </c>
      <c r="X356" s="14" t="str">
        <f>VLOOKUP($U356,look_up!$A$2:L382,4,FALSE)</f>
        <v>NA</v>
      </c>
      <c r="Y356" s="14" t="str">
        <f>VLOOKUP($U356,look_up!A$2:K382,5,FALSE)</f>
        <v>Animalia</v>
      </c>
      <c r="Z356" s="14" t="str">
        <f>VLOOKUP($U356,look_up!A$2:L382,6,FALSE)</f>
        <v>Echinodermata</v>
      </c>
      <c r="AA356" s="14" t="str">
        <f>VLOOKUP($U356,look_up!A$2:M382,7,FALSE)</f>
        <v>Holothuroidea</v>
      </c>
      <c r="AB356" s="14" t="str">
        <f>VLOOKUP($U356,look_up!$A$2:P382,8,FALSE)</f>
        <v>Holothuriida</v>
      </c>
      <c r="AC356" s="14" t="str">
        <f>VLOOKUP($U356,look_up!$A$2:Q382,9,FALSE)</f>
        <v>Holothuriidae</v>
      </c>
      <c r="AD356" s="14">
        <f>VLOOKUP($U356,look_up!A$2:P382,10,FALSE)</f>
        <v>732238</v>
      </c>
      <c r="AE356">
        <v>1</v>
      </c>
      <c r="AF356" t="s">
        <v>204</v>
      </c>
      <c r="AG356">
        <v>40</v>
      </c>
    </row>
    <row r="357" spans="1:33" x14ac:dyDescent="0.3">
      <c r="A357" t="s">
        <v>0</v>
      </c>
      <c r="B357" t="s">
        <v>20</v>
      </c>
      <c r="C357" t="s">
        <v>312</v>
      </c>
      <c r="D357">
        <v>-27.180980000000002</v>
      </c>
      <c r="E357">
        <v>-48.409959999999998</v>
      </c>
      <c r="F357" t="s">
        <v>2</v>
      </c>
      <c r="G357" t="s">
        <v>3</v>
      </c>
      <c r="H357" s="2">
        <v>43907</v>
      </c>
      <c r="I357" s="23" t="s">
        <v>103</v>
      </c>
      <c r="J357" s="23" t="s">
        <v>100</v>
      </c>
      <c r="K357" s="23" t="s">
        <v>101</v>
      </c>
      <c r="L357" t="s">
        <v>96</v>
      </c>
      <c r="M357" t="s">
        <v>313</v>
      </c>
      <c r="N357" t="s">
        <v>85</v>
      </c>
      <c r="O357">
        <v>2</v>
      </c>
      <c r="P357">
        <v>6</v>
      </c>
      <c r="Q357">
        <v>5</v>
      </c>
      <c r="R357" s="4" t="s">
        <v>18</v>
      </c>
      <c r="S357">
        <v>4</v>
      </c>
      <c r="T357">
        <v>5</v>
      </c>
      <c r="U357" s="14" t="s">
        <v>187</v>
      </c>
      <c r="V357" s="14" t="str">
        <f>VLOOKUP($U357,look_up!$A$2:J383,2,FALSE)</f>
        <v>Pepino_do_mar</v>
      </c>
      <c r="W357" s="14" t="str">
        <f>VLOOKUP($U357,look_up!$A$2:K383,3,FALSE)</f>
        <v>Species</v>
      </c>
      <c r="X357" s="14" t="str">
        <f>VLOOKUP($U357,look_up!$A$2:L383,4,FALSE)</f>
        <v>NA</v>
      </c>
      <c r="Y357" s="14" t="str">
        <f>VLOOKUP($U357,look_up!A$2:K383,5,FALSE)</f>
        <v>Animalia</v>
      </c>
      <c r="Z357" s="14" t="str">
        <f>VLOOKUP($U357,look_up!A$2:L383,6,FALSE)</f>
        <v>Echinodermata</v>
      </c>
      <c r="AA357" s="14" t="str">
        <f>VLOOKUP($U357,look_up!A$2:M383,7,FALSE)</f>
        <v>Holothuroidea</v>
      </c>
      <c r="AB357" s="14" t="str">
        <f>VLOOKUP($U357,look_up!$A$2:P383,8,FALSE)</f>
        <v>Holothuriida</v>
      </c>
      <c r="AC357" s="14" t="str">
        <f>VLOOKUP($U357,look_up!$A$2:Q383,9,FALSE)</f>
        <v>Holothuriidae</v>
      </c>
      <c r="AD357" s="14">
        <f>VLOOKUP($U357,look_up!A$2:P383,10,FALSE)</f>
        <v>732238</v>
      </c>
      <c r="AE357">
        <v>0</v>
      </c>
      <c r="AF357" t="s">
        <v>204</v>
      </c>
      <c r="AG357">
        <v>40</v>
      </c>
    </row>
    <row r="358" spans="1:33" x14ac:dyDescent="0.3">
      <c r="A358" t="s">
        <v>0</v>
      </c>
      <c r="B358" t="s">
        <v>20</v>
      </c>
      <c r="C358" t="s">
        <v>312</v>
      </c>
      <c r="D358">
        <v>-27.180980000000002</v>
      </c>
      <c r="E358">
        <v>-48.409959999999998</v>
      </c>
      <c r="F358" t="s">
        <v>2</v>
      </c>
      <c r="G358" t="s">
        <v>3</v>
      </c>
      <c r="H358" s="2">
        <v>43907</v>
      </c>
      <c r="I358" s="23" t="s">
        <v>103</v>
      </c>
      <c r="J358" s="23" t="s">
        <v>100</v>
      </c>
      <c r="K358" s="23" t="s">
        <v>101</v>
      </c>
      <c r="L358" t="s">
        <v>96</v>
      </c>
      <c r="M358" t="s">
        <v>313</v>
      </c>
      <c r="N358" t="s">
        <v>85</v>
      </c>
      <c r="O358">
        <v>3</v>
      </c>
      <c r="P358">
        <v>6</v>
      </c>
      <c r="Q358">
        <v>5</v>
      </c>
      <c r="R358" s="4" t="s">
        <v>18</v>
      </c>
      <c r="S358">
        <v>4</v>
      </c>
      <c r="T358">
        <v>5</v>
      </c>
      <c r="U358" s="14" t="s">
        <v>187</v>
      </c>
      <c r="V358" s="14" t="str">
        <f>VLOOKUP($U358,look_up!$A$2:J384,2,FALSE)</f>
        <v>Pepino_do_mar</v>
      </c>
      <c r="W358" s="14" t="str">
        <f>VLOOKUP($U358,look_up!$A$2:K384,3,FALSE)</f>
        <v>Species</v>
      </c>
      <c r="X358" s="14" t="str">
        <f>VLOOKUP($U358,look_up!$A$2:L384,4,FALSE)</f>
        <v>NA</v>
      </c>
      <c r="Y358" s="14" t="str">
        <f>VLOOKUP($U358,look_up!A$2:K384,5,FALSE)</f>
        <v>Animalia</v>
      </c>
      <c r="Z358" s="14" t="str">
        <f>VLOOKUP($U358,look_up!A$2:L384,6,FALSE)</f>
        <v>Echinodermata</v>
      </c>
      <c r="AA358" s="14" t="str">
        <f>VLOOKUP($U358,look_up!A$2:M384,7,FALSE)</f>
        <v>Holothuroidea</v>
      </c>
      <c r="AB358" s="14" t="str">
        <f>VLOOKUP($U358,look_up!$A$2:P384,8,FALSE)</f>
        <v>Holothuriida</v>
      </c>
      <c r="AC358" s="14" t="str">
        <f>VLOOKUP($U358,look_up!$A$2:Q384,9,FALSE)</f>
        <v>Holothuriidae</v>
      </c>
      <c r="AD358" s="14">
        <f>VLOOKUP($U358,look_up!A$2:P384,10,FALSE)</f>
        <v>732238</v>
      </c>
      <c r="AE358">
        <v>0</v>
      </c>
      <c r="AF358" t="s">
        <v>204</v>
      </c>
      <c r="AG358">
        <v>40</v>
      </c>
    </row>
    <row r="359" spans="1:33" x14ac:dyDescent="0.3">
      <c r="A359" t="s">
        <v>0</v>
      </c>
      <c r="B359" t="s">
        <v>20</v>
      </c>
      <c r="C359" t="s">
        <v>312</v>
      </c>
      <c r="D359">
        <v>-27.180980000000002</v>
      </c>
      <c r="E359">
        <v>-48.409959999999998</v>
      </c>
      <c r="F359" t="s">
        <v>2</v>
      </c>
      <c r="G359" t="s">
        <v>3</v>
      </c>
      <c r="H359" s="2">
        <v>43907</v>
      </c>
      <c r="I359" s="23" t="s">
        <v>103</v>
      </c>
      <c r="J359" s="23" t="s">
        <v>100</v>
      </c>
      <c r="K359" s="23" t="s">
        <v>101</v>
      </c>
      <c r="L359" t="s">
        <v>96</v>
      </c>
      <c r="M359" t="s">
        <v>313</v>
      </c>
      <c r="N359" t="s">
        <v>85</v>
      </c>
      <c r="O359">
        <v>1</v>
      </c>
      <c r="P359">
        <v>6</v>
      </c>
      <c r="Q359">
        <v>5</v>
      </c>
      <c r="R359" s="4" t="s">
        <v>18</v>
      </c>
      <c r="S359">
        <v>4</v>
      </c>
      <c r="T359">
        <v>5</v>
      </c>
      <c r="U359" s="14" t="s">
        <v>188</v>
      </c>
      <c r="V359" s="14" t="str">
        <f>VLOOKUP($U359,look_up!$A$2:J385,2,FALSE)</f>
        <v>Lírio_do_mar</v>
      </c>
      <c r="W359" s="14" t="str">
        <f>VLOOKUP($U359,look_up!$A$2:K385,3,FALSE)</f>
        <v>Species</v>
      </c>
      <c r="X359" s="14" t="str">
        <f>VLOOKUP($U359,look_up!$A$2:L385,4,FALSE)</f>
        <v>NA</v>
      </c>
      <c r="Y359" s="14" t="str">
        <f>VLOOKUP($U359,look_up!A$2:K385,5,FALSE)</f>
        <v>Animalia</v>
      </c>
      <c r="Z359" s="14" t="str">
        <f>VLOOKUP($U359,look_up!A$2:L385,6,FALSE)</f>
        <v>Echinodermata</v>
      </c>
      <c r="AA359" s="14" t="str">
        <f>VLOOKUP($U359,look_up!A$2:M385,7,FALSE)</f>
        <v>Crinoidea</v>
      </c>
      <c r="AB359" s="14" t="str">
        <f>VLOOKUP($U359,look_up!$A$2:P385,8,FALSE)</f>
        <v>Comatulida</v>
      </c>
      <c r="AC359" s="14" t="str">
        <f>VLOOKUP($U359,look_up!$A$2:Q385,9,FALSE)</f>
        <v>Tropiometridae</v>
      </c>
      <c r="AD359" s="14">
        <f>VLOOKUP($U359,look_up!A$2:P385,10,FALSE)</f>
        <v>213331</v>
      </c>
      <c r="AE359">
        <v>0</v>
      </c>
      <c r="AF359" t="s">
        <v>204</v>
      </c>
      <c r="AG359">
        <v>40</v>
      </c>
    </row>
    <row r="360" spans="1:33" x14ac:dyDescent="0.3">
      <c r="A360" t="s">
        <v>0</v>
      </c>
      <c r="B360" t="s">
        <v>20</v>
      </c>
      <c r="C360" t="s">
        <v>312</v>
      </c>
      <c r="D360">
        <v>-27.180980000000002</v>
      </c>
      <c r="E360">
        <v>-48.409959999999998</v>
      </c>
      <c r="F360" t="s">
        <v>2</v>
      </c>
      <c r="G360" t="s">
        <v>3</v>
      </c>
      <c r="H360" s="2">
        <v>43907</v>
      </c>
      <c r="I360" s="23" t="s">
        <v>103</v>
      </c>
      <c r="J360" s="23" t="s">
        <v>100</v>
      </c>
      <c r="K360" s="23" t="s">
        <v>101</v>
      </c>
      <c r="L360" t="s">
        <v>96</v>
      </c>
      <c r="M360" t="s">
        <v>313</v>
      </c>
      <c r="N360" t="s">
        <v>85</v>
      </c>
      <c r="O360">
        <v>2</v>
      </c>
      <c r="P360">
        <v>6</v>
      </c>
      <c r="Q360">
        <v>5</v>
      </c>
      <c r="R360" s="4" t="s">
        <v>18</v>
      </c>
      <c r="S360">
        <v>4</v>
      </c>
      <c r="T360">
        <v>5</v>
      </c>
      <c r="U360" s="14" t="s">
        <v>188</v>
      </c>
      <c r="V360" s="14" t="str">
        <f>VLOOKUP($U360,look_up!$A$2:J386,2,FALSE)</f>
        <v>Lírio_do_mar</v>
      </c>
      <c r="W360" s="14" t="str">
        <f>VLOOKUP($U360,look_up!$A$2:K386,3,FALSE)</f>
        <v>Species</v>
      </c>
      <c r="X360" s="14" t="str">
        <f>VLOOKUP($U360,look_up!$A$2:L386,4,FALSE)</f>
        <v>NA</v>
      </c>
      <c r="Y360" s="14" t="str">
        <f>VLOOKUP($U360,look_up!A$2:K386,5,FALSE)</f>
        <v>Animalia</v>
      </c>
      <c r="Z360" s="14" t="str">
        <f>VLOOKUP($U360,look_up!A$2:L386,6,FALSE)</f>
        <v>Echinodermata</v>
      </c>
      <c r="AA360" s="14" t="str">
        <f>VLOOKUP($U360,look_up!A$2:M386,7,FALSE)</f>
        <v>Crinoidea</v>
      </c>
      <c r="AB360" s="14" t="str">
        <f>VLOOKUP($U360,look_up!$A$2:P386,8,FALSE)</f>
        <v>Comatulida</v>
      </c>
      <c r="AC360" s="14" t="str">
        <f>VLOOKUP($U360,look_up!$A$2:Q386,9,FALSE)</f>
        <v>Tropiometridae</v>
      </c>
      <c r="AD360" s="14">
        <f>VLOOKUP($U360,look_up!A$2:P386,10,FALSE)</f>
        <v>213331</v>
      </c>
      <c r="AE360">
        <v>0</v>
      </c>
      <c r="AF360" t="s">
        <v>204</v>
      </c>
      <c r="AG360">
        <v>40</v>
      </c>
    </row>
    <row r="361" spans="1:33" x14ac:dyDescent="0.3">
      <c r="A361" t="s">
        <v>0</v>
      </c>
      <c r="B361" t="s">
        <v>20</v>
      </c>
      <c r="C361" t="s">
        <v>312</v>
      </c>
      <c r="D361">
        <v>-27.180980000000002</v>
      </c>
      <c r="E361">
        <v>-48.409959999999998</v>
      </c>
      <c r="F361" t="s">
        <v>2</v>
      </c>
      <c r="G361" t="s">
        <v>3</v>
      </c>
      <c r="H361" s="2">
        <v>43907</v>
      </c>
      <c r="I361" s="23" t="s">
        <v>103</v>
      </c>
      <c r="J361" s="23" t="s">
        <v>100</v>
      </c>
      <c r="K361" s="23" t="s">
        <v>101</v>
      </c>
      <c r="L361" t="s">
        <v>96</v>
      </c>
      <c r="M361" t="s">
        <v>313</v>
      </c>
      <c r="N361" t="s">
        <v>85</v>
      </c>
      <c r="O361">
        <v>3</v>
      </c>
      <c r="P361">
        <v>6</v>
      </c>
      <c r="Q361">
        <v>5</v>
      </c>
      <c r="R361" s="4" t="s">
        <v>18</v>
      </c>
      <c r="S361">
        <v>4</v>
      </c>
      <c r="T361">
        <v>5</v>
      </c>
      <c r="U361" s="14" t="s">
        <v>188</v>
      </c>
      <c r="V361" s="14" t="str">
        <f>VLOOKUP($U361,look_up!$A$2:J387,2,FALSE)</f>
        <v>Lírio_do_mar</v>
      </c>
      <c r="W361" s="14" t="str">
        <f>VLOOKUP($U361,look_up!$A$2:K387,3,FALSE)</f>
        <v>Species</v>
      </c>
      <c r="X361" s="14" t="str">
        <f>VLOOKUP($U361,look_up!$A$2:L387,4,FALSE)</f>
        <v>NA</v>
      </c>
      <c r="Y361" s="14" t="str">
        <f>VLOOKUP($U361,look_up!A$2:K387,5,FALSE)</f>
        <v>Animalia</v>
      </c>
      <c r="Z361" s="14" t="str">
        <f>VLOOKUP($U361,look_up!A$2:L387,6,FALSE)</f>
        <v>Echinodermata</v>
      </c>
      <c r="AA361" s="14" t="str">
        <f>VLOOKUP($U361,look_up!A$2:M387,7,FALSE)</f>
        <v>Crinoidea</v>
      </c>
      <c r="AB361" s="14" t="str">
        <f>VLOOKUP($U361,look_up!$A$2:P387,8,FALSE)</f>
        <v>Comatulida</v>
      </c>
      <c r="AC361" s="14" t="str">
        <f>VLOOKUP($U361,look_up!$A$2:Q387,9,FALSE)</f>
        <v>Tropiometridae</v>
      </c>
      <c r="AD361" s="14">
        <f>VLOOKUP($U361,look_up!A$2:P387,10,FALSE)</f>
        <v>213331</v>
      </c>
      <c r="AE361">
        <v>0</v>
      </c>
      <c r="AF361" t="s">
        <v>204</v>
      </c>
      <c r="AG361">
        <v>40</v>
      </c>
    </row>
    <row r="362" spans="1:33" x14ac:dyDescent="0.3">
      <c r="A362" t="s">
        <v>0</v>
      </c>
      <c r="B362" t="s">
        <v>20</v>
      </c>
      <c r="C362" t="s">
        <v>312</v>
      </c>
      <c r="D362">
        <v>-27.180980000000002</v>
      </c>
      <c r="E362">
        <v>-48.409959999999998</v>
      </c>
      <c r="F362" t="s">
        <v>2</v>
      </c>
      <c r="G362" t="s">
        <v>3</v>
      </c>
      <c r="H362" s="2">
        <v>43907</v>
      </c>
      <c r="I362" s="23" t="s">
        <v>103</v>
      </c>
      <c r="J362" s="23" t="s">
        <v>100</v>
      </c>
      <c r="K362" s="23" t="s">
        <v>101</v>
      </c>
      <c r="L362" t="s">
        <v>96</v>
      </c>
      <c r="M362" t="s">
        <v>313</v>
      </c>
      <c r="N362" t="s">
        <v>85</v>
      </c>
      <c r="O362">
        <v>1</v>
      </c>
      <c r="P362">
        <v>6</v>
      </c>
      <c r="Q362">
        <v>5</v>
      </c>
      <c r="R362" s="4" t="s">
        <v>18</v>
      </c>
      <c r="S362">
        <v>4</v>
      </c>
      <c r="T362">
        <v>5</v>
      </c>
      <c r="U362" s="14" t="s">
        <v>189</v>
      </c>
      <c r="V362" s="14" t="str">
        <f>VLOOKUP($U362,look_up!$A$2:J388,2,FALSE)</f>
        <v>Anêmona</v>
      </c>
      <c r="W362" s="14" t="str">
        <f>VLOOKUP($U362,look_up!$A$2:K388,3,FALSE)</f>
        <v>Species</v>
      </c>
      <c r="X362" s="14" t="str">
        <f>VLOOKUP($U362,look_up!$A$2:L388,4,FALSE)</f>
        <v>NA</v>
      </c>
      <c r="Y362" s="14" t="str">
        <f>VLOOKUP($U362,look_up!A$2:K388,5,FALSE)</f>
        <v>Animalia</v>
      </c>
      <c r="Z362" s="14" t="str">
        <f>VLOOKUP($U362,look_up!A$2:L388,6,FALSE)</f>
        <v>Cnidaria</v>
      </c>
      <c r="AA362" s="14" t="str">
        <f>VLOOKUP($U362,look_up!A$2:M388,7,FALSE)</f>
        <v>Anthozoa</v>
      </c>
      <c r="AB362" s="14" t="str">
        <f>VLOOKUP($U362,look_up!$A$2:P388,8,FALSE)</f>
        <v>Actiniaria</v>
      </c>
      <c r="AC362" s="14" t="str">
        <f>VLOOKUP($U362,look_up!$A$2:Q388,9,FALSE)</f>
        <v>Actiniidae</v>
      </c>
      <c r="AD362" s="14">
        <f>VLOOKUP($U362,look_up!A$2:P388,10,FALSE)</f>
        <v>283333</v>
      </c>
      <c r="AE362">
        <v>0</v>
      </c>
      <c r="AF362" t="s">
        <v>204</v>
      </c>
      <c r="AG362">
        <v>40</v>
      </c>
    </row>
    <row r="363" spans="1:33" x14ac:dyDescent="0.3">
      <c r="A363" t="s">
        <v>0</v>
      </c>
      <c r="B363" t="s">
        <v>20</v>
      </c>
      <c r="C363" t="s">
        <v>312</v>
      </c>
      <c r="D363">
        <v>-27.180980000000002</v>
      </c>
      <c r="E363">
        <v>-48.409959999999998</v>
      </c>
      <c r="F363" t="s">
        <v>2</v>
      </c>
      <c r="G363" t="s">
        <v>3</v>
      </c>
      <c r="H363" s="2">
        <v>43907</v>
      </c>
      <c r="I363" s="23" t="s">
        <v>103</v>
      </c>
      <c r="J363" s="23" t="s">
        <v>100</v>
      </c>
      <c r="K363" s="23" t="s">
        <v>101</v>
      </c>
      <c r="L363" t="s">
        <v>96</v>
      </c>
      <c r="M363" t="s">
        <v>313</v>
      </c>
      <c r="N363" t="s">
        <v>85</v>
      </c>
      <c r="O363">
        <v>2</v>
      </c>
      <c r="P363">
        <v>6</v>
      </c>
      <c r="Q363">
        <v>5</v>
      </c>
      <c r="R363" s="4" t="s">
        <v>18</v>
      </c>
      <c r="S363">
        <v>4</v>
      </c>
      <c r="T363">
        <v>5</v>
      </c>
      <c r="U363" s="14" t="s">
        <v>189</v>
      </c>
      <c r="V363" s="14" t="str">
        <f>VLOOKUP($U363,look_up!$A$2:J389,2,FALSE)</f>
        <v>Anêmona</v>
      </c>
      <c r="W363" s="14" t="str">
        <f>VLOOKUP($U363,look_up!$A$2:K389,3,FALSE)</f>
        <v>Species</v>
      </c>
      <c r="X363" s="14" t="str">
        <f>VLOOKUP($U363,look_up!$A$2:L389,4,FALSE)</f>
        <v>NA</v>
      </c>
      <c r="Y363" s="14" t="str">
        <f>VLOOKUP($U363,look_up!A$2:K389,5,FALSE)</f>
        <v>Animalia</v>
      </c>
      <c r="Z363" s="14" t="str">
        <f>VLOOKUP($U363,look_up!A$2:L389,6,FALSE)</f>
        <v>Cnidaria</v>
      </c>
      <c r="AA363" s="14" t="str">
        <f>VLOOKUP($U363,look_up!A$2:M389,7,FALSE)</f>
        <v>Anthozoa</v>
      </c>
      <c r="AB363" s="14" t="str">
        <f>VLOOKUP($U363,look_up!$A$2:P389,8,FALSE)</f>
        <v>Actiniaria</v>
      </c>
      <c r="AC363" s="14" t="str">
        <f>VLOOKUP($U363,look_up!$A$2:Q389,9,FALSE)</f>
        <v>Actiniidae</v>
      </c>
      <c r="AD363" s="14">
        <f>VLOOKUP($U363,look_up!A$2:P389,10,FALSE)</f>
        <v>283333</v>
      </c>
      <c r="AE363">
        <v>0</v>
      </c>
      <c r="AF363" t="s">
        <v>204</v>
      </c>
      <c r="AG363">
        <v>40</v>
      </c>
    </row>
    <row r="364" spans="1:33" x14ac:dyDescent="0.3">
      <c r="A364" t="s">
        <v>0</v>
      </c>
      <c r="B364" t="s">
        <v>20</v>
      </c>
      <c r="C364" t="s">
        <v>312</v>
      </c>
      <c r="D364">
        <v>-27.180980000000002</v>
      </c>
      <c r="E364">
        <v>-48.409959999999998</v>
      </c>
      <c r="F364" t="s">
        <v>2</v>
      </c>
      <c r="G364" t="s">
        <v>3</v>
      </c>
      <c r="H364" s="2">
        <v>43907</v>
      </c>
      <c r="I364" s="23" t="s">
        <v>103</v>
      </c>
      <c r="J364" s="23" t="s">
        <v>100</v>
      </c>
      <c r="K364" s="23" t="s">
        <v>101</v>
      </c>
      <c r="L364" t="s">
        <v>96</v>
      </c>
      <c r="M364" t="s">
        <v>313</v>
      </c>
      <c r="N364" t="s">
        <v>85</v>
      </c>
      <c r="O364">
        <v>3</v>
      </c>
      <c r="P364">
        <v>6</v>
      </c>
      <c r="Q364">
        <v>5</v>
      </c>
      <c r="R364" s="4" t="s">
        <v>18</v>
      </c>
      <c r="S364">
        <v>4</v>
      </c>
      <c r="T364">
        <v>5</v>
      </c>
      <c r="U364" s="14" t="s">
        <v>189</v>
      </c>
      <c r="V364" s="14" t="str">
        <f>VLOOKUP($U364,look_up!$A$2:J390,2,FALSE)</f>
        <v>Anêmona</v>
      </c>
      <c r="W364" s="14" t="str">
        <f>VLOOKUP($U364,look_up!$A$2:K390,3,FALSE)</f>
        <v>Species</v>
      </c>
      <c r="X364" s="14" t="str">
        <f>VLOOKUP($U364,look_up!$A$2:L390,4,FALSE)</f>
        <v>NA</v>
      </c>
      <c r="Y364" s="14" t="str">
        <f>VLOOKUP($U364,look_up!A$2:K390,5,FALSE)</f>
        <v>Animalia</v>
      </c>
      <c r="Z364" s="14" t="str">
        <f>VLOOKUP($U364,look_up!A$2:L390,6,FALSE)</f>
        <v>Cnidaria</v>
      </c>
      <c r="AA364" s="14" t="str">
        <f>VLOOKUP($U364,look_up!A$2:M390,7,FALSE)</f>
        <v>Anthozoa</v>
      </c>
      <c r="AB364" s="14" t="str">
        <f>VLOOKUP($U364,look_up!$A$2:P390,8,FALSE)</f>
        <v>Actiniaria</v>
      </c>
      <c r="AC364" s="14" t="str">
        <f>VLOOKUP($U364,look_up!$A$2:Q390,9,FALSE)</f>
        <v>Actiniidae</v>
      </c>
      <c r="AD364" s="14">
        <f>VLOOKUP($U364,look_up!A$2:P390,10,FALSE)</f>
        <v>283333</v>
      </c>
      <c r="AE364">
        <v>1</v>
      </c>
      <c r="AF364" t="s">
        <v>204</v>
      </c>
      <c r="AG364">
        <v>40</v>
      </c>
    </row>
    <row r="365" spans="1:33" x14ac:dyDescent="0.3">
      <c r="A365" t="s">
        <v>0</v>
      </c>
      <c r="B365" t="s">
        <v>20</v>
      </c>
      <c r="C365" t="s">
        <v>312</v>
      </c>
      <c r="D365">
        <v>-27.180980000000002</v>
      </c>
      <c r="E365">
        <v>-48.409959999999998</v>
      </c>
      <c r="F365" t="s">
        <v>2</v>
      </c>
      <c r="G365" t="s">
        <v>3</v>
      </c>
      <c r="H365" s="2">
        <v>43907</v>
      </c>
      <c r="I365" s="23" t="s">
        <v>103</v>
      </c>
      <c r="J365" s="23" t="s">
        <v>100</v>
      </c>
      <c r="K365" s="23" t="s">
        <v>101</v>
      </c>
      <c r="L365" t="s">
        <v>96</v>
      </c>
      <c r="M365" t="s">
        <v>313</v>
      </c>
      <c r="N365" t="s">
        <v>85</v>
      </c>
      <c r="O365">
        <v>1</v>
      </c>
      <c r="P365">
        <v>6</v>
      </c>
      <c r="Q365">
        <v>5</v>
      </c>
      <c r="R365" s="4" t="s">
        <v>18</v>
      </c>
      <c r="S365">
        <v>4</v>
      </c>
      <c r="T365">
        <v>5</v>
      </c>
      <c r="U365" s="14" t="s">
        <v>190</v>
      </c>
      <c r="V365" s="14" t="str">
        <f>VLOOKUP($U365,look_up!$A$2:J391,2,FALSE)</f>
        <v>Anêmona</v>
      </c>
      <c r="W365" s="14" t="str">
        <f>VLOOKUP($U365,look_up!$A$2:K391,3,FALSE)</f>
        <v>Species</v>
      </c>
      <c r="X365" s="14" t="str">
        <f>VLOOKUP($U365,look_up!$A$2:L391,4,FALSE)</f>
        <v>NA</v>
      </c>
      <c r="Y365" s="14" t="str">
        <f>VLOOKUP($U365,look_up!A$2:K391,5,FALSE)</f>
        <v>Animalia</v>
      </c>
      <c r="Z365" s="14" t="str">
        <f>VLOOKUP($U365,look_up!A$2:L391,6,FALSE)</f>
        <v>Cnidaria</v>
      </c>
      <c r="AA365" s="14" t="str">
        <f>VLOOKUP($U365,look_up!A$2:M391,7,FALSE)</f>
        <v>Anthozoa</v>
      </c>
      <c r="AB365" s="14" t="str">
        <f>VLOOKUP($U365,look_up!$A$2:P391,8,FALSE)</f>
        <v>Actiniaria</v>
      </c>
      <c r="AC365" s="14" t="str">
        <f>VLOOKUP($U365,look_up!$A$2:Q391,9,FALSE)</f>
        <v>Actiniidae</v>
      </c>
      <c r="AD365" s="14">
        <f>VLOOKUP($U365,look_up!A$2:P391,10,FALSE)</f>
        <v>283408</v>
      </c>
      <c r="AE365">
        <v>0</v>
      </c>
      <c r="AF365" t="s">
        <v>204</v>
      </c>
      <c r="AG365">
        <v>40</v>
      </c>
    </row>
    <row r="366" spans="1:33" x14ac:dyDescent="0.3">
      <c r="A366" t="s">
        <v>0</v>
      </c>
      <c r="B366" t="s">
        <v>20</v>
      </c>
      <c r="C366" t="s">
        <v>312</v>
      </c>
      <c r="D366">
        <v>-27.180980000000002</v>
      </c>
      <c r="E366">
        <v>-48.409959999999998</v>
      </c>
      <c r="F366" t="s">
        <v>2</v>
      </c>
      <c r="G366" t="s">
        <v>3</v>
      </c>
      <c r="H366" s="2">
        <v>43907</v>
      </c>
      <c r="I366" s="23" t="s">
        <v>103</v>
      </c>
      <c r="J366" s="23" t="s">
        <v>100</v>
      </c>
      <c r="K366" s="23" t="s">
        <v>101</v>
      </c>
      <c r="L366" t="s">
        <v>96</v>
      </c>
      <c r="M366" t="s">
        <v>313</v>
      </c>
      <c r="N366" t="s">
        <v>85</v>
      </c>
      <c r="O366">
        <v>2</v>
      </c>
      <c r="P366">
        <v>6</v>
      </c>
      <c r="Q366">
        <v>5</v>
      </c>
      <c r="R366" s="4" t="s">
        <v>18</v>
      </c>
      <c r="S366">
        <v>4</v>
      </c>
      <c r="T366">
        <v>5</v>
      </c>
      <c r="U366" s="14" t="s">
        <v>190</v>
      </c>
      <c r="V366" s="14" t="str">
        <f>VLOOKUP($U366,look_up!$A$2:J392,2,FALSE)</f>
        <v>Anêmona</v>
      </c>
      <c r="W366" s="14" t="str">
        <f>VLOOKUP($U366,look_up!$A$2:K392,3,FALSE)</f>
        <v>Species</v>
      </c>
      <c r="X366" s="14" t="str">
        <f>VLOOKUP($U366,look_up!$A$2:L392,4,FALSE)</f>
        <v>NA</v>
      </c>
      <c r="Y366" s="14" t="str">
        <f>VLOOKUP($U366,look_up!A$2:K392,5,FALSE)</f>
        <v>Animalia</v>
      </c>
      <c r="Z366" s="14" t="str">
        <f>VLOOKUP($U366,look_up!A$2:L392,6,FALSE)</f>
        <v>Cnidaria</v>
      </c>
      <c r="AA366" s="14" t="str">
        <f>VLOOKUP($U366,look_up!A$2:M392,7,FALSE)</f>
        <v>Anthozoa</v>
      </c>
      <c r="AB366" s="14" t="str">
        <f>VLOOKUP($U366,look_up!$A$2:P392,8,FALSE)</f>
        <v>Actiniaria</v>
      </c>
      <c r="AC366" s="14" t="str">
        <f>VLOOKUP($U366,look_up!$A$2:Q392,9,FALSE)</f>
        <v>Actiniidae</v>
      </c>
      <c r="AD366" s="14">
        <f>VLOOKUP($U366,look_up!A$2:P392,10,FALSE)</f>
        <v>283408</v>
      </c>
      <c r="AE366">
        <v>0</v>
      </c>
      <c r="AF366" t="s">
        <v>204</v>
      </c>
      <c r="AG366">
        <v>40</v>
      </c>
    </row>
    <row r="367" spans="1:33" x14ac:dyDescent="0.3">
      <c r="A367" t="s">
        <v>0</v>
      </c>
      <c r="B367" t="s">
        <v>20</v>
      </c>
      <c r="C367" t="s">
        <v>312</v>
      </c>
      <c r="D367">
        <v>-27.180980000000002</v>
      </c>
      <c r="E367">
        <v>-48.409959999999998</v>
      </c>
      <c r="F367" t="s">
        <v>2</v>
      </c>
      <c r="G367" t="s">
        <v>3</v>
      </c>
      <c r="H367" s="2">
        <v>43907</v>
      </c>
      <c r="I367" s="23" t="s">
        <v>103</v>
      </c>
      <c r="J367" s="23" t="s">
        <v>100</v>
      </c>
      <c r="K367" s="23" t="s">
        <v>101</v>
      </c>
      <c r="L367" t="s">
        <v>96</v>
      </c>
      <c r="M367" t="s">
        <v>313</v>
      </c>
      <c r="N367" t="s">
        <v>85</v>
      </c>
      <c r="O367">
        <v>3</v>
      </c>
      <c r="P367">
        <v>6</v>
      </c>
      <c r="Q367">
        <v>5</v>
      </c>
      <c r="R367" s="4" t="s">
        <v>18</v>
      </c>
      <c r="S367">
        <v>4</v>
      </c>
      <c r="T367">
        <v>5</v>
      </c>
      <c r="U367" s="14" t="s">
        <v>190</v>
      </c>
      <c r="V367" s="14" t="str">
        <f>VLOOKUP($U367,look_up!$A$2:J393,2,FALSE)</f>
        <v>Anêmona</v>
      </c>
      <c r="W367" s="14" t="str">
        <f>VLOOKUP($U367,look_up!$A$2:K393,3,FALSE)</f>
        <v>Species</v>
      </c>
      <c r="X367" s="14" t="str">
        <f>VLOOKUP($U367,look_up!$A$2:L393,4,FALSE)</f>
        <v>NA</v>
      </c>
      <c r="Y367" s="14" t="str">
        <f>VLOOKUP($U367,look_up!A$2:K393,5,FALSE)</f>
        <v>Animalia</v>
      </c>
      <c r="Z367" s="14" t="str">
        <f>VLOOKUP($U367,look_up!A$2:L393,6,FALSE)</f>
        <v>Cnidaria</v>
      </c>
      <c r="AA367" s="14" t="str">
        <f>VLOOKUP($U367,look_up!A$2:M393,7,FALSE)</f>
        <v>Anthozoa</v>
      </c>
      <c r="AB367" s="14" t="str">
        <f>VLOOKUP($U367,look_up!$A$2:P393,8,FALSE)</f>
        <v>Actiniaria</v>
      </c>
      <c r="AC367" s="14" t="str">
        <f>VLOOKUP($U367,look_up!$A$2:Q393,9,FALSE)</f>
        <v>Actiniidae</v>
      </c>
      <c r="AD367" s="14">
        <f>VLOOKUP($U367,look_up!A$2:P393,10,FALSE)</f>
        <v>283408</v>
      </c>
      <c r="AE367">
        <v>0</v>
      </c>
      <c r="AF367" t="s">
        <v>204</v>
      </c>
      <c r="AG367">
        <v>40</v>
      </c>
    </row>
    <row r="368" spans="1:33" x14ac:dyDescent="0.3">
      <c r="A368" t="s">
        <v>0</v>
      </c>
      <c r="B368" t="s">
        <v>20</v>
      </c>
      <c r="C368" t="s">
        <v>312</v>
      </c>
      <c r="D368">
        <v>-27.180980000000002</v>
      </c>
      <c r="E368">
        <v>-48.409959999999998</v>
      </c>
      <c r="F368" t="s">
        <v>2</v>
      </c>
      <c r="G368" t="s">
        <v>3</v>
      </c>
      <c r="H368" s="2">
        <v>43907</v>
      </c>
      <c r="I368" s="23" t="s">
        <v>103</v>
      </c>
      <c r="J368" s="23" t="s">
        <v>100</v>
      </c>
      <c r="K368" s="23" t="s">
        <v>101</v>
      </c>
      <c r="L368" t="s">
        <v>96</v>
      </c>
      <c r="M368" t="s">
        <v>313</v>
      </c>
      <c r="N368" t="s">
        <v>85</v>
      </c>
      <c r="O368">
        <v>1</v>
      </c>
      <c r="P368">
        <v>6</v>
      </c>
      <c r="Q368">
        <v>5</v>
      </c>
      <c r="R368" s="4" t="s">
        <v>18</v>
      </c>
      <c r="S368">
        <v>4</v>
      </c>
      <c r="T368">
        <v>5</v>
      </c>
      <c r="U368" s="14" t="s">
        <v>191</v>
      </c>
      <c r="V368" s="14" t="str">
        <f>VLOOKUP($U368,look_up!$A$2:J394,2,FALSE)</f>
        <v>Anêmona</v>
      </c>
      <c r="W368" s="14" t="str">
        <f>VLOOKUP($U368,look_up!$A$2:K394,3,FALSE)</f>
        <v>Species</v>
      </c>
      <c r="X368" s="14" t="str">
        <f>VLOOKUP($U368,look_up!$A$2:L394,4,FALSE)</f>
        <v>NA</v>
      </c>
      <c r="Y368" s="14" t="str">
        <f>VLOOKUP($U368,look_up!A$2:K394,5,FALSE)</f>
        <v>Animalia</v>
      </c>
      <c r="Z368" s="14" t="str">
        <f>VLOOKUP($U368,look_up!A$2:L394,6,FALSE)</f>
        <v>Cnidaria</v>
      </c>
      <c r="AA368" s="14" t="str">
        <f>VLOOKUP($U368,look_up!A$2:M394,7,FALSE)</f>
        <v>Anthozoa</v>
      </c>
      <c r="AB368" s="14" t="str">
        <f>VLOOKUP($U368,look_up!$A$2:P394,8,FALSE)</f>
        <v>Actiniaria</v>
      </c>
      <c r="AC368" s="14" t="str">
        <f>VLOOKUP($U368,look_up!$A$2:Q394,9,FALSE)</f>
        <v>Actiniidae</v>
      </c>
      <c r="AD368" s="14">
        <f>VLOOKUP($U368,look_up!A$2:P394,10,FALSE)</f>
        <v>289355</v>
      </c>
      <c r="AE368">
        <v>2</v>
      </c>
      <c r="AF368" t="s">
        <v>204</v>
      </c>
      <c r="AG368">
        <v>40</v>
      </c>
    </row>
    <row r="369" spans="1:33" x14ac:dyDescent="0.3">
      <c r="A369" t="s">
        <v>0</v>
      </c>
      <c r="B369" t="s">
        <v>20</v>
      </c>
      <c r="C369" t="s">
        <v>312</v>
      </c>
      <c r="D369">
        <v>-27.180980000000002</v>
      </c>
      <c r="E369">
        <v>-48.409959999999998</v>
      </c>
      <c r="F369" t="s">
        <v>2</v>
      </c>
      <c r="G369" t="s">
        <v>3</v>
      </c>
      <c r="H369" s="2">
        <v>43907</v>
      </c>
      <c r="I369" s="23" t="s">
        <v>103</v>
      </c>
      <c r="J369" s="23" t="s">
        <v>100</v>
      </c>
      <c r="K369" s="23" t="s">
        <v>101</v>
      </c>
      <c r="L369" t="s">
        <v>96</v>
      </c>
      <c r="M369" t="s">
        <v>313</v>
      </c>
      <c r="N369" t="s">
        <v>85</v>
      </c>
      <c r="O369">
        <v>2</v>
      </c>
      <c r="P369">
        <v>6</v>
      </c>
      <c r="Q369">
        <v>5</v>
      </c>
      <c r="R369" s="4" t="s">
        <v>18</v>
      </c>
      <c r="S369">
        <v>4</v>
      </c>
      <c r="T369">
        <v>5</v>
      </c>
      <c r="U369" s="14" t="s">
        <v>191</v>
      </c>
      <c r="V369" s="14" t="str">
        <f>VLOOKUP($U369,look_up!$A$2:J395,2,FALSE)</f>
        <v>Anêmona</v>
      </c>
      <c r="W369" s="14" t="str">
        <f>VLOOKUP($U369,look_up!$A$2:K395,3,FALSE)</f>
        <v>Species</v>
      </c>
      <c r="X369" s="14" t="str">
        <f>VLOOKUP($U369,look_up!$A$2:L395,4,FALSE)</f>
        <v>NA</v>
      </c>
      <c r="Y369" s="14" t="str">
        <f>VLOOKUP($U369,look_up!A$2:K395,5,FALSE)</f>
        <v>Animalia</v>
      </c>
      <c r="Z369" s="14" t="str">
        <f>VLOOKUP($U369,look_up!A$2:L395,6,FALSE)</f>
        <v>Cnidaria</v>
      </c>
      <c r="AA369" s="14" t="str">
        <f>VLOOKUP($U369,look_up!A$2:M395,7,FALSE)</f>
        <v>Anthozoa</v>
      </c>
      <c r="AB369" s="14" t="str">
        <f>VLOOKUP($U369,look_up!$A$2:P395,8,FALSE)</f>
        <v>Actiniaria</v>
      </c>
      <c r="AC369" s="14" t="str">
        <f>VLOOKUP($U369,look_up!$A$2:Q395,9,FALSE)</f>
        <v>Actiniidae</v>
      </c>
      <c r="AD369" s="14">
        <f>VLOOKUP($U369,look_up!A$2:P395,10,FALSE)</f>
        <v>289355</v>
      </c>
      <c r="AE369">
        <v>2</v>
      </c>
      <c r="AF369" t="s">
        <v>204</v>
      </c>
      <c r="AG369">
        <v>40</v>
      </c>
    </row>
    <row r="370" spans="1:33" x14ac:dyDescent="0.3">
      <c r="A370" t="s">
        <v>0</v>
      </c>
      <c r="B370" t="s">
        <v>20</v>
      </c>
      <c r="C370" t="s">
        <v>312</v>
      </c>
      <c r="D370">
        <v>-27.180980000000002</v>
      </c>
      <c r="E370">
        <v>-48.409959999999998</v>
      </c>
      <c r="F370" t="s">
        <v>2</v>
      </c>
      <c r="G370" t="s">
        <v>3</v>
      </c>
      <c r="H370" s="2">
        <v>43907</v>
      </c>
      <c r="I370" s="23" t="s">
        <v>103</v>
      </c>
      <c r="J370" s="23" t="s">
        <v>100</v>
      </c>
      <c r="K370" s="23" t="s">
        <v>101</v>
      </c>
      <c r="L370" t="s">
        <v>96</v>
      </c>
      <c r="M370" t="s">
        <v>313</v>
      </c>
      <c r="N370" t="s">
        <v>85</v>
      </c>
      <c r="O370">
        <v>3</v>
      </c>
      <c r="P370">
        <v>6</v>
      </c>
      <c r="Q370">
        <v>5</v>
      </c>
      <c r="R370" s="4" t="s">
        <v>18</v>
      </c>
      <c r="S370">
        <v>4</v>
      </c>
      <c r="T370">
        <v>5</v>
      </c>
      <c r="U370" s="14" t="s">
        <v>191</v>
      </c>
      <c r="V370" s="14" t="str">
        <f>VLOOKUP($U370,look_up!$A$2:J396,2,FALSE)</f>
        <v>Anêmona</v>
      </c>
      <c r="W370" s="14" t="str">
        <f>VLOOKUP($U370,look_up!$A$2:K396,3,FALSE)</f>
        <v>Species</v>
      </c>
      <c r="X370" s="14" t="str">
        <f>VLOOKUP($U370,look_up!$A$2:L396,4,FALSE)</f>
        <v>NA</v>
      </c>
      <c r="Y370" s="14" t="str">
        <f>VLOOKUP($U370,look_up!A$2:K396,5,FALSE)</f>
        <v>Animalia</v>
      </c>
      <c r="Z370" s="14" t="str">
        <f>VLOOKUP($U370,look_up!A$2:L396,6,FALSE)</f>
        <v>Cnidaria</v>
      </c>
      <c r="AA370" s="14" t="str">
        <f>VLOOKUP($U370,look_up!A$2:M396,7,FALSE)</f>
        <v>Anthozoa</v>
      </c>
      <c r="AB370" s="14" t="str">
        <f>VLOOKUP($U370,look_up!$A$2:P396,8,FALSE)</f>
        <v>Actiniaria</v>
      </c>
      <c r="AC370" s="14" t="str">
        <f>VLOOKUP($U370,look_up!$A$2:Q396,9,FALSE)</f>
        <v>Actiniidae</v>
      </c>
      <c r="AD370" s="14">
        <f>VLOOKUP($U370,look_up!A$2:P396,10,FALSE)</f>
        <v>289355</v>
      </c>
      <c r="AE370">
        <v>0</v>
      </c>
      <c r="AF370" t="s">
        <v>204</v>
      </c>
      <c r="AG370">
        <v>40</v>
      </c>
    </row>
    <row r="371" spans="1:33" x14ac:dyDescent="0.3">
      <c r="A371" t="s">
        <v>0</v>
      </c>
      <c r="B371" t="s">
        <v>20</v>
      </c>
      <c r="C371" t="s">
        <v>312</v>
      </c>
      <c r="D371">
        <v>-27.180980000000002</v>
      </c>
      <c r="E371">
        <v>-48.409959999999998</v>
      </c>
      <c r="F371" t="s">
        <v>2</v>
      </c>
      <c r="G371" t="s">
        <v>3</v>
      </c>
      <c r="H371" s="2">
        <v>43907</v>
      </c>
      <c r="I371" s="23" t="s">
        <v>103</v>
      </c>
      <c r="J371" s="23" t="s">
        <v>100</v>
      </c>
      <c r="K371" s="23" t="s">
        <v>101</v>
      </c>
      <c r="L371" t="s">
        <v>96</v>
      </c>
      <c r="M371" t="s">
        <v>313</v>
      </c>
      <c r="N371" t="s">
        <v>85</v>
      </c>
      <c r="O371">
        <v>1</v>
      </c>
      <c r="P371">
        <v>6</v>
      </c>
      <c r="Q371">
        <v>5</v>
      </c>
      <c r="R371" s="4" t="s">
        <v>18</v>
      </c>
      <c r="S371">
        <v>4</v>
      </c>
      <c r="T371">
        <v>5</v>
      </c>
      <c r="U371" s="14" t="s">
        <v>192</v>
      </c>
      <c r="V371" s="14" t="str">
        <f>VLOOKUP($U371,look_up!$A$2:J397,2,FALSE)</f>
        <v>Briozoario</v>
      </c>
      <c r="W371" s="14" t="str">
        <f>VLOOKUP($U371,look_up!$A$2:K397,3,FALSE)</f>
        <v>Species</v>
      </c>
      <c r="X371" s="14" t="str">
        <f>VLOOKUP($U371,look_up!$A$2:L397,4,FALSE)</f>
        <v>exotic_species</v>
      </c>
      <c r="Y371" s="14" t="str">
        <f>VLOOKUP($U371,look_up!A$2:K397,5,FALSE)</f>
        <v>Animalia</v>
      </c>
      <c r="Z371" s="14" t="str">
        <f>VLOOKUP($U371,look_up!A$2:L397,6,FALSE)</f>
        <v>Bryozoa</v>
      </c>
      <c r="AA371" s="14" t="str">
        <f>VLOOKUP($U371,look_up!A$2:M397,7,FALSE)</f>
        <v>Gymnolaemata</v>
      </c>
      <c r="AB371" s="14" t="str">
        <f>VLOOKUP($U371,look_up!$A$2:P397,8,FALSE)</f>
        <v>Cheilostomatida</v>
      </c>
      <c r="AC371" s="14" t="str">
        <f>VLOOKUP($U371,look_up!$A$2:Q397,9,FALSE)</f>
        <v>Schizoporellidae</v>
      </c>
      <c r="AD371" s="14">
        <f>VLOOKUP($U371,look_up!A$2:P397,10,FALSE)</f>
        <v>111527</v>
      </c>
      <c r="AE371">
        <v>0</v>
      </c>
      <c r="AF371" t="s">
        <v>204</v>
      </c>
      <c r="AG371">
        <v>40</v>
      </c>
    </row>
    <row r="372" spans="1:33" x14ac:dyDescent="0.3">
      <c r="A372" t="s">
        <v>0</v>
      </c>
      <c r="B372" t="s">
        <v>20</v>
      </c>
      <c r="C372" t="s">
        <v>312</v>
      </c>
      <c r="D372">
        <v>-27.180980000000002</v>
      </c>
      <c r="E372">
        <v>-48.409959999999998</v>
      </c>
      <c r="F372" t="s">
        <v>2</v>
      </c>
      <c r="G372" t="s">
        <v>3</v>
      </c>
      <c r="H372" s="2">
        <v>43907</v>
      </c>
      <c r="I372" s="23" t="s">
        <v>103</v>
      </c>
      <c r="J372" s="23" t="s">
        <v>100</v>
      </c>
      <c r="K372" s="23" t="s">
        <v>101</v>
      </c>
      <c r="L372" t="s">
        <v>96</v>
      </c>
      <c r="M372" t="s">
        <v>313</v>
      </c>
      <c r="N372" t="s">
        <v>85</v>
      </c>
      <c r="O372">
        <v>2</v>
      </c>
      <c r="P372">
        <v>6</v>
      </c>
      <c r="Q372">
        <v>5</v>
      </c>
      <c r="R372" s="4" t="s">
        <v>18</v>
      </c>
      <c r="S372">
        <v>4</v>
      </c>
      <c r="T372">
        <v>5</v>
      </c>
      <c r="U372" s="14" t="s">
        <v>192</v>
      </c>
      <c r="V372" s="14" t="str">
        <f>VLOOKUP($U372,look_up!$A$2:J398,2,FALSE)</f>
        <v>Briozoario</v>
      </c>
      <c r="W372" s="14" t="str">
        <f>VLOOKUP($U372,look_up!$A$2:K398,3,FALSE)</f>
        <v>Species</v>
      </c>
      <c r="X372" s="14" t="str">
        <f>VLOOKUP($U372,look_up!$A$2:L398,4,FALSE)</f>
        <v>exotic_species</v>
      </c>
      <c r="Y372" s="14" t="str">
        <f>VLOOKUP($U372,look_up!A$2:K398,5,FALSE)</f>
        <v>Animalia</v>
      </c>
      <c r="Z372" s="14" t="str">
        <f>VLOOKUP($U372,look_up!A$2:L398,6,FALSE)</f>
        <v>Bryozoa</v>
      </c>
      <c r="AA372" s="14" t="str">
        <f>VLOOKUP($U372,look_up!A$2:M398,7,FALSE)</f>
        <v>Gymnolaemata</v>
      </c>
      <c r="AB372" s="14" t="str">
        <f>VLOOKUP($U372,look_up!$A$2:P398,8,FALSE)</f>
        <v>Cheilostomatida</v>
      </c>
      <c r="AC372" s="14" t="str">
        <f>VLOOKUP($U372,look_up!$A$2:Q398,9,FALSE)</f>
        <v>Schizoporellidae</v>
      </c>
      <c r="AD372" s="14">
        <f>VLOOKUP($U372,look_up!A$2:P398,10,FALSE)</f>
        <v>111527</v>
      </c>
      <c r="AE372">
        <v>2</v>
      </c>
      <c r="AF372" t="s">
        <v>204</v>
      </c>
      <c r="AG372">
        <v>40</v>
      </c>
    </row>
    <row r="373" spans="1:33" x14ac:dyDescent="0.3">
      <c r="A373" t="s">
        <v>0</v>
      </c>
      <c r="B373" t="s">
        <v>20</v>
      </c>
      <c r="C373" t="s">
        <v>312</v>
      </c>
      <c r="D373">
        <v>-27.180980000000002</v>
      </c>
      <c r="E373">
        <v>-48.409959999999998</v>
      </c>
      <c r="F373" t="s">
        <v>2</v>
      </c>
      <c r="G373" t="s">
        <v>3</v>
      </c>
      <c r="H373" s="2">
        <v>43907</v>
      </c>
      <c r="I373" s="23" t="s">
        <v>103</v>
      </c>
      <c r="J373" s="23" t="s">
        <v>100</v>
      </c>
      <c r="K373" s="23" t="s">
        <v>101</v>
      </c>
      <c r="L373" t="s">
        <v>96</v>
      </c>
      <c r="M373" t="s">
        <v>313</v>
      </c>
      <c r="N373" t="s">
        <v>85</v>
      </c>
      <c r="O373">
        <v>3</v>
      </c>
      <c r="P373">
        <v>6</v>
      </c>
      <c r="Q373">
        <v>5</v>
      </c>
      <c r="R373" s="4" t="s">
        <v>18</v>
      </c>
      <c r="S373">
        <v>4</v>
      </c>
      <c r="T373">
        <v>5</v>
      </c>
      <c r="U373" s="14" t="s">
        <v>192</v>
      </c>
      <c r="V373" s="14" t="str">
        <f>VLOOKUP($U373,look_up!$A$2:J399,2,FALSE)</f>
        <v>Briozoario</v>
      </c>
      <c r="W373" s="14" t="str">
        <f>VLOOKUP($U373,look_up!$A$2:K399,3,FALSE)</f>
        <v>Species</v>
      </c>
      <c r="X373" s="14" t="str">
        <f>VLOOKUP($U373,look_up!$A$2:L399,4,FALSE)</f>
        <v>exotic_species</v>
      </c>
      <c r="Y373" s="14" t="str">
        <f>VLOOKUP($U373,look_up!A$2:K399,5,FALSE)</f>
        <v>Animalia</v>
      </c>
      <c r="Z373" s="14" t="str">
        <f>VLOOKUP($U373,look_up!A$2:L399,6,FALSE)</f>
        <v>Bryozoa</v>
      </c>
      <c r="AA373" s="14" t="str">
        <f>VLOOKUP($U373,look_up!A$2:M399,7,FALSE)</f>
        <v>Gymnolaemata</v>
      </c>
      <c r="AB373" s="14" t="str">
        <f>VLOOKUP($U373,look_up!$A$2:P399,8,FALSE)</f>
        <v>Cheilostomatida</v>
      </c>
      <c r="AC373" s="14" t="str">
        <f>VLOOKUP($U373,look_up!$A$2:Q399,9,FALSE)</f>
        <v>Schizoporellidae</v>
      </c>
      <c r="AD373" s="14">
        <f>VLOOKUP($U373,look_up!A$2:P399,10,FALSE)</f>
        <v>111527</v>
      </c>
      <c r="AE373">
        <v>6</v>
      </c>
      <c r="AF373" t="s">
        <v>204</v>
      </c>
      <c r="AG373">
        <v>40</v>
      </c>
    </row>
    <row r="374" spans="1:33" x14ac:dyDescent="0.3">
      <c r="A374" t="s">
        <v>0</v>
      </c>
      <c r="B374" t="s">
        <v>20</v>
      </c>
      <c r="C374" t="s">
        <v>312</v>
      </c>
      <c r="D374">
        <v>-27.180980000000002</v>
      </c>
      <c r="E374">
        <v>-48.409959999999998</v>
      </c>
      <c r="F374" t="s">
        <v>2</v>
      </c>
      <c r="G374" t="s">
        <v>3</v>
      </c>
      <c r="H374" s="2">
        <v>43907</v>
      </c>
      <c r="I374" s="23" t="s">
        <v>103</v>
      </c>
      <c r="J374" s="23" t="s">
        <v>100</v>
      </c>
      <c r="K374" s="23" t="s">
        <v>101</v>
      </c>
      <c r="L374" t="s">
        <v>96</v>
      </c>
      <c r="M374" t="s">
        <v>313</v>
      </c>
      <c r="N374" t="s">
        <v>85</v>
      </c>
      <c r="O374">
        <v>1</v>
      </c>
      <c r="P374">
        <v>6</v>
      </c>
      <c r="Q374">
        <v>5</v>
      </c>
      <c r="R374" s="4" t="s">
        <v>18</v>
      </c>
      <c r="S374">
        <v>4</v>
      </c>
      <c r="T374">
        <v>5</v>
      </c>
      <c r="U374" s="14" t="s">
        <v>193</v>
      </c>
      <c r="V374" s="14" t="str">
        <f>VLOOKUP($U374,look_up!$A$2:J400,2,FALSE)</f>
        <v>Gorgônia</v>
      </c>
      <c r="W374" s="14" t="str">
        <f>VLOOKUP($U374,look_up!$A$2:K400,3,FALSE)</f>
        <v>Species</v>
      </c>
      <c r="X374" s="14" t="str">
        <f>VLOOKUP($U374,look_up!$A$2:L400,4,FALSE)</f>
        <v>NA</v>
      </c>
      <c r="Y374" s="14" t="str">
        <f>VLOOKUP($U374,look_up!A$2:K400,5,FALSE)</f>
        <v>Animalia</v>
      </c>
      <c r="Z374" s="14" t="str">
        <f>VLOOKUP($U374,look_up!A$2:L400,6,FALSE)</f>
        <v>Cnidaria</v>
      </c>
      <c r="AA374" s="14" t="str">
        <f>VLOOKUP($U374,look_up!A$2:M400,7,FALSE)</f>
        <v>Anthozoa</v>
      </c>
      <c r="AB374" s="14" t="str">
        <f>VLOOKUP($U374,look_up!$A$2:P400,8,FALSE)</f>
        <v>Alcyonacea</v>
      </c>
      <c r="AC374" s="14" t="str">
        <f>VLOOKUP($U374,look_up!$A$2:Q400,9,FALSE)</f>
        <v>Gorgoniidae</v>
      </c>
      <c r="AD374" s="14">
        <f>VLOOKUP($U374,look_up!A$2:P400,10,FALSE)</f>
        <v>418859</v>
      </c>
      <c r="AE374">
        <v>0</v>
      </c>
      <c r="AF374" t="s">
        <v>204</v>
      </c>
      <c r="AG374">
        <v>40</v>
      </c>
    </row>
    <row r="375" spans="1:33" x14ac:dyDescent="0.3">
      <c r="A375" t="s">
        <v>0</v>
      </c>
      <c r="B375" t="s">
        <v>20</v>
      </c>
      <c r="C375" t="s">
        <v>312</v>
      </c>
      <c r="D375">
        <v>-27.180980000000002</v>
      </c>
      <c r="E375">
        <v>-48.409959999999998</v>
      </c>
      <c r="F375" t="s">
        <v>2</v>
      </c>
      <c r="G375" t="s">
        <v>3</v>
      </c>
      <c r="H375" s="2">
        <v>43907</v>
      </c>
      <c r="I375" s="23" t="s">
        <v>103</v>
      </c>
      <c r="J375" s="23" t="s">
        <v>100</v>
      </c>
      <c r="K375" s="23" t="s">
        <v>101</v>
      </c>
      <c r="L375" t="s">
        <v>96</v>
      </c>
      <c r="M375" t="s">
        <v>313</v>
      </c>
      <c r="N375" t="s">
        <v>85</v>
      </c>
      <c r="O375">
        <v>2</v>
      </c>
      <c r="P375">
        <v>6</v>
      </c>
      <c r="Q375">
        <v>5</v>
      </c>
      <c r="R375" s="4" t="s">
        <v>18</v>
      </c>
      <c r="S375">
        <v>4</v>
      </c>
      <c r="T375">
        <v>5</v>
      </c>
      <c r="U375" s="14" t="s">
        <v>193</v>
      </c>
      <c r="V375" s="14" t="str">
        <f>VLOOKUP($U375,look_up!$A$2:J401,2,FALSE)</f>
        <v>Gorgônia</v>
      </c>
      <c r="W375" s="14" t="str">
        <f>VLOOKUP($U375,look_up!$A$2:K401,3,FALSE)</f>
        <v>Species</v>
      </c>
      <c r="X375" s="14" t="str">
        <f>VLOOKUP($U375,look_up!$A$2:L401,4,FALSE)</f>
        <v>NA</v>
      </c>
      <c r="Y375" s="14" t="str">
        <f>VLOOKUP($U375,look_up!A$2:K401,5,FALSE)</f>
        <v>Animalia</v>
      </c>
      <c r="Z375" s="14" t="str">
        <f>VLOOKUP($U375,look_up!A$2:L401,6,FALSE)</f>
        <v>Cnidaria</v>
      </c>
      <c r="AA375" s="14" t="str">
        <f>VLOOKUP($U375,look_up!A$2:M401,7,FALSE)</f>
        <v>Anthozoa</v>
      </c>
      <c r="AB375" s="14" t="str">
        <f>VLOOKUP($U375,look_up!$A$2:P401,8,FALSE)</f>
        <v>Alcyonacea</v>
      </c>
      <c r="AC375" s="14" t="str">
        <f>VLOOKUP($U375,look_up!$A$2:Q401,9,FALSE)</f>
        <v>Gorgoniidae</v>
      </c>
      <c r="AD375" s="14">
        <f>VLOOKUP($U375,look_up!A$2:P401,10,FALSE)</f>
        <v>418859</v>
      </c>
      <c r="AE375">
        <v>0</v>
      </c>
      <c r="AF375" t="s">
        <v>204</v>
      </c>
      <c r="AG375">
        <v>40</v>
      </c>
    </row>
    <row r="376" spans="1:33" x14ac:dyDescent="0.3">
      <c r="A376" t="s">
        <v>0</v>
      </c>
      <c r="B376" t="s">
        <v>20</v>
      </c>
      <c r="C376" t="s">
        <v>312</v>
      </c>
      <c r="D376">
        <v>-27.180980000000002</v>
      </c>
      <c r="E376">
        <v>-48.409959999999998</v>
      </c>
      <c r="F376" t="s">
        <v>2</v>
      </c>
      <c r="G376" t="s">
        <v>3</v>
      </c>
      <c r="H376" s="2">
        <v>43907</v>
      </c>
      <c r="I376" s="23" t="s">
        <v>103</v>
      </c>
      <c r="J376" s="23" t="s">
        <v>100</v>
      </c>
      <c r="K376" s="23" t="s">
        <v>101</v>
      </c>
      <c r="L376" t="s">
        <v>96</v>
      </c>
      <c r="M376" t="s">
        <v>313</v>
      </c>
      <c r="N376" t="s">
        <v>85</v>
      </c>
      <c r="O376">
        <v>3</v>
      </c>
      <c r="P376">
        <v>6</v>
      </c>
      <c r="Q376">
        <v>5</v>
      </c>
      <c r="R376" s="4" t="s">
        <v>18</v>
      </c>
      <c r="S376">
        <v>4</v>
      </c>
      <c r="T376">
        <v>5</v>
      </c>
      <c r="U376" s="14" t="s">
        <v>193</v>
      </c>
      <c r="V376" s="14" t="str">
        <f>VLOOKUP($U376,look_up!$A$2:J402,2,FALSE)</f>
        <v>Gorgônia</v>
      </c>
      <c r="W376" s="14" t="str">
        <f>VLOOKUP($U376,look_up!$A$2:K402,3,FALSE)</f>
        <v>Species</v>
      </c>
      <c r="X376" s="14" t="str">
        <f>VLOOKUP($U376,look_up!$A$2:L402,4,FALSE)</f>
        <v>NA</v>
      </c>
      <c r="Y376" s="14" t="str">
        <f>VLOOKUP($U376,look_up!A$2:K402,5,FALSE)</f>
        <v>Animalia</v>
      </c>
      <c r="Z376" s="14" t="str">
        <f>VLOOKUP($U376,look_up!A$2:L402,6,FALSE)</f>
        <v>Cnidaria</v>
      </c>
      <c r="AA376" s="14" t="str">
        <f>VLOOKUP($U376,look_up!A$2:M402,7,FALSE)</f>
        <v>Anthozoa</v>
      </c>
      <c r="AB376" s="14" t="str">
        <f>VLOOKUP($U376,look_up!$A$2:P402,8,FALSE)</f>
        <v>Alcyonacea</v>
      </c>
      <c r="AC376" s="14" t="str">
        <f>VLOOKUP($U376,look_up!$A$2:Q402,9,FALSE)</f>
        <v>Gorgoniidae</v>
      </c>
      <c r="AD376" s="14">
        <f>VLOOKUP($U376,look_up!A$2:P402,10,FALSE)</f>
        <v>418859</v>
      </c>
      <c r="AE376">
        <v>1</v>
      </c>
      <c r="AF376" t="s">
        <v>204</v>
      </c>
      <c r="AG376">
        <v>40</v>
      </c>
    </row>
    <row r="377" spans="1:33" x14ac:dyDescent="0.3">
      <c r="A377" t="s">
        <v>0</v>
      </c>
      <c r="B377" t="s">
        <v>20</v>
      </c>
      <c r="C377" t="s">
        <v>312</v>
      </c>
      <c r="D377">
        <v>-27.180980000000002</v>
      </c>
      <c r="E377">
        <v>-48.409959999999998</v>
      </c>
      <c r="F377" t="s">
        <v>2</v>
      </c>
      <c r="G377" t="s">
        <v>3</v>
      </c>
      <c r="H377" s="2">
        <v>43907</v>
      </c>
      <c r="I377" s="23" t="s">
        <v>103</v>
      </c>
      <c r="J377" s="23" t="s">
        <v>100</v>
      </c>
      <c r="K377" s="23" t="s">
        <v>101</v>
      </c>
      <c r="L377" t="s">
        <v>96</v>
      </c>
      <c r="M377" t="s">
        <v>313</v>
      </c>
      <c r="N377" t="s">
        <v>85</v>
      </c>
      <c r="O377">
        <v>1</v>
      </c>
      <c r="P377">
        <v>6</v>
      </c>
      <c r="Q377">
        <v>5</v>
      </c>
      <c r="R377" s="4" t="s">
        <v>18</v>
      </c>
      <c r="S377">
        <v>4</v>
      </c>
      <c r="T377">
        <v>5</v>
      </c>
      <c r="U377" s="14" t="s">
        <v>12</v>
      </c>
      <c r="V377" s="14" t="str">
        <f>VLOOKUP($U377,look_up!$A$2:J403,2,FALSE)</f>
        <v>Poliqueta</v>
      </c>
      <c r="W377" s="14" t="str">
        <f>VLOOKUP($U377,look_up!$A$2:K403,3,FALSE)</f>
        <v>Family</v>
      </c>
      <c r="X377" s="14" t="str">
        <f>VLOOKUP($U377,look_up!$A$2:L403,4,FALSE)</f>
        <v>NA</v>
      </c>
      <c r="Y377" s="14" t="str">
        <f>VLOOKUP($U377,look_up!A$2:K403,5,FALSE)</f>
        <v>Animalia</v>
      </c>
      <c r="Z377" s="14" t="str">
        <f>VLOOKUP($U377,look_up!A$2:L403,6,FALSE)</f>
        <v>Annelida</v>
      </c>
      <c r="AA377" s="14" t="str">
        <f>VLOOKUP($U377,look_up!A$2:M403,7,FALSE)</f>
        <v>Polychaeta</v>
      </c>
      <c r="AB377" s="14" t="str">
        <f>VLOOKUP($U377,look_up!$A$2:P403,8,FALSE)</f>
        <v>Sabellida</v>
      </c>
      <c r="AC377" s="14" t="str">
        <f>VLOOKUP($U377,look_up!$A$2:Q403,9,FALSE)</f>
        <v>Serpulidae</v>
      </c>
      <c r="AD377" s="14">
        <f>VLOOKUP($U377,look_up!A$2:P403,10,FALSE)</f>
        <v>988</v>
      </c>
      <c r="AE377">
        <v>0</v>
      </c>
      <c r="AF377" t="s">
        <v>204</v>
      </c>
      <c r="AG377">
        <v>40</v>
      </c>
    </row>
    <row r="378" spans="1:33" x14ac:dyDescent="0.3">
      <c r="A378" t="s">
        <v>0</v>
      </c>
      <c r="B378" t="s">
        <v>20</v>
      </c>
      <c r="C378" t="s">
        <v>312</v>
      </c>
      <c r="D378">
        <v>-27.180980000000002</v>
      </c>
      <c r="E378">
        <v>-48.409959999999998</v>
      </c>
      <c r="F378" t="s">
        <v>2</v>
      </c>
      <c r="G378" t="s">
        <v>3</v>
      </c>
      <c r="H378" s="2">
        <v>43907</v>
      </c>
      <c r="I378" s="23" t="s">
        <v>103</v>
      </c>
      <c r="J378" s="23" t="s">
        <v>100</v>
      </c>
      <c r="K378" s="23" t="s">
        <v>101</v>
      </c>
      <c r="L378" t="s">
        <v>96</v>
      </c>
      <c r="M378" t="s">
        <v>313</v>
      </c>
      <c r="N378" t="s">
        <v>85</v>
      </c>
      <c r="O378">
        <v>2</v>
      </c>
      <c r="P378">
        <v>6</v>
      </c>
      <c r="Q378">
        <v>5</v>
      </c>
      <c r="R378" s="4" t="s">
        <v>18</v>
      </c>
      <c r="S378">
        <v>4</v>
      </c>
      <c r="T378">
        <v>5</v>
      </c>
      <c r="U378" s="14" t="s">
        <v>12</v>
      </c>
      <c r="V378" s="14" t="str">
        <f>VLOOKUP($U378,look_up!$A$2:J404,2,FALSE)</f>
        <v>Poliqueta</v>
      </c>
      <c r="W378" s="14" t="str">
        <f>VLOOKUP($U378,look_up!$A$2:K404,3,FALSE)</f>
        <v>Family</v>
      </c>
      <c r="X378" s="14" t="str">
        <f>VLOOKUP($U378,look_up!$A$2:L404,4,FALSE)</f>
        <v>NA</v>
      </c>
      <c r="Y378" s="14" t="str">
        <f>VLOOKUP($U378,look_up!A$2:K404,5,FALSE)</f>
        <v>Animalia</v>
      </c>
      <c r="Z378" s="14" t="str">
        <f>VLOOKUP($U378,look_up!A$2:L404,6,FALSE)</f>
        <v>Annelida</v>
      </c>
      <c r="AA378" s="14" t="str">
        <f>VLOOKUP($U378,look_up!A$2:M404,7,FALSE)</f>
        <v>Polychaeta</v>
      </c>
      <c r="AB378" s="14" t="str">
        <f>VLOOKUP($U378,look_up!$A$2:P404,8,FALSE)</f>
        <v>Sabellida</v>
      </c>
      <c r="AC378" s="14" t="str">
        <f>VLOOKUP($U378,look_up!$A$2:Q404,9,FALSE)</f>
        <v>Serpulidae</v>
      </c>
      <c r="AD378" s="14">
        <f>VLOOKUP($U378,look_up!A$2:P404,10,FALSE)</f>
        <v>988</v>
      </c>
      <c r="AE378">
        <v>0</v>
      </c>
      <c r="AF378" t="s">
        <v>204</v>
      </c>
      <c r="AG378">
        <v>40</v>
      </c>
    </row>
    <row r="379" spans="1:33" x14ac:dyDescent="0.3">
      <c r="A379" t="s">
        <v>0</v>
      </c>
      <c r="B379" t="s">
        <v>20</v>
      </c>
      <c r="C379" t="s">
        <v>312</v>
      </c>
      <c r="D379">
        <v>-27.180980000000002</v>
      </c>
      <c r="E379">
        <v>-48.409959999999998</v>
      </c>
      <c r="F379" t="s">
        <v>2</v>
      </c>
      <c r="G379" t="s">
        <v>3</v>
      </c>
      <c r="H379" s="2">
        <v>43907</v>
      </c>
      <c r="I379" s="23" t="s">
        <v>103</v>
      </c>
      <c r="J379" s="23" t="s">
        <v>100</v>
      </c>
      <c r="K379" s="23" t="s">
        <v>101</v>
      </c>
      <c r="L379" t="s">
        <v>96</v>
      </c>
      <c r="M379" t="s">
        <v>313</v>
      </c>
      <c r="N379" t="s">
        <v>85</v>
      </c>
      <c r="O379">
        <v>3</v>
      </c>
      <c r="P379">
        <v>6</v>
      </c>
      <c r="Q379">
        <v>5</v>
      </c>
      <c r="R379" s="4" t="s">
        <v>18</v>
      </c>
      <c r="S379">
        <v>4</v>
      </c>
      <c r="T379">
        <v>5</v>
      </c>
      <c r="U379" s="14" t="s">
        <v>12</v>
      </c>
      <c r="V379" s="14" t="str">
        <f>VLOOKUP($U379,look_up!$A$2:J405,2,FALSE)</f>
        <v>Poliqueta</v>
      </c>
      <c r="W379" s="14" t="str">
        <f>VLOOKUP($U379,look_up!$A$2:K405,3,FALSE)</f>
        <v>Family</v>
      </c>
      <c r="X379" s="14" t="str">
        <f>VLOOKUP($U379,look_up!$A$2:L405,4,FALSE)</f>
        <v>NA</v>
      </c>
      <c r="Y379" s="14" t="str">
        <f>VLOOKUP($U379,look_up!A$2:K405,5,FALSE)</f>
        <v>Animalia</v>
      </c>
      <c r="Z379" s="14" t="str">
        <f>VLOOKUP($U379,look_up!A$2:L405,6,FALSE)</f>
        <v>Annelida</v>
      </c>
      <c r="AA379" s="14" t="str">
        <f>VLOOKUP($U379,look_up!A$2:M405,7,FALSE)</f>
        <v>Polychaeta</v>
      </c>
      <c r="AB379" s="14" t="str">
        <f>VLOOKUP($U379,look_up!$A$2:P405,8,FALSE)</f>
        <v>Sabellida</v>
      </c>
      <c r="AC379" s="14" t="str">
        <f>VLOOKUP($U379,look_up!$A$2:Q405,9,FALSE)</f>
        <v>Serpulidae</v>
      </c>
      <c r="AD379" s="14">
        <f>VLOOKUP($U379,look_up!A$2:P405,10,FALSE)</f>
        <v>988</v>
      </c>
      <c r="AE379">
        <v>0</v>
      </c>
      <c r="AF379" t="s">
        <v>204</v>
      </c>
      <c r="AG379">
        <v>40</v>
      </c>
    </row>
    <row r="380" spans="1:33" x14ac:dyDescent="0.3">
      <c r="A380" t="s">
        <v>0</v>
      </c>
      <c r="B380" t="s">
        <v>20</v>
      </c>
      <c r="C380" t="s">
        <v>312</v>
      </c>
      <c r="D380">
        <v>-27.180980000000002</v>
      </c>
      <c r="E380">
        <v>-48.409959999999998</v>
      </c>
      <c r="F380" t="s">
        <v>2</v>
      </c>
      <c r="G380" t="s">
        <v>3</v>
      </c>
      <c r="H380" s="2">
        <v>43907</v>
      </c>
      <c r="I380" s="23" t="s">
        <v>103</v>
      </c>
      <c r="J380" s="23" t="s">
        <v>100</v>
      </c>
      <c r="K380" s="23" t="s">
        <v>101</v>
      </c>
      <c r="L380" t="s">
        <v>96</v>
      </c>
      <c r="M380" t="s">
        <v>313</v>
      </c>
      <c r="N380" t="s">
        <v>85</v>
      </c>
      <c r="O380">
        <v>1</v>
      </c>
      <c r="P380">
        <v>6</v>
      </c>
      <c r="Q380">
        <v>5</v>
      </c>
      <c r="R380" s="4" t="s">
        <v>18</v>
      </c>
      <c r="S380">
        <v>4</v>
      </c>
      <c r="T380">
        <v>5</v>
      </c>
      <c r="U380" s="14" t="s">
        <v>13</v>
      </c>
      <c r="V380" s="14" t="str">
        <f>VLOOKUP($U380,look_up!$A$2:J406,2,FALSE)</f>
        <v>Poliqueta</v>
      </c>
      <c r="W380" s="14" t="str">
        <f>VLOOKUP($U380,look_up!$A$2:K406,3,FALSE)</f>
        <v>Family</v>
      </c>
      <c r="X380" s="14" t="str">
        <f>VLOOKUP($U380,look_up!$A$2:L406,4,FALSE)</f>
        <v>NA</v>
      </c>
      <c r="Y380" s="14" t="str">
        <f>VLOOKUP($U380,look_up!A$2:K406,5,FALSE)</f>
        <v>Animalia</v>
      </c>
      <c r="Z380" s="14" t="str">
        <f>VLOOKUP($U380,look_up!A$2:L406,6,FALSE)</f>
        <v>Annelida</v>
      </c>
      <c r="AA380" s="14" t="str">
        <f>VLOOKUP($U380,look_up!A$2:M406,7,FALSE)</f>
        <v>Polychaeta</v>
      </c>
      <c r="AB380" s="14" t="str">
        <f>VLOOKUP($U380,look_up!$A$2:P406,8,FALSE)</f>
        <v>Sabellida</v>
      </c>
      <c r="AC380" s="14" t="str">
        <f>VLOOKUP($U380,look_up!$A$2:Q406,9,FALSE)</f>
        <v>Sabellidae</v>
      </c>
      <c r="AD380" s="14">
        <f>VLOOKUP($U380,look_up!A$2:P406,10,FALSE)</f>
        <v>985</v>
      </c>
      <c r="AE380">
        <v>0</v>
      </c>
      <c r="AF380" t="s">
        <v>204</v>
      </c>
      <c r="AG380">
        <v>40</v>
      </c>
    </row>
    <row r="381" spans="1:33" x14ac:dyDescent="0.3">
      <c r="A381" t="s">
        <v>0</v>
      </c>
      <c r="B381" t="s">
        <v>20</v>
      </c>
      <c r="C381" t="s">
        <v>312</v>
      </c>
      <c r="D381">
        <v>-27.180980000000002</v>
      </c>
      <c r="E381">
        <v>-48.409959999999998</v>
      </c>
      <c r="F381" t="s">
        <v>2</v>
      </c>
      <c r="G381" t="s">
        <v>3</v>
      </c>
      <c r="H381" s="2">
        <v>43907</v>
      </c>
      <c r="I381" s="23" t="s">
        <v>103</v>
      </c>
      <c r="J381" s="23" t="s">
        <v>100</v>
      </c>
      <c r="K381" s="23" t="s">
        <v>101</v>
      </c>
      <c r="L381" t="s">
        <v>96</v>
      </c>
      <c r="M381" t="s">
        <v>313</v>
      </c>
      <c r="N381" t="s">
        <v>85</v>
      </c>
      <c r="O381">
        <v>2</v>
      </c>
      <c r="P381">
        <v>6</v>
      </c>
      <c r="Q381">
        <v>5</v>
      </c>
      <c r="R381" s="4" t="s">
        <v>18</v>
      </c>
      <c r="S381">
        <v>4</v>
      </c>
      <c r="T381">
        <v>5</v>
      </c>
      <c r="U381" s="14" t="s">
        <v>13</v>
      </c>
      <c r="V381" s="14" t="str">
        <f>VLOOKUP($U381,look_up!$A$2:J407,2,FALSE)</f>
        <v>Poliqueta</v>
      </c>
      <c r="W381" s="14" t="str">
        <f>VLOOKUP($U381,look_up!$A$2:K407,3,FALSE)</f>
        <v>Family</v>
      </c>
      <c r="X381" s="14" t="str">
        <f>VLOOKUP($U381,look_up!$A$2:L407,4,FALSE)</f>
        <v>NA</v>
      </c>
      <c r="Y381" s="14" t="str">
        <f>VLOOKUP($U381,look_up!A$2:K407,5,FALSE)</f>
        <v>Animalia</v>
      </c>
      <c r="Z381" s="14" t="str">
        <f>VLOOKUP($U381,look_up!A$2:L407,6,FALSE)</f>
        <v>Annelida</v>
      </c>
      <c r="AA381" s="14" t="str">
        <f>VLOOKUP($U381,look_up!A$2:M407,7,FALSE)</f>
        <v>Polychaeta</v>
      </c>
      <c r="AB381" s="14" t="str">
        <f>VLOOKUP($U381,look_up!$A$2:P407,8,FALSE)</f>
        <v>Sabellida</v>
      </c>
      <c r="AC381" s="14" t="str">
        <f>VLOOKUP($U381,look_up!$A$2:Q407,9,FALSE)</f>
        <v>Sabellidae</v>
      </c>
      <c r="AD381" s="14">
        <f>VLOOKUP($U381,look_up!A$2:P407,10,FALSE)</f>
        <v>985</v>
      </c>
      <c r="AE381">
        <v>3</v>
      </c>
      <c r="AF381" t="s">
        <v>204</v>
      </c>
      <c r="AG381">
        <v>40</v>
      </c>
    </row>
    <row r="382" spans="1:33" x14ac:dyDescent="0.3">
      <c r="A382" t="s">
        <v>0</v>
      </c>
      <c r="B382" t="s">
        <v>20</v>
      </c>
      <c r="C382" t="s">
        <v>312</v>
      </c>
      <c r="D382">
        <v>-27.180980000000002</v>
      </c>
      <c r="E382">
        <v>-48.409959999999998</v>
      </c>
      <c r="F382" t="s">
        <v>2</v>
      </c>
      <c r="G382" t="s">
        <v>3</v>
      </c>
      <c r="H382" s="2">
        <v>43907</v>
      </c>
      <c r="I382" s="23" t="s">
        <v>103</v>
      </c>
      <c r="J382" s="23" t="s">
        <v>100</v>
      </c>
      <c r="K382" s="23" t="s">
        <v>101</v>
      </c>
      <c r="L382" t="s">
        <v>96</v>
      </c>
      <c r="M382" t="s">
        <v>313</v>
      </c>
      <c r="N382" t="s">
        <v>85</v>
      </c>
      <c r="O382">
        <v>3</v>
      </c>
      <c r="P382">
        <v>6</v>
      </c>
      <c r="Q382">
        <v>5</v>
      </c>
      <c r="R382" s="4" t="s">
        <v>18</v>
      </c>
      <c r="S382">
        <v>4</v>
      </c>
      <c r="T382">
        <v>5</v>
      </c>
      <c r="U382" s="14" t="s">
        <v>13</v>
      </c>
      <c r="V382" s="14" t="str">
        <f>VLOOKUP($U382,look_up!$A$2:J408,2,FALSE)</f>
        <v>Poliqueta</v>
      </c>
      <c r="W382" s="14" t="str">
        <f>VLOOKUP($U382,look_up!$A$2:K408,3,FALSE)</f>
        <v>Family</v>
      </c>
      <c r="X382" s="14" t="str">
        <f>VLOOKUP($U382,look_up!$A$2:L408,4,FALSE)</f>
        <v>NA</v>
      </c>
      <c r="Y382" s="14" t="str">
        <f>VLOOKUP($U382,look_up!A$2:K408,5,FALSE)</f>
        <v>Animalia</v>
      </c>
      <c r="Z382" s="14" t="str">
        <f>VLOOKUP($U382,look_up!A$2:L408,6,FALSE)</f>
        <v>Annelida</v>
      </c>
      <c r="AA382" s="14" t="str">
        <f>VLOOKUP($U382,look_up!A$2:M408,7,FALSE)</f>
        <v>Polychaeta</v>
      </c>
      <c r="AB382" s="14" t="str">
        <f>VLOOKUP($U382,look_up!$A$2:P408,8,FALSE)</f>
        <v>Sabellida</v>
      </c>
      <c r="AC382" s="14" t="str">
        <f>VLOOKUP($U382,look_up!$A$2:Q408,9,FALSE)</f>
        <v>Sabellidae</v>
      </c>
      <c r="AD382" s="14">
        <f>VLOOKUP($U382,look_up!A$2:P408,10,FALSE)</f>
        <v>985</v>
      </c>
      <c r="AE382">
        <v>0</v>
      </c>
      <c r="AF382" t="s">
        <v>204</v>
      </c>
      <c r="AG382">
        <v>40</v>
      </c>
    </row>
    <row r="383" spans="1:33" x14ac:dyDescent="0.3">
      <c r="A383" t="s">
        <v>0</v>
      </c>
      <c r="B383" t="s">
        <v>20</v>
      </c>
      <c r="C383" t="s">
        <v>312</v>
      </c>
      <c r="D383">
        <v>-27.180980000000002</v>
      </c>
      <c r="E383">
        <v>-48.409959999999998</v>
      </c>
      <c r="F383" t="s">
        <v>2</v>
      </c>
      <c r="G383" t="s">
        <v>3</v>
      </c>
      <c r="H383" s="2">
        <v>43907</v>
      </c>
      <c r="I383" s="23" t="s">
        <v>103</v>
      </c>
      <c r="J383" s="23" t="s">
        <v>100</v>
      </c>
      <c r="K383" s="23" t="s">
        <v>101</v>
      </c>
      <c r="L383" t="s">
        <v>96</v>
      </c>
      <c r="M383" t="s">
        <v>313</v>
      </c>
      <c r="N383" t="s">
        <v>85</v>
      </c>
      <c r="O383">
        <v>1</v>
      </c>
      <c r="P383">
        <v>6</v>
      </c>
      <c r="Q383">
        <v>5</v>
      </c>
      <c r="R383" s="4" t="s">
        <v>18</v>
      </c>
      <c r="S383">
        <v>4</v>
      </c>
      <c r="T383">
        <v>5</v>
      </c>
      <c r="U383" s="14" t="s">
        <v>194</v>
      </c>
      <c r="V383" s="14" t="str">
        <f>VLOOKUP($U383,look_up!$A$2:J409,2,FALSE)</f>
        <v>Gastropoda</v>
      </c>
      <c r="W383" s="14" t="str">
        <f>VLOOKUP($U383,look_up!$A$2:K409,3,FALSE)</f>
        <v>Species</v>
      </c>
      <c r="X383" s="14" t="str">
        <f>VLOOKUP($U383,look_up!$A$2:L409,4,FALSE)</f>
        <v>NA</v>
      </c>
      <c r="Y383" s="14" t="str">
        <f>VLOOKUP($U383,look_up!A$2:K409,5,FALSE)</f>
        <v>Animalia</v>
      </c>
      <c r="Z383" s="14" t="str">
        <f>VLOOKUP($U383,look_up!A$2:L409,6,FALSE)</f>
        <v>Mollusca</v>
      </c>
      <c r="AA383" s="14" t="str">
        <f>VLOOKUP($U383,look_up!A$2:M409,7,FALSE)</f>
        <v>Gastropoda</v>
      </c>
      <c r="AB383" s="14" t="str">
        <f>VLOOKUP($U383,look_up!$A$2:P409,8,FALSE)</f>
        <v>Aplysiida</v>
      </c>
      <c r="AC383" s="14" t="str">
        <f>VLOOKUP($U383,look_up!$A$2:Q409,9,FALSE)</f>
        <v>Aplysiidae</v>
      </c>
      <c r="AD383" s="14">
        <f>VLOOKUP($U383,look_up!A$2:P409,10,FALSE)</f>
        <v>160029</v>
      </c>
      <c r="AE383">
        <v>0</v>
      </c>
      <c r="AF383" t="s">
        <v>204</v>
      </c>
      <c r="AG383">
        <v>40</v>
      </c>
    </row>
    <row r="384" spans="1:33" x14ac:dyDescent="0.3">
      <c r="A384" t="s">
        <v>0</v>
      </c>
      <c r="B384" t="s">
        <v>20</v>
      </c>
      <c r="C384" t="s">
        <v>312</v>
      </c>
      <c r="D384">
        <v>-27.180980000000002</v>
      </c>
      <c r="E384">
        <v>-48.409959999999998</v>
      </c>
      <c r="F384" t="s">
        <v>2</v>
      </c>
      <c r="G384" t="s">
        <v>3</v>
      </c>
      <c r="H384" s="2">
        <v>43907</v>
      </c>
      <c r="I384" s="23" t="s">
        <v>103</v>
      </c>
      <c r="J384" s="23" t="s">
        <v>100</v>
      </c>
      <c r="K384" s="23" t="s">
        <v>101</v>
      </c>
      <c r="L384" t="s">
        <v>96</v>
      </c>
      <c r="M384" t="s">
        <v>313</v>
      </c>
      <c r="N384" t="s">
        <v>85</v>
      </c>
      <c r="O384">
        <v>2</v>
      </c>
      <c r="P384">
        <v>6</v>
      </c>
      <c r="Q384">
        <v>5</v>
      </c>
      <c r="R384" s="4" t="s">
        <v>18</v>
      </c>
      <c r="S384">
        <v>4</v>
      </c>
      <c r="T384">
        <v>5</v>
      </c>
      <c r="U384" s="14" t="s">
        <v>194</v>
      </c>
      <c r="V384" s="14" t="str">
        <f>VLOOKUP($U384,look_up!$A$2:J410,2,FALSE)</f>
        <v>Gastropoda</v>
      </c>
      <c r="W384" s="14" t="str">
        <f>VLOOKUP($U384,look_up!$A$2:K410,3,FALSE)</f>
        <v>Species</v>
      </c>
      <c r="X384" s="14" t="str">
        <f>VLOOKUP($U384,look_up!$A$2:L410,4,FALSE)</f>
        <v>NA</v>
      </c>
      <c r="Y384" s="14" t="str">
        <f>VLOOKUP($U384,look_up!A$2:K410,5,FALSE)</f>
        <v>Animalia</v>
      </c>
      <c r="Z384" s="14" t="str">
        <f>VLOOKUP($U384,look_up!A$2:L410,6,FALSE)</f>
        <v>Mollusca</v>
      </c>
      <c r="AA384" s="14" t="str">
        <f>VLOOKUP($U384,look_up!A$2:M410,7,FALSE)</f>
        <v>Gastropoda</v>
      </c>
      <c r="AB384" s="14" t="str">
        <f>VLOOKUP($U384,look_up!$A$2:P410,8,FALSE)</f>
        <v>Aplysiida</v>
      </c>
      <c r="AC384" s="14" t="str">
        <f>VLOOKUP($U384,look_up!$A$2:Q410,9,FALSE)</f>
        <v>Aplysiidae</v>
      </c>
      <c r="AD384" s="14">
        <f>VLOOKUP($U384,look_up!A$2:P410,10,FALSE)</f>
        <v>160029</v>
      </c>
      <c r="AE384">
        <v>0</v>
      </c>
      <c r="AF384" t="s">
        <v>204</v>
      </c>
      <c r="AG384">
        <v>40</v>
      </c>
    </row>
    <row r="385" spans="1:33" x14ac:dyDescent="0.3">
      <c r="A385" t="s">
        <v>0</v>
      </c>
      <c r="B385" t="s">
        <v>20</v>
      </c>
      <c r="C385" t="s">
        <v>312</v>
      </c>
      <c r="D385">
        <v>-27.180980000000002</v>
      </c>
      <c r="E385">
        <v>-48.409959999999998</v>
      </c>
      <c r="F385" t="s">
        <v>2</v>
      </c>
      <c r="G385" t="s">
        <v>3</v>
      </c>
      <c r="H385" s="2">
        <v>43907</v>
      </c>
      <c r="I385" s="23" t="s">
        <v>103</v>
      </c>
      <c r="J385" s="23" t="s">
        <v>100</v>
      </c>
      <c r="K385" s="23" t="s">
        <v>101</v>
      </c>
      <c r="L385" t="s">
        <v>96</v>
      </c>
      <c r="M385" t="s">
        <v>313</v>
      </c>
      <c r="N385" t="s">
        <v>85</v>
      </c>
      <c r="O385">
        <v>3</v>
      </c>
      <c r="P385">
        <v>6</v>
      </c>
      <c r="Q385">
        <v>5</v>
      </c>
      <c r="R385" s="4" t="s">
        <v>18</v>
      </c>
      <c r="S385">
        <v>4</v>
      </c>
      <c r="T385">
        <v>5</v>
      </c>
      <c r="U385" s="14" t="s">
        <v>194</v>
      </c>
      <c r="V385" s="14" t="str">
        <f>VLOOKUP($U385,look_up!$A$2:J411,2,FALSE)</f>
        <v>Gastropoda</v>
      </c>
      <c r="W385" s="14" t="str">
        <f>VLOOKUP($U385,look_up!$A$2:K411,3,FALSE)</f>
        <v>Species</v>
      </c>
      <c r="X385" s="14" t="str">
        <f>VLOOKUP($U385,look_up!$A$2:L411,4,FALSE)</f>
        <v>NA</v>
      </c>
      <c r="Y385" s="14" t="str">
        <f>VLOOKUP($U385,look_up!A$2:K411,5,FALSE)</f>
        <v>Animalia</v>
      </c>
      <c r="Z385" s="14" t="str">
        <f>VLOOKUP($U385,look_up!A$2:L411,6,FALSE)</f>
        <v>Mollusca</v>
      </c>
      <c r="AA385" s="14" t="str">
        <f>VLOOKUP($U385,look_up!A$2:M411,7,FALSE)</f>
        <v>Gastropoda</v>
      </c>
      <c r="AB385" s="14" t="str">
        <f>VLOOKUP($U385,look_up!$A$2:P411,8,FALSE)</f>
        <v>Aplysiida</v>
      </c>
      <c r="AC385" s="14" t="str">
        <f>VLOOKUP($U385,look_up!$A$2:Q411,9,FALSE)</f>
        <v>Aplysiidae</v>
      </c>
      <c r="AD385" s="14">
        <f>VLOOKUP($U385,look_up!A$2:P411,10,FALSE)</f>
        <v>160029</v>
      </c>
      <c r="AE385">
        <v>0</v>
      </c>
      <c r="AF385" t="s">
        <v>204</v>
      </c>
      <c r="AG385">
        <v>40</v>
      </c>
    </row>
    <row r="386" spans="1:33" x14ac:dyDescent="0.3">
      <c r="A386" t="s">
        <v>0</v>
      </c>
      <c r="B386" t="s">
        <v>20</v>
      </c>
      <c r="C386" t="s">
        <v>312</v>
      </c>
      <c r="D386">
        <v>-27.180980000000002</v>
      </c>
      <c r="E386">
        <v>-48.409959999999998</v>
      </c>
      <c r="F386" t="s">
        <v>2</v>
      </c>
      <c r="G386" t="s">
        <v>3</v>
      </c>
      <c r="H386" s="2">
        <v>43907</v>
      </c>
      <c r="I386" s="23" t="s">
        <v>103</v>
      </c>
      <c r="J386" s="23" t="s">
        <v>100</v>
      </c>
      <c r="K386" s="23" t="s">
        <v>101</v>
      </c>
      <c r="L386" t="s">
        <v>96</v>
      </c>
      <c r="M386" t="s">
        <v>313</v>
      </c>
      <c r="N386" t="s">
        <v>85</v>
      </c>
      <c r="O386">
        <v>1</v>
      </c>
      <c r="P386">
        <v>6</v>
      </c>
      <c r="Q386">
        <v>5</v>
      </c>
      <c r="R386" s="4" t="s">
        <v>18</v>
      </c>
      <c r="S386">
        <v>4</v>
      </c>
      <c r="T386">
        <v>5</v>
      </c>
      <c r="U386" s="14" t="s">
        <v>16</v>
      </c>
      <c r="V386" s="14" t="str">
        <f>VLOOKUP($U386,look_up!$A$2:J412,2,FALSE)</f>
        <v>Gastropoda</v>
      </c>
      <c r="W386" s="14" t="str">
        <f>VLOOKUP($U386,look_up!$A$2:K412,3,FALSE)</f>
        <v>Genus</v>
      </c>
      <c r="X386" s="14" t="str">
        <f>VLOOKUP($U386,look_up!$A$2:L412,4,FALSE)</f>
        <v>NA</v>
      </c>
      <c r="Y386" s="14" t="str">
        <f>VLOOKUP($U386,look_up!A$2:K412,5,FALSE)</f>
        <v>Animalia</v>
      </c>
      <c r="Z386" s="14" t="str">
        <f>VLOOKUP($U386,look_up!A$2:L412,6,FALSE)</f>
        <v>Mollusca</v>
      </c>
      <c r="AA386" s="14" t="str">
        <f>VLOOKUP($U386,look_up!A$2:M412,7,FALSE)</f>
        <v>Gastropoda</v>
      </c>
      <c r="AB386" s="14" t="str">
        <f>VLOOKUP($U386,look_up!$A$2:P412,8,FALSE)</f>
        <v>Littorinimorpha</v>
      </c>
      <c r="AC386" s="14" t="str">
        <f>VLOOKUP($U386,look_up!$A$2:Q412,9,FALSE)</f>
        <v>Cypraeidae</v>
      </c>
      <c r="AD386" s="14">
        <f>VLOOKUP($U386,look_up!A$2:P412,10,FALSE)</f>
        <v>205978</v>
      </c>
      <c r="AE386">
        <v>0</v>
      </c>
      <c r="AF386" t="s">
        <v>204</v>
      </c>
      <c r="AG386">
        <v>40</v>
      </c>
    </row>
    <row r="387" spans="1:33" x14ac:dyDescent="0.3">
      <c r="A387" t="s">
        <v>0</v>
      </c>
      <c r="B387" t="s">
        <v>20</v>
      </c>
      <c r="C387" t="s">
        <v>312</v>
      </c>
      <c r="D387">
        <v>-27.180980000000002</v>
      </c>
      <c r="E387">
        <v>-48.409959999999998</v>
      </c>
      <c r="F387" t="s">
        <v>2</v>
      </c>
      <c r="G387" t="s">
        <v>3</v>
      </c>
      <c r="H387" s="2">
        <v>43907</v>
      </c>
      <c r="I387" s="23" t="s">
        <v>103</v>
      </c>
      <c r="J387" s="23" t="s">
        <v>100</v>
      </c>
      <c r="K387" s="23" t="s">
        <v>101</v>
      </c>
      <c r="L387" t="s">
        <v>96</v>
      </c>
      <c r="M387" t="s">
        <v>313</v>
      </c>
      <c r="N387" t="s">
        <v>85</v>
      </c>
      <c r="O387">
        <v>2</v>
      </c>
      <c r="P387">
        <v>6</v>
      </c>
      <c r="Q387">
        <v>5</v>
      </c>
      <c r="R387" s="4" t="s">
        <v>18</v>
      </c>
      <c r="S387">
        <v>4</v>
      </c>
      <c r="T387">
        <v>5</v>
      </c>
      <c r="U387" s="14" t="s">
        <v>16</v>
      </c>
      <c r="V387" s="14" t="str">
        <f>VLOOKUP($U387,look_up!$A$2:J413,2,FALSE)</f>
        <v>Gastropoda</v>
      </c>
      <c r="W387" s="14" t="str">
        <f>VLOOKUP($U387,look_up!$A$2:K413,3,FALSE)</f>
        <v>Genus</v>
      </c>
      <c r="X387" s="14" t="str">
        <f>VLOOKUP($U387,look_up!$A$2:L413,4,FALSE)</f>
        <v>NA</v>
      </c>
      <c r="Y387" s="14" t="str">
        <f>VLOOKUP($U387,look_up!A$2:K413,5,FALSE)</f>
        <v>Animalia</v>
      </c>
      <c r="Z387" s="14" t="str">
        <f>VLOOKUP($U387,look_up!A$2:L413,6,FALSE)</f>
        <v>Mollusca</v>
      </c>
      <c r="AA387" s="14" t="str">
        <f>VLOOKUP($U387,look_up!A$2:M413,7,FALSE)</f>
        <v>Gastropoda</v>
      </c>
      <c r="AB387" s="14" t="str">
        <f>VLOOKUP($U387,look_up!$A$2:P413,8,FALSE)</f>
        <v>Littorinimorpha</v>
      </c>
      <c r="AC387" s="14" t="str">
        <f>VLOOKUP($U387,look_up!$A$2:Q413,9,FALSE)</f>
        <v>Cypraeidae</v>
      </c>
      <c r="AD387" s="14">
        <f>VLOOKUP($U387,look_up!A$2:P413,10,FALSE)</f>
        <v>205978</v>
      </c>
      <c r="AE387">
        <v>0</v>
      </c>
      <c r="AF387" t="s">
        <v>204</v>
      </c>
      <c r="AG387">
        <v>40</v>
      </c>
    </row>
    <row r="388" spans="1:33" x14ac:dyDescent="0.3">
      <c r="A388" t="s">
        <v>0</v>
      </c>
      <c r="B388" t="s">
        <v>20</v>
      </c>
      <c r="C388" t="s">
        <v>312</v>
      </c>
      <c r="D388">
        <v>-27.180980000000002</v>
      </c>
      <c r="E388">
        <v>-48.409959999999998</v>
      </c>
      <c r="F388" t="s">
        <v>2</v>
      </c>
      <c r="G388" t="s">
        <v>3</v>
      </c>
      <c r="H388" s="2">
        <v>43907</v>
      </c>
      <c r="I388" s="23" t="s">
        <v>103</v>
      </c>
      <c r="J388" s="23" t="s">
        <v>100</v>
      </c>
      <c r="K388" s="23" t="s">
        <v>101</v>
      </c>
      <c r="L388" t="s">
        <v>96</v>
      </c>
      <c r="M388" t="s">
        <v>313</v>
      </c>
      <c r="N388" t="s">
        <v>85</v>
      </c>
      <c r="O388">
        <v>3</v>
      </c>
      <c r="P388">
        <v>6</v>
      </c>
      <c r="Q388">
        <v>5</v>
      </c>
      <c r="R388" s="4" t="s">
        <v>18</v>
      </c>
      <c r="S388">
        <v>4</v>
      </c>
      <c r="T388">
        <v>5</v>
      </c>
      <c r="U388" s="14" t="s">
        <v>16</v>
      </c>
      <c r="V388" s="14" t="str">
        <f>VLOOKUP($U388,look_up!$A$2:J414,2,FALSE)</f>
        <v>Gastropoda</v>
      </c>
      <c r="W388" s="14" t="str">
        <f>VLOOKUP($U388,look_up!$A$2:K414,3,FALSE)</f>
        <v>Genus</v>
      </c>
      <c r="X388" s="14" t="str">
        <f>VLOOKUP($U388,look_up!$A$2:L414,4,FALSE)</f>
        <v>NA</v>
      </c>
      <c r="Y388" s="14" t="str">
        <f>VLOOKUP($U388,look_up!A$2:K414,5,FALSE)</f>
        <v>Animalia</v>
      </c>
      <c r="Z388" s="14" t="str">
        <f>VLOOKUP($U388,look_up!A$2:L414,6,FALSE)</f>
        <v>Mollusca</v>
      </c>
      <c r="AA388" s="14" t="str">
        <f>VLOOKUP($U388,look_up!A$2:M414,7,FALSE)</f>
        <v>Gastropoda</v>
      </c>
      <c r="AB388" s="14" t="str">
        <f>VLOOKUP($U388,look_up!$A$2:P414,8,FALSE)</f>
        <v>Littorinimorpha</v>
      </c>
      <c r="AC388" s="14" t="str">
        <f>VLOOKUP($U388,look_up!$A$2:Q414,9,FALSE)</f>
        <v>Cypraeidae</v>
      </c>
      <c r="AD388" s="14">
        <f>VLOOKUP($U388,look_up!A$2:P414,10,FALSE)</f>
        <v>205978</v>
      </c>
      <c r="AE388">
        <v>0</v>
      </c>
      <c r="AF388" t="s">
        <v>204</v>
      </c>
      <c r="AG388">
        <v>40</v>
      </c>
    </row>
    <row r="389" spans="1:33" x14ac:dyDescent="0.3">
      <c r="A389" t="s">
        <v>0</v>
      </c>
      <c r="B389" t="s">
        <v>20</v>
      </c>
      <c r="C389" t="s">
        <v>312</v>
      </c>
      <c r="D389">
        <v>-27.180980000000002</v>
      </c>
      <c r="E389">
        <v>-48.409959999999998</v>
      </c>
      <c r="F389" t="s">
        <v>2</v>
      </c>
      <c r="G389" t="s">
        <v>3</v>
      </c>
      <c r="H389" s="2">
        <v>43907</v>
      </c>
      <c r="I389" s="23" t="s">
        <v>103</v>
      </c>
      <c r="J389" s="23" t="s">
        <v>100</v>
      </c>
      <c r="K389" s="23" t="s">
        <v>101</v>
      </c>
      <c r="L389" t="s">
        <v>96</v>
      </c>
      <c r="M389" t="s">
        <v>313</v>
      </c>
      <c r="N389" t="s">
        <v>85</v>
      </c>
      <c r="O389">
        <v>1</v>
      </c>
      <c r="P389">
        <v>6</v>
      </c>
      <c r="Q389">
        <v>5</v>
      </c>
      <c r="R389" s="4" t="s">
        <v>18</v>
      </c>
      <c r="S389">
        <v>4</v>
      </c>
      <c r="T389">
        <v>5</v>
      </c>
      <c r="U389" s="14" t="s">
        <v>195</v>
      </c>
      <c r="V389" s="14" t="str">
        <f>VLOOKUP($U389,look_up!$A$2:J415,2,FALSE)</f>
        <v>Vieira</v>
      </c>
      <c r="W389" s="14" t="str">
        <f>VLOOKUP($U389,look_up!$A$2:K415,3,FALSE)</f>
        <v>Species</v>
      </c>
      <c r="X389" s="14" t="str">
        <f>VLOOKUP($U389,look_up!$A$2:L415,4,FALSE)</f>
        <v>NA</v>
      </c>
      <c r="Y389" s="14" t="str">
        <f>VLOOKUP($U389,look_up!A$2:K415,5,FALSE)</f>
        <v>Animalia</v>
      </c>
      <c r="Z389" s="14" t="str">
        <f>VLOOKUP($U389,look_up!A$2:L415,6,FALSE)</f>
        <v>Mollusca</v>
      </c>
      <c r="AA389" s="14" t="str">
        <f>VLOOKUP($U389,look_up!A$2:M415,7,FALSE)</f>
        <v>Bivalvia</v>
      </c>
      <c r="AB389" s="14" t="str">
        <f>VLOOKUP($U389,look_up!$A$2:P415,8,FALSE)</f>
        <v>Pectinida</v>
      </c>
      <c r="AC389" s="14" t="str">
        <f>VLOOKUP($U389,look_up!$A$2:Q415,9,FALSE)</f>
        <v>Pectinidae</v>
      </c>
      <c r="AD389" s="14">
        <f>VLOOKUP($U389,look_up!A$2:P415,10,FALSE)</f>
        <v>225252</v>
      </c>
      <c r="AE389">
        <v>0</v>
      </c>
      <c r="AF389" t="s">
        <v>204</v>
      </c>
      <c r="AG389">
        <v>40</v>
      </c>
    </row>
    <row r="390" spans="1:33" x14ac:dyDescent="0.3">
      <c r="A390" t="s">
        <v>0</v>
      </c>
      <c r="B390" t="s">
        <v>20</v>
      </c>
      <c r="C390" t="s">
        <v>312</v>
      </c>
      <c r="D390">
        <v>-27.180980000000002</v>
      </c>
      <c r="E390">
        <v>-48.409959999999998</v>
      </c>
      <c r="F390" t="s">
        <v>2</v>
      </c>
      <c r="G390" t="s">
        <v>3</v>
      </c>
      <c r="H390" s="2">
        <v>43907</v>
      </c>
      <c r="I390" s="23" t="s">
        <v>103</v>
      </c>
      <c r="J390" s="23" t="s">
        <v>100</v>
      </c>
      <c r="K390" s="23" t="s">
        <v>101</v>
      </c>
      <c r="L390" t="s">
        <v>96</v>
      </c>
      <c r="M390" t="s">
        <v>313</v>
      </c>
      <c r="N390" t="s">
        <v>85</v>
      </c>
      <c r="O390">
        <v>2</v>
      </c>
      <c r="P390">
        <v>6</v>
      </c>
      <c r="Q390">
        <v>5</v>
      </c>
      <c r="R390" s="4" t="s">
        <v>18</v>
      </c>
      <c r="S390">
        <v>4</v>
      </c>
      <c r="T390">
        <v>5</v>
      </c>
      <c r="U390" s="14" t="s">
        <v>195</v>
      </c>
      <c r="V390" s="14" t="str">
        <f>VLOOKUP($U390,look_up!$A$2:J416,2,FALSE)</f>
        <v>Vieira</v>
      </c>
      <c r="W390" s="14" t="str">
        <f>VLOOKUP($U390,look_up!$A$2:K416,3,FALSE)</f>
        <v>Species</v>
      </c>
      <c r="X390" s="14" t="str">
        <f>VLOOKUP($U390,look_up!$A$2:L416,4,FALSE)</f>
        <v>NA</v>
      </c>
      <c r="Y390" s="14" t="str">
        <f>VLOOKUP($U390,look_up!A$2:K416,5,FALSE)</f>
        <v>Animalia</v>
      </c>
      <c r="Z390" s="14" t="str">
        <f>VLOOKUP($U390,look_up!A$2:L416,6,FALSE)</f>
        <v>Mollusca</v>
      </c>
      <c r="AA390" s="14" t="str">
        <f>VLOOKUP($U390,look_up!A$2:M416,7,FALSE)</f>
        <v>Bivalvia</v>
      </c>
      <c r="AB390" s="14" t="str">
        <f>VLOOKUP($U390,look_up!$A$2:P416,8,FALSE)</f>
        <v>Pectinida</v>
      </c>
      <c r="AC390" s="14" t="str">
        <f>VLOOKUP($U390,look_up!$A$2:Q416,9,FALSE)</f>
        <v>Pectinidae</v>
      </c>
      <c r="AD390" s="14">
        <f>VLOOKUP($U390,look_up!A$2:P416,10,FALSE)</f>
        <v>225252</v>
      </c>
      <c r="AE390">
        <v>0</v>
      </c>
      <c r="AF390" t="s">
        <v>204</v>
      </c>
      <c r="AG390">
        <v>40</v>
      </c>
    </row>
    <row r="391" spans="1:33" x14ac:dyDescent="0.3">
      <c r="A391" t="s">
        <v>0</v>
      </c>
      <c r="B391" t="s">
        <v>20</v>
      </c>
      <c r="C391" t="s">
        <v>312</v>
      </c>
      <c r="D391">
        <v>-27.180980000000002</v>
      </c>
      <c r="E391">
        <v>-48.409959999999998</v>
      </c>
      <c r="F391" t="s">
        <v>2</v>
      </c>
      <c r="G391" t="s">
        <v>3</v>
      </c>
      <c r="H391" s="2">
        <v>43907</v>
      </c>
      <c r="I391" s="23" t="s">
        <v>103</v>
      </c>
      <c r="J391" s="23" t="s">
        <v>100</v>
      </c>
      <c r="K391" s="23" t="s">
        <v>101</v>
      </c>
      <c r="L391" t="s">
        <v>96</v>
      </c>
      <c r="M391" t="s">
        <v>313</v>
      </c>
      <c r="N391" t="s">
        <v>85</v>
      </c>
      <c r="O391">
        <v>3</v>
      </c>
      <c r="P391">
        <v>6</v>
      </c>
      <c r="Q391">
        <v>5</v>
      </c>
      <c r="R391" s="4" t="s">
        <v>18</v>
      </c>
      <c r="S391">
        <v>4</v>
      </c>
      <c r="T391">
        <v>5</v>
      </c>
      <c r="U391" s="14" t="s">
        <v>195</v>
      </c>
      <c r="V391" s="14" t="str">
        <f>VLOOKUP($U391,look_up!$A$2:J417,2,FALSE)</f>
        <v>Vieira</v>
      </c>
      <c r="W391" s="14" t="str">
        <f>VLOOKUP($U391,look_up!$A$2:K417,3,FALSE)</f>
        <v>Species</v>
      </c>
      <c r="X391" s="14" t="str">
        <f>VLOOKUP($U391,look_up!$A$2:L417,4,FALSE)</f>
        <v>NA</v>
      </c>
      <c r="Y391" s="14" t="str">
        <f>VLOOKUP($U391,look_up!A$2:K417,5,FALSE)</f>
        <v>Animalia</v>
      </c>
      <c r="Z391" s="14" t="str">
        <f>VLOOKUP($U391,look_up!A$2:L417,6,FALSE)</f>
        <v>Mollusca</v>
      </c>
      <c r="AA391" s="14" t="str">
        <f>VLOOKUP($U391,look_up!A$2:M417,7,FALSE)</f>
        <v>Bivalvia</v>
      </c>
      <c r="AB391" s="14" t="str">
        <f>VLOOKUP($U391,look_up!$A$2:P417,8,FALSE)</f>
        <v>Pectinida</v>
      </c>
      <c r="AC391" s="14" t="str">
        <f>VLOOKUP($U391,look_up!$A$2:Q417,9,FALSE)</f>
        <v>Pectinidae</v>
      </c>
      <c r="AD391" s="14">
        <f>VLOOKUP($U391,look_up!A$2:P417,10,FALSE)</f>
        <v>225252</v>
      </c>
      <c r="AE391">
        <v>0</v>
      </c>
      <c r="AF391" t="s">
        <v>204</v>
      </c>
      <c r="AG391">
        <v>40</v>
      </c>
    </row>
    <row r="392" spans="1:33" x14ac:dyDescent="0.3">
      <c r="A392" t="s">
        <v>0</v>
      </c>
      <c r="B392" t="s">
        <v>20</v>
      </c>
      <c r="C392" t="s">
        <v>312</v>
      </c>
      <c r="D392">
        <v>-27.180980000000002</v>
      </c>
      <c r="E392">
        <v>-48.409959999999998</v>
      </c>
      <c r="F392" t="s">
        <v>2</v>
      </c>
      <c r="G392" t="s">
        <v>3</v>
      </c>
      <c r="H392" s="2">
        <v>43907</v>
      </c>
      <c r="I392" s="23" t="s">
        <v>103</v>
      </c>
      <c r="J392" s="23" t="s">
        <v>100</v>
      </c>
      <c r="K392" s="23" t="s">
        <v>101</v>
      </c>
      <c r="L392" t="s">
        <v>96</v>
      </c>
      <c r="M392" t="s">
        <v>313</v>
      </c>
      <c r="N392" t="s">
        <v>85</v>
      </c>
      <c r="O392">
        <v>1</v>
      </c>
      <c r="P392">
        <v>6</v>
      </c>
      <c r="Q392">
        <v>5</v>
      </c>
      <c r="R392" s="4" t="s">
        <v>18</v>
      </c>
      <c r="S392">
        <v>4</v>
      </c>
      <c r="T392">
        <v>5</v>
      </c>
      <c r="U392" s="14" t="s">
        <v>196</v>
      </c>
      <c r="V392" s="14" t="str">
        <f>VLOOKUP($U392,look_up!$A$2:J418,2,FALSE)</f>
        <v>Ofiuroide</v>
      </c>
      <c r="W392" s="14" t="str">
        <f>VLOOKUP($U392,look_up!$A$2:K418,3,FALSE)</f>
        <v>Species</v>
      </c>
      <c r="X392" s="14" t="str">
        <f>VLOOKUP($U392,look_up!$A$2:L418,4,FALSE)</f>
        <v>exotic_species</v>
      </c>
      <c r="Y392" s="14" t="str">
        <f>VLOOKUP($U392,look_up!A$2:K418,5,FALSE)</f>
        <v>Animalia</v>
      </c>
      <c r="Z392" s="14" t="str">
        <f>VLOOKUP($U392,look_up!A$2:L418,6,FALSE)</f>
        <v>Echinodermata</v>
      </c>
      <c r="AA392" s="14" t="str">
        <f>VLOOKUP($U392,look_up!A$2:M418,7,FALSE)</f>
        <v>Ophiuroidea</v>
      </c>
      <c r="AB392" s="14" t="str">
        <f>VLOOKUP($U392,look_up!$A$2:P418,8,FALSE)</f>
        <v>Amphilepidida</v>
      </c>
      <c r="AC392" s="14" t="str">
        <f>VLOOKUP($U392,look_up!$A$2:Q418,9,FALSE)</f>
        <v>Ophiotrichidae</v>
      </c>
      <c r="AD392" s="14">
        <f>VLOOKUP($U392,look_up!A$2:P418,10,FALSE)</f>
        <v>244093</v>
      </c>
      <c r="AE392">
        <v>0</v>
      </c>
      <c r="AF392" t="s">
        <v>204</v>
      </c>
      <c r="AG392">
        <v>40</v>
      </c>
    </row>
    <row r="393" spans="1:33" x14ac:dyDescent="0.3">
      <c r="A393" t="s">
        <v>0</v>
      </c>
      <c r="B393" t="s">
        <v>20</v>
      </c>
      <c r="C393" t="s">
        <v>312</v>
      </c>
      <c r="D393">
        <v>-27.180980000000002</v>
      </c>
      <c r="E393">
        <v>-48.409959999999998</v>
      </c>
      <c r="F393" t="s">
        <v>2</v>
      </c>
      <c r="G393" t="s">
        <v>3</v>
      </c>
      <c r="H393" s="2">
        <v>43907</v>
      </c>
      <c r="I393" s="23" t="s">
        <v>103</v>
      </c>
      <c r="J393" s="23" t="s">
        <v>100</v>
      </c>
      <c r="K393" s="23" t="s">
        <v>101</v>
      </c>
      <c r="L393" t="s">
        <v>96</v>
      </c>
      <c r="M393" t="s">
        <v>313</v>
      </c>
      <c r="N393" t="s">
        <v>85</v>
      </c>
      <c r="O393">
        <v>2</v>
      </c>
      <c r="P393">
        <v>6</v>
      </c>
      <c r="Q393">
        <v>5</v>
      </c>
      <c r="R393" s="4" t="s">
        <v>18</v>
      </c>
      <c r="S393">
        <v>4</v>
      </c>
      <c r="T393">
        <v>5</v>
      </c>
      <c r="U393" s="14" t="s">
        <v>196</v>
      </c>
      <c r="V393" s="14" t="str">
        <f>VLOOKUP($U393,look_up!$A$2:J419,2,FALSE)</f>
        <v>Ofiuroide</v>
      </c>
      <c r="W393" s="14" t="str">
        <f>VLOOKUP($U393,look_up!$A$2:K419,3,FALSE)</f>
        <v>Species</v>
      </c>
      <c r="X393" s="14" t="str">
        <f>VLOOKUP($U393,look_up!$A$2:L419,4,FALSE)</f>
        <v>exotic_species</v>
      </c>
      <c r="Y393" s="14" t="str">
        <f>VLOOKUP($U393,look_up!A$2:K419,5,FALSE)</f>
        <v>Animalia</v>
      </c>
      <c r="Z393" s="14" t="str">
        <f>VLOOKUP($U393,look_up!A$2:L419,6,FALSE)</f>
        <v>Echinodermata</v>
      </c>
      <c r="AA393" s="14" t="str">
        <f>VLOOKUP($U393,look_up!A$2:M419,7,FALSE)</f>
        <v>Ophiuroidea</v>
      </c>
      <c r="AB393" s="14" t="str">
        <f>VLOOKUP($U393,look_up!$A$2:P419,8,FALSE)</f>
        <v>Amphilepidida</v>
      </c>
      <c r="AC393" s="14" t="str">
        <f>VLOOKUP($U393,look_up!$A$2:Q419,9,FALSE)</f>
        <v>Ophiotrichidae</v>
      </c>
      <c r="AD393" s="14">
        <f>VLOOKUP($U393,look_up!A$2:P419,10,FALSE)</f>
        <v>244093</v>
      </c>
      <c r="AE393">
        <v>0</v>
      </c>
      <c r="AF393" t="s">
        <v>204</v>
      </c>
      <c r="AG393">
        <v>40</v>
      </c>
    </row>
    <row r="394" spans="1:33" x14ac:dyDescent="0.3">
      <c r="A394" t="s">
        <v>0</v>
      </c>
      <c r="B394" t="s">
        <v>20</v>
      </c>
      <c r="C394" t="s">
        <v>312</v>
      </c>
      <c r="D394">
        <v>-27.180980000000002</v>
      </c>
      <c r="E394">
        <v>-48.409959999999998</v>
      </c>
      <c r="F394" t="s">
        <v>2</v>
      </c>
      <c r="G394" t="s">
        <v>3</v>
      </c>
      <c r="H394" s="2">
        <v>43907</v>
      </c>
      <c r="I394" s="23" t="s">
        <v>103</v>
      </c>
      <c r="J394" s="23" t="s">
        <v>100</v>
      </c>
      <c r="K394" s="23" t="s">
        <v>101</v>
      </c>
      <c r="L394" t="s">
        <v>96</v>
      </c>
      <c r="M394" t="s">
        <v>313</v>
      </c>
      <c r="N394" t="s">
        <v>85</v>
      </c>
      <c r="O394">
        <v>3</v>
      </c>
      <c r="P394">
        <v>6</v>
      </c>
      <c r="Q394">
        <v>5</v>
      </c>
      <c r="R394" s="4" t="s">
        <v>18</v>
      </c>
      <c r="S394">
        <v>4</v>
      </c>
      <c r="T394">
        <v>5</v>
      </c>
      <c r="U394" s="14" t="s">
        <v>196</v>
      </c>
      <c r="V394" s="14" t="str">
        <f>VLOOKUP($U394,look_up!$A$2:J420,2,FALSE)</f>
        <v>Ofiuroide</v>
      </c>
      <c r="W394" s="14" t="str">
        <f>VLOOKUP($U394,look_up!$A$2:K420,3,FALSE)</f>
        <v>Species</v>
      </c>
      <c r="X394" s="14" t="str">
        <f>VLOOKUP($U394,look_up!$A$2:L420,4,FALSE)</f>
        <v>exotic_species</v>
      </c>
      <c r="Y394" s="14" t="str">
        <f>VLOOKUP($U394,look_up!A$2:K420,5,FALSE)</f>
        <v>Animalia</v>
      </c>
      <c r="Z394" s="14" t="str">
        <f>VLOOKUP($U394,look_up!A$2:L420,6,FALSE)</f>
        <v>Echinodermata</v>
      </c>
      <c r="AA394" s="14" t="str">
        <f>VLOOKUP($U394,look_up!A$2:M420,7,FALSE)</f>
        <v>Ophiuroidea</v>
      </c>
      <c r="AB394" s="14" t="str">
        <f>VLOOKUP($U394,look_up!$A$2:P420,8,FALSE)</f>
        <v>Amphilepidida</v>
      </c>
      <c r="AC394" s="14" t="str">
        <f>VLOOKUP($U394,look_up!$A$2:Q420,9,FALSE)</f>
        <v>Ophiotrichidae</v>
      </c>
      <c r="AD394" s="14">
        <f>VLOOKUP($U394,look_up!A$2:P420,10,FALSE)</f>
        <v>244093</v>
      </c>
      <c r="AE394">
        <v>0</v>
      </c>
      <c r="AF394" t="s">
        <v>204</v>
      </c>
      <c r="AG394">
        <v>40</v>
      </c>
    </row>
    <row r="395" spans="1:33" x14ac:dyDescent="0.3">
      <c r="A395" t="s">
        <v>0</v>
      </c>
      <c r="B395" t="s">
        <v>20</v>
      </c>
      <c r="C395" t="s">
        <v>312</v>
      </c>
      <c r="D395">
        <v>-27.180980000000002</v>
      </c>
      <c r="E395">
        <v>-48.409959999999998</v>
      </c>
      <c r="F395" t="s">
        <v>2</v>
      </c>
      <c r="G395" t="s">
        <v>3</v>
      </c>
      <c r="H395" s="2">
        <v>43907</v>
      </c>
      <c r="I395" s="23" t="s">
        <v>103</v>
      </c>
      <c r="J395" s="23" t="s">
        <v>100</v>
      </c>
      <c r="K395" s="23" t="s">
        <v>101</v>
      </c>
      <c r="L395" t="s">
        <v>96</v>
      </c>
      <c r="M395" t="s">
        <v>313</v>
      </c>
      <c r="N395" t="s">
        <v>85</v>
      </c>
      <c r="O395">
        <v>1</v>
      </c>
      <c r="P395">
        <v>6</v>
      </c>
      <c r="Q395">
        <v>5</v>
      </c>
      <c r="R395" s="4" t="s">
        <v>18</v>
      </c>
      <c r="S395">
        <v>4</v>
      </c>
      <c r="T395">
        <v>5</v>
      </c>
      <c r="U395" s="14" t="s">
        <v>197</v>
      </c>
      <c r="V395" s="14" t="str">
        <f>VLOOKUP($U395,look_up!$A$2:J421,2,FALSE)</f>
        <v>Anêmona</v>
      </c>
      <c r="W395" s="14" t="str">
        <f>VLOOKUP($U395,look_up!$A$2:K421,3,FALSE)</f>
        <v>Species</v>
      </c>
      <c r="X395" s="14" t="str">
        <f>VLOOKUP($U395,look_up!$A$2:L421,4,FALSE)</f>
        <v>exotic_species</v>
      </c>
      <c r="Y395" s="14" t="str">
        <f>VLOOKUP($U395,look_up!A$2:K421,5,FALSE)</f>
        <v>Animalia</v>
      </c>
      <c r="Z395" s="14" t="str">
        <f>VLOOKUP($U395,look_up!A$2:L421,6,FALSE)</f>
        <v>Cnidaria</v>
      </c>
      <c r="AA395" s="14" t="str">
        <f>VLOOKUP($U395,look_up!A$2:M421,7,FALSE)</f>
        <v>Anthozoa</v>
      </c>
      <c r="AB395" s="14" t="str">
        <f>VLOOKUP($U395,look_up!$A$2:P421,8,FALSE)</f>
        <v>Scleractinia</v>
      </c>
      <c r="AC395" s="14" t="str">
        <f>VLOOKUP($U395,look_up!$A$2:Q421,9,FALSE)</f>
        <v>Dendrophylliidae</v>
      </c>
      <c r="AD395" s="14">
        <f>VLOOKUP($U395,look_up!A$2:P421,10,FALSE)</f>
        <v>291251</v>
      </c>
      <c r="AE395">
        <v>0</v>
      </c>
      <c r="AF395" t="s">
        <v>204</v>
      </c>
      <c r="AG395">
        <v>40</v>
      </c>
    </row>
    <row r="396" spans="1:33" x14ac:dyDescent="0.3">
      <c r="A396" t="s">
        <v>0</v>
      </c>
      <c r="B396" t="s">
        <v>20</v>
      </c>
      <c r="C396" t="s">
        <v>312</v>
      </c>
      <c r="D396">
        <v>-27.180980000000002</v>
      </c>
      <c r="E396">
        <v>-48.409959999999998</v>
      </c>
      <c r="F396" t="s">
        <v>2</v>
      </c>
      <c r="G396" t="s">
        <v>3</v>
      </c>
      <c r="H396" s="2">
        <v>43907</v>
      </c>
      <c r="I396" s="23" t="s">
        <v>103</v>
      </c>
      <c r="J396" s="23" t="s">
        <v>100</v>
      </c>
      <c r="K396" s="23" t="s">
        <v>101</v>
      </c>
      <c r="L396" t="s">
        <v>96</v>
      </c>
      <c r="M396" t="s">
        <v>313</v>
      </c>
      <c r="N396" t="s">
        <v>85</v>
      </c>
      <c r="O396">
        <v>2</v>
      </c>
      <c r="P396">
        <v>6</v>
      </c>
      <c r="Q396">
        <v>5</v>
      </c>
      <c r="R396" s="4" t="s">
        <v>18</v>
      </c>
      <c r="S396">
        <v>4</v>
      </c>
      <c r="T396">
        <v>5</v>
      </c>
      <c r="U396" s="14" t="s">
        <v>197</v>
      </c>
      <c r="V396" s="14" t="str">
        <f>VLOOKUP($U396,look_up!$A$2:J422,2,FALSE)</f>
        <v>Anêmona</v>
      </c>
      <c r="W396" s="14" t="str">
        <f>VLOOKUP($U396,look_up!$A$2:K422,3,FALSE)</f>
        <v>Species</v>
      </c>
      <c r="X396" s="14" t="str">
        <f>VLOOKUP($U396,look_up!$A$2:L422,4,FALSE)</f>
        <v>exotic_species</v>
      </c>
      <c r="Y396" s="14" t="str">
        <f>VLOOKUP($U396,look_up!A$2:K422,5,FALSE)</f>
        <v>Animalia</v>
      </c>
      <c r="Z396" s="14" t="str">
        <f>VLOOKUP($U396,look_up!A$2:L422,6,FALSE)</f>
        <v>Cnidaria</v>
      </c>
      <c r="AA396" s="14" t="str">
        <f>VLOOKUP($U396,look_up!A$2:M422,7,FALSE)</f>
        <v>Anthozoa</v>
      </c>
      <c r="AB396" s="14" t="str">
        <f>VLOOKUP($U396,look_up!$A$2:P422,8,FALSE)</f>
        <v>Scleractinia</v>
      </c>
      <c r="AC396" s="14" t="str">
        <f>VLOOKUP($U396,look_up!$A$2:Q422,9,FALSE)</f>
        <v>Dendrophylliidae</v>
      </c>
      <c r="AD396" s="14">
        <f>VLOOKUP($U396,look_up!A$2:P422,10,FALSE)</f>
        <v>291251</v>
      </c>
      <c r="AE396">
        <v>0</v>
      </c>
      <c r="AF396" t="s">
        <v>204</v>
      </c>
      <c r="AG396">
        <v>40</v>
      </c>
    </row>
    <row r="397" spans="1:33" x14ac:dyDescent="0.3">
      <c r="A397" t="s">
        <v>0</v>
      </c>
      <c r="B397" t="s">
        <v>20</v>
      </c>
      <c r="C397" t="s">
        <v>312</v>
      </c>
      <c r="D397">
        <v>-27.180980000000002</v>
      </c>
      <c r="E397">
        <v>-48.409959999999998</v>
      </c>
      <c r="F397" t="s">
        <v>2</v>
      </c>
      <c r="G397" t="s">
        <v>3</v>
      </c>
      <c r="H397" s="2">
        <v>43907</v>
      </c>
      <c r="I397" s="23" t="s">
        <v>103</v>
      </c>
      <c r="J397" s="23" t="s">
        <v>100</v>
      </c>
      <c r="K397" s="23" t="s">
        <v>101</v>
      </c>
      <c r="L397" t="s">
        <v>96</v>
      </c>
      <c r="M397" t="s">
        <v>313</v>
      </c>
      <c r="N397" t="s">
        <v>85</v>
      </c>
      <c r="O397">
        <v>3</v>
      </c>
      <c r="P397">
        <v>6</v>
      </c>
      <c r="Q397">
        <v>5</v>
      </c>
      <c r="R397" s="4" t="s">
        <v>18</v>
      </c>
      <c r="S397">
        <v>4</v>
      </c>
      <c r="T397">
        <v>5</v>
      </c>
      <c r="U397" s="14" t="s">
        <v>197</v>
      </c>
      <c r="V397" s="14" t="str">
        <f>VLOOKUP($U397,look_up!$A$2:J423,2,FALSE)</f>
        <v>Anêmona</v>
      </c>
      <c r="W397" s="14" t="str">
        <f>VLOOKUP($U397,look_up!$A$2:K423,3,FALSE)</f>
        <v>Species</v>
      </c>
      <c r="X397" s="14" t="str">
        <f>VLOOKUP($U397,look_up!$A$2:L423,4,FALSE)</f>
        <v>exotic_species</v>
      </c>
      <c r="Y397" s="14" t="str">
        <f>VLOOKUP($U397,look_up!A$2:K423,5,FALSE)</f>
        <v>Animalia</v>
      </c>
      <c r="Z397" s="14" t="str">
        <f>VLOOKUP($U397,look_up!A$2:L423,6,FALSE)</f>
        <v>Cnidaria</v>
      </c>
      <c r="AA397" s="14" t="str">
        <f>VLOOKUP($U397,look_up!A$2:M423,7,FALSE)</f>
        <v>Anthozoa</v>
      </c>
      <c r="AB397" s="14" t="str">
        <f>VLOOKUP($U397,look_up!$A$2:P423,8,FALSE)</f>
        <v>Scleractinia</v>
      </c>
      <c r="AC397" s="14" t="str">
        <f>VLOOKUP($U397,look_up!$A$2:Q423,9,FALSE)</f>
        <v>Dendrophylliidae</v>
      </c>
      <c r="AD397" s="14">
        <f>VLOOKUP($U397,look_up!A$2:P423,10,FALSE)</f>
        <v>291251</v>
      </c>
      <c r="AE397">
        <v>0</v>
      </c>
      <c r="AF397" t="s">
        <v>204</v>
      </c>
      <c r="AG397">
        <v>40</v>
      </c>
    </row>
    <row r="398" spans="1:33" x14ac:dyDescent="0.3">
      <c r="A398" t="s">
        <v>0</v>
      </c>
      <c r="B398" t="s">
        <v>20</v>
      </c>
      <c r="C398" t="s">
        <v>312</v>
      </c>
      <c r="D398">
        <v>-27.180980000000002</v>
      </c>
      <c r="E398">
        <v>-48.409959999999998</v>
      </c>
      <c r="F398" t="s">
        <v>2</v>
      </c>
      <c r="G398" t="s">
        <v>3</v>
      </c>
      <c r="H398" s="2">
        <v>43907</v>
      </c>
      <c r="I398" s="23" t="s">
        <v>103</v>
      </c>
      <c r="J398" s="23" t="s">
        <v>100</v>
      </c>
      <c r="K398" s="23" t="s">
        <v>101</v>
      </c>
      <c r="L398" t="s">
        <v>96</v>
      </c>
      <c r="M398" t="s">
        <v>313</v>
      </c>
      <c r="N398" t="s">
        <v>85</v>
      </c>
      <c r="O398">
        <v>1</v>
      </c>
      <c r="P398">
        <v>6</v>
      </c>
      <c r="Q398">
        <v>5</v>
      </c>
      <c r="R398" s="4" t="s">
        <v>18</v>
      </c>
      <c r="S398">
        <v>4</v>
      </c>
      <c r="T398">
        <v>5</v>
      </c>
      <c r="U398" s="14" t="s">
        <v>198</v>
      </c>
      <c r="V398" s="14" t="str">
        <f>VLOOKUP($U398,look_up!$A$2:J424,2,FALSE)</f>
        <v>Ascidia</v>
      </c>
      <c r="W398" s="14" t="str">
        <f>VLOOKUP($U398,look_up!$A$2:K424,3,FALSE)</f>
        <v>Species</v>
      </c>
      <c r="X398" s="14" t="str">
        <f>VLOOKUP($U398,look_up!$A$2:L424,4,FALSE)</f>
        <v>exotic_species</v>
      </c>
      <c r="Y398" s="14" t="str">
        <f>VLOOKUP($U398,look_up!A$2:K424,5,FALSE)</f>
        <v>Animalia</v>
      </c>
      <c r="Z398" s="14" t="str">
        <f>VLOOKUP($U398,look_up!A$2:L424,6,FALSE)</f>
        <v>Chordata</v>
      </c>
      <c r="AA398" s="14" t="str">
        <f>VLOOKUP($U398,look_up!A$2:M424,7,FALSE)</f>
        <v>Ascidiacea</v>
      </c>
      <c r="AB398" s="14" t="str">
        <f>VLOOKUP($U398,look_up!$A$2:P424,8,FALSE)</f>
        <v>Stolidobranchia</v>
      </c>
      <c r="AC398" s="14" t="str">
        <f>VLOOKUP($U398,look_up!$A$2:Q424,9,FALSE)</f>
        <v>Styellidae</v>
      </c>
      <c r="AD398" s="14">
        <f>VLOOKUP($U398,look_up!A$2:P424,10,FALSE)</f>
        <v>103936</v>
      </c>
      <c r="AE398">
        <v>0</v>
      </c>
      <c r="AF398" t="s">
        <v>204</v>
      </c>
      <c r="AG398">
        <v>40</v>
      </c>
    </row>
    <row r="399" spans="1:33" x14ac:dyDescent="0.3">
      <c r="A399" t="s">
        <v>0</v>
      </c>
      <c r="B399" t="s">
        <v>20</v>
      </c>
      <c r="C399" t="s">
        <v>312</v>
      </c>
      <c r="D399">
        <v>-27.180980000000002</v>
      </c>
      <c r="E399">
        <v>-48.409959999999998</v>
      </c>
      <c r="F399" t="s">
        <v>2</v>
      </c>
      <c r="G399" t="s">
        <v>3</v>
      </c>
      <c r="H399" s="2">
        <v>43907</v>
      </c>
      <c r="I399" s="23" t="s">
        <v>103</v>
      </c>
      <c r="J399" s="23" t="s">
        <v>100</v>
      </c>
      <c r="K399" s="23" t="s">
        <v>101</v>
      </c>
      <c r="L399" t="s">
        <v>96</v>
      </c>
      <c r="M399" t="s">
        <v>313</v>
      </c>
      <c r="N399" t="s">
        <v>85</v>
      </c>
      <c r="O399">
        <v>2</v>
      </c>
      <c r="P399">
        <v>6</v>
      </c>
      <c r="Q399">
        <v>5</v>
      </c>
      <c r="R399" s="4" t="s">
        <v>18</v>
      </c>
      <c r="S399">
        <v>4</v>
      </c>
      <c r="T399">
        <v>5</v>
      </c>
      <c r="U399" s="14" t="s">
        <v>198</v>
      </c>
      <c r="V399" s="14" t="str">
        <f>VLOOKUP($U399,look_up!$A$2:J425,2,FALSE)</f>
        <v>Ascidia</v>
      </c>
      <c r="W399" s="14" t="str">
        <f>VLOOKUP($U399,look_up!$A$2:K425,3,FALSE)</f>
        <v>Species</v>
      </c>
      <c r="X399" s="14" t="str">
        <f>VLOOKUP($U399,look_up!$A$2:L425,4,FALSE)</f>
        <v>exotic_species</v>
      </c>
      <c r="Y399" s="14" t="str">
        <f>VLOOKUP($U399,look_up!A$2:K425,5,FALSE)</f>
        <v>Animalia</v>
      </c>
      <c r="Z399" s="14" t="str">
        <f>VLOOKUP($U399,look_up!A$2:L425,6,FALSE)</f>
        <v>Chordata</v>
      </c>
      <c r="AA399" s="14" t="str">
        <f>VLOOKUP($U399,look_up!A$2:M425,7,FALSE)</f>
        <v>Ascidiacea</v>
      </c>
      <c r="AB399" s="14" t="str">
        <f>VLOOKUP($U399,look_up!$A$2:P425,8,FALSE)</f>
        <v>Stolidobranchia</v>
      </c>
      <c r="AC399" s="14" t="str">
        <f>VLOOKUP($U399,look_up!$A$2:Q425,9,FALSE)</f>
        <v>Styellidae</v>
      </c>
      <c r="AD399" s="14">
        <f>VLOOKUP($U399,look_up!A$2:P425,10,FALSE)</f>
        <v>103936</v>
      </c>
      <c r="AE399">
        <v>0</v>
      </c>
      <c r="AF399" t="s">
        <v>204</v>
      </c>
      <c r="AG399">
        <v>40</v>
      </c>
    </row>
    <row r="400" spans="1:33" x14ac:dyDescent="0.3">
      <c r="A400" t="s">
        <v>0</v>
      </c>
      <c r="B400" t="s">
        <v>20</v>
      </c>
      <c r="C400" t="s">
        <v>312</v>
      </c>
      <c r="D400">
        <v>-27.180980000000002</v>
      </c>
      <c r="E400">
        <v>-48.409959999999998</v>
      </c>
      <c r="F400" t="s">
        <v>2</v>
      </c>
      <c r="G400" t="s">
        <v>3</v>
      </c>
      <c r="H400" s="2">
        <v>43907</v>
      </c>
      <c r="I400" s="23" t="s">
        <v>103</v>
      </c>
      <c r="J400" s="23" t="s">
        <v>100</v>
      </c>
      <c r="K400" s="23" t="s">
        <v>101</v>
      </c>
      <c r="L400" t="s">
        <v>96</v>
      </c>
      <c r="M400" t="s">
        <v>313</v>
      </c>
      <c r="N400" t="s">
        <v>85</v>
      </c>
      <c r="O400">
        <v>3</v>
      </c>
      <c r="P400">
        <v>6</v>
      </c>
      <c r="Q400">
        <v>5</v>
      </c>
      <c r="R400" s="4" t="s">
        <v>18</v>
      </c>
      <c r="S400">
        <v>4</v>
      </c>
      <c r="T400">
        <v>5</v>
      </c>
      <c r="U400" s="14" t="s">
        <v>198</v>
      </c>
      <c r="V400" s="14" t="str">
        <f>VLOOKUP($U400,look_up!$A$2:J426,2,FALSE)</f>
        <v>Ascidia</v>
      </c>
      <c r="W400" s="14" t="str">
        <f>VLOOKUP($U400,look_up!$A$2:K426,3,FALSE)</f>
        <v>Species</v>
      </c>
      <c r="X400" s="14" t="str">
        <f>VLOOKUP($U400,look_up!$A$2:L426,4,FALSE)</f>
        <v>exotic_species</v>
      </c>
      <c r="Y400" s="14" t="str">
        <f>VLOOKUP($U400,look_up!A$2:K426,5,FALSE)</f>
        <v>Animalia</v>
      </c>
      <c r="Z400" s="14" t="str">
        <f>VLOOKUP($U400,look_up!A$2:L426,6,FALSE)</f>
        <v>Chordata</v>
      </c>
      <c r="AA400" s="14" t="str">
        <f>VLOOKUP($U400,look_up!A$2:M426,7,FALSE)</f>
        <v>Ascidiacea</v>
      </c>
      <c r="AB400" s="14" t="str">
        <f>VLOOKUP($U400,look_up!$A$2:P426,8,FALSE)</f>
        <v>Stolidobranchia</v>
      </c>
      <c r="AC400" s="14" t="str">
        <f>VLOOKUP($U400,look_up!$A$2:Q426,9,FALSE)</f>
        <v>Styellidae</v>
      </c>
      <c r="AD400" s="14">
        <f>VLOOKUP($U400,look_up!A$2:P426,10,FALSE)</f>
        <v>103936</v>
      </c>
      <c r="AE400">
        <v>0</v>
      </c>
      <c r="AF400" t="s">
        <v>204</v>
      </c>
      <c r="AG400">
        <v>40</v>
      </c>
    </row>
    <row r="401" spans="1:33" x14ac:dyDescent="0.3">
      <c r="A401" t="s">
        <v>0</v>
      </c>
      <c r="B401" t="s">
        <v>20</v>
      </c>
      <c r="C401" t="s">
        <v>312</v>
      </c>
      <c r="D401">
        <v>-27.180980000000002</v>
      </c>
      <c r="E401">
        <v>-48.409959999999998</v>
      </c>
      <c r="F401" t="s">
        <v>2</v>
      </c>
      <c r="G401" t="s">
        <v>3</v>
      </c>
      <c r="H401" s="2">
        <v>43907</v>
      </c>
      <c r="I401" s="23" t="s">
        <v>103</v>
      </c>
      <c r="J401" s="23" t="s">
        <v>100</v>
      </c>
      <c r="K401" s="23" t="s">
        <v>101</v>
      </c>
      <c r="L401" t="s">
        <v>96</v>
      </c>
      <c r="M401" t="s">
        <v>313</v>
      </c>
      <c r="N401" t="s">
        <v>85</v>
      </c>
      <c r="O401">
        <v>1</v>
      </c>
      <c r="P401">
        <v>6</v>
      </c>
      <c r="Q401">
        <v>5</v>
      </c>
      <c r="R401" s="4" t="s">
        <v>18</v>
      </c>
      <c r="S401">
        <v>4</v>
      </c>
      <c r="T401">
        <v>5</v>
      </c>
      <c r="U401" s="14" t="s">
        <v>18</v>
      </c>
      <c r="V401" s="14" t="s">
        <v>199</v>
      </c>
      <c r="W401" s="14" t="s">
        <v>18</v>
      </c>
      <c r="X401" s="14" t="str">
        <f>VLOOKUP($U401,look_up!$A$2:L427,4,FALSE)</f>
        <v>NA</v>
      </c>
      <c r="Y401" s="14" t="str">
        <f>VLOOKUP($U401,look_up!A$2:K427,5,FALSE)</f>
        <v>NA</v>
      </c>
      <c r="Z401" s="14" t="str">
        <f>VLOOKUP($U401,look_up!A$2:L427,6,FALSE)</f>
        <v>NA</v>
      </c>
      <c r="AA401" s="14" t="str">
        <f>VLOOKUP($U401,look_up!A$2:M427,7,FALSE)</f>
        <v>NA</v>
      </c>
      <c r="AB401" s="14" t="str">
        <f>VLOOKUP($U401,look_up!$A$2:P427,8,FALSE)</f>
        <v>NA</v>
      </c>
      <c r="AC401" s="14" t="str">
        <f>VLOOKUP($U401,look_up!$A$2:Q427,9,FALSE)</f>
        <v>NA</v>
      </c>
      <c r="AD401" s="14" t="str">
        <f>VLOOKUP($U401,look_up!A$2:P427,10,FALSE)</f>
        <v>NA</v>
      </c>
      <c r="AE401">
        <v>0</v>
      </c>
      <c r="AF401" t="s">
        <v>204</v>
      </c>
      <c r="AG401">
        <v>40</v>
      </c>
    </row>
    <row r="402" spans="1:33" x14ac:dyDescent="0.3">
      <c r="A402" t="s">
        <v>0</v>
      </c>
      <c r="B402" t="s">
        <v>20</v>
      </c>
      <c r="C402" t="s">
        <v>312</v>
      </c>
      <c r="D402">
        <v>-27.180980000000002</v>
      </c>
      <c r="E402">
        <v>-48.409959999999998</v>
      </c>
      <c r="F402" t="s">
        <v>2</v>
      </c>
      <c r="G402" t="s">
        <v>3</v>
      </c>
      <c r="H402" s="2">
        <v>43907</v>
      </c>
      <c r="I402" s="23" t="s">
        <v>103</v>
      </c>
      <c r="J402" s="23" t="s">
        <v>100</v>
      </c>
      <c r="K402" s="23" t="s">
        <v>101</v>
      </c>
      <c r="L402" t="s">
        <v>96</v>
      </c>
      <c r="M402" t="s">
        <v>313</v>
      </c>
      <c r="N402" t="s">
        <v>85</v>
      </c>
      <c r="O402">
        <v>2</v>
      </c>
      <c r="P402">
        <v>6</v>
      </c>
      <c r="Q402">
        <v>5</v>
      </c>
      <c r="R402" s="4" t="s">
        <v>18</v>
      </c>
      <c r="S402">
        <v>4</v>
      </c>
      <c r="T402">
        <v>5</v>
      </c>
      <c r="U402" s="14" t="s">
        <v>18</v>
      </c>
      <c r="V402" s="14" t="s">
        <v>199</v>
      </c>
      <c r="W402" s="14" t="s">
        <v>18</v>
      </c>
      <c r="X402" s="14" t="str">
        <f>VLOOKUP($U402,look_up!$A$2:L428,4,FALSE)</f>
        <v>NA</v>
      </c>
      <c r="Y402" s="14" t="str">
        <f>VLOOKUP($U402,look_up!A$2:K428,5,FALSE)</f>
        <v>NA</v>
      </c>
      <c r="Z402" s="14" t="str">
        <f>VLOOKUP($U402,look_up!A$2:L428,6,FALSE)</f>
        <v>NA</v>
      </c>
      <c r="AA402" s="14" t="str">
        <f>VLOOKUP($U402,look_up!A$2:M428,7,FALSE)</f>
        <v>NA</v>
      </c>
      <c r="AB402" s="14" t="str">
        <f>VLOOKUP($U402,look_up!$A$2:P428,8,FALSE)</f>
        <v>NA</v>
      </c>
      <c r="AC402" s="14" t="str">
        <f>VLOOKUP($U402,look_up!$A$2:Q428,9,FALSE)</f>
        <v>NA</v>
      </c>
      <c r="AD402" s="14" t="str">
        <f>VLOOKUP($U402,look_up!A$2:P428,10,FALSE)</f>
        <v>NA</v>
      </c>
      <c r="AE402">
        <v>0</v>
      </c>
      <c r="AF402" t="s">
        <v>204</v>
      </c>
      <c r="AG402">
        <v>40</v>
      </c>
    </row>
    <row r="403" spans="1:33" x14ac:dyDescent="0.3">
      <c r="A403" t="s">
        <v>0</v>
      </c>
      <c r="B403" t="s">
        <v>20</v>
      </c>
      <c r="C403" t="s">
        <v>312</v>
      </c>
      <c r="D403">
        <v>-27.180980000000002</v>
      </c>
      <c r="E403">
        <v>-48.409959999999998</v>
      </c>
      <c r="F403" t="s">
        <v>2</v>
      </c>
      <c r="G403" t="s">
        <v>3</v>
      </c>
      <c r="H403" s="2">
        <v>43907</v>
      </c>
      <c r="I403" s="23" t="s">
        <v>103</v>
      </c>
      <c r="J403" s="23" t="s">
        <v>100</v>
      </c>
      <c r="K403" s="23" t="s">
        <v>101</v>
      </c>
      <c r="L403" t="s">
        <v>96</v>
      </c>
      <c r="M403" t="s">
        <v>313</v>
      </c>
      <c r="N403" t="s">
        <v>85</v>
      </c>
      <c r="O403">
        <v>3</v>
      </c>
      <c r="P403">
        <v>6</v>
      </c>
      <c r="Q403">
        <v>5</v>
      </c>
      <c r="R403" s="4" t="s">
        <v>18</v>
      </c>
      <c r="S403">
        <v>4</v>
      </c>
      <c r="T403">
        <v>5</v>
      </c>
      <c r="U403" s="14" t="s">
        <v>18</v>
      </c>
      <c r="V403" s="14" t="s">
        <v>199</v>
      </c>
      <c r="W403" s="14" t="s">
        <v>18</v>
      </c>
      <c r="X403" s="14" t="str">
        <f>VLOOKUP($U403,look_up!$A$2:L429,4,FALSE)</f>
        <v>NA</v>
      </c>
      <c r="Y403" s="14" t="str">
        <f>VLOOKUP($U403,look_up!A$2:K429,5,FALSE)</f>
        <v>NA</v>
      </c>
      <c r="Z403" s="14" t="str">
        <f>VLOOKUP($U403,look_up!A$2:L429,6,FALSE)</f>
        <v>NA</v>
      </c>
      <c r="AA403" s="14" t="str">
        <f>VLOOKUP($U403,look_up!A$2:M429,7,FALSE)</f>
        <v>NA</v>
      </c>
      <c r="AB403" s="14" t="str">
        <f>VLOOKUP($U403,look_up!$A$2:P429,8,FALSE)</f>
        <v>NA</v>
      </c>
      <c r="AC403" s="14" t="str">
        <f>VLOOKUP($U403,look_up!$A$2:Q429,9,FALSE)</f>
        <v>NA</v>
      </c>
      <c r="AD403" s="14" t="str">
        <f>VLOOKUP($U403,look_up!A$2:P429,10,FALSE)</f>
        <v>NA</v>
      </c>
      <c r="AE403">
        <v>4</v>
      </c>
      <c r="AF403" t="s">
        <v>204</v>
      </c>
      <c r="AG403">
        <v>40</v>
      </c>
    </row>
    <row r="404" spans="1:33" x14ac:dyDescent="0.3">
      <c r="A404" t="s">
        <v>0</v>
      </c>
      <c r="B404" t="s">
        <v>20</v>
      </c>
      <c r="C404" t="s">
        <v>312</v>
      </c>
      <c r="D404">
        <v>-27.180980000000002</v>
      </c>
      <c r="E404">
        <v>-48.409959999999998</v>
      </c>
      <c r="F404" t="s">
        <v>2</v>
      </c>
      <c r="G404" t="s">
        <v>3</v>
      </c>
      <c r="H404" s="2">
        <v>43907</v>
      </c>
      <c r="I404" s="23" t="s">
        <v>103</v>
      </c>
      <c r="J404" s="23" t="s">
        <v>100</v>
      </c>
      <c r="K404" s="23" t="s">
        <v>101</v>
      </c>
      <c r="L404" t="s">
        <v>96</v>
      </c>
      <c r="M404" t="s">
        <v>313</v>
      </c>
      <c r="N404" t="s">
        <v>85</v>
      </c>
      <c r="O404">
        <v>1</v>
      </c>
      <c r="P404">
        <v>6</v>
      </c>
      <c r="Q404">
        <v>5</v>
      </c>
      <c r="R404" s="4" t="s">
        <v>18</v>
      </c>
      <c r="S404">
        <v>4</v>
      </c>
      <c r="T404">
        <v>5</v>
      </c>
      <c r="U404" s="14" t="s">
        <v>18</v>
      </c>
      <c r="V404" s="14" t="s">
        <v>200</v>
      </c>
      <c r="W404" s="14" t="s">
        <v>18</v>
      </c>
      <c r="X404" s="14" t="str">
        <f>VLOOKUP($U404,look_up!$A$2:L430,4,FALSE)</f>
        <v>NA</v>
      </c>
      <c r="Y404" s="14" t="str">
        <f>VLOOKUP($U404,look_up!A$2:K430,5,FALSE)</f>
        <v>NA</v>
      </c>
      <c r="Z404" s="14" t="str">
        <f>VLOOKUP($U404,look_up!A$2:L430,6,FALSE)</f>
        <v>NA</v>
      </c>
      <c r="AA404" s="14" t="str">
        <f>VLOOKUP($U404,look_up!A$2:M430,7,FALSE)</f>
        <v>NA</v>
      </c>
      <c r="AB404" s="14" t="str">
        <f>VLOOKUP($U404,look_up!$A$2:P430,8,FALSE)</f>
        <v>NA</v>
      </c>
      <c r="AC404" s="14" t="str">
        <f>VLOOKUP($U404,look_up!$A$2:Q430,9,FALSE)</f>
        <v>NA</v>
      </c>
      <c r="AD404" s="14" t="str">
        <f>VLOOKUP($U404,look_up!A$2:P430,10,FALSE)</f>
        <v>NA</v>
      </c>
      <c r="AE404">
        <v>0</v>
      </c>
      <c r="AF404" t="s">
        <v>204</v>
      </c>
      <c r="AG404">
        <v>40</v>
      </c>
    </row>
    <row r="405" spans="1:33" x14ac:dyDescent="0.3">
      <c r="A405" t="s">
        <v>0</v>
      </c>
      <c r="B405" t="s">
        <v>20</v>
      </c>
      <c r="C405" t="s">
        <v>312</v>
      </c>
      <c r="D405">
        <v>-27.180980000000002</v>
      </c>
      <c r="E405">
        <v>-48.409959999999998</v>
      </c>
      <c r="F405" t="s">
        <v>2</v>
      </c>
      <c r="G405" t="s">
        <v>3</v>
      </c>
      <c r="H405" s="2">
        <v>43907</v>
      </c>
      <c r="I405" s="23" t="s">
        <v>103</v>
      </c>
      <c r="J405" s="23" t="s">
        <v>100</v>
      </c>
      <c r="K405" s="23" t="s">
        <v>101</v>
      </c>
      <c r="L405" t="s">
        <v>96</v>
      </c>
      <c r="M405" t="s">
        <v>313</v>
      </c>
      <c r="N405" t="s">
        <v>85</v>
      </c>
      <c r="O405">
        <v>2</v>
      </c>
      <c r="P405">
        <v>6</v>
      </c>
      <c r="Q405">
        <v>5</v>
      </c>
      <c r="R405" s="4" t="s">
        <v>18</v>
      </c>
      <c r="S405">
        <v>4</v>
      </c>
      <c r="T405">
        <v>5</v>
      </c>
      <c r="U405" s="29" t="s">
        <v>18</v>
      </c>
      <c r="V405" s="14" t="s">
        <v>200</v>
      </c>
      <c r="W405" s="29" t="s">
        <v>18</v>
      </c>
      <c r="X405" s="14" t="str">
        <f>VLOOKUP($U405,look_up!$A$2:L431,4,FALSE)</f>
        <v>NA</v>
      </c>
      <c r="Y405" s="14" t="str">
        <f>VLOOKUP($U405,look_up!A$2:K431,5,FALSE)</f>
        <v>NA</v>
      </c>
      <c r="Z405" s="14" t="str">
        <f>VLOOKUP($U405,look_up!A$2:L431,6,FALSE)</f>
        <v>NA</v>
      </c>
      <c r="AA405" s="14" t="str">
        <f>VLOOKUP($U405,look_up!A$2:M431,7,FALSE)</f>
        <v>NA</v>
      </c>
      <c r="AB405" s="14" t="str">
        <f>VLOOKUP($U405,look_up!$A$2:P431,8,FALSE)</f>
        <v>NA</v>
      </c>
      <c r="AC405" s="14" t="str">
        <f>VLOOKUP($U405,look_up!$A$2:Q431,9,FALSE)</f>
        <v>NA</v>
      </c>
      <c r="AD405" s="14" t="str">
        <f>VLOOKUP($U405,look_up!A$2:P431,10,FALSE)</f>
        <v>NA</v>
      </c>
      <c r="AE405">
        <v>0</v>
      </c>
      <c r="AF405" t="s">
        <v>204</v>
      </c>
      <c r="AG405">
        <v>40</v>
      </c>
    </row>
    <row r="406" spans="1:33" x14ac:dyDescent="0.3">
      <c r="A406" t="s">
        <v>0</v>
      </c>
      <c r="B406" t="s">
        <v>20</v>
      </c>
      <c r="C406" t="s">
        <v>312</v>
      </c>
      <c r="D406">
        <v>-27.180980000000002</v>
      </c>
      <c r="E406">
        <v>-48.409959999999998</v>
      </c>
      <c r="F406" t="s">
        <v>2</v>
      </c>
      <c r="G406" t="s">
        <v>3</v>
      </c>
      <c r="H406" s="2">
        <v>43907</v>
      </c>
      <c r="I406" s="23" t="s">
        <v>103</v>
      </c>
      <c r="J406" s="23" t="s">
        <v>100</v>
      </c>
      <c r="K406" s="23" t="s">
        <v>101</v>
      </c>
      <c r="L406" t="s">
        <v>96</v>
      </c>
      <c r="M406" t="s">
        <v>313</v>
      </c>
      <c r="N406" t="s">
        <v>85</v>
      </c>
      <c r="O406">
        <v>3</v>
      </c>
      <c r="P406">
        <v>6</v>
      </c>
      <c r="Q406">
        <v>5</v>
      </c>
      <c r="R406" s="4" t="s">
        <v>18</v>
      </c>
      <c r="S406">
        <v>4</v>
      </c>
      <c r="T406">
        <v>5</v>
      </c>
      <c r="U406" s="14" t="s">
        <v>18</v>
      </c>
      <c r="V406" s="14" t="s">
        <v>200</v>
      </c>
      <c r="W406" s="14" t="s">
        <v>18</v>
      </c>
      <c r="X406" s="14" t="str">
        <f>VLOOKUP($U406,look_up!$A$2:L432,4,FALSE)</f>
        <v>NA</v>
      </c>
      <c r="Y406" s="14" t="str">
        <f>VLOOKUP($U406,look_up!A$2:K432,5,FALSE)</f>
        <v>NA</v>
      </c>
      <c r="Z406" s="14" t="str">
        <f>VLOOKUP($U406,look_up!A$2:L432,6,FALSE)</f>
        <v>NA</v>
      </c>
      <c r="AA406" s="14" t="str">
        <f>VLOOKUP($U406,look_up!A$2:M432,7,FALSE)</f>
        <v>NA</v>
      </c>
      <c r="AB406" s="14" t="str">
        <f>VLOOKUP($U406,look_up!$A$2:P432,8,FALSE)</f>
        <v>NA</v>
      </c>
      <c r="AC406" s="14" t="str">
        <f>VLOOKUP($U406,look_up!$A$2:Q432,9,FALSE)</f>
        <v>NA</v>
      </c>
      <c r="AD406" s="14" t="str">
        <f>VLOOKUP($U406,look_up!A$2:P432,10,FALSE)</f>
        <v>NA</v>
      </c>
      <c r="AE406">
        <v>0</v>
      </c>
      <c r="AF406" t="s">
        <v>204</v>
      </c>
      <c r="AG406">
        <v>40</v>
      </c>
    </row>
    <row r="407" spans="1:33" x14ac:dyDescent="0.3">
      <c r="A407" t="s">
        <v>0</v>
      </c>
      <c r="B407" t="s">
        <v>20</v>
      </c>
      <c r="C407" t="s">
        <v>312</v>
      </c>
      <c r="D407">
        <v>-27.180980000000002</v>
      </c>
      <c r="E407">
        <v>-48.409959999999998</v>
      </c>
      <c r="F407" t="s">
        <v>2</v>
      </c>
      <c r="G407" t="s">
        <v>3</v>
      </c>
      <c r="H407" s="2">
        <v>43907</v>
      </c>
      <c r="I407" s="23" t="s">
        <v>103</v>
      </c>
      <c r="J407" s="23" t="s">
        <v>100</v>
      </c>
      <c r="K407" s="23" t="s">
        <v>101</v>
      </c>
      <c r="L407" t="s">
        <v>96</v>
      </c>
      <c r="M407" t="s">
        <v>313</v>
      </c>
      <c r="N407" t="s">
        <v>173</v>
      </c>
      <c r="O407">
        <v>1</v>
      </c>
      <c r="P407">
        <v>12</v>
      </c>
      <c r="Q407">
        <v>10</v>
      </c>
      <c r="R407" s="4" t="s">
        <v>18</v>
      </c>
      <c r="S407">
        <v>4</v>
      </c>
      <c r="T407">
        <v>5</v>
      </c>
      <c r="U407" s="14" t="s">
        <v>177</v>
      </c>
      <c r="V407" s="14" t="str">
        <f>VLOOKUP($U407,look_up!$A$2:J433,2,FALSE)</f>
        <v>Ouriço</v>
      </c>
      <c r="W407" s="14" t="str">
        <f>VLOOKUP($U407,look_up!$A$2:K433,3,FALSE)</f>
        <v>Species</v>
      </c>
      <c r="X407" s="14" t="str">
        <f>VLOOKUP($U407,look_up!$A$2:L433,4,FALSE)</f>
        <v>NA</v>
      </c>
      <c r="Y407" s="14" t="str">
        <f>VLOOKUP($U407,look_up!A$2:K433,5,FALSE)</f>
        <v>Animalia</v>
      </c>
      <c r="Z407" s="14" t="str">
        <f>VLOOKUP($U407,look_up!A$2:L433,6,FALSE)</f>
        <v>Echinodermata</v>
      </c>
      <c r="AA407" s="14" t="str">
        <f>VLOOKUP($U407,look_up!A$2:M433,7,FALSE)</f>
        <v>Echinoidea</v>
      </c>
      <c r="AB407" s="14" t="str">
        <f>VLOOKUP($U407,look_up!$A$2:P433,8,FALSE)</f>
        <v>Cidaroida</v>
      </c>
      <c r="AC407" s="14" t="str">
        <f>VLOOKUP($U407,look_up!$A$2:Q433,9,FALSE)</f>
        <v>Cidaridae</v>
      </c>
      <c r="AD407" s="14">
        <f>VLOOKUP($U407,look_up!A$2:P433,10,FALSE)</f>
        <v>396741</v>
      </c>
      <c r="AE407">
        <v>0</v>
      </c>
      <c r="AF407" t="s">
        <v>204</v>
      </c>
      <c r="AG407">
        <v>40</v>
      </c>
    </row>
    <row r="408" spans="1:33" x14ac:dyDescent="0.3">
      <c r="A408" t="s">
        <v>0</v>
      </c>
      <c r="B408" t="s">
        <v>20</v>
      </c>
      <c r="C408" t="s">
        <v>312</v>
      </c>
      <c r="D408">
        <v>-27.180980000000002</v>
      </c>
      <c r="E408">
        <v>-48.409959999999998</v>
      </c>
      <c r="F408" t="s">
        <v>2</v>
      </c>
      <c r="G408" t="s">
        <v>3</v>
      </c>
      <c r="H408" s="2">
        <v>43907</v>
      </c>
      <c r="I408" s="23" t="s">
        <v>103</v>
      </c>
      <c r="J408" s="23" t="s">
        <v>100</v>
      </c>
      <c r="K408" s="23" t="s">
        <v>101</v>
      </c>
      <c r="L408" t="s">
        <v>96</v>
      </c>
      <c r="M408" t="s">
        <v>313</v>
      </c>
      <c r="N408" t="s">
        <v>173</v>
      </c>
      <c r="O408">
        <v>2</v>
      </c>
      <c r="P408">
        <v>12</v>
      </c>
      <c r="Q408">
        <v>10</v>
      </c>
      <c r="R408" s="4" t="s">
        <v>18</v>
      </c>
      <c r="S408">
        <v>4</v>
      </c>
      <c r="T408">
        <v>5</v>
      </c>
      <c r="U408" s="14" t="s">
        <v>177</v>
      </c>
      <c r="V408" s="14" t="str">
        <f>VLOOKUP($U408,look_up!$A$2:J434,2,FALSE)</f>
        <v>Ouriço</v>
      </c>
      <c r="W408" s="14" t="str">
        <f>VLOOKUP($U408,look_up!$A$2:K434,3,FALSE)</f>
        <v>Species</v>
      </c>
      <c r="X408" s="14" t="str">
        <f>VLOOKUP($U408,look_up!$A$2:L434,4,FALSE)</f>
        <v>NA</v>
      </c>
      <c r="Y408" s="14" t="str">
        <f>VLOOKUP($U408,look_up!A$2:K434,5,FALSE)</f>
        <v>Animalia</v>
      </c>
      <c r="Z408" s="14" t="str">
        <f>VLOOKUP($U408,look_up!A$2:L434,6,FALSE)</f>
        <v>Echinodermata</v>
      </c>
      <c r="AA408" s="14" t="str">
        <f>VLOOKUP($U408,look_up!A$2:M434,7,FALSE)</f>
        <v>Echinoidea</v>
      </c>
      <c r="AB408" s="14" t="str">
        <f>VLOOKUP($U408,look_up!$A$2:P434,8,FALSE)</f>
        <v>Cidaroida</v>
      </c>
      <c r="AC408" s="14" t="str">
        <f>VLOOKUP($U408,look_up!$A$2:Q434,9,FALSE)</f>
        <v>Cidaridae</v>
      </c>
      <c r="AD408" s="14">
        <f>VLOOKUP($U408,look_up!A$2:P434,10,FALSE)</f>
        <v>396741</v>
      </c>
      <c r="AE408">
        <v>0</v>
      </c>
      <c r="AF408" t="s">
        <v>204</v>
      </c>
      <c r="AG408">
        <v>40</v>
      </c>
    </row>
    <row r="409" spans="1:33" x14ac:dyDescent="0.3">
      <c r="A409" t="s">
        <v>0</v>
      </c>
      <c r="B409" t="s">
        <v>20</v>
      </c>
      <c r="C409" t="s">
        <v>312</v>
      </c>
      <c r="D409">
        <v>-27.180980000000002</v>
      </c>
      <c r="E409">
        <v>-48.409959999999998</v>
      </c>
      <c r="F409" t="s">
        <v>2</v>
      </c>
      <c r="G409" t="s">
        <v>3</v>
      </c>
      <c r="H409" s="2">
        <v>43907</v>
      </c>
      <c r="I409" s="23" t="s">
        <v>103</v>
      </c>
      <c r="J409" s="23" t="s">
        <v>100</v>
      </c>
      <c r="K409" s="23" t="s">
        <v>101</v>
      </c>
      <c r="L409" t="s">
        <v>96</v>
      </c>
      <c r="M409" t="s">
        <v>313</v>
      </c>
      <c r="N409" t="s">
        <v>173</v>
      </c>
      <c r="O409">
        <v>3</v>
      </c>
      <c r="P409">
        <v>12</v>
      </c>
      <c r="Q409">
        <v>10</v>
      </c>
      <c r="R409" s="4" t="s">
        <v>18</v>
      </c>
      <c r="S409">
        <v>4</v>
      </c>
      <c r="T409">
        <v>5</v>
      </c>
      <c r="U409" s="14" t="s">
        <v>177</v>
      </c>
      <c r="V409" s="14" t="str">
        <f>VLOOKUP($U409,look_up!$A$2:J435,2,FALSE)</f>
        <v>Ouriço</v>
      </c>
      <c r="W409" s="14" t="str">
        <f>VLOOKUP($U409,look_up!$A$2:K435,3,FALSE)</f>
        <v>Species</v>
      </c>
      <c r="X409" s="14" t="str">
        <f>VLOOKUP($U409,look_up!$A$2:L435,4,FALSE)</f>
        <v>NA</v>
      </c>
      <c r="Y409" s="14" t="str">
        <f>VLOOKUP($U409,look_up!A$2:K435,5,FALSE)</f>
        <v>Animalia</v>
      </c>
      <c r="Z409" s="14" t="str">
        <f>VLOOKUP($U409,look_up!A$2:L435,6,FALSE)</f>
        <v>Echinodermata</v>
      </c>
      <c r="AA409" s="14" t="str">
        <f>VLOOKUP($U409,look_up!A$2:M435,7,FALSE)</f>
        <v>Echinoidea</v>
      </c>
      <c r="AB409" s="14" t="str">
        <f>VLOOKUP($U409,look_up!$A$2:P435,8,FALSE)</f>
        <v>Cidaroida</v>
      </c>
      <c r="AC409" s="14" t="str">
        <f>VLOOKUP($U409,look_up!$A$2:Q435,9,FALSE)</f>
        <v>Cidaridae</v>
      </c>
      <c r="AD409" s="14">
        <f>VLOOKUP($U409,look_up!A$2:P435,10,FALSE)</f>
        <v>396741</v>
      </c>
      <c r="AE409">
        <v>0</v>
      </c>
      <c r="AF409" t="s">
        <v>204</v>
      </c>
      <c r="AG409">
        <v>40</v>
      </c>
    </row>
    <row r="410" spans="1:33" x14ac:dyDescent="0.3">
      <c r="A410" t="s">
        <v>0</v>
      </c>
      <c r="B410" t="s">
        <v>20</v>
      </c>
      <c r="C410" t="s">
        <v>312</v>
      </c>
      <c r="D410">
        <v>-27.180980000000002</v>
      </c>
      <c r="E410">
        <v>-48.409959999999998</v>
      </c>
      <c r="F410" t="s">
        <v>2</v>
      </c>
      <c r="G410" t="s">
        <v>3</v>
      </c>
      <c r="H410" s="2">
        <v>43907</v>
      </c>
      <c r="I410" s="23" t="s">
        <v>103</v>
      </c>
      <c r="J410" s="23" t="s">
        <v>100</v>
      </c>
      <c r="K410" s="23" t="s">
        <v>101</v>
      </c>
      <c r="L410" t="s">
        <v>96</v>
      </c>
      <c r="M410" t="s">
        <v>313</v>
      </c>
      <c r="N410" t="s">
        <v>173</v>
      </c>
      <c r="O410">
        <v>1</v>
      </c>
      <c r="P410">
        <v>12</v>
      </c>
      <c r="Q410">
        <v>10</v>
      </c>
      <c r="R410" s="4" t="s">
        <v>18</v>
      </c>
      <c r="S410">
        <v>4</v>
      </c>
      <c r="T410">
        <v>5</v>
      </c>
      <c r="U410" s="14" t="s">
        <v>178</v>
      </c>
      <c r="V410" s="14" t="str">
        <f>VLOOKUP($U410,look_up!$A$2:J436,2,FALSE)</f>
        <v>Ouriço</v>
      </c>
      <c r="W410" s="14" t="str">
        <f>VLOOKUP($U410,look_up!$A$2:K436,3,FALSE)</f>
        <v>Species</v>
      </c>
      <c r="X410" s="14" t="str">
        <f>VLOOKUP($U410,look_up!$A$2:L436,4,FALSE)</f>
        <v>NA</v>
      </c>
      <c r="Y410" s="14" t="str">
        <f>VLOOKUP($U410,look_up!A$2:K436,5,FALSE)</f>
        <v>Animalia</v>
      </c>
      <c r="Z410" s="14" t="str">
        <f>VLOOKUP($U410,look_up!A$2:L436,6,FALSE)</f>
        <v>Echinodermata</v>
      </c>
      <c r="AA410" s="14" t="str">
        <f>VLOOKUP($U410,look_up!A$2:M436,7,FALSE)</f>
        <v>Echinoidea</v>
      </c>
      <c r="AB410" s="14" t="str">
        <f>VLOOKUP($U410,look_up!$A$2:P436,8,FALSE)</f>
        <v>Camarodonta</v>
      </c>
      <c r="AC410" s="14" t="str">
        <f>VLOOKUP($U410,look_up!$A$2:Q436,9,FALSE)</f>
        <v>Toxopneustidae</v>
      </c>
      <c r="AD410" s="14">
        <f>VLOOKUP($U410,look_up!A$2:P436,10,FALSE)</f>
        <v>367850</v>
      </c>
      <c r="AE410">
        <v>0</v>
      </c>
      <c r="AF410" t="s">
        <v>204</v>
      </c>
      <c r="AG410">
        <v>40</v>
      </c>
    </row>
    <row r="411" spans="1:33" x14ac:dyDescent="0.3">
      <c r="A411" t="s">
        <v>0</v>
      </c>
      <c r="B411" t="s">
        <v>20</v>
      </c>
      <c r="C411" t="s">
        <v>312</v>
      </c>
      <c r="D411">
        <v>-27.180980000000002</v>
      </c>
      <c r="E411">
        <v>-48.409959999999998</v>
      </c>
      <c r="F411" t="s">
        <v>2</v>
      </c>
      <c r="G411" t="s">
        <v>3</v>
      </c>
      <c r="H411" s="2">
        <v>43907</v>
      </c>
      <c r="I411" s="23" t="s">
        <v>103</v>
      </c>
      <c r="J411" s="23" t="s">
        <v>100</v>
      </c>
      <c r="K411" s="23" t="s">
        <v>101</v>
      </c>
      <c r="L411" t="s">
        <v>96</v>
      </c>
      <c r="M411" t="s">
        <v>313</v>
      </c>
      <c r="N411" t="s">
        <v>173</v>
      </c>
      <c r="O411">
        <v>2</v>
      </c>
      <c r="P411">
        <v>12</v>
      </c>
      <c r="Q411">
        <v>10</v>
      </c>
      <c r="R411" s="4" t="s">
        <v>18</v>
      </c>
      <c r="S411">
        <v>4</v>
      </c>
      <c r="T411">
        <v>5</v>
      </c>
      <c r="U411" s="14" t="s">
        <v>178</v>
      </c>
      <c r="V411" s="14" t="str">
        <f>VLOOKUP($U411,look_up!$A$2:J437,2,FALSE)</f>
        <v>Ouriço</v>
      </c>
      <c r="W411" s="14" t="str">
        <f>VLOOKUP($U411,look_up!$A$2:K437,3,FALSE)</f>
        <v>Species</v>
      </c>
      <c r="X411" s="14" t="str">
        <f>VLOOKUP($U411,look_up!$A$2:L437,4,FALSE)</f>
        <v>NA</v>
      </c>
      <c r="Y411" s="14" t="str">
        <f>VLOOKUP($U411,look_up!A$2:K437,5,FALSE)</f>
        <v>Animalia</v>
      </c>
      <c r="Z411" s="14" t="str">
        <f>VLOOKUP($U411,look_up!A$2:L437,6,FALSE)</f>
        <v>Echinodermata</v>
      </c>
      <c r="AA411" s="14" t="str">
        <f>VLOOKUP($U411,look_up!A$2:M437,7,FALSE)</f>
        <v>Echinoidea</v>
      </c>
      <c r="AB411" s="14" t="str">
        <f>VLOOKUP($U411,look_up!$A$2:P437,8,FALSE)</f>
        <v>Camarodonta</v>
      </c>
      <c r="AC411" s="14" t="str">
        <f>VLOOKUP($U411,look_up!$A$2:Q437,9,FALSE)</f>
        <v>Toxopneustidae</v>
      </c>
      <c r="AD411" s="14">
        <f>VLOOKUP($U411,look_up!A$2:P437,10,FALSE)</f>
        <v>367850</v>
      </c>
      <c r="AE411">
        <v>0</v>
      </c>
      <c r="AF411" t="s">
        <v>204</v>
      </c>
      <c r="AG411">
        <v>40</v>
      </c>
    </row>
    <row r="412" spans="1:33" x14ac:dyDescent="0.3">
      <c r="A412" t="s">
        <v>0</v>
      </c>
      <c r="B412" t="s">
        <v>20</v>
      </c>
      <c r="C412" t="s">
        <v>312</v>
      </c>
      <c r="D412">
        <v>-27.180980000000002</v>
      </c>
      <c r="E412">
        <v>-48.409959999999998</v>
      </c>
      <c r="F412" t="s">
        <v>2</v>
      </c>
      <c r="G412" t="s">
        <v>3</v>
      </c>
      <c r="H412" s="2">
        <v>43907</v>
      </c>
      <c r="I412" s="23" t="s">
        <v>103</v>
      </c>
      <c r="J412" s="23" t="s">
        <v>100</v>
      </c>
      <c r="K412" s="23" t="s">
        <v>101</v>
      </c>
      <c r="L412" t="s">
        <v>96</v>
      </c>
      <c r="M412" t="s">
        <v>313</v>
      </c>
      <c r="N412" t="s">
        <v>173</v>
      </c>
      <c r="O412">
        <v>3</v>
      </c>
      <c r="P412">
        <v>12</v>
      </c>
      <c r="Q412">
        <v>10</v>
      </c>
      <c r="R412" s="4" t="s">
        <v>18</v>
      </c>
      <c r="S412">
        <v>4</v>
      </c>
      <c r="T412">
        <v>5</v>
      </c>
      <c r="U412" s="14" t="s">
        <v>178</v>
      </c>
      <c r="V412" s="14" t="str">
        <f>VLOOKUP($U412,look_up!$A$2:J438,2,FALSE)</f>
        <v>Ouriço</v>
      </c>
      <c r="W412" s="14" t="str">
        <f>VLOOKUP($U412,look_up!$A$2:K438,3,FALSE)</f>
        <v>Species</v>
      </c>
      <c r="X412" s="14" t="str">
        <f>VLOOKUP($U412,look_up!$A$2:L438,4,FALSE)</f>
        <v>NA</v>
      </c>
      <c r="Y412" s="14" t="str">
        <f>VLOOKUP($U412,look_up!A$2:K438,5,FALSE)</f>
        <v>Animalia</v>
      </c>
      <c r="Z412" s="14" t="str">
        <f>VLOOKUP($U412,look_up!A$2:L438,6,FALSE)</f>
        <v>Echinodermata</v>
      </c>
      <c r="AA412" s="14" t="str">
        <f>VLOOKUP($U412,look_up!A$2:M438,7,FALSE)</f>
        <v>Echinoidea</v>
      </c>
      <c r="AB412" s="14" t="str">
        <f>VLOOKUP($U412,look_up!$A$2:P438,8,FALSE)</f>
        <v>Camarodonta</v>
      </c>
      <c r="AC412" s="14" t="str">
        <f>VLOOKUP($U412,look_up!$A$2:Q438,9,FALSE)</f>
        <v>Toxopneustidae</v>
      </c>
      <c r="AD412" s="14">
        <f>VLOOKUP($U412,look_up!A$2:P438,10,FALSE)</f>
        <v>367850</v>
      </c>
      <c r="AE412">
        <v>0</v>
      </c>
      <c r="AF412" t="s">
        <v>204</v>
      </c>
      <c r="AG412">
        <v>40</v>
      </c>
    </row>
    <row r="413" spans="1:33" x14ac:dyDescent="0.3">
      <c r="A413" t="s">
        <v>0</v>
      </c>
      <c r="B413" t="s">
        <v>20</v>
      </c>
      <c r="C413" t="s">
        <v>312</v>
      </c>
      <c r="D413">
        <v>-27.180980000000002</v>
      </c>
      <c r="E413">
        <v>-48.409959999999998</v>
      </c>
      <c r="F413" t="s">
        <v>2</v>
      </c>
      <c r="G413" t="s">
        <v>3</v>
      </c>
      <c r="H413" s="2">
        <v>43907</v>
      </c>
      <c r="I413" s="23" t="s">
        <v>103</v>
      </c>
      <c r="J413" s="23" t="s">
        <v>100</v>
      </c>
      <c r="K413" s="23" t="s">
        <v>101</v>
      </c>
      <c r="L413" t="s">
        <v>96</v>
      </c>
      <c r="M413" t="s">
        <v>313</v>
      </c>
      <c r="N413" t="s">
        <v>173</v>
      </c>
      <c r="O413">
        <v>1</v>
      </c>
      <c r="P413">
        <v>12</v>
      </c>
      <c r="Q413">
        <v>10</v>
      </c>
      <c r="R413" s="4" t="s">
        <v>18</v>
      </c>
      <c r="S413">
        <v>4</v>
      </c>
      <c r="T413">
        <v>5</v>
      </c>
      <c r="U413" s="14" t="s">
        <v>179</v>
      </c>
      <c r="V413" s="14" t="str">
        <f>VLOOKUP($U413,look_up!$A$2:J439,2,FALSE)</f>
        <v>Ouriço</v>
      </c>
      <c r="W413" s="14" t="str">
        <f>VLOOKUP($U413,look_up!$A$2:K439,3,FALSE)</f>
        <v>Species</v>
      </c>
      <c r="X413" s="14" t="str">
        <f>VLOOKUP($U413,look_up!$A$2:L439,4,FALSE)</f>
        <v>NA</v>
      </c>
      <c r="Y413" s="14" t="str">
        <f>VLOOKUP($U413,look_up!A$2:K439,5,FALSE)</f>
        <v>Animalia</v>
      </c>
      <c r="Z413" s="14" t="str">
        <f>VLOOKUP($U413,look_up!A$2:L439,6,FALSE)</f>
        <v>Echinodermata</v>
      </c>
      <c r="AA413" s="14" t="str">
        <f>VLOOKUP($U413,look_up!A$2:M439,7,FALSE)</f>
        <v>Echinoidea</v>
      </c>
      <c r="AB413" s="14" t="str">
        <f>VLOOKUP($U413,look_up!$A$2:P439,8,FALSE)</f>
        <v>Arbacioidea</v>
      </c>
      <c r="AC413" s="14" t="str">
        <f>VLOOKUP($U413,look_up!$A$2:Q439,9,FALSE)</f>
        <v>Arbaciidae</v>
      </c>
      <c r="AD413" s="14">
        <f>VLOOKUP($U413,look_up!A$2:P439,10,FALSE)</f>
        <v>124249</v>
      </c>
      <c r="AE413">
        <v>0</v>
      </c>
      <c r="AF413" t="s">
        <v>204</v>
      </c>
      <c r="AG413">
        <v>40</v>
      </c>
    </row>
    <row r="414" spans="1:33" x14ac:dyDescent="0.3">
      <c r="A414" t="s">
        <v>0</v>
      </c>
      <c r="B414" t="s">
        <v>20</v>
      </c>
      <c r="C414" t="s">
        <v>312</v>
      </c>
      <c r="D414">
        <v>-27.180980000000002</v>
      </c>
      <c r="E414">
        <v>-48.409959999999998</v>
      </c>
      <c r="F414" t="s">
        <v>2</v>
      </c>
      <c r="G414" t="s">
        <v>3</v>
      </c>
      <c r="H414" s="2">
        <v>43907</v>
      </c>
      <c r="I414" s="23" t="s">
        <v>103</v>
      </c>
      <c r="J414" s="23" t="s">
        <v>100</v>
      </c>
      <c r="K414" s="23" t="s">
        <v>101</v>
      </c>
      <c r="L414" t="s">
        <v>96</v>
      </c>
      <c r="M414" t="s">
        <v>313</v>
      </c>
      <c r="N414" t="s">
        <v>173</v>
      </c>
      <c r="O414">
        <v>2</v>
      </c>
      <c r="P414">
        <v>12</v>
      </c>
      <c r="Q414">
        <v>10</v>
      </c>
      <c r="R414" s="4" t="s">
        <v>18</v>
      </c>
      <c r="S414">
        <v>4</v>
      </c>
      <c r="T414">
        <v>5</v>
      </c>
      <c r="U414" s="14" t="s">
        <v>179</v>
      </c>
      <c r="V414" s="14" t="str">
        <f>VLOOKUP($U414,look_up!$A$2:J440,2,FALSE)</f>
        <v>Ouriço</v>
      </c>
      <c r="W414" s="14" t="str">
        <f>VLOOKUP($U414,look_up!$A$2:K440,3,FALSE)</f>
        <v>Species</v>
      </c>
      <c r="X414" s="14" t="str">
        <f>VLOOKUP($U414,look_up!$A$2:L440,4,FALSE)</f>
        <v>NA</v>
      </c>
      <c r="Y414" s="14" t="str">
        <f>VLOOKUP($U414,look_up!A$2:K440,5,FALSE)</f>
        <v>Animalia</v>
      </c>
      <c r="Z414" s="14" t="str">
        <f>VLOOKUP($U414,look_up!A$2:L440,6,FALSE)</f>
        <v>Echinodermata</v>
      </c>
      <c r="AA414" s="14" t="str">
        <f>VLOOKUP($U414,look_up!A$2:M440,7,FALSE)</f>
        <v>Echinoidea</v>
      </c>
      <c r="AB414" s="14" t="str">
        <f>VLOOKUP($U414,look_up!$A$2:P440,8,FALSE)</f>
        <v>Arbacioidea</v>
      </c>
      <c r="AC414" s="14" t="str">
        <f>VLOOKUP($U414,look_up!$A$2:Q440,9,FALSE)</f>
        <v>Arbaciidae</v>
      </c>
      <c r="AD414" s="14">
        <f>VLOOKUP($U414,look_up!A$2:P440,10,FALSE)</f>
        <v>124249</v>
      </c>
      <c r="AE414">
        <v>0</v>
      </c>
      <c r="AF414" t="s">
        <v>204</v>
      </c>
      <c r="AG414">
        <v>40</v>
      </c>
    </row>
    <row r="415" spans="1:33" x14ac:dyDescent="0.3">
      <c r="A415" t="s">
        <v>0</v>
      </c>
      <c r="B415" t="s">
        <v>20</v>
      </c>
      <c r="C415" t="s">
        <v>312</v>
      </c>
      <c r="D415">
        <v>-27.180980000000002</v>
      </c>
      <c r="E415">
        <v>-48.409959999999998</v>
      </c>
      <c r="F415" t="s">
        <v>2</v>
      </c>
      <c r="G415" t="s">
        <v>3</v>
      </c>
      <c r="H415" s="2">
        <v>43907</v>
      </c>
      <c r="I415" s="23" t="s">
        <v>103</v>
      </c>
      <c r="J415" s="23" t="s">
        <v>100</v>
      </c>
      <c r="K415" s="23" t="s">
        <v>101</v>
      </c>
      <c r="L415" t="s">
        <v>96</v>
      </c>
      <c r="M415" t="s">
        <v>313</v>
      </c>
      <c r="N415" t="s">
        <v>173</v>
      </c>
      <c r="O415">
        <v>3</v>
      </c>
      <c r="P415">
        <v>12</v>
      </c>
      <c r="Q415">
        <v>10</v>
      </c>
      <c r="R415" s="4" t="s">
        <v>18</v>
      </c>
      <c r="S415">
        <v>4</v>
      </c>
      <c r="T415">
        <v>5</v>
      </c>
      <c r="U415" s="14" t="s">
        <v>179</v>
      </c>
      <c r="V415" s="14" t="str">
        <f>VLOOKUP($U415,look_up!$A$2:J441,2,FALSE)</f>
        <v>Ouriço</v>
      </c>
      <c r="W415" s="14" t="str">
        <f>VLOOKUP($U415,look_up!$A$2:K441,3,FALSE)</f>
        <v>Species</v>
      </c>
      <c r="X415" s="14" t="str">
        <f>VLOOKUP($U415,look_up!$A$2:L441,4,FALSE)</f>
        <v>NA</v>
      </c>
      <c r="Y415" s="14" t="str">
        <f>VLOOKUP($U415,look_up!A$2:K441,5,FALSE)</f>
        <v>Animalia</v>
      </c>
      <c r="Z415" s="14" t="str">
        <f>VLOOKUP($U415,look_up!A$2:L441,6,FALSE)</f>
        <v>Echinodermata</v>
      </c>
      <c r="AA415" s="14" t="str">
        <f>VLOOKUP($U415,look_up!A$2:M441,7,FALSE)</f>
        <v>Echinoidea</v>
      </c>
      <c r="AB415" s="14" t="str">
        <f>VLOOKUP($U415,look_up!$A$2:P441,8,FALSE)</f>
        <v>Arbacioidea</v>
      </c>
      <c r="AC415" s="14" t="str">
        <f>VLOOKUP($U415,look_up!$A$2:Q441,9,FALSE)</f>
        <v>Arbaciidae</v>
      </c>
      <c r="AD415" s="14">
        <f>VLOOKUP($U415,look_up!A$2:P441,10,FALSE)</f>
        <v>124249</v>
      </c>
      <c r="AE415">
        <v>0</v>
      </c>
      <c r="AF415" t="s">
        <v>204</v>
      </c>
      <c r="AG415">
        <v>40</v>
      </c>
    </row>
    <row r="416" spans="1:33" x14ac:dyDescent="0.3">
      <c r="A416" t="s">
        <v>0</v>
      </c>
      <c r="B416" t="s">
        <v>20</v>
      </c>
      <c r="C416" t="s">
        <v>312</v>
      </c>
      <c r="D416">
        <v>-27.180980000000002</v>
      </c>
      <c r="E416">
        <v>-48.409959999999998</v>
      </c>
      <c r="F416" t="s">
        <v>2</v>
      </c>
      <c r="G416" t="s">
        <v>3</v>
      </c>
      <c r="H416" s="2">
        <v>43907</v>
      </c>
      <c r="I416" s="23" t="s">
        <v>103</v>
      </c>
      <c r="J416" s="23" t="s">
        <v>100</v>
      </c>
      <c r="K416" s="23" t="s">
        <v>101</v>
      </c>
      <c r="L416" t="s">
        <v>96</v>
      </c>
      <c r="M416" t="s">
        <v>313</v>
      </c>
      <c r="N416" t="s">
        <v>173</v>
      </c>
      <c r="O416">
        <v>1</v>
      </c>
      <c r="P416">
        <v>12</v>
      </c>
      <c r="Q416">
        <v>10</v>
      </c>
      <c r="R416" s="4" t="s">
        <v>18</v>
      </c>
      <c r="S416">
        <v>4</v>
      </c>
      <c r="T416">
        <v>5</v>
      </c>
      <c r="U416" s="14" t="s">
        <v>180</v>
      </c>
      <c r="V416" s="14" t="str">
        <f>VLOOKUP($U416,look_up!$A$2:J442,2,FALSE)</f>
        <v>Ouriço</v>
      </c>
      <c r="W416" s="14" t="str">
        <f>VLOOKUP($U416,look_up!$A$2:K442,3,FALSE)</f>
        <v>Species</v>
      </c>
      <c r="X416" s="14" t="str">
        <f>VLOOKUP($U416,look_up!$A$2:L442,4,FALSE)</f>
        <v>NA</v>
      </c>
      <c r="Y416" s="14" t="str">
        <f>VLOOKUP($U416,look_up!A$2:K442,5,FALSE)</f>
        <v>Animalia</v>
      </c>
      <c r="Z416" s="14" t="str">
        <f>VLOOKUP($U416,look_up!A$2:L442,6,FALSE)</f>
        <v>Echinodermata</v>
      </c>
      <c r="AA416" s="14" t="str">
        <f>VLOOKUP($U416,look_up!A$2:M442,7,FALSE)</f>
        <v>Echinoidea</v>
      </c>
      <c r="AB416" s="14" t="str">
        <f>VLOOKUP($U416,look_up!$A$2:P442,8,FALSE)</f>
        <v>Camarodonta</v>
      </c>
      <c r="AC416" s="14" t="str">
        <f>VLOOKUP($U416,look_up!$A$2:Q442,9,FALSE)</f>
        <v>Parechinidae</v>
      </c>
      <c r="AD416" s="14">
        <f>VLOOKUP($U416,look_up!A$2:P442,10,FALSE)</f>
        <v>513432</v>
      </c>
      <c r="AE416">
        <v>0</v>
      </c>
      <c r="AF416" t="s">
        <v>204</v>
      </c>
      <c r="AG416">
        <v>40</v>
      </c>
    </row>
    <row r="417" spans="1:33" x14ac:dyDescent="0.3">
      <c r="A417" t="s">
        <v>0</v>
      </c>
      <c r="B417" t="s">
        <v>20</v>
      </c>
      <c r="C417" t="s">
        <v>312</v>
      </c>
      <c r="D417">
        <v>-27.180980000000002</v>
      </c>
      <c r="E417">
        <v>-48.409959999999998</v>
      </c>
      <c r="F417" t="s">
        <v>2</v>
      </c>
      <c r="G417" t="s">
        <v>3</v>
      </c>
      <c r="H417" s="2">
        <v>43907</v>
      </c>
      <c r="I417" s="23" t="s">
        <v>103</v>
      </c>
      <c r="J417" s="23" t="s">
        <v>100</v>
      </c>
      <c r="K417" s="23" t="s">
        <v>101</v>
      </c>
      <c r="L417" t="s">
        <v>96</v>
      </c>
      <c r="M417" t="s">
        <v>313</v>
      </c>
      <c r="N417" t="s">
        <v>173</v>
      </c>
      <c r="O417">
        <v>2</v>
      </c>
      <c r="P417">
        <v>12</v>
      </c>
      <c r="Q417">
        <v>10</v>
      </c>
      <c r="R417" s="4" t="s">
        <v>18</v>
      </c>
      <c r="S417">
        <v>4</v>
      </c>
      <c r="T417">
        <v>5</v>
      </c>
      <c r="U417" s="14" t="s">
        <v>180</v>
      </c>
      <c r="V417" s="14" t="str">
        <f>VLOOKUP($U417,look_up!$A$2:J443,2,FALSE)</f>
        <v>Ouriço</v>
      </c>
      <c r="W417" s="14" t="str">
        <f>VLOOKUP($U417,look_up!$A$2:K443,3,FALSE)</f>
        <v>Species</v>
      </c>
      <c r="X417" s="14" t="str">
        <f>VLOOKUP($U417,look_up!$A$2:L443,4,FALSE)</f>
        <v>NA</v>
      </c>
      <c r="Y417" s="14" t="str">
        <f>VLOOKUP($U417,look_up!A$2:K443,5,FALSE)</f>
        <v>Animalia</v>
      </c>
      <c r="Z417" s="14" t="str">
        <f>VLOOKUP($U417,look_up!A$2:L443,6,FALSE)</f>
        <v>Echinodermata</v>
      </c>
      <c r="AA417" s="14" t="str">
        <f>VLOOKUP($U417,look_up!A$2:M443,7,FALSE)</f>
        <v>Echinoidea</v>
      </c>
      <c r="AB417" s="14" t="str">
        <f>VLOOKUP($U417,look_up!$A$2:P443,8,FALSE)</f>
        <v>Camarodonta</v>
      </c>
      <c r="AC417" s="14" t="str">
        <f>VLOOKUP($U417,look_up!$A$2:Q443,9,FALSE)</f>
        <v>Parechinidae</v>
      </c>
      <c r="AD417" s="14">
        <f>VLOOKUP($U417,look_up!A$2:P443,10,FALSE)</f>
        <v>513432</v>
      </c>
      <c r="AE417">
        <v>0</v>
      </c>
      <c r="AF417" t="s">
        <v>204</v>
      </c>
      <c r="AG417">
        <v>40</v>
      </c>
    </row>
    <row r="418" spans="1:33" x14ac:dyDescent="0.3">
      <c r="A418" t="s">
        <v>0</v>
      </c>
      <c r="B418" t="s">
        <v>20</v>
      </c>
      <c r="C418" t="s">
        <v>312</v>
      </c>
      <c r="D418">
        <v>-27.180980000000002</v>
      </c>
      <c r="E418">
        <v>-48.409959999999998</v>
      </c>
      <c r="F418" t="s">
        <v>2</v>
      </c>
      <c r="G418" t="s">
        <v>3</v>
      </c>
      <c r="H418" s="2">
        <v>43907</v>
      </c>
      <c r="I418" s="23" t="s">
        <v>103</v>
      </c>
      <c r="J418" s="23" t="s">
        <v>100</v>
      </c>
      <c r="K418" s="23" t="s">
        <v>101</v>
      </c>
      <c r="L418" t="s">
        <v>96</v>
      </c>
      <c r="M418" t="s">
        <v>313</v>
      </c>
      <c r="N418" t="s">
        <v>173</v>
      </c>
      <c r="O418">
        <v>3</v>
      </c>
      <c r="P418">
        <v>12</v>
      </c>
      <c r="Q418">
        <v>10</v>
      </c>
      <c r="R418" s="4" t="s">
        <v>18</v>
      </c>
      <c r="S418">
        <v>4</v>
      </c>
      <c r="T418">
        <v>5</v>
      </c>
      <c r="U418" s="14" t="s">
        <v>180</v>
      </c>
      <c r="V418" s="14" t="str">
        <f>VLOOKUP($U418,look_up!$A$2:J444,2,FALSE)</f>
        <v>Ouriço</v>
      </c>
      <c r="W418" s="14" t="str">
        <f>VLOOKUP($U418,look_up!$A$2:K444,3,FALSE)</f>
        <v>Species</v>
      </c>
      <c r="X418" s="14" t="str">
        <f>VLOOKUP($U418,look_up!$A$2:L444,4,FALSE)</f>
        <v>NA</v>
      </c>
      <c r="Y418" s="14" t="str">
        <f>VLOOKUP($U418,look_up!A$2:K444,5,FALSE)</f>
        <v>Animalia</v>
      </c>
      <c r="Z418" s="14" t="str">
        <f>VLOOKUP($U418,look_up!A$2:L444,6,FALSE)</f>
        <v>Echinodermata</v>
      </c>
      <c r="AA418" s="14" t="str">
        <f>VLOOKUP($U418,look_up!A$2:M444,7,FALSE)</f>
        <v>Echinoidea</v>
      </c>
      <c r="AB418" s="14" t="str">
        <f>VLOOKUP($U418,look_up!$A$2:P444,8,FALSE)</f>
        <v>Camarodonta</v>
      </c>
      <c r="AC418" s="14" t="str">
        <f>VLOOKUP($U418,look_up!$A$2:Q444,9,FALSE)</f>
        <v>Parechinidae</v>
      </c>
      <c r="AD418" s="14">
        <f>VLOOKUP($U418,look_up!A$2:P444,10,FALSE)</f>
        <v>513432</v>
      </c>
      <c r="AE418">
        <v>0</v>
      </c>
      <c r="AF418" t="s">
        <v>204</v>
      </c>
      <c r="AG418">
        <v>40</v>
      </c>
    </row>
    <row r="419" spans="1:33" x14ac:dyDescent="0.3">
      <c r="A419" t="s">
        <v>0</v>
      </c>
      <c r="B419" t="s">
        <v>20</v>
      </c>
      <c r="C419" t="s">
        <v>312</v>
      </c>
      <c r="D419">
        <v>-27.180980000000002</v>
      </c>
      <c r="E419">
        <v>-48.409959999999998</v>
      </c>
      <c r="F419" t="s">
        <v>2</v>
      </c>
      <c r="G419" t="s">
        <v>3</v>
      </c>
      <c r="H419" s="2">
        <v>43907</v>
      </c>
      <c r="I419" s="23" t="s">
        <v>103</v>
      </c>
      <c r="J419" s="23" t="s">
        <v>100</v>
      </c>
      <c r="K419" s="23" t="s">
        <v>101</v>
      </c>
      <c r="L419" t="s">
        <v>96</v>
      </c>
      <c r="M419" t="s">
        <v>313</v>
      </c>
      <c r="N419" t="s">
        <v>173</v>
      </c>
      <c r="O419">
        <v>1</v>
      </c>
      <c r="P419">
        <v>12</v>
      </c>
      <c r="Q419">
        <v>10</v>
      </c>
      <c r="R419" s="4" t="s">
        <v>18</v>
      </c>
      <c r="S419">
        <v>4</v>
      </c>
      <c r="T419">
        <v>5</v>
      </c>
      <c r="U419" s="14" t="s">
        <v>181</v>
      </c>
      <c r="V419" s="14" t="str">
        <f>VLOOKUP($U419,look_up!$A$2:J445,2,FALSE)</f>
        <v>Ouriço</v>
      </c>
      <c r="W419" s="14" t="str">
        <f>VLOOKUP($U419,look_up!$A$2:K445,3,FALSE)</f>
        <v>Species</v>
      </c>
      <c r="X419" s="14" t="str">
        <f>VLOOKUP($U419,look_up!$A$2:L445,4,FALSE)</f>
        <v>NA</v>
      </c>
      <c r="Y419" s="14" t="str">
        <f>VLOOKUP($U419,look_up!A$2:K445,5,FALSE)</f>
        <v>Animalia</v>
      </c>
      <c r="Z419" s="14" t="str">
        <f>VLOOKUP($U419,look_up!A$2:L445,6,FALSE)</f>
        <v>Echinodermata</v>
      </c>
      <c r="AA419" s="14" t="str">
        <f>VLOOKUP($U419,look_up!A$2:M445,7,FALSE)</f>
        <v>Echinoidea</v>
      </c>
      <c r="AB419" s="14" t="str">
        <f>VLOOKUP($U419,look_up!$A$2:P445,8,FALSE)</f>
        <v>Camarodonta</v>
      </c>
      <c r="AC419" s="14" t="str">
        <f>VLOOKUP($U419,look_up!$A$2:Q445,9,FALSE)</f>
        <v>Echinometridae</v>
      </c>
      <c r="AD419" s="14">
        <f>VLOOKUP($U419,look_up!A$2:P445,10,FALSE)</f>
        <v>213380</v>
      </c>
      <c r="AE419">
        <v>1</v>
      </c>
      <c r="AF419" t="s">
        <v>204</v>
      </c>
      <c r="AG419">
        <v>40</v>
      </c>
    </row>
    <row r="420" spans="1:33" x14ac:dyDescent="0.3">
      <c r="A420" t="s">
        <v>0</v>
      </c>
      <c r="B420" t="s">
        <v>20</v>
      </c>
      <c r="C420" t="s">
        <v>312</v>
      </c>
      <c r="D420">
        <v>-27.180980000000002</v>
      </c>
      <c r="E420">
        <v>-48.409959999999998</v>
      </c>
      <c r="F420" t="s">
        <v>2</v>
      </c>
      <c r="G420" t="s">
        <v>3</v>
      </c>
      <c r="H420" s="2">
        <v>43907</v>
      </c>
      <c r="I420" s="23" t="s">
        <v>103</v>
      </c>
      <c r="J420" s="23" t="s">
        <v>100</v>
      </c>
      <c r="K420" s="23" t="s">
        <v>101</v>
      </c>
      <c r="L420" t="s">
        <v>96</v>
      </c>
      <c r="M420" t="s">
        <v>313</v>
      </c>
      <c r="N420" t="s">
        <v>173</v>
      </c>
      <c r="O420">
        <v>2</v>
      </c>
      <c r="P420">
        <v>12</v>
      </c>
      <c r="Q420">
        <v>10</v>
      </c>
      <c r="R420" s="4" t="s">
        <v>18</v>
      </c>
      <c r="S420">
        <v>4</v>
      </c>
      <c r="T420">
        <v>5</v>
      </c>
      <c r="U420" s="14" t="s">
        <v>181</v>
      </c>
      <c r="V420" s="14" t="str">
        <f>VLOOKUP($U420,look_up!$A$2:J446,2,FALSE)</f>
        <v>Ouriço</v>
      </c>
      <c r="W420" s="14" t="str">
        <f>VLOOKUP($U420,look_up!$A$2:K446,3,FALSE)</f>
        <v>Species</v>
      </c>
      <c r="X420" s="14" t="str">
        <f>VLOOKUP($U420,look_up!$A$2:L446,4,FALSE)</f>
        <v>NA</v>
      </c>
      <c r="Y420" s="14" t="str">
        <f>VLOOKUP($U420,look_up!A$2:K446,5,FALSE)</f>
        <v>Animalia</v>
      </c>
      <c r="Z420" s="14" t="str">
        <f>VLOOKUP($U420,look_up!A$2:L446,6,FALSE)</f>
        <v>Echinodermata</v>
      </c>
      <c r="AA420" s="14" t="str">
        <f>VLOOKUP($U420,look_up!A$2:M446,7,FALSE)</f>
        <v>Echinoidea</v>
      </c>
      <c r="AB420" s="14" t="str">
        <f>VLOOKUP($U420,look_up!$A$2:P446,8,FALSE)</f>
        <v>Camarodonta</v>
      </c>
      <c r="AC420" s="14" t="str">
        <f>VLOOKUP($U420,look_up!$A$2:Q446,9,FALSE)</f>
        <v>Echinometridae</v>
      </c>
      <c r="AD420" s="14">
        <f>VLOOKUP($U420,look_up!A$2:P446,10,FALSE)</f>
        <v>213380</v>
      </c>
      <c r="AE420">
        <v>0</v>
      </c>
      <c r="AF420" t="s">
        <v>204</v>
      </c>
      <c r="AG420">
        <v>40</v>
      </c>
    </row>
    <row r="421" spans="1:33" x14ac:dyDescent="0.3">
      <c r="A421" t="s">
        <v>0</v>
      </c>
      <c r="B421" t="s">
        <v>20</v>
      </c>
      <c r="C421" t="s">
        <v>312</v>
      </c>
      <c r="D421">
        <v>-27.180980000000002</v>
      </c>
      <c r="E421">
        <v>-48.409959999999998</v>
      </c>
      <c r="F421" t="s">
        <v>2</v>
      </c>
      <c r="G421" t="s">
        <v>3</v>
      </c>
      <c r="H421" s="2">
        <v>43907</v>
      </c>
      <c r="I421" s="23" t="s">
        <v>103</v>
      </c>
      <c r="J421" s="23" t="s">
        <v>100</v>
      </c>
      <c r="K421" s="23" t="s">
        <v>101</v>
      </c>
      <c r="L421" t="s">
        <v>96</v>
      </c>
      <c r="M421" t="s">
        <v>313</v>
      </c>
      <c r="N421" t="s">
        <v>173</v>
      </c>
      <c r="O421">
        <v>3</v>
      </c>
      <c r="P421">
        <v>12</v>
      </c>
      <c r="Q421">
        <v>10</v>
      </c>
      <c r="R421" s="4" t="s">
        <v>18</v>
      </c>
      <c r="S421">
        <v>4</v>
      </c>
      <c r="T421">
        <v>5</v>
      </c>
      <c r="U421" s="14" t="s">
        <v>181</v>
      </c>
      <c r="V421" s="14" t="str">
        <f>VLOOKUP($U421,look_up!$A$2:J447,2,FALSE)</f>
        <v>Ouriço</v>
      </c>
      <c r="W421" s="14" t="str">
        <f>VLOOKUP($U421,look_up!$A$2:K447,3,FALSE)</f>
        <v>Species</v>
      </c>
      <c r="X421" s="14" t="str">
        <f>VLOOKUP($U421,look_up!$A$2:L447,4,FALSE)</f>
        <v>NA</v>
      </c>
      <c r="Y421" s="14" t="str">
        <f>VLOOKUP($U421,look_up!A$2:K447,5,FALSE)</f>
        <v>Animalia</v>
      </c>
      <c r="Z421" s="14" t="str">
        <f>VLOOKUP($U421,look_up!A$2:L447,6,FALSE)</f>
        <v>Echinodermata</v>
      </c>
      <c r="AA421" s="14" t="str">
        <f>VLOOKUP($U421,look_up!A$2:M447,7,FALSE)</f>
        <v>Echinoidea</v>
      </c>
      <c r="AB421" s="14" t="str">
        <f>VLOOKUP($U421,look_up!$A$2:P447,8,FALSE)</f>
        <v>Camarodonta</v>
      </c>
      <c r="AC421" s="14" t="str">
        <f>VLOOKUP($U421,look_up!$A$2:Q447,9,FALSE)</f>
        <v>Echinometridae</v>
      </c>
      <c r="AD421" s="14">
        <f>VLOOKUP($U421,look_up!A$2:P447,10,FALSE)</f>
        <v>213380</v>
      </c>
      <c r="AE421">
        <v>4</v>
      </c>
      <c r="AF421" t="s">
        <v>204</v>
      </c>
      <c r="AG421">
        <v>40</v>
      </c>
    </row>
    <row r="422" spans="1:33" x14ac:dyDescent="0.3">
      <c r="A422" t="s">
        <v>0</v>
      </c>
      <c r="B422" t="s">
        <v>20</v>
      </c>
      <c r="C422" t="s">
        <v>312</v>
      </c>
      <c r="D422">
        <v>-27.180980000000002</v>
      </c>
      <c r="E422">
        <v>-48.409959999999998</v>
      </c>
      <c r="F422" t="s">
        <v>2</v>
      </c>
      <c r="G422" t="s">
        <v>3</v>
      </c>
      <c r="H422" s="2">
        <v>43907</v>
      </c>
      <c r="I422" s="23" t="s">
        <v>103</v>
      </c>
      <c r="J422" s="23" t="s">
        <v>100</v>
      </c>
      <c r="K422" s="23" t="s">
        <v>101</v>
      </c>
      <c r="L422" t="s">
        <v>96</v>
      </c>
      <c r="M422" t="s">
        <v>313</v>
      </c>
      <c r="N422" t="s">
        <v>173</v>
      </c>
      <c r="O422">
        <v>1</v>
      </c>
      <c r="P422">
        <v>12</v>
      </c>
      <c r="Q422">
        <v>10</v>
      </c>
      <c r="R422" s="4" t="s">
        <v>18</v>
      </c>
      <c r="S422">
        <v>4</v>
      </c>
      <c r="T422">
        <v>5</v>
      </c>
      <c r="U422" s="14" t="s">
        <v>182</v>
      </c>
      <c r="V422" s="14" t="str">
        <f>VLOOKUP($U422,look_up!$A$2:J448,2,FALSE)</f>
        <v>Estrela</v>
      </c>
      <c r="W422" s="14" t="str">
        <f>VLOOKUP($U422,look_up!$A$2:K448,3,FALSE)</f>
        <v>Species</v>
      </c>
      <c r="X422" s="14" t="str">
        <f>VLOOKUP($U422,look_up!$A$2:L448,4,FALSE)</f>
        <v>NA</v>
      </c>
      <c r="Y422" s="14" t="str">
        <f>VLOOKUP($U422,look_up!A$2:K448,5,FALSE)</f>
        <v>Animalia</v>
      </c>
      <c r="Z422" s="14" t="str">
        <f>VLOOKUP($U422,look_up!A$2:L448,6,FALSE)</f>
        <v>Echinodermata</v>
      </c>
      <c r="AA422" s="14" t="str">
        <f>VLOOKUP($U422,look_up!A$2:M448,7,FALSE)</f>
        <v>Asteroidea</v>
      </c>
      <c r="AB422" s="14" t="str">
        <f>VLOOKUP($U422,look_up!$A$2:P448,8,FALSE)</f>
        <v>Spinulosida</v>
      </c>
      <c r="AC422" s="14" t="str">
        <f>VLOOKUP($U422,look_up!$A$2:Q448,9,FALSE)</f>
        <v>Echinasteridae</v>
      </c>
      <c r="AD422" s="14">
        <f>VLOOKUP($U422,look_up!A$2:P448,10,FALSE)</f>
        <v>178747</v>
      </c>
      <c r="AE422">
        <v>3</v>
      </c>
      <c r="AF422" t="s">
        <v>204</v>
      </c>
      <c r="AG422">
        <v>40</v>
      </c>
    </row>
    <row r="423" spans="1:33" x14ac:dyDescent="0.3">
      <c r="A423" t="s">
        <v>0</v>
      </c>
      <c r="B423" t="s">
        <v>20</v>
      </c>
      <c r="C423" t="s">
        <v>312</v>
      </c>
      <c r="D423">
        <v>-27.180980000000002</v>
      </c>
      <c r="E423">
        <v>-48.409959999999998</v>
      </c>
      <c r="F423" t="s">
        <v>2</v>
      </c>
      <c r="G423" t="s">
        <v>3</v>
      </c>
      <c r="H423" s="2">
        <v>43907</v>
      </c>
      <c r="I423" s="23" t="s">
        <v>103</v>
      </c>
      <c r="J423" s="23" t="s">
        <v>100</v>
      </c>
      <c r="K423" s="23" t="s">
        <v>101</v>
      </c>
      <c r="L423" t="s">
        <v>96</v>
      </c>
      <c r="M423" t="s">
        <v>313</v>
      </c>
      <c r="N423" t="s">
        <v>173</v>
      </c>
      <c r="O423">
        <v>2</v>
      </c>
      <c r="P423">
        <v>12</v>
      </c>
      <c r="Q423">
        <v>10</v>
      </c>
      <c r="R423" s="4" t="s">
        <v>18</v>
      </c>
      <c r="S423">
        <v>4</v>
      </c>
      <c r="T423">
        <v>5</v>
      </c>
      <c r="U423" s="14" t="s">
        <v>182</v>
      </c>
      <c r="V423" s="14" t="str">
        <f>VLOOKUP($U423,look_up!$A$2:J449,2,FALSE)</f>
        <v>Estrela</v>
      </c>
      <c r="W423" s="14" t="str">
        <f>VLOOKUP($U423,look_up!$A$2:K449,3,FALSE)</f>
        <v>Species</v>
      </c>
      <c r="X423" s="14" t="str">
        <f>VLOOKUP($U423,look_up!$A$2:L449,4,FALSE)</f>
        <v>NA</v>
      </c>
      <c r="Y423" s="14" t="str">
        <f>VLOOKUP($U423,look_up!A$2:K449,5,FALSE)</f>
        <v>Animalia</v>
      </c>
      <c r="Z423" s="14" t="str">
        <f>VLOOKUP($U423,look_up!A$2:L449,6,FALSE)</f>
        <v>Echinodermata</v>
      </c>
      <c r="AA423" s="14" t="str">
        <f>VLOOKUP($U423,look_up!A$2:M449,7,FALSE)</f>
        <v>Asteroidea</v>
      </c>
      <c r="AB423" s="14" t="str">
        <f>VLOOKUP($U423,look_up!$A$2:P449,8,FALSE)</f>
        <v>Spinulosida</v>
      </c>
      <c r="AC423" s="14" t="str">
        <f>VLOOKUP($U423,look_up!$A$2:Q449,9,FALSE)</f>
        <v>Echinasteridae</v>
      </c>
      <c r="AD423" s="14">
        <f>VLOOKUP($U423,look_up!A$2:P449,10,FALSE)</f>
        <v>178747</v>
      </c>
      <c r="AE423">
        <v>4</v>
      </c>
      <c r="AF423" t="s">
        <v>204</v>
      </c>
      <c r="AG423">
        <v>40</v>
      </c>
    </row>
    <row r="424" spans="1:33" x14ac:dyDescent="0.3">
      <c r="A424" t="s">
        <v>0</v>
      </c>
      <c r="B424" t="s">
        <v>20</v>
      </c>
      <c r="C424" t="s">
        <v>312</v>
      </c>
      <c r="D424">
        <v>-27.180980000000002</v>
      </c>
      <c r="E424">
        <v>-48.409959999999998</v>
      </c>
      <c r="F424" t="s">
        <v>2</v>
      </c>
      <c r="G424" t="s">
        <v>3</v>
      </c>
      <c r="H424" s="2">
        <v>43907</v>
      </c>
      <c r="I424" s="23" t="s">
        <v>103</v>
      </c>
      <c r="J424" s="23" t="s">
        <v>100</v>
      </c>
      <c r="K424" s="23" t="s">
        <v>101</v>
      </c>
      <c r="L424" t="s">
        <v>96</v>
      </c>
      <c r="M424" t="s">
        <v>313</v>
      </c>
      <c r="N424" t="s">
        <v>173</v>
      </c>
      <c r="O424">
        <v>3</v>
      </c>
      <c r="P424">
        <v>12</v>
      </c>
      <c r="Q424">
        <v>10</v>
      </c>
      <c r="R424" s="4" t="s">
        <v>18</v>
      </c>
      <c r="S424">
        <v>4</v>
      </c>
      <c r="T424">
        <v>5</v>
      </c>
      <c r="U424" s="14" t="s">
        <v>182</v>
      </c>
      <c r="V424" s="14" t="str">
        <f>VLOOKUP($U424,look_up!$A$2:J450,2,FALSE)</f>
        <v>Estrela</v>
      </c>
      <c r="W424" s="14" t="str">
        <f>VLOOKUP($U424,look_up!$A$2:K450,3,FALSE)</f>
        <v>Species</v>
      </c>
      <c r="X424" s="14" t="str">
        <f>VLOOKUP($U424,look_up!$A$2:L450,4,FALSE)</f>
        <v>NA</v>
      </c>
      <c r="Y424" s="14" t="str">
        <f>VLOOKUP($U424,look_up!A$2:K450,5,FALSE)</f>
        <v>Animalia</v>
      </c>
      <c r="Z424" s="14" t="str">
        <f>VLOOKUP($U424,look_up!A$2:L450,6,FALSE)</f>
        <v>Echinodermata</v>
      </c>
      <c r="AA424" s="14" t="str">
        <f>VLOOKUP($U424,look_up!A$2:M450,7,FALSE)</f>
        <v>Asteroidea</v>
      </c>
      <c r="AB424" s="14" t="str">
        <f>VLOOKUP($U424,look_up!$A$2:P450,8,FALSE)</f>
        <v>Spinulosida</v>
      </c>
      <c r="AC424" s="14" t="str">
        <f>VLOOKUP($U424,look_up!$A$2:Q450,9,FALSE)</f>
        <v>Echinasteridae</v>
      </c>
      <c r="AD424" s="14">
        <f>VLOOKUP($U424,look_up!A$2:P450,10,FALSE)</f>
        <v>178747</v>
      </c>
      <c r="AE424">
        <v>2</v>
      </c>
      <c r="AF424" t="s">
        <v>204</v>
      </c>
      <c r="AG424">
        <v>40</v>
      </c>
    </row>
    <row r="425" spans="1:33" x14ac:dyDescent="0.3">
      <c r="A425" t="s">
        <v>0</v>
      </c>
      <c r="B425" t="s">
        <v>20</v>
      </c>
      <c r="C425" t="s">
        <v>312</v>
      </c>
      <c r="D425">
        <v>-27.180980000000002</v>
      </c>
      <c r="E425">
        <v>-48.409959999999998</v>
      </c>
      <c r="F425" t="s">
        <v>2</v>
      </c>
      <c r="G425" t="s">
        <v>3</v>
      </c>
      <c r="H425" s="2">
        <v>43907</v>
      </c>
      <c r="I425" s="23" t="s">
        <v>103</v>
      </c>
      <c r="J425" s="23" t="s">
        <v>100</v>
      </c>
      <c r="K425" s="23" t="s">
        <v>101</v>
      </c>
      <c r="L425" t="s">
        <v>96</v>
      </c>
      <c r="M425" t="s">
        <v>313</v>
      </c>
      <c r="N425" t="s">
        <v>173</v>
      </c>
      <c r="O425">
        <v>1</v>
      </c>
      <c r="P425">
        <v>12</v>
      </c>
      <c r="Q425">
        <v>10</v>
      </c>
      <c r="R425" s="4" t="s">
        <v>18</v>
      </c>
      <c r="S425">
        <v>4</v>
      </c>
      <c r="T425">
        <v>5</v>
      </c>
      <c r="U425" s="14" t="s">
        <v>183</v>
      </c>
      <c r="V425" s="14" t="str">
        <f>VLOOKUP($U425,look_up!$A$2:J451,2,FALSE)</f>
        <v>Estrela</v>
      </c>
      <c r="W425" s="14" t="str">
        <f>VLOOKUP($U425,look_up!$A$2:K451,3,FALSE)</f>
        <v>Species</v>
      </c>
      <c r="X425" s="14" t="str">
        <f>VLOOKUP($U425,look_up!$A$2:L451,4,FALSE)</f>
        <v>NA</v>
      </c>
      <c r="Y425" s="14" t="str">
        <f>VLOOKUP($U425,look_up!A$2:K451,5,FALSE)</f>
        <v>Animalia</v>
      </c>
      <c r="Z425" s="14" t="str">
        <f>VLOOKUP($U425,look_up!A$2:L451,6,FALSE)</f>
        <v>Echinodermata</v>
      </c>
      <c r="AA425" s="14" t="str">
        <f>VLOOKUP($U425,look_up!A$2:M451,7,FALSE)</f>
        <v>Asteroidea</v>
      </c>
      <c r="AB425" s="14" t="str">
        <f>VLOOKUP($U425,look_up!$A$2:P451,8,FALSE)</f>
        <v>Forcipulatida</v>
      </c>
      <c r="AC425" s="14" t="str">
        <f>VLOOKUP($U425,look_up!$A$2:Q451,9,FALSE)</f>
        <v>Asteriidae</v>
      </c>
      <c r="AD425" s="14">
        <f>VLOOKUP($U425,look_up!A$2:P451,10,FALSE)</f>
        <v>123795</v>
      </c>
      <c r="AE425">
        <v>0</v>
      </c>
      <c r="AF425" t="s">
        <v>204</v>
      </c>
      <c r="AG425">
        <v>40</v>
      </c>
    </row>
    <row r="426" spans="1:33" x14ac:dyDescent="0.3">
      <c r="A426" t="s">
        <v>0</v>
      </c>
      <c r="B426" t="s">
        <v>20</v>
      </c>
      <c r="C426" t="s">
        <v>312</v>
      </c>
      <c r="D426">
        <v>-27.180980000000002</v>
      </c>
      <c r="E426">
        <v>-48.409959999999998</v>
      </c>
      <c r="F426" t="s">
        <v>2</v>
      </c>
      <c r="G426" t="s">
        <v>3</v>
      </c>
      <c r="H426" s="2">
        <v>43907</v>
      </c>
      <c r="I426" s="23" t="s">
        <v>103</v>
      </c>
      <c r="J426" s="23" t="s">
        <v>100</v>
      </c>
      <c r="K426" s="23" t="s">
        <v>101</v>
      </c>
      <c r="L426" t="s">
        <v>96</v>
      </c>
      <c r="M426" t="s">
        <v>313</v>
      </c>
      <c r="N426" t="s">
        <v>173</v>
      </c>
      <c r="O426">
        <v>2</v>
      </c>
      <c r="P426">
        <v>12</v>
      </c>
      <c r="Q426">
        <v>10</v>
      </c>
      <c r="R426" s="4" t="s">
        <v>18</v>
      </c>
      <c r="S426">
        <v>4</v>
      </c>
      <c r="T426">
        <v>5</v>
      </c>
      <c r="U426" s="14" t="s">
        <v>183</v>
      </c>
      <c r="V426" s="14" t="str">
        <f>VLOOKUP($U426,look_up!$A$2:J452,2,FALSE)</f>
        <v>Estrela</v>
      </c>
      <c r="W426" s="14" t="str">
        <f>VLOOKUP($U426,look_up!$A$2:K452,3,FALSE)</f>
        <v>Species</v>
      </c>
      <c r="X426" s="14" t="str">
        <f>VLOOKUP($U426,look_up!$A$2:L452,4,FALSE)</f>
        <v>NA</v>
      </c>
      <c r="Y426" s="14" t="str">
        <f>VLOOKUP($U426,look_up!A$2:K452,5,FALSE)</f>
        <v>Animalia</v>
      </c>
      <c r="Z426" s="14" t="str">
        <f>VLOOKUP($U426,look_up!A$2:L452,6,FALSE)</f>
        <v>Echinodermata</v>
      </c>
      <c r="AA426" s="14" t="str">
        <f>VLOOKUP($U426,look_up!A$2:M452,7,FALSE)</f>
        <v>Asteroidea</v>
      </c>
      <c r="AB426" s="14" t="str">
        <f>VLOOKUP($U426,look_up!$A$2:P452,8,FALSE)</f>
        <v>Forcipulatida</v>
      </c>
      <c r="AC426" s="14" t="str">
        <f>VLOOKUP($U426,look_up!$A$2:Q452,9,FALSE)</f>
        <v>Asteriidae</v>
      </c>
      <c r="AD426" s="14">
        <f>VLOOKUP($U426,look_up!A$2:P452,10,FALSE)</f>
        <v>123795</v>
      </c>
      <c r="AE426">
        <v>0</v>
      </c>
      <c r="AF426" t="s">
        <v>204</v>
      </c>
      <c r="AG426">
        <v>40</v>
      </c>
    </row>
    <row r="427" spans="1:33" x14ac:dyDescent="0.3">
      <c r="A427" t="s">
        <v>0</v>
      </c>
      <c r="B427" t="s">
        <v>20</v>
      </c>
      <c r="C427" t="s">
        <v>312</v>
      </c>
      <c r="D427">
        <v>-27.180980000000002</v>
      </c>
      <c r="E427">
        <v>-48.409959999999998</v>
      </c>
      <c r="F427" t="s">
        <v>2</v>
      </c>
      <c r="G427" t="s">
        <v>3</v>
      </c>
      <c r="H427" s="2">
        <v>43907</v>
      </c>
      <c r="I427" s="23" t="s">
        <v>103</v>
      </c>
      <c r="J427" s="23" t="s">
        <v>100</v>
      </c>
      <c r="K427" s="23" t="s">
        <v>101</v>
      </c>
      <c r="L427" t="s">
        <v>96</v>
      </c>
      <c r="M427" t="s">
        <v>313</v>
      </c>
      <c r="N427" t="s">
        <v>173</v>
      </c>
      <c r="O427">
        <v>3</v>
      </c>
      <c r="P427">
        <v>12</v>
      </c>
      <c r="Q427">
        <v>10</v>
      </c>
      <c r="R427" s="4" t="s">
        <v>18</v>
      </c>
      <c r="S427">
        <v>4</v>
      </c>
      <c r="T427">
        <v>5</v>
      </c>
      <c r="U427" s="14" t="s">
        <v>183</v>
      </c>
      <c r="V427" s="14" t="str">
        <f>VLOOKUP($U427,look_up!$A$2:J453,2,FALSE)</f>
        <v>Estrela</v>
      </c>
      <c r="W427" s="14" t="str">
        <f>VLOOKUP($U427,look_up!$A$2:K453,3,FALSE)</f>
        <v>Species</v>
      </c>
      <c r="X427" s="14" t="str">
        <f>VLOOKUP($U427,look_up!$A$2:L453,4,FALSE)</f>
        <v>NA</v>
      </c>
      <c r="Y427" s="14" t="str">
        <f>VLOOKUP($U427,look_up!A$2:K453,5,FALSE)</f>
        <v>Animalia</v>
      </c>
      <c r="Z427" s="14" t="str">
        <f>VLOOKUP($U427,look_up!A$2:L453,6,FALSE)</f>
        <v>Echinodermata</v>
      </c>
      <c r="AA427" s="14" t="str">
        <f>VLOOKUP($U427,look_up!A$2:M453,7,FALSE)</f>
        <v>Asteroidea</v>
      </c>
      <c r="AB427" s="14" t="str">
        <f>VLOOKUP($U427,look_up!$A$2:P453,8,FALSE)</f>
        <v>Forcipulatida</v>
      </c>
      <c r="AC427" s="14" t="str">
        <f>VLOOKUP($U427,look_up!$A$2:Q453,9,FALSE)</f>
        <v>Asteriidae</v>
      </c>
      <c r="AD427" s="14">
        <f>VLOOKUP($U427,look_up!A$2:P453,10,FALSE)</f>
        <v>123795</v>
      </c>
      <c r="AE427">
        <v>0</v>
      </c>
      <c r="AF427" t="s">
        <v>204</v>
      </c>
      <c r="AG427">
        <v>40</v>
      </c>
    </row>
    <row r="428" spans="1:33" x14ac:dyDescent="0.3">
      <c r="A428" t="s">
        <v>0</v>
      </c>
      <c r="B428" t="s">
        <v>20</v>
      </c>
      <c r="C428" t="s">
        <v>312</v>
      </c>
      <c r="D428">
        <v>-27.180980000000002</v>
      </c>
      <c r="E428">
        <v>-48.409959999999998</v>
      </c>
      <c r="F428" t="s">
        <v>2</v>
      </c>
      <c r="G428" t="s">
        <v>3</v>
      </c>
      <c r="H428" s="2">
        <v>43907</v>
      </c>
      <c r="I428" s="23" t="s">
        <v>103</v>
      </c>
      <c r="J428" s="23" t="s">
        <v>100</v>
      </c>
      <c r="K428" s="23" t="s">
        <v>101</v>
      </c>
      <c r="L428" t="s">
        <v>96</v>
      </c>
      <c r="M428" t="s">
        <v>313</v>
      </c>
      <c r="N428" t="s">
        <v>173</v>
      </c>
      <c r="O428">
        <v>1</v>
      </c>
      <c r="P428">
        <v>12</v>
      </c>
      <c r="Q428">
        <v>10</v>
      </c>
      <c r="R428" s="4" t="s">
        <v>18</v>
      </c>
      <c r="S428">
        <v>4</v>
      </c>
      <c r="T428">
        <v>5</v>
      </c>
      <c r="U428" s="14" t="s">
        <v>184</v>
      </c>
      <c r="V428" s="14" t="str">
        <f>VLOOKUP($U428,look_up!$A$2:J454,2,FALSE)</f>
        <v>Estrela</v>
      </c>
      <c r="W428" s="14" t="str">
        <f>VLOOKUP($U428,look_up!$A$2:K454,3,FALSE)</f>
        <v>Species</v>
      </c>
      <c r="X428" s="14" t="str">
        <f>VLOOKUP($U428,look_up!$A$2:L454,4,FALSE)</f>
        <v>NA</v>
      </c>
      <c r="Y428" s="14" t="str">
        <f>VLOOKUP($U428,look_up!A$2:K454,5,FALSE)</f>
        <v>Animalia</v>
      </c>
      <c r="Z428" s="14" t="str">
        <f>VLOOKUP($U428,look_up!A$2:L454,6,FALSE)</f>
        <v>Echinodermata</v>
      </c>
      <c r="AA428" s="14" t="str">
        <f>VLOOKUP($U428,look_up!A$2:M454,7,FALSE)</f>
        <v>Asteroidea</v>
      </c>
      <c r="AB428" s="14" t="str">
        <f>VLOOKUP($U428,look_up!$A$2:P454,8,FALSE)</f>
        <v>Valvatida</v>
      </c>
      <c r="AC428" s="14" t="str">
        <f>VLOOKUP($U428,look_up!$A$2:Q454,9,FALSE)</f>
        <v>Ophidiasteridae</v>
      </c>
      <c r="AD428" s="14">
        <f>VLOOKUP($U428,look_up!A$2:P454,10,FALSE)</f>
        <v>124097</v>
      </c>
      <c r="AE428">
        <v>0</v>
      </c>
      <c r="AF428" t="s">
        <v>204</v>
      </c>
      <c r="AG428">
        <v>40</v>
      </c>
    </row>
    <row r="429" spans="1:33" x14ac:dyDescent="0.3">
      <c r="A429" t="s">
        <v>0</v>
      </c>
      <c r="B429" t="s">
        <v>20</v>
      </c>
      <c r="C429" t="s">
        <v>312</v>
      </c>
      <c r="D429">
        <v>-27.180980000000002</v>
      </c>
      <c r="E429">
        <v>-48.409959999999998</v>
      </c>
      <c r="F429" t="s">
        <v>2</v>
      </c>
      <c r="G429" t="s">
        <v>3</v>
      </c>
      <c r="H429" s="2">
        <v>43907</v>
      </c>
      <c r="I429" s="23" t="s">
        <v>103</v>
      </c>
      <c r="J429" s="23" t="s">
        <v>100</v>
      </c>
      <c r="K429" s="23" t="s">
        <v>101</v>
      </c>
      <c r="L429" t="s">
        <v>96</v>
      </c>
      <c r="M429" t="s">
        <v>313</v>
      </c>
      <c r="N429" t="s">
        <v>173</v>
      </c>
      <c r="O429">
        <v>2</v>
      </c>
      <c r="P429">
        <v>12</v>
      </c>
      <c r="Q429">
        <v>10</v>
      </c>
      <c r="R429" s="4" t="s">
        <v>18</v>
      </c>
      <c r="S429">
        <v>4</v>
      </c>
      <c r="T429">
        <v>5</v>
      </c>
      <c r="U429" s="14" t="s">
        <v>184</v>
      </c>
      <c r="V429" s="14" t="str">
        <f>VLOOKUP($U429,look_up!$A$2:J455,2,FALSE)</f>
        <v>Estrela</v>
      </c>
      <c r="W429" s="14" t="str">
        <f>VLOOKUP($U429,look_up!$A$2:K455,3,FALSE)</f>
        <v>Species</v>
      </c>
      <c r="X429" s="14" t="str">
        <f>VLOOKUP($U429,look_up!$A$2:L455,4,FALSE)</f>
        <v>NA</v>
      </c>
      <c r="Y429" s="14" t="str">
        <f>VLOOKUP($U429,look_up!A$2:K455,5,FALSE)</f>
        <v>Animalia</v>
      </c>
      <c r="Z429" s="14" t="str">
        <f>VLOOKUP($U429,look_up!A$2:L455,6,FALSE)</f>
        <v>Echinodermata</v>
      </c>
      <c r="AA429" s="14" t="str">
        <f>VLOOKUP($U429,look_up!A$2:M455,7,FALSE)</f>
        <v>Asteroidea</v>
      </c>
      <c r="AB429" s="14" t="str">
        <f>VLOOKUP($U429,look_up!$A$2:P455,8,FALSE)</f>
        <v>Valvatida</v>
      </c>
      <c r="AC429" s="14" t="str">
        <f>VLOOKUP($U429,look_up!$A$2:Q455,9,FALSE)</f>
        <v>Ophidiasteridae</v>
      </c>
      <c r="AD429" s="14">
        <f>VLOOKUP($U429,look_up!A$2:P455,10,FALSE)</f>
        <v>124097</v>
      </c>
      <c r="AE429">
        <v>0</v>
      </c>
      <c r="AF429" t="s">
        <v>204</v>
      </c>
      <c r="AG429">
        <v>40</v>
      </c>
    </row>
    <row r="430" spans="1:33" x14ac:dyDescent="0.3">
      <c r="A430" t="s">
        <v>0</v>
      </c>
      <c r="B430" t="s">
        <v>20</v>
      </c>
      <c r="C430" t="s">
        <v>312</v>
      </c>
      <c r="D430">
        <v>-27.180980000000002</v>
      </c>
      <c r="E430">
        <v>-48.409959999999998</v>
      </c>
      <c r="F430" t="s">
        <v>2</v>
      </c>
      <c r="G430" t="s">
        <v>3</v>
      </c>
      <c r="H430" s="2">
        <v>43907</v>
      </c>
      <c r="I430" s="23" t="s">
        <v>103</v>
      </c>
      <c r="J430" s="23" t="s">
        <v>100</v>
      </c>
      <c r="K430" s="23" t="s">
        <v>101</v>
      </c>
      <c r="L430" t="s">
        <v>96</v>
      </c>
      <c r="M430" t="s">
        <v>313</v>
      </c>
      <c r="N430" t="s">
        <v>173</v>
      </c>
      <c r="O430">
        <v>3</v>
      </c>
      <c r="P430">
        <v>12</v>
      </c>
      <c r="Q430">
        <v>10</v>
      </c>
      <c r="R430" s="4" t="s">
        <v>18</v>
      </c>
      <c r="S430">
        <v>4</v>
      </c>
      <c r="T430">
        <v>5</v>
      </c>
      <c r="U430" s="14" t="s">
        <v>184</v>
      </c>
      <c r="V430" s="14" t="str">
        <f>VLOOKUP($U430,look_up!$A$2:J456,2,FALSE)</f>
        <v>Estrela</v>
      </c>
      <c r="W430" s="14" t="str">
        <f>VLOOKUP($U430,look_up!$A$2:K456,3,FALSE)</f>
        <v>Species</v>
      </c>
      <c r="X430" s="14" t="str">
        <f>VLOOKUP($U430,look_up!$A$2:L456,4,FALSE)</f>
        <v>NA</v>
      </c>
      <c r="Y430" s="14" t="str">
        <f>VLOOKUP($U430,look_up!A$2:K456,5,FALSE)</f>
        <v>Animalia</v>
      </c>
      <c r="Z430" s="14" t="str">
        <f>VLOOKUP($U430,look_up!A$2:L456,6,FALSE)</f>
        <v>Echinodermata</v>
      </c>
      <c r="AA430" s="14" t="str">
        <f>VLOOKUP($U430,look_up!A$2:M456,7,FALSE)</f>
        <v>Asteroidea</v>
      </c>
      <c r="AB430" s="14" t="str">
        <f>VLOOKUP($U430,look_up!$A$2:P456,8,FALSE)</f>
        <v>Valvatida</v>
      </c>
      <c r="AC430" s="14" t="str">
        <f>VLOOKUP($U430,look_up!$A$2:Q456,9,FALSE)</f>
        <v>Ophidiasteridae</v>
      </c>
      <c r="AD430" s="14">
        <f>VLOOKUP($U430,look_up!A$2:P456,10,FALSE)</f>
        <v>124097</v>
      </c>
      <c r="AE430">
        <v>0</v>
      </c>
      <c r="AF430" t="s">
        <v>204</v>
      </c>
      <c r="AG430">
        <v>40</v>
      </c>
    </row>
    <row r="431" spans="1:33" x14ac:dyDescent="0.3">
      <c r="A431" t="s">
        <v>0</v>
      </c>
      <c r="B431" t="s">
        <v>20</v>
      </c>
      <c r="C431" t="s">
        <v>312</v>
      </c>
      <c r="D431">
        <v>-27.180980000000002</v>
      </c>
      <c r="E431">
        <v>-48.409959999999998</v>
      </c>
      <c r="F431" t="s">
        <v>2</v>
      </c>
      <c r="G431" t="s">
        <v>3</v>
      </c>
      <c r="H431" s="2">
        <v>43907</v>
      </c>
      <c r="I431" s="23" t="s">
        <v>103</v>
      </c>
      <c r="J431" s="23" t="s">
        <v>100</v>
      </c>
      <c r="K431" s="23" t="s">
        <v>101</v>
      </c>
      <c r="L431" t="s">
        <v>96</v>
      </c>
      <c r="M431" t="s">
        <v>313</v>
      </c>
      <c r="N431" t="s">
        <v>173</v>
      </c>
      <c r="O431">
        <v>1</v>
      </c>
      <c r="P431">
        <v>12</v>
      </c>
      <c r="Q431">
        <v>10</v>
      </c>
      <c r="R431" s="4" t="s">
        <v>18</v>
      </c>
      <c r="S431">
        <v>4</v>
      </c>
      <c r="T431">
        <v>5</v>
      </c>
      <c r="U431" s="14" t="s">
        <v>185</v>
      </c>
      <c r="V431" s="14" t="str">
        <f>VLOOKUP($U431,look_up!$A$2:J457,2,FALSE)</f>
        <v>Bolacha_do_mar</v>
      </c>
      <c r="W431" s="14" t="str">
        <f>VLOOKUP($U431,look_up!$A$2:K457,3,FALSE)</f>
        <v>Species</v>
      </c>
      <c r="X431" s="14" t="str">
        <f>VLOOKUP($U431,look_up!$A$2:L457,4,FALSE)</f>
        <v>NA</v>
      </c>
      <c r="Y431" s="14" t="str">
        <f>VLOOKUP($U431,look_up!A$2:K457,5,FALSE)</f>
        <v>Animalia</v>
      </c>
      <c r="Z431" s="14" t="str">
        <f>VLOOKUP($U431,look_up!A$2:L457,6,FALSE)</f>
        <v>Echinodermata</v>
      </c>
      <c r="AA431" s="14" t="str">
        <f>VLOOKUP($U431,look_up!A$2:M457,7,FALSE)</f>
        <v>Echinoidea</v>
      </c>
      <c r="AB431" s="14" t="str">
        <f>VLOOKUP($U431,look_up!$A$2:P457,8,FALSE)</f>
        <v>Clypeasteroidea</v>
      </c>
      <c r="AC431" s="14" t="str">
        <f>VLOOKUP($U431,look_up!$A$2:Q457,9,FALSE)</f>
        <v>Clypeasteridae</v>
      </c>
      <c r="AD431" s="14">
        <f>VLOOKUP($U431,look_up!A$2:P457,10,FALSE)</f>
        <v>422499</v>
      </c>
      <c r="AE431">
        <v>18</v>
      </c>
      <c r="AF431" t="s">
        <v>204</v>
      </c>
      <c r="AG431">
        <v>40</v>
      </c>
    </row>
    <row r="432" spans="1:33" x14ac:dyDescent="0.3">
      <c r="A432" t="s">
        <v>0</v>
      </c>
      <c r="B432" t="s">
        <v>20</v>
      </c>
      <c r="C432" t="s">
        <v>312</v>
      </c>
      <c r="D432">
        <v>-27.180980000000002</v>
      </c>
      <c r="E432">
        <v>-48.409959999999998</v>
      </c>
      <c r="F432" t="s">
        <v>2</v>
      </c>
      <c r="G432" t="s">
        <v>3</v>
      </c>
      <c r="H432" s="2">
        <v>43907</v>
      </c>
      <c r="I432" s="23" t="s">
        <v>103</v>
      </c>
      <c r="J432" s="23" t="s">
        <v>100</v>
      </c>
      <c r="K432" s="23" t="s">
        <v>101</v>
      </c>
      <c r="L432" t="s">
        <v>96</v>
      </c>
      <c r="M432" t="s">
        <v>313</v>
      </c>
      <c r="N432" t="s">
        <v>173</v>
      </c>
      <c r="O432">
        <v>2</v>
      </c>
      <c r="P432">
        <v>12</v>
      </c>
      <c r="Q432">
        <v>10</v>
      </c>
      <c r="R432" s="4" t="s">
        <v>18</v>
      </c>
      <c r="S432">
        <v>4</v>
      </c>
      <c r="T432">
        <v>5</v>
      </c>
      <c r="U432" s="14" t="s">
        <v>185</v>
      </c>
      <c r="V432" s="14" t="str">
        <f>VLOOKUP($U432,look_up!$A$2:J458,2,FALSE)</f>
        <v>Bolacha_do_mar</v>
      </c>
      <c r="W432" s="14" t="str">
        <f>VLOOKUP($U432,look_up!$A$2:K458,3,FALSE)</f>
        <v>Species</v>
      </c>
      <c r="X432" s="14" t="str">
        <f>VLOOKUP($U432,look_up!$A$2:L458,4,FALSE)</f>
        <v>NA</v>
      </c>
      <c r="Y432" s="14" t="str">
        <f>VLOOKUP($U432,look_up!A$2:K458,5,FALSE)</f>
        <v>Animalia</v>
      </c>
      <c r="Z432" s="14" t="str">
        <f>VLOOKUP($U432,look_up!A$2:L458,6,FALSE)</f>
        <v>Echinodermata</v>
      </c>
      <c r="AA432" s="14" t="str">
        <f>VLOOKUP($U432,look_up!A$2:M458,7,FALSE)</f>
        <v>Echinoidea</v>
      </c>
      <c r="AB432" s="14" t="str">
        <f>VLOOKUP($U432,look_up!$A$2:P458,8,FALSE)</f>
        <v>Clypeasteroidea</v>
      </c>
      <c r="AC432" s="14" t="str">
        <f>VLOOKUP($U432,look_up!$A$2:Q458,9,FALSE)</f>
        <v>Clypeasteridae</v>
      </c>
      <c r="AD432" s="14">
        <f>VLOOKUP($U432,look_up!A$2:P458,10,FALSE)</f>
        <v>422499</v>
      </c>
      <c r="AE432">
        <v>5</v>
      </c>
      <c r="AF432" t="s">
        <v>204</v>
      </c>
      <c r="AG432">
        <v>40</v>
      </c>
    </row>
    <row r="433" spans="1:33" x14ac:dyDescent="0.3">
      <c r="A433" t="s">
        <v>0</v>
      </c>
      <c r="B433" t="s">
        <v>20</v>
      </c>
      <c r="C433" t="s">
        <v>312</v>
      </c>
      <c r="D433">
        <v>-27.180980000000002</v>
      </c>
      <c r="E433">
        <v>-48.409959999999998</v>
      </c>
      <c r="F433" t="s">
        <v>2</v>
      </c>
      <c r="G433" t="s">
        <v>3</v>
      </c>
      <c r="H433" s="2">
        <v>43907</v>
      </c>
      <c r="I433" s="23" t="s">
        <v>103</v>
      </c>
      <c r="J433" s="23" t="s">
        <v>100</v>
      </c>
      <c r="K433" s="23" t="s">
        <v>101</v>
      </c>
      <c r="L433" t="s">
        <v>96</v>
      </c>
      <c r="M433" t="s">
        <v>313</v>
      </c>
      <c r="N433" t="s">
        <v>173</v>
      </c>
      <c r="O433">
        <v>3</v>
      </c>
      <c r="P433">
        <v>12</v>
      </c>
      <c r="Q433">
        <v>10</v>
      </c>
      <c r="R433" s="4" t="s">
        <v>18</v>
      </c>
      <c r="S433">
        <v>4</v>
      </c>
      <c r="T433">
        <v>5</v>
      </c>
      <c r="U433" s="14" t="s">
        <v>185</v>
      </c>
      <c r="V433" s="14" t="str">
        <f>VLOOKUP($U433,look_up!$A$2:J459,2,FALSE)</f>
        <v>Bolacha_do_mar</v>
      </c>
      <c r="W433" s="14" t="str">
        <f>VLOOKUP($U433,look_up!$A$2:K459,3,FALSE)</f>
        <v>Species</v>
      </c>
      <c r="X433" s="14" t="str">
        <f>VLOOKUP($U433,look_up!$A$2:L459,4,FALSE)</f>
        <v>NA</v>
      </c>
      <c r="Y433" s="14" t="str">
        <f>VLOOKUP($U433,look_up!A$2:K459,5,FALSE)</f>
        <v>Animalia</v>
      </c>
      <c r="Z433" s="14" t="str">
        <f>VLOOKUP($U433,look_up!A$2:L459,6,FALSE)</f>
        <v>Echinodermata</v>
      </c>
      <c r="AA433" s="14" t="str">
        <f>VLOOKUP($U433,look_up!A$2:M459,7,FALSE)</f>
        <v>Echinoidea</v>
      </c>
      <c r="AB433" s="14" t="str">
        <f>VLOOKUP($U433,look_up!$A$2:P459,8,FALSE)</f>
        <v>Clypeasteroidea</v>
      </c>
      <c r="AC433" s="14" t="str">
        <f>VLOOKUP($U433,look_up!$A$2:Q459,9,FALSE)</f>
        <v>Clypeasteridae</v>
      </c>
      <c r="AD433" s="14">
        <f>VLOOKUP($U433,look_up!A$2:P459,10,FALSE)</f>
        <v>422499</v>
      </c>
      <c r="AE433">
        <v>0</v>
      </c>
      <c r="AF433" t="s">
        <v>204</v>
      </c>
      <c r="AG433">
        <v>40</v>
      </c>
    </row>
    <row r="434" spans="1:33" x14ac:dyDescent="0.3">
      <c r="A434" t="s">
        <v>0</v>
      </c>
      <c r="B434" t="s">
        <v>20</v>
      </c>
      <c r="C434" t="s">
        <v>312</v>
      </c>
      <c r="D434">
        <v>-27.180980000000002</v>
      </c>
      <c r="E434">
        <v>-48.409959999999998</v>
      </c>
      <c r="F434" t="s">
        <v>2</v>
      </c>
      <c r="G434" t="s">
        <v>3</v>
      </c>
      <c r="H434" s="2">
        <v>43907</v>
      </c>
      <c r="I434" s="23" t="s">
        <v>103</v>
      </c>
      <c r="J434" s="23" t="s">
        <v>100</v>
      </c>
      <c r="K434" s="23" t="s">
        <v>101</v>
      </c>
      <c r="L434" t="s">
        <v>96</v>
      </c>
      <c r="M434" t="s">
        <v>313</v>
      </c>
      <c r="N434" t="s">
        <v>173</v>
      </c>
      <c r="O434">
        <v>1</v>
      </c>
      <c r="P434">
        <v>12</v>
      </c>
      <c r="Q434">
        <v>10</v>
      </c>
      <c r="R434" s="4" t="s">
        <v>18</v>
      </c>
      <c r="S434">
        <v>4</v>
      </c>
      <c r="T434">
        <v>5</v>
      </c>
      <c r="U434" s="14" t="s">
        <v>186</v>
      </c>
      <c r="V434" s="14" t="str">
        <f>VLOOKUP($U434,look_up!$A$2:J460,2,FALSE)</f>
        <v>Pepino_do_mar</v>
      </c>
      <c r="W434" s="14" t="str">
        <f>VLOOKUP($U434,look_up!$A$2:K460,3,FALSE)</f>
        <v>Species</v>
      </c>
      <c r="X434" s="14" t="str">
        <f>VLOOKUP($U434,look_up!$A$2:L460,4,FALSE)</f>
        <v>NA</v>
      </c>
      <c r="Y434" s="14" t="str">
        <f>VLOOKUP($U434,look_up!A$2:K460,5,FALSE)</f>
        <v>Animalia</v>
      </c>
      <c r="Z434" s="14" t="str">
        <f>VLOOKUP($U434,look_up!A$2:L460,6,FALSE)</f>
        <v>Echinodermata</v>
      </c>
      <c r="AA434" s="14" t="str">
        <f>VLOOKUP($U434,look_up!A$2:M460,7,FALSE)</f>
        <v>Holothuroidea</v>
      </c>
      <c r="AB434" s="14" t="str">
        <f>VLOOKUP($U434,look_up!$A$2:P460,8,FALSE)</f>
        <v>Synallactida</v>
      </c>
      <c r="AC434" s="14" t="str">
        <f>VLOOKUP($U434,look_up!$A$2:Q460,9,FALSE)</f>
        <v>Stichopodidae</v>
      </c>
      <c r="AD434" s="14">
        <f>VLOOKUP($U434,look_up!A$2:P460,10,FALSE)</f>
        <v>367868</v>
      </c>
      <c r="AE434">
        <v>0</v>
      </c>
      <c r="AF434" t="s">
        <v>204</v>
      </c>
      <c r="AG434">
        <v>40</v>
      </c>
    </row>
    <row r="435" spans="1:33" x14ac:dyDescent="0.3">
      <c r="A435" t="s">
        <v>0</v>
      </c>
      <c r="B435" t="s">
        <v>20</v>
      </c>
      <c r="C435" t="s">
        <v>312</v>
      </c>
      <c r="D435">
        <v>-27.180980000000002</v>
      </c>
      <c r="E435">
        <v>-48.409959999999998</v>
      </c>
      <c r="F435" t="s">
        <v>2</v>
      </c>
      <c r="G435" t="s">
        <v>3</v>
      </c>
      <c r="H435" s="2">
        <v>43907</v>
      </c>
      <c r="I435" s="23" t="s">
        <v>103</v>
      </c>
      <c r="J435" s="23" t="s">
        <v>100</v>
      </c>
      <c r="K435" s="23" t="s">
        <v>101</v>
      </c>
      <c r="L435" t="s">
        <v>96</v>
      </c>
      <c r="M435" t="s">
        <v>313</v>
      </c>
      <c r="N435" t="s">
        <v>173</v>
      </c>
      <c r="O435">
        <v>2</v>
      </c>
      <c r="P435">
        <v>12</v>
      </c>
      <c r="Q435">
        <v>10</v>
      </c>
      <c r="R435" s="4" t="s">
        <v>18</v>
      </c>
      <c r="S435">
        <v>4</v>
      </c>
      <c r="T435">
        <v>5</v>
      </c>
      <c r="U435" s="14" t="s">
        <v>186</v>
      </c>
      <c r="V435" s="14" t="str">
        <f>VLOOKUP($U435,look_up!$A$2:J461,2,FALSE)</f>
        <v>Pepino_do_mar</v>
      </c>
      <c r="W435" s="14" t="str">
        <f>VLOOKUP($U435,look_up!$A$2:K461,3,FALSE)</f>
        <v>Species</v>
      </c>
      <c r="X435" s="14" t="str">
        <f>VLOOKUP($U435,look_up!$A$2:L461,4,FALSE)</f>
        <v>NA</v>
      </c>
      <c r="Y435" s="14" t="str">
        <f>VLOOKUP($U435,look_up!A$2:K461,5,FALSE)</f>
        <v>Animalia</v>
      </c>
      <c r="Z435" s="14" t="str">
        <f>VLOOKUP($U435,look_up!A$2:L461,6,FALSE)</f>
        <v>Echinodermata</v>
      </c>
      <c r="AA435" s="14" t="str">
        <f>VLOOKUP($U435,look_up!A$2:M461,7,FALSE)</f>
        <v>Holothuroidea</v>
      </c>
      <c r="AB435" s="14" t="str">
        <f>VLOOKUP($U435,look_up!$A$2:P461,8,FALSE)</f>
        <v>Synallactida</v>
      </c>
      <c r="AC435" s="14" t="str">
        <f>VLOOKUP($U435,look_up!$A$2:Q461,9,FALSE)</f>
        <v>Stichopodidae</v>
      </c>
      <c r="AD435" s="14">
        <f>VLOOKUP($U435,look_up!A$2:P461,10,FALSE)</f>
        <v>367868</v>
      </c>
      <c r="AE435">
        <v>2</v>
      </c>
      <c r="AF435" t="s">
        <v>204</v>
      </c>
      <c r="AG435">
        <v>40</v>
      </c>
    </row>
    <row r="436" spans="1:33" x14ac:dyDescent="0.3">
      <c r="A436" t="s">
        <v>0</v>
      </c>
      <c r="B436" t="s">
        <v>20</v>
      </c>
      <c r="C436" t="s">
        <v>312</v>
      </c>
      <c r="D436">
        <v>-27.180980000000002</v>
      </c>
      <c r="E436">
        <v>-48.409959999999998</v>
      </c>
      <c r="F436" t="s">
        <v>2</v>
      </c>
      <c r="G436" t="s">
        <v>3</v>
      </c>
      <c r="H436" s="2">
        <v>43907</v>
      </c>
      <c r="I436" s="23" t="s">
        <v>103</v>
      </c>
      <c r="J436" s="23" t="s">
        <v>100</v>
      </c>
      <c r="K436" s="23" t="s">
        <v>101</v>
      </c>
      <c r="L436" t="s">
        <v>96</v>
      </c>
      <c r="M436" t="s">
        <v>313</v>
      </c>
      <c r="N436" t="s">
        <v>173</v>
      </c>
      <c r="O436">
        <v>3</v>
      </c>
      <c r="P436">
        <v>12</v>
      </c>
      <c r="Q436">
        <v>10</v>
      </c>
      <c r="R436" s="4" t="s">
        <v>18</v>
      </c>
      <c r="S436">
        <v>4</v>
      </c>
      <c r="T436">
        <v>5</v>
      </c>
      <c r="U436" s="14" t="s">
        <v>186</v>
      </c>
      <c r="V436" s="14" t="str">
        <f>VLOOKUP($U436,look_up!$A$2:J462,2,FALSE)</f>
        <v>Pepino_do_mar</v>
      </c>
      <c r="W436" s="14" t="str">
        <f>VLOOKUP($U436,look_up!$A$2:K462,3,FALSE)</f>
        <v>Species</v>
      </c>
      <c r="X436" s="14" t="str">
        <f>VLOOKUP($U436,look_up!$A$2:L462,4,FALSE)</f>
        <v>NA</v>
      </c>
      <c r="Y436" s="14" t="str">
        <f>VLOOKUP($U436,look_up!A$2:K462,5,FALSE)</f>
        <v>Animalia</v>
      </c>
      <c r="Z436" s="14" t="str">
        <f>VLOOKUP($U436,look_up!A$2:L462,6,FALSE)</f>
        <v>Echinodermata</v>
      </c>
      <c r="AA436" s="14" t="str">
        <f>VLOOKUP($U436,look_up!A$2:M462,7,FALSE)</f>
        <v>Holothuroidea</v>
      </c>
      <c r="AB436" s="14" t="str">
        <f>VLOOKUP($U436,look_up!$A$2:P462,8,FALSE)</f>
        <v>Synallactida</v>
      </c>
      <c r="AC436" s="14" t="str">
        <f>VLOOKUP($U436,look_up!$A$2:Q462,9,FALSE)</f>
        <v>Stichopodidae</v>
      </c>
      <c r="AD436" s="14">
        <f>VLOOKUP($U436,look_up!A$2:P462,10,FALSE)</f>
        <v>367868</v>
      </c>
      <c r="AE436">
        <v>0</v>
      </c>
      <c r="AF436" t="s">
        <v>204</v>
      </c>
      <c r="AG436">
        <v>40</v>
      </c>
    </row>
    <row r="437" spans="1:33" x14ac:dyDescent="0.3">
      <c r="A437" t="s">
        <v>0</v>
      </c>
      <c r="B437" t="s">
        <v>20</v>
      </c>
      <c r="C437" t="s">
        <v>312</v>
      </c>
      <c r="D437">
        <v>-27.180980000000002</v>
      </c>
      <c r="E437">
        <v>-48.409959999999998</v>
      </c>
      <c r="F437" t="s">
        <v>2</v>
      </c>
      <c r="G437" t="s">
        <v>3</v>
      </c>
      <c r="H437" s="2">
        <v>43907</v>
      </c>
      <c r="I437" s="23" t="s">
        <v>103</v>
      </c>
      <c r="J437" s="23" t="s">
        <v>100</v>
      </c>
      <c r="K437" s="23" t="s">
        <v>101</v>
      </c>
      <c r="L437" t="s">
        <v>96</v>
      </c>
      <c r="M437" t="s">
        <v>313</v>
      </c>
      <c r="N437" t="s">
        <v>173</v>
      </c>
      <c r="O437">
        <v>1</v>
      </c>
      <c r="P437">
        <v>12</v>
      </c>
      <c r="Q437">
        <v>10</v>
      </c>
      <c r="R437" s="4" t="s">
        <v>18</v>
      </c>
      <c r="S437">
        <v>4</v>
      </c>
      <c r="T437">
        <v>5</v>
      </c>
      <c r="U437" s="14" t="s">
        <v>187</v>
      </c>
      <c r="V437" s="14" t="str">
        <f>VLOOKUP($U437,look_up!$A$2:J463,2,FALSE)</f>
        <v>Pepino_do_mar</v>
      </c>
      <c r="W437" s="14" t="str">
        <f>VLOOKUP($U437,look_up!$A$2:K463,3,FALSE)</f>
        <v>Species</v>
      </c>
      <c r="X437" s="14" t="str">
        <f>VLOOKUP($U437,look_up!$A$2:L463,4,FALSE)</f>
        <v>NA</v>
      </c>
      <c r="Y437" s="14" t="str">
        <f>VLOOKUP($U437,look_up!A$2:K463,5,FALSE)</f>
        <v>Animalia</v>
      </c>
      <c r="Z437" s="14" t="str">
        <f>VLOOKUP($U437,look_up!A$2:L463,6,FALSE)</f>
        <v>Echinodermata</v>
      </c>
      <c r="AA437" s="14" t="str">
        <f>VLOOKUP($U437,look_up!A$2:M463,7,FALSE)</f>
        <v>Holothuroidea</v>
      </c>
      <c r="AB437" s="14" t="str">
        <f>VLOOKUP($U437,look_up!$A$2:P463,8,FALSE)</f>
        <v>Holothuriida</v>
      </c>
      <c r="AC437" s="14" t="str">
        <f>VLOOKUP($U437,look_up!$A$2:Q463,9,FALSE)</f>
        <v>Holothuriidae</v>
      </c>
      <c r="AD437" s="14">
        <f>VLOOKUP($U437,look_up!A$2:P463,10,FALSE)</f>
        <v>732238</v>
      </c>
      <c r="AE437">
        <v>0</v>
      </c>
      <c r="AF437" t="s">
        <v>204</v>
      </c>
      <c r="AG437">
        <v>40</v>
      </c>
    </row>
    <row r="438" spans="1:33" x14ac:dyDescent="0.3">
      <c r="A438" t="s">
        <v>0</v>
      </c>
      <c r="B438" t="s">
        <v>20</v>
      </c>
      <c r="C438" t="s">
        <v>312</v>
      </c>
      <c r="D438">
        <v>-27.180980000000002</v>
      </c>
      <c r="E438">
        <v>-48.409959999999998</v>
      </c>
      <c r="F438" t="s">
        <v>2</v>
      </c>
      <c r="G438" t="s">
        <v>3</v>
      </c>
      <c r="H438" s="2">
        <v>43907</v>
      </c>
      <c r="I438" s="23" t="s">
        <v>103</v>
      </c>
      <c r="J438" s="23" t="s">
        <v>100</v>
      </c>
      <c r="K438" s="23" t="s">
        <v>101</v>
      </c>
      <c r="L438" t="s">
        <v>96</v>
      </c>
      <c r="M438" t="s">
        <v>313</v>
      </c>
      <c r="N438" t="s">
        <v>173</v>
      </c>
      <c r="O438">
        <v>2</v>
      </c>
      <c r="P438">
        <v>12</v>
      </c>
      <c r="Q438">
        <v>10</v>
      </c>
      <c r="R438" s="4" t="s">
        <v>18</v>
      </c>
      <c r="S438">
        <v>4</v>
      </c>
      <c r="T438">
        <v>5</v>
      </c>
      <c r="U438" s="14" t="s">
        <v>187</v>
      </c>
      <c r="V438" s="14" t="str">
        <f>VLOOKUP($U438,look_up!$A$2:J464,2,FALSE)</f>
        <v>Pepino_do_mar</v>
      </c>
      <c r="W438" s="14" t="str">
        <f>VLOOKUP($U438,look_up!$A$2:K464,3,FALSE)</f>
        <v>Species</v>
      </c>
      <c r="X438" s="14" t="str">
        <f>VLOOKUP($U438,look_up!$A$2:L464,4,FALSE)</f>
        <v>NA</v>
      </c>
      <c r="Y438" s="14" t="str">
        <f>VLOOKUP($U438,look_up!A$2:K464,5,FALSE)</f>
        <v>Animalia</v>
      </c>
      <c r="Z438" s="14" t="str">
        <f>VLOOKUP($U438,look_up!A$2:L464,6,FALSE)</f>
        <v>Echinodermata</v>
      </c>
      <c r="AA438" s="14" t="str">
        <f>VLOOKUP($U438,look_up!A$2:M464,7,FALSE)</f>
        <v>Holothuroidea</v>
      </c>
      <c r="AB438" s="14" t="str">
        <f>VLOOKUP($U438,look_up!$A$2:P464,8,FALSE)</f>
        <v>Holothuriida</v>
      </c>
      <c r="AC438" s="14" t="str">
        <f>VLOOKUP($U438,look_up!$A$2:Q464,9,FALSE)</f>
        <v>Holothuriidae</v>
      </c>
      <c r="AD438" s="14">
        <f>VLOOKUP($U438,look_up!A$2:P464,10,FALSE)</f>
        <v>732238</v>
      </c>
      <c r="AE438">
        <v>0</v>
      </c>
      <c r="AF438" t="s">
        <v>204</v>
      </c>
      <c r="AG438">
        <v>40</v>
      </c>
    </row>
    <row r="439" spans="1:33" x14ac:dyDescent="0.3">
      <c r="A439" t="s">
        <v>0</v>
      </c>
      <c r="B439" t="s">
        <v>20</v>
      </c>
      <c r="C439" t="s">
        <v>312</v>
      </c>
      <c r="D439">
        <v>-27.180980000000002</v>
      </c>
      <c r="E439">
        <v>-48.409959999999998</v>
      </c>
      <c r="F439" t="s">
        <v>2</v>
      </c>
      <c r="G439" t="s">
        <v>3</v>
      </c>
      <c r="H439" s="2">
        <v>43907</v>
      </c>
      <c r="I439" s="23" t="s">
        <v>103</v>
      </c>
      <c r="J439" s="23" t="s">
        <v>100</v>
      </c>
      <c r="K439" s="23" t="s">
        <v>101</v>
      </c>
      <c r="L439" t="s">
        <v>96</v>
      </c>
      <c r="M439" t="s">
        <v>313</v>
      </c>
      <c r="N439" t="s">
        <v>173</v>
      </c>
      <c r="O439">
        <v>3</v>
      </c>
      <c r="P439">
        <v>12</v>
      </c>
      <c r="Q439">
        <v>10</v>
      </c>
      <c r="R439" s="4" t="s">
        <v>18</v>
      </c>
      <c r="S439">
        <v>4</v>
      </c>
      <c r="T439">
        <v>5</v>
      </c>
      <c r="U439" s="14" t="s">
        <v>187</v>
      </c>
      <c r="V439" s="14" t="str">
        <f>VLOOKUP($U439,look_up!$A$2:J465,2,FALSE)</f>
        <v>Pepino_do_mar</v>
      </c>
      <c r="W439" s="14" t="str">
        <f>VLOOKUP($U439,look_up!$A$2:K465,3,FALSE)</f>
        <v>Species</v>
      </c>
      <c r="X439" s="14" t="str">
        <f>VLOOKUP($U439,look_up!$A$2:L465,4,FALSE)</f>
        <v>NA</v>
      </c>
      <c r="Y439" s="14" t="str">
        <f>VLOOKUP($U439,look_up!A$2:K465,5,FALSE)</f>
        <v>Animalia</v>
      </c>
      <c r="Z439" s="14" t="str">
        <f>VLOOKUP($U439,look_up!A$2:L465,6,FALSE)</f>
        <v>Echinodermata</v>
      </c>
      <c r="AA439" s="14" t="str">
        <f>VLOOKUP($U439,look_up!A$2:M465,7,FALSE)</f>
        <v>Holothuroidea</v>
      </c>
      <c r="AB439" s="14" t="str">
        <f>VLOOKUP($U439,look_up!$A$2:P465,8,FALSE)</f>
        <v>Holothuriida</v>
      </c>
      <c r="AC439" s="14" t="str">
        <f>VLOOKUP($U439,look_up!$A$2:Q465,9,FALSE)</f>
        <v>Holothuriidae</v>
      </c>
      <c r="AD439" s="14">
        <f>VLOOKUP($U439,look_up!A$2:P465,10,FALSE)</f>
        <v>732238</v>
      </c>
      <c r="AE439">
        <v>0</v>
      </c>
      <c r="AF439" t="s">
        <v>204</v>
      </c>
      <c r="AG439">
        <v>40</v>
      </c>
    </row>
    <row r="440" spans="1:33" x14ac:dyDescent="0.3">
      <c r="A440" t="s">
        <v>0</v>
      </c>
      <c r="B440" t="s">
        <v>20</v>
      </c>
      <c r="C440" t="s">
        <v>312</v>
      </c>
      <c r="D440">
        <v>-27.180980000000002</v>
      </c>
      <c r="E440">
        <v>-48.409959999999998</v>
      </c>
      <c r="F440" t="s">
        <v>2</v>
      </c>
      <c r="G440" t="s">
        <v>3</v>
      </c>
      <c r="H440" s="2">
        <v>43907</v>
      </c>
      <c r="I440" s="23" t="s">
        <v>103</v>
      </c>
      <c r="J440" s="23" t="s">
        <v>100</v>
      </c>
      <c r="K440" s="23" t="s">
        <v>101</v>
      </c>
      <c r="L440" t="s">
        <v>96</v>
      </c>
      <c r="M440" t="s">
        <v>313</v>
      </c>
      <c r="N440" t="s">
        <v>173</v>
      </c>
      <c r="O440">
        <v>1</v>
      </c>
      <c r="P440">
        <v>12</v>
      </c>
      <c r="Q440">
        <v>10</v>
      </c>
      <c r="R440" s="4" t="s">
        <v>18</v>
      </c>
      <c r="S440">
        <v>4</v>
      </c>
      <c r="T440">
        <v>5</v>
      </c>
      <c r="U440" s="14" t="s">
        <v>188</v>
      </c>
      <c r="V440" s="14" t="str">
        <f>VLOOKUP($U440,look_up!$A$2:J466,2,FALSE)</f>
        <v>Lírio_do_mar</v>
      </c>
      <c r="W440" s="14" t="str">
        <f>VLOOKUP($U440,look_up!$A$2:K466,3,FALSE)</f>
        <v>Species</v>
      </c>
      <c r="X440" s="14" t="str">
        <f>VLOOKUP($U440,look_up!$A$2:L466,4,FALSE)</f>
        <v>NA</v>
      </c>
      <c r="Y440" s="14" t="str">
        <f>VLOOKUP($U440,look_up!A$2:K466,5,FALSE)</f>
        <v>Animalia</v>
      </c>
      <c r="Z440" s="14" t="str">
        <f>VLOOKUP($U440,look_up!A$2:L466,6,FALSE)</f>
        <v>Echinodermata</v>
      </c>
      <c r="AA440" s="14" t="str">
        <f>VLOOKUP($U440,look_up!A$2:M466,7,FALSE)</f>
        <v>Crinoidea</v>
      </c>
      <c r="AB440" s="14" t="str">
        <f>VLOOKUP($U440,look_up!$A$2:P466,8,FALSE)</f>
        <v>Comatulida</v>
      </c>
      <c r="AC440" s="14" t="str">
        <f>VLOOKUP($U440,look_up!$A$2:Q466,9,FALSE)</f>
        <v>Tropiometridae</v>
      </c>
      <c r="AD440" s="14">
        <f>VLOOKUP($U440,look_up!A$2:P466,10,FALSE)</f>
        <v>213331</v>
      </c>
      <c r="AE440">
        <v>0</v>
      </c>
      <c r="AF440" t="s">
        <v>204</v>
      </c>
      <c r="AG440">
        <v>40</v>
      </c>
    </row>
    <row r="441" spans="1:33" x14ac:dyDescent="0.3">
      <c r="A441" t="s">
        <v>0</v>
      </c>
      <c r="B441" t="s">
        <v>20</v>
      </c>
      <c r="C441" t="s">
        <v>312</v>
      </c>
      <c r="D441">
        <v>-27.180980000000002</v>
      </c>
      <c r="E441">
        <v>-48.409959999999998</v>
      </c>
      <c r="F441" t="s">
        <v>2</v>
      </c>
      <c r="G441" t="s">
        <v>3</v>
      </c>
      <c r="H441" s="2">
        <v>43907</v>
      </c>
      <c r="I441" s="23" t="s">
        <v>103</v>
      </c>
      <c r="J441" s="23" t="s">
        <v>100</v>
      </c>
      <c r="K441" s="23" t="s">
        <v>101</v>
      </c>
      <c r="L441" t="s">
        <v>96</v>
      </c>
      <c r="M441" t="s">
        <v>313</v>
      </c>
      <c r="N441" t="s">
        <v>173</v>
      </c>
      <c r="O441">
        <v>2</v>
      </c>
      <c r="P441">
        <v>12</v>
      </c>
      <c r="Q441">
        <v>10</v>
      </c>
      <c r="R441" s="4" t="s">
        <v>18</v>
      </c>
      <c r="S441">
        <v>4</v>
      </c>
      <c r="T441">
        <v>5</v>
      </c>
      <c r="U441" s="14" t="s">
        <v>188</v>
      </c>
      <c r="V441" s="14" t="str">
        <f>VLOOKUP($U441,look_up!$A$2:J467,2,FALSE)</f>
        <v>Lírio_do_mar</v>
      </c>
      <c r="W441" s="14" t="str">
        <f>VLOOKUP($U441,look_up!$A$2:K467,3,FALSE)</f>
        <v>Species</v>
      </c>
      <c r="X441" s="14" t="str">
        <f>VLOOKUP($U441,look_up!$A$2:L467,4,FALSE)</f>
        <v>NA</v>
      </c>
      <c r="Y441" s="14" t="str">
        <f>VLOOKUP($U441,look_up!A$2:K467,5,FALSE)</f>
        <v>Animalia</v>
      </c>
      <c r="Z441" s="14" t="str">
        <f>VLOOKUP($U441,look_up!A$2:L467,6,FALSE)</f>
        <v>Echinodermata</v>
      </c>
      <c r="AA441" s="14" t="str">
        <f>VLOOKUP($U441,look_up!A$2:M467,7,FALSE)</f>
        <v>Crinoidea</v>
      </c>
      <c r="AB441" s="14" t="str">
        <f>VLOOKUP($U441,look_up!$A$2:P467,8,FALSE)</f>
        <v>Comatulida</v>
      </c>
      <c r="AC441" s="14" t="str">
        <f>VLOOKUP($U441,look_up!$A$2:Q467,9,FALSE)</f>
        <v>Tropiometridae</v>
      </c>
      <c r="AD441" s="14">
        <f>VLOOKUP($U441,look_up!A$2:P467,10,FALSE)</f>
        <v>213331</v>
      </c>
      <c r="AE441">
        <v>0</v>
      </c>
      <c r="AF441" t="s">
        <v>204</v>
      </c>
      <c r="AG441">
        <v>40</v>
      </c>
    </row>
    <row r="442" spans="1:33" x14ac:dyDescent="0.3">
      <c r="A442" t="s">
        <v>0</v>
      </c>
      <c r="B442" t="s">
        <v>20</v>
      </c>
      <c r="C442" t="s">
        <v>312</v>
      </c>
      <c r="D442">
        <v>-27.180980000000002</v>
      </c>
      <c r="E442">
        <v>-48.409959999999998</v>
      </c>
      <c r="F442" t="s">
        <v>2</v>
      </c>
      <c r="G442" t="s">
        <v>3</v>
      </c>
      <c r="H442" s="2">
        <v>43907</v>
      </c>
      <c r="I442" s="23" t="s">
        <v>103</v>
      </c>
      <c r="J442" s="23" t="s">
        <v>100</v>
      </c>
      <c r="K442" s="23" t="s">
        <v>101</v>
      </c>
      <c r="L442" t="s">
        <v>96</v>
      </c>
      <c r="M442" t="s">
        <v>313</v>
      </c>
      <c r="N442" t="s">
        <v>173</v>
      </c>
      <c r="O442">
        <v>3</v>
      </c>
      <c r="P442">
        <v>12</v>
      </c>
      <c r="Q442">
        <v>10</v>
      </c>
      <c r="R442" s="4" t="s">
        <v>18</v>
      </c>
      <c r="S442">
        <v>4</v>
      </c>
      <c r="T442">
        <v>5</v>
      </c>
      <c r="U442" s="14" t="s">
        <v>188</v>
      </c>
      <c r="V442" s="14" t="str">
        <f>VLOOKUP($U442,look_up!$A$2:J468,2,FALSE)</f>
        <v>Lírio_do_mar</v>
      </c>
      <c r="W442" s="14" t="str">
        <f>VLOOKUP($U442,look_up!$A$2:K468,3,FALSE)</f>
        <v>Species</v>
      </c>
      <c r="X442" s="14" t="str">
        <f>VLOOKUP($U442,look_up!$A$2:L468,4,FALSE)</f>
        <v>NA</v>
      </c>
      <c r="Y442" s="14" t="str">
        <f>VLOOKUP($U442,look_up!A$2:K468,5,FALSE)</f>
        <v>Animalia</v>
      </c>
      <c r="Z442" s="14" t="str">
        <f>VLOOKUP($U442,look_up!A$2:L468,6,FALSE)</f>
        <v>Echinodermata</v>
      </c>
      <c r="AA442" s="14" t="str">
        <f>VLOOKUP($U442,look_up!A$2:M468,7,FALSE)</f>
        <v>Crinoidea</v>
      </c>
      <c r="AB442" s="14" t="str">
        <f>VLOOKUP($U442,look_up!$A$2:P468,8,FALSE)</f>
        <v>Comatulida</v>
      </c>
      <c r="AC442" s="14" t="str">
        <f>VLOOKUP($U442,look_up!$A$2:Q468,9,FALSE)</f>
        <v>Tropiometridae</v>
      </c>
      <c r="AD442" s="14">
        <f>VLOOKUP($U442,look_up!A$2:P468,10,FALSE)</f>
        <v>213331</v>
      </c>
      <c r="AE442">
        <v>0</v>
      </c>
      <c r="AF442" t="s">
        <v>204</v>
      </c>
      <c r="AG442">
        <v>40</v>
      </c>
    </row>
    <row r="443" spans="1:33" x14ac:dyDescent="0.3">
      <c r="A443" t="s">
        <v>0</v>
      </c>
      <c r="B443" t="s">
        <v>20</v>
      </c>
      <c r="C443" t="s">
        <v>312</v>
      </c>
      <c r="D443">
        <v>-27.180980000000002</v>
      </c>
      <c r="E443">
        <v>-48.409959999999998</v>
      </c>
      <c r="F443" t="s">
        <v>2</v>
      </c>
      <c r="G443" t="s">
        <v>3</v>
      </c>
      <c r="H443" s="2">
        <v>43907</v>
      </c>
      <c r="I443" s="23" t="s">
        <v>103</v>
      </c>
      <c r="J443" s="23" t="s">
        <v>100</v>
      </c>
      <c r="K443" s="23" t="s">
        <v>101</v>
      </c>
      <c r="L443" t="s">
        <v>96</v>
      </c>
      <c r="M443" t="s">
        <v>313</v>
      </c>
      <c r="N443" t="s">
        <v>173</v>
      </c>
      <c r="O443">
        <v>1</v>
      </c>
      <c r="P443">
        <v>12</v>
      </c>
      <c r="Q443">
        <v>10</v>
      </c>
      <c r="R443" s="4" t="s">
        <v>18</v>
      </c>
      <c r="S443">
        <v>4</v>
      </c>
      <c r="T443">
        <v>5</v>
      </c>
      <c r="U443" s="14" t="s">
        <v>189</v>
      </c>
      <c r="V443" s="14" t="str">
        <f>VLOOKUP($U443,look_up!$A$2:J469,2,FALSE)</f>
        <v>Anêmona</v>
      </c>
      <c r="W443" s="14" t="str">
        <f>VLOOKUP($U443,look_up!$A$2:K469,3,FALSE)</f>
        <v>Species</v>
      </c>
      <c r="X443" s="14" t="str">
        <f>VLOOKUP($U443,look_up!$A$2:L469,4,FALSE)</f>
        <v>NA</v>
      </c>
      <c r="Y443" s="14" t="str">
        <f>VLOOKUP($U443,look_up!A$2:K469,5,FALSE)</f>
        <v>Animalia</v>
      </c>
      <c r="Z443" s="14" t="str">
        <f>VLOOKUP($U443,look_up!A$2:L469,6,FALSE)</f>
        <v>Cnidaria</v>
      </c>
      <c r="AA443" s="14" t="str">
        <f>VLOOKUP($U443,look_up!A$2:M469,7,FALSE)</f>
        <v>Anthozoa</v>
      </c>
      <c r="AB443" s="14" t="str">
        <f>VLOOKUP($U443,look_up!$A$2:P469,8,FALSE)</f>
        <v>Actiniaria</v>
      </c>
      <c r="AC443" s="14" t="str">
        <f>VLOOKUP($U443,look_up!$A$2:Q469,9,FALSE)</f>
        <v>Actiniidae</v>
      </c>
      <c r="AD443" s="14">
        <f>VLOOKUP($U443,look_up!A$2:P469,10,FALSE)</f>
        <v>283333</v>
      </c>
      <c r="AE443">
        <v>0</v>
      </c>
      <c r="AF443" t="s">
        <v>204</v>
      </c>
      <c r="AG443">
        <v>40</v>
      </c>
    </row>
    <row r="444" spans="1:33" x14ac:dyDescent="0.3">
      <c r="A444" t="s">
        <v>0</v>
      </c>
      <c r="B444" t="s">
        <v>20</v>
      </c>
      <c r="C444" t="s">
        <v>312</v>
      </c>
      <c r="D444">
        <v>-27.180980000000002</v>
      </c>
      <c r="E444">
        <v>-48.409959999999998</v>
      </c>
      <c r="F444" t="s">
        <v>2</v>
      </c>
      <c r="G444" t="s">
        <v>3</v>
      </c>
      <c r="H444" s="2">
        <v>43907</v>
      </c>
      <c r="I444" s="23" t="s">
        <v>103</v>
      </c>
      <c r="J444" s="23" t="s">
        <v>100</v>
      </c>
      <c r="K444" s="23" t="s">
        <v>101</v>
      </c>
      <c r="L444" t="s">
        <v>96</v>
      </c>
      <c r="M444" t="s">
        <v>313</v>
      </c>
      <c r="N444" t="s">
        <v>173</v>
      </c>
      <c r="O444">
        <v>2</v>
      </c>
      <c r="P444">
        <v>12</v>
      </c>
      <c r="Q444">
        <v>10</v>
      </c>
      <c r="R444" s="4" t="s">
        <v>18</v>
      </c>
      <c r="S444">
        <v>4</v>
      </c>
      <c r="T444">
        <v>5</v>
      </c>
      <c r="U444" s="14" t="s">
        <v>189</v>
      </c>
      <c r="V444" s="14" t="str">
        <f>VLOOKUP($U444,look_up!$A$2:J470,2,FALSE)</f>
        <v>Anêmona</v>
      </c>
      <c r="W444" s="14" t="str">
        <f>VLOOKUP($U444,look_up!$A$2:K470,3,FALSE)</f>
        <v>Species</v>
      </c>
      <c r="X444" s="14" t="str">
        <f>VLOOKUP($U444,look_up!$A$2:L470,4,FALSE)</f>
        <v>NA</v>
      </c>
      <c r="Y444" s="14" t="str">
        <f>VLOOKUP($U444,look_up!A$2:K470,5,FALSE)</f>
        <v>Animalia</v>
      </c>
      <c r="Z444" s="14" t="str">
        <f>VLOOKUP($U444,look_up!A$2:L470,6,FALSE)</f>
        <v>Cnidaria</v>
      </c>
      <c r="AA444" s="14" t="str">
        <f>VLOOKUP($U444,look_up!A$2:M470,7,FALSE)</f>
        <v>Anthozoa</v>
      </c>
      <c r="AB444" s="14" t="str">
        <f>VLOOKUP($U444,look_up!$A$2:P470,8,FALSE)</f>
        <v>Actiniaria</v>
      </c>
      <c r="AC444" s="14" t="str">
        <f>VLOOKUP($U444,look_up!$A$2:Q470,9,FALSE)</f>
        <v>Actiniidae</v>
      </c>
      <c r="AD444" s="14">
        <f>VLOOKUP($U444,look_up!A$2:P470,10,FALSE)</f>
        <v>283333</v>
      </c>
      <c r="AE444">
        <v>0</v>
      </c>
      <c r="AF444" t="s">
        <v>204</v>
      </c>
      <c r="AG444">
        <v>40</v>
      </c>
    </row>
    <row r="445" spans="1:33" x14ac:dyDescent="0.3">
      <c r="A445" t="s">
        <v>0</v>
      </c>
      <c r="B445" t="s">
        <v>20</v>
      </c>
      <c r="C445" t="s">
        <v>312</v>
      </c>
      <c r="D445">
        <v>-27.180980000000002</v>
      </c>
      <c r="E445">
        <v>-48.409959999999998</v>
      </c>
      <c r="F445" t="s">
        <v>2</v>
      </c>
      <c r="G445" t="s">
        <v>3</v>
      </c>
      <c r="H445" s="2">
        <v>43907</v>
      </c>
      <c r="I445" s="23" t="s">
        <v>103</v>
      </c>
      <c r="J445" s="23" t="s">
        <v>100</v>
      </c>
      <c r="K445" s="23" t="s">
        <v>101</v>
      </c>
      <c r="L445" t="s">
        <v>96</v>
      </c>
      <c r="M445" t="s">
        <v>313</v>
      </c>
      <c r="N445" t="s">
        <v>173</v>
      </c>
      <c r="O445">
        <v>3</v>
      </c>
      <c r="P445">
        <v>12</v>
      </c>
      <c r="Q445">
        <v>10</v>
      </c>
      <c r="R445" s="4" t="s">
        <v>18</v>
      </c>
      <c r="S445">
        <v>4</v>
      </c>
      <c r="T445">
        <v>5</v>
      </c>
      <c r="U445" s="14" t="s">
        <v>189</v>
      </c>
      <c r="V445" s="14" t="str">
        <f>VLOOKUP($U445,look_up!$A$2:J471,2,FALSE)</f>
        <v>Anêmona</v>
      </c>
      <c r="W445" s="14" t="str">
        <f>VLOOKUP($U445,look_up!$A$2:K471,3,FALSE)</f>
        <v>Species</v>
      </c>
      <c r="X445" s="14" t="str">
        <f>VLOOKUP($U445,look_up!$A$2:L471,4,FALSE)</f>
        <v>NA</v>
      </c>
      <c r="Y445" s="14" t="str">
        <f>VLOOKUP($U445,look_up!A$2:K471,5,FALSE)</f>
        <v>Animalia</v>
      </c>
      <c r="Z445" s="14" t="str">
        <f>VLOOKUP($U445,look_up!A$2:L471,6,FALSE)</f>
        <v>Cnidaria</v>
      </c>
      <c r="AA445" s="14" t="str">
        <f>VLOOKUP($U445,look_up!A$2:M471,7,FALSE)</f>
        <v>Anthozoa</v>
      </c>
      <c r="AB445" s="14" t="str">
        <f>VLOOKUP($U445,look_up!$A$2:P471,8,FALSE)</f>
        <v>Actiniaria</v>
      </c>
      <c r="AC445" s="14" t="str">
        <f>VLOOKUP($U445,look_up!$A$2:Q471,9,FALSE)</f>
        <v>Actiniidae</v>
      </c>
      <c r="AD445" s="14">
        <f>VLOOKUP($U445,look_up!A$2:P471,10,FALSE)</f>
        <v>283333</v>
      </c>
      <c r="AE445">
        <v>0</v>
      </c>
      <c r="AF445" t="s">
        <v>204</v>
      </c>
      <c r="AG445">
        <v>40</v>
      </c>
    </row>
    <row r="446" spans="1:33" x14ac:dyDescent="0.3">
      <c r="A446" t="s">
        <v>0</v>
      </c>
      <c r="B446" t="s">
        <v>20</v>
      </c>
      <c r="C446" t="s">
        <v>312</v>
      </c>
      <c r="D446">
        <v>-27.180980000000002</v>
      </c>
      <c r="E446">
        <v>-48.409959999999998</v>
      </c>
      <c r="F446" t="s">
        <v>2</v>
      </c>
      <c r="G446" t="s">
        <v>3</v>
      </c>
      <c r="H446" s="2">
        <v>43907</v>
      </c>
      <c r="I446" s="23" t="s">
        <v>103</v>
      </c>
      <c r="J446" s="23" t="s">
        <v>100</v>
      </c>
      <c r="K446" s="23" t="s">
        <v>101</v>
      </c>
      <c r="L446" t="s">
        <v>96</v>
      </c>
      <c r="M446" t="s">
        <v>313</v>
      </c>
      <c r="N446" t="s">
        <v>173</v>
      </c>
      <c r="O446">
        <v>1</v>
      </c>
      <c r="P446">
        <v>12</v>
      </c>
      <c r="Q446">
        <v>10</v>
      </c>
      <c r="R446" s="4" t="s">
        <v>18</v>
      </c>
      <c r="S446">
        <v>4</v>
      </c>
      <c r="T446">
        <v>5</v>
      </c>
      <c r="U446" s="14" t="s">
        <v>190</v>
      </c>
      <c r="V446" s="14" t="str">
        <f>VLOOKUP($U446,look_up!$A$2:J472,2,FALSE)</f>
        <v>Anêmona</v>
      </c>
      <c r="W446" s="14" t="str">
        <f>VLOOKUP($U446,look_up!$A$2:K472,3,FALSE)</f>
        <v>Species</v>
      </c>
      <c r="X446" s="14" t="str">
        <f>VLOOKUP($U446,look_up!$A$2:L472,4,FALSE)</f>
        <v>NA</v>
      </c>
      <c r="Y446" s="14" t="str">
        <f>VLOOKUP($U446,look_up!A$2:K472,5,FALSE)</f>
        <v>Animalia</v>
      </c>
      <c r="Z446" s="14" t="str">
        <f>VLOOKUP($U446,look_up!A$2:L472,6,FALSE)</f>
        <v>Cnidaria</v>
      </c>
      <c r="AA446" s="14" t="str">
        <f>VLOOKUP($U446,look_up!A$2:M472,7,FALSE)</f>
        <v>Anthozoa</v>
      </c>
      <c r="AB446" s="14" t="str">
        <f>VLOOKUP($U446,look_up!$A$2:P472,8,FALSE)</f>
        <v>Actiniaria</v>
      </c>
      <c r="AC446" s="14" t="str">
        <f>VLOOKUP($U446,look_up!$A$2:Q472,9,FALSE)</f>
        <v>Actiniidae</v>
      </c>
      <c r="AD446" s="14">
        <f>VLOOKUP($U446,look_up!A$2:P472,10,FALSE)</f>
        <v>283408</v>
      </c>
      <c r="AE446">
        <v>0</v>
      </c>
      <c r="AF446" t="s">
        <v>204</v>
      </c>
      <c r="AG446">
        <v>40</v>
      </c>
    </row>
    <row r="447" spans="1:33" x14ac:dyDescent="0.3">
      <c r="A447" t="s">
        <v>0</v>
      </c>
      <c r="B447" t="s">
        <v>20</v>
      </c>
      <c r="C447" t="s">
        <v>312</v>
      </c>
      <c r="D447">
        <v>-27.180980000000002</v>
      </c>
      <c r="E447">
        <v>-48.409959999999998</v>
      </c>
      <c r="F447" t="s">
        <v>2</v>
      </c>
      <c r="G447" t="s">
        <v>3</v>
      </c>
      <c r="H447" s="2">
        <v>43907</v>
      </c>
      <c r="I447" s="23" t="s">
        <v>103</v>
      </c>
      <c r="J447" s="23" t="s">
        <v>100</v>
      </c>
      <c r="K447" s="23" t="s">
        <v>101</v>
      </c>
      <c r="L447" t="s">
        <v>96</v>
      </c>
      <c r="M447" t="s">
        <v>313</v>
      </c>
      <c r="N447" t="s">
        <v>173</v>
      </c>
      <c r="O447">
        <v>2</v>
      </c>
      <c r="P447">
        <v>12</v>
      </c>
      <c r="Q447">
        <v>10</v>
      </c>
      <c r="R447" s="4" t="s">
        <v>18</v>
      </c>
      <c r="S447">
        <v>4</v>
      </c>
      <c r="T447">
        <v>5</v>
      </c>
      <c r="U447" s="14" t="s">
        <v>190</v>
      </c>
      <c r="V447" s="14" t="str">
        <f>VLOOKUP($U447,look_up!$A$2:J473,2,FALSE)</f>
        <v>Anêmona</v>
      </c>
      <c r="W447" s="14" t="str">
        <f>VLOOKUP($U447,look_up!$A$2:K473,3,FALSE)</f>
        <v>Species</v>
      </c>
      <c r="X447" s="14" t="str">
        <f>VLOOKUP($U447,look_up!$A$2:L473,4,FALSE)</f>
        <v>NA</v>
      </c>
      <c r="Y447" s="14" t="str">
        <f>VLOOKUP($U447,look_up!A$2:K473,5,FALSE)</f>
        <v>Animalia</v>
      </c>
      <c r="Z447" s="14" t="str">
        <f>VLOOKUP($U447,look_up!A$2:L473,6,FALSE)</f>
        <v>Cnidaria</v>
      </c>
      <c r="AA447" s="14" t="str">
        <f>VLOOKUP($U447,look_up!A$2:M473,7,FALSE)</f>
        <v>Anthozoa</v>
      </c>
      <c r="AB447" s="14" t="str">
        <f>VLOOKUP($U447,look_up!$A$2:P473,8,FALSE)</f>
        <v>Actiniaria</v>
      </c>
      <c r="AC447" s="14" t="str">
        <f>VLOOKUP($U447,look_up!$A$2:Q473,9,FALSE)</f>
        <v>Actiniidae</v>
      </c>
      <c r="AD447" s="14">
        <f>VLOOKUP($U447,look_up!A$2:P473,10,FALSE)</f>
        <v>283408</v>
      </c>
      <c r="AE447">
        <v>0</v>
      </c>
      <c r="AF447" t="s">
        <v>204</v>
      </c>
      <c r="AG447">
        <v>40</v>
      </c>
    </row>
    <row r="448" spans="1:33" x14ac:dyDescent="0.3">
      <c r="A448" t="s">
        <v>0</v>
      </c>
      <c r="B448" t="s">
        <v>20</v>
      </c>
      <c r="C448" t="s">
        <v>312</v>
      </c>
      <c r="D448">
        <v>-27.180980000000002</v>
      </c>
      <c r="E448">
        <v>-48.409959999999998</v>
      </c>
      <c r="F448" t="s">
        <v>2</v>
      </c>
      <c r="G448" t="s">
        <v>3</v>
      </c>
      <c r="H448" s="2">
        <v>43907</v>
      </c>
      <c r="I448" s="23" t="s">
        <v>103</v>
      </c>
      <c r="J448" s="23" t="s">
        <v>100</v>
      </c>
      <c r="K448" s="23" t="s">
        <v>101</v>
      </c>
      <c r="L448" t="s">
        <v>96</v>
      </c>
      <c r="M448" t="s">
        <v>313</v>
      </c>
      <c r="N448" t="s">
        <v>173</v>
      </c>
      <c r="O448">
        <v>3</v>
      </c>
      <c r="P448">
        <v>12</v>
      </c>
      <c r="Q448">
        <v>10</v>
      </c>
      <c r="R448" s="4" t="s">
        <v>18</v>
      </c>
      <c r="S448">
        <v>4</v>
      </c>
      <c r="T448">
        <v>5</v>
      </c>
      <c r="U448" s="14" t="s">
        <v>190</v>
      </c>
      <c r="V448" s="14" t="str">
        <f>VLOOKUP($U448,look_up!$A$2:J474,2,FALSE)</f>
        <v>Anêmona</v>
      </c>
      <c r="W448" s="14" t="str">
        <f>VLOOKUP($U448,look_up!$A$2:K474,3,FALSE)</f>
        <v>Species</v>
      </c>
      <c r="X448" s="14" t="str">
        <f>VLOOKUP($U448,look_up!$A$2:L474,4,FALSE)</f>
        <v>NA</v>
      </c>
      <c r="Y448" s="14" t="str">
        <f>VLOOKUP($U448,look_up!A$2:K474,5,FALSE)</f>
        <v>Animalia</v>
      </c>
      <c r="Z448" s="14" t="str">
        <f>VLOOKUP($U448,look_up!A$2:L474,6,FALSE)</f>
        <v>Cnidaria</v>
      </c>
      <c r="AA448" s="14" t="str">
        <f>VLOOKUP($U448,look_up!A$2:M474,7,FALSE)</f>
        <v>Anthozoa</v>
      </c>
      <c r="AB448" s="14" t="str">
        <f>VLOOKUP($U448,look_up!$A$2:P474,8,FALSE)</f>
        <v>Actiniaria</v>
      </c>
      <c r="AC448" s="14" t="str">
        <f>VLOOKUP($U448,look_up!$A$2:Q474,9,FALSE)</f>
        <v>Actiniidae</v>
      </c>
      <c r="AD448" s="14">
        <f>VLOOKUP($U448,look_up!A$2:P474,10,FALSE)</f>
        <v>283408</v>
      </c>
      <c r="AE448">
        <v>0</v>
      </c>
      <c r="AF448" t="s">
        <v>204</v>
      </c>
      <c r="AG448">
        <v>40</v>
      </c>
    </row>
    <row r="449" spans="1:33" x14ac:dyDescent="0.3">
      <c r="A449" t="s">
        <v>0</v>
      </c>
      <c r="B449" t="s">
        <v>20</v>
      </c>
      <c r="C449" t="s">
        <v>312</v>
      </c>
      <c r="D449">
        <v>-27.180980000000002</v>
      </c>
      <c r="E449">
        <v>-48.409959999999998</v>
      </c>
      <c r="F449" t="s">
        <v>2</v>
      </c>
      <c r="G449" t="s">
        <v>3</v>
      </c>
      <c r="H449" s="2">
        <v>43907</v>
      </c>
      <c r="I449" s="23" t="s">
        <v>103</v>
      </c>
      <c r="J449" s="23" t="s">
        <v>100</v>
      </c>
      <c r="K449" s="23" t="s">
        <v>101</v>
      </c>
      <c r="L449" t="s">
        <v>96</v>
      </c>
      <c r="M449" t="s">
        <v>313</v>
      </c>
      <c r="N449" t="s">
        <v>173</v>
      </c>
      <c r="O449">
        <v>1</v>
      </c>
      <c r="P449">
        <v>12</v>
      </c>
      <c r="Q449">
        <v>10</v>
      </c>
      <c r="R449" s="4" t="s">
        <v>18</v>
      </c>
      <c r="S449">
        <v>4</v>
      </c>
      <c r="T449">
        <v>5</v>
      </c>
      <c r="U449" s="14" t="s">
        <v>191</v>
      </c>
      <c r="V449" s="14" t="str">
        <f>VLOOKUP($U449,look_up!$A$2:J475,2,FALSE)</f>
        <v>Anêmona</v>
      </c>
      <c r="W449" s="14" t="str">
        <f>VLOOKUP($U449,look_up!$A$2:K475,3,FALSE)</f>
        <v>Species</v>
      </c>
      <c r="X449" s="14" t="str">
        <f>VLOOKUP($U449,look_up!$A$2:L475,4,FALSE)</f>
        <v>NA</v>
      </c>
      <c r="Y449" s="14" t="str">
        <f>VLOOKUP($U449,look_up!A$2:K475,5,FALSE)</f>
        <v>Animalia</v>
      </c>
      <c r="Z449" s="14" t="str">
        <f>VLOOKUP($U449,look_up!A$2:L475,6,FALSE)</f>
        <v>Cnidaria</v>
      </c>
      <c r="AA449" s="14" t="str">
        <f>VLOOKUP($U449,look_up!A$2:M475,7,FALSE)</f>
        <v>Anthozoa</v>
      </c>
      <c r="AB449" s="14" t="str">
        <f>VLOOKUP($U449,look_up!$A$2:P475,8,FALSE)</f>
        <v>Actiniaria</v>
      </c>
      <c r="AC449" s="14" t="str">
        <f>VLOOKUP($U449,look_up!$A$2:Q475,9,FALSE)</f>
        <v>Actiniidae</v>
      </c>
      <c r="AD449" s="14">
        <f>VLOOKUP($U449,look_up!A$2:P475,10,FALSE)</f>
        <v>289355</v>
      </c>
      <c r="AE449">
        <v>0</v>
      </c>
      <c r="AF449" t="s">
        <v>204</v>
      </c>
      <c r="AG449">
        <v>40</v>
      </c>
    </row>
    <row r="450" spans="1:33" x14ac:dyDescent="0.3">
      <c r="A450" t="s">
        <v>0</v>
      </c>
      <c r="B450" t="s">
        <v>20</v>
      </c>
      <c r="C450" t="s">
        <v>312</v>
      </c>
      <c r="D450">
        <v>-27.180980000000002</v>
      </c>
      <c r="E450">
        <v>-48.409959999999998</v>
      </c>
      <c r="F450" t="s">
        <v>2</v>
      </c>
      <c r="G450" t="s">
        <v>3</v>
      </c>
      <c r="H450" s="2">
        <v>43907</v>
      </c>
      <c r="I450" s="23" t="s">
        <v>103</v>
      </c>
      <c r="J450" s="23" t="s">
        <v>100</v>
      </c>
      <c r="K450" s="23" t="s">
        <v>101</v>
      </c>
      <c r="L450" t="s">
        <v>96</v>
      </c>
      <c r="M450" t="s">
        <v>313</v>
      </c>
      <c r="N450" t="s">
        <v>173</v>
      </c>
      <c r="O450">
        <v>2</v>
      </c>
      <c r="P450">
        <v>12</v>
      </c>
      <c r="Q450">
        <v>10</v>
      </c>
      <c r="R450" s="4" t="s">
        <v>18</v>
      </c>
      <c r="S450">
        <v>4</v>
      </c>
      <c r="T450">
        <v>5</v>
      </c>
      <c r="U450" s="14" t="s">
        <v>191</v>
      </c>
      <c r="V450" s="14" t="str">
        <f>VLOOKUP($U450,look_up!$A$2:J476,2,FALSE)</f>
        <v>Anêmona</v>
      </c>
      <c r="W450" s="14" t="str">
        <f>VLOOKUP($U450,look_up!$A$2:K476,3,FALSE)</f>
        <v>Species</v>
      </c>
      <c r="X450" s="14" t="str">
        <f>VLOOKUP($U450,look_up!$A$2:L476,4,FALSE)</f>
        <v>NA</v>
      </c>
      <c r="Y450" s="14" t="str">
        <f>VLOOKUP($U450,look_up!A$2:K476,5,FALSE)</f>
        <v>Animalia</v>
      </c>
      <c r="Z450" s="14" t="str">
        <f>VLOOKUP($U450,look_up!A$2:L476,6,FALSE)</f>
        <v>Cnidaria</v>
      </c>
      <c r="AA450" s="14" t="str">
        <f>VLOOKUP($U450,look_up!A$2:M476,7,FALSE)</f>
        <v>Anthozoa</v>
      </c>
      <c r="AB450" s="14" t="str">
        <f>VLOOKUP($U450,look_up!$A$2:P476,8,FALSE)</f>
        <v>Actiniaria</v>
      </c>
      <c r="AC450" s="14" t="str">
        <f>VLOOKUP($U450,look_up!$A$2:Q476,9,FALSE)</f>
        <v>Actiniidae</v>
      </c>
      <c r="AD450" s="14">
        <f>VLOOKUP($U450,look_up!A$2:P476,10,FALSE)</f>
        <v>289355</v>
      </c>
      <c r="AE450">
        <v>0</v>
      </c>
      <c r="AF450" t="s">
        <v>204</v>
      </c>
      <c r="AG450">
        <v>40</v>
      </c>
    </row>
    <row r="451" spans="1:33" x14ac:dyDescent="0.3">
      <c r="A451" t="s">
        <v>0</v>
      </c>
      <c r="B451" t="s">
        <v>20</v>
      </c>
      <c r="C451" t="s">
        <v>312</v>
      </c>
      <c r="D451">
        <v>-27.180980000000002</v>
      </c>
      <c r="E451">
        <v>-48.409959999999998</v>
      </c>
      <c r="F451" t="s">
        <v>2</v>
      </c>
      <c r="G451" t="s">
        <v>3</v>
      </c>
      <c r="H451" s="2">
        <v>43907</v>
      </c>
      <c r="I451" s="23" t="s">
        <v>103</v>
      </c>
      <c r="J451" s="23" t="s">
        <v>100</v>
      </c>
      <c r="K451" s="23" t="s">
        <v>101</v>
      </c>
      <c r="L451" t="s">
        <v>96</v>
      </c>
      <c r="M451" t="s">
        <v>313</v>
      </c>
      <c r="N451" t="s">
        <v>173</v>
      </c>
      <c r="O451">
        <v>3</v>
      </c>
      <c r="P451">
        <v>12</v>
      </c>
      <c r="Q451">
        <v>10</v>
      </c>
      <c r="R451" s="4" t="s">
        <v>18</v>
      </c>
      <c r="S451">
        <v>4</v>
      </c>
      <c r="T451">
        <v>5</v>
      </c>
      <c r="U451" s="14" t="s">
        <v>191</v>
      </c>
      <c r="V451" s="14" t="str">
        <f>VLOOKUP($U451,look_up!$A$2:J477,2,FALSE)</f>
        <v>Anêmona</v>
      </c>
      <c r="W451" s="14" t="str">
        <f>VLOOKUP($U451,look_up!$A$2:K477,3,FALSE)</f>
        <v>Species</v>
      </c>
      <c r="X451" s="14" t="str">
        <f>VLOOKUP($U451,look_up!$A$2:L477,4,FALSE)</f>
        <v>NA</v>
      </c>
      <c r="Y451" s="14" t="str">
        <f>VLOOKUP($U451,look_up!A$2:K477,5,FALSE)</f>
        <v>Animalia</v>
      </c>
      <c r="Z451" s="14" t="str">
        <f>VLOOKUP($U451,look_up!A$2:L477,6,FALSE)</f>
        <v>Cnidaria</v>
      </c>
      <c r="AA451" s="14" t="str">
        <f>VLOOKUP($U451,look_up!A$2:M477,7,FALSE)</f>
        <v>Anthozoa</v>
      </c>
      <c r="AB451" s="14" t="str">
        <f>VLOOKUP($U451,look_up!$A$2:P477,8,FALSE)</f>
        <v>Actiniaria</v>
      </c>
      <c r="AC451" s="14" t="str">
        <f>VLOOKUP($U451,look_up!$A$2:Q477,9,FALSE)</f>
        <v>Actiniidae</v>
      </c>
      <c r="AD451" s="14">
        <f>VLOOKUP($U451,look_up!A$2:P477,10,FALSE)</f>
        <v>289355</v>
      </c>
      <c r="AE451">
        <v>0</v>
      </c>
      <c r="AF451" t="s">
        <v>204</v>
      </c>
      <c r="AG451">
        <v>40</v>
      </c>
    </row>
    <row r="452" spans="1:33" x14ac:dyDescent="0.3">
      <c r="A452" t="s">
        <v>0</v>
      </c>
      <c r="B452" t="s">
        <v>20</v>
      </c>
      <c r="C452" t="s">
        <v>312</v>
      </c>
      <c r="D452">
        <v>-27.180980000000002</v>
      </c>
      <c r="E452">
        <v>-48.409959999999998</v>
      </c>
      <c r="F452" t="s">
        <v>2</v>
      </c>
      <c r="G452" t="s">
        <v>3</v>
      </c>
      <c r="H452" s="2">
        <v>43907</v>
      </c>
      <c r="I452" s="23" t="s">
        <v>103</v>
      </c>
      <c r="J452" s="23" t="s">
        <v>100</v>
      </c>
      <c r="K452" s="23" t="s">
        <v>101</v>
      </c>
      <c r="L452" t="s">
        <v>96</v>
      </c>
      <c r="M452" t="s">
        <v>313</v>
      </c>
      <c r="N452" t="s">
        <v>173</v>
      </c>
      <c r="O452">
        <v>1</v>
      </c>
      <c r="P452">
        <v>12</v>
      </c>
      <c r="Q452">
        <v>10</v>
      </c>
      <c r="R452" s="4" t="s">
        <v>18</v>
      </c>
      <c r="S452">
        <v>4</v>
      </c>
      <c r="T452">
        <v>5</v>
      </c>
      <c r="U452" s="14" t="s">
        <v>192</v>
      </c>
      <c r="V452" s="14" t="str">
        <f>VLOOKUP($U452,look_up!$A$2:J478,2,FALSE)</f>
        <v>Briozoario</v>
      </c>
      <c r="W452" s="14" t="str">
        <f>VLOOKUP($U452,look_up!$A$2:K478,3,FALSE)</f>
        <v>Species</v>
      </c>
      <c r="X452" s="14" t="str">
        <f>VLOOKUP($U452,look_up!$A$2:L478,4,FALSE)</f>
        <v>exotic_species</v>
      </c>
      <c r="Y452" s="14" t="str">
        <f>VLOOKUP($U452,look_up!A$2:K478,5,FALSE)</f>
        <v>Animalia</v>
      </c>
      <c r="Z452" s="14" t="str">
        <f>VLOOKUP($U452,look_up!A$2:L478,6,FALSE)</f>
        <v>Bryozoa</v>
      </c>
      <c r="AA452" s="14" t="str">
        <f>VLOOKUP($U452,look_up!A$2:M478,7,FALSE)</f>
        <v>Gymnolaemata</v>
      </c>
      <c r="AB452" s="14" t="str">
        <f>VLOOKUP($U452,look_up!$A$2:P478,8,FALSE)</f>
        <v>Cheilostomatida</v>
      </c>
      <c r="AC452" s="14" t="str">
        <f>VLOOKUP($U452,look_up!$A$2:Q478,9,FALSE)</f>
        <v>Schizoporellidae</v>
      </c>
      <c r="AD452" s="14">
        <f>VLOOKUP($U452,look_up!A$2:P478,10,FALSE)</f>
        <v>111527</v>
      </c>
      <c r="AE452">
        <v>0</v>
      </c>
      <c r="AF452" t="s">
        <v>204</v>
      </c>
      <c r="AG452">
        <v>40</v>
      </c>
    </row>
    <row r="453" spans="1:33" x14ac:dyDescent="0.3">
      <c r="A453" t="s">
        <v>0</v>
      </c>
      <c r="B453" t="s">
        <v>20</v>
      </c>
      <c r="C453" t="s">
        <v>312</v>
      </c>
      <c r="D453">
        <v>-27.180980000000002</v>
      </c>
      <c r="E453">
        <v>-48.409959999999998</v>
      </c>
      <c r="F453" t="s">
        <v>2</v>
      </c>
      <c r="G453" t="s">
        <v>3</v>
      </c>
      <c r="H453" s="2">
        <v>43907</v>
      </c>
      <c r="I453" s="23" t="s">
        <v>103</v>
      </c>
      <c r="J453" s="23" t="s">
        <v>100</v>
      </c>
      <c r="K453" s="23" t="s">
        <v>101</v>
      </c>
      <c r="L453" t="s">
        <v>96</v>
      </c>
      <c r="M453" t="s">
        <v>313</v>
      </c>
      <c r="N453" t="s">
        <v>173</v>
      </c>
      <c r="O453">
        <v>2</v>
      </c>
      <c r="P453">
        <v>12</v>
      </c>
      <c r="Q453">
        <v>10</v>
      </c>
      <c r="R453" s="4" t="s">
        <v>18</v>
      </c>
      <c r="S453">
        <v>4</v>
      </c>
      <c r="T453">
        <v>5</v>
      </c>
      <c r="U453" s="14" t="s">
        <v>192</v>
      </c>
      <c r="V453" s="14" t="str">
        <f>VLOOKUP($U453,look_up!$A$2:J479,2,FALSE)</f>
        <v>Briozoario</v>
      </c>
      <c r="W453" s="14" t="str">
        <f>VLOOKUP($U453,look_up!$A$2:K479,3,FALSE)</f>
        <v>Species</v>
      </c>
      <c r="X453" s="14" t="str">
        <f>VLOOKUP($U453,look_up!$A$2:L479,4,FALSE)</f>
        <v>exotic_species</v>
      </c>
      <c r="Y453" s="14" t="str">
        <f>VLOOKUP($U453,look_up!A$2:K479,5,FALSE)</f>
        <v>Animalia</v>
      </c>
      <c r="Z453" s="14" t="str">
        <f>VLOOKUP($U453,look_up!A$2:L479,6,FALSE)</f>
        <v>Bryozoa</v>
      </c>
      <c r="AA453" s="14" t="str">
        <f>VLOOKUP($U453,look_up!A$2:M479,7,FALSE)</f>
        <v>Gymnolaemata</v>
      </c>
      <c r="AB453" s="14" t="str">
        <f>VLOOKUP($U453,look_up!$A$2:P479,8,FALSE)</f>
        <v>Cheilostomatida</v>
      </c>
      <c r="AC453" s="14" t="str">
        <f>VLOOKUP($U453,look_up!$A$2:Q479,9,FALSE)</f>
        <v>Schizoporellidae</v>
      </c>
      <c r="AD453" s="14">
        <f>VLOOKUP($U453,look_up!A$2:P479,10,FALSE)</f>
        <v>111527</v>
      </c>
      <c r="AE453">
        <v>9</v>
      </c>
      <c r="AF453" t="s">
        <v>204</v>
      </c>
      <c r="AG453">
        <v>40</v>
      </c>
    </row>
    <row r="454" spans="1:33" x14ac:dyDescent="0.3">
      <c r="A454" t="s">
        <v>0</v>
      </c>
      <c r="B454" t="s">
        <v>20</v>
      </c>
      <c r="C454" t="s">
        <v>312</v>
      </c>
      <c r="D454">
        <v>-27.180980000000002</v>
      </c>
      <c r="E454">
        <v>-48.409959999999998</v>
      </c>
      <c r="F454" t="s">
        <v>2</v>
      </c>
      <c r="G454" t="s">
        <v>3</v>
      </c>
      <c r="H454" s="2">
        <v>43907</v>
      </c>
      <c r="I454" s="23" t="s">
        <v>103</v>
      </c>
      <c r="J454" s="23" t="s">
        <v>100</v>
      </c>
      <c r="K454" s="23" t="s">
        <v>101</v>
      </c>
      <c r="L454" t="s">
        <v>96</v>
      </c>
      <c r="M454" t="s">
        <v>313</v>
      </c>
      <c r="N454" t="s">
        <v>173</v>
      </c>
      <c r="O454">
        <v>3</v>
      </c>
      <c r="P454">
        <v>12</v>
      </c>
      <c r="Q454">
        <v>10</v>
      </c>
      <c r="R454" s="4" t="s">
        <v>18</v>
      </c>
      <c r="S454">
        <v>4</v>
      </c>
      <c r="T454">
        <v>5</v>
      </c>
      <c r="U454" s="14" t="s">
        <v>192</v>
      </c>
      <c r="V454" s="14" t="str">
        <f>VLOOKUP($U454,look_up!$A$2:J480,2,FALSE)</f>
        <v>Briozoario</v>
      </c>
      <c r="W454" s="14" t="str">
        <f>VLOOKUP($U454,look_up!$A$2:K480,3,FALSE)</f>
        <v>Species</v>
      </c>
      <c r="X454" s="14" t="str">
        <f>VLOOKUP($U454,look_up!$A$2:L480,4,FALSE)</f>
        <v>exotic_species</v>
      </c>
      <c r="Y454" s="14" t="str">
        <f>VLOOKUP($U454,look_up!A$2:K480,5,FALSE)</f>
        <v>Animalia</v>
      </c>
      <c r="Z454" s="14" t="str">
        <f>VLOOKUP($U454,look_up!A$2:L480,6,FALSE)</f>
        <v>Bryozoa</v>
      </c>
      <c r="AA454" s="14" t="str">
        <f>VLOOKUP($U454,look_up!A$2:M480,7,FALSE)</f>
        <v>Gymnolaemata</v>
      </c>
      <c r="AB454" s="14" t="str">
        <f>VLOOKUP($U454,look_up!$A$2:P480,8,FALSE)</f>
        <v>Cheilostomatida</v>
      </c>
      <c r="AC454" s="14" t="str">
        <f>VLOOKUP($U454,look_up!$A$2:Q480,9,FALSE)</f>
        <v>Schizoporellidae</v>
      </c>
      <c r="AD454" s="14">
        <f>VLOOKUP($U454,look_up!A$2:P480,10,FALSE)</f>
        <v>111527</v>
      </c>
      <c r="AE454">
        <v>11</v>
      </c>
      <c r="AF454" t="s">
        <v>204</v>
      </c>
      <c r="AG454">
        <v>40</v>
      </c>
    </row>
    <row r="455" spans="1:33" x14ac:dyDescent="0.3">
      <c r="A455" t="s">
        <v>0</v>
      </c>
      <c r="B455" t="s">
        <v>20</v>
      </c>
      <c r="C455" t="s">
        <v>312</v>
      </c>
      <c r="D455">
        <v>-27.180980000000002</v>
      </c>
      <c r="E455">
        <v>-48.409959999999998</v>
      </c>
      <c r="F455" t="s">
        <v>2</v>
      </c>
      <c r="G455" t="s">
        <v>3</v>
      </c>
      <c r="H455" s="2">
        <v>43907</v>
      </c>
      <c r="I455" s="23" t="s">
        <v>103</v>
      </c>
      <c r="J455" s="23" t="s">
        <v>100</v>
      </c>
      <c r="K455" s="23" t="s">
        <v>101</v>
      </c>
      <c r="L455" t="s">
        <v>96</v>
      </c>
      <c r="M455" t="s">
        <v>313</v>
      </c>
      <c r="N455" t="s">
        <v>173</v>
      </c>
      <c r="O455">
        <v>1</v>
      </c>
      <c r="P455">
        <v>12</v>
      </c>
      <c r="Q455">
        <v>10</v>
      </c>
      <c r="R455" s="4" t="s">
        <v>18</v>
      </c>
      <c r="S455">
        <v>4</v>
      </c>
      <c r="T455">
        <v>5</v>
      </c>
      <c r="U455" s="14" t="s">
        <v>193</v>
      </c>
      <c r="V455" s="14" t="str">
        <f>VLOOKUP($U455,look_up!$A$2:J481,2,FALSE)</f>
        <v>Gorgônia</v>
      </c>
      <c r="W455" s="14" t="str">
        <f>VLOOKUP($U455,look_up!$A$2:K481,3,FALSE)</f>
        <v>Species</v>
      </c>
      <c r="X455" s="14" t="str">
        <f>VLOOKUP($U455,look_up!$A$2:L481,4,FALSE)</f>
        <v>NA</v>
      </c>
      <c r="Y455" s="14" t="str">
        <f>VLOOKUP($U455,look_up!A$2:K481,5,FALSE)</f>
        <v>Animalia</v>
      </c>
      <c r="Z455" s="14" t="str">
        <f>VLOOKUP($U455,look_up!A$2:L481,6,FALSE)</f>
        <v>Cnidaria</v>
      </c>
      <c r="AA455" s="14" t="str">
        <f>VLOOKUP($U455,look_up!A$2:M481,7,FALSE)</f>
        <v>Anthozoa</v>
      </c>
      <c r="AB455" s="14" t="str">
        <f>VLOOKUP($U455,look_up!$A$2:P481,8,FALSE)</f>
        <v>Alcyonacea</v>
      </c>
      <c r="AC455" s="14" t="str">
        <f>VLOOKUP($U455,look_up!$A$2:Q481,9,FALSE)</f>
        <v>Gorgoniidae</v>
      </c>
      <c r="AD455" s="14">
        <f>VLOOKUP($U455,look_up!A$2:P481,10,FALSE)</f>
        <v>418859</v>
      </c>
      <c r="AE455">
        <v>1</v>
      </c>
      <c r="AF455" t="s">
        <v>204</v>
      </c>
      <c r="AG455">
        <v>40</v>
      </c>
    </row>
    <row r="456" spans="1:33" x14ac:dyDescent="0.3">
      <c r="A456" t="s">
        <v>0</v>
      </c>
      <c r="B456" t="s">
        <v>20</v>
      </c>
      <c r="C456" t="s">
        <v>312</v>
      </c>
      <c r="D456">
        <v>-27.180980000000002</v>
      </c>
      <c r="E456">
        <v>-48.409959999999998</v>
      </c>
      <c r="F456" t="s">
        <v>2</v>
      </c>
      <c r="G456" t="s">
        <v>3</v>
      </c>
      <c r="H456" s="2">
        <v>43907</v>
      </c>
      <c r="I456" s="23" t="s">
        <v>103</v>
      </c>
      <c r="J456" s="23" t="s">
        <v>100</v>
      </c>
      <c r="K456" s="23" t="s">
        <v>101</v>
      </c>
      <c r="L456" t="s">
        <v>96</v>
      </c>
      <c r="M456" t="s">
        <v>313</v>
      </c>
      <c r="N456" t="s">
        <v>173</v>
      </c>
      <c r="O456">
        <v>2</v>
      </c>
      <c r="P456">
        <v>12</v>
      </c>
      <c r="Q456">
        <v>10</v>
      </c>
      <c r="R456" s="4" t="s">
        <v>18</v>
      </c>
      <c r="S456">
        <v>4</v>
      </c>
      <c r="T456">
        <v>5</v>
      </c>
      <c r="U456" s="14" t="s">
        <v>193</v>
      </c>
      <c r="V456" s="14" t="str">
        <f>VLOOKUP($U456,look_up!$A$2:J482,2,FALSE)</f>
        <v>Gorgônia</v>
      </c>
      <c r="W456" s="14" t="str">
        <f>VLOOKUP($U456,look_up!$A$2:K482,3,FALSE)</f>
        <v>Species</v>
      </c>
      <c r="X456" s="14" t="str">
        <f>VLOOKUP($U456,look_up!$A$2:L482,4,FALSE)</f>
        <v>NA</v>
      </c>
      <c r="Y456" s="14" t="str">
        <f>VLOOKUP($U456,look_up!A$2:K482,5,FALSE)</f>
        <v>Animalia</v>
      </c>
      <c r="Z456" s="14" t="str">
        <f>VLOOKUP($U456,look_up!A$2:L482,6,FALSE)</f>
        <v>Cnidaria</v>
      </c>
      <c r="AA456" s="14" t="str">
        <f>VLOOKUP($U456,look_up!A$2:M482,7,FALSE)</f>
        <v>Anthozoa</v>
      </c>
      <c r="AB456" s="14" t="str">
        <f>VLOOKUP($U456,look_up!$A$2:P482,8,FALSE)</f>
        <v>Alcyonacea</v>
      </c>
      <c r="AC456" s="14" t="str">
        <f>VLOOKUP($U456,look_up!$A$2:Q482,9,FALSE)</f>
        <v>Gorgoniidae</v>
      </c>
      <c r="AD456" s="14">
        <f>VLOOKUP($U456,look_up!A$2:P482,10,FALSE)</f>
        <v>418859</v>
      </c>
      <c r="AE456">
        <v>2</v>
      </c>
      <c r="AF456" t="s">
        <v>204</v>
      </c>
      <c r="AG456">
        <v>40</v>
      </c>
    </row>
    <row r="457" spans="1:33" x14ac:dyDescent="0.3">
      <c r="A457" t="s">
        <v>0</v>
      </c>
      <c r="B457" t="s">
        <v>20</v>
      </c>
      <c r="C457" t="s">
        <v>312</v>
      </c>
      <c r="D457">
        <v>-27.180980000000002</v>
      </c>
      <c r="E457">
        <v>-48.409959999999998</v>
      </c>
      <c r="F457" t="s">
        <v>2</v>
      </c>
      <c r="G457" t="s">
        <v>3</v>
      </c>
      <c r="H457" s="2">
        <v>43907</v>
      </c>
      <c r="I457" s="23" t="s">
        <v>103</v>
      </c>
      <c r="J457" s="23" t="s">
        <v>100</v>
      </c>
      <c r="K457" s="23" t="s">
        <v>101</v>
      </c>
      <c r="L457" t="s">
        <v>96</v>
      </c>
      <c r="M457" t="s">
        <v>313</v>
      </c>
      <c r="N457" t="s">
        <v>173</v>
      </c>
      <c r="O457">
        <v>3</v>
      </c>
      <c r="P457">
        <v>12</v>
      </c>
      <c r="Q457">
        <v>10</v>
      </c>
      <c r="R457" s="4" t="s">
        <v>18</v>
      </c>
      <c r="S457">
        <v>4</v>
      </c>
      <c r="T457">
        <v>5</v>
      </c>
      <c r="U457" s="14" t="s">
        <v>193</v>
      </c>
      <c r="V457" s="14" t="str">
        <f>VLOOKUP($U457,look_up!$A$2:J483,2,FALSE)</f>
        <v>Gorgônia</v>
      </c>
      <c r="W457" s="14" t="str">
        <f>VLOOKUP($U457,look_up!$A$2:K483,3,FALSE)</f>
        <v>Species</v>
      </c>
      <c r="X457" s="14" t="str">
        <f>VLOOKUP($U457,look_up!$A$2:L483,4,FALSE)</f>
        <v>NA</v>
      </c>
      <c r="Y457" s="14" t="str">
        <f>VLOOKUP($U457,look_up!A$2:K483,5,FALSE)</f>
        <v>Animalia</v>
      </c>
      <c r="Z457" s="14" t="str">
        <f>VLOOKUP($U457,look_up!A$2:L483,6,FALSE)</f>
        <v>Cnidaria</v>
      </c>
      <c r="AA457" s="14" t="str">
        <f>VLOOKUP($U457,look_up!A$2:M483,7,FALSE)</f>
        <v>Anthozoa</v>
      </c>
      <c r="AB457" s="14" t="str">
        <f>VLOOKUP($U457,look_up!$A$2:P483,8,FALSE)</f>
        <v>Alcyonacea</v>
      </c>
      <c r="AC457" s="14" t="str">
        <f>VLOOKUP($U457,look_up!$A$2:Q483,9,FALSE)</f>
        <v>Gorgoniidae</v>
      </c>
      <c r="AD457" s="14">
        <f>VLOOKUP($U457,look_up!A$2:P483,10,FALSE)</f>
        <v>418859</v>
      </c>
      <c r="AE457">
        <v>5</v>
      </c>
      <c r="AF457" t="s">
        <v>204</v>
      </c>
      <c r="AG457">
        <v>40</v>
      </c>
    </row>
    <row r="458" spans="1:33" x14ac:dyDescent="0.3">
      <c r="A458" t="s">
        <v>0</v>
      </c>
      <c r="B458" t="s">
        <v>20</v>
      </c>
      <c r="C458" t="s">
        <v>312</v>
      </c>
      <c r="D458">
        <v>-27.180980000000002</v>
      </c>
      <c r="E458">
        <v>-48.409959999999998</v>
      </c>
      <c r="F458" t="s">
        <v>2</v>
      </c>
      <c r="G458" t="s">
        <v>3</v>
      </c>
      <c r="H458" s="2">
        <v>43907</v>
      </c>
      <c r="I458" s="23" t="s">
        <v>103</v>
      </c>
      <c r="J458" s="23" t="s">
        <v>100</v>
      </c>
      <c r="K458" s="23" t="s">
        <v>101</v>
      </c>
      <c r="L458" t="s">
        <v>96</v>
      </c>
      <c r="M458" t="s">
        <v>313</v>
      </c>
      <c r="N458" t="s">
        <v>173</v>
      </c>
      <c r="O458">
        <v>1</v>
      </c>
      <c r="P458">
        <v>12</v>
      </c>
      <c r="Q458">
        <v>10</v>
      </c>
      <c r="R458" s="4" t="s">
        <v>18</v>
      </c>
      <c r="S458">
        <v>4</v>
      </c>
      <c r="T458">
        <v>5</v>
      </c>
      <c r="U458" s="14" t="s">
        <v>12</v>
      </c>
      <c r="V458" s="14" t="str">
        <f>VLOOKUP($U458,look_up!$A$2:J484,2,FALSE)</f>
        <v>Poliqueta</v>
      </c>
      <c r="W458" s="14" t="str">
        <f>VLOOKUP($U458,look_up!$A$2:K484,3,FALSE)</f>
        <v>Family</v>
      </c>
      <c r="X458" s="14" t="str">
        <f>VLOOKUP($U458,look_up!$A$2:L484,4,FALSE)</f>
        <v>NA</v>
      </c>
      <c r="Y458" s="14" t="str">
        <f>VLOOKUP($U458,look_up!A$2:K484,5,FALSE)</f>
        <v>Animalia</v>
      </c>
      <c r="Z458" s="14" t="str">
        <f>VLOOKUP($U458,look_up!A$2:L484,6,FALSE)</f>
        <v>Annelida</v>
      </c>
      <c r="AA458" s="14" t="str">
        <f>VLOOKUP($U458,look_up!A$2:M484,7,FALSE)</f>
        <v>Polychaeta</v>
      </c>
      <c r="AB458" s="14" t="str">
        <f>VLOOKUP($U458,look_up!$A$2:P484,8,FALSE)</f>
        <v>Sabellida</v>
      </c>
      <c r="AC458" s="14" t="str">
        <f>VLOOKUP($U458,look_up!$A$2:Q484,9,FALSE)</f>
        <v>Serpulidae</v>
      </c>
      <c r="AD458" s="14">
        <f>VLOOKUP($U458,look_up!A$2:P484,10,FALSE)</f>
        <v>988</v>
      </c>
      <c r="AE458">
        <v>0</v>
      </c>
      <c r="AF458" t="s">
        <v>204</v>
      </c>
      <c r="AG458">
        <v>40</v>
      </c>
    </row>
    <row r="459" spans="1:33" x14ac:dyDescent="0.3">
      <c r="A459" t="s">
        <v>0</v>
      </c>
      <c r="B459" t="s">
        <v>20</v>
      </c>
      <c r="C459" t="s">
        <v>312</v>
      </c>
      <c r="D459">
        <v>-27.180980000000002</v>
      </c>
      <c r="E459">
        <v>-48.409959999999998</v>
      </c>
      <c r="F459" t="s">
        <v>2</v>
      </c>
      <c r="G459" t="s">
        <v>3</v>
      </c>
      <c r="H459" s="2">
        <v>43907</v>
      </c>
      <c r="I459" s="23" t="s">
        <v>103</v>
      </c>
      <c r="J459" s="23" t="s">
        <v>100</v>
      </c>
      <c r="K459" s="23" t="s">
        <v>101</v>
      </c>
      <c r="L459" t="s">
        <v>96</v>
      </c>
      <c r="M459" t="s">
        <v>313</v>
      </c>
      <c r="N459" t="s">
        <v>173</v>
      </c>
      <c r="O459">
        <v>2</v>
      </c>
      <c r="P459">
        <v>12</v>
      </c>
      <c r="Q459">
        <v>10</v>
      </c>
      <c r="R459" s="4" t="s">
        <v>18</v>
      </c>
      <c r="S459">
        <v>4</v>
      </c>
      <c r="T459">
        <v>5</v>
      </c>
      <c r="U459" s="14" t="s">
        <v>12</v>
      </c>
      <c r="V459" s="14" t="str">
        <f>VLOOKUP($U459,look_up!$A$2:J485,2,FALSE)</f>
        <v>Poliqueta</v>
      </c>
      <c r="W459" s="14" t="str">
        <f>VLOOKUP($U459,look_up!$A$2:K485,3,FALSE)</f>
        <v>Family</v>
      </c>
      <c r="X459" s="14" t="str">
        <f>VLOOKUP($U459,look_up!$A$2:L485,4,FALSE)</f>
        <v>NA</v>
      </c>
      <c r="Y459" s="14" t="str">
        <f>VLOOKUP($U459,look_up!A$2:K485,5,FALSE)</f>
        <v>Animalia</v>
      </c>
      <c r="Z459" s="14" t="str">
        <f>VLOOKUP($U459,look_up!A$2:L485,6,FALSE)</f>
        <v>Annelida</v>
      </c>
      <c r="AA459" s="14" t="str">
        <f>VLOOKUP($U459,look_up!A$2:M485,7,FALSE)</f>
        <v>Polychaeta</v>
      </c>
      <c r="AB459" s="14" t="str">
        <f>VLOOKUP($U459,look_up!$A$2:P485,8,FALSE)</f>
        <v>Sabellida</v>
      </c>
      <c r="AC459" s="14" t="str">
        <f>VLOOKUP($U459,look_up!$A$2:Q485,9,FALSE)</f>
        <v>Serpulidae</v>
      </c>
      <c r="AD459" s="14">
        <f>VLOOKUP($U459,look_up!A$2:P485,10,FALSE)</f>
        <v>988</v>
      </c>
      <c r="AE459">
        <v>0</v>
      </c>
      <c r="AF459" t="s">
        <v>204</v>
      </c>
      <c r="AG459">
        <v>40</v>
      </c>
    </row>
    <row r="460" spans="1:33" x14ac:dyDescent="0.3">
      <c r="A460" t="s">
        <v>0</v>
      </c>
      <c r="B460" t="s">
        <v>20</v>
      </c>
      <c r="C460" t="s">
        <v>312</v>
      </c>
      <c r="D460">
        <v>-27.180980000000002</v>
      </c>
      <c r="E460">
        <v>-48.409959999999998</v>
      </c>
      <c r="F460" t="s">
        <v>2</v>
      </c>
      <c r="G460" t="s">
        <v>3</v>
      </c>
      <c r="H460" s="2">
        <v>43907</v>
      </c>
      <c r="I460" s="23" t="s">
        <v>103</v>
      </c>
      <c r="J460" s="23" t="s">
        <v>100</v>
      </c>
      <c r="K460" s="23" t="s">
        <v>101</v>
      </c>
      <c r="L460" t="s">
        <v>96</v>
      </c>
      <c r="M460" t="s">
        <v>313</v>
      </c>
      <c r="N460" t="s">
        <v>173</v>
      </c>
      <c r="O460">
        <v>3</v>
      </c>
      <c r="P460">
        <v>12</v>
      </c>
      <c r="Q460">
        <v>10</v>
      </c>
      <c r="R460" s="4" t="s">
        <v>18</v>
      </c>
      <c r="S460">
        <v>4</v>
      </c>
      <c r="T460">
        <v>5</v>
      </c>
      <c r="U460" s="14" t="s">
        <v>12</v>
      </c>
      <c r="V460" s="14" t="str">
        <f>VLOOKUP($U460,look_up!$A$2:J486,2,FALSE)</f>
        <v>Poliqueta</v>
      </c>
      <c r="W460" s="14" t="str">
        <f>VLOOKUP($U460,look_up!$A$2:K486,3,FALSE)</f>
        <v>Family</v>
      </c>
      <c r="X460" s="14" t="str">
        <f>VLOOKUP($U460,look_up!$A$2:L486,4,FALSE)</f>
        <v>NA</v>
      </c>
      <c r="Y460" s="14" t="str">
        <f>VLOOKUP($U460,look_up!A$2:K486,5,FALSE)</f>
        <v>Animalia</v>
      </c>
      <c r="Z460" s="14" t="str">
        <f>VLOOKUP($U460,look_up!A$2:L486,6,FALSE)</f>
        <v>Annelida</v>
      </c>
      <c r="AA460" s="14" t="str">
        <f>VLOOKUP($U460,look_up!A$2:M486,7,FALSE)</f>
        <v>Polychaeta</v>
      </c>
      <c r="AB460" s="14" t="str">
        <f>VLOOKUP($U460,look_up!$A$2:P486,8,FALSE)</f>
        <v>Sabellida</v>
      </c>
      <c r="AC460" s="14" t="str">
        <f>VLOOKUP($U460,look_up!$A$2:Q486,9,FALSE)</f>
        <v>Serpulidae</v>
      </c>
      <c r="AD460" s="14">
        <f>VLOOKUP($U460,look_up!A$2:P486,10,FALSE)</f>
        <v>988</v>
      </c>
      <c r="AE460">
        <v>0</v>
      </c>
      <c r="AF460" t="s">
        <v>204</v>
      </c>
      <c r="AG460">
        <v>40</v>
      </c>
    </row>
    <row r="461" spans="1:33" x14ac:dyDescent="0.3">
      <c r="A461" t="s">
        <v>0</v>
      </c>
      <c r="B461" t="s">
        <v>20</v>
      </c>
      <c r="C461" t="s">
        <v>312</v>
      </c>
      <c r="D461">
        <v>-27.180980000000002</v>
      </c>
      <c r="E461">
        <v>-48.409959999999998</v>
      </c>
      <c r="F461" t="s">
        <v>2</v>
      </c>
      <c r="G461" t="s">
        <v>3</v>
      </c>
      <c r="H461" s="2">
        <v>43907</v>
      </c>
      <c r="I461" s="23" t="s">
        <v>103</v>
      </c>
      <c r="J461" s="23" t="s">
        <v>100</v>
      </c>
      <c r="K461" s="23" t="s">
        <v>101</v>
      </c>
      <c r="L461" t="s">
        <v>96</v>
      </c>
      <c r="M461" t="s">
        <v>313</v>
      </c>
      <c r="N461" t="s">
        <v>173</v>
      </c>
      <c r="O461">
        <v>1</v>
      </c>
      <c r="P461">
        <v>12</v>
      </c>
      <c r="Q461">
        <v>10</v>
      </c>
      <c r="R461" s="4" t="s">
        <v>18</v>
      </c>
      <c r="S461">
        <v>4</v>
      </c>
      <c r="T461">
        <v>5</v>
      </c>
      <c r="U461" s="14" t="s">
        <v>13</v>
      </c>
      <c r="V461" s="14" t="str">
        <f>VLOOKUP($U461,look_up!$A$2:J487,2,FALSE)</f>
        <v>Poliqueta</v>
      </c>
      <c r="W461" s="14" t="str">
        <f>VLOOKUP($U461,look_up!$A$2:K487,3,FALSE)</f>
        <v>Family</v>
      </c>
      <c r="X461" s="14" t="str">
        <f>VLOOKUP($U461,look_up!$A$2:L487,4,FALSE)</f>
        <v>NA</v>
      </c>
      <c r="Y461" s="14" t="str">
        <f>VLOOKUP($U461,look_up!A$2:K487,5,FALSE)</f>
        <v>Animalia</v>
      </c>
      <c r="Z461" s="14" t="str">
        <f>VLOOKUP($U461,look_up!A$2:L487,6,FALSE)</f>
        <v>Annelida</v>
      </c>
      <c r="AA461" s="14" t="str">
        <f>VLOOKUP($U461,look_up!A$2:M487,7,FALSE)</f>
        <v>Polychaeta</v>
      </c>
      <c r="AB461" s="14" t="str">
        <f>VLOOKUP($U461,look_up!$A$2:P487,8,FALSE)</f>
        <v>Sabellida</v>
      </c>
      <c r="AC461" s="14" t="str">
        <f>VLOOKUP($U461,look_up!$A$2:Q487,9,FALSE)</f>
        <v>Sabellidae</v>
      </c>
      <c r="AD461" s="14">
        <f>VLOOKUP($U461,look_up!A$2:P487,10,FALSE)</f>
        <v>985</v>
      </c>
      <c r="AE461">
        <v>0</v>
      </c>
      <c r="AF461" t="s">
        <v>204</v>
      </c>
      <c r="AG461">
        <v>40</v>
      </c>
    </row>
    <row r="462" spans="1:33" x14ac:dyDescent="0.3">
      <c r="A462" t="s">
        <v>0</v>
      </c>
      <c r="B462" t="s">
        <v>20</v>
      </c>
      <c r="C462" t="s">
        <v>312</v>
      </c>
      <c r="D462">
        <v>-27.180980000000002</v>
      </c>
      <c r="E462">
        <v>-48.409959999999998</v>
      </c>
      <c r="F462" t="s">
        <v>2</v>
      </c>
      <c r="G462" t="s">
        <v>3</v>
      </c>
      <c r="H462" s="2">
        <v>43907</v>
      </c>
      <c r="I462" s="23" t="s">
        <v>103</v>
      </c>
      <c r="J462" s="23" t="s">
        <v>100</v>
      </c>
      <c r="K462" s="23" t="s">
        <v>101</v>
      </c>
      <c r="L462" t="s">
        <v>96</v>
      </c>
      <c r="M462" t="s">
        <v>313</v>
      </c>
      <c r="N462" t="s">
        <v>173</v>
      </c>
      <c r="O462">
        <v>2</v>
      </c>
      <c r="P462">
        <v>12</v>
      </c>
      <c r="Q462">
        <v>10</v>
      </c>
      <c r="R462" s="4" t="s">
        <v>18</v>
      </c>
      <c r="S462">
        <v>4</v>
      </c>
      <c r="T462">
        <v>5</v>
      </c>
      <c r="U462" s="14" t="s">
        <v>13</v>
      </c>
      <c r="V462" s="14" t="str">
        <f>VLOOKUP($U462,look_up!$A$2:J488,2,FALSE)</f>
        <v>Poliqueta</v>
      </c>
      <c r="W462" s="14" t="str">
        <f>VLOOKUP($U462,look_up!$A$2:K488,3,FALSE)</f>
        <v>Family</v>
      </c>
      <c r="X462" s="14" t="str">
        <f>VLOOKUP($U462,look_up!$A$2:L488,4,FALSE)</f>
        <v>NA</v>
      </c>
      <c r="Y462" s="14" t="str">
        <f>VLOOKUP($U462,look_up!A$2:K488,5,FALSE)</f>
        <v>Animalia</v>
      </c>
      <c r="Z462" s="14" t="str">
        <f>VLOOKUP($U462,look_up!A$2:L488,6,FALSE)</f>
        <v>Annelida</v>
      </c>
      <c r="AA462" s="14" t="str">
        <f>VLOOKUP($U462,look_up!A$2:M488,7,FALSE)</f>
        <v>Polychaeta</v>
      </c>
      <c r="AB462" s="14" t="str">
        <f>VLOOKUP($U462,look_up!$A$2:P488,8,FALSE)</f>
        <v>Sabellida</v>
      </c>
      <c r="AC462" s="14" t="str">
        <f>VLOOKUP($U462,look_up!$A$2:Q488,9,FALSE)</f>
        <v>Sabellidae</v>
      </c>
      <c r="AD462" s="14">
        <f>VLOOKUP($U462,look_up!A$2:P488,10,FALSE)</f>
        <v>985</v>
      </c>
      <c r="AE462">
        <v>0</v>
      </c>
      <c r="AF462" t="s">
        <v>204</v>
      </c>
      <c r="AG462">
        <v>40</v>
      </c>
    </row>
    <row r="463" spans="1:33" x14ac:dyDescent="0.3">
      <c r="A463" t="s">
        <v>0</v>
      </c>
      <c r="B463" t="s">
        <v>20</v>
      </c>
      <c r="C463" t="s">
        <v>312</v>
      </c>
      <c r="D463">
        <v>-27.180980000000002</v>
      </c>
      <c r="E463">
        <v>-48.409959999999998</v>
      </c>
      <c r="F463" t="s">
        <v>2</v>
      </c>
      <c r="G463" t="s">
        <v>3</v>
      </c>
      <c r="H463" s="2">
        <v>43907</v>
      </c>
      <c r="I463" s="23" t="s">
        <v>103</v>
      </c>
      <c r="J463" s="23" t="s">
        <v>100</v>
      </c>
      <c r="K463" s="23" t="s">
        <v>101</v>
      </c>
      <c r="L463" t="s">
        <v>96</v>
      </c>
      <c r="M463" t="s">
        <v>313</v>
      </c>
      <c r="N463" t="s">
        <v>173</v>
      </c>
      <c r="O463">
        <v>3</v>
      </c>
      <c r="P463">
        <v>12</v>
      </c>
      <c r="Q463">
        <v>10</v>
      </c>
      <c r="R463" s="4" t="s">
        <v>18</v>
      </c>
      <c r="S463">
        <v>4</v>
      </c>
      <c r="T463">
        <v>5</v>
      </c>
      <c r="U463" s="14" t="s">
        <v>13</v>
      </c>
      <c r="V463" s="14" t="str">
        <f>VLOOKUP($U463,look_up!$A$2:J489,2,FALSE)</f>
        <v>Poliqueta</v>
      </c>
      <c r="W463" s="14" t="str">
        <f>VLOOKUP($U463,look_up!$A$2:K489,3,FALSE)</f>
        <v>Family</v>
      </c>
      <c r="X463" s="14" t="str">
        <f>VLOOKUP($U463,look_up!$A$2:L489,4,FALSE)</f>
        <v>NA</v>
      </c>
      <c r="Y463" s="14" t="str">
        <f>VLOOKUP($U463,look_up!A$2:K489,5,FALSE)</f>
        <v>Animalia</v>
      </c>
      <c r="Z463" s="14" t="str">
        <f>VLOOKUP($U463,look_up!A$2:L489,6,FALSE)</f>
        <v>Annelida</v>
      </c>
      <c r="AA463" s="14" t="str">
        <f>VLOOKUP($U463,look_up!A$2:M489,7,FALSE)</f>
        <v>Polychaeta</v>
      </c>
      <c r="AB463" s="14" t="str">
        <f>VLOOKUP($U463,look_up!$A$2:P489,8,FALSE)</f>
        <v>Sabellida</v>
      </c>
      <c r="AC463" s="14" t="str">
        <f>VLOOKUP($U463,look_up!$A$2:Q489,9,FALSE)</f>
        <v>Sabellidae</v>
      </c>
      <c r="AD463" s="14">
        <f>VLOOKUP($U463,look_up!A$2:P489,10,FALSE)</f>
        <v>985</v>
      </c>
      <c r="AE463">
        <v>0</v>
      </c>
      <c r="AF463" t="s">
        <v>204</v>
      </c>
      <c r="AG463">
        <v>40</v>
      </c>
    </row>
    <row r="464" spans="1:33" x14ac:dyDescent="0.3">
      <c r="A464" t="s">
        <v>0</v>
      </c>
      <c r="B464" t="s">
        <v>20</v>
      </c>
      <c r="C464" t="s">
        <v>312</v>
      </c>
      <c r="D464">
        <v>-27.180980000000002</v>
      </c>
      <c r="E464">
        <v>-48.409959999999998</v>
      </c>
      <c r="F464" t="s">
        <v>2</v>
      </c>
      <c r="G464" t="s">
        <v>3</v>
      </c>
      <c r="H464" s="2">
        <v>43907</v>
      </c>
      <c r="I464" s="23" t="s">
        <v>103</v>
      </c>
      <c r="J464" s="23" t="s">
        <v>100</v>
      </c>
      <c r="K464" s="23" t="s">
        <v>101</v>
      </c>
      <c r="L464" t="s">
        <v>96</v>
      </c>
      <c r="M464" t="s">
        <v>313</v>
      </c>
      <c r="N464" t="s">
        <v>173</v>
      </c>
      <c r="O464">
        <v>1</v>
      </c>
      <c r="P464">
        <v>12</v>
      </c>
      <c r="Q464">
        <v>10</v>
      </c>
      <c r="R464" s="4" t="s">
        <v>18</v>
      </c>
      <c r="S464">
        <v>4</v>
      </c>
      <c r="T464">
        <v>5</v>
      </c>
      <c r="U464" s="14" t="s">
        <v>194</v>
      </c>
      <c r="V464" s="14" t="str">
        <f>VLOOKUP($U464,look_up!$A$2:J490,2,FALSE)</f>
        <v>Gastropoda</v>
      </c>
      <c r="W464" s="14" t="str">
        <f>VLOOKUP($U464,look_up!$A$2:K490,3,FALSE)</f>
        <v>Species</v>
      </c>
      <c r="X464" s="14" t="str">
        <f>VLOOKUP($U464,look_up!$A$2:L490,4,FALSE)</f>
        <v>NA</v>
      </c>
      <c r="Y464" s="14" t="str">
        <f>VLOOKUP($U464,look_up!A$2:K490,5,FALSE)</f>
        <v>Animalia</v>
      </c>
      <c r="Z464" s="14" t="str">
        <f>VLOOKUP($U464,look_up!A$2:L490,6,FALSE)</f>
        <v>Mollusca</v>
      </c>
      <c r="AA464" s="14" t="str">
        <f>VLOOKUP($U464,look_up!A$2:M490,7,FALSE)</f>
        <v>Gastropoda</v>
      </c>
      <c r="AB464" s="14" t="str">
        <f>VLOOKUP($U464,look_up!$A$2:P490,8,FALSE)</f>
        <v>Aplysiida</v>
      </c>
      <c r="AC464" s="14" t="str">
        <f>VLOOKUP($U464,look_up!$A$2:Q490,9,FALSE)</f>
        <v>Aplysiidae</v>
      </c>
      <c r="AD464" s="14">
        <f>VLOOKUP($U464,look_up!A$2:P490,10,FALSE)</f>
        <v>160029</v>
      </c>
      <c r="AE464">
        <v>0</v>
      </c>
      <c r="AF464" t="s">
        <v>204</v>
      </c>
      <c r="AG464">
        <v>40</v>
      </c>
    </row>
    <row r="465" spans="1:33" x14ac:dyDescent="0.3">
      <c r="A465" t="s">
        <v>0</v>
      </c>
      <c r="B465" t="s">
        <v>20</v>
      </c>
      <c r="C465" t="s">
        <v>312</v>
      </c>
      <c r="D465">
        <v>-27.180980000000002</v>
      </c>
      <c r="E465">
        <v>-48.409959999999998</v>
      </c>
      <c r="F465" t="s">
        <v>2</v>
      </c>
      <c r="G465" t="s">
        <v>3</v>
      </c>
      <c r="H465" s="2">
        <v>43907</v>
      </c>
      <c r="I465" s="23" t="s">
        <v>103</v>
      </c>
      <c r="J465" s="23" t="s">
        <v>100</v>
      </c>
      <c r="K465" s="23" t="s">
        <v>101</v>
      </c>
      <c r="L465" t="s">
        <v>96</v>
      </c>
      <c r="M465" t="s">
        <v>313</v>
      </c>
      <c r="N465" t="s">
        <v>173</v>
      </c>
      <c r="O465">
        <v>2</v>
      </c>
      <c r="P465">
        <v>12</v>
      </c>
      <c r="Q465">
        <v>10</v>
      </c>
      <c r="R465" s="4" t="s">
        <v>18</v>
      </c>
      <c r="S465">
        <v>4</v>
      </c>
      <c r="T465">
        <v>5</v>
      </c>
      <c r="U465" s="14" t="s">
        <v>194</v>
      </c>
      <c r="V465" s="14" t="str">
        <f>VLOOKUP($U465,look_up!$A$2:J491,2,FALSE)</f>
        <v>Gastropoda</v>
      </c>
      <c r="W465" s="14" t="str">
        <f>VLOOKUP($U465,look_up!$A$2:K491,3,FALSE)</f>
        <v>Species</v>
      </c>
      <c r="X465" s="14" t="str">
        <f>VLOOKUP($U465,look_up!$A$2:L491,4,FALSE)</f>
        <v>NA</v>
      </c>
      <c r="Y465" s="14" t="str">
        <f>VLOOKUP($U465,look_up!A$2:K491,5,FALSE)</f>
        <v>Animalia</v>
      </c>
      <c r="Z465" s="14" t="str">
        <f>VLOOKUP($U465,look_up!A$2:L491,6,FALSE)</f>
        <v>Mollusca</v>
      </c>
      <c r="AA465" s="14" t="str">
        <f>VLOOKUP($U465,look_up!A$2:M491,7,FALSE)</f>
        <v>Gastropoda</v>
      </c>
      <c r="AB465" s="14" t="str">
        <f>VLOOKUP($U465,look_up!$A$2:P491,8,FALSE)</f>
        <v>Aplysiida</v>
      </c>
      <c r="AC465" s="14" t="str">
        <f>VLOOKUP($U465,look_up!$A$2:Q491,9,FALSE)</f>
        <v>Aplysiidae</v>
      </c>
      <c r="AD465" s="14">
        <f>VLOOKUP($U465,look_up!A$2:P491,10,FALSE)</f>
        <v>160029</v>
      </c>
      <c r="AE465">
        <v>0</v>
      </c>
      <c r="AF465" t="s">
        <v>204</v>
      </c>
      <c r="AG465">
        <v>40</v>
      </c>
    </row>
    <row r="466" spans="1:33" x14ac:dyDescent="0.3">
      <c r="A466" t="s">
        <v>0</v>
      </c>
      <c r="B466" t="s">
        <v>20</v>
      </c>
      <c r="C466" t="s">
        <v>312</v>
      </c>
      <c r="D466">
        <v>-27.180980000000002</v>
      </c>
      <c r="E466">
        <v>-48.409959999999998</v>
      </c>
      <c r="F466" t="s">
        <v>2</v>
      </c>
      <c r="G466" t="s">
        <v>3</v>
      </c>
      <c r="H466" s="2">
        <v>43907</v>
      </c>
      <c r="I466" s="23" t="s">
        <v>103</v>
      </c>
      <c r="J466" s="23" t="s">
        <v>100</v>
      </c>
      <c r="K466" s="23" t="s">
        <v>101</v>
      </c>
      <c r="L466" t="s">
        <v>96</v>
      </c>
      <c r="M466" t="s">
        <v>313</v>
      </c>
      <c r="N466" t="s">
        <v>173</v>
      </c>
      <c r="O466">
        <v>3</v>
      </c>
      <c r="P466">
        <v>12</v>
      </c>
      <c r="Q466">
        <v>10</v>
      </c>
      <c r="R466" s="4" t="s">
        <v>18</v>
      </c>
      <c r="S466">
        <v>4</v>
      </c>
      <c r="T466">
        <v>5</v>
      </c>
      <c r="U466" s="14" t="s">
        <v>194</v>
      </c>
      <c r="V466" s="14" t="str">
        <f>VLOOKUP($U466,look_up!$A$2:J492,2,FALSE)</f>
        <v>Gastropoda</v>
      </c>
      <c r="W466" s="14" t="str">
        <f>VLOOKUP($U466,look_up!$A$2:K492,3,FALSE)</f>
        <v>Species</v>
      </c>
      <c r="X466" s="14" t="str">
        <f>VLOOKUP($U466,look_up!$A$2:L492,4,FALSE)</f>
        <v>NA</v>
      </c>
      <c r="Y466" s="14" t="str">
        <f>VLOOKUP($U466,look_up!A$2:K492,5,FALSE)</f>
        <v>Animalia</v>
      </c>
      <c r="Z466" s="14" t="str">
        <f>VLOOKUP($U466,look_up!A$2:L492,6,FALSE)</f>
        <v>Mollusca</v>
      </c>
      <c r="AA466" s="14" t="str">
        <f>VLOOKUP($U466,look_up!A$2:M492,7,FALSE)</f>
        <v>Gastropoda</v>
      </c>
      <c r="AB466" s="14" t="str">
        <f>VLOOKUP($U466,look_up!$A$2:P492,8,FALSE)</f>
        <v>Aplysiida</v>
      </c>
      <c r="AC466" s="14" t="str">
        <f>VLOOKUP($U466,look_up!$A$2:Q492,9,FALSE)</f>
        <v>Aplysiidae</v>
      </c>
      <c r="AD466" s="14">
        <f>VLOOKUP($U466,look_up!A$2:P492,10,FALSE)</f>
        <v>160029</v>
      </c>
      <c r="AE466">
        <v>0</v>
      </c>
      <c r="AF466" t="s">
        <v>204</v>
      </c>
      <c r="AG466">
        <v>40</v>
      </c>
    </row>
    <row r="467" spans="1:33" x14ac:dyDescent="0.3">
      <c r="A467" t="s">
        <v>0</v>
      </c>
      <c r="B467" t="s">
        <v>20</v>
      </c>
      <c r="C467" t="s">
        <v>312</v>
      </c>
      <c r="D467">
        <v>-27.180980000000002</v>
      </c>
      <c r="E467">
        <v>-48.409959999999998</v>
      </c>
      <c r="F467" t="s">
        <v>2</v>
      </c>
      <c r="G467" t="s">
        <v>3</v>
      </c>
      <c r="H467" s="2">
        <v>43907</v>
      </c>
      <c r="I467" s="23" t="s">
        <v>103</v>
      </c>
      <c r="J467" s="23" t="s">
        <v>100</v>
      </c>
      <c r="K467" s="23" t="s">
        <v>101</v>
      </c>
      <c r="L467" t="s">
        <v>96</v>
      </c>
      <c r="M467" t="s">
        <v>313</v>
      </c>
      <c r="N467" t="s">
        <v>173</v>
      </c>
      <c r="O467">
        <v>1</v>
      </c>
      <c r="P467">
        <v>12</v>
      </c>
      <c r="Q467">
        <v>10</v>
      </c>
      <c r="R467" s="4" t="s">
        <v>18</v>
      </c>
      <c r="S467">
        <v>4</v>
      </c>
      <c r="T467">
        <v>5</v>
      </c>
      <c r="U467" s="14" t="s">
        <v>16</v>
      </c>
      <c r="V467" s="14" t="str">
        <f>VLOOKUP($U467,look_up!$A$2:J493,2,FALSE)</f>
        <v>Gastropoda</v>
      </c>
      <c r="W467" s="14" t="str">
        <f>VLOOKUP($U467,look_up!$A$2:K493,3,FALSE)</f>
        <v>Genus</v>
      </c>
      <c r="X467" s="14" t="str">
        <f>VLOOKUP($U467,look_up!$A$2:L493,4,FALSE)</f>
        <v>NA</v>
      </c>
      <c r="Y467" s="14" t="str">
        <f>VLOOKUP($U467,look_up!A$2:K493,5,FALSE)</f>
        <v>Animalia</v>
      </c>
      <c r="Z467" s="14" t="str">
        <f>VLOOKUP($U467,look_up!A$2:L493,6,FALSE)</f>
        <v>Mollusca</v>
      </c>
      <c r="AA467" s="14" t="str">
        <f>VLOOKUP($U467,look_up!A$2:M493,7,FALSE)</f>
        <v>Gastropoda</v>
      </c>
      <c r="AB467" s="14" t="str">
        <f>VLOOKUP($U467,look_up!$A$2:P493,8,FALSE)</f>
        <v>Littorinimorpha</v>
      </c>
      <c r="AC467" s="14" t="str">
        <f>VLOOKUP($U467,look_up!$A$2:Q493,9,FALSE)</f>
        <v>Cypraeidae</v>
      </c>
      <c r="AD467" s="14">
        <f>VLOOKUP($U467,look_up!A$2:P493,10,FALSE)</f>
        <v>205978</v>
      </c>
      <c r="AE467">
        <v>0</v>
      </c>
      <c r="AF467" t="s">
        <v>204</v>
      </c>
      <c r="AG467">
        <v>40</v>
      </c>
    </row>
    <row r="468" spans="1:33" x14ac:dyDescent="0.3">
      <c r="A468" t="s">
        <v>0</v>
      </c>
      <c r="B468" t="s">
        <v>20</v>
      </c>
      <c r="C468" t="s">
        <v>312</v>
      </c>
      <c r="D468">
        <v>-27.180980000000002</v>
      </c>
      <c r="E468">
        <v>-48.409959999999998</v>
      </c>
      <c r="F468" t="s">
        <v>2</v>
      </c>
      <c r="G468" t="s">
        <v>3</v>
      </c>
      <c r="H468" s="2">
        <v>43907</v>
      </c>
      <c r="I468" s="23" t="s">
        <v>103</v>
      </c>
      <c r="J468" s="23" t="s">
        <v>100</v>
      </c>
      <c r="K468" s="23" t="s">
        <v>101</v>
      </c>
      <c r="L468" t="s">
        <v>96</v>
      </c>
      <c r="M468" t="s">
        <v>313</v>
      </c>
      <c r="N468" t="s">
        <v>173</v>
      </c>
      <c r="O468">
        <v>2</v>
      </c>
      <c r="P468">
        <v>12</v>
      </c>
      <c r="Q468">
        <v>10</v>
      </c>
      <c r="R468" s="4" t="s">
        <v>18</v>
      </c>
      <c r="S468">
        <v>4</v>
      </c>
      <c r="T468">
        <v>5</v>
      </c>
      <c r="U468" s="14" t="s">
        <v>16</v>
      </c>
      <c r="V468" s="14" t="str">
        <f>VLOOKUP($U468,look_up!$A$2:J494,2,FALSE)</f>
        <v>Gastropoda</v>
      </c>
      <c r="W468" s="14" t="str">
        <f>VLOOKUP($U468,look_up!$A$2:K494,3,FALSE)</f>
        <v>Genus</v>
      </c>
      <c r="X468" s="14" t="str">
        <f>VLOOKUP($U468,look_up!$A$2:L494,4,FALSE)</f>
        <v>NA</v>
      </c>
      <c r="Y468" s="14" t="str">
        <f>VLOOKUP($U468,look_up!A$2:K494,5,FALSE)</f>
        <v>Animalia</v>
      </c>
      <c r="Z468" s="14" t="str">
        <f>VLOOKUP($U468,look_up!A$2:L494,6,FALSE)</f>
        <v>Mollusca</v>
      </c>
      <c r="AA468" s="14" t="str">
        <f>VLOOKUP($U468,look_up!A$2:M494,7,FALSE)</f>
        <v>Gastropoda</v>
      </c>
      <c r="AB468" s="14" t="str">
        <f>VLOOKUP($U468,look_up!$A$2:P494,8,FALSE)</f>
        <v>Littorinimorpha</v>
      </c>
      <c r="AC468" s="14" t="str">
        <f>VLOOKUP($U468,look_up!$A$2:Q494,9,FALSE)</f>
        <v>Cypraeidae</v>
      </c>
      <c r="AD468" s="14">
        <f>VLOOKUP($U468,look_up!A$2:P494,10,FALSE)</f>
        <v>205978</v>
      </c>
      <c r="AE468">
        <v>0</v>
      </c>
      <c r="AF468" t="s">
        <v>204</v>
      </c>
      <c r="AG468">
        <v>40</v>
      </c>
    </row>
    <row r="469" spans="1:33" x14ac:dyDescent="0.3">
      <c r="A469" t="s">
        <v>0</v>
      </c>
      <c r="B469" t="s">
        <v>20</v>
      </c>
      <c r="C469" t="s">
        <v>312</v>
      </c>
      <c r="D469">
        <v>-27.180980000000002</v>
      </c>
      <c r="E469">
        <v>-48.409959999999998</v>
      </c>
      <c r="F469" t="s">
        <v>2</v>
      </c>
      <c r="G469" t="s">
        <v>3</v>
      </c>
      <c r="H469" s="2">
        <v>43907</v>
      </c>
      <c r="I469" s="23" t="s">
        <v>103</v>
      </c>
      <c r="J469" s="23" t="s">
        <v>100</v>
      </c>
      <c r="K469" s="23" t="s">
        <v>101</v>
      </c>
      <c r="L469" t="s">
        <v>96</v>
      </c>
      <c r="M469" t="s">
        <v>313</v>
      </c>
      <c r="N469" t="s">
        <v>173</v>
      </c>
      <c r="O469">
        <v>3</v>
      </c>
      <c r="P469">
        <v>12</v>
      </c>
      <c r="Q469">
        <v>10</v>
      </c>
      <c r="R469" s="4" t="s">
        <v>18</v>
      </c>
      <c r="S469">
        <v>4</v>
      </c>
      <c r="T469">
        <v>5</v>
      </c>
      <c r="U469" s="14" t="s">
        <v>16</v>
      </c>
      <c r="V469" s="14" t="str">
        <f>VLOOKUP($U469,look_up!$A$2:J495,2,FALSE)</f>
        <v>Gastropoda</v>
      </c>
      <c r="W469" s="14" t="str">
        <f>VLOOKUP($U469,look_up!$A$2:K495,3,FALSE)</f>
        <v>Genus</v>
      </c>
      <c r="X469" s="14" t="str">
        <f>VLOOKUP($U469,look_up!$A$2:L495,4,FALSE)</f>
        <v>NA</v>
      </c>
      <c r="Y469" s="14" t="str">
        <f>VLOOKUP($U469,look_up!A$2:K495,5,FALSE)</f>
        <v>Animalia</v>
      </c>
      <c r="Z469" s="14" t="str">
        <f>VLOOKUP($U469,look_up!A$2:L495,6,FALSE)</f>
        <v>Mollusca</v>
      </c>
      <c r="AA469" s="14" t="str">
        <f>VLOOKUP($U469,look_up!A$2:M495,7,FALSE)</f>
        <v>Gastropoda</v>
      </c>
      <c r="AB469" s="14" t="str">
        <f>VLOOKUP($U469,look_up!$A$2:P495,8,FALSE)</f>
        <v>Littorinimorpha</v>
      </c>
      <c r="AC469" s="14" t="str">
        <f>VLOOKUP($U469,look_up!$A$2:Q495,9,FALSE)</f>
        <v>Cypraeidae</v>
      </c>
      <c r="AD469" s="14">
        <f>VLOOKUP($U469,look_up!A$2:P495,10,FALSE)</f>
        <v>205978</v>
      </c>
      <c r="AE469">
        <v>0</v>
      </c>
      <c r="AF469" t="s">
        <v>204</v>
      </c>
      <c r="AG469">
        <v>40</v>
      </c>
    </row>
    <row r="470" spans="1:33" x14ac:dyDescent="0.3">
      <c r="A470" t="s">
        <v>0</v>
      </c>
      <c r="B470" t="s">
        <v>20</v>
      </c>
      <c r="C470" t="s">
        <v>312</v>
      </c>
      <c r="D470">
        <v>-27.180980000000002</v>
      </c>
      <c r="E470">
        <v>-48.409959999999998</v>
      </c>
      <c r="F470" t="s">
        <v>2</v>
      </c>
      <c r="G470" t="s">
        <v>3</v>
      </c>
      <c r="H470" s="2">
        <v>43907</v>
      </c>
      <c r="I470" s="23" t="s">
        <v>103</v>
      </c>
      <c r="J470" s="23" t="s">
        <v>100</v>
      </c>
      <c r="K470" s="23" t="s">
        <v>101</v>
      </c>
      <c r="L470" t="s">
        <v>96</v>
      </c>
      <c r="M470" t="s">
        <v>313</v>
      </c>
      <c r="N470" t="s">
        <v>173</v>
      </c>
      <c r="O470">
        <v>1</v>
      </c>
      <c r="P470">
        <v>12</v>
      </c>
      <c r="Q470">
        <v>10</v>
      </c>
      <c r="R470" s="4" t="s">
        <v>18</v>
      </c>
      <c r="S470">
        <v>4</v>
      </c>
      <c r="T470">
        <v>5</v>
      </c>
      <c r="U470" s="14" t="s">
        <v>195</v>
      </c>
      <c r="V470" s="14" t="str">
        <f>VLOOKUP($U470,look_up!$A$2:J496,2,FALSE)</f>
        <v>Vieira</v>
      </c>
      <c r="W470" s="14" t="str">
        <f>VLOOKUP($U470,look_up!$A$2:K496,3,FALSE)</f>
        <v>Species</v>
      </c>
      <c r="X470" s="14" t="str">
        <f>VLOOKUP($U470,look_up!$A$2:L496,4,FALSE)</f>
        <v>NA</v>
      </c>
      <c r="Y470" s="14" t="str">
        <f>VLOOKUP($U470,look_up!A$2:K496,5,FALSE)</f>
        <v>Animalia</v>
      </c>
      <c r="Z470" s="14" t="str">
        <f>VLOOKUP($U470,look_up!A$2:L496,6,FALSE)</f>
        <v>Mollusca</v>
      </c>
      <c r="AA470" s="14" t="str">
        <f>VLOOKUP($U470,look_up!A$2:M496,7,FALSE)</f>
        <v>Bivalvia</v>
      </c>
      <c r="AB470" s="14" t="str">
        <f>VLOOKUP($U470,look_up!$A$2:P496,8,FALSE)</f>
        <v>Pectinida</v>
      </c>
      <c r="AC470" s="14" t="str">
        <f>VLOOKUP($U470,look_up!$A$2:Q496,9,FALSE)</f>
        <v>Pectinidae</v>
      </c>
      <c r="AD470" s="14">
        <f>VLOOKUP($U470,look_up!A$2:P496,10,FALSE)</f>
        <v>225252</v>
      </c>
      <c r="AE470">
        <v>0</v>
      </c>
      <c r="AF470" t="s">
        <v>204</v>
      </c>
      <c r="AG470">
        <v>40</v>
      </c>
    </row>
    <row r="471" spans="1:33" x14ac:dyDescent="0.3">
      <c r="A471" t="s">
        <v>0</v>
      </c>
      <c r="B471" t="s">
        <v>20</v>
      </c>
      <c r="C471" t="s">
        <v>312</v>
      </c>
      <c r="D471">
        <v>-27.180980000000002</v>
      </c>
      <c r="E471">
        <v>-48.409959999999998</v>
      </c>
      <c r="F471" t="s">
        <v>2</v>
      </c>
      <c r="G471" t="s">
        <v>3</v>
      </c>
      <c r="H471" s="2">
        <v>43907</v>
      </c>
      <c r="I471" s="23" t="s">
        <v>103</v>
      </c>
      <c r="J471" s="23" t="s">
        <v>100</v>
      </c>
      <c r="K471" s="23" t="s">
        <v>101</v>
      </c>
      <c r="L471" t="s">
        <v>96</v>
      </c>
      <c r="M471" t="s">
        <v>313</v>
      </c>
      <c r="N471" t="s">
        <v>173</v>
      </c>
      <c r="O471">
        <v>2</v>
      </c>
      <c r="P471">
        <v>12</v>
      </c>
      <c r="Q471">
        <v>10</v>
      </c>
      <c r="R471" s="4" t="s">
        <v>18</v>
      </c>
      <c r="S471">
        <v>4</v>
      </c>
      <c r="T471">
        <v>5</v>
      </c>
      <c r="U471" s="14" t="s">
        <v>195</v>
      </c>
      <c r="V471" s="14" t="str">
        <f>VLOOKUP($U471,look_up!$A$2:J497,2,FALSE)</f>
        <v>Vieira</v>
      </c>
      <c r="W471" s="14" t="str">
        <f>VLOOKUP($U471,look_up!$A$2:K497,3,FALSE)</f>
        <v>Species</v>
      </c>
      <c r="X471" s="14" t="str">
        <f>VLOOKUP($U471,look_up!$A$2:L497,4,FALSE)</f>
        <v>NA</v>
      </c>
      <c r="Y471" s="14" t="str">
        <f>VLOOKUP($U471,look_up!A$2:K497,5,FALSE)</f>
        <v>Animalia</v>
      </c>
      <c r="Z471" s="14" t="str">
        <f>VLOOKUP($U471,look_up!A$2:L497,6,FALSE)</f>
        <v>Mollusca</v>
      </c>
      <c r="AA471" s="14" t="str">
        <f>VLOOKUP($U471,look_up!A$2:M497,7,FALSE)</f>
        <v>Bivalvia</v>
      </c>
      <c r="AB471" s="14" t="str">
        <f>VLOOKUP($U471,look_up!$A$2:P497,8,FALSE)</f>
        <v>Pectinida</v>
      </c>
      <c r="AC471" s="14" t="str">
        <f>VLOOKUP($U471,look_up!$A$2:Q497,9,FALSE)</f>
        <v>Pectinidae</v>
      </c>
      <c r="AD471" s="14">
        <f>VLOOKUP($U471,look_up!A$2:P497,10,FALSE)</f>
        <v>225252</v>
      </c>
      <c r="AE471">
        <v>1</v>
      </c>
      <c r="AF471" t="s">
        <v>204</v>
      </c>
      <c r="AG471">
        <v>40</v>
      </c>
    </row>
    <row r="472" spans="1:33" x14ac:dyDescent="0.3">
      <c r="A472" t="s">
        <v>0</v>
      </c>
      <c r="B472" t="s">
        <v>20</v>
      </c>
      <c r="C472" t="s">
        <v>312</v>
      </c>
      <c r="D472">
        <v>-27.180980000000002</v>
      </c>
      <c r="E472">
        <v>-48.409959999999998</v>
      </c>
      <c r="F472" t="s">
        <v>2</v>
      </c>
      <c r="G472" t="s">
        <v>3</v>
      </c>
      <c r="H472" s="2">
        <v>43907</v>
      </c>
      <c r="I472" s="23" t="s">
        <v>103</v>
      </c>
      <c r="J472" s="23" t="s">
        <v>100</v>
      </c>
      <c r="K472" s="23" t="s">
        <v>101</v>
      </c>
      <c r="L472" t="s">
        <v>96</v>
      </c>
      <c r="M472" t="s">
        <v>313</v>
      </c>
      <c r="N472" t="s">
        <v>173</v>
      </c>
      <c r="O472">
        <v>3</v>
      </c>
      <c r="P472">
        <v>12</v>
      </c>
      <c r="Q472">
        <v>10</v>
      </c>
      <c r="R472" s="4" t="s">
        <v>18</v>
      </c>
      <c r="S472">
        <v>4</v>
      </c>
      <c r="T472">
        <v>5</v>
      </c>
      <c r="U472" s="14" t="s">
        <v>195</v>
      </c>
      <c r="V472" s="14" t="str">
        <f>VLOOKUP($U472,look_up!$A$2:J498,2,FALSE)</f>
        <v>Vieira</v>
      </c>
      <c r="W472" s="14" t="str">
        <f>VLOOKUP($U472,look_up!$A$2:K498,3,FALSE)</f>
        <v>Species</v>
      </c>
      <c r="X472" s="14" t="str">
        <f>VLOOKUP($U472,look_up!$A$2:L498,4,FALSE)</f>
        <v>NA</v>
      </c>
      <c r="Y472" s="14" t="str">
        <f>VLOOKUP($U472,look_up!A$2:K498,5,FALSE)</f>
        <v>Animalia</v>
      </c>
      <c r="Z472" s="14" t="str">
        <f>VLOOKUP($U472,look_up!A$2:L498,6,FALSE)</f>
        <v>Mollusca</v>
      </c>
      <c r="AA472" s="14" t="str">
        <f>VLOOKUP($U472,look_up!A$2:M498,7,FALSE)</f>
        <v>Bivalvia</v>
      </c>
      <c r="AB472" s="14" t="str">
        <f>VLOOKUP($U472,look_up!$A$2:P498,8,FALSE)</f>
        <v>Pectinida</v>
      </c>
      <c r="AC472" s="14" t="str">
        <f>VLOOKUP($U472,look_up!$A$2:Q498,9,FALSE)</f>
        <v>Pectinidae</v>
      </c>
      <c r="AD472" s="14">
        <f>VLOOKUP($U472,look_up!A$2:P498,10,FALSE)</f>
        <v>225252</v>
      </c>
      <c r="AE472">
        <v>0</v>
      </c>
      <c r="AF472" t="s">
        <v>204</v>
      </c>
      <c r="AG472">
        <v>40</v>
      </c>
    </row>
    <row r="473" spans="1:33" x14ac:dyDescent="0.3">
      <c r="A473" t="s">
        <v>0</v>
      </c>
      <c r="B473" t="s">
        <v>20</v>
      </c>
      <c r="C473" t="s">
        <v>312</v>
      </c>
      <c r="D473">
        <v>-27.180980000000002</v>
      </c>
      <c r="E473">
        <v>-48.409959999999998</v>
      </c>
      <c r="F473" t="s">
        <v>2</v>
      </c>
      <c r="G473" t="s">
        <v>3</v>
      </c>
      <c r="H473" s="2">
        <v>43907</v>
      </c>
      <c r="I473" s="23" t="s">
        <v>103</v>
      </c>
      <c r="J473" s="23" t="s">
        <v>100</v>
      </c>
      <c r="K473" s="23" t="s">
        <v>101</v>
      </c>
      <c r="L473" t="s">
        <v>96</v>
      </c>
      <c r="M473" t="s">
        <v>313</v>
      </c>
      <c r="N473" t="s">
        <v>173</v>
      </c>
      <c r="O473">
        <v>1</v>
      </c>
      <c r="P473">
        <v>12</v>
      </c>
      <c r="Q473">
        <v>10</v>
      </c>
      <c r="R473" s="4" t="s">
        <v>18</v>
      </c>
      <c r="S473">
        <v>4</v>
      </c>
      <c r="T473">
        <v>5</v>
      </c>
      <c r="U473" s="14" t="s">
        <v>196</v>
      </c>
      <c r="V473" s="14" t="str">
        <f>VLOOKUP($U473,look_up!$A$2:J499,2,FALSE)</f>
        <v>Ofiuroide</v>
      </c>
      <c r="W473" s="14" t="str">
        <f>VLOOKUP($U473,look_up!$A$2:K499,3,FALSE)</f>
        <v>Species</v>
      </c>
      <c r="X473" s="14" t="str">
        <f>VLOOKUP($U473,look_up!$A$2:L499,4,FALSE)</f>
        <v>exotic_species</v>
      </c>
      <c r="Y473" s="14" t="str">
        <f>VLOOKUP($U473,look_up!A$2:K499,5,FALSE)</f>
        <v>Animalia</v>
      </c>
      <c r="Z473" s="14" t="str">
        <f>VLOOKUP($U473,look_up!A$2:L499,6,FALSE)</f>
        <v>Echinodermata</v>
      </c>
      <c r="AA473" s="14" t="str">
        <f>VLOOKUP($U473,look_up!A$2:M499,7,FALSE)</f>
        <v>Ophiuroidea</v>
      </c>
      <c r="AB473" s="14" t="str">
        <f>VLOOKUP($U473,look_up!$A$2:P499,8,FALSE)</f>
        <v>Amphilepidida</v>
      </c>
      <c r="AC473" s="14" t="str">
        <f>VLOOKUP($U473,look_up!$A$2:Q499,9,FALSE)</f>
        <v>Ophiotrichidae</v>
      </c>
      <c r="AD473" s="14">
        <f>VLOOKUP($U473,look_up!A$2:P499,10,FALSE)</f>
        <v>244093</v>
      </c>
      <c r="AE473">
        <v>0</v>
      </c>
      <c r="AF473" t="s">
        <v>204</v>
      </c>
      <c r="AG473">
        <v>40</v>
      </c>
    </row>
    <row r="474" spans="1:33" x14ac:dyDescent="0.3">
      <c r="A474" t="s">
        <v>0</v>
      </c>
      <c r="B474" t="s">
        <v>20</v>
      </c>
      <c r="C474" t="s">
        <v>312</v>
      </c>
      <c r="D474">
        <v>-27.180980000000002</v>
      </c>
      <c r="E474">
        <v>-48.409959999999998</v>
      </c>
      <c r="F474" t="s">
        <v>2</v>
      </c>
      <c r="G474" t="s">
        <v>3</v>
      </c>
      <c r="H474" s="2">
        <v>43907</v>
      </c>
      <c r="I474" s="23" t="s">
        <v>103</v>
      </c>
      <c r="J474" s="23" t="s">
        <v>100</v>
      </c>
      <c r="K474" s="23" t="s">
        <v>101</v>
      </c>
      <c r="L474" t="s">
        <v>96</v>
      </c>
      <c r="M474" t="s">
        <v>313</v>
      </c>
      <c r="N474" t="s">
        <v>173</v>
      </c>
      <c r="O474">
        <v>2</v>
      </c>
      <c r="P474">
        <v>12</v>
      </c>
      <c r="Q474">
        <v>10</v>
      </c>
      <c r="R474" s="4" t="s">
        <v>18</v>
      </c>
      <c r="S474">
        <v>4</v>
      </c>
      <c r="T474">
        <v>5</v>
      </c>
      <c r="U474" s="14" t="s">
        <v>196</v>
      </c>
      <c r="V474" s="14" t="str">
        <f>VLOOKUP($U474,look_up!$A$2:J500,2,FALSE)</f>
        <v>Ofiuroide</v>
      </c>
      <c r="W474" s="14" t="str">
        <f>VLOOKUP($U474,look_up!$A$2:K500,3,FALSE)</f>
        <v>Species</v>
      </c>
      <c r="X474" s="14" t="str">
        <f>VLOOKUP($U474,look_up!$A$2:L500,4,FALSE)</f>
        <v>exotic_species</v>
      </c>
      <c r="Y474" s="14" t="str">
        <f>VLOOKUP($U474,look_up!A$2:K500,5,FALSE)</f>
        <v>Animalia</v>
      </c>
      <c r="Z474" s="14" t="str">
        <f>VLOOKUP($U474,look_up!A$2:L500,6,FALSE)</f>
        <v>Echinodermata</v>
      </c>
      <c r="AA474" s="14" t="str">
        <f>VLOOKUP($U474,look_up!A$2:M500,7,FALSE)</f>
        <v>Ophiuroidea</v>
      </c>
      <c r="AB474" s="14" t="str">
        <f>VLOOKUP($U474,look_up!$A$2:P500,8,FALSE)</f>
        <v>Amphilepidida</v>
      </c>
      <c r="AC474" s="14" t="str">
        <f>VLOOKUP($U474,look_up!$A$2:Q500,9,FALSE)</f>
        <v>Ophiotrichidae</v>
      </c>
      <c r="AD474" s="14">
        <f>VLOOKUP($U474,look_up!A$2:P500,10,FALSE)</f>
        <v>244093</v>
      </c>
      <c r="AE474">
        <v>0</v>
      </c>
      <c r="AF474" t="s">
        <v>204</v>
      </c>
      <c r="AG474">
        <v>40</v>
      </c>
    </row>
    <row r="475" spans="1:33" x14ac:dyDescent="0.3">
      <c r="A475" t="s">
        <v>0</v>
      </c>
      <c r="B475" t="s">
        <v>20</v>
      </c>
      <c r="C475" t="s">
        <v>312</v>
      </c>
      <c r="D475">
        <v>-27.180980000000002</v>
      </c>
      <c r="E475">
        <v>-48.409959999999998</v>
      </c>
      <c r="F475" t="s">
        <v>2</v>
      </c>
      <c r="G475" t="s">
        <v>3</v>
      </c>
      <c r="H475" s="2">
        <v>43907</v>
      </c>
      <c r="I475" s="23" t="s">
        <v>103</v>
      </c>
      <c r="J475" s="23" t="s">
        <v>100</v>
      </c>
      <c r="K475" s="23" t="s">
        <v>101</v>
      </c>
      <c r="L475" t="s">
        <v>96</v>
      </c>
      <c r="M475" t="s">
        <v>313</v>
      </c>
      <c r="N475" t="s">
        <v>173</v>
      </c>
      <c r="O475">
        <v>3</v>
      </c>
      <c r="P475">
        <v>12</v>
      </c>
      <c r="Q475">
        <v>10</v>
      </c>
      <c r="R475" s="4" t="s">
        <v>18</v>
      </c>
      <c r="S475">
        <v>4</v>
      </c>
      <c r="T475">
        <v>5</v>
      </c>
      <c r="U475" s="14" t="s">
        <v>196</v>
      </c>
      <c r="V475" s="14" t="str">
        <f>VLOOKUP($U475,look_up!$A$2:J501,2,FALSE)</f>
        <v>Ofiuroide</v>
      </c>
      <c r="W475" s="14" t="str">
        <f>VLOOKUP($U475,look_up!$A$2:K501,3,FALSE)</f>
        <v>Species</v>
      </c>
      <c r="X475" s="14" t="str">
        <f>VLOOKUP($U475,look_up!$A$2:L501,4,FALSE)</f>
        <v>exotic_species</v>
      </c>
      <c r="Y475" s="14" t="str">
        <f>VLOOKUP($U475,look_up!A$2:K501,5,FALSE)</f>
        <v>Animalia</v>
      </c>
      <c r="Z475" s="14" t="str">
        <f>VLOOKUP($U475,look_up!A$2:L501,6,FALSE)</f>
        <v>Echinodermata</v>
      </c>
      <c r="AA475" s="14" t="str">
        <f>VLOOKUP($U475,look_up!A$2:M501,7,FALSE)</f>
        <v>Ophiuroidea</v>
      </c>
      <c r="AB475" s="14" t="str">
        <f>VLOOKUP($U475,look_up!$A$2:P501,8,FALSE)</f>
        <v>Amphilepidida</v>
      </c>
      <c r="AC475" s="14" t="str">
        <f>VLOOKUP($U475,look_up!$A$2:Q501,9,FALSE)</f>
        <v>Ophiotrichidae</v>
      </c>
      <c r="AD475" s="14">
        <f>VLOOKUP($U475,look_up!A$2:P501,10,FALSE)</f>
        <v>244093</v>
      </c>
      <c r="AE475">
        <v>0</v>
      </c>
      <c r="AF475" t="s">
        <v>204</v>
      </c>
      <c r="AG475">
        <v>40</v>
      </c>
    </row>
    <row r="476" spans="1:33" x14ac:dyDescent="0.3">
      <c r="A476" t="s">
        <v>0</v>
      </c>
      <c r="B476" t="s">
        <v>20</v>
      </c>
      <c r="C476" t="s">
        <v>312</v>
      </c>
      <c r="D476">
        <v>-27.180980000000002</v>
      </c>
      <c r="E476">
        <v>-48.409959999999998</v>
      </c>
      <c r="F476" t="s">
        <v>2</v>
      </c>
      <c r="G476" t="s">
        <v>3</v>
      </c>
      <c r="H476" s="2">
        <v>43907</v>
      </c>
      <c r="I476" s="23" t="s">
        <v>103</v>
      </c>
      <c r="J476" s="23" t="s">
        <v>100</v>
      </c>
      <c r="K476" s="23" t="s">
        <v>101</v>
      </c>
      <c r="L476" t="s">
        <v>96</v>
      </c>
      <c r="M476" t="s">
        <v>313</v>
      </c>
      <c r="N476" t="s">
        <v>173</v>
      </c>
      <c r="O476">
        <v>1</v>
      </c>
      <c r="P476">
        <v>12</v>
      </c>
      <c r="Q476">
        <v>10</v>
      </c>
      <c r="R476" s="4" t="s">
        <v>18</v>
      </c>
      <c r="S476">
        <v>4</v>
      </c>
      <c r="T476">
        <v>5</v>
      </c>
      <c r="U476" s="14" t="s">
        <v>197</v>
      </c>
      <c r="V476" s="14" t="str">
        <f>VLOOKUP($U476,look_up!$A$2:J502,2,FALSE)</f>
        <v>Anêmona</v>
      </c>
      <c r="W476" s="14" t="str">
        <f>VLOOKUP($U476,look_up!$A$2:K502,3,FALSE)</f>
        <v>Species</v>
      </c>
      <c r="X476" s="14" t="str">
        <f>VLOOKUP($U476,look_up!$A$2:L502,4,FALSE)</f>
        <v>exotic_species</v>
      </c>
      <c r="Y476" s="14" t="str">
        <f>VLOOKUP($U476,look_up!A$2:K502,5,FALSE)</f>
        <v>Animalia</v>
      </c>
      <c r="Z476" s="14" t="str">
        <f>VLOOKUP($U476,look_up!A$2:L502,6,FALSE)</f>
        <v>Cnidaria</v>
      </c>
      <c r="AA476" s="14" t="str">
        <f>VLOOKUP($U476,look_up!A$2:M502,7,FALSE)</f>
        <v>Anthozoa</v>
      </c>
      <c r="AB476" s="14" t="str">
        <f>VLOOKUP($U476,look_up!$A$2:P502,8,FALSE)</f>
        <v>Scleractinia</v>
      </c>
      <c r="AC476" s="14" t="str">
        <f>VLOOKUP($U476,look_up!$A$2:Q502,9,FALSE)</f>
        <v>Dendrophylliidae</v>
      </c>
      <c r="AD476" s="14">
        <f>VLOOKUP($U476,look_up!A$2:P502,10,FALSE)</f>
        <v>291251</v>
      </c>
      <c r="AE476">
        <v>0</v>
      </c>
      <c r="AF476" t="s">
        <v>204</v>
      </c>
      <c r="AG476">
        <v>40</v>
      </c>
    </row>
    <row r="477" spans="1:33" x14ac:dyDescent="0.3">
      <c r="A477" t="s">
        <v>0</v>
      </c>
      <c r="B477" t="s">
        <v>20</v>
      </c>
      <c r="C477" t="s">
        <v>312</v>
      </c>
      <c r="D477">
        <v>-27.180980000000002</v>
      </c>
      <c r="E477">
        <v>-48.409959999999998</v>
      </c>
      <c r="F477" t="s">
        <v>2</v>
      </c>
      <c r="G477" t="s">
        <v>3</v>
      </c>
      <c r="H477" s="2">
        <v>43907</v>
      </c>
      <c r="I477" s="23" t="s">
        <v>103</v>
      </c>
      <c r="J477" s="23" t="s">
        <v>100</v>
      </c>
      <c r="K477" s="23" t="s">
        <v>101</v>
      </c>
      <c r="L477" t="s">
        <v>96</v>
      </c>
      <c r="M477" t="s">
        <v>313</v>
      </c>
      <c r="N477" t="s">
        <v>173</v>
      </c>
      <c r="O477">
        <v>2</v>
      </c>
      <c r="P477">
        <v>12</v>
      </c>
      <c r="Q477">
        <v>10</v>
      </c>
      <c r="R477" s="4" t="s">
        <v>18</v>
      </c>
      <c r="S477">
        <v>4</v>
      </c>
      <c r="T477">
        <v>5</v>
      </c>
      <c r="U477" s="14" t="s">
        <v>197</v>
      </c>
      <c r="V477" s="14" t="str">
        <f>VLOOKUP($U477,look_up!$A$2:J503,2,FALSE)</f>
        <v>Anêmona</v>
      </c>
      <c r="W477" s="14" t="str">
        <f>VLOOKUP($U477,look_up!$A$2:K503,3,FALSE)</f>
        <v>Species</v>
      </c>
      <c r="X477" s="14" t="str">
        <f>VLOOKUP($U477,look_up!$A$2:L503,4,FALSE)</f>
        <v>exotic_species</v>
      </c>
      <c r="Y477" s="14" t="str">
        <f>VLOOKUP($U477,look_up!A$2:K503,5,FALSE)</f>
        <v>Animalia</v>
      </c>
      <c r="Z477" s="14" t="str">
        <f>VLOOKUP($U477,look_up!A$2:L503,6,FALSE)</f>
        <v>Cnidaria</v>
      </c>
      <c r="AA477" s="14" t="str">
        <f>VLOOKUP($U477,look_up!A$2:M503,7,FALSE)</f>
        <v>Anthozoa</v>
      </c>
      <c r="AB477" s="14" t="str">
        <f>VLOOKUP($U477,look_up!$A$2:P503,8,FALSE)</f>
        <v>Scleractinia</v>
      </c>
      <c r="AC477" s="14" t="str">
        <f>VLOOKUP($U477,look_up!$A$2:Q503,9,FALSE)</f>
        <v>Dendrophylliidae</v>
      </c>
      <c r="AD477" s="14">
        <f>VLOOKUP($U477,look_up!A$2:P503,10,FALSE)</f>
        <v>291251</v>
      </c>
      <c r="AE477">
        <v>0</v>
      </c>
      <c r="AF477" t="s">
        <v>204</v>
      </c>
      <c r="AG477">
        <v>40</v>
      </c>
    </row>
    <row r="478" spans="1:33" x14ac:dyDescent="0.3">
      <c r="A478" t="s">
        <v>0</v>
      </c>
      <c r="B478" t="s">
        <v>20</v>
      </c>
      <c r="C478" t="s">
        <v>312</v>
      </c>
      <c r="D478">
        <v>-27.180980000000002</v>
      </c>
      <c r="E478">
        <v>-48.409959999999998</v>
      </c>
      <c r="F478" t="s">
        <v>2</v>
      </c>
      <c r="G478" t="s">
        <v>3</v>
      </c>
      <c r="H478" s="2">
        <v>43907</v>
      </c>
      <c r="I478" s="23" t="s">
        <v>103</v>
      </c>
      <c r="J478" s="23" t="s">
        <v>100</v>
      </c>
      <c r="K478" s="23" t="s">
        <v>101</v>
      </c>
      <c r="L478" t="s">
        <v>96</v>
      </c>
      <c r="M478" t="s">
        <v>313</v>
      </c>
      <c r="N478" t="s">
        <v>173</v>
      </c>
      <c r="O478">
        <v>3</v>
      </c>
      <c r="P478">
        <v>12</v>
      </c>
      <c r="Q478">
        <v>10</v>
      </c>
      <c r="R478" s="4" t="s">
        <v>18</v>
      </c>
      <c r="S478">
        <v>4</v>
      </c>
      <c r="T478">
        <v>5</v>
      </c>
      <c r="U478" s="14" t="s">
        <v>197</v>
      </c>
      <c r="V478" s="14" t="str">
        <f>VLOOKUP($U478,look_up!$A$2:J504,2,FALSE)</f>
        <v>Anêmona</v>
      </c>
      <c r="W478" s="14" t="str">
        <f>VLOOKUP($U478,look_up!$A$2:K504,3,FALSE)</f>
        <v>Species</v>
      </c>
      <c r="X478" s="14" t="str">
        <f>VLOOKUP($U478,look_up!$A$2:L504,4,FALSE)</f>
        <v>exotic_species</v>
      </c>
      <c r="Y478" s="14" t="str">
        <f>VLOOKUP($U478,look_up!A$2:K504,5,FALSE)</f>
        <v>Animalia</v>
      </c>
      <c r="Z478" s="14" t="str">
        <f>VLOOKUP($U478,look_up!A$2:L504,6,FALSE)</f>
        <v>Cnidaria</v>
      </c>
      <c r="AA478" s="14" t="str">
        <f>VLOOKUP($U478,look_up!A$2:M504,7,FALSE)</f>
        <v>Anthozoa</v>
      </c>
      <c r="AB478" s="14" t="str">
        <f>VLOOKUP($U478,look_up!$A$2:P504,8,FALSE)</f>
        <v>Scleractinia</v>
      </c>
      <c r="AC478" s="14" t="str">
        <f>VLOOKUP($U478,look_up!$A$2:Q504,9,FALSE)</f>
        <v>Dendrophylliidae</v>
      </c>
      <c r="AD478" s="14">
        <f>VLOOKUP($U478,look_up!A$2:P504,10,FALSE)</f>
        <v>291251</v>
      </c>
      <c r="AE478">
        <v>0</v>
      </c>
      <c r="AF478" t="s">
        <v>204</v>
      </c>
      <c r="AG478">
        <v>40</v>
      </c>
    </row>
    <row r="479" spans="1:33" x14ac:dyDescent="0.3">
      <c r="A479" t="s">
        <v>0</v>
      </c>
      <c r="B479" t="s">
        <v>20</v>
      </c>
      <c r="C479" t="s">
        <v>312</v>
      </c>
      <c r="D479">
        <v>-27.180980000000002</v>
      </c>
      <c r="E479">
        <v>-48.409959999999998</v>
      </c>
      <c r="F479" t="s">
        <v>2</v>
      </c>
      <c r="G479" t="s">
        <v>3</v>
      </c>
      <c r="H479" s="2">
        <v>43907</v>
      </c>
      <c r="I479" s="23" t="s">
        <v>103</v>
      </c>
      <c r="J479" s="23" t="s">
        <v>100</v>
      </c>
      <c r="K479" s="23" t="s">
        <v>101</v>
      </c>
      <c r="L479" t="s">
        <v>96</v>
      </c>
      <c r="M479" t="s">
        <v>313</v>
      </c>
      <c r="N479" t="s">
        <v>173</v>
      </c>
      <c r="O479">
        <v>1</v>
      </c>
      <c r="P479">
        <v>12</v>
      </c>
      <c r="Q479">
        <v>10</v>
      </c>
      <c r="R479" s="4" t="s">
        <v>18</v>
      </c>
      <c r="S479">
        <v>4</v>
      </c>
      <c r="T479">
        <v>5</v>
      </c>
      <c r="U479" s="14" t="s">
        <v>198</v>
      </c>
      <c r="V479" s="14" t="str">
        <f>VLOOKUP($U479,look_up!$A$2:J505,2,FALSE)</f>
        <v>Ascidia</v>
      </c>
      <c r="W479" s="14" t="str">
        <f>VLOOKUP($U479,look_up!$A$2:K505,3,FALSE)</f>
        <v>Species</v>
      </c>
      <c r="X479" s="14" t="str">
        <f>VLOOKUP($U479,look_up!$A$2:L505,4,FALSE)</f>
        <v>exotic_species</v>
      </c>
      <c r="Y479" s="14" t="str">
        <f>VLOOKUP($U479,look_up!A$2:K505,5,FALSE)</f>
        <v>Animalia</v>
      </c>
      <c r="Z479" s="14" t="str">
        <f>VLOOKUP($U479,look_up!A$2:L505,6,FALSE)</f>
        <v>Chordata</v>
      </c>
      <c r="AA479" s="14" t="str">
        <f>VLOOKUP($U479,look_up!A$2:M505,7,FALSE)</f>
        <v>Ascidiacea</v>
      </c>
      <c r="AB479" s="14" t="str">
        <f>VLOOKUP($U479,look_up!$A$2:P505,8,FALSE)</f>
        <v>Stolidobranchia</v>
      </c>
      <c r="AC479" s="14" t="str">
        <f>VLOOKUP($U479,look_up!$A$2:Q505,9,FALSE)</f>
        <v>Styellidae</v>
      </c>
      <c r="AD479" s="14">
        <f>VLOOKUP($U479,look_up!A$2:P505,10,FALSE)</f>
        <v>103936</v>
      </c>
      <c r="AE479">
        <v>0</v>
      </c>
      <c r="AF479" t="s">
        <v>204</v>
      </c>
      <c r="AG479">
        <v>40</v>
      </c>
    </row>
    <row r="480" spans="1:33" x14ac:dyDescent="0.3">
      <c r="A480" t="s">
        <v>0</v>
      </c>
      <c r="B480" t="s">
        <v>20</v>
      </c>
      <c r="C480" t="s">
        <v>312</v>
      </c>
      <c r="D480">
        <v>-27.180980000000002</v>
      </c>
      <c r="E480">
        <v>-48.409959999999998</v>
      </c>
      <c r="F480" t="s">
        <v>2</v>
      </c>
      <c r="G480" t="s">
        <v>3</v>
      </c>
      <c r="H480" s="2">
        <v>43907</v>
      </c>
      <c r="I480" s="23" t="s">
        <v>103</v>
      </c>
      <c r="J480" s="23" t="s">
        <v>100</v>
      </c>
      <c r="K480" s="23" t="s">
        <v>101</v>
      </c>
      <c r="L480" t="s">
        <v>96</v>
      </c>
      <c r="M480" t="s">
        <v>313</v>
      </c>
      <c r="N480" t="s">
        <v>173</v>
      </c>
      <c r="O480">
        <v>2</v>
      </c>
      <c r="P480">
        <v>12</v>
      </c>
      <c r="Q480">
        <v>10</v>
      </c>
      <c r="R480" s="4" t="s">
        <v>18</v>
      </c>
      <c r="S480">
        <v>4</v>
      </c>
      <c r="T480">
        <v>5</v>
      </c>
      <c r="U480" s="14" t="s">
        <v>198</v>
      </c>
      <c r="V480" s="14" t="str">
        <f>VLOOKUP($U480,look_up!$A$2:J506,2,FALSE)</f>
        <v>Ascidia</v>
      </c>
      <c r="W480" s="14" t="str">
        <f>VLOOKUP($U480,look_up!$A$2:K506,3,FALSE)</f>
        <v>Species</v>
      </c>
      <c r="X480" s="14" t="str">
        <f>VLOOKUP($U480,look_up!$A$2:L506,4,FALSE)</f>
        <v>exotic_species</v>
      </c>
      <c r="Y480" s="14" t="str">
        <f>VLOOKUP($U480,look_up!A$2:K506,5,FALSE)</f>
        <v>Animalia</v>
      </c>
      <c r="Z480" s="14" t="str">
        <f>VLOOKUP($U480,look_up!A$2:L506,6,FALSE)</f>
        <v>Chordata</v>
      </c>
      <c r="AA480" s="14" t="str">
        <f>VLOOKUP($U480,look_up!A$2:M506,7,FALSE)</f>
        <v>Ascidiacea</v>
      </c>
      <c r="AB480" s="14" t="str">
        <f>VLOOKUP($U480,look_up!$A$2:P506,8,FALSE)</f>
        <v>Stolidobranchia</v>
      </c>
      <c r="AC480" s="14" t="str">
        <f>VLOOKUP($U480,look_up!$A$2:Q506,9,FALSE)</f>
        <v>Styellidae</v>
      </c>
      <c r="AD480" s="14">
        <f>VLOOKUP($U480,look_up!A$2:P506,10,FALSE)</f>
        <v>103936</v>
      </c>
      <c r="AE480">
        <v>0</v>
      </c>
      <c r="AF480" t="s">
        <v>204</v>
      </c>
      <c r="AG480">
        <v>40</v>
      </c>
    </row>
    <row r="481" spans="1:33" x14ac:dyDescent="0.3">
      <c r="A481" t="s">
        <v>0</v>
      </c>
      <c r="B481" t="s">
        <v>20</v>
      </c>
      <c r="C481" t="s">
        <v>312</v>
      </c>
      <c r="D481">
        <v>-27.180980000000002</v>
      </c>
      <c r="E481">
        <v>-48.409959999999998</v>
      </c>
      <c r="F481" t="s">
        <v>2</v>
      </c>
      <c r="G481" t="s">
        <v>3</v>
      </c>
      <c r="H481" s="2">
        <v>43907</v>
      </c>
      <c r="I481" s="23" t="s">
        <v>103</v>
      </c>
      <c r="J481" s="23" t="s">
        <v>100</v>
      </c>
      <c r="K481" s="23" t="s">
        <v>101</v>
      </c>
      <c r="L481" t="s">
        <v>96</v>
      </c>
      <c r="M481" t="s">
        <v>313</v>
      </c>
      <c r="N481" t="s">
        <v>173</v>
      </c>
      <c r="O481">
        <v>3</v>
      </c>
      <c r="P481">
        <v>12</v>
      </c>
      <c r="Q481">
        <v>10</v>
      </c>
      <c r="R481" s="4" t="s">
        <v>18</v>
      </c>
      <c r="S481">
        <v>4</v>
      </c>
      <c r="T481">
        <v>5</v>
      </c>
      <c r="U481" s="14" t="s">
        <v>198</v>
      </c>
      <c r="V481" s="14" t="str">
        <f>VLOOKUP($U481,look_up!$A$2:J507,2,FALSE)</f>
        <v>Ascidia</v>
      </c>
      <c r="W481" s="14" t="str">
        <f>VLOOKUP($U481,look_up!$A$2:K507,3,FALSE)</f>
        <v>Species</v>
      </c>
      <c r="X481" s="14" t="str">
        <f>VLOOKUP($U481,look_up!$A$2:L507,4,FALSE)</f>
        <v>exotic_species</v>
      </c>
      <c r="Y481" s="14" t="str">
        <f>VLOOKUP($U481,look_up!A$2:K507,5,FALSE)</f>
        <v>Animalia</v>
      </c>
      <c r="Z481" s="14" t="str">
        <f>VLOOKUP($U481,look_up!A$2:L507,6,FALSE)</f>
        <v>Chordata</v>
      </c>
      <c r="AA481" s="14" t="str">
        <f>VLOOKUP($U481,look_up!A$2:M507,7,FALSE)</f>
        <v>Ascidiacea</v>
      </c>
      <c r="AB481" s="14" t="str">
        <f>VLOOKUP($U481,look_up!$A$2:P507,8,FALSE)</f>
        <v>Stolidobranchia</v>
      </c>
      <c r="AC481" s="14" t="str">
        <f>VLOOKUP($U481,look_up!$A$2:Q507,9,FALSE)</f>
        <v>Styellidae</v>
      </c>
      <c r="AD481" s="14">
        <f>VLOOKUP($U481,look_up!A$2:P507,10,FALSE)</f>
        <v>103936</v>
      </c>
      <c r="AE481">
        <v>0</v>
      </c>
      <c r="AF481" t="s">
        <v>204</v>
      </c>
      <c r="AG481">
        <v>40</v>
      </c>
    </row>
    <row r="482" spans="1:33" x14ac:dyDescent="0.3">
      <c r="A482" t="s">
        <v>0</v>
      </c>
      <c r="B482" t="s">
        <v>20</v>
      </c>
      <c r="C482" t="s">
        <v>312</v>
      </c>
      <c r="D482">
        <v>-27.180980000000002</v>
      </c>
      <c r="E482">
        <v>-48.409959999999998</v>
      </c>
      <c r="F482" t="s">
        <v>2</v>
      </c>
      <c r="G482" t="s">
        <v>3</v>
      </c>
      <c r="H482" s="2">
        <v>43907</v>
      </c>
      <c r="I482" s="23" t="s">
        <v>103</v>
      </c>
      <c r="J482" s="23" t="s">
        <v>100</v>
      </c>
      <c r="K482" s="23" t="s">
        <v>101</v>
      </c>
      <c r="L482" t="s">
        <v>96</v>
      </c>
      <c r="M482" t="s">
        <v>313</v>
      </c>
      <c r="N482" t="s">
        <v>173</v>
      </c>
      <c r="O482">
        <v>1</v>
      </c>
      <c r="P482">
        <v>12</v>
      </c>
      <c r="Q482">
        <v>10</v>
      </c>
      <c r="R482" s="4" t="s">
        <v>18</v>
      </c>
      <c r="S482">
        <v>4</v>
      </c>
      <c r="T482">
        <v>5</v>
      </c>
      <c r="U482" s="14" t="s">
        <v>18</v>
      </c>
      <c r="V482" s="14" t="s">
        <v>199</v>
      </c>
      <c r="W482" s="14" t="e">
        <f>VLOOKUP($V482,look_up!$A$2:K508,3,FALSE)</f>
        <v>#N/A</v>
      </c>
      <c r="X482" s="14" t="str">
        <f>VLOOKUP($U482,look_up!$A$2:L508,4,FALSE)</f>
        <v>NA</v>
      </c>
      <c r="Y482" s="14" t="str">
        <f>VLOOKUP($U482,look_up!A$2:K508,5,FALSE)</f>
        <v>NA</v>
      </c>
      <c r="Z482" s="14" t="str">
        <f>VLOOKUP($U482,look_up!A$2:L508,6,FALSE)</f>
        <v>NA</v>
      </c>
      <c r="AA482" s="14" t="str">
        <f>VLOOKUP($U482,look_up!A$2:M508,7,FALSE)</f>
        <v>NA</v>
      </c>
      <c r="AB482" s="14" t="str">
        <f>VLOOKUP($U482,look_up!$A$2:P508,8,FALSE)</f>
        <v>NA</v>
      </c>
      <c r="AC482" s="14" t="str">
        <f>VLOOKUP($U482,look_up!$A$2:Q508,9,FALSE)</f>
        <v>NA</v>
      </c>
      <c r="AD482" s="14" t="str">
        <f>VLOOKUP($U482,look_up!A$2:P508,10,FALSE)</f>
        <v>NA</v>
      </c>
      <c r="AE482">
        <v>1</v>
      </c>
      <c r="AF482" t="s">
        <v>204</v>
      </c>
      <c r="AG482">
        <v>40</v>
      </c>
    </row>
    <row r="483" spans="1:33" x14ac:dyDescent="0.3">
      <c r="A483" t="s">
        <v>0</v>
      </c>
      <c r="B483" t="s">
        <v>20</v>
      </c>
      <c r="C483" t="s">
        <v>312</v>
      </c>
      <c r="D483">
        <v>-27.180980000000002</v>
      </c>
      <c r="E483">
        <v>-48.409959999999998</v>
      </c>
      <c r="F483" t="s">
        <v>2</v>
      </c>
      <c r="G483" t="s">
        <v>3</v>
      </c>
      <c r="H483" s="2">
        <v>43907</v>
      </c>
      <c r="I483" s="23" t="s">
        <v>103</v>
      </c>
      <c r="J483" s="23" t="s">
        <v>100</v>
      </c>
      <c r="K483" s="23" t="s">
        <v>101</v>
      </c>
      <c r="L483" t="s">
        <v>96</v>
      </c>
      <c r="M483" t="s">
        <v>313</v>
      </c>
      <c r="N483" t="s">
        <v>173</v>
      </c>
      <c r="O483">
        <v>2</v>
      </c>
      <c r="P483">
        <v>12</v>
      </c>
      <c r="Q483">
        <v>10</v>
      </c>
      <c r="R483" s="4" t="s">
        <v>18</v>
      </c>
      <c r="S483">
        <v>4</v>
      </c>
      <c r="T483">
        <v>5</v>
      </c>
      <c r="U483" s="14" t="s">
        <v>18</v>
      </c>
      <c r="V483" s="14" t="s">
        <v>199</v>
      </c>
      <c r="W483" s="14" t="e">
        <f>VLOOKUP($V483,look_up!$A$2:K509,3,FALSE)</f>
        <v>#N/A</v>
      </c>
      <c r="X483" s="14" t="str">
        <f>VLOOKUP($U483,look_up!$A$2:L509,4,FALSE)</f>
        <v>NA</v>
      </c>
      <c r="Y483" s="14" t="str">
        <f>VLOOKUP($U483,look_up!A$2:K509,5,FALSE)</f>
        <v>NA</v>
      </c>
      <c r="Z483" s="14" t="str">
        <f>VLOOKUP($U483,look_up!A$2:L509,6,FALSE)</f>
        <v>NA</v>
      </c>
      <c r="AA483" s="14" t="str">
        <f>VLOOKUP($U483,look_up!A$2:M509,7,FALSE)</f>
        <v>NA</v>
      </c>
      <c r="AB483" s="14" t="str">
        <f>VLOOKUP($U483,look_up!$A$2:P509,8,FALSE)</f>
        <v>NA</v>
      </c>
      <c r="AC483" s="14" t="str">
        <f>VLOOKUP($U483,look_up!$A$2:Q509,9,FALSE)</f>
        <v>NA</v>
      </c>
      <c r="AD483" s="14" t="str">
        <f>VLOOKUP($U483,look_up!A$2:P509,10,FALSE)</f>
        <v>NA</v>
      </c>
      <c r="AE483">
        <v>5</v>
      </c>
      <c r="AF483" t="s">
        <v>204</v>
      </c>
      <c r="AG483">
        <v>40</v>
      </c>
    </row>
    <row r="484" spans="1:33" x14ac:dyDescent="0.3">
      <c r="A484" t="s">
        <v>0</v>
      </c>
      <c r="B484" t="s">
        <v>20</v>
      </c>
      <c r="C484" t="s">
        <v>312</v>
      </c>
      <c r="D484">
        <v>-27.180980000000002</v>
      </c>
      <c r="E484">
        <v>-48.409959999999998</v>
      </c>
      <c r="F484" t="s">
        <v>2</v>
      </c>
      <c r="G484" t="s">
        <v>3</v>
      </c>
      <c r="H484" s="2">
        <v>43907</v>
      </c>
      <c r="I484" s="23" t="s">
        <v>103</v>
      </c>
      <c r="J484" s="23" t="s">
        <v>100</v>
      </c>
      <c r="K484" s="23" t="s">
        <v>101</v>
      </c>
      <c r="L484" t="s">
        <v>96</v>
      </c>
      <c r="M484" t="s">
        <v>313</v>
      </c>
      <c r="N484" t="s">
        <v>173</v>
      </c>
      <c r="O484">
        <v>3</v>
      </c>
      <c r="P484">
        <v>12</v>
      </c>
      <c r="Q484">
        <v>10</v>
      </c>
      <c r="R484" s="4" t="s">
        <v>18</v>
      </c>
      <c r="S484">
        <v>4</v>
      </c>
      <c r="T484">
        <v>5</v>
      </c>
      <c r="U484" s="14" t="s">
        <v>18</v>
      </c>
      <c r="V484" s="14" t="s">
        <v>199</v>
      </c>
      <c r="W484" s="14" t="e">
        <f>VLOOKUP($V484,look_up!$A$2:K510,3,FALSE)</f>
        <v>#N/A</v>
      </c>
      <c r="X484" s="14" t="str">
        <f>VLOOKUP($U484,look_up!$A$2:L510,4,FALSE)</f>
        <v>NA</v>
      </c>
      <c r="Y484" s="14" t="str">
        <f>VLOOKUP($U484,look_up!A$2:K510,5,FALSE)</f>
        <v>NA</v>
      </c>
      <c r="Z484" s="14" t="str">
        <f>VLOOKUP($U484,look_up!A$2:L510,6,FALSE)</f>
        <v>NA</v>
      </c>
      <c r="AA484" s="14" t="str">
        <f>VLOOKUP($U484,look_up!A$2:M510,7,FALSE)</f>
        <v>NA</v>
      </c>
      <c r="AB484" s="14" t="str">
        <f>VLOOKUP($U484,look_up!$A$2:P510,8,FALSE)</f>
        <v>NA</v>
      </c>
      <c r="AC484" s="14" t="str">
        <f>VLOOKUP($U484,look_up!$A$2:Q510,9,FALSE)</f>
        <v>NA</v>
      </c>
      <c r="AD484" s="14" t="str">
        <f>VLOOKUP($U484,look_up!A$2:P510,10,FALSE)</f>
        <v>NA</v>
      </c>
      <c r="AE484">
        <v>11</v>
      </c>
      <c r="AF484" t="s">
        <v>204</v>
      </c>
      <c r="AG484">
        <v>40</v>
      </c>
    </row>
    <row r="485" spans="1:33" x14ac:dyDescent="0.3">
      <c r="A485" t="s">
        <v>0</v>
      </c>
      <c r="B485" t="s">
        <v>20</v>
      </c>
      <c r="C485" t="s">
        <v>312</v>
      </c>
      <c r="D485">
        <v>-27.180980000000002</v>
      </c>
      <c r="E485">
        <v>-48.409959999999998</v>
      </c>
      <c r="F485" t="s">
        <v>2</v>
      </c>
      <c r="G485" t="s">
        <v>3</v>
      </c>
      <c r="H485" s="2">
        <v>43907</v>
      </c>
      <c r="I485" s="23" t="s">
        <v>103</v>
      </c>
      <c r="J485" s="23" t="s">
        <v>100</v>
      </c>
      <c r="K485" s="23" t="s">
        <v>101</v>
      </c>
      <c r="L485" t="s">
        <v>96</v>
      </c>
      <c r="M485" t="s">
        <v>313</v>
      </c>
      <c r="N485" t="s">
        <v>173</v>
      </c>
      <c r="O485">
        <v>1</v>
      </c>
      <c r="P485">
        <v>12</v>
      </c>
      <c r="Q485">
        <v>10</v>
      </c>
      <c r="R485" s="4" t="s">
        <v>18</v>
      </c>
      <c r="S485">
        <v>4</v>
      </c>
      <c r="T485">
        <v>5</v>
      </c>
      <c r="U485" s="14" t="s">
        <v>18</v>
      </c>
      <c r="V485" s="14" t="s">
        <v>200</v>
      </c>
      <c r="W485" s="14" t="e">
        <f>VLOOKUP($V485,look_up!$A$2:K511,3,FALSE)</f>
        <v>#N/A</v>
      </c>
      <c r="X485" s="14" t="str">
        <f>VLOOKUP($U485,look_up!$A$2:L511,4,FALSE)</f>
        <v>NA</v>
      </c>
      <c r="Y485" s="14" t="str">
        <f>VLOOKUP($U485,look_up!A$2:K511,5,FALSE)</f>
        <v>NA</v>
      </c>
      <c r="Z485" s="14" t="str">
        <f>VLOOKUP($U485,look_up!A$2:L511,6,FALSE)</f>
        <v>NA</v>
      </c>
      <c r="AA485" s="14" t="str">
        <f>VLOOKUP($U485,look_up!A$2:M511,7,FALSE)</f>
        <v>NA</v>
      </c>
      <c r="AB485" s="14" t="str">
        <f>VLOOKUP($U485,look_up!$A$2:P511,8,FALSE)</f>
        <v>NA</v>
      </c>
      <c r="AC485" s="14" t="str">
        <f>VLOOKUP($U485,look_up!$A$2:Q511,9,FALSE)</f>
        <v>NA</v>
      </c>
      <c r="AD485" s="14" t="str">
        <f>VLOOKUP($U485,look_up!A$2:P511,10,FALSE)</f>
        <v>NA</v>
      </c>
      <c r="AE485">
        <v>0</v>
      </c>
      <c r="AF485" t="s">
        <v>204</v>
      </c>
      <c r="AG485">
        <v>40</v>
      </c>
    </row>
    <row r="486" spans="1:33" x14ac:dyDescent="0.3">
      <c r="A486" t="s">
        <v>0</v>
      </c>
      <c r="B486" t="s">
        <v>20</v>
      </c>
      <c r="C486" t="s">
        <v>312</v>
      </c>
      <c r="D486">
        <v>-27.180980000000002</v>
      </c>
      <c r="E486">
        <v>-48.409959999999998</v>
      </c>
      <c r="F486" t="s">
        <v>2</v>
      </c>
      <c r="G486" t="s">
        <v>3</v>
      </c>
      <c r="H486" s="2">
        <v>43907</v>
      </c>
      <c r="I486" s="23" t="s">
        <v>103</v>
      </c>
      <c r="J486" s="23" t="s">
        <v>100</v>
      </c>
      <c r="K486" s="23" t="s">
        <v>101</v>
      </c>
      <c r="L486" t="s">
        <v>96</v>
      </c>
      <c r="M486" t="s">
        <v>313</v>
      </c>
      <c r="N486" t="s">
        <v>173</v>
      </c>
      <c r="O486">
        <v>2</v>
      </c>
      <c r="P486">
        <v>12</v>
      </c>
      <c r="Q486">
        <v>10</v>
      </c>
      <c r="R486" s="4" t="s">
        <v>18</v>
      </c>
      <c r="S486">
        <v>4</v>
      </c>
      <c r="T486">
        <v>5</v>
      </c>
      <c r="U486" s="14" t="s">
        <v>18</v>
      </c>
      <c r="V486" s="14" t="s">
        <v>200</v>
      </c>
      <c r="W486" s="14" t="e">
        <f>VLOOKUP($V486,look_up!$A$2:K512,3,FALSE)</f>
        <v>#N/A</v>
      </c>
      <c r="X486" s="14" t="str">
        <f>VLOOKUP($U486,look_up!$A$2:L512,4,FALSE)</f>
        <v>NA</v>
      </c>
      <c r="Y486" s="14" t="str">
        <f>VLOOKUP($U486,look_up!A$2:K512,5,FALSE)</f>
        <v>NA</v>
      </c>
      <c r="Z486" s="14" t="str">
        <f>VLOOKUP($U486,look_up!A$2:L512,6,FALSE)</f>
        <v>NA</v>
      </c>
      <c r="AA486" s="14" t="str">
        <f>VLOOKUP($U486,look_up!A$2:M512,7,FALSE)</f>
        <v>NA</v>
      </c>
      <c r="AB486" s="14" t="str">
        <f>VLOOKUP($U486,look_up!$A$2:P512,8,FALSE)</f>
        <v>NA</v>
      </c>
      <c r="AC486" s="14" t="str">
        <f>VLOOKUP($U486,look_up!$A$2:Q512,9,FALSE)</f>
        <v>NA</v>
      </c>
      <c r="AD486" s="14" t="str">
        <f>VLOOKUP($U486,look_up!A$2:P512,10,FALSE)</f>
        <v>NA</v>
      </c>
      <c r="AE486">
        <v>0</v>
      </c>
      <c r="AF486" t="s">
        <v>204</v>
      </c>
      <c r="AG486">
        <v>40</v>
      </c>
    </row>
    <row r="487" spans="1:33" x14ac:dyDescent="0.3">
      <c r="A487" t="s">
        <v>0</v>
      </c>
      <c r="B487" t="s">
        <v>20</v>
      </c>
      <c r="C487" t="s">
        <v>312</v>
      </c>
      <c r="D487">
        <v>-27.180980000000002</v>
      </c>
      <c r="E487">
        <v>-48.409959999999998</v>
      </c>
      <c r="F487" t="s">
        <v>2</v>
      </c>
      <c r="G487" t="s">
        <v>3</v>
      </c>
      <c r="H487" s="2">
        <v>43907</v>
      </c>
      <c r="I487" s="23" t="s">
        <v>103</v>
      </c>
      <c r="J487" s="23" t="s">
        <v>100</v>
      </c>
      <c r="K487" s="23" t="s">
        <v>101</v>
      </c>
      <c r="L487" t="s">
        <v>96</v>
      </c>
      <c r="M487" t="s">
        <v>313</v>
      </c>
      <c r="N487" t="s">
        <v>173</v>
      </c>
      <c r="O487">
        <v>3</v>
      </c>
      <c r="P487">
        <v>12</v>
      </c>
      <c r="Q487">
        <v>10</v>
      </c>
      <c r="R487" s="4" t="s">
        <v>18</v>
      </c>
      <c r="S487">
        <v>4</v>
      </c>
      <c r="T487">
        <v>5</v>
      </c>
      <c r="U487" s="14" t="s">
        <v>18</v>
      </c>
      <c r="V487" s="14" t="s">
        <v>200</v>
      </c>
      <c r="W487" s="14" t="e">
        <f>VLOOKUP($V487,look_up!$A$2:K513,3,FALSE)</f>
        <v>#N/A</v>
      </c>
      <c r="X487" s="14" t="str">
        <f>VLOOKUP($U487,look_up!$A$2:L513,4,FALSE)</f>
        <v>NA</v>
      </c>
      <c r="Y487" s="14" t="str">
        <f>VLOOKUP($U487,look_up!A$2:K513,5,FALSE)</f>
        <v>NA</v>
      </c>
      <c r="Z487" s="14" t="str">
        <f>VLOOKUP($U487,look_up!A$2:L513,6,FALSE)</f>
        <v>NA</v>
      </c>
      <c r="AA487" s="14" t="str">
        <f>VLOOKUP($U487,look_up!A$2:M513,7,FALSE)</f>
        <v>NA</v>
      </c>
      <c r="AB487" s="14" t="str">
        <f>VLOOKUP($U487,look_up!$A$2:P513,8,FALSE)</f>
        <v>NA</v>
      </c>
      <c r="AC487" s="14" t="str">
        <f>VLOOKUP($U487,look_up!$A$2:Q513,9,FALSE)</f>
        <v>NA</v>
      </c>
      <c r="AD487" s="14" t="str">
        <f>VLOOKUP($U487,look_up!A$2:P513,10,FALSE)</f>
        <v>NA</v>
      </c>
      <c r="AE487">
        <v>0</v>
      </c>
      <c r="AF487" t="s">
        <v>204</v>
      </c>
      <c r="AG487">
        <v>40</v>
      </c>
    </row>
    <row r="488" spans="1:33" x14ac:dyDescent="0.3">
      <c r="A488" t="s">
        <v>0</v>
      </c>
      <c r="B488" t="s">
        <v>1</v>
      </c>
      <c r="C488" t="s">
        <v>279</v>
      </c>
      <c r="D488">
        <v>-27.271709999999999</v>
      </c>
      <c r="E488">
        <v>-48.331710000000001</v>
      </c>
      <c r="F488" t="s">
        <v>2</v>
      </c>
      <c r="G488" t="s">
        <v>3</v>
      </c>
      <c r="H488" s="2">
        <v>43502</v>
      </c>
      <c r="I488" s="23" t="s">
        <v>102</v>
      </c>
      <c r="J488" s="23" t="s">
        <v>245</v>
      </c>
      <c r="K488" s="23" t="s">
        <v>246</v>
      </c>
      <c r="L488" t="s">
        <v>96</v>
      </c>
      <c r="M488" t="s">
        <v>313</v>
      </c>
      <c r="N488" t="s">
        <v>85</v>
      </c>
      <c r="O488">
        <v>1</v>
      </c>
      <c r="P488">
        <v>5</v>
      </c>
      <c r="Q488">
        <v>5</v>
      </c>
      <c r="R488">
        <v>26</v>
      </c>
      <c r="S488">
        <v>20</v>
      </c>
      <c r="T488">
        <v>20</v>
      </c>
      <c r="U488" t="s">
        <v>177</v>
      </c>
      <c r="V488" s="14" t="str">
        <f>VLOOKUP($U488,look_up!$A$2:J514,2,FALSE)</f>
        <v>Ouriço</v>
      </c>
      <c r="W488" s="14" t="str">
        <f>VLOOKUP($U488,look_up!$A$2:K514,3,FALSE)</f>
        <v>Species</v>
      </c>
      <c r="X488" s="14" t="str">
        <f>VLOOKUP($U488,look_up!$A$2:L514,4,FALSE)</f>
        <v>NA</v>
      </c>
      <c r="Y488" s="14" t="str">
        <f>VLOOKUP($U488,look_up!A$2:K514,5,FALSE)</f>
        <v>Animalia</v>
      </c>
      <c r="Z488" s="14" t="str">
        <f>VLOOKUP($U488,look_up!A$2:L514,6,FALSE)</f>
        <v>Echinodermata</v>
      </c>
      <c r="AA488" s="14" t="str">
        <f>VLOOKUP($U488,look_up!A$2:M514,7,FALSE)</f>
        <v>Echinoidea</v>
      </c>
      <c r="AB488" s="14" t="str">
        <f>VLOOKUP($U488,look_up!$A$2:P514,8,FALSE)</f>
        <v>Cidaroida</v>
      </c>
      <c r="AC488" s="14" t="str">
        <f>VLOOKUP($U488,look_up!$A$2:Q514,9,FALSE)</f>
        <v>Cidaridae</v>
      </c>
      <c r="AD488" s="14">
        <f>VLOOKUP($U488,look_up!A$2:P514,10,FALSE)</f>
        <v>396741</v>
      </c>
      <c r="AE488">
        <v>2</v>
      </c>
      <c r="AF488" t="s">
        <v>216</v>
      </c>
      <c r="AG488">
        <v>40</v>
      </c>
    </row>
    <row r="489" spans="1:33" x14ac:dyDescent="0.3">
      <c r="A489" t="s">
        <v>0</v>
      </c>
      <c r="B489" t="s">
        <v>1</v>
      </c>
      <c r="C489" t="s">
        <v>279</v>
      </c>
      <c r="D489">
        <v>-27.271709999999999</v>
      </c>
      <c r="E489">
        <v>-48.331710000000001</v>
      </c>
      <c r="F489" t="s">
        <v>2</v>
      </c>
      <c r="G489" t="s">
        <v>3</v>
      </c>
      <c r="H489" s="2">
        <v>43502</v>
      </c>
      <c r="I489" s="23" t="s">
        <v>102</v>
      </c>
      <c r="J489" s="23" t="s">
        <v>245</v>
      </c>
      <c r="K489" s="23" t="s">
        <v>246</v>
      </c>
      <c r="L489" t="s">
        <v>96</v>
      </c>
      <c r="M489" t="s">
        <v>313</v>
      </c>
      <c r="N489" t="s">
        <v>85</v>
      </c>
      <c r="O489">
        <v>2</v>
      </c>
      <c r="P489">
        <v>5</v>
      </c>
      <c r="Q489">
        <v>5</v>
      </c>
      <c r="R489">
        <v>26</v>
      </c>
      <c r="S489">
        <v>20</v>
      </c>
      <c r="T489">
        <v>20</v>
      </c>
      <c r="U489" t="s">
        <v>177</v>
      </c>
      <c r="V489" s="14" t="str">
        <f>VLOOKUP($U489,look_up!$A$2:J515,2,FALSE)</f>
        <v>Ouriço</v>
      </c>
      <c r="W489" s="14" t="str">
        <f>VLOOKUP($U489,look_up!$A$2:K515,3,FALSE)</f>
        <v>Species</v>
      </c>
      <c r="X489" s="14" t="str">
        <f>VLOOKUP($U489,look_up!$A$2:L515,4,FALSE)</f>
        <v>NA</v>
      </c>
      <c r="Y489" s="14" t="str">
        <f>VLOOKUP($U489,look_up!A$2:K515,5,FALSE)</f>
        <v>Animalia</v>
      </c>
      <c r="Z489" s="14" t="str">
        <f>VLOOKUP($U489,look_up!A$2:L515,6,FALSE)</f>
        <v>Echinodermata</v>
      </c>
      <c r="AA489" s="14" t="str">
        <f>VLOOKUP($U489,look_up!A$2:M515,7,FALSE)</f>
        <v>Echinoidea</v>
      </c>
      <c r="AB489" s="14" t="str">
        <f>VLOOKUP($U489,look_up!$A$2:P515,8,FALSE)</f>
        <v>Cidaroida</v>
      </c>
      <c r="AC489" s="14" t="str">
        <f>VLOOKUP($U489,look_up!$A$2:Q515,9,FALSE)</f>
        <v>Cidaridae</v>
      </c>
      <c r="AD489" s="14">
        <f>VLOOKUP($U489,look_up!A$2:P515,10,FALSE)</f>
        <v>396741</v>
      </c>
      <c r="AE489">
        <v>0</v>
      </c>
      <c r="AF489" t="s">
        <v>216</v>
      </c>
      <c r="AG489">
        <v>40</v>
      </c>
    </row>
    <row r="490" spans="1:33" x14ac:dyDescent="0.3">
      <c r="A490" t="s">
        <v>0</v>
      </c>
      <c r="B490" t="s">
        <v>1</v>
      </c>
      <c r="C490" t="s">
        <v>279</v>
      </c>
      <c r="D490">
        <v>-27.271709999999999</v>
      </c>
      <c r="E490">
        <v>-48.331710000000001</v>
      </c>
      <c r="F490" t="s">
        <v>2</v>
      </c>
      <c r="G490" t="s">
        <v>3</v>
      </c>
      <c r="H490" s="2">
        <v>43502</v>
      </c>
      <c r="I490" s="23" t="s">
        <v>102</v>
      </c>
      <c r="J490" s="23" t="s">
        <v>245</v>
      </c>
      <c r="K490" s="23" t="s">
        <v>246</v>
      </c>
      <c r="L490" t="s">
        <v>96</v>
      </c>
      <c r="M490" t="s">
        <v>313</v>
      </c>
      <c r="N490" t="s">
        <v>85</v>
      </c>
      <c r="O490">
        <v>3</v>
      </c>
      <c r="P490">
        <v>5</v>
      </c>
      <c r="Q490">
        <v>5</v>
      </c>
      <c r="R490">
        <v>26</v>
      </c>
      <c r="S490">
        <v>20</v>
      </c>
      <c r="T490">
        <v>20</v>
      </c>
      <c r="U490" t="s">
        <v>177</v>
      </c>
      <c r="V490" s="14" t="str">
        <f>VLOOKUP($U490,look_up!$A$2:J516,2,FALSE)</f>
        <v>Ouriço</v>
      </c>
      <c r="W490" s="14" t="str">
        <f>VLOOKUP($U490,look_up!$A$2:K516,3,FALSE)</f>
        <v>Species</v>
      </c>
      <c r="X490" s="14" t="str">
        <f>VLOOKUP($U490,look_up!$A$2:L516,4,FALSE)</f>
        <v>NA</v>
      </c>
      <c r="Y490" s="14" t="str">
        <f>VLOOKUP($U490,look_up!A$2:K516,5,FALSE)</f>
        <v>Animalia</v>
      </c>
      <c r="Z490" s="14" t="str">
        <f>VLOOKUP($U490,look_up!A$2:L516,6,FALSE)</f>
        <v>Echinodermata</v>
      </c>
      <c r="AA490" s="14" t="str">
        <f>VLOOKUP($U490,look_up!A$2:M516,7,FALSE)</f>
        <v>Echinoidea</v>
      </c>
      <c r="AB490" s="14" t="str">
        <f>VLOOKUP($U490,look_up!$A$2:P516,8,FALSE)</f>
        <v>Cidaroida</v>
      </c>
      <c r="AC490" s="14" t="str">
        <f>VLOOKUP($U490,look_up!$A$2:Q516,9,FALSE)</f>
        <v>Cidaridae</v>
      </c>
      <c r="AD490" s="14">
        <f>VLOOKUP($U490,look_up!A$2:P516,10,FALSE)</f>
        <v>396741</v>
      </c>
      <c r="AE490">
        <v>0</v>
      </c>
      <c r="AF490" t="s">
        <v>216</v>
      </c>
      <c r="AG490">
        <v>40</v>
      </c>
    </row>
    <row r="491" spans="1:33" x14ac:dyDescent="0.3">
      <c r="A491" t="s">
        <v>0</v>
      </c>
      <c r="B491" t="s">
        <v>1</v>
      </c>
      <c r="C491" t="s">
        <v>279</v>
      </c>
      <c r="D491">
        <v>-27.271709999999999</v>
      </c>
      <c r="E491">
        <v>-48.331710000000001</v>
      </c>
      <c r="F491" t="s">
        <v>2</v>
      </c>
      <c r="G491" t="s">
        <v>3</v>
      </c>
      <c r="H491" s="2">
        <v>43502</v>
      </c>
      <c r="I491" s="23" t="s">
        <v>102</v>
      </c>
      <c r="J491" s="23" t="s">
        <v>245</v>
      </c>
      <c r="K491" s="23" t="s">
        <v>246</v>
      </c>
      <c r="L491" t="s">
        <v>96</v>
      </c>
      <c r="M491" t="s">
        <v>313</v>
      </c>
      <c r="N491" t="s">
        <v>85</v>
      </c>
      <c r="O491">
        <v>1</v>
      </c>
      <c r="P491">
        <v>5</v>
      </c>
      <c r="Q491">
        <v>5</v>
      </c>
      <c r="R491">
        <v>26</v>
      </c>
      <c r="S491">
        <v>20</v>
      </c>
      <c r="T491">
        <v>20</v>
      </c>
      <c r="U491" t="s">
        <v>178</v>
      </c>
      <c r="V491" s="14" t="str">
        <f>VLOOKUP($U491,look_up!$A$2:J517,2,FALSE)</f>
        <v>Ouriço</v>
      </c>
      <c r="W491" s="14" t="str">
        <f>VLOOKUP($U491,look_up!$A$2:K517,3,FALSE)</f>
        <v>Species</v>
      </c>
      <c r="X491" s="14" t="str">
        <f>VLOOKUP($U491,look_up!$A$2:L517,4,FALSE)</f>
        <v>NA</v>
      </c>
      <c r="Y491" s="14" t="str">
        <f>VLOOKUP($U491,look_up!A$2:K517,5,FALSE)</f>
        <v>Animalia</v>
      </c>
      <c r="Z491" s="14" t="str">
        <f>VLOOKUP($U491,look_up!A$2:L517,6,FALSE)</f>
        <v>Echinodermata</v>
      </c>
      <c r="AA491" s="14" t="str">
        <f>VLOOKUP($U491,look_up!A$2:M517,7,FALSE)</f>
        <v>Echinoidea</v>
      </c>
      <c r="AB491" s="14" t="str">
        <f>VLOOKUP($U491,look_up!$A$2:P517,8,FALSE)</f>
        <v>Camarodonta</v>
      </c>
      <c r="AC491" s="14" t="str">
        <f>VLOOKUP($U491,look_up!$A$2:Q517,9,FALSE)</f>
        <v>Toxopneustidae</v>
      </c>
      <c r="AD491" s="14">
        <f>VLOOKUP($U491,look_up!A$2:P517,10,FALSE)</f>
        <v>367850</v>
      </c>
      <c r="AE491">
        <v>0</v>
      </c>
      <c r="AF491" t="s">
        <v>216</v>
      </c>
      <c r="AG491">
        <v>40</v>
      </c>
    </row>
    <row r="492" spans="1:33" x14ac:dyDescent="0.3">
      <c r="A492" t="s">
        <v>0</v>
      </c>
      <c r="B492" t="s">
        <v>1</v>
      </c>
      <c r="C492" t="s">
        <v>279</v>
      </c>
      <c r="D492">
        <v>-27.271709999999999</v>
      </c>
      <c r="E492">
        <v>-48.331710000000001</v>
      </c>
      <c r="F492" t="s">
        <v>2</v>
      </c>
      <c r="G492" t="s">
        <v>3</v>
      </c>
      <c r="H492" s="2">
        <v>43502</v>
      </c>
      <c r="I492" s="23" t="s">
        <v>102</v>
      </c>
      <c r="J492" s="23" t="s">
        <v>245</v>
      </c>
      <c r="K492" s="23" t="s">
        <v>246</v>
      </c>
      <c r="L492" t="s">
        <v>96</v>
      </c>
      <c r="M492" t="s">
        <v>313</v>
      </c>
      <c r="N492" t="s">
        <v>85</v>
      </c>
      <c r="O492">
        <v>2</v>
      </c>
      <c r="P492">
        <v>5</v>
      </c>
      <c r="Q492">
        <v>5</v>
      </c>
      <c r="R492">
        <v>26</v>
      </c>
      <c r="S492">
        <v>20</v>
      </c>
      <c r="T492">
        <v>20</v>
      </c>
      <c r="U492" t="s">
        <v>178</v>
      </c>
      <c r="V492" s="14" t="str">
        <f>VLOOKUP($U492,look_up!$A$2:J518,2,FALSE)</f>
        <v>Ouriço</v>
      </c>
      <c r="W492" s="14" t="str">
        <f>VLOOKUP($U492,look_up!$A$2:K518,3,FALSE)</f>
        <v>Species</v>
      </c>
      <c r="X492" s="14" t="str">
        <f>VLOOKUP($U492,look_up!$A$2:L518,4,FALSE)</f>
        <v>NA</v>
      </c>
      <c r="Y492" s="14" t="str">
        <f>VLOOKUP($U492,look_up!A$2:K518,5,FALSE)</f>
        <v>Animalia</v>
      </c>
      <c r="Z492" s="14" t="str">
        <f>VLOOKUP($U492,look_up!A$2:L518,6,FALSE)</f>
        <v>Echinodermata</v>
      </c>
      <c r="AA492" s="14" t="str">
        <f>VLOOKUP($U492,look_up!A$2:M518,7,FALSE)</f>
        <v>Echinoidea</v>
      </c>
      <c r="AB492" s="14" t="str">
        <f>VLOOKUP($U492,look_up!$A$2:P518,8,FALSE)</f>
        <v>Camarodonta</v>
      </c>
      <c r="AC492" s="14" t="str">
        <f>VLOOKUP($U492,look_up!$A$2:Q518,9,FALSE)</f>
        <v>Toxopneustidae</v>
      </c>
      <c r="AD492" s="14">
        <f>VLOOKUP($U492,look_up!A$2:P518,10,FALSE)</f>
        <v>367850</v>
      </c>
      <c r="AE492">
        <v>0</v>
      </c>
      <c r="AF492" t="s">
        <v>216</v>
      </c>
      <c r="AG492">
        <v>40</v>
      </c>
    </row>
    <row r="493" spans="1:33" x14ac:dyDescent="0.3">
      <c r="A493" t="s">
        <v>0</v>
      </c>
      <c r="B493" t="s">
        <v>1</v>
      </c>
      <c r="C493" t="s">
        <v>279</v>
      </c>
      <c r="D493">
        <v>-27.271709999999999</v>
      </c>
      <c r="E493">
        <v>-48.331710000000001</v>
      </c>
      <c r="F493" t="s">
        <v>2</v>
      </c>
      <c r="G493" t="s">
        <v>3</v>
      </c>
      <c r="H493" s="2">
        <v>43502</v>
      </c>
      <c r="I493" s="23" t="s">
        <v>102</v>
      </c>
      <c r="J493" s="23" t="s">
        <v>245</v>
      </c>
      <c r="K493" s="23" t="s">
        <v>246</v>
      </c>
      <c r="L493" t="s">
        <v>96</v>
      </c>
      <c r="M493" t="s">
        <v>313</v>
      </c>
      <c r="N493" t="s">
        <v>85</v>
      </c>
      <c r="O493">
        <v>3</v>
      </c>
      <c r="P493">
        <v>5</v>
      </c>
      <c r="Q493">
        <v>5</v>
      </c>
      <c r="R493">
        <v>26</v>
      </c>
      <c r="S493">
        <v>20</v>
      </c>
      <c r="T493">
        <v>20</v>
      </c>
      <c r="U493" t="s">
        <v>178</v>
      </c>
      <c r="V493" s="14" t="str">
        <f>VLOOKUP($U493,look_up!$A$2:J519,2,FALSE)</f>
        <v>Ouriço</v>
      </c>
      <c r="W493" s="14" t="str">
        <f>VLOOKUP($U493,look_up!$A$2:K519,3,FALSE)</f>
        <v>Species</v>
      </c>
      <c r="X493" s="14" t="str">
        <f>VLOOKUP($U493,look_up!$A$2:L519,4,FALSE)</f>
        <v>NA</v>
      </c>
      <c r="Y493" s="14" t="str">
        <f>VLOOKUP($U493,look_up!A$2:K519,5,FALSE)</f>
        <v>Animalia</v>
      </c>
      <c r="Z493" s="14" t="str">
        <f>VLOOKUP($U493,look_up!A$2:L519,6,FALSE)</f>
        <v>Echinodermata</v>
      </c>
      <c r="AA493" s="14" t="str">
        <f>VLOOKUP($U493,look_up!A$2:M519,7,FALSE)</f>
        <v>Echinoidea</v>
      </c>
      <c r="AB493" s="14" t="str">
        <f>VLOOKUP($U493,look_up!$A$2:P519,8,FALSE)</f>
        <v>Camarodonta</v>
      </c>
      <c r="AC493" s="14" t="str">
        <f>VLOOKUP($U493,look_up!$A$2:Q519,9,FALSE)</f>
        <v>Toxopneustidae</v>
      </c>
      <c r="AD493" s="14">
        <f>VLOOKUP($U493,look_up!A$2:P519,10,FALSE)</f>
        <v>367850</v>
      </c>
      <c r="AE493">
        <v>0</v>
      </c>
      <c r="AF493" t="s">
        <v>216</v>
      </c>
      <c r="AG493">
        <v>40</v>
      </c>
    </row>
    <row r="494" spans="1:33" x14ac:dyDescent="0.3">
      <c r="A494" t="s">
        <v>0</v>
      </c>
      <c r="B494" t="s">
        <v>1</v>
      </c>
      <c r="C494" t="s">
        <v>279</v>
      </c>
      <c r="D494">
        <v>-27.271709999999999</v>
      </c>
      <c r="E494">
        <v>-48.331710000000001</v>
      </c>
      <c r="F494" t="s">
        <v>2</v>
      </c>
      <c r="G494" t="s">
        <v>3</v>
      </c>
      <c r="H494" s="2">
        <v>43502</v>
      </c>
      <c r="I494" s="23" t="s">
        <v>102</v>
      </c>
      <c r="J494" s="23" t="s">
        <v>245</v>
      </c>
      <c r="K494" s="23" t="s">
        <v>246</v>
      </c>
      <c r="L494" t="s">
        <v>96</v>
      </c>
      <c r="M494" t="s">
        <v>313</v>
      </c>
      <c r="N494" t="s">
        <v>85</v>
      </c>
      <c r="O494">
        <v>1</v>
      </c>
      <c r="P494">
        <v>5</v>
      </c>
      <c r="Q494">
        <v>5</v>
      </c>
      <c r="R494">
        <v>26</v>
      </c>
      <c r="S494">
        <v>20</v>
      </c>
      <c r="T494">
        <v>20</v>
      </c>
      <c r="U494" t="s">
        <v>179</v>
      </c>
      <c r="V494" s="14" t="str">
        <f>VLOOKUP($U494,look_up!$A$2:J520,2,FALSE)</f>
        <v>Ouriço</v>
      </c>
      <c r="W494" s="14" t="str">
        <f>VLOOKUP($U494,look_up!$A$2:K520,3,FALSE)</f>
        <v>Species</v>
      </c>
      <c r="X494" s="14" t="str">
        <f>VLOOKUP($U494,look_up!$A$2:L520,4,FALSE)</f>
        <v>NA</v>
      </c>
      <c r="Y494" s="14" t="str">
        <f>VLOOKUP($U494,look_up!A$2:K520,5,FALSE)</f>
        <v>Animalia</v>
      </c>
      <c r="Z494" s="14" t="str">
        <f>VLOOKUP($U494,look_up!A$2:L520,6,FALSE)</f>
        <v>Echinodermata</v>
      </c>
      <c r="AA494" s="14" t="str">
        <f>VLOOKUP($U494,look_up!A$2:M520,7,FALSE)</f>
        <v>Echinoidea</v>
      </c>
      <c r="AB494" s="14" t="str">
        <f>VLOOKUP($U494,look_up!$A$2:P520,8,FALSE)</f>
        <v>Arbacioidea</v>
      </c>
      <c r="AC494" s="14" t="str">
        <f>VLOOKUP($U494,look_up!$A$2:Q520,9,FALSE)</f>
        <v>Arbaciidae</v>
      </c>
      <c r="AD494" s="14">
        <f>VLOOKUP($U494,look_up!A$2:P520,10,FALSE)</f>
        <v>124249</v>
      </c>
      <c r="AE494">
        <v>7</v>
      </c>
      <c r="AF494" t="s">
        <v>216</v>
      </c>
      <c r="AG494">
        <v>40</v>
      </c>
    </row>
    <row r="495" spans="1:33" x14ac:dyDescent="0.3">
      <c r="A495" t="s">
        <v>0</v>
      </c>
      <c r="B495" t="s">
        <v>1</v>
      </c>
      <c r="C495" t="s">
        <v>279</v>
      </c>
      <c r="D495">
        <v>-27.271709999999999</v>
      </c>
      <c r="E495">
        <v>-48.331710000000001</v>
      </c>
      <c r="F495" t="s">
        <v>2</v>
      </c>
      <c r="G495" t="s">
        <v>3</v>
      </c>
      <c r="H495" s="2">
        <v>43502</v>
      </c>
      <c r="I495" s="23" t="s">
        <v>102</v>
      </c>
      <c r="J495" s="23" t="s">
        <v>245</v>
      </c>
      <c r="K495" s="23" t="s">
        <v>246</v>
      </c>
      <c r="L495" t="s">
        <v>96</v>
      </c>
      <c r="M495" t="s">
        <v>313</v>
      </c>
      <c r="N495" t="s">
        <v>85</v>
      </c>
      <c r="O495">
        <v>2</v>
      </c>
      <c r="P495">
        <v>5</v>
      </c>
      <c r="Q495">
        <v>5</v>
      </c>
      <c r="R495">
        <v>26</v>
      </c>
      <c r="S495">
        <v>20</v>
      </c>
      <c r="T495">
        <v>20</v>
      </c>
      <c r="U495" t="s">
        <v>179</v>
      </c>
      <c r="V495" s="14" t="str">
        <f>VLOOKUP($U495,look_up!$A$2:J521,2,FALSE)</f>
        <v>Ouriço</v>
      </c>
      <c r="W495" s="14" t="str">
        <f>VLOOKUP($U495,look_up!$A$2:K521,3,FALSE)</f>
        <v>Species</v>
      </c>
      <c r="X495" s="14" t="str">
        <f>VLOOKUP($U495,look_up!$A$2:L521,4,FALSE)</f>
        <v>NA</v>
      </c>
      <c r="Y495" s="14" t="str">
        <f>VLOOKUP($U495,look_up!A$2:K521,5,FALSE)</f>
        <v>Animalia</v>
      </c>
      <c r="Z495" s="14" t="str">
        <f>VLOOKUP($U495,look_up!A$2:L521,6,FALSE)</f>
        <v>Echinodermata</v>
      </c>
      <c r="AA495" s="14" t="str">
        <f>VLOOKUP($U495,look_up!A$2:M521,7,FALSE)</f>
        <v>Echinoidea</v>
      </c>
      <c r="AB495" s="14" t="str">
        <f>VLOOKUP($U495,look_up!$A$2:P521,8,FALSE)</f>
        <v>Arbacioidea</v>
      </c>
      <c r="AC495" s="14" t="str">
        <f>VLOOKUP($U495,look_up!$A$2:Q521,9,FALSE)</f>
        <v>Arbaciidae</v>
      </c>
      <c r="AD495" s="14">
        <f>VLOOKUP($U495,look_up!A$2:P521,10,FALSE)</f>
        <v>124249</v>
      </c>
      <c r="AE495">
        <v>3</v>
      </c>
      <c r="AF495" t="s">
        <v>216</v>
      </c>
      <c r="AG495">
        <v>40</v>
      </c>
    </row>
    <row r="496" spans="1:33" x14ac:dyDescent="0.3">
      <c r="A496" t="s">
        <v>0</v>
      </c>
      <c r="B496" t="s">
        <v>1</v>
      </c>
      <c r="C496" t="s">
        <v>279</v>
      </c>
      <c r="D496">
        <v>-27.271709999999999</v>
      </c>
      <c r="E496">
        <v>-48.331710000000001</v>
      </c>
      <c r="F496" t="s">
        <v>2</v>
      </c>
      <c r="G496" t="s">
        <v>3</v>
      </c>
      <c r="H496" s="2">
        <v>43502</v>
      </c>
      <c r="I496" s="23" t="s">
        <v>102</v>
      </c>
      <c r="J496" s="23" t="s">
        <v>245</v>
      </c>
      <c r="K496" s="23" t="s">
        <v>246</v>
      </c>
      <c r="L496" t="s">
        <v>96</v>
      </c>
      <c r="M496" t="s">
        <v>313</v>
      </c>
      <c r="N496" t="s">
        <v>85</v>
      </c>
      <c r="O496">
        <v>3</v>
      </c>
      <c r="P496">
        <v>5</v>
      </c>
      <c r="Q496">
        <v>5</v>
      </c>
      <c r="R496">
        <v>26</v>
      </c>
      <c r="S496">
        <v>20</v>
      </c>
      <c r="T496">
        <v>20</v>
      </c>
      <c r="U496" t="s">
        <v>179</v>
      </c>
      <c r="V496" s="14" t="str">
        <f>VLOOKUP($U496,look_up!$A$2:J522,2,FALSE)</f>
        <v>Ouriço</v>
      </c>
      <c r="W496" s="14" t="str">
        <f>VLOOKUP($U496,look_up!$A$2:K522,3,FALSE)</f>
        <v>Species</v>
      </c>
      <c r="X496" s="14" t="str">
        <f>VLOOKUP($U496,look_up!$A$2:L522,4,FALSE)</f>
        <v>NA</v>
      </c>
      <c r="Y496" s="14" t="str">
        <f>VLOOKUP($U496,look_up!A$2:K522,5,FALSE)</f>
        <v>Animalia</v>
      </c>
      <c r="Z496" s="14" t="str">
        <f>VLOOKUP($U496,look_up!A$2:L522,6,FALSE)</f>
        <v>Echinodermata</v>
      </c>
      <c r="AA496" s="14" t="str">
        <f>VLOOKUP($U496,look_up!A$2:M522,7,FALSE)</f>
        <v>Echinoidea</v>
      </c>
      <c r="AB496" s="14" t="str">
        <f>VLOOKUP($U496,look_up!$A$2:P522,8,FALSE)</f>
        <v>Arbacioidea</v>
      </c>
      <c r="AC496" s="14" t="str">
        <f>VLOOKUP($U496,look_up!$A$2:Q522,9,FALSE)</f>
        <v>Arbaciidae</v>
      </c>
      <c r="AD496" s="14">
        <f>VLOOKUP($U496,look_up!A$2:P522,10,FALSE)</f>
        <v>124249</v>
      </c>
      <c r="AE496">
        <v>0</v>
      </c>
      <c r="AF496" t="s">
        <v>216</v>
      </c>
      <c r="AG496">
        <v>40</v>
      </c>
    </row>
    <row r="497" spans="1:33" x14ac:dyDescent="0.3">
      <c r="A497" t="s">
        <v>0</v>
      </c>
      <c r="B497" t="s">
        <v>1</v>
      </c>
      <c r="C497" t="s">
        <v>279</v>
      </c>
      <c r="D497">
        <v>-27.271709999999999</v>
      </c>
      <c r="E497">
        <v>-48.331710000000001</v>
      </c>
      <c r="F497" t="s">
        <v>2</v>
      </c>
      <c r="G497" t="s">
        <v>3</v>
      </c>
      <c r="H497" s="2">
        <v>43502</v>
      </c>
      <c r="I497" s="23" t="s">
        <v>102</v>
      </c>
      <c r="J497" s="23" t="s">
        <v>245</v>
      </c>
      <c r="K497" s="23" t="s">
        <v>246</v>
      </c>
      <c r="L497" t="s">
        <v>96</v>
      </c>
      <c r="M497" t="s">
        <v>313</v>
      </c>
      <c r="N497" t="s">
        <v>85</v>
      </c>
      <c r="O497">
        <v>1</v>
      </c>
      <c r="P497">
        <v>5</v>
      </c>
      <c r="Q497">
        <v>5</v>
      </c>
      <c r="R497">
        <v>26</v>
      </c>
      <c r="S497">
        <v>20</v>
      </c>
      <c r="T497">
        <v>20</v>
      </c>
      <c r="U497" t="s">
        <v>180</v>
      </c>
      <c r="V497" s="14" t="str">
        <f>VLOOKUP($U497,look_up!$A$2:J523,2,FALSE)</f>
        <v>Ouriço</v>
      </c>
      <c r="W497" s="14" t="str">
        <f>VLOOKUP($U497,look_up!$A$2:K523,3,FALSE)</f>
        <v>Species</v>
      </c>
      <c r="X497" s="14" t="str">
        <f>VLOOKUP($U497,look_up!$A$2:L523,4,FALSE)</f>
        <v>NA</v>
      </c>
      <c r="Y497" s="14" t="str">
        <f>VLOOKUP($U497,look_up!A$2:K523,5,FALSE)</f>
        <v>Animalia</v>
      </c>
      <c r="Z497" s="14" t="str">
        <f>VLOOKUP($U497,look_up!A$2:L523,6,FALSE)</f>
        <v>Echinodermata</v>
      </c>
      <c r="AA497" s="14" t="str">
        <f>VLOOKUP($U497,look_up!A$2:M523,7,FALSE)</f>
        <v>Echinoidea</v>
      </c>
      <c r="AB497" s="14" t="str">
        <f>VLOOKUP($U497,look_up!$A$2:P523,8,FALSE)</f>
        <v>Camarodonta</v>
      </c>
      <c r="AC497" s="14" t="str">
        <f>VLOOKUP($U497,look_up!$A$2:Q523,9,FALSE)</f>
        <v>Parechinidae</v>
      </c>
      <c r="AD497" s="14">
        <f>VLOOKUP($U497,look_up!A$2:P523,10,FALSE)</f>
        <v>513432</v>
      </c>
      <c r="AE497">
        <v>0</v>
      </c>
      <c r="AF497" t="s">
        <v>216</v>
      </c>
      <c r="AG497">
        <v>40</v>
      </c>
    </row>
    <row r="498" spans="1:33" x14ac:dyDescent="0.3">
      <c r="A498" t="s">
        <v>0</v>
      </c>
      <c r="B498" t="s">
        <v>1</v>
      </c>
      <c r="C498" t="s">
        <v>279</v>
      </c>
      <c r="D498">
        <v>-27.271709999999999</v>
      </c>
      <c r="E498">
        <v>-48.331710000000001</v>
      </c>
      <c r="F498" t="s">
        <v>2</v>
      </c>
      <c r="G498" t="s">
        <v>3</v>
      </c>
      <c r="H498" s="2">
        <v>43502</v>
      </c>
      <c r="I498" s="23" t="s">
        <v>102</v>
      </c>
      <c r="J498" s="23" t="s">
        <v>245</v>
      </c>
      <c r="K498" s="23" t="s">
        <v>246</v>
      </c>
      <c r="L498" t="s">
        <v>96</v>
      </c>
      <c r="M498" t="s">
        <v>313</v>
      </c>
      <c r="N498" t="s">
        <v>85</v>
      </c>
      <c r="O498">
        <v>2</v>
      </c>
      <c r="P498">
        <v>5</v>
      </c>
      <c r="Q498">
        <v>5</v>
      </c>
      <c r="R498">
        <v>26</v>
      </c>
      <c r="S498">
        <v>20</v>
      </c>
      <c r="T498">
        <v>20</v>
      </c>
      <c r="U498" t="s">
        <v>180</v>
      </c>
      <c r="V498" s="14" t="str">
        <f>VLOOKUP($U498,look_up!$A$2:J524,2,FALSE)</f>
        <v>Ouriço</v>
      </c>
      <c r="W498" s="14" t="str">
        <f>VLOOKUP($U498,look_up!$A$2:K524,3,FALSE)</f>
        <v>Species</v>
      </c>
      <c r="X498" s="14" t="str">
        <f>VLOOKUP($U498,look_up!$A$2:L524,4,FALSE)</f>
        <v>NA</v>
      </c>
      <c r="Y498" s="14" t="str">
        <f>VLOOKUP($U498,look_up!A$2:K524,5,FALSE)</f>
        <v>Animalia</v>
      </c>
      <c r="Z498" s="14" t="str">
        <f>VLOOKUP($U498,look_up!A$2:L524,6,FALSE)</f>
        <v>Echinodermata</v>
      </c>
      <c r="AA498" s="14" t="str">
        <f>VLOOKUP($U498,look_up!A$2:M524,7,FALSE)</f>
        <v>Echinoidea</v>
      </c>
      <c r="AB498" s="14" t="str">
        <f>VLOOKUP($U498,look_up!$A$2:P524,8,FALSE)</f>
        <v>Camarodonta</v>
      </c>
      <c r="AC498" s="14" t="str">
        <f>VLOOKUP($U498,look_up!$A$2:Q524,9,FALSE)</f>
        <v>Parechinidae</v>
      </c>
      <c r="AD498" s="14">
        <f>VLOOKUP($U498,look_up!A$2:P524,10,FALSE)</f>
        <v>513432</v>
      </c>
      <c r="AE498">
        <v>0</v>
      </c>
      <c r="AF498" t="s">
        <v>216</v>
      </c>
      <c r="AG498">
        <v>40</v>
      </c>
    </row>
    <row r="499" spans="1:33" x14ac:dyDescent="0.3">
      <c r="A499" t="s">
        <v>0</v>
      </c>
      <c r="B499" t="s">
        <v>1</v>
      </c>
      <c r="C499" t="s">
        <v>279</v>
      </c>
      <c r="D499">
        <v>-27.271709999999999</v>
      </c>
      <c r="E499">
        <v>-48.331710000000001</v>
      </c>
      <c r="F499" t="s">
        <v>2</v>
      </c>
      <c r="G499" t="s">
        <v>3</v>
      </c>
      <c r="H499" s="2">
        <v>43502</v>
      </c>
      <c r="I499" s="23" t="s">
        <v>102</v>
      </c>
      <c r="J499" s="23" t="s">
        <v>245</v>
      </c>
      <c r="K499" s="23" t="s">
        <v>246</v>
      </c>
      <c r="L499" t="s">
        <v>96</v>
      </c>
      <c r="M499" t="s">
        <v>313</v>
      </c>
      <c r="N499" t="s">
        <v>85</v>
      </c>
      <c r="O499">
        <v>3</v>
      </c>
      <c r="P499">
        <v>5</v>
      </c>
      <c r="Q499">
        <v>5</v>
      </c>
      <c r="R499">
        <v>26</v>
      </c>
      <c r="S499">
        <v>20</v>
      </c>
      <c r="T499">
        <v>20</v>
      </c>
      <c r="U499" t="s">
        <v>180</v>
      </c>
      <c r="V499" s="14" t="str">
        <f>VLOOKUP($U499,look_up!$A$2:J525,2,FALSE)</f>
        <v>Ouriço</v>
      </c>
      <c r="W499" s="14" t="str">
        <f>VLOOKUP($U499,look_up!$A$2:K525,3,FALSE)</f>
        <v>Species</v>
      </c>
      <c r="X499" s="14" t="str">
        <f>VLOOKUP($U499,look_up!$A$2:L525,4,FALSE)</f>
        <v>NA</v>
      </c>
      <c r="Y499" s="14" t="str">
        <f>VLOOKUP($U499,look_up!A$2:K525,5,FALSE)</f>
        <v>Animalia</v>
      </c>
      <c r="Z499" s="14" t="str">
        <f>VLOOKUP($U499,look_up!A$2:L525,6,FALSE)</f>
        <v>Echinodermata</v>
      </c>
      <c r="AA499" s="14" t="str">
        <f>VLOOKUP($U499,look_up!A$2:M525,7,FALSE)</f>
        <v>Echinoidea</v>
      </c>
      <c r="AB499" s="14" t="str">
        <f>VLOOKUP($U499,look_up!$A$2:P525,8,FALSE)</f>
        <v>Camarodonta</v>
      </c>
      <c r="AC499" s="14" t="str">
        <f>VLOOKUP($U499,look_up!$A$2:Q525,9,FALSE)</f>
        <v>Parechinidae</v>
      </c>
      <c r="AD499" s="14">
        <f>VLOOKUP($U499,look_up!A$2:P525,10,FALSE)</f>
        <v>513432</v>
      </c>
      <c r="AE499">
        <v>0</v>
      </c>
      <c r="AF499" t="s">
        <v>216</v>
      </c>
      <c r="AG499">
        <v>40</v>
      </c>
    </row>
    <row r="500" spans="1:33" x14ac:dyDescent="0.3">
      <c r="A500" t="s">
        <v>0</v>
      </c>
      <c r="B500" t="s">
        <v>1</v>
      </c>
      <c r="C500" t="s">
        <v>279</v>
      </c>
      <c r="D500">
        <v>-27.271709999999999</v>
      </c>
      <c r="E500">
        <v>-48.331710000000001</v>
      </c>
      <c r="F500" t="s">
        <v>2</v>
      </c>
      <c r="G500" t="s">
        <v>3</v>
      </c>
      <c r="H500" s="2">
        <v>43502</v>
      </c>
      <c r="I500" s="23" t="s">
        <v>102</v>
      </c>
      <c r="J500" s="23" t="s">
        <v>245</v>
      </c>
      <c r="K500" s="23" t="s">
        <v>246</v>
      </c>
      <c r="L500" t="s">
        <v>96</v>
      </c>
      <c r="M500" t="s">
        <v>313</v>
      </c>
      <c r="N500" t="s">
        <v>85</v>
      </c>
      <c r="O500">
        <v>1</v>
      </c>
      <c r="P500">
        <v>5</v>
      </c>
      <c r="Q500">
        <v>5</v>
      </c>
      <c r="R500">
        <v>26</v>
      </c>
      <c r="S500">
        <v>20</v>
      </c>
      <c r="T500">
        <v>20</v>
      </c>
      <c r="U500" t="s">
        <v>181</v>
      </c>
      <c r="V500" s="14" t="str">
        <f>VLOOKUP($U500,look_up!$A$2:J526,2,FALSE)</f>
        <v>Ouriço</v>
      </c>
      <c r="W500" s="14" t="str">
        <f>VLOOKUP($U500,look_up!$A$2:K526,3,FALSE)</f>
        <v>Species</v>
      </c>
      <c r="X500" s="14" t="str">
        <f>VLOOKUP($U500,look_up!$A$2:L526,4,FALSE)</f>
        <v>NA</v>
      </c>
      <c r="Y500" s="14" t="str">
        <f>VLOOKUP($U500,look_up!A$2:K526,5,FALSE)</f>
        <v>Animalia</v>
      </c>
      <c r="Z500" s="14" t="str">
        <f>VLOOKUP($U500,look_up!A$2:L526,6,FALSE)</f>
        <v>Echinodermata</v>
      </c>
      <c r="AA500" s="14" t="str">
        <f>VLOOKUP($U500,look_up!A$2:M526,7,FALSE)</f>
        <v>Echinoidea</v>
      </c>
      <c r="AB500" s="14" t="str">
        <f>VLOOKUP($U500,look_up!$A$2:P526,8,FALSE)</f>
        <v>Camarodonta</v>
      </c>
      <c r="AC500" s="14" t="str">
        <f>VLOOKUP($U500,look_up!$A$2:Q526,9,FALSE)</f>
        <v>Echinometridae</v>
      </c>
      <c r="AD500" s="14">
        <f>VLOOKUP($U500,look_up!A$2:P526,10,FALSE)</f>
        <v>213380</v>
      </c>
      <c r="AE500">
        <v>24</v>
      </c>
      <c r="AF500" t="s">
        <v>216</v>
      </c>
      <c r="AG500">
        <v>40</v>
      </c>
    </row>
    <row r="501" spans="1:33" x14ac:dyDescent="0.3">
      <c r="A501" t="s">
        <v>0</v>
      </c>
      <c r="B501" t="s">
        <v>1</v>
      </c>
      <c r="C501" t="s">
        <v>279</v>
      </c>
      <c r="D501">
        <v>-27.271709999999999</v>
      </c>
      <c r="E501">
        <v>-48.331710000000001</v>
      </c>
      <c r="F501" t="s">
        <v>2</v>
      </c>
      <c r="G501" t="s">
        <v>3</v>
      </c>
      <c r="H501" s="2">
        <v>43502</v>
      </c>
      <c r="I501" s="23" t="s">
        <v>102</v>
      </c>
      <c r="J501" s="23" t="s">
        <v>245</v>
      </c>
      <c r="K501" s="23" t="s">
        <v>246</v>
      </c>
      <c r="L501" t="s">
        <v>96</v>
      </c>
      <c r="M501" t="s">
        <v>313</v>
      </c>
      <c r="N501" t="s">
        <v>85</v>
      </c>
      <c r="O501">
        <v>2</v>
      </c>
      <c r="P501">
        <v>5</v>
      </c>
      <c r="Q501">
        <v>5</v>
      </c>
      <c r="R501">
        <v>26</v>
      </c>
      <c r="S501">
        <v>20</v>
      </c>
      <c r="T501">
        <v>20</v>
      </c>
      <c r="U501" t="s">
        <v>181</v>
      </c>
      <c r="V501" s="14" t="str">
        <f>VLOOKUP($U501,look_up!$A$2:J527,2,FALSE)</f>
        <v>Ouriço</v>
      </c>
      <c r="W501" s="14" t="str">
        <f>VLOOKUP($U501,look_up!$A$2:K527,3,FALSE)</f>
        <v>Species</v>
      </c>
      <c r="X501" s="14" t="str">
        <f>VLOOKUP($U501,look_up!$A$2:L527,4,FALSE)</f>
        <v>NA</v>
      </c>
      <c r="Y501" s="14" t="str">
        <f>VLOOKUP($U501,look_up!A$2:K527,5,FALSE)</f>
        <v>Animalia</v>
      </c>
      <c r="Z501" s="14" t="str">
        <f>VLOOKUP($U501,look_up!A$2:L527,6,FALSE)</f>
        <v>Echinodermata</v>
      </c>
      <c r="AA501" s="14" t="str">
        <f>VLOOKUP($U501,look_up!A$2:M527,7,FALSE)</f>
        <v>Echinoidea</v>
      </c>
      <c r="AB501" s="14" t="str">
        <f>VLOOKUP($U501,look_up!$A$2:P527,8,FALSE)</f>
        <v>Camarodonta</v>
      </c>
      <c r="AC501" s="14" t="str">
        <f>VLOOKUP($U501,look_up!$A$2:Q527,9,FALSE)</f>
        <v>Echinometridae</v>
      </c>
      <c r="AD501" s="14">
        <f>VLOOKUP($U501,look_up!A$2:P527,10,FALSE)</f>
        <v>213380</v>
      </c>
      <c r="AE501">
        <v>12</v>
      </c>
      <c r="AF501" t="s">
        <v>216</v>
      </c>
      <c r="AG501">
        <v>40</v>
      </c>
    </row>
    <row r="502" spans="1:33" x14ac:dyDescent="0.3">
      <c r="A502" t="s">
        <v>0</v>
      </c>
      <c r="B502" t="s">
        <v>1</v>
      </c>
      <c r="C502" t="s">
        <v>279</v>
      </c>
      <c r="D502">
        <v>-27.271709999999999</v>
      </c>
      <c r="E502">
        <v>-48.331710000000001</v>
      </c>
      <c r="F502" t="s">
        <v>2</v>
      </c>
      <c r="G502" t="s">
        <v>3</v>
      </c>
      <c r="H502" s="2">
        <v>43502</v>
      </c>
      <c r="I502" s="23" t="s">
        <v>102</v>
      </c>
      <c r="J502" s="23" t="s">
        <v>245</v>
      </c>
      <c r="K502" s="23" t="s">
        <v>246</v>
      </c>
      <c r="L502" t="s">
        <v>96</v>
      </c>
      <c r="M502" t="s">
        <v>313</v>
      </c>
      <c r="N502" t="s">
        <v>85</v>
      </c>
      <c r="O502">
        <v>3</v>
      </c>
      <c r="P502">
        <v>5</v>
      </c>
      <c r="Q502">
        <v>5</v>
      </c>
      <c r="R502">
        <v>26</v>
      </c>
      <c r="S502">
        <v>20</v>
      </c>
      <c r="T502">
        <v>20</v>
      </c>
      <c r="U502" t="s">
        <v>181</v>
      </c>
      <c r="V502" s="14" t="str">
        <f>VLOOKUP($U502,look_up!$A$2:J528,2,FALSE)</f>
        <v>Ouriço</v>
      </c>
      <c r="W502" s="14" t="str">
        <f>VLOOKUP($U502,look_up!$A$2:K528,3,FALSE)</f>
        <v>Species</v>
      </c>
      <c r="X502" s="14" t="str">
        <f>VLOOKUP($U502,look_up!$A$2:L528,4,FALSE)</f>
        <v>NA</v>
      </c>
      <c r="Y502" s="14" t="str">
        <f>VLOOKUP($U502,look_up!A$2:K528,5,FALSE)</f>
        <v>Animalia</v>
      </c>
      <c r="Z502" s="14" t="str">
        <f>VLOOKUP($U502,look_up!A$2:L528,6,FALSE)</f>
        <v>Echinodermata</v>
      </c>
      <c r="AA502" s="14" t="str">
        <f>VLOOKUP($U502,look_up!A$2:M528,7,FALSE)</f>
        <v>Echinoidea</v>
      </c>
      <c r="AB502" s="14" t="str">
        <f>VLOOKUP($U502,look_up!$A$2:P528,8,FALSE)</f>
        <v>Camarodonta</v>
      </c>
      <c r="AC502" s="14" t="str">
        <f>VLOOKUP($U502,look_up!$A$2:Q528,9,FALSE)</f>
        <v>Echinometridae</v>
      </c>
      <c r="AD502" s="14">
        <f>VLOOKUP($U502,look_up!A$2:P528,10,FALSE)</f>
        <v>213380</v>
      </c>
      <c r="AE502">
        <v>126</v>
      </c>
      <c r="AF502" t="s">
        <v>216</v>
      </c>
      <c r="AG502">
        <v>40</v>
      </c>
    </row>
    <row r="503" spans="1:33" x14ac:dyDescent="0.3">
      <c r="A503" t="s">
        <v>0</v>
      </c>
      <c r="B503" t="s">
        <v>1</v>
      </c>
      <c r="C503" t="s">
        <v>279</v>
      </c>
      <c r="D503">
        <v>-27.271709999999999</v>
      </c>
      <c r="E503">
        <v>-48.331710000000001</v>
      </c>
      <c r="F503" t="s">
        <v>2</v>
      </c>
      <c r="G503" t="s">
        <v>3</v>
      </c>
      <c r="H503" s="2">
        <v>43502</v>
      </c>
      <c r="I503" s="23" t="s">
        <v>102</v>
      </c>
      <c r="J503" s="23" t="s">
        <v>245</v>
      </c>
      <c r="K503" s="23" t="s">
        <v>246</v>
      </c>
      <c r="L503" t="s">
        <v>96</v>
      </c>
      <c r="M503" t="s">
        <v>313</v>
      </c>
      <c r="N503" t="s">
        <v>85</v>
      </c>
      <c r="O503">
        <v>1</v>
      </c>
      <c r="P503">
        <v>5</v>
      </c>
      <c r="Q503">
        <v>5</v>
      </c>
      <c r="R503">
        <v>26</v>
      </c>
      <c r="S503">
        <v>20</v>
      </c>
      <c r="T503">
        <v>20</v>
      </c>
      <c r="U503" t="s">
        <v>182</v>
      </c>
      <c r="V503" s="14" t="str">
        <f>VLOOKUP($U503,look_up!$A$2:J529,2,FALSE)</f>
        <v>Estrela</v>
      </c>
      <c r="W503" s="14" t="str">
        <f>VLOOKUP($U503,look_up!$A$2:K529,3,FALSE)</f>
        <v>Species</v>
      </c>
      <c r="X503" s="14" t="str">
        <f>VLOOKUP($U503,look_up!$A$2:L529,4,FALSE)</f>
        <v>NA</v>
      </c>
      <c r="Y503" s="14" t="str">
        <f>VLOOKUP($U503,look_up!A$2:K529,5,FALSE)</f>
        <v>Animalia</v>
      </c>
      <c r="Z503" s="14" t="str">
        <f>VLOOKUP($U503,look_up!A$2:L529,6,FALSE)</f>
        <v>Echinodermata</v>
      </c>
      <c r="AA503" s="14" t="str">
        <f>VLOOKUP($U503,look_up!A$2:M529,7,FALSE)</f>
        <v>Asteroidea</v>
      </c>
      <c r="AB503" s="14" t="str">
        <f>VLOOKUP($U503,look_up!$A$2:P529,8,FALSE)</f>
        <v>Spinulosida</v>
      </c>
      <c r="AC503" s="14" t="str">
        <f>VLOOKUP($U503,look_up!$A$2:Q529,9,FALSE)</f>
        <v>Echinasteridae</v>
      </c>
      <c r="AD503" s="14">
        <f>VLOOKUP($U503,look_up!A$2:P529,10,FALSE)</f>
        <v>178747</v>
      </c>
      <c r="AE503">
        <v>2</v>
      </c>
      <c r="AF503" t="s">
        <v>216</v>
      </c>
      <c r="AG503">
        <v>40</v>
      </c>
    </row>
    <row r="504" spans="1:33" x14ac:dyDescent="0.3">
      <c r="A504" t="s">
        <v>0</v>
      </c>
      <c r="B504" t="s">
        <v>1</v>
      </c>
      <c r="C504" t="s">
        <v>279</v>
      </c>
      <c r="D504">
        <v>-27.271709999999999</v>
      </c>
      <c r="E504">
        <v>-48.331710000000001</v>
      </c>
      <c r="F504" t="s">
        <v>2</v>
      </c>
      <c r="G504" t="s">
        <v>3</v>
      </c>
      <c r="H504" s="2">
        <v>43502</v>
      </c>
      <c r="I504" s="23" t="s">
        <v>102</v>
      </c>
      <c r="J504" s="23" t="s">
        <v>245</v>
      </c>
      <c r="K504" s="23" t="s">
        <v>246</v>
      </c>
      <c r="L504" t="s">
        <v>96</v>
      </c>
      <c r="M504" t="s">
        <v>313</v>
      </c>
      <c r="N504" t="s">
        <v>85</v>
      </c>
      <c r="O504">
        <v>2</v>
      </c>
      <c r="P504">
        <v>5</v>
      </c>
      <c r="Q504">
        <v>5</v>
      </c>
      <c r="R504">
        <v>26</v>
      </c>
      <c r="S504">
        <v>20</v>
      </c>
      <c r="T504">
        <v>20</v>
      </c>
      <c r="U504" t="s">
        <v>182</v>
      </c>
      <c r="V504" s="14" t="str">
        <f>VLOOKUP($U504,look_up!$A$2:J530,2,FALSE)</f>
        <v>Estrela</v>
      </c>
      <c r="W504" s="14" t="str">
        <f>VLOOKUP($U504,look_up!$A$2:K530,3,FALSE)</f>
        <v>Species</v>
      </c>
      <c r="X504" s="14" t="str">
        <f>VLOOKUP($U504,look_up!$A$2:L530,4,FALSE)</f>
        <v>NA</v>
      </c>
      <c r="Y504" s="14" t="str">
        <f>VLOOKUP($U504,look_up!A$2:K530,5,FALSE)</f>
        <v>Animalia</v>
      </c>
      <c r="Z504" s="14" t="str">
        <f>VLOOKUP($U504,look_up!A$2:L530,6,FALSE)</f>
        <v>Echinodermata</v>
      </c>
      <c r="AA504" s="14" t="str">
        <f>VLOOKUP($U504,look_up!A$2:M530,7,FALSE)</f>
        <v>Asteroidea</v>
      </c>
      <c r="AB504" s="14" t="str">
        <f>VLOOKUP($U504,look_up!$A$2:P530,8,FALSE)</f>
        <v>Spinulosida</v>
      </c>
      <c r="AC504" s="14" t="str">
        <f>VLOOKUP($U504,look_up!$A$2:Q530,9,FALSE)</f>
        <v>Echinasteridae</v>
      </c>
      <c r="AD504" s="14">
        <f>VLOOKUP($U504,look_up!A$2:P530,10,FALSE)</f>
        <v>178747</v>
      </c>
      <c r="AE504">
        <v>3</v>
      </c>
      <c r="AF504" t="s">
        <v>216</v>
      </c>
      <c r="AG504">
        <v>40</v>
      </c>
    </row>
    <row r="505" spans="1:33" x14ac:dyDescent="0.3">
      <c r="A505" t="s">
        <v>0</v>
      </c>
      <c r="B505" t="s">
        <v>1</v>
      </c>
      <c r="C505" t="s">
        <v>279</v>
      </c>
      <c r="D505">
        <v>-27.271709999999999</v>
      </c>
      <c r="E505">
        <v>-48.331710000000001</v>
      </c>
      <c r="F505" t="s">
        <v>2</v>
      </c>
      <c r="G505" t="s">
        <v>3</v>
      </c>
      <c r="H505" s="2">
        <v>43502</v>
      </c>
      <c r="I505" s="23" t="s">
        <v>102</v>
      </c>
      <c r="J505" s="23" t="s">
        <v>245</v>
      </c>
      <c r="K505" s="23" t="s">
        <v>246</v>
      </c>
      <c r="L505" t="s">
        <v>96</v>
      </c>
      <c r="M505" t="s">
        <v>313</v>
      </c>
      <c r="N505" t="s">
        <v>85</v>
      </c>
      <c r="O505">
        <v>3</v>
      </c>
      <c r="P505">
        <v>5</v>
      </c>
      <c r="Q505">
        <v>5</v>
      </c>
      <c r="R505">
        <v>26</v>
      </c>
      <c r="S505">
        <v>20</v>
      </c>
      <c r="T505">
        <v>20</v>
      </c>
      <c r="U505" t="s">
        <v>182</v>
      </c>
      <c r="V505" s="14" t="str">
        <f>VLOOKUP($U505,look_up!$A$2:J531,2,FALSE)</f>
        <v>Estrela</v>
      </c>
      <c r="W505" s="14" t="str">
        <f>VLOOKUP($U505,look_up!$A$2:K531,3,FALSE)</f>
        <v>Species</v>
      </c>
      <c r="X505" s="14" t="str">
        <f>VLOOKUP($U505,look_up!$A$2:L531,4,FALSE)</f>
        <v>NA</v>
      </c>
      <c r="Y505" s="14" t="str">
        <f>VLOOKUP($U505,look_up!A$2:K531,5,FALSE)</f>
        <v>Animalia</v>
      </c>
      <c r="Z505" s="14" t="str">
        <f>VLOOKUP($U505,look_up!A$2:L531,6,FALSE)</f>
        <v>Echinodermata</v>
      </c>
      <c r="AA505" s="14" t="str">
        <f>VLOOKUP($U505,look_up!A$2:M531,7,FALSE)</f>
        <v>Asteroidea</v>
      </c>
      <c r="AB505" s="14" t="str">
        <f>VLOOKUP($U505,look_up!$A$2:P531,8,FALSE)</f>
        <v>Spinulosida</v>
      </c>
      <c r="AC505" s="14" t="str">
        <f>VLOOKUP($U505,look_up!$A$2:Q531,9,FALSE)</f>
        <v>Echinasteridae</v>
      </c>
      <c r="AD505" s="14">
        <f>VLOOKUP($U505,look_up!A$2:P531,10,FALSE)</f>
        <v>178747</v>
      </c>
      <c r="AE505">
        <v>0</v>
      </c>
      <c r="AF505" t="s">
        <v>216</v>
      </c>
      <c r="AG505">
        <v>40</v>
      </c>
    </row>
    <row r="506" spans="1:33" x14ac:dyDescent="0.3">
      <c r="A506" t="s">
        <v>0</v>
      </c>
      <c r="B506" t="s">
        <v>1</v>
      </c>
      <c r="C506" t="s">
        <v>279</v>
      </c>
      <c r="D506">
        <v>-27.271709999999999</v>
      </c>
      <c r="E506">
        <v>-48.331710000000001</v>
      </c>
      <c r="F506" t="s">
        <v>2</v>
      </c>
      <c r="G506" t="s">
        <v>3</v>
      </c>
      <c r="H506" s="2">
        <v>43502</v>
      </c>
      <c r="I506" s="23" t="s">
        <v>102</v>
      </c>
      <c r="J506" s="23" t="s">
        <v>245</v>
      </c>
      <c r="K506" s="23" t="s">
        <v>246</v>
      </c>
      <c r="L506" t="s">
        <v>96</v>
      </c>
      <c r="M506" t="s">
        <v>313</v>
      </c>
      <c r="N506" t="s">
        <v>85</v>
      </c>
      <c r="O506">
        <v>1</v>
      </c>
      <c r="P506">
        <v>5</v>
      </c>
      <c r="Q506">
        <v>5</v>
      </c>
      <c r="R506">
        <v>26</v>
      </c>
      <c r="S506">
        <v>20</v>
      </c>
      <c r="T506">
        <v>20</v>
      </c>
      <c r="U506" t="s">
        <v>183</v>
      </c>
      <c r="V506" s="14" t="str">
        <f>VLOOKUP($U506,look_up!$A$2:J532,2,FALSE)</f>
        <v>Estrela</v>
      </c>
      <c r="W506" s="14" t="str">
        <f>VLOOKUP($U506,look_up!$A$2:K532,3,FALSE)</f>
        <v>Species</v>
      </c>
      <c r="X506" s="14" t="str">
        <f>VLOOKUP($U506,look_up!$A$2:L532,4,FALSE)</f>
        <v>NA</v>
      </c>
      <c r="Y506" s="14" t="str">
        <f>VLOOKUP($U506,look_up!A$2:K532,5,FALSE)</f>
        <v>Animalia</v>
      </c>
      <c r="Z506" s="14" t="str">
        <f>VLOOKUP($U506,look_up!A$2:L532,6,FALSE)</f>
        <v>Echinodermata</v>
      </c>
      <c r="AA506" s="14" t="str">
        <f>VLOOKUP($U506,look_up!A$2:M532,7,FALSE)</f>
        <v>Asteroidea</v>
      </c>
      <c r="AB506" s="14" t="str">
        <f>VLOOKUP($U506,look_up!$A$2:P532,8,FALSE)</f>
        <v>Forcipulatida</v>
      </c>
      <c r="AC506" s="14" t="str">
        <f>VLOOKUP($U506,look_up!$A$2:Q532,9,FALSE)</f>
        <v>Asteriidae</v>
      </c>
      <c r="AD506" s="14">
        <f>VLOOKUP($U506,look_up!A$2:P532,10,FALSE)</f>
        <v>123795</v>
      </c>
      <c r="AE506">
        <v>1</v>
      </c>
      <c r="AF506" t="s">
        <v>216</v>
      </c>
      <c r="AG506">
        <v>40</v>
      </c>
    </row>
    <row r="507" spans="1:33" x14ac:dyDescent="0.3">
      <c r="A507" t="s">
        <v>0</v>
      </c>
      <c r="B507" t="s">
        <v>1</v>
      </c>
      <c r="C507" t="s">
        <v>279</v>
      </c>
      <c r="D507">
        <v>-27.271709999999999</v>
      </c>
      <c r="E507">
        <v>-48.331710000000001</v>
      </c>
      <c r="F507" t="s">
        <v>2</v>
      </c>
      <c r="G507" t="s">
        <v>3</v>
      </c>
      <c r="H507" s="2">
        <v>43502</v>
      </c>
      <c r="I507" s="23" t="s">
        <v>102</v>
      </c>
      <c r="J507" s="23" t="s">
        <v>245</v>
      </c>
      <c r="K507" s="23" t="s">
        <v>246</v>
      </c>
      <c r="L507" t="s">
        <v>96</v>
      </c>
      <c r="M507" t="s">
        <v>313</v>
      </c>
      <c r="N507" t="s">
        <v>85</v>
      </c>
      <c r="O507">
        <v>2</v>
      </c>
      <c r="P507">
        <v>5</v>
      </c>
      <c r="Q507">
        <v>5</v>
      </c>
      <c r="R507">
        <v>26</v>
      </c>
      <c r="S507">
        <v>20</v>
      </c>
      <c r="T507">
        <v>20</v>
      </c>
      <c r="U507" t="s">
        <v>183</v>
      </c>
      <c r="V507" s="14" t="str">
        <f>VLOOKUP($U507,look_up!$A$2:J533,2,FALSE)</f>
        <v>Estrela</v>
      </c>
      <c r="W507" s="14" t="str">
        <f>VLOOKUP($U507,look_up!$A$2:K533,3,FALSE)</f>
        <v>Species</v>
      </c>
      <c r="X507" s="14" t="str">
        <f>VLOOKUP($U507,look_up!$A$2:L533,4,FALSE)</f>
        <v>NA</v>
      </c>
      <c r="Y507" s="14" t="str">
        <f>VLOOKUP($U507,look_up!A$2:K533,5,FALSE)</f>
        <v>Animalia</v>
      </c>
      <c r="Z507" s="14" t="str">
        <f>VLOOKUP($U507,look_up!A$2:L533,6,FALSE)</f>
        <v>Echinodermata</v>
      </c>
      <c r="AA507" s="14" t="str">
        <f>VLOOKUP($U507,look_up!A$2:M533,7,FALSE)</f>
        <v>Asteroidea</v>
      </c>
      <c r="AB507" s="14" t="str">
        <f>VLOOKUP($U507,look_up!$A$2:P533,8,FALSE)</f>
        <v>Forcipulatida</v>
      </c>
      <c r="AC507" s="14" t="str">
        <f>VLOOKUP($U507,look_up!$A$2:Q533,9,FALSE)</f>
        <v>Asteriidae</v>
      </c>
      <c r="AD507" s="14">
        <f>VLOOKUP($U507,look_up!A$2:P533,10,FALSE)</f>
        <v>123795</v>
      </c>
      <c r="AE507">
        <v>1</v>
      </c>
      <c r="AF507" t="s">
        <v>216</v>
      </c>
      <c r="AG507">
        <v>40</v>
      </c>
    </row>
    <row r="508" spans="1:33" x14ac:dyDescent="0.3">
      <c r="A508" t="s">
        <v>0</v>
      </c>
      <c r="B508" t="s">
        <v>1</v>
      </c>
      <c r="C508" t="s">
        <v>279</v>
      </c>
      <c r="D508">
        <v>-27.271709999999999</v>
      </c>
      <c r="E508">
        <v>-48.331710000000001</v>
      </c>
      <c r="F508" t="s">
        <v>2</v>
      </c>
      <c r="G508" t="s">
        <v>3</v>
      </c>
      <c r="H508" s="2">
        <v>43502</v>
      </c>
      <c r="I508" s="23" t="s">
        <v>102</v>
      </c>
      <c r="J508" s="23" t="s">
        <v>245</v>
      </c>
      <c r="K508" s="23" t="s">
        <v>246</v>
      </c>
      <c r="L508" t="s">
        <v>96</v>
      </c>
      <c r="M508" t="s">
        <v>313</v>
      </c>
      <c r="N508" t="s">
        <v>85</v>
      </c>
      <c r="O508">
        <v>3</v>
      </c>
      <c r="P508">
        <v>5</v>
      </c>
      <c r="Q508">
        <v>5</v>
      </c>
      <c r="R508">
        <v>26</v>
      </c>
      <c r="S508">
        <v>20</v>
      </c>
      <c r="T508">
        <v>20</v>
      </c>
      <c r="U508" t="s">
        <v>183</v>
      </c>
      <c r="V508" s="14" t="str">
        <f>VLOOKUP($U508,look_up!$A$2:J534,2,FALSE)</f>
        <v>Estrela</v>
      </c>
      <c r="W508" s="14" t="str">
        <f>VLOOKUP($U508,look_up!$A$2:K534,3,FALSE)</f>
        <v>Species</v>
      </c>
      <c r="X508" s="14" t="str">
        <f>VLOOKUP($U508,look_up!$A$2:L534,4,FALSE)</f>
        <v>NA</v>
      </c>
      <c r="Y508" s="14" t="str">
        <f>VLOOKUP($U508,look_up!A$2:K534,5,FALSE)</f>
        <v>Animalia</v>
      </c>
      <c r="Z508" s="14" t="str">
        <f>VLOOKUP($U508,look_up!A$2:L534,6,FALSE)</f>
        <v>Echinodermata</v>
      </c>
      <c r="AA508" s="14" t="str">
        <f>VLOOKUP($U508,look_up!A$2:M534,7,FALSE)</f>
        <v>Asteroidea</v>
      </c>
      <c r="AB508" s="14" t="str">
        <f>VLOOKUP($U508,look_up!$A$2:P534,8,FALSE)</f>
        <v>Forcipulatida</v>
      </c>
      <c r="AC508" s="14" t="str">
        <f>VLOOKUP($U508,look_up!$A$2:Q534,9,FALSE)</f>
        <v>Asteriidae</v>
      </c>
      <c r="AD508" s="14">
        <f>VLOOKUP($U508,look_up!A$2:P534,10,FALSE)</f>
        <v>123795</v>
      </c>
      <c r="AE508">
        <v>0</v>
      </c>
      <c r="AF508" t="s">
        <v>216</v>
      </c>
      <c r="AG508">
        <v>40</v>
      </c>
    </row>
    <row r="509" spans="1:33" x14ac:dyDescent="0.3">
      <c r="A509" t="s">
        <v>0</v>
      </c>
      <c r="B509" t="s">
        <v>1</v>
      </c>
      <c r="C509" t="s">
        <v>279</v>
      </c>
      <c r="D509">
        <v>-27.271709999999999</v>
      </c>
      <c r="E509">
        <v>-48.331710000000001</v>
      </c>
      <c r="F509" t="s">
        <v>2</v>
      </c>
      <c r="G509" t="s">
        <v>3</v>
      </c>
      <c r="H509" s="2">
        <v>43502</v>
      </c>
      <c r="I509" s="23" t="s">
        <v>102</v>
      </c>
      <c r="J509" s="23" t="s">
        <v>245</v>
      </c>
      <c r="K509" s="23" t="s">
        <v>246</v>
      </c>
      <c r="L509" t="s">
        <v>96</v>
      </c>
      <c r="M509" t="s">
        <v>313</v>
      </c>
      <c r="N509" t="s">
        <v>85</v>
      </c>
      <c r="O509">
        <v>1</v>
      </c>
      <c r="P509">
        <v>5</v>
      </c>
      <c r="Q509">
        <v>5</v>
      </c>
      <c r="R509">
        <v>26</v>
      </c>
      <c r="S509">
        <v>20</v>
      </c>
      <c r="T509">
        <v>20</v>
      </c>
      <c r="U509" t="s">
        <v>184</v>
      </c>
      <c r="V509" s="14" t="str">
        <f>VLOOKUP($U509,look_up!$A$2:J535,2,FALSE)</f>
        <v>Estrela</v>
      </c>
      <c r="W509" s="14" t="str">
        <f>VLOOKUP($U509,look_up!$A$2:K535,3,FALSE)</f>
        <v>Species</v>
      </c>
      <c r="X509" s="14" t="str">
        <f>VLOOKUP($U509,look_up!$A$2:L535,4,FALSE)</f>
        <v>NA</v>
      </c>
      <c r="Y509" s="14" t="str">
        <f>VLOOKUP($U509,look_up!A$2:K535,5,FALSE)</f>
        <v>Animalia</v>
      </c>
      <c r="Z509" s="14" t="str">
        <f>VLOOKUP($U509,look_up!A$2:L535,6,FALSE)</f>
        <v>Echinodermata</v>
      </c>
      <c r="AA509" s="14" t="str">
        <f>VLOOKUP($U509,look_up!A$2:M535,7,FALSE)</f>
        <v>Asteroidea</v>
      </c>
      <c r="AB509" s="14" t="str">
        <f>VLOOKUP($U509,look_up!$A$2:P535,8,FALSE)</f>
        <v>Valvatida</v>
      </c>
      <c r="AC509" s="14" t="str">
        <f>VLOOKUP($U509,look_up!$A$2:Q535,9,FALSE)</f>
        <v>Ophidiasteridae</v>
      </c>
      <c r="AD509" s="14">
        <f>VLOOKUP($U509,look_up!A$2:P535,10,FALSE)</f>
        <v>124097</v>
      </c>
      <c r="AE509">
        <v>0</v>
      </c>
      <c r="AF509" t="s">
        <v>216</v>
      </c>
      <c r="AG509">
        <v>40</v>
      </c>
    </row>
    <row r="510" spans="1:33" x14ac:dyDescent="0.3">
      <c r="A510" t="s">
        <v>0</v>
      </c>
      <c r="B510" t="s">
        <v>1</v>
      </c>
      <c r="C510" t="s">
        <v>279</v>
      </c>
      <c r="D510">
        <v>-27.271709999999999</v>
      </c>
      <c r="E510">
        <v>-48.331710000000001</v>
      </c>
      <c r="F510" t="s">
        <v>2</v>
      </c>
      <c r="G510" t="s">
        <v>3</v>
      </c>
      <c r="H510" s="2">
        <v>43502</v>
      </c>
      <c r="I510" s="23" t="s">
        <v>102</v>
      </c>
      <c r="J510" s="23" t="s">
        <v>245</v>
      </c>
      <c r="K510" s="23" t="s">
        <v>246</v>
      </c>
      <c r="L510" t="s">
        <v>96</v>
      </c>
      <c r="M510" t="s">
        <v>313</v>
      </c>
      <c r="N510" t="s">
        <v>85</v>
      </c>
      <c r="O510">
        <v>2</v>
      </c>
      <c r="P510">
        <v>5</v>
      </c>
      <c r="Q510">
        <v>5</v>
      </c>
      <c r="R510">
        <v>26</v>
      </c>
      <c r="S510">
        <v>20</v>
      </c>
      <c r="T510">
        <v>20</v>
      </c>
      <c r="U510" t="s">
        <v>184</v>
      </c>
      <c r="V510" s="14" t="str">
        <f>VLOOKUP($U510,look_up!$A$2:J536,2,FALSE)</f>
        <v>Estrela</v>
      </c>
      <c r="W510" s="14" t="str">
        <f>VLOOKUP($U510,look_up!$A$2:K536,3,FALSE)</f>
        <v>Species</v>
      </c>
      <c r="X510" s="14" t="str">
        <f>VLOOKUP($U510,look_up!$A$2:L536,4,FALSE)</f>
        <v>NA</v>
      </c>
      <c r="Y510" s="14" t="str">
        <f>VLOOKUP($U510,look_up!A$2:K536,5,FALSE)</f>
        <v>Animalia</v>
      </c>
      <c r="Z510" s="14" t="str">
        <f>VLOOKUP($U510,look_up!A$2:L536,6,FALSE)</f>
        <v>Echinodermata</v>
      </c>
      <c r="AA510" s="14" t="str">
        <f>VLOOKUP($U510,look_up!A$2:M536,7,FALSE)</f>
        <v>Asteroidea</v>
      </c>
      <c r="AB510" s="14" t="str">
        <f>VLOOKUP($U510,look_up!$A$2:P536,8,FALSE)</f>
        <v>Valvatida</v>
      </c>
      <c r="AC510" s="14" t="str">
        <f>VLOOKUP($U510,look_up!$A$2:Q536,9,FALSE)</f>
        <v>Ophidiasteridae</v>
      </c>
      <c r="AD510" s="14">
        <f>VLOOKUP($U510,look_up!A$2:P536,10,FALSE)</f>
        <v>124097</v>
      </c>
      <c r="AE510">
        <v>0</v>
      </c>
      <c r="AF510" t="s">
        <v>216</v>
      </c>
      <c r="AG510">
        <v>40</v>
      </c>
    </row>
    <row r="511" spans="1:33" x14ac:dyDescent="0.3">
      <c r="A511" t="s">
        <v>0</v>
      </c>
      <c r="B511" t="s">
        <v>1</v>
      </c>
      <c r="C511" t="s">
        <v>279</v>
      </c>
      <c r="D511">
        <v>-27.271709999999999</v>
      </c>
      <c r="E511">
        <v>-48.331710000000001</v>
      </c>
      <c r="F511" t="s">
        <v>2</v>
      </c>
      <c r="G511" t="s">
        <v>3</v>
      </c>
      <c r="H511" s="2">
        <v>43502</v>
      </c>
      <c r="I511" s="23" t="s">
        <v>102</v>
      </c>
      <c r="J511" s="23" t="s">
        <v>245</v>
      </c>
      <c r="K511" s="23" t="s">
        <v>246</v>
      </c>
      <c r="L511" t="s">
        <v>96</v>
      </c>
      <c r="M511" t="s">
        <v>313</v>
      </c>
      <c r="N511" t="s">
        <v>85</v>
      </c>
      <c r="O511">
        <v>3</v>
      </c>
      <c r="P511">
        <v>5</v>
      </c>
      <c r="Q511">
        <v>5</v>
      </c>
      <c r="R511">
        <v>26</v>
      </c>
      <c r="S511">
        <v>20</v>
      </c>
      <c r="T511">
        <v>20</v>
      </c>
      <c r="U511" t="s">
        <v>184</v>
      </c>
      <c r="V511" s="14" t="str">
        <f>VLOOKUP($U511,look_up!$A$2:J537,2,FALSE)</f>
        <v>Estrela</v>
      </c>
      <c r="W511" s="14" t="str">
        <f>VLOOKUP($U511,look_up!$A$2:K537,3,FALSE)</f>
        <v>Species</v>
      </c>
      <c r="X511" s="14" t="str">
        <f>VLOOKUP($U511,look_up!$A$2:L537,4,FALSE)</f>
        <v>NA</v>
      </c>
      <c r="Y511" s="14" t="str">
        <f>VLOOKUP($U511,look_up!A$2:K537,5,FALSE)</f>
        <v>Animalia</v>
      </c>
      <c r="Z511" s="14" t="str">
        <f>VLOOKUP($U511,look_up!A$2:L537,6,FALSE)</f>
        <v>Echinodermata</v>
      </c>
      <c r="AA511" s="14" t="str">
        <f>VLOOKUP($U511,look_up!A$2:M537,7,FALSE)</f>
        <v>Asteroidea</v>
      </c>
      <c r="AB511" s="14" t="str">
        <f>VLOOKUP($U511,look_up!$A$2:P537,8,FALSE)</f>
        <v>Valvatida</v>
      </c>
      <c r="AC511" s="14" t="str">
        <f>VLOOKUP($U511,look_up!$A$2:Q537,9,FALSE)</f>
        <v>Ophidiasteridae</v>
      </c>
      <c r="AD511" s="14">
        <f>VLOOKUP($U511,look_up!A$2:P537,10,FALSE)</f>
        <v>124097</v>
      </c>
      <c r="AE511">
        <v>0</v>
      </c>
      <c r="AF511" t="s">
        <v>216</v>
      </c>
      <c r="AG511">
        <v>40</v>
      </c>
    </row>
    <row r="512" spans="1:33" x14ac:dyDescent="0.3">
      <c r="A512" t="s">
        <v>0</v>
      </c>
      <c r="B512" t="s">
        <v>1</v>
      </c>
      <c r="C512" t="s">
        <v>279</v>
      </c>
      <c r="D512">
        <v>-27.271709999999999</v>
      </c>
      <c r="E512">
        <v>-48.331710000000001</v>
      </c>
      <c r="F512" t="s">
        <v>2</v>
      </c>
      <c r="G512" t="s">
        <v>3</v>
      </c>
      <c r="H512" s="2">
        <v>43502</v>
      </c>
      <c r="I512" s="23" t="s">
        <v>102</v>
      </c>
      <c r="J512" s="23" t="s">
        <v>245</v>
      </c>
      <c r="K512" s="23" t="s">
        <v>246</v>
      </c>
      <c r="L512" t="s">
        <v>96</v>
      </c>
      <c r="M512" t="s">
        <v>313</v>
      </c>
      <c r="N512" t="s">
        <v>85</v>
      </c>
      <c r="O512">
        <v>1</v>
      </c>
      <c r="P512">
        <v>5</v>
      </c>
      <c r="Q512">
        <v>5</v>
      </c>
      <c r="R512">
        <v>26</v>
      </c>
      <c r="S512">
        <v>20</v>
      </c>
      <c r="T512">
        <v>20</v>
      </c>
      <c r="U512" t="s">
        <v>185</v>
      </c>
      <c r="V512" s="14" t="str">
        <f>VLOOKUP($U512,look_up!$A$2:J538,2,FALSE)</f>
        <v>Bolacha_do_mar</v>
      </c>
      <c r="W512" s="14" t="str">
        <f>VLOOKUP($U512,look_up!$A$2:K538,3,FALSE)</f>
        <v>Species</v>
      </c>
      <c r="X512" s="14" t="str">
        <f>VLOOKUP($U512,look_up!$A$2:L538,4,FALSE)</f>
        <v>NA</v>
      </c>
      <c r="Y512" s="14" t="str">
        <f>VLOOKUP($U512,look_up!A$2:K538,5,FALSE)</f>
        <v>Animalia</v>
      </c>
      <c r="Z512" s="14" t="str">
        <f>VLOOKUP($U512,look_up!A$2:L538,6,FALSE)</f>
        <v>Echinodermata</v>
      </c>
      <c r="AA512" s="14" t="str">
        <f>VLOOKUP($U512,look_up!A$2:M538,7,FALSE)</f>
        <v>Echinoidea</v>
      </c>
      <c r="AB512" s="14" t="str">
        <f>VLOOKUP($U512,look_up!$A$2:P538,8,FALSE)</f>
        <v>Clypeasteroidea</v>
      </c>
      <c r="AC512" s="14" t="str">
        <f>VLOOKUP($U512,look_up!$A$2:Q538,9,FALSE)</f>
        <v>Clypeasteridae</v>
      </c>
      <c r="AD512" s="14">
        <f>VLOOKUP($U512,look_up!A$2:P538,10,FALSE)</f>
        <v>422499</v>
      </c>
      <c r="AE512">
        <v>0</v>
      </c>
      <c r="AF512" t="s">
        <v>216</v>
      </c>
      <c r="AG512">
        <v>40</v>
      </c>
    </row>
    <row r="513" spans="1:33" x14ac:dyDescent="0.3">
      <c r="A513" t="s">
        <v>0</v>
      </c>
      <c r="B513" t="s">
        <v>1</v>
      </c>
      <c r="C513" t="s">
        <v>279</v>
      </c>
      <c r="D513">
        <v>-27.271709999999999</v>
      </c>
      <c r="E513">
        <v>-48.331710000000001</v>
      </c>
      <c r="F513" t="s">
        <v>2</v>
      </c>
      <c r="G513" t="s">
        <v>3</v>
      </c>
      <c r="H513" s="2">
        <v>43502</v>
      </c>
      <c r="I513" s="23" t="s">
        <v>102</v>
      </c>
      <c r="J513" s="23" t="s">
        <v>245</v>
      </c>
      <c r="K513" s="23" t="s">
        <v>246</v>
      </c>
      <c r="L513" t="s">
        <v>96</v>
      </c>
      <c r="M513" t="s">
        <v>313</v>
      </c>
      <c r="N513" t="s">
        <v>85</v>
      </c>
      <c r="O513">
        <v>2</v>
      </c>
      <c r="P513">
        <v>5</v>
      </c>
      <c r="Q513">
        <v>5</v>
      </c>
      <c r="R513">
        <v>26</v>
      </c>
      <c r="S513">
        <v>20</v>
      </c>
      <c r="T513">
        <v>20</v>
      </c>
      <c r="U513" t="s">
        <v>185</v>
      </c>
      <c r="V513" s="14" t="str">
        <f>VLOOKUP($U513,look_up!$A$2:J539,2,FALSE)</f>
        <v>Bolacha_do_mar</v>
      </c>
      <c r="W513" s="14" t="str">
        <f>VLOOKUP($U513,look_up!$A$2:K539,3,FALSE)</f>
        <v>Species</v>
      </c>
      <c r="X513" s="14" t="str">
        <f>VLOOKUP($U513,look_up!$A$2:L539,4,FALSE)</f>
        <v>NA</v>
      </c>
      <c r="Y513" s="14" t="str">
        <f>VLOOKUP($U513,look_up!A$2:K539,5,FALSE)</f>
        <v>Animalia</v>
      </c>
      <c r="Z513" s="14" t="str">
        <f>VLOOKUP($U513,look_up!A$2:L539,6,FALSE)</f>
        <v>Echinodermata</v>
      </c>
      <c r="AA513" s="14" t="str">
        <f>VLOOKUP($U513,look_up!A$2:M539,7,FALSE)</f>
        <v>Echinoidea</v>
      </c>
      <c r="AB513" s="14" t="str">
        <f>VLOOKUP($U513,look_up!$A$2:P539,8,FALSE)</f>
        <v>Clypeasteroidea</v>
      </c>
      <c r="AC513" s="14" t="str">
        <f>VLOOKUP($U513,look_up!$A$2:Q539,9,FALSE)</f>
        <v>Clypeasteridae</v>
      </c>
      <c r="AD513" s="14">
        <f>VLOOKUP($U513,look_up!A$2:P539,10,FALSE)</f>
        <v>422499</v>
      </c>
      <c r="AE513">
        <v>0</v>
      </c>
      <c r="AF513" t="s">
        <v>216</v>
      </c>
      <c r="AG513">
        <v>40</v>
      </c>
    </row>
    <row r="514" spans="1:33" x14ac:dyDescent="0.3">
      <c r="A514" t="s">
        <v>0</v>
      </c>
      <c r="B514" t="s">
        <v>1</v>
      </c>
      <c r="C514" t="s">
        <v>279</v>
      </c>
      <c r="D514">
        <v>-27.271709999999999</v>
      </c>
      <c r="E514">
        <v>-48.331710000000001</v>
      </c>
      <c r="F514" t="s">
        <v>2</v>
      </c>
      <c r="G514" t="s">
        <v>3</v>
      </c>
      <c r="H514" s="2">
        <v>43502</v>
      </c>
      <c r="I514" s="23" t="s">
        <v>102</v>
      </c>
      <c r="J514" s="23" t="s">
        <v>245</v>
      </c>
      <c r="K514" s="23" t="s">
        <v>246</v>
      </c>
      <c r="L514" t="s">
        <v>96</v>
      </c>
      <c r="M514" t="s">
        <v>313</v>
      </c>
      <c r="N514" t="s">
        <v>85</v>
      </c>
      <c r="O514">
        <v>3</v>
      </c>
      <c r="P514">
        <v>5</v>
      </c>
      <c r="Q514">
        <v>5</v>
      </c>
      <c r="R514">
        <v>26</v>
      </c>
      <c r="S514">
        <v>20</v>
      </c>
      <c r="T514">
        <v>20</v>
      </c>
      <c r="U514" t="s">
        <v>185</v>
      </c>
      <c r="V514" s="14" t="str">
        <f>VLOOKUP($U514,look_up!$A$2:J540,2,FALSE)</f>
        <v>Bolacha_do_mar</v>
      </c>
      <c r="W514" s="14" t="str">
        <f>VLOOKUP($U514,look_up!$A$2:K540,3,FALSE)</f>
        <v>Species</v>
      </c>
      <c r="X514" s="14" t="str">
        <f>VLOOKUP($U514,look_up!$A$2:L540,4,FALSE)</f>
        <v>NA</v>
      </c>
      <c r="Y514" s="14" t="str">
        <f>VLOOKUP($U514,look_up!A$2:K540,5,FALSE)</f>
        <v>Animalia</v>
      </c>
      <c r="Z514" s="14" t="str">
        <f>VLOOKUP($U514,look_up!A$2:L540,6,FALSE)</f>
        <v>Echinodermata</v>
      </c>
      <c r="AA514" s="14" t="str">
        <f>VLOOKUP($U514,look_up!A$2:M540,7,FALSE)</f>
        <v>Echinoidea</v>
      </c>
      <c r="AB514" s="14" t="str">
        <f>VLOOKUP($U514,look_up!$A$2:P540,8,FALSE)</f>
        <v>Clypeasteroidea</v>
      </c>
      <c r="AC514" s="14" t="str">
        <f>VLOOKUP($U514,look_up!$A$2:Q540,9,FALSE)</f>
        <v>Clypeasteridae</v>
      </c>
      <c r="AD514" s="14">
        <f>VLOOKUP($U514,look_up!A$2:P540,10,FALSE)</f>
        <v>422499</v>
      </c>
      <c r="AE514">
        <v>0</v>
      </c>
      <c r="AF514" t="s">
        <v>216</v>
      </c>
      <c r="AG514">
        <v>40</v>
      </c>
    </row>
    <row r="515" spans="1:33" x14ac:dyDescent="0.3">
      <c r="A515" t="s">
        <v>0</v>
      </c>
      <c r="B515" t="s">
        <v>1</v>
      </c>
      <c r="C515" t="s">
        <v>279</v>
      </c>
      <c r="D515">
        <v>-27.271709999999999</v>
      </c>
      <c r="E515">
        <v>-48.331710000000001</v>
      </c>
      <c r="F515" t="s">
        <v>2</v>
      </c>
      <c r="G515" t="s">
        <v>3</v>
      </c>
      <c r="H515" s="2">
        <v>43502</v>
      </c>
      <c r="I515" s="23" t="s">
        <v>102</v>
      </c>
      <c r="J515" s="23" t="s">
        <v>245</v>
      </c>
      <c r="K515" s="23" t="s">
        <v>246</v>
      </c>
      <c r="L515" t="s">
        <v>96</v>
      </c>
      <c r="M515" t="s">
        <v>313</v>
      </c>
      <c r="N515" t="s">
        <v>85</v>
      </c>
      <c r="O515">
        <v>1</v>
      </c>
      <c r="P515">
        <v>5</v>
      </c>
      <c r="Q515">
        <v>5</v>
      </c>
      <c r="R515">
        <v>26</v>
      </c>
      <c r="S515">
        <v>20</v>
      </c>
      <c r="T515">
        <v>20</v>
      </c>
      <c r="U515" t="s">
        <v>186</v>
      </c>
      <c r="V515" s="14" t="str">
        <f>VLOOKUP($U515,look_up!$A$2:J541,2,FALSE)</f>
        <v>Pepino_do_mar</v>
      </c>
      <c r="W515" s="14" t="str">
        <f>VLOOKUP($U515,look_up!$A$2:K541,3,FALSE)</f>
        <v>Species</v>
      </c>
      <c r="X515" s="14" t="str">
        <f>VLOOKUP($U515,look_up!$A$2:L541,4,FALSE)</f>
        <v>NA</v>
      </c>
      <c r="Y515" s="14" t="str">
        <f>VLOOKUP($U515,look_up!A$2:K541,5,FALSE)</f>
        <v>Animalia</v>
      </c>
      <c r="Z515" s="14" t="str">
        <f>VLOOKUP($U515,look_up!A$2:L541,6,FALSE)</f>
        <v>Echinodermata</v>
      </c>
      <c r="AA515" s="14" t="str">
        <f>VLOOKUP($U515,look_up!A$2:M541,7,FALSE)</f>
        <v>Holothuroidea</v>
      </c>
      <c r="AB515" s="14" t="str">
        <f>VLOOKUP($U515,look_up!$A$2:P541,8,FALSE)</f>
        <v>Synallactida</v>
      </c>
      <c r="AC515" s="14" t="str">
        <f>VLOOKUP($U515,look_up!$A$2:Q541,9,FALSE)</f>
        <v>Stichopodidae</v>
      </c>
      <c r="AD515" s="14">
        <f>VLOOKUP($U515,look_up!A$2:P541,10,FALSE)</f>
        <v>367868</v>
      </c>
      <c r="AE515">
        <v>0</v>
      </c>
      <c r="AF515" t="s">
        <v>216</v>
      </c>
      <c r="AG515">
        <v>40</v>
      </c>
    </row>
    <row r="516" spans="1:33" x14ac:dyDescent="0.3">
      <c r="A516" t="s">
        <v>0</v>
      </c>
      <c r="B516" t="s">
        <v>1</v>
      </c>
      <c r="C516" t="s">
        <v>279</v>
      </c>
      <c r="D516">
        <v>-27.271709999999999</v>
      </c>
      <c r="E516">
        <v>-48.331710000000001</v>
      </c>
      <c r="F516" t="s">
        <v>2</v>
      </c>
      <c r="G516" t="s">
        <v>3</v>
      </c>
      <c r="H516" s="2">
        <v>43502</v>
      </c>
      <c r="I516" s="23" t="s">
        <v>102</v>
      </c>
      <c r="J516" s="23" t="s">
        <v>245</v>
      </c>
      <c r="K516" s="23" t="s">
        <v>246</v>
      </c>
      <c r="L516" t="s">
        <v>96</v>
      </c>
      <c r="M516" t="s">
        <v>313</v>
      </c>
      <c r="N516" t="s">
        <v>85</v>
      </c>
      <c r="O516">
        <v>2</v>
      </c>
      <c r="P516">
        <v>5</v>
      </c>
      <c r="Q516">
        <v>5</v>
      </c>
      <c r="R516">
        <v>26</v>
      </c>
      <c r="S516">
        <v>20</v>
      </c>
      <c r="T516">
        <v>20</v>
      </c>
      <c r="U516" t="s">
        <v>186</v>
      </c>
      <c r="V516" s="14" t="str">
        <f>VLOOKUP($U516,look_up!$A$2:J542,2,FALSE)</f>
        <v>Pepino_do_mar</v>
      </c>
      <c r="W516" s="14" t="str">
        <f>VLOOKUP($U516,look_up!$A$2:K542,3,FALSE)</f>
        <v>Species</v>
      </c>
      <c r="X516" s="14" t="str">
        <f>VLOOKUP($U516,look_up!$A$2:L542,4,FALSE)</f>
        <v>NA</v>
      </c>
      <c r="Y516" s="14" t="str">
        <f>VLOOKUP($U516,look_up!A$2:K542,5,FALSE)</f>
        <v>Animalia</v>
      </c>
      <c r="Z516" s="14" t="str">
        <f>VLOOKUP($U516,look_up!A$2:L542,6,FALSE)</f>
        <v>Echinodermata</v>
      </c>
      <c r="AA516" s="14" t="str">
        <f>VLOOKUP($U516,look_up!A$2:M542,7,FALSE)</f>
        <v>Holothuroidea</v>
      </c>
      <c r="AB516" s="14" t="str">
        <f>VLOOKUP($U516,look_up!$A$2:P542,8,FALSE)</f>
        <v>Synallactida</v>
      </c>
      <c r="AC516" s="14" t="str">
        <f>VLOOKUP($U516,look_up!$A$2:Q542,9,FALSE)</f>
        <v>Stichopodidae</v>
      </c>
      <c r="AD516" s="14">
        <f>VLOOKUP($U516,look_up!A$2:P542,10,FALSE)</f>
        <v>367868</v>
      </c>
      <c r="AE516">
        <v>0</v>
      </c>
      <c r="AF516" t="s">
        <v>216</v>
      </c>
      <c r="AG516">
        <v>40</v>
      </c>
    </row>
    <row r="517" spans="1:33" x14ac:dyDescent="0.3">
      <c r="A517" t="s">
        <v>0</v>
      </c>
      <c r="B517" t="s">
        <v>1</v>
      </c>
      <c r="C517" t="s">
        <v>279</v>
      </c>
      <c r="D517">
        <v>-27.271709999999999</v>
      </c>
      <c r="E517">
        <v>-48.331710000000001</v>
      </c>
      <c r="F517" t="s">
        <v>2</v>
      </c>
      <c r="G517" t="s">
        <v>3</v>
      </c>
      <c r="H517" s="2">
        <v>43502</v>
      </c>
      <c r="I517" s="23" t="s">
        <v>102</v>
      </c>
      <c r="J517" s="23" t="s">
        <v>245</v>
      </c>
      <c r="K517" s="23" t="s">
        <v>246</v>
      </c>
      <c r="L517" t="s">
        <v>96</v>
      </c>
      <c r="M517" t="s">
        <v>313</v>
      </c>
      <c r="N517" t="s">
        <v>85</v>
      </c>
      <c r="O517">
        <v>3</v>
      </c>
      <c r="P517">
        <v>5</v>
      </c>
      <c r="Q517">
        <v>5</v>
      </c>
      <c r="R517">
        <v>26</v>
      </c>
      <c r="S517">
        <v>20</v>
      </c>
      <c r="T517">
        <v>20</v>
      </c>
      <c r="U517" t="s">
        <v>186</v>
      </c>
      <c r="V517" s="14" t="str">
        <f>VLOOKUP($U517,look_up!$A$2:J543,2,FALSE)</f>
        <v>Pepino_do_mar</v>
      </c>
      <c r="W517" s="14" t="str">
        <f>VLOOKUP($U517,look_up!$A$2:K543,3,FALSE)</f>
        <v>Species</v>
      </c>
      <c r="X517" s="14" t="str">
        <f>VLOOKUP($U517,look_up!$A$2:L543,4,FALSE)</f>
        <v>NA</v>
      </c>
      <c r="Y517" s="14" t="str">
        <f>VLOOKUP($U517,look_up!A$2:K543,5,FALSE)</f>
        <v>Animalia</v>
      </c>
      <c r="Z517" s="14" t="str">
        <f>VLOOKUP($U517,look_up!A$2:L543,6,FALSE)</f>
        <v>Echinodermata</v>
      </c>
      <c r="AA517" s="14" t="str">
        <f>VLOOKUP($U517,look_up!A$2:M543,7,FALSE)</f>
        <v>Holothuroidea</v>
      </c>
      <c r="AB517" s="14" t="str">
        <f>VLOOKUP($U517,look_up!$A$2:P543,8,FALSE)</f>
        <v>Synallactida</v>
      </c>
      <c r="AC517" s="14" t="str">
        <f>VLOOKUP($U517,look_up!$A$2:Q543,9,FALSE)</f>
        <v>Stichopodidae</v>
      </c>
      <c r="AD517" s="14">
        <f>VLOOKUP($U517,look_up!A$2:P543,10,FALSE)</f>
        <v>367868</v>
      </c>
      <c r="AE517">
        <v>0</v>
      </c>
      <c r="AF517" t="s">
        <v>216</v>
      </c>
      <c r="AG517">
        <v>40</v>
      </c>
    </row>
    <row r="518" spans="1:33" x14ac:dyDescent="0.3">
      <c r="A518" t="s">
        <v>0</v>
      </c>
      <c r="B518" t="s">
        <v>1</v>
      </c>
      <c r="C518" t="s">
        <v>279</v>
      </c>
      <c r="D518">
        <v>-27.271709999999999</v>
      </c>
      <c r="E518">
        <v>-48.331710000000001</v>
      </c>
      <c r="F518" t="s">
        <v>2</v>
      </c>
      <c r="G518" t="s">
        <v>3</v>
      </c>
      <c r="H518" s="2">
        <v>43502</v>
      </c>
      <c r="I518" s="23" t="s">
        <v>102</v>
      </c>
      <c r="J518" s="23" t="s">
        <v>245</v>
      </c>
      <c r="K518" s="23" t="s">
        <v>246</v>
      </c>
      <c r="L518" t="s">
        <v>96</v>
      </c>
      <c r="M518" t="s">
        <v>313</v>
      </c>
      <c r="N518" t="s">
        <v>85</v>
      </c>
      <c r="O518">
        <v>1</v>
      </c>
      <c r="P518">
        <v>5</v>
      </c>
      <c r="Q518">
        <v>5</v>
      </c>
      <c r="R518">
        <v>26</v>
      </c>
      <c r="S518">
        <v>20</v>
      </c>
      <c r="T518">
        <v>20</v>
      </c>
      <c r="U518" t="s">
        <v>187</v>
      </c>
      <c r="V518" s="14" t="str">
        <f>VLOOKUP($U518,look_up!$A$2:J544,2,FALSE)</f>
        <v>Pepino_do_mar</v>
      </c>
      <c r="W518" s="14" t="str">
        <f>VLOOKUP($U518,look_up!$A$2:K544,3,FALSE)</f>
        <v>Species</v>
      </c>
      <c r="X518" s="14" t="str">
        <f>VLOOKUP($U518,look_up!$A$2:L544,4,FALSE)</f>
        <v>NA</v>
      </c>
      <c r="Y518" s="14" t="str">
        <f>VLOOKUP($U518,look_up!A$2:K544,5,FALSE)</f>
        <v>Animalia</v>
      </c>
      <c r="Z518" s="14" t="str">
        <f>VLOOKUP($U518,look_up!A$2:L544,6,FALSE)</f>
        <v>Echinodermata</v>
      </c>
      <c r="AA518" s="14" t="str">
        <f>VLOOKUP($U518,look_up!A$2:M544,7,FALSE)</f>
        <v>Holothuroidea</v>
      </c>
      <c r="AB518" s="14" t="str">
        <f>VLOOKUP($U518,look_up!$A$2:P544,8,FALSE)</f>
        <v>Holothuriida</v>
      </c>
      <c r="AC518" s="14" t="str">
        <f>VLOOKUP($U518,look_up!$A$2:Q544,9,FALSE)</f>
        <v>Holothuriidae</v>
      </c>
      <c r="AD518" s="14">
        <f>VLOOKUP($U518,look_up!A$2:P544,10,FALSE)</f>
        <v>732238</v>
      </c>
      <c r="AE518">
        <v>3</v>
      </c>
      <c r="AF518" t="s">
        <v>216</v>
      </c>
      <c r="AG518">
        <v>40</v>
      </c>
    </row>
    <row r="519" spans="1:33" x14ac:dyDescent="0.3">
      <c r="A519" t="s">
        <v>0</v>
      </c>
      <c r="B519" t="s">
        <v>1</v>
      </c>
      <c r="C519" t="s">
        <v>279</v>
      </c>
      <c r="D519">
        <v>-27.271709999999999</v>
      </c>
      <c r="E519">
        <v>-48.331710000000001</v>
      </c>
      <c r="F519" t="s">
        <v>2</v>
      </c>
      <c r="G519" t="s">
        <v>3</v>
      </c>
      <c r="H519" s="2">
        <v>43502</v>
      </c>
      <c r="I519" s="23" t="s">
        <v>102</v>
      </c>
      <c r="J519" s="23" t="s">
        <v>245</v>
      </c>
      <c r="K519" s="23" t="s">
        <v>246</v>
      </c>
      <c r="L519" t="s">
        <v>96</v>
      </c>
      <c r="M519" t="s">
        <v>313</v>
      </c>
      <c r="N519" t="s">
        <v>85</v>
      </c>
      <c r="O519">
        <v>2</v>
      </c>
      <c r="P519">
        <v>5</v>
      </c>
      <c r="Q519">
        <v>5</v>
      </c>
      <c r="R519">
        <v>26</v>
      </c>
      <c r="S519">
        <v>20</v>
      </c>
      <c r="T519">
        <v>20</v>
      </c>
      <c r="U519" t="s">
        <v>187</v>
      </c>
      <c r="V519" s="14" t="str">
        <f>VLOOKUP($U519,look_up!$A$2:J545,2,FALSE)</f>
        <v>Pepino_do_mar</v>
      </c>
      <c r="W519" s="14" t="str">
        <f>VLOOKUP($U519,look_up!$A$2:K545,3,FALSE)</f>
        <v>Species</v>
      </c>
      <c r="X519" s="14" t="str">
        <f>VLOOKUP($U519,look_up!$A$2:L545,4,FALSE)</f>
        <v>NA</v>
      </c>
      <c r="Y519" s="14" t="str">
        <f>VLOOKUP($U519,look_up!A$2:K545,5,FALSE)</f>
        <v>Animalia</v>
      </c>
      <c r="Z519" s="14" t="str">
        <f>VLOOKUP($U519,look_up!A$2:L545,6,FALSE)</f>
        <v>Echinodermata</v>
      </c>
      <c r="AA519" s="14" t="str">
        <f>VLOOKUP($U519,look_up!A$2:M545,7,FALSE)</f>
        <v>Holothuroidea</v>
      </c>
      <c r="AB519" s="14" t="str">
        <f>VLOOKUP($U519,look_up!$A$2:P545,8,FALSE)</f>
        <v>Holothuriida</v>
      </c>
      <c r="AC519" s="14" t="str">
        <f>VLOOKUP($U519,look_up!$A$2:Q545,9,FALSE)</f>
        <v>Holothuriidae</v>
      </c>
      <c r="AD519" s="14">
        <f>VLOOKUP($U519,look_up!A$2:P545,10,FALSE)</f>
        <v>732238</v>
      </c>
      <c r="AE519">
        <v>0</v>
      </c>
      <c r="AF519" t="s">
        <v>216</v>
      </c>
      <c r="AG519">
        <v>40</v>
      </c>
    </row>
    <row r="520" spans="1:33" x14ac:dyDescent="0.3">
      <c r="A520" t="s">
        <v>0</v>
      </c>
      <c r="B520" t="s">
        <v>1</v>
      </c>
      <c r="C520" t="s">
        <v>279</v>
      </c>
      <c r="D520">
        <v>-27.271709999999999</v>
      </c>
      <c r="E520">
        <v>-48.331710000000001</v>
      </c>
      <c r="F520" t="s">
        <v>2</v>
      </c>
      <c r="G520" t="s">
        <v>3</v>
      </c>
      <c r="H520" s="2">
        <v>43502</v>
      </c>
      <c r="I520" s="23" t="s">
        <v>102</v>
      </c>
      <c r="J520" s="23" t="s">
        <v>245</v>
      </c>
      <c r="K520" s="23" t="s">
        <v>246</v>
      </c>
      <c r="L520" t="s">
        <v>96</v>
      </c>
      <c r="M520" t="s">
        <v>313</v>
      </c>
      <c r="N520" t="s">
        <v>85</v>
      </c>
      <c r="O520">
        <v>3</v>
      </c>
      <c r="P520">
        <v>5</v>
      </c>
      <c r="Q520">
        <v>5</v>
      </c>
      <c r="R520">
        <v>26</v>
      </c>
      <c r="S520">
        <v>20</v>
      </c>
      <c r="T520">
        <v>20</v>
      </c>
      <c r="U520" t="s">
        <v>187</v>
      </c>
      <c r="V520" s="14" t="str">
        <f>VLOOKUP($U520,look_up!$A$2:J546,2,FALSE)</f>
        <v>Pepino_do_mar</v>
      </c>
      <c r="W520" s="14" t="str">
        <f>VLOOKUP($U520,look_up!$A$2:K546,3,FALSE)</f>
        <v>Species</v>
      </c>
      <c r="X520" s="14" t="str">
        <f>VLOOKUP($U520,look_up!$A$2:L546,4,FALSE)</f>
        <v>NA</v>
      </c>
      <c r="Y520" s="14" t="str">
        <f>VLOOKUP($U520,look_up!A$2:K546,5,FALSE)</f>
        <v>Animalia</v>
      </c>
      <c r="Z520" s="14" t="str">
        <f>VLOOKUP($U520,look_up!A$2:L546,6,FALSE)</f>
        <v>Echinodermata</v>
      </c>
      <c r="AA520" s="14" t="str">
        <f>VLOOKUP($U520,look_up!A$2:M546,7,FALSE)</f>
        <v>Holothuroidea</v>
      </c>
      <c r="AB520" s="14" t="str">
        <f>VLOOKUP($U520,look_up!$A$2:P546,8,FALSE)</f>
        <v>Holothuriida</v>
      </c>
      <c r="AC520" s="14" t="str">
        <f>VLOOKUP($U520,look_up!$A$2:Q546,9,FALSE)</f>
        <v>Holothuriidae</v>
      </c>
      <c r="AD520" s="14">
        <f>VLOOKUP($U520,look_up!A$2:P546,10,FALSE)</f>
        <v>732238</v>
      </c>
      <c r="AE520">
        <v>1</v>
      </c>
      <c r="AF520" t="s">
        <v>216</v>
      </c>
      <c r="AG520">
        <v>40</v>
      </c>
    </row>
    <row r="521" spans="1:33" x14ac:dyDescent="0.3">
      <c r="A521" t="s">
        <v>0</v>
      </c>
      <c r="B521" t="s">
        <v>1</v>
      </c>
      <c r="C521" t="s">
        <v>279</v>
      </c>
      <c r="D521">
        <v>-27.271709999999999</v>
      </c>
      <c r="E521">
        <v>-48.331710000000001</v>
      </c>
      <c r="F521" t="s">
        <v>2</v>
      </c>
      <c r="G521" t="s">
        <v>3</v>
      </c>
      <c r="H521" s="2">
        <v>43502</v>
      </c>
      <c r="I521" s="23" t="s">
        <v>102</v>
      </c>
      <c r="J521" s="23" t="s">
        <v>245</v>
      </c>
      <c r="K521" s="23" t="s">
        <v>246</v>
      </c>
      <c r="L521" t="s">
        <v>96</v>
      </c>
      <c r="M521" t="s">
        <v>313</v>
      </c>
      <c r="N521" t="s">
        <v>85</v>
      </c>
      <c r="O521">
        <v>1</v>
      </c>
      <c r="P521">
        <v>5</v>
      </c>
      <c r="Q521">
        <v>5</v>
      </c>
      <c r="R521">
        <v>26</v>
      </c>
      <c r="S521">
        <v>20</v>
      </c>
      <c r="T521">
        <v>20</v>
      </c>
      <c r="U521" t="s">
        <v>188</v>
      </c>
      <c r="V521" s="14" t="str">
        <f>VLOOKUP($U521,look_up!$A$2:J547,2,FALSE)</f>
        <v>Lírio_do_mar</v>
      </c>
      <c r="W521" s="14" t="str">
        <f>VLOOKUP($U521,look_up!$A$2:K547,3,FALSE)</f>
        <v>Species</v>
      </c>
      <c r="X521" s="14" t="str">
        <f>VLOOKUP($U521,look_up!$A$2:L547,4,FALSE)</f>
        <v>NA</v>
      </c>
      <c r="Y521" s="14" t="str">
        <f>VLOOKUP($U521,look_up!A$2:K547,5,FALSE)</f>
        <v>Animalia</v>
      </c>
      <c r="Z521" s="14" t="str">
        <f>VLOOKUP($U521,look_up!A$2:L547,6,FALSE)</f>
        <v>Echinodermata</v>
      </c>
      <c r="AA521" s="14" t="str">
        <f>VLOOKUP($U521,look_up!A$2:M547,7,FALSE)</f>
        <v>Crinoidea</v>
      </c>
      <c r="AB521" s="14" t="str">
        <f>VLOOKUP($U521,look_up!$A$2:P547,8,FALSE)</f>
        <v>Comatulida</v>
      </c>
      <c r="AC521" s="14" t="str">
        <f>VLOOKUP($U521,look_up!$A$2:Q547,9,FALSE)</f>
        <v>Tropiometridae</v>
      </c>
      <c r="AD521" s="14">
        <f>VLOOKUP($U521,look_up!A$2:P547,10,FALSE)</f>
        <v>213331</v>
      </c>
      <c r="AE521">
        <v>0</v>
      </c>
      <c r="AF521" t="s">
        <v>216</v>
      </c>
      <c r="AG521">
        <v>40</v>
      </c>
    </row>
    <row r="522" spans="1:33" x14ac:dyDescent="0.3">
      <c r="A522" t="s">
        <v>0</v>
      </c>
      <c r="B522" t="s">
        <v>1</v>
      </c>
      <c r="C522" t="s">
        <v>279</v>
      </c>
      <c r="D522">
        <v>-27.271709999999999</v>
      </c>
      <c r="E522">
        <v>-48.331710000000001</v>
      </c>
      <c r="F522" t="s">
        <v>2</v>
      </c>
      <c r="G522" t="s">
        <v>3</v>
      </c>
      <c r="H522" s="2">
        <v>43502</v>
      </c>
      <c r="I522" s="23" t="s">
        <v>102</v>
      </c>
      <c r="J522" s="23" t="s">
        <v>245</v>
      </c>
      <c r="K522" s="23" t="s">
        <v>246</v>
      </c>
      <c r="L522" t="s">
        <v>96</v>
      </c>
      <c r="M522" t="s">
        <v>313</v>
      </c>
      <c r="N522" t="s">
        <v>85</v>
      </c>
      <c r="O522">
        <v>2</v>
      </c>
      <c r="P522">
        <v>5</v>
      </c>
      <c r="Q522">
        <v>5</v>
      </c>
      <c r="R522">
        <v>26</v>
      </c>
      <c r="S522">
        <v>20</v>
      </c>
      <c r="T522">
        <v>20</v>
      </c>
      <c r="U522" t="s">
        <v>188</v>
      </c>
      <c r="V522" s="14" t="str">
        <f>VLOOKUP($U522,look_up!$A$2:J548,2,FALSE)</f>
        <v>Lírio_do_mar</v>
      </c>
      <c r="W522" s="14" t="str">
        <f>VLOOKUP($U522,look_up!$A$2:K548,3,FALSE)</f>
        <v>Species</v>
      </c>
      <c r="X522" s="14" t="str">
        <f>VLOOKUP($U522,look_up!$A$2:L548,4,FALSE)</f>
        <v>NA</v>
      </c>
      <c r="Y522" s="14" t="str">
        <f>VLOOKUP($U522,look_up!A$2:K548,5,FALSE)</f>
        <v>Animalia</v>
      </c>
      <c r="Z522" s="14" t="str">
        <f>VLOOKUP($U522,look_up!A$2:L548,6,FALSE)</f>
        <v>Echinodermata</v>
      </c>
      <c r="AA522" s="14" t="str">
        <f>VLOOKUP($U522,look_up!A$2:M548,7,FALSE)</f>
        <v>Crinoidea</v>
      </c>
      <c r="AB522" s="14" t="str">
        <f>VLOOKUP($U522,look_up!$A$2:P548,8,FALSE)</f>
        <v>Comatulida</v>
      </c>
      <c r="AC522" s="14" t="str">
        <f>VLOOKUP($U522,look_up!$A$2:Q548,9,FALSE)</f>
        <v>Tropiometridae</v>
      </c>
      <c r="AD522" s="14">
        <f>VLOOKUP($U522,look_up!A$2:P548,10,FALSE)</f>
        <v>213331</v>
      </c>
      <c r="AE522">
        <v>0</v>
      </c>
      <c r="AF522" t="s">
        <v>216</v>
      </c>
      <c r="AG522">
        <v>40</v>
      </c>
    </row>
    <row r="523" spans="1:33" x14ac:dyDescent="0.3">
      <c r="A523" t="s">
        <v>0</v>
      </c>
      <c r="B523" t="s">
        <v>1</v>
      </c>
      <c r="C523" t="s">
        <v>279</v>
      </c>
      <c r="D523">
        <v>-27.271709999999999</v>
      </c>
      <c r="E523">
        <v>-48.331710000000001</v>
      </c>
      <c r="F523" t="s">
        <v>2</v>
      </c>
      <c r="G523" t="s">
        <v>3</v>
      </c>
      <c r="H523" s="2">
        <v>43502</v>
      </c>
      <c r="I523" s="23" t="s">
        <v>102</v>
      </c>
      <c r="J523" s="23" t="s">
        <v>245</v>
      </c>
      <c r="K523" s="23" t="s">
        <v>246</v>
      </c>
      <c r="L523" t="s">
        <v>96</v>
      </c>
      <c r="M523" t="s">
        <v>313</v>
      </c>
      <c r="N523" t="s">
        <v>85</v>
      </c>
      <c r="O523">
        <v>3</v>
      </c>
      <c r="P523">
        <v>5</v>
      </c>
      <c r="Q523">
        <v>5</v>
      </c>
      <c r="R523">
        <v>26</v>
      </c>
      <c r="S523">
        <v>20</v>
      </c>
      <c r="T523">
        <v>20</v>
      </c>
      <c r="U523" t="s">
        <v>188</v>
      </c>
      <c r="V523" s="14" t="str">
        <f>VLOOKUP($U523,look_up!$A$2:J549,2,FALSE)</f>
        <v>Lírio_do_mar</v>
      </c>
      <c r="W523" s="14" t="str">
        <f>VLOOKUP($U523,look_up!$A$2:K549,3,FALSE)</f>
        <v>Species</v>
      </c>
      <c r="X523" s="14" t="str">
        <f>VLOOKUP($U523,look_up!$A$2:L549,4,FALSE)</f>
        <v>NA</v>
      </c>
      <c r="Y523" s="14" t="str">
        <f>VLOOKUP($U523,look_up!A$2:K549,5,FALSE)</f>
        <v>Animalia</v>
      </c>
      <c r="Z523" s="14" t="str">
        <f>VLOOKUP($U523,look_up!A$2:L549,6,FALSE)</f>
        <v>Echinodermata</v>
      </c>
      <c r="AA523" s="14" t="str">
        <f>VLOOKUP($U523,look_up!A$2:M549,7,FALSE)</f>
        <v>Crinoidea</v>
      </c>
      <c r="AB523" s="14" t="str">
        <f>VLOOKUP($U523,look_up!$A$2:P549,8,FALSE)</f>
        <v>Comatulida</v>
      </c>
      <c r="AC523" s="14" t="str">
        <f>VLOOKUP($U523,look_up!$A$2:Q549,9,FALSE)</f>
        <v>Tropiometridae</v>
      </c>
      <c r="AD523" s="14">
        <f>VLOOKUP($U523,look_up!A$2:P549,10,FALSE)</f>
        <v>213331</v>
      </c>
      <c r="AE523">
        <v>0</v>
      </c>
      <c r="AF523" t="s">
        <v>216</v>
      </c>
      <c r="AG523">
        <v>40</v>
      </c>
    </row>
    <row r="524" spans="1:33" x14ac:dyDescent="0.3">
      <c r="A524" t="s">
        <v>0</v>
      </c>
      <c r="B524" t="s">
        <v>1</v>
      </c>
      <c r="C524" t="s">
        <v>279</v>
      </c>
      <c r="D524">
        <v>-27.271709999999999</v>
      </c>
      <c r="E524">
        <v>-48.331710000000001</v>
      </c>
      <c r="F524" t="s">
        <v>2</v>
      </c>
      <c r="G524" t="s">
        <v>3</v>
      </c>
      <c r="H524" s="2">
        <v>43502</v>
      </c>
      <c r="I524" s="23" t="s">
        <v>102</v>
      </c>
      <c r="J524" s="23" t="s">
        <v>245</v>
      </c>
      <c r="K524" s="23" t="s">
        <v>246</v>
      </c>
      <c r="L524" t="s">
        <v>96</v>
      </c>
      <c r="M524" t="s">
        <v>313</v>
      </c>
      <c r="N524" t="s">
        <v>85</v>
      </c>
      <c r="O524">
        <v>1</v>
      </c>
      <c r="P524">
        <v>5</v>
      </c>
      <c r="Q524">
        <v>5</v>
      </c>
      <c r="R524">
        <v>26</v>
      </c>
      <c r="S524">
        <v>20</v>
      </c>
      <c r="T524">
        <v>20</v>
      </c>
      <c r="U524" t="s">
        <v>189</v>
      </c>
      <c r="V524" s="14" t="str">
        <f>VLOOKUP($U524,look_up!$A$2:J550,2,FALSE)</f>
        <v>Anêmona</v>
      </c>
      <c r="W524" s="14" t="str">
        <f>VLOOKUP($U524,look_up!$A$2:K550,3,FALSE)</f>
        <v>Species</v>
      </c>
      <c r="X524" s="14" t="str">
        <f>VLOOKUP($U524,look_up!$A$2:L550,4,FALSE)</f>
        <v>NA</v>
      </c>
      <c r="Y524" s="14" t="str">
        <f>VLOOKUP($U524,look_up!A$2:K550,5,FALSE)</f>
        <v>Animalia</v>
      </c>
      <c r="Z524" s="14" t="str">
        <f>VLOOKUP($U524,look_up!A$2:L550,6,FALSE)</f>
        <v>Cnidaria</v>
      </c>
      <c r="AA524" s="14" t="str">
        <f>VLOOKUP($U524,look_up!A$2:M550,7,FALSE)</f>
        <v>Anthozoa</v>
      </c>
      <c r="AB524" s="14" t="str">
        <f>VLOOKUP($U524,look_up!$A$2:P550,8,FALSE)</f>
        <v>Actiniaria</v>
      </c>
      <c r="AC524" s="14" t="str">
        <f>VLOOKUP($U524,look_up!$A$2:Q550,9,FALSE)</f>
        <v>Actiniidae</v>
      </c>
      <c r="AD524" s="14">
        <f>VLOOKUP($U524,look_up!A$2:P550,10,FALSE)</f>
        <v>283333</v>
      </c>
      <c r="AE524">
        <v>46</v>
      </c>
      <c r="AF524" t="s">
        <v>216</v>
      </c>
      <c r="AG524">
        <v>40</v>
      </c>
    </row>
    <row r="525" spans="1:33" x14ac:dyDescent="0.3">
      <c r="A525" t="s">
        <v>0</v>
      </c>
      <c r="B525" t="s">
        <v>1</v>
      </c>
      <c r="C525" t="s">
        <v>279</v>
      </c>
      <c r="D525">
        <v>-27.271709999999999</v>
      </c>
      <c r="E525">
        <v>-48.331710000000001</v>
      </c>
      <c r="F525" t="s">
        <v>2</v>
      </c>
      <c r="G525" t="s">
        <v>3</v>
      </c>
      <c r="H525" s="2">
        <v>43502</v>
      </c>
      <c r="I525" s="23" t="s">
        <v>102</v>
      </c>
      <c r="J525" s="23" t="s">
        <v>245</v>
      </c>
      <c r="K525" s="23" t="s">
        <v>246</v>
      </c>
      <c r="L525" t="s">
        <v>96</v>
      </c>
      <c r="M525" t="s">
        <v>313</v>
      </c>
      <c r="N525" t="s">
        <v>85</v>
      </c>
      <c r="O525">
        <v>2</v>
      </c>
      <c r="P525">
        <v>5</v>
      </c>
      <c r="Q525">
        <v>5</v>
      </c>
      <c r="R525">
        <v>26</v>
      </c>
      <c r="S525">
        <v>20</v>
      </c>
      <c r="T525">
        <v>20</v>
      </c>
      <c r="U525" t="s">
        <v>189</v>
      </c>
      <c r="V525" s="14" t="str">
        <f>VLOOKUP($U525,look_up!$A$2:J551,2,FALSE)</f>
        <v>Anêmona</v>
      </c>
      <c r="W525" s="14" t="str">
        <f>VLOOKUP($U525,look_up!$A$2:K551,3,FALSE)</f>
        <v>Species</v>
      </c>
      <c r="X525" s="14" t="str">
        <f>VLOOKUP($U525,look_up!$A$2:L551,4,FALSE)</f>
        <v>NA</v>
      </c>
      <c r="Y525" s="14" t="str">
        <f>VLOOKUP($U525,look_up!A$2:K551,5,FALSE)</f>
        <v>Animalia</v>
      </c>
      <c r="Z525" s="14" t="str">
        <f>VLOOKUP($U525,look_up!A$2:L551,6,FALSE)</f>
        <v>Cnidaria</v>
      </c>
      <c r="AA525" s="14" t="str">
        <f>VLOOKUP($U525,look_up!A$2:M551,7,FALSE)</f>
        <v>Anthozoa</v>
      </c>
      <c r="AB525" s="14" t="str">
        <f>VLOOKUP($U525,look_up!$A$2:P551,8,FALSE)</f>
        <v>Actiniaria</v>
      </c>
      <c r="AC525" s="14" t="str">
        <f>VLOOKUP($U525,look_up!$A$2:Q551,9,FALSE)</f>
        <v>Actiniidae</v>
      </c>
      <c r="AD525" s="14">
        <f>VLOOKUP($U525,look_up!A$2:P551,10,FALSE)</f>
        <v>283333</v>
      </c>
      <c r="AE525">
        <v>14</v>
      </c>
      <c r="AF525" t="s">
        <v>216</v>
      </c>
      <c r="AG525">
        <v>40</v>
      </c>
    </row>
    <row r="526" spans="1:33" x14ac:dyDescent="0.3">
      <c r="A526" t="s">
        <v>0</v>
      </c>
      <c r="B526" t="s">
        <v>1</v>
      </c>
      <c r="C526" t="s">
        <v>279</v>
      </c>
      <c r="D526">
        <v>-27.271709999999999</v>
      </c>
      <c r="E526">
        <v>-48.331710000000001</v>
      </c>
      <c r="F526" t="s">
        <v>2</v>
      </c>
      <c r="G526" t="s">
        <v>3</v>
      </c>
      <c r="H526" s="2">
        <v>43502</v>
      </c>
      <c r="I526" s="23" t="s">
        <v>102</v>
      </c>
      <c r="J526" s="23" t="s">
        <v>245</v>
      </c>
      <c r="K526" s="23" t="s">
        <v>246</v>
      </c>
      <c r="L526" t="s">
        <v>96</v>
      </c>
      <c r="M526" t="s">
        <v>313</v>
      </c>
      <c r="N526" t="s">
        <v>85</v>
      </c>
      <c r="O526">
        <v>3</v>
      </c>
      <c r="P526">
        <v>5</v>
      </c>
      <c r="Q526">
        <v>5</v>
      </c>
      <c r="R526">
        <v>26</v>
      </c>
      <c r="S526">
        <v>20</v>
      </c>
      <c r="T526">
        <v>20</v>
      </c>
      <c r="U526" t="s">
        <v>189</v>
      </c>
      <c r="V526" s="14" t="str">
        <f>VLOOKUP($U526,look_up!$A$2:J552,2,FALSE)</f>
        <v>Anêmona</v>
      </c>
      <c r="W526" s="14" t="str">
        <f>VLOOKUP($U526,look_up!$A$2:K552,3,FALSE)</f>
        <v>Species</v>
      </c>
      <c r="X526" s="14" t="str">
        <f>VLOOKUP($U526,look_up!$A$2:L552,4,FALSE)</f>
        <v>NA</v>
      </c>
      <c r="Y526" s="14" t="str">
        <f>VLOOKUP($U526,look_up!A$2:K552,5,FALSE)</f>
        <v>Animalia</v>
      </c>
      <c r="Z526" s="14" t="str">
        <f>VLOOKUP($U526,look_up!A$2:L552,6,FALSE)</f>
        <v>Cnidaria</v>
      </c>
      <c r="AA526" s="14" t="str">
        <f>VLOOKUP($U526,look_up!A$2:M552,7,FALSE)</f>
        <v>Anthozoa</v>
      </c>
      <c r="AB526" s="14" t="str">
        <f>VLOOKUP($U526,look_up!$A$2:P552,8,FALSE)</f>
        <v>Actiniaria</v>
      </c>
      <c r="AC526" s="14" t="str">
        <f>VLOOKUP($U526,look_up!$A$2:Q552,9,FALSE)</f>
        <v>Actiniidae</v>
      </c>
      <c r="AD526" s="14">
        <f>VLOOKUP($U526,look_up!A$2:P552,10,FALSE)</f>
        <v>283333</v>
      </c>
      <c r="AE526">
        <v>5</v>
      </c>
      <c r="AF526" t="s">
        <v>216</v>
      </c>
      <c r="AG526">
        <v>40</v>
      </c>
    </row>
    <row r="527" spans="1:33" x14ac:dyDescent="0.3">
      <c r="A527" t="s">
        <v>0</v>
      </c>
      <c r="B527" t="s">
        <v>1</v>
      </c>
      <c r="C527" t="s">
        <v>279</v>
      </c>
      <c r="D527">
        <v>-27.271709999999999</v>
      </c>
      <c r="E527">
        <v>-48.331710000000001</v>
      </c>
      <c r="F527" t="s">
        <v>2</v>
      </c>
      <c r="G527" t="s">
        <v>3</v>
      </c>
      <c r="H527" s="2">
        <v>43502</v>
      </c>
      <c r="I527" s="23" t="s">
        <v>102</v>
      </c>
      <c r="J527" s="23" t="s">
        <v>245</v>
      </c>
      <c r="K527" s="23" t="s">
        <v>246</v>
      </c>
      <c r="L527" t="s">
        <v>96</v>
      </c>
      <c r="M527" t="s">
        <v>313</v>
      </c>
      <c r="N527" t="s">
        <v>85</v>
      </c>
      <c r="O527">
        <v>1</v>
      </c>
      <c r="P527">
        <v>5</v>
      </c>
      <c r="Q527">
        <v>5</v>
      </c>
      <c r="R527">
        <v>26</v>
      </c>
      <c r="S527">
        <v>20</v>
      </c>
      <c r="T527">
        <v>20</v>
      </c>
      <c r="U527" t="s">
        <v>190</v>
      </c>
      <c r="V527" s="14" t="str">
        <f>VLOOKUP($U527,look_up!$A$2:J553,2,FALSE)</f>
        <v>Anêmona</v>
      </c>
      <c r="W527" s="14" t="str">
        <f>VLOOKUP($U527,look_up!$A$2:K553,3,FALSE)</f>
        <v>Species</v>
      </c>
      <c r="X527" s="14" t="str">
        <f>VLOOKUP($U527,look_up!$A$2:L553,4,FALSE)</f>
        <v>NA</v>
      </c>
      <c r="Y527" s="14" t="str">
        <f>VLOOKUP($U527,look_up!A$2:K553,5,FALSE)</f>
        <v>Animalia</v>
      </c>
      <c r="Z527" s="14" t="str">
        <f>VLOOKUP($U527,look_up!A$2:L553,6,FALSE)</f>
        <v>Cnidaria</v>
      </c>
      <c r="AA527" s="14" t="str">
        <f>VLOOKUP($U527,look_up!A$2:M553,7,FALSE)</f>
        <v>Anthozoa</v>
      </c>
      <c r="AB527" s="14" t="str">
        <f>VLOOKUP($U527,look_up!$A$2:P553,8,FALSE)</f>
        <v>Actiniaria</v>
      </c>
      <c r="AC527" s="14" t="str">
        <f>VLOOKUP($U527,look_up!$A$2:Q553,9,FALSE)</f>
        <v>Actiniidae</v>
      </c>
      <c r="AD527" s="14">
        <f>VLOOKUP($U527,look_up!A$2:P553,10,FALSE)</f>
        <v>283408</v>
      </c>
      <c r="AE527">
        <v>1</v>
      </c>
      <c r="AF527" t="s">
        <v>216</v>
      </c>
      <c r="AG527">
        <v>40</v>
      </c>
    </row>
    <row r="528" spans="1:33" x14ac:dyDescent="0.3">
      <c r="A528" t="s">
        <v>0</v>
      </c>
      <c r="B528" t="s">
        <v>1</v>
      </c>
      <c r="C528" t="s">
        <v>279</v>
      </c>
      <c r="D528">
        <v>-27.271709999999999</v>
      </c>
      <c r="E528">
        <v>-48.331710000000001</v>
      </c>
      <c r="F528" t="s">
        <v>2</v>
      </c>
      <c r="G528" t="s">
        <v>3</v>
      </c>
      <c r="H528" s="2">
        <v>43502</v>
      </c>
      <c r="I528" s="23" t="s">
        <v>102</v>
      </c>
      <c r="J528" s="23" t="s">
        <v>245</v>
      </c>
      <c r="K528" s="23" t="s">
        <v>246</v>
      </c>
      <c r="L528" t="s">
        <v>96</v>
      </c>
      <c r="M528" t="s">
        <v>313</v>
      </c>
      <c r="N528" t="s">
        <v>85</v>
      </c>
      <c r="O528">
        <v>2</v>
      </c>
      <c r="P528">
        <v>5</v>
      </c>
      <c r="Q528">
        <v>5</v>
      </c>
      <c r="R528">
        <v>26</v>
      </c>
      <c r="S528">
        <v>20</v>
      </c>
      <c r="T528">
        <v>20</v>
      </c>
      <c r="U528" t="s">
        <v>190</v>
      </c>
      <c r="V528" s="14" t="str">
        <f>VLOOKUP($U528,look_up!$A$2:J554,2,FALSE)</f>
        <v>Anêmona</v>
      </c>
      <c r="W528" s="14" t="str">
        <f>VLOOKUP($U528,look_up!$A$2:K554,3,FALSE)</f>
        <v>Species</v>
      </c>
      <c r="X528" s="14" t="str">
        <f>VLOOKUP($U528,look_up!$A$2:L554,4,FALSE)</f>
        <v>NA</v>
      </c>
      <c r="Y528" s="14" t="str">
        <f>VLOOKUP($U528,look_up!A$2:K554,5,FALSE)</f>
        <v>Animalia</v>
      </c>
      <c r="Z528" s="14" t="str">
        <f>VLOOKUP($U528,look_up!A$2:L554,6,FALSE)</f>
        <v>Cnidaria</v>
      </c>
      <c r="AA528" s="14" t="str">
        <f>VLOOKUP($U528,look_up!A$2:M554,7,FALSE)</f>
        <v>Anthozoa</v>
      </c>
      <c r="AB528" s="14" t="str">
        <f>VLOOKUP($U528,look_up!$A$2:P554,8,FALSE)</f>
        <v>Actiniaria</v>
      </c>
      <c r="AC528" s="14" t="str">
        <f>VLOOKUP($U528,look_up!$A$2:Q554,9,FALSE)</f>
        <v>Actiniidae</v>
      </c>
      <c r="AD528" s="14">
        <f>VLOOKUP($U528,look_up!A$2:P554,10,FALSE)</f>
        <v>283408</v>
      </c>
      <c r="AE528">
        <v>0</v>
      </c>
      <c r="AF528" t="s">
        <v>216</v>
      </c>
      <c r="AG528">
        <v>40</v>
      </c>
    </row>
    <row r="529" spans="1:33" x14ac:dyDescent="0.3">
      <c r="A529" t="s">
        <v>0</v>
      </c>
      <c r="B529" t="s">
        <v>1</v>
      </c>
      <c r="C529" t="s">
        <v>279</v>
      </c>
      <c r="D529">
        <v>-27.271709999999999</v>
      </c>
      <c r="E529">
        <v>-48.331710000000001</v>
      </c>
      <c r="F529" t="s">
        <v>2</v>
      </c>
      <c r="G529" t="s">
        <v>3</v>
      </c>
      <c r="H529" s="2">
        <v>43502</v>
      </c>
      <c r="I529" s="23" t="s">
        <v>102</v>
      </c>
      <c r="J529" s="23" t="s">
        <v>245</v>
      </c>
      <c r="K529" s="23" t="s">
        <v>246</v>
      </c>
      <c r="L529" t="s">
        <v>96</v>
      </c>
      <c r="M529" t="s">
        <v>313</v>
      </c>
      <c r="N529" t="s">
        <v>85</v>
      </c>
      <c r="O529">
        <v>3</v>
      </c>
      <c r="P529">
        <v>5</v>
      </c>
      <c r="Q529">
        <v>5</v>
      </c>
      <c r="R529">
        <v>26</v>
      </c>
      <c r="S529">
        <v>20</v>
      </c>
      <c r="T529">
        <v>20</v>
      </c>
      <c r="U529" t="s">
        <v>190</v>
      </c>
      <c r="V529" s="14" t="str">
        <f>VLOOKUP($U529,look_up!$A$2:J555,2,FALSE)</f>
        <v>Anêmona</v>
      </c>
      <c r="W529" s="14" t="str">
        <f>VLOOKUP($U529,look_up!$A$2:K555,3,FALSE)</f>
        <v>Species</v>
      </c>
      <c r="X529" s="14" t="str">
        <f>VLOOKUP($U529,look_up!$A$2:L555,4,FALSE)</f>
        <v>NA</v>
      </c>
      <c r="Y529" s="14" t="str">
        <f>VLOOKUP($U529,look_up!A$2:K555,5,FALSE)</f>
        <v>Animalia</v>
      </c>
      <c r="Z529" s="14" t="str">
        <f>VLOOKUP($U529,look_up!A$2:L555,6,FALSE)</f>
        <v>Cnidaria</v>
      </c>
      <c r="AA529" s="14" t="str">
        <f>VLOOKUP($U529,look_up!A$2:M555,7,FALSE)</f>
        <v>Anthozoa</v>
      </c>
      <c r="AB529" s="14" t="str">
        <f>VLOOKUP($U529,look_up!$A$2:P555,8,FALSE)</f>
        <v>Actiniaria</v>
      </c>
      <c r="AC529" s="14" t="str">
        <f>VLOOKUP($U529,look_up!$A$2:Q555,9,FALSE)</f>
        <v>Actiniidae</v>
      </c>
      <c r="AD529" s="14">
        <f>VLOOKUP($U529,look_up!A$2:P555,10,FALSE)</f>
        <v>283408</v>
      </c>
      <c r="AE529">
        <v>1</v>
      </c>
      <c r="AF529" t="s">
        <v>216</v>
      </c>
      <c r="AG529">
        <v>40</v>
      </c>
    </row>
    <row r="530" spans="1:33" x14ac:dyDescent="0.3">
      <c r="A530" t="s">
        <v>0</v>
      </c>
      <c r="B530" t="s">
        <v>1</v>
      </c>
      <c r="C530" t="s">
        <v>279</v>
      </c>
      <c r="D530">
        <v>-27.271709999999999</v>
      </c>
      <c r="E530">
        <v>-48.331710000000001</v>
      </c>
      <c r="F530" t="s">
        <v>2</v>
      </c>
      <c r="G530" t="s">
        <v>3</v>
      </c>
      <c r="H530" s="2">
        <v>43502</v>
      </c>
      <c r="I530" s="23" t="s">
        <v>102</v>
      </c>
      <c r="J530" s="23" t="s">
        <v>245</v>
      </c>
      <c r="K530" s="23" t="s">
        <v>246</v>
      </c>
      <c r="L530" t="s">
        <v>96</v>
      </c>
      <c r="M530" t="s">
        <v>313</v>
      </c>
      <c r="N530" t="s">
        <v>85</v>
      </c>
      <c r="O530">
        <v>1</v>
      </c>
      <c r="P530">
        <v>5</v>
      </c>
      <c r="Q530">
        <v>5</v>
      </c>
      <c r="R530">
        <v>26</v>
      </c>
      <c r="S530">
        <v>20</v>
      </c>
      <c r="T530">
        <v>20</v>
      </c>
      <c r="U530" t="s">
        <v>191</v>
      </c>
      <c r="V530" s="14" t="str">
        <f>VLOOKUP($U530,look_up!$A$2:J556,2,FALSE)</f>
        <v>Anêmona</v>
      </c>
      <c r="W530" s="14" t="str">
        <f>VLOOKUP($U530,look_up!$A$2:K556,3,FALSE)</f>
        <v>Species</v>
      </c>
      <c r="X530" s="14" t="str">
        <f>VLOOKUP($U530,look_up!$A$2:L556,4,FALSE)</f>
        <v>NA</v>
      </c>
      <c r="Y530" s="14" t="str">
        <f>VLOOKUP($U530,look_up!A$2:K556,5,FALSE)</f>
        <v>Animalia</v>
      </c>
      <c r="Z530" s="14" t="str">
        <f>VLOOKUP($U530,look_up!A$2:L556,6,FALSE)</f>
        <v>Cnidaria</v>
      </c>
      <c r="AA530" s="14" t="str">
        <f>VLOOKUP($U530,look_up!A$2:M556,7,FALSE)</f>
        <v>Anthozoa</v>
      </c>
      <c r="AB530" s="14" t="str">
        <f>VLOOKUP($U530,look_up!$A$2:P556,8,FALSE)</f>
        <v>Actiniaria</v>
      </c>
      <c r="AC530" s="14" t="str">
        <f>VLOOKUP($U530,look_up!$A$2:Q556,9,FALSE)</f>
        <v>Actiniidae</v>
      </c>
      <c r="AD530" s="14">
        <f>VLOOKUP($U530,look_up!A$2:P556,10,FALSE)</f>
        <v>289355</v>
      </c>
      <c r="AE530">
        <v>0</v>
      </c>
      <c r="AF530" t="s">
        <v>216</v>
      </c>
      <c r="AG530">
        <v>40</v>
      </c>
    </row>
    <row r="531" spans="1:33" x14ac:dyDescent="0.3">
      <c r="A531" t="s">
        <v>0</v>
      </c>
      <c r="B531" t="s">
        <v>1</v>
      </c>
      <c r="C531" t="s">
        <v>279</v>
      </c>
      <c r="D531">
        <v>-27.271709999999999</v>
      </c>
      <c r="E531">
        <v>-48.331710000000001</v>
      </c>
      <c r="F531" t="s">
        <v>2</v>
      </c>
      <c r="G531" t="s">
        <v>3</v>
      </c>
      <c r="H531" s="2">
        <v>43502</v>
      </c>
      <c r="I531" s="23" t="s">
        <v>102</v>
      </c>
      <c r="J531" s="23" t="s">
        <v>245</v>
      </c>
      <c r="K531" s="23" t="s">
        <v>246</v>
      </c>
      <c r="L531" t="s">
        <v>96</v>
      </c>
      <c r="M531" t="s">
        <v>313</v>
      </c>
      <c r="N531" t="s">
        <v>85</v>
      </c>
      <c r="O531">
        <v>2</v>
      </c>
      <c r="P531">
        <v>5</v>
      </c>
      <c r="Q531">
        <v>5</v>
      </c>
      <c r="R531">
        <v>26</v>
      </c>
      <c r="S531">
        <v>20</v>
      </c>
      <c r="T531">
        <v>20</v>
      </c>
      <c r="U531" t="s">
        <v>191</v>
      </c>
      <c r="V531" s="14" t="str">
        <f>VLOOKUP($U531,look_up!$A$2:J557,2,FALSE)</f>
        <v>Anêmona</v>
      </c>
      <c r="W531" s="14" t="str">
        <f>VLOOKUP($U531,look_up!$A$2:K557,3,FALSE)</f>
        <v>Species</v>
      </c>
      <c r="X531" s="14" t="str">
        <f>VLOOKUP($U531,look_up!$A$2:L557,4,FALSE)</f>
        <v>NA</v>
      </c>
      <c r="Y531" s="14" t="str">
        <f>VLOOKUP($U531,look_up!A$2:K557,5,FALSE)</f>
        <v>Animalia</v>
      </c>
      <c r="Z531" s="14" t="str">
        <f>VLOOKUP($U531,look_up!A$2:L557,6,FALSE)</f>
        <v>Cnidaria</v>
      </c>
      <c r="AA531" s="14" t="str">
        <f>VLOOKUP($U531,look_up!A$2:M557,7,FALSE)</f>
        <v>Anthozoa</v>
      </c>
      <c r="AB531" s="14" t="str">
        <f>VLOOKUP($U531,look_up!$A$2:P557,8,FALSE)</f>
        <v>Actiniaria</v>
      </c>
      <c r="AC531" s="14" t="str">
        <f>VLOOKUP($U531,look_up!$A$2:Q557,9,FALSE)</f>
        <v>Actiniidae</v>
      </c>
      <c r="AD531" s="14">
        <f>VLOOKUP($U531,look_up!A$2:P557,10,FALSE)</f>
        <v>289355</v>
      </c>
      <c r="AE531">
        <v>0</v>
      </c>
      <c r="AF531" t="s">
        <v>216</v>
      </c>
      <c r="AG531">
        <v>40</v>
      </c>
    </row>
    <row r="532" spans="1:33" x14ac:dyDescent="0.3">
      <c r="A532" t="s">
        <v>0</v>
      </c>
      <c r="B532" t="s">
        <v>1</v>
      </c>
      <c r="C532" t="s">
        <v>279</v>
      </c>
      <c r="D532">
        <v>-27.271709999999999</v>
      </c>
      <c r="E532">
        <v>-48.331710000000001</v>
      </c>
      <c r="F532" t="s">
        <v>2</v>
      </c>
      <c r="G532" t="s">
        <v>3</v>
      </c>
      <c r="H532" s="2">
        <v>43502</v>
      </c>
      <c r="I532" s="23" t="s">
        <v>102</v>
      </c>
      <c r="J532" s="23" t="s">
        <v>245</v>
      </c>
      <c r="K532" s="23" t="s">
        <v>246</v>
      </c>
      <c r="L532" t="s">
        <v>96</v>
      </c>
      <c r="M532" t="s">
        <v>313</v>
      </c>
      <c r="N532" t="s">
        <v>85</v>
      </c>
      <c r="O532">
        <v>3</v>
      </c>
      <c r="P532">
        <v>5</v>
      </c>
      <c r="Q532">
        <v>5</v>
      </c>
      <c r="R532">
        <v>26</v>
      </c>
      <c r="S532">
        <v>20</v>
      </c>
      <c r="T532">
        <v>20</v>
      </c>
      <c r="U532" t="s">
        <v>191</v>
      </c>
      <c r="V532" s="14" t="str">
        <f>VLOOKUP($U532,look_up!$A$2:J558,2,FALSE)</f>
        <v>Anêmona</v>
      </c>
      <c r="W532" s="14" t="str">
        <f>VLOOKUP($U532,look_up!$A$2:K558,3,FALSE)</f>
        <v>Species</v>
      </c>
      <c r="X532" s="14" t="str">
        <f>VLOOKUP($U532,look_up!$A$2:L558,4,FALSE)</f>
        <v>NA</v>
      </c>
      <c r="Y532" s="14" t="str">
        <f>VLOOKUP($U532,look_up!A$2:K558,5,FALSE)</f>
        <v>Animalia</v>
      </c>
      <c r="Z532" s="14" t="str">
        <f>VLOOKUP($U532,look_up!A$2:L558,6,FALSE)</f>
        <v>Cnidaria</v>
      </c>
      <c r="AA532" s="14" t="str">
        <f>VLOOKUP($U532,look_up!A$2:M558,7,FALSE)</f>
        <v>Anthozoa</v>
      </c>
      <c r="AB532" s="14" t="str">
        <f>VLOOKUP($U532,look_up!$A$2:P558,8,FALSE)</f>
        <v>Actiniaria</v>
      </c>
      <c r="AC532" s="14" t="str">
        <f>VLOOKUP($U532,look_up!$A$2:Q558,9,FALSE)</f>
        <v>Actiniidae</v>
      </c>
      <c r="AD532" s="14">
        <f>VLOOKUP($U532,look_up!A$2:P558,10,FALSE)</f>
        <v>289355</v>
      </c>
      <c r="AE532">
        <v>1</v>
      </c>
      <c r="AF532" t="s">
        <v>216</v>
      </c>
      <c r="AG532">
        <v>40</v>
      </c>
    </row>
    <row r="533" spans="1:33" x14ac:dyDescent="0.3">
      <c r="A533" t="s">
        <v>0</v>
      </c>
      <c r="B533" t="s">
        <v>1</v>
      </c>
      <c r="C533" t="s">
        <v>279</v>
      </c>
      <c r="D533">
        <v>-27.271709999999999</v>
      </c>
      <c r="E533">
        <v>-48.331710000000001</v>
      </c>
      <c r="F533" t="s">
        <v>2</v>
      </c>
      <c r="G533" t="s">
        <v>3</v>
      </c>
      <c r="H533" s="2">
        <v>43502</v>
      </c>
      <c r="I533" s="23" t="s">
        <v>102</v>
      </c>
      <c r="J533" s="23" t="s">
        <v>245</v>
      </c>
      <c r="K533" s="23" t="s">
        <v>246</v>
      </c>
      <c r="L533" t="s">
        <v>96</v>
      </c>
      <c r="M533" t="s">
        <v>313</v>
      </c>
      <c r="N533" t="s">
        <v>85</v>
      </c>
      <c r="O533">
        <v>1</v>
      </c>
      <c r="P533">
        <v>5</v>
      </c>
      <c r="Q533">
        <v>5</v>
      </c>
      <c r="R533">
        <v>26</v>
      </c>
      <c r="S533">
        <v>20</v>
      </c>
      <c r="T533">
        <v>20</v>
      </c>
      <c r="U533" t="s">
        <v>192</v>
      </c>
      <c r="V533" s="14" t="str">
        <f>VLOOKUP($U533,look_up!$A$2:J559,2,FALSE)</f>
        <v>Briozoario</v>
      </c>
      <c r="W533" s="14" t="str">
        <f>VLOOKUP($U533,look_up!$A$2:K559,3,FALSE)</f>
        <v>Species</v>
      </c>
      <c r="X533" s="14" t="str">
        <f>VLOOKUP($U533,look_up!$A$2:L559,4,FALSE)</f>
        <v>exotic_species</v>
      </c>
      <c r="Y533" s="14" t="str">
        <f>VLOOKUP($U533,look_up!A$2:K559,5,FALSE)</f>
        <v>Animalia</v>
      </c>
      <c r="Z533" s="14" t="str">
        <f>VLOOKUP($U533,look_up!A$2:L559,6,FALSE)</f>
        <v>Bryozoa</v>
      </c>
      <c r="AA533" s="14" t="str">
        <f>VLOOKUP($U533,look_up!A$2:M559,7,FALSE)</f>
        <v>Gymnolaemata</v>
      </c>
      <c r="AB533" s="14" t="str">
        <f>VLOOKUP($U533,look_up!$A$2:P559,8,FALSE)</f>
        <v>Cheilostomatida</v>
      </c>
      <c r="AC533" s="14" t="str">
        <f>VLOOKUP($U533,look_up!$A$2:Q559,9,FALSE)</f>
        <v>Schizoporellidae</v>
      </c>
      <c r="AD533" s="14">
        <f>VLOOKUP($U533,look_up!A$2:P559,10,FALSE)</f>
        <v>111527</v>
      </c>
      <c r="AE533">
        <v>0</v>
      </c>
      <c r="AF533" t="s">
        <v>216</v>
      </c>
      <c r="AG533">
        <v>40</v>
      </c>
    </row>
    <row r="534" spans="1:33" x14ac:dyDescent="0.3">
      <c r="A534" t="s">
        <v>0</v>
      </c>
      <c r="B534" t="s">
        <v>1</v>
      </c>
      <c r="C534" t="s">
        <v>279</v>
      </c>
      <c r="D534">
        <v>-27.271709999999999</v>
      </c>
      <c r="E534">
        <v>-48.331710000000001</v>
      </c>
      <c r="F534" t="s">
        <v>2</v>
      </c>
      <c r="G534" t="s">
        <v>3</v>
      </c>
      <c r="H534" s="2">
        <v>43502</v>
      </c>
      <c r="I534" s="23" t="s">
        <v>102</v>
      </c>
      <c r="J534" s="23" t="s">
        <v>245</v>
      </c>
      <c r="K534" s="23" t="s">
        <v>246</v>
      </c>
      <c r="L534" t="s">
        <v>96</v>
      </c>
      <c r="M534" t="s">
        <v>313</v>
      </c>
      <c r="N534" t="s">
        <v>85</v>
      </c>
      <c r="O534">
        <v>2</v>
      </c>
      <c r="P534">
        <v>5</v>
      </c>
      <c r="Q534">
        <v>5</v>
      </c>
      <c r="R534">
        <v>26</v>
      </c>
      <c r="S534">
        <v>20</v>
      </c>
      <c r="T534">
        <v>20</v>
      </c>
      <c r="U534" t="s">
        <v>192</v>
      </c>
      <c r="V534" s="14" t="str">
        <f>VLOOKUP($U534,look_up!$A$2:J560,2,FALSE)</f>
        <v>Briozoario</v>
      </c>
      <c r="W534" s="14" t="str">
        <f>VLOOKUP($U534,look_up!$A$2:K560,3,FALSE)</f>
        <v>Species</v>
      </c>
      <c r="X534" s="14" t="str">
        <f>VLOOKUP($U534,look_up!$A$2:L560,4,FALSE)</f>
        <v>exotic_species</v>
      </c>
      <c r="Y534" s="14" t="str">
        <f>VLOOKUP($U534,look_up!A$2:K560,5,FALSE)</f>
        <v>Animalia</v>
      </c>
      <c r="Z534" s="14" t="str">
        <f>VLOOKUP($U534,look_up!A$2:L560,6,FALSE)</f>
        <v>Bryozoa</v>
      </c>
      <c r="AA534" s="14" t="str">
        <f>VLOOKUP($U534,look_up!A$2:M560,7,FALSE)</f>
        <v>Gymnolaemata</v>
      </c>
      <c r="AB534" s="14" t="str">
        <f>VLOOKUP($U534,look_up!$A$2:P560,8,FALSE)</f>
        <v>Cheilostomatida</v>
      </c>
      <c r="AC534" s="14" t="str">
        <f>VLOOKUP($U534,look_up!$A$2:Q560,9,FALSE)</f>
        <v>Schizoporellidae</v>
      </c>
      <c r="AD534" s="14">
        <f>VLOOKUP($U534,look_up!A$2:P560,10,FALSE)</f>
        <v>111527</v>
      </c>
      <c r="AE534">
        <v>0</v>
      </c>
      <c r="AF534" t="s">
        <v>216</v>
      </c>
      <c r="AG534">
        <v>40</v>
      </c>
    </row>
    <row r="535" spans="1:33" x14ac:dyDescent="0.3">
      <c r="A535" t="s">
        <v>0</v>
      </c>
      <c r="B535" t="s">
        <v>1</v>
      </c>
      <c r="C535" t="s">
        <v>279</v>
      </c>
      <c r="D535">
        <v>-27.271709999999999</v>
      </c>
      <c r="E535">
        <v>-48.331710000000001</v>
      </c>
      <c r="F535" t="s">
        <v>2</v>
      </c>
      <c r="G535" t="s">
        <v>3</v>
      </c>
      <c r="H535" s="2">
        <v>43502</v>
      </c>
      <c r="I535" s="23" t="s">
        <v>102</v>
      </c>
      <c r="J535" s="23" t="s">
        <v>245</v>
      </c>
      <c r="K535" s="23" t="s">
        <v>246</v>
      </c>
      <c r="L535" t="s">
        <v>96</v>
      </c>
      <c r="M535" t="s">
        <v>313</v>
      </c>
      <c r="N535" t="s">
        <v>85</v>
      </c>
      <c r="O535">
        <v>3</v>
      </c>
      <c r="P535">
        <v>5</v>
      </c>
      <c r="Q535">
        <v>5</v>
      </c>
      <c r="R535">
        <v>26</v>
      </c>
      <c r="S535">
        <v>20</v>
      </c>
      <c r="T535">
        <v>20</v>
      </c>
      <c r="U535" t="s">
        <v>192</v>
      </c>
      <c r="V535" s="14" t="str">
        <f>VLOOKUP($U535,look_up!$A$2:J561,2,FALSE)</f>
        <v>Briozoario</v>
      </c>
      <c r="W535" s="14" t="str">
        <f>VLOOKUP($U535,look_up!$A$2:K561,3,FALSE)</f>
        <v>Species</v>
      </c>
      <c r="X535" s="14" t="str">
        <f>VLOOKUP($U535,look_up!$A$2:L561,4,FALSE)</f>
        <v>exotic_species</v>
      </c>
      <c r="Y535" s="14" t="str">
        <f>VLOOKUP($U535,look_up!A$2:K561,5,FALSE)</f>
        <v>Animalia</v>
      </c>
      <c r="Z535" s="14" t="str">
        <f>VLOOKUP($U535,look_up!A$2:L561,6,FALSE)</f>
        <v>Bryozoa</v>
      </c>
      <c r="AA535" s="14" t="str">
        <f>VLOOKUP($U535,look_up!A$2:M561,7,FALSE)</f>
        <v>Gymnolaemata</v>
      </c>
      <c r="AB535" s="14" t="str">
        <f>VLOOKUP($U535,look_up!$A$2:P561,8,FALSE)</f>
        <v>Cheilostomatida</v>
      </c>
      <c r="AC535" s="14" t="str">
        <f>VLOOKUP($U535,look_up!$A$2:Q561,9,FALSE)</f>
        <v>Schizoporellidae</v>
      </c>
      <c r="AD535" s="14">
        <f>VLOOKUP($U535,look_up!A$2:P561,10,FALSE)</f>
        <v>111527</v>
      </c>
      <c r="AE535">
        <v>0</v>
      </c>
      <c r="AF535" t="s">
        <v>216</v>
      </c>
      <c r="AG535">
        <v>40</v>
      </c>
    </row>
    <row r="536" spans="1:33" x14ac:dyDescent="0.3">
      <c r="A536" t="s">
        <v>0</v>
      </c>
      <c r="B536" t="s">
        <v>1</v>
      </c>
      <c r="C536" t="s">
        <v>279</v>
      </c>
      <c r="D536">
        <v>-27.271709999999999</v>
      </c>
      <c r="E536">
        <v>-48.331710000000001</v>
      </c>
      <c r="F536" t="s">
        <v>2</v>
      </c>
      <c r="G536" t="s">
        <v>3</v>
      </c>
      <c r="H536" s="2">
        <v>43502</v>
      </c>
      <c r="I536" s="23" t="s">
        <v>102</v>
      </c>
      <c r="J536" s="23" t="s">
        <v>245</v>
      </c>
      <c r="K536" s="23" t="s">
        <v>246</v>
      </c>
      <c r="L536" t="s">
        <v>96</v>
      </c>
      <c r="M536" t="s">
        <v>313</v>
      </c>
      <c r="N536" t="s">
        <v>85</v>
      </c>
      <c r="O536">
        <v>1</v>
      </c>
      <c r="P536">
        <v>5</v>
      </c>
      <c r="Q536">
        <v>5</v>
      </c>
      <c r="R536">
        <v>26</v>
      </c>
      <c r="S536">
        <v>20</v>
      </c>
      <c r="T536">
        <v>20</v>
      </c>
      <c r="U536" t="s">
        <v>193</v>
      </c>
      <c r="V536" s="14" t="str">
        <f>VLOOKUP($U536,look_up!$A$2:J562,2,FALSE)</f>
        <v>Gorgônia</v>
      </c>
      <c r="W536" s="14" t="str">
        <f>VLOOKUP($U536,look_up!$A$2:K562,3,FALSE)</f>
        <v>Species</v>
      </c>
      <c r="X536" s="14" t="str">
        <f>VLOOKUP($U536,look_up!$A$2:L562,4,FALSE)</f>
        <v>NA</v>
      </c>
      <c r="Y536" s="14" t="str">
        <f>VLOOKUP($U536,look_up!A$2:K562,5,FALSE)</f>
        <v>Animalia</v>
      </c>
      <c r="Z536" s="14" t="str">
        <f>VLOOKUP($U536,look_up!A$2:L562,6,FALSE)</f>
        <v>Cnidaria</v>
      </c>
      <c r="AA536" s="14" t="str">
        <f>VLOOKUP($U536,look_up!A$2:M562,7,FALSE)</f>
        <v>Anthozoa</v>
      </c>
      <c r="AB536" s="14" t="str">
        <f>VLOOKUP($U536,look_up!$A$2:P562,8,FALSE)</f>
        <v>Alcyonacea</v>
      </c>
      <c r="AC536" s="14" t="str">
        <f>VLOOKUP($U536,look_up!$A$2:Q562,9,FALSE)</f>
        <v>Gorgoniidae</v>
      </c>
      <c r="AD536" s="14">
        <f>VLOOKUP($U536,look_up!A$2:P562,10,FALSE)</f>
        <v>418859</v>
      </c>
      <c r="AE536">
        <v>0</v>
      </c>
      <c r="AF536" t="s">
        <v>216</v>
      </c>
      <c r="AG536">
        <v>40</v>
      </c>
    </row>
    <row r="537" spans="1:33" x14ac:dyDescent="0.3">
      <c r="A537" t="s">
        <v>0</v>
      </c>
      <c r="B537" t="s">
        <v>1</v>
      </c>
      <c r="C537" t="s">
        <v>279</v>
      </c>
      <c r="D537">
        <v>-27.271709999999999</v>
      </c>
      <c r="E537">
        <v>-48.331710000000001</v>
      </c>
      <c r="F537" t="s">
        <v>2</v>
      </c>
      <c r="G537" t="s">
        <v>3</v>
      </c>
      <c r="H537" s="2">
        <v>43502</v>
      </c>
      <c r="I537" s="23" t="s">
        <v>102</v>
      </c>
      <c r="J537" s="23" t="s">
        <v>245</v>
      </c>
      <c r="K537" s="23" t="s">
        <v>246</v>
      </c>
      <c r="L537" t="s">
        <v>96</v>
      </c>
      <c r="M537" t="s">
        <v>313</v>
      </c>
      <c r="N537" t="s">
        <v>85</v>
      </c>
      <c r="O537">
        <v>2</v>
      </c>
      <c r="P537">
        <v>5</v>
      </c>
      <c r="Q537">
        <v>5</v>
      </c>
      <c r="R537">
        <v>26</v>
      </c>
      <c r="S537">
        <v>20</v>
      </c>
      <c r="T537">
        <v>20</v>
      </c>
      <c r="U537" t="s">
        <v>193</v>
      </c>
      <c r="V537" s="14" t="str">
        <f>VLOOKUP($U537,look_up!$A$2:J563,2,FALSE)</f>
        <v>Gorgônia</v>
      </c>
      <c r="W537" s="14" t="str">
        <f>VLOOKUP($U537,look_up!$A$2:K563,3,FALSE)</f>
        <v>Species</v>
      </c>
      <c r="X537" s="14" t="str">
        <f>VLOOKUP($U537,look_up!$A$2:L563,4,FALSE)</f>
        <v>NA</v>
      </c>
      <c r="Y537" s="14" t="str">
        <f>VLOOKUP($U537,look_up!A$2:K563,5,FALSE)</f>
        <v>Animalia</v>
      </c>
      <c r="Z537" s="14" t="str">
        <f>VLOOKUP($U537,look_up!A$2:L563,6,FALSE)</f>
        <v>Cnidaria</v>
      </c>
      <c r="AA537" s="14" t="str">
        <f>VLOOKUP($U537,look_up!A$2:M563,7,FALSE)</f>
        <v>Anthozoa</v>
      </c>
      <c r="AB537" s="14" t="str">
        <f>VLOOKUP($U537,look_up!$A$2:P563,8,FALSE)</f>
        <v>Alcyonacea</v>
      </c>
      <c r="AC537" s="14" t="str">
        <f>VLOOKUP($U537,look_up!$A$2:Q563,9,FALSE)</f>
        <v>Gorgoniidae</v>
      </c>
      <c r="AD537" s="14">
        <f>VLOOKUP($U537,look_up!A$2:P563,10,FALSE)</f>
        <v>418859</v>
      </c>
      <c r="AE537">
        <v>0</v>
      </c>
      <c r="AF537" t="s">
        <v>216</v>
      </c>
      <c r="AG537">
        <v>40</v>
      </c>
    </row>
    <row r="538" spans="1:33" x14ac:dyDescent="0.3">
      <c r="A538" t="s">
        <v>0</v>
      </c>
      <c r="B538" t="s">
        <v>1</v>
      </c>
      <c r="C538" t="s">
        <v>279</v>
      </c>
      <c r="D538">
        <v>-27.271709999999999</v>
      </c>
      <c r="E538">
        <v>-48.331710000000001</v>
      </c>
      <c r="F538" t="s">
        <v>2</v>
      </c>
      <c r="G538" t="s">
        <v>3</v>
      </c>
      <c r="H538" s="2">
        <v>43502</v>
      </c>
      <c r="I538" s="23" t="s">
        <v>102</v>
      </c>
      <c r="J538" s="23" t="s">
        <v>245</v>
      </c>
      <c r="K538" s="23" t="s">
        <v>246</v>
      </c>
      <c r="L538" t="s">
        <v>96</v>
      </c>
      <c r="M538" t="s">
        <v>313</v>
      </c>
      <c r="N538" t="s">
        <v>85</v>
      </c>
      <c r="O538">
        <v>3</v>
      </c>
      <c r="P538">
        <v>5</v>
      </c>
      <c r="Q538">
        <v>5</v>
      </c>
      <c r="R538">
        <v>26</v>
      </c>
      <c r="S538">
        <v>20</v>
      </c>
      <c r="T538">
        <v>20</v>
      </c>
      <c r="U538" t="s">
        <v>193</v>
      </c>
      <c r="V538" s="14" t="str">
        <f>VLOOKUP($U538,look_up!$A$2:J564,2,FALSE)</f>
        <v>Gorgônia</v>
      </c>
      <c r="W538" s="14" t="str">
        <f>VLOOKUP($U538,look_up!$A$2:K564,3,FALSE)</f>
        <v>Species</v>
      </c>
      <c r="X538" s="14" t="str">
        <f>VLOOKUP($U538,look_up!$A$2:L564,4,FALSE)</f>
        <v>NA</v>
      </c>
      <c r="Y538" s="14" t="str">
        <f>VLOOKUP($U538,look_up!A$2:K564,5,FALSE)</f>
        <v>Animalia</v>
      </c>
      <c r="Z538" s="14" t="str">
        <f>VLOOKUP($U538,look_up!A$2:L564,6,FALSE)</f>
        <v>Cnidaria</v>
      </c>
      <c r="AA538" s="14" t="str">
        <f>VLOOKUP($U538,look_up!A$2:M564,7,FALSE)</f>
        <v>Anthozoa</v>
      </c>
      <c r="AB538" s="14" t="str">
        <f>VLOOKUP($U538,look_up!$A$2:P564,8,FALSE)</f>
        <v>Alcyonacea</v>
      </c>
      <c r="AC538" s="14" t="str">
        <f>VLOOKUP($U538,look_up!$A$2:Q564,9,FALSE)</f>
        <v>Gorgoniidae</v>
      </c>
      <c r="AD538" s="14">
        <f>VLOOKUP($U538,look_up!A$2:P564,10,FALSE)</f>
        <v>418859</v>
      </c>
      <c r="AE538">
        <v>0</v>
      </c>
      <c r="AF538" t="s">
        <v>216</v>
      </c>
      <c r="AG538">
        <v>40</v>
      </c>
    </row>
    <row r="539" spans="1:33" x14ac:dyDescent="0.3">
      <c r="A539" t="s">
        <v>0</v>
      </c>
      <c r="B539" t="s">
        <v>1</v>
      </c>
      <c r="C539" t="s">
        <v>279</v>
      </c>
      <c r="D539">
        <v>-27.271709999999999</v>
      </c>
      <c r="E539">
        <v>-48.331710000000001</v>
      </c>
      <c r="F539" t="s">
        <v>2</v>
      </c>
      <c r="G539" t="s">
        <v>3</v>
      </c>
      <c r="H539" s="2">
        <v>43502</v>
      </c>
      <c r="I539" s="23" t="s">
        <v>102</v>
      </c>
      <c r="J539" s="23" t="s">
        <v>245</v>
      </c>
      <c r="K539" s="23" t="s">
        <v>246</v>
      </c>
      <c r="L539" t="s">
        <v>96</v>
      </c>
      <c r="M539" t="s">
        <v>313</v>
      </c>
      <c r="N539" t="s">
        <v>85</v>
      </c>
      <c r="O539">
        <v>1</v>
      </c>
      <c r="P539">
        <v>5</v>
      </c>
      <c r="Q539">
        <v>5</v>
      </c>
      <c r="R539">
        <v>26</v>
      </c>
      <c r="S539">
        <v>20</v>
      </c>
      <c r="T539">
        <v>20</v>
      </c>
      <c r="U539" t="s">
        <v>12</v>
      </c>
      <c r="V539" s="14" t="str">
        <f>VLOOKUP($U539,look_up!$A$2:J565,2,FALSE)</f>
        <v>Poliqueta</v>
      </c>
      <c r="W539" s="14" t="str">
        <f>VLOOKUP($U539,look_up!$A$2:K565,3,FALSE)</f>
        <v>Family</v>
      </c>
      <c r="X539" s="14" t="str">
        <f>VLOOKUP($U539,look_up!$A$2:L565,4,FALSE)</f>
        <v>NA</v>
      </c>
      <c r="Y539" s="14" t="str">
        <f>VLOOKUP($U539,look_up!A$2:K565,5,FALSE)</f>
        <v>Animalia</v>
      </c>
      <c r="Z539" s="14" t="str">
        <f>VLOOKUP($U539,look_up!A$2:L565,6,FALSE)</f>
        <v>Annelida</v>
      </c>
      <c r="AA539" s="14" t="str">
        <f>VLOOKUP($U539,look_up!A$2:M565,7,FALSE)</f>
        <v>Polychaeta</v>
      </c>
      <c r="AB539" s="14" t="str">
        <f>VLOOKUP($U539,look_up!$A$2:P565,8,FALSE)</f>
        <v>Sabellida</v>
      </c>
      <c r="AC539" s="14" t="str">
        <f>VLOOKUP($U539,look_up!$A$2:Q565,9,FALSE)</f>
        <v>Serpulidae</v>
      </c>
      <c r="AD539" s="14">
        <f>VLOOKUP($U539,look_up!A$2:P565,10,FALSE)</f>
        <v>988</v>
      </c>
      <c r="AE539">
        <v>0</v>
      </c>
      <c r="AF539" t="s">
        <v>216</v>
      </c>
      <c r="AG539">
        <v>40</v>
      </c>
    </row>
    <row r="540" spans="1:33" x14ac:dyDescent="0.3">
      <c r="A540" t="s">
        <v>0</v>
      </c>
      <c r="B540" t="s">
        <v>1</v>
      </c>
      <c r="C540" t="s">
        <v>279</v>
      </c>
      <c r="D540">
        <v>-27.271709999999999</v>
      </c>
      <c r="E540">
        <v>-48.331710000000001</v>
      </c>
      <c r="F540" t="s">
        <v>2</v>
      </c>
      <c r="G540" t="s">
        <v>3</v>
      </c>
      <c r="H540" s="2">
        <v>43502</v>
      </c>
      <c r="I540" s="23" t="s">
        <v>102</v>
      </c>
      <c r="J540" s="23" t="s">
        <v>245</v>
      </c>
      <c r="K540" s="23" t="s">
        <v>246</v>
      </c>
      <c r="L540" t="s">
        <v>96</v>
      </c>
      <c r="M540" t="s">
        <v>313</v>
      </c>
      <c r="N540" t="s">
        <v>85</v>
      </c>
      <c r="O540">
        <v>2</v>
      </c>
      <c r="P540">
        <v>5</v>
      </c>
      <c r="Q540">
        <v>5</v>
      </c>
      <c r="R540">
        <v>26</v>
      </c>
      <c r="S540">
        <v>20</v>
      </c>
      <c r="T540">
        <v>20</v>
      </c>
      <c r="U540" t="s">
        <v>12</v>
      </c>
      <c r="V540" s="14" t="str">
        <f>VLOOKUP($U540,look_up!$A$2:J566,2,FALSE)</f>
        <v>Poliqueta</v>
      </c>
      <c r="W540" s="14" t="str">
        <f>VLOOKUP($U540,look_up!$A$2:K566,3,FALSE)</f>
        <v>Family</v>
      </c>
      <c r="X540" s="14" t="str">
        <f>VLOOKUP($U540,look_up!$A$2:L566,4,FALSE)</f>
        <v>NA</v>
      </c>
      <c r="Y540" s="14" t="str">
        <f>VLOOKUP($U540,look_up!A$2:K566,5,FALSE)</f>
        <v>Animalia</v>
      </c>
      <c r="Z540" s="14" t="str">
        <f>VLOOKUP($U540,look_up!A$2:L566,6,FALSE)</f>
        <v>Annelida</v>
      </c>
      <c r="AA540" s="14" t="str">
        <f>VLOOKUP($U540,look_up!A$2:M566,7,FALSE)</f>
        <v>Polychaeta</v>
      </c>
      <c r="AB540" s="14" t="str">
        <f>VLOOKUP($U540,look_up!$A$2:P566,8,FALSE)</f>
        <v>Sabellida</v>
      </c>
      <c r="AC540" s="14" t="str">
        <f>VLOOKUP($U540,look_up!$A$2:Q566,9,FALSE)</f>
        <v>Serpulidae</v>
      </c>
      <c r="AD540" s="14">
        <f>VLOOKUP($U540,look_up!A$2:P566,10,FALSE)</f>
        <v>988</v>
      </c>
      <c r="AE540">
        <v>0</v>
      </c>
      <c r="AF540" t="s">
        <v>216</v>
      </c>
      <c r="AG540">
        <v>40</v>
      </c>
    </row>
    <row r="541" spans="1:33" x14ac:dyDescent="0.3">
      <c r="A541" t="s">
        <v>0</v>
      </c>
      <c r="B541" t="s">
        <v>1</v>
      </c>
      <c r="C541" t="s">
        <v>279</v>
      </c>
      <c r="D541">
        <v>-27.271709999999999</v>
      </c>
      <c r="E541">
        <v>-48.331710000000001</v>
      </c>
      <c r="F541" t="s">
        <v>2</v>
      </c>
      <c r="G541" t="s">
        <v>3</v>
      </c>
      <c r="H541" s="2">
        <v>43502</v>
      </c>
      <c r="I541" s="23" t="s">
        <v>102</v>
      </c>
      <c r="J541" s="23" t="s">
        <v>245</v>
      </c>
      <c r="K541" s="23" t="s">
        <v>246</v>
      </c>
      <c r="L541" t="s">
        <v>96</v>
      </c>
      <c r="M541" t="s">
        <v>313</v>
      </c>
      <c r="N541" t="s">
        <v>85</v>
      </c>
      <c r="O541">
        <v>3</v>
      </c>
      <c r="P541">
        <v>5</v>
      </c>
      <c r="Q541">
        <v>5</v>
      </c>
      <c r="R541">
        <v>26</v>
      </c>
      <c r="S541">
        <v>20</v>
      </c>
      <c r="T541">
        <v>20</v>
      </c>
      <c r="U541" t="s">
        <v>12</v>
      </c>
      <c r="V541" s="14" t="str">
        <f>VLOOKUP($U541,look_up!$A$2:J567,2,FALSE)</f>
        <v>Poliqueta</v>
      </c>
      <c r="W541" s="14" t="str">
        <f>VLOOKUP($U541,look_up!$A$2:K567,3,FALSE)</f>
        <v>Family</v>
      </c>
      <c r="X541" s="14" t="str">
        <f>VLOOKUP($U541,look_up!$A$2:L567,4,FALSE)</f>
        <v>NA</v>
      </c>
      <c r="Y541" s="14" t="str">
        <f>VLOOKUP($U541,look_up!A$2:K567,5,FALSE)</f>
        <v>Animalia</v>
      </c>
      <c r="Z541" s="14" t="str">
        <f>VLOOKUP($U541,look_up!A$2:L567,6,FALSE)</f>
        <v>Annelida</v>
      </c>
      <c r="AA541" s="14" t="str">
        <f>VLOOKUP($U541,look_up!A$2:M567,7,FALSE)</f>
        <v>Polychaeta</v>
      </c>
      <c r="AB541" s="14" t="str">
        <f>VLOOKUP($U541,look_up!$A$2:P567,8,FALSE)</f>
        <v>Sabellida</v>
      </c>
      <c r="AC541" s="14" t="str">
        <f>VLOOKUP($U541,look_up!$A$2:Q567,9,FALSE)</f>
        <v>Serpulidae</v>
      </c>
      <c r="AD541" s="14">
        <f>VLOOKUP($U541,look_up!A$2:P567,10,FALSE)</f>
        <v>988</v>
      </c>
      <c r="AE541">
        <v>0</v>
      </c>
      <c r="AF541" t="s">
        <v>216</v>
      </c>
      <c r="AG541">
        <v>40</v>
      </c>
    </row>
    <row r="542" spans="1:33" x14ac:dyDescent="0.3">
      <c r="A542" t="s">
        <v>0</v>
      </c>
      <c r="B542" t="s">
        <v>1</v>
      </c>
      <c r="C542" t="s">
        <v>279</v>
      </c>
      <c r="D542">
        <v>-27.271709999999999</v>
      </c>
      <c r="E542">
        <v>-48.331710000000001</v>
      </c>
      <c r="F542" t="s">
        <v>2</v>
      </c>
      <c r="G542" t="s">
        <v>3</v>
      </c>
      <c r="H542" s="2">
        <v>43502</v>
      </c>
      <c r="I542" s="23" t="s">
        <v>102</v>
      </c>
      <c r="J542" s="23" t="s">
        <v>245</v>
      </c>
      <c r="K542" s="23" t="s">
        <v>246</v>
      </c>
      <c r="L542" t="s">
        <v>96</v>
      </c>
      <c r="M542" t="s">
        <v>313</v>
      </c>
      <c r="N542" t="s">
        <v>85</v>
      </c>
      <c r="O542">
        <v>1</v>
      </c>
      <c r="P542">
        <v>5</v>
      </c>
      <c r="Q542">
        <v>5</v>
      </c>
      <c r="R542">
        <v>26</v>
      </c>
      <c r="S542">
        <v>20</v>
      </c>
      <c r="T542">
        <v>20</v>
      </c>
      <c r="U542" t="s">
        <v>13</v>
      </c>
      <c r="V542" s="14" t="str">
        <f>VLOOKUP($U542,look_up!$A$2:J568,2,FALSE)</f>
        <v>Poliqueta</v>
      </c>
      <c r="W542" s="14" t="str">
        <f>VLOOKUP($U542,look_up!$A$2:K568,3,FALSE)</f>
        <v>Family</v>
      </c>
      <c r="X542" s="14" t="str">
        <f>VLOOKUP($U542,look_up!$A$2:L568,4,FALSE)</f>
        <v>NA</v>
      </c>
      <c r="Y542" s="14" t="str">
        <f>VLOOKUP($U542,look_up!A$2:K568,5,FALSE)</f>
        <v>Animalia</v>
      </c>
      <c r="Z542" s="14" t="str">
        <f>VLOOKUP($U542,look_up!A$2:L568,6,FALSE)</f>
        <v>Annelida</v>
      </c>
      <c r="AA542" s="14" t="str">
        <f>VLOOKUP($U542,look_up!A$2:M568,7,FALSE)</f>
        <v>Polychaeta</v>
      </c>
      <c r="AB542" s="14" t="str">
        <f>VLOOKUP($U542,look_up!$A$2:P568,8,FALSE)</f>
        <v>Sabellida</v>
      </c>
      <c r="AC542" s="14" t="str">
        <f>VLOOKUP($U542,look_up!$A$2:Q568,9,FALSE)</f>
        <v>Sabellidae</v>
      </c>
      <c r="AD542" s="14">
        <f>VLOOKUP($U542,look_up!A$2:P568,10,FALSE)</f>
        <v>985</v>
      </c>
      <c r="AE542">
        <v>0</v>
      </c>
      <c r="AF542" t="s">
        <v>216</v>
      </c>
      <c r="AG542">
        <v>40</v>
      </c>
    </row>
    <row r="543" spans="1:33" x14ac:dyDescent="0.3">
      <c r="A543" t="s">
        <v>0</v>
      </c>
      <c r="B543" t="s">
        <v>1</v>
      </c>
      <c r="C543" t="s">
        <v>279</v>
      </c>
      <c r="D543">
        <v>-27.271709999999999</v>
      </c>
      <c r="E543">
        <v>-48.331710000000001</v>
      </c>
      <c r="F543" t="s">
        <v>2</v>
      </c>
      <c r="G543" t="s">
        <v>3</v>
      </c>
      <c r="H543" s="2">
        <v>43502</v>
      </c>
      <c r="I543" s="23" t="s">
        <v>102</v>
      </c>
      <c r="J543" s="23" t="s">
        <v>245</v>
      </c>
      <c r="K543" s="23" t="s">
        <v>246</v>
      </c>
      <c r="L543" t="s">
        <v>96</v>
      </c>
      <c r="M543" t="s">
        <v>313</v>
      </c>
      <c r="N543" t="s">
        <v>85</v>
      </c>
      <c r="O543">
        <v>2</v>
      </c>
      <c r="P543">
        <v>5</v>
      </c>
      <c r="Q543">
        <v>5</v>
      </c>
      <c r="R543">
        <v>26</v>
      </c>
      <c r="S543">
        <v>20</v>
      </c>
      <c r="T543">
        <v>20</v>
      </c>
      <c r="U543" t="s">
        <v>13</v>
      </c>
      <c r="V543" s="14" t="str">
        <f>VLOOKUP($U543,look_up!$A$2:J569,2,FALSE)</f>
        <v>Poliqueta</v>
      </c>
      <c r="W543" s="14" t="str">
        <f>VLOOKUP($U543,look_up!$A$2:K569,3,FALSE)</f>
        <v>Family</v>
      </c>
      <c r="X543" s="14" t="str">
        <f>VLOOKUP($U543,look_up!$A$2:L569,4,FALSE)</f>
        <v>NA</v>
      </c>
      <c r="Y543" s="14" t="str">
        <f>VLOOKUP($U543,look_up!A$2:K569,5,FALSE)</f>
        <v>Animalia</v>
      </c>
      <c r="Z543" s="14" t="str">
        <f>VLOOKUP($U543,look_up!A$2:L569,6,FALSE)</f>
        <v>Annelida</v>
      </c>
      <c r="AA543" s="14" t="str">
        <f>VLOOKUP($U543,look_up!A$2:M569,7,FALSE)</f>
        <v>Polychaeta</v>
      </c>
      <c r="AB543" s="14" t="str">
        <f>VLOOKUP($U543,look_up!$A$2:P569,8,FALSE)</f>
        <v>Sabellida</v>
      </c>
      <c r="AC543" s="14" t="str">
        <f>VLOOKUP($U543,look_up!$A$2:Q569,9,FALSE)</f>
        <v>Sabellidae</v>
      </c>
      <c r="AD543" s="14">
        <f>VLOOKUP($U543,look_up!A$2:P569,10,FALSE)</f>
        <v>985</v>
      </c>
      <c r="AE543">
        <v>0</v>
      </c>
      <c r="AF543" t="s">
        <v>216</v>
      </c>
      <c r="AG543">
        <v>40</v>
      </c>
    </row>
    <row r="544" spans="1:33" x14ac:dyDescent="0.3">
      <c r="A544" t="s">
        <v>0</v>
      </c>
      <c r="B544" t="s">
        <v>1</v>
      </c>
      <c r="C544" t="s">
        <v>279</v>
      </c>
      <c r="D544">
        <v>-27.271709999999999</v>
      </c>
      <c r="E544">
        <v>-48.331710000000001</v>
      </c>
      <c r="F544" t="s">
        <v>2</v>
      </c>
      <c r="G544" t="s">
        <v>3</v>
      </c>
      <c r="H544" s="2">
        <v>43502</v>
      </c>
      <c r="I544" s="23" t="s">
        <v>102</v>
      </c>
      <c r="J544" s="23" t="s">
        <v>245</v>
      </c>
      <c r="K544" s="23" t="s">
        <v>246</v>
      </c>
      <c r="L544" t="s">
        <v>96</v>
      </c>
      <c r="M544" t="s">
        <v>313</v>
      </c>
      <c r="N544" t="s">
        <v>85</v>
      </c>
      <c r="O544">
        <v>3</v>
      </c>
      <c r="P544">
        <v>5</v>
      </c>
      <c r="Q544">
        <v>5</v>
      </c>
      <c r="R544">
        <v>26</v>
      </c>
      <c r="S544">
        <v>20</v>
      </c>
      <c r="T544">
        <v>20</v>
      </c>
      <c r="U544" t="s">
        <v>13</v>
      </c>
      <c r="V544" s="14" t="str">
        <f>VLOOKUP($U544,look_up!$A$2:J570,2,FALSE)</f>
        <v>Poliqueta</v>
      </c>
      <c r="W544" s="14" t="str">
        <f>VLOOKUP($U544,look_up!$A$2:K570,3,FALSE)</f>
        <v>Family</v>
      </c>
      <c r="X544" s="14" t="str">
        <f>VLOOKUP($U544,look_up!$A$2:L570,4,FALSE)</f>
        <v>NA</v>
      </c>
      <c r="Y544" s="14" t="str">
        <f>VLOOKUP($U544,look_up!A$2:K570,5,FALSE)</f>
        <v>Animalia</v>
      </c>
      <c r="Z544" s="14" t="str">
        <f>VLOOKUP($U544,look_up!A$2:L570,6,FALSE)</f>
        <v>Annelida</v>
      </c>
      <c r="AA544" s="14" t="str">
        <f>VLOOKUP($U544,look_up!A$2:M570,7,FALSE)</f>
        <v>Polychaeta</v>
      </c>
      <c r="AB544" s="14" t="str">
        <f>VLOOKUP($U544,look_up!$A$2:P570,8,FALSE)</f>
        <v>Sabellida</v>
      </c>
      <c r="AC544" s="14" t="str">
        <f>VLOOKUP($U544,look_up!$A$2:Q570,9,FALSE)</f>
        <v>Sabellidae</v>
      </c>
      <c r="AD544" s="14">
        <f>VLOOKUP($U544,look_up!A$2:P570,10,FALSE)</f>
        <v>985</v>
      </c>
      <c r="AE544">
        <v>0</v>
      </c>
      <c r="AF544" t="s">
        <v>216</v>
      </c>
      <c r="AG544">
        <v>40</v>
      </c>
    </row>
    <row r="545" spans="1:33" x14ac:dyDescent="0.3">
      <c r="A545" t="s">
        <v>0</v>
      </c>
      <c r="B545" t="s">
        <v>1</v>
      </c>
      <c r="C545" t="s">
        <v>279</v>
      </c>
      <c r="D545">
        <v>-27.271709999999999</v>
      </c>
      <c r="E545">
        <v>-48.331710000000001</v>
      </c>
      <c r="F545" t="s">
        <v>2</v>
      </c>
      <c r="G545" t="s">
        <v>3</v>
      </c>
      <c r="H545" s="2">
        <v>43502</v>
      </c>
      <c r="I545" s="23" t="s">
        <v>102</v>
      </c>
      <c r="J545" s="23" t="s">
        <v>245</v>
      </c>
      <c r="K545" s="23" t="s">
        <v>246</v>
      </c>
      <c r="L545" t="s">
        <v>96</v>
      </c>
      <c r="M545" t="s">
        <v>313</v>
      </c>
      <c r="N545" t="s">
        <v>85</v>
      </c>
      <c r="O545">
        <v>1</v>
      </c>
      <c r="P545">
        <v>5</v>
      </c>
      <c r="Q545">
        <v>5</v>
      </c>
      <c r="R545">
        <v>26</v>
      </c>
      <c r="S545">
        <v>20</v>
      </c>
      <c r="T545">
        <v>20</v>
      </c>
      <c r="U545" t="s">
        <v>194</v>
      </c>
      <c r="V545" s="14" t="str">
        <f>VLOOKUP($U545,look_up!$A$2:J571,2,FALSE)</f>
        <v>Gastropoda</v>
      </c>
      <c r="W545" s="14" t="str">
        <f>VLOOKUP($U545,look_up!$A$2:K571,3,FALSE)</f>
        <v>Species</v>
      </c>
      <c r="X545" s="14" t="str">
        <f>VLOOKUP($U545,look_up!$A$2:L571,4,FALSE)</f>
        <v>NA</v>
      </c>
      <c r="Y545" s="14" t="str">
        <f>VLOOKUP($U545,look_up!A$2:K571,5,FALSE)</f>
        <v>Animalia</v>
      </c>
      <c r="Z545" s="14" t="str">
        <f>VLOOKUP($U545,look_up!A$2:L571,6,FALSE)</f>
        <v>Mollusca</v>
      </c>
      <c r="AA545" s="14" t="str">
        <f>VLOOKUP($U545,look_up!A$2:M571,7,FALSE)</f>
        <v>Gastropoda</v>
      </c>
      <c r="AB545" s="14" t="str">
        <f>VLOOKUP($U545,look_up!$A$2:P571,8,FALSE)</f>
        <v>Aplysiida</v>
      </c>
      <c r="AC545" s="14" t="str">
        <f>VLOOKUP($U545,look_up!$A$2:Q571,9,FALSE)</f>
        <v>Aplysiidae</v>
      </c>
      <c r="AD545" s="14">
        <f>VLOOKUP($U545,look_up!A$2:P571,10,FALSE)</f>
        <v>160029</v>
      </c>
      <c r="AE545">
        <v>0</v>
      </c>
      <c r="AF545" t="s">
        <v>216</v>
      </c>
      <c r="AG545">
        <v>40</v>
      </c>
    </row>
    <row r="546" spans="1:33" x14ac:dyDescent="0.3">
      <c r="A546" t="s">
        <v>0</v>
      </c>
      <c r="B546" t="s">
        <v>1</v>
      </c>
      <c r="C546" t="s">
        <v>279</v>
      </c>
      <c r="D546">
        <v>-27.271709999999999</v>
      </c>
      <c r="E546">
        <v>-48.331710000000001</v>
      </c>
      <c r="F546" t="s">
        <v>2</v>
      </c>
      <c r="G546" t="s">
        <v>3</v>
      </c>
      <c r="H546" s="2">
        <v>43502</v>
      </c>
      <c r="I546" s="23" t="s">
        <v>102</v>
      </c>
      <c r="J546" s="23" t="s">
        <v>245</v>
      </c>
      <c r="K546" s="23" t="s">
        <v>246</v>
      </c>
      <c r="L546" t="s">
        <v>96</v>
      </c>
      <c r="M546" t="s">
        <v>313</v>
      </c>
      <c r="N546" t="s">
        <v>85</v>
      </c>
      <c r="O546">
        <v>2</v>
      </c>
      <c r="P546">
        <v>5</v>
      </c>
      <c r="Q546">
        <v>5</v>
      </c>
      <c r="R546">
        <v>26</v>
      </c>
      <c r="S546">
        <v>20</v>
      </c>
      <c r="T546">
        <v>20</v>
      </c>
      <c r="U546" t="s">
        <v>194</v>
      </c>
      <c r="V546" s="14" t="str">
        <f>VLOOKUP($U546,look_up!$A$2:J572,2,FALSE)</f>
        <v>Gastropoda</v>
      </c>
      <c r="W546" s="14" t="str">
        <f>VLOOKUP($U546,look_up!$A$2:K572,3,FALSE)</f>
        <v>Species</v>
      </c>
      <c r="X546" s="14" t="str">
        <f>VLOOKUP($U546,look_up!$A$2:L572,4,FALSE)</f>
        <v>NA</v>
      </c>
      <c r="Y546" s="14" t="str">
        <f>VLOOKUP($U546,look_up!A$2:K572,5,FALSE)</f>
        <v>Animalia</v>
      </c>
      <c r="Z546" s="14" t="str">
        <f>VLOOKUP($U546,look_up!A$2:L572,6,FALSE)</f>
        <v>Mollusca</v>
      </c>
      <c r="AA546" s="14" t="str">
        <f>VLOOKUP($U546,look_up!A$2:M572,7,FALSE)</f>
        <v>Gastropoda</v>
      </c>
      <c r="AB546" s="14" t="str">
        <f>VLOOKUP($U546,look_up!$A$2:P572,8,FALSE)</f>
        <v>Aplysiida</v>
      </c>
      <c r="AC546" s="14" t="str">
        <f>VLOOKUP($U546,look_up!$A$2:Q572,9,FALSE)</f>
        <v>Aplysiidae</v>
      </c>
      <c r="AD546" s="14">
        <f>VLOOKUP($U546,look_up!A$2:P572,10,FALSE)</f>
        <v>160029</v>
      </c>
      <c r="AE546">
        <v>0</v>
      </c>
      <c r="AF546" t="s">
        <v>216</v>
      </c>
      <c r="AG546">
        <v>40</v>
      </c>
    </row>
    <row r="547" spans="1:33" x14ac:dyDescent="0.3">
      <c r="A547" t="s">
        <v>0</v>
      </c>
      <c r="B547" t="s">
        <v>1</v>
      </c>
      <c r="C547" t="s">
        <v>279</v>
      </c>
      <c r="D547">
        <v>-27.271709999999999</v>
      </c>
      <c r="E547">
        <v>-48.331710000000001</v>
      </c>
      <c r="F547" t="s">
        <v>2</v>
      </c>
      <c r="G547" t="s">
        <v>3</v>
      </c>
      <c r="H547" s="2">
        <v>43502</v>
      </c>
      <c r="I547" s="23" t="s">
        <v>102</v>
      </c>
      <c r="J547" s="23" t="s">
        <v>245</v>
      </c>
      <c r="K547" s="23" t="s">
        <v>246</v>
      </c>
      <c r="L547" t="s">
        <v>96</v>
      </c>
      <c r="M547" t="s">
        <v>313</v>
      </c>
      <c r="N547" t="s">
        <v>85</v>
      </c>
      <c r="O547">
        <v>3</v>
      </c>
      <c r="P547">
        <v>5</v>
      </c>
      <c r="Q547">
        <v>5</v>
      </c>
      <c r="R547">
        <v>26</v>
      </c>
      <c r="S547">
        <v>20</v>
      </c>
      <c r="T547">
        <v>20</v>
      </c>
      <c r="U547" t="s">
        <v>194</v>
      </c>
      <c r="V547" s="14" t="str">
        <f>VLOOKUP($U547,look_up!$A$2:J573,2,FALSE)</f>
        <v>Gastropoda</v>
      </c>
      <c r="W547" s="14" t="str">
        <f>VLOOKUP($U547,look_up!$A$2:K573,3,FALSE)</f>
        <v>Species</v>
      </c>
      <c r="X547" s="14" t="str">
        <f>VLOOKUP($U547,look_up!$A$2:L573,4,FALSE)</f>
        <v>NA</v>
      </c>
      <c r="Y547" s="14" t="str">
        <f>VLOOKUP($U547,look_up!A$2:K573,5,FALSE)</f>
        <v>Animalia</v>
      </c>
      <c r="Z547" s="14" t="str">
        <f>VLOOKUP($U547,look_up!A$2:L573,6,FALSE)</f>
        <v>Mollusca</v>
      </c>
      <c r="AA547" s="14" t="str">
        <f>VLOOKUP($U547,look_up!A$2:M573,7,FALSE)</f>
        <v>Gastropoda</v>
      </c>
      <c r="AB547" s="14" t="str">
        <f>VLOOKUP($U547,look_up!$A$2:P573,8,FALSE)</f>
        <v>Aplysiida</v>
      </c>
      <c r="AC547" s="14" t="str">
        <f>VLOOKUP($U547,look_up!$A$2:Q573,9,FALSE)</f>
        <v>Aplysiidae</v>
      </c>
      <c r="AD547" s="14">
        <f>VLOOKUP($U547,look_up!A$2:P573,10,FALSE)</f>
        <v>160029</v>
      </c>
      <c r="AE547">
        <v>0</v>
      </c>
      <c r="AF547" t="s">
        <v>216</v>
      </c>
      <c r="AG547">
        <v>40</v>
      </c>
    </row>
    <row r="548" spans="1:33" x14ac:dyDescent="0.3">
      <c r="A548" t="s">
        <v>0</v>
      </c>
      <c r="B548" t="s">
        <v>1</v>
      </c>
      <c r="C548" t="s">
        <v>279</v>
      </c>
      <c r="D548">
        <v>-27.271709999999999</v>
      </c>
      <c r="E548">
        <v>-48.331710000000001</v>
      </c>
      <c r="F548" t="s">
        <v>2</v>
      </c>
      <c r="G548" t="s">
        <v>3</v>
      </c>
      <c r="H548" s="2">
        <v>43502</v>
      </c>
      <c r="I548" s="23" t="s">
        <v>102</v>
      </c>
      <c r="J548" s="23" t="s">
        <v>245</v>
      </c>
      <c r="K548" s="23" t="s">
        <v>246</v>
      </c>
      <c r="L548" t="s">
        <v>96</v>
      </c>
      <c r="M548" t="s">
        <v>313</v>
      </c>
      <c r="N548" t="s">
        <v>85</v>
      </c>
      <c r="O548">
        <v>1</v>
      </c>
      <c r="P548">
        <v>5</v>
      </c>
      <c r="Q548">
        <v>5</v>
      </c>
      <c r="R548">
        <v>26</v>
      </c>
      <c r="S548">
        <v>20</v>
      </c>
      <c r="T548">
        <v>20</v>
      </c>
      <c r="U548" t="s">
        <v>16</v>
      </c>
      <c r="V548" s="14" t="str">
        <f>VLOOKUP($U548,look_up!$A$2:J574,2,FALSE)</f>
        <v>Gastropoda</v>
      </c>
      <c r="W548" s="14" t="str">
        <f>VLOOKUP($U548,look_up!$A$2:K574,3,FALSE)</f>
        <v>Genus</v>
      </c>
      <c r="X548" s="14" t="str">
        <f>VLOOKUP($U548,look_up!$A$2:L574,4,FALSE)</f>
        <v>NA</v>
      </c>
      <c r="Y548" s="14" t="str">
        <f>VLOOKUP($U548,look_up!A$2:K574,5,FALSE)</f>
        <v>Animalia</v>
      </c>
      <c r="Z548" s="14" t="str">
        <f>VLOOKUP($U548,look_up!A$2:L574,6,FALSE)</f>
        <v>Mollusca</v>
      </c>
      <c r="AA548" s="14" t="str">
        <f>VLOOKUP($U548,look_up!A$2:M574,7,FALSE)</f>
        <v>Gastropoda</v>
      </c>
      <c r="AB548" s="14" t="str">
        <f>VLOOKUP($U548,look_up!$A$2:P574,8,FALSE)</f>
        <v>Littorinimorpha</v>
      </c>
      <c r="AC548" s="14" t="str">
        <f>VLOOKUP($U548,look_up!$A$2:Q574,9,FALSE)</f>
        <v>Cypraeidae</v>
      </c>
      <c r="AD548" s="14">
        <f>VLOOKUP($U548,look_up!A$2:P574,10,FALSE)</f>
        <v>205978</v>
      </c>
      <c r="AE548">
        <v>0</v>
      </c>
      <c r="AF548" t="s">
        <v>216</v>
      </c>
      <c r="AG548">
        <v>40</v>
      </c>
    </row>
    <row r="549" spans="1:33" x14ac:dyDescent="0.3">
      <c r="A549" t="s">
        <v>0</v>
      </c>
      <c r="B549" t="s">
        <v>1</v>
      </c>
      <c r="C549" t="s">
        <v>279</v>
      </c>
      <c r="D549">
        <v>-27.271709999999999</v>
      </c>
      <c r="E549">
        <v>-48.331710000000001</v>
      </c>
      <c r="F549" t="s">
        <v>2</v>
      </c>
      <c r="G549" t="s">
        <v>3</v>
      </c>
      <c r="H549" s="2">
        <v>43502</v>
      </c>
      <c r="I549" s="23" t="s">
        <v>102</v>
      </c>
      <c r="J549" s="23" t="s">
        <v>245</v>
      </c>
      <c r="K549" s="23" t="s">
        <v>246</v>
      </c>
      <c r="L549" t="s">
        <v>96</v>
      </c>
      <c r="M549" t="s">
        <v>313</v>
      </c>
      <c r="N549" t="s">
        <v>85</v>
      </c>
      <c r="O549">
        <v>2</v>
      </c>
      <c r="P549">
        <v>5</v>
      </c>
      <c r="Q549">
        <v>5</v>
      </c>
      <c r="R549">
        <v>26</v>
      </c>
      <c r="S549">
        <v>20</v>
      </c>
      <c r="T549">
        <v>20</v>
      </c>
      <c r="U549" t="s">
        <v>16</v>
      </c>
      <c r="V549" s="14" t="str">
        <f>VLOOKUP($U549,look_up!$A$2:J575,2,FALSE)</f>
        <v>Gastropoda</v>
      </c>
      <c r="W549" s="14" t="str">
        <f>VLOOKUP($U549,look_up!$A$2:K575,3,FALSE)</f>
        <v>Genus</v>
      </c>
      <c r="X549" s="14" t="str">
        <f>VLOOKUP($U549,look_up!$A$2:L575,4,FALSE)</f>
        <v>NA</v>
      </c>
      <c r="Y549" s="14" t="str">
        <f>VLOOKUP($U549,look_up!A$2:K575,5,FALSE)</f>
        <v>Animalia</v>
      </c>
      <c r="Z549" s="14" t="str">
        <f>VLOOKUP($U549,look_up!A$2:L575,6,FALSE)</f>
        <v>Mollusca</v>
      </c>
      <c r="AA549" s="14" t="str">
        <f>VLOOKUP($U549,look_up!A$2:M575,7,FALSE)</f>
        <v>Gastropoda</v>
      </c>
      <c r="AB549" s="14" t="str">
        <f>VLOOKUP($U549,look_up!$A$2:P575,8,FALSE)</f>
        <v>Littorinimorpha</v>
      </c>
      <c r="AC549" s="14" t="str">
        <f>VLOOKUP($U549,look_up!$A$2:Q575,9,FALSE)</f>
        <v>Cypraeidae</v>
      </c>
      <c r="AD549" s="14">
        <f>VLOOKUP($U549,look_up!A$2:P575,10,FALSE)</f>
        <v>205978</v>
      </c>
      <c r="AE549">
        <v>0</v>
      </c>
      <c r="AF549" t="s">
        <v>216</v>
      </c>
      <c r="AG549">
        <v>40</v>
      </c>
    </row>
    <row r="550" spans="1:33" x14ac:dyDescent="0.3">
      <c r="A550" t="s">
        <v>0</v>
      </c>
      <c r="B550" t="s">
        <v>1</v>
      </c>
      <c r="C550" t="s">
        <v>279</v>
      </c>
      <c r="D550">
        <v>-27.271709999999999</v>
      </c>
      <c r="E550">
        <v>-48.331710000000001</v>
      </c>
      <c r="F550" t="s">
        <v>2</v>
      </c>
      <c r="G550" t="s">
        <v>3</v>
      </c>
      <c r="H550" s="2">
        <v>43502</v>
      </c>
      <c r="I550" s="23" t="s">
        <v>102</v>
      </c>
      <c r="J550" s="23" t="s">
        <v>245</v>
      </c>
      <c r="K550" s="23" t="s">
        <v>246</v>
      </c>
      <c r="L550" t="s">
        <v>96</v>
      </c>
      <c r="M550" t="s">
        <v>313</v>
      </c>
      <c r="N550" t="s">
        <v>85</v>
      </c>
      <c r="O550">
        <v>3</v>
      </c>
      <c r="P550">
        <v>5</v>
      </c>
      <c r="Q550">
        <v>5</v>
      </c>
      <c r="R550">
        <v>26</v>
      </c>
      <c r="S550">
        <v>20</v>
      </c>
      <c r="T550">
        <v>20</v>
      </c>
      <c r="U550" t="s">
        <v>16</v>
      </c>
      <c r="V550" s="14" t="str">
        <f>VLOOKUP($U550,look_up!$A$2:J576,2,FALSE)</f>
        <v>Gastropoda</v>
      </c>
      <c r="W550" s="14" t="str">
        <f>VLOOKUP($U550,look_up!$A$2:K576,3,FALSE)</f>
        <v>Genus</v>
      </c>
      <c r="X550" s="14" t="str">
        <f>VLOOKUP($U550,look_up!$A$2:L576,4,FALSE)</f>
        <v>NA</v>
      </c>
      <c r="Y550" s="14" t="str">
        <f>VLOOKUP($U550,look_up!A$2:K576,5,FALSE)</f>
        <v>Animalia</v>
      </c>
      <c r="Z550" s="14" t="str">
        <f>VLOOKUP($U550,look_up!A$2:L576,6,FALSE)</f>
        <v>Mollusca</v>
      </c>
      <c r="AA550" s="14" t="str">
        <f>VLOOKUP($U550,look_up!A$2:M576,7,FALSE)</f>
        <v>Gastropoda</v>
      </c>
      <c r="AB550" s="14" t="str">
        <f>VLOOKUP($U550,look_up!$A$2:P576,8,FALSE)</f>
        <v>Littorinimorpha</v>
      </c>
      <c r="AC550" s="14" t="str">
        <f>VLOOKUP($U550,look_up!$A$2:Q576,9,FALSE)</f>
        <v>Cypraeidae</v>
      </c>
      <c r="AD550" s="14">
        <f>VLOOKUP($U550,look_up!A$2:P576,10,FALSE)</f>
        <v>205978</v>
      </c>
      <c r="AE550">
        <v>0</v>
      </c>
      <c r="AF550" t="s">
        <v>216</v>
      </c>
      <c r="AG550">
        <v>40</v>
      </c>
    </row>
    <row r="551" spans="1:33" x14ac:dyDescent="0.3">
      <c r="A551" t="s">
        <v>0</v>
      </c>
      <c r="B551" t="s">
        <v>1</v>
      </c>
      <c r="C551" t="s">
        <v>279</v>
      </c>
      <c r="D551">
        <v>-27.271709999999999</v>
      </c>
      <c r="E551">
        <v>-48.331710000000001</v>
      </c>
      <c r="F551" t="s">
        <v>2</v>
      </c>
      <c r="G551" t="s">
        <v>3</v>
      </c>
      <c r="H551" s="2">
        <v>43502</v>
      </c>
      <c r="I551" s="23" t="s">
        <v>102</v>
      </c>
      <c r="J551" s="23" t="s">
        <v>245</v>
      </c>
      <c r="K551" s="23" t="s">
        <v>246</v>
      </c>
      <c r="L551" t="s">
        <v>96</v>
      </c>
      <c r="M551" t="s">
        <v>313</v>
      </c>
      <c r="N551" t="s">
        <v>85</v>
      </c>
      <c r="O551">
        <v>1</v>
      </c>
      <c r="P551">
        <v>5</v>
      </c>
      <c r="Q551">
        <v>5</v>
      </c>
      <c r="R551">
        <v>26</v>
      </c>
      <c r="S551">
        <v>20</v>
      </c>
      <c r="T551">
        <v>20</v>
      </c>
      <c r="U551" t="s">
        <v>195</v>
      </c>
      <c r="V551" s="14" t="str">
        <f>VLOOKUP($U551,look_up!$A$2:J577,2,FALSE)</f>
        <v>Vieira</v>
      </c>
      <c r="W551" s="14" t="str">
        <f>VLOOKUP($U551,look_up!$A$2:K577,3,FALSE)</f>
        <v>Species</v>
      </c>
      <c r="X551" s="14" t="str">
        <f>VLOOKUP($U551,look_up!$A$2:L577,4,FALSE)</f>
        <v>NA</v>
      </c>
      <c r="Y551" s="14" t="str">
        <f>VLOOKUP($U551,look_up!A$2:K577,5,FALSE)</f>
        <v>Animalia</v>
      </c>
      <c r="Z551" s="14" t="str">
        <f>VLOOKUP($U551,look_up!A$2:L577,6,FALSE)</f>
        <v>Mollusca</v>
      </c>
      <c r="AA551" s="14" t="str">
        <f>VLOOKUP($U551,look_up!A$2:M577,7,FALSE)</f>
        <v>Bivalvia</v>
      </c>
      <c r="AB551" s="14" t="str">
        <f>VLOOKUP($U551,look_up!$A$2:P577,8,FALSE)</f>
        <v>Pectinida</v>
      </c>
      <c r="AC551" s="14" t="str">
        <f>VLOOKUP($U551,look_up!$A$2:Q577,9,FALSE)</f>
        <v>Pectinidae</v>
      </c>
      <c r="AD551" s="14">
        <f>VLOOKUP($U551,look_up!A$2:P577,10,FALSE)</f>
        <v>225252</v>
      </c>
      <c r="AE551">
        <v>0</v>
      </c>
      <c r="AF551" t="s">
        <v>216</v>
      </c>
      <c r="AG551">
        <v>40</v>
      </c>
    </row>
    <row r="552" spans="1:33" x14ac:dyDescent="0.3">
      <c r="A552" t="s">
        <v>0</v>
      </c>
      <c r="B552" t="s">
        <v>1</v>
      </c>
      <c r="C552" t="s">
        <v>279</v>
      </c>
      <c r="D552">
        <v>-27.271709999999999</v>
      </c>
      <c r="E552">
        <v>-48.331710000000001</v>
      </c>
      <c r="F552" t="s">
        <v>2</v>
      </c>
      <c r="G552" t="s">
        <v>3</v>
      </c>
      <c r="H552" s="2">
        <v>43502</v>
      </c>
      <c r="I552" s="23" t="s">
        <v>102</v>
      </c>
      <c r="J552" s="23" t="s">
        <v>245</v>
      </c>
      <c r="K552" s="23" t="s">
        <v>246</v>
      </c>
      <c r="L552" t="s">
        <v>96</v>
      </c>
      <c r="M552" t="s">
        <v>313</v>
      </c>
      <c r="N552" t="s">
        <v>85</v>
      </c>
      <c r="O552">
        <v>2</v>
      </c>
      <c r="P552">
        <v>5</v>
      </c>
      <c r="Q552">
        <v>5</v>
      </c>
      <c r="R552">
        <v>26</v>
      </c>
      <c r="S552">
        <v>20</v>
      </c>
      <c r="T552">
        <v>20</v>
      </c>
      <c r="U552" t="s">
        <v>195</v>
      </c>
      <c r="V552" s="14" t="str">
        <f>VLOOKUP($U552,look_up!$A$2:J578,2,FALSE)</f>
        <v>Vieira</v>
      </c>
      <c r="W552" s="14" t="str">
        <f>VLOOKUP($U552,look_up!$A$2:K578,3,FALSE)</f>
        <v>Species</v>
      </c>
      <c r="X552" s="14" t="str">
        <f>VLOOKUP($U552,look_up!$A$2:L578,4,FALSE)</f>
        <v>NA</v>
      </c>
      <c r="Y552" s="14" t="str">
        <f>VLOOKUP($U552,look_up!A$2:K578,5,FALSE)</f>
        <v>Animalia</v>
      </c>
      <c r="Z552" s="14" t="str">
        <f>VLOOKUP($U552,look_up!A$2:L578,6,FALSE)</f>
        <v>Mollusca</v>
      </c>
      <c r="AA552" s="14" t="str">
        <f>VLOOKUP($U552,look_up!A$2:M578,7,FALSE)</f>
        <v>Bivalvia</v>
      </c>
      <c r="AB552" s="14" t="str">
        <f>VLOOKUP($U552,look_up!$A$2:P578,8,FALSE)</f>
        <v>Pectinida</v>
      </c>
      <c r="AC552" s="14" t="str">
        <f>VLOOKUP($U552,look_up!$A$2:Q578,9,FALSE)</f>
        <v>Pectinidae</v>
      </c>
      <c r="AD552" s="14">
        <f>VLOOKUP($U552,look_up!A$2:P578,10,FALSE)</f>
        <v>225252</v>
      </c>
      <c r="AE552">
        <v>0</v>
      </c>
      <c r="AF552" t="s">
        <v>216</v>
      </c>
      <c r="AG552">
        <v>40</v>
      </c>
    </row>
    <row r="553" spans="1:33" x14ac:dyDescent="0.3">
      <c r="A553" t="s">
        <v>0</v>
      </c>
      <c r="B553" t="s">
        <v>1</v>
      </c>
      <c r="C553" t="s">
        <v>279</v>
      </c>
      <c r="D553">
        <v>-27.271709999999999</v>
      </c>
      <c r="E553">
        <v>-48.331710000000001</v>
      </c>
      <c r="F553" t="s">
        <v>2</v>
      </c>
      <c r="G553" t="s">
        <v>3</v>
      </c>
      <c r="H553" s="2">
        <v>43502</v>
      </c>
      <c r="I553" s="23" t="s">
        <v>102</v>
      </c>
      <c r="J553" s="23" t="s">
        <v>245</v>
      </c>
      <c r="K553" s="23" t="s">
        <v>246</v>
      </c>
      <c r="L553" t="s">
        <v>96</v>
      </c>
      <c r="M553" t="s">
        <v>313</v>
      </c>
      <c r="N553" t="s">
        <v>85</v>
      </c>
      <c r="O553">
        <v>3</v>
      </c>
      <c r="P553">
        <v>5</v>
      </c>
      <c r="Q553">
        <v>5</v>
      </c>
      <c r="R553">
        <v>26</v>
      </c>
      <c r="S553">
        <v>20</v>
      </c>
      <c r="T553">
        <v>20</v>
      </c>
      <c r="U553" t="s">
        <v>195</v>
      </c>
      <c r="V553" s="14" t="str">
        <f>VLOOKUP($U553,look_up!$A$2:J579,2,FALSE)</f>
        <v>Vieira</v>
      </c>
      <c r="W553" s="14" t="str">
        <f>VLOOKUP($U553,look_up!$A$2:K579,3,FALSE)</f>
        <v>Species</v>
      </c>
      <c r="X553" s="14" t="str">
        <f>VLOOKUP($U553,look_up!$A$2:L579,4,FALSE)</f>
        <v>NA</v>
      </c>
      <c r="Y553" s="14" t="str">
        <f>VLOOKUP($U553,look_up!A$2:K579,5,FALSE)</f>
        <v>Animalia</v>
      </c>
      <c r="Z553" s="14" t="str">
        <f>VLOOKUP($U553,look_up!A$2:L579,6,FALSE)</f>
        <v>Mollusca</v>
      </c>
      <c r="AA553" s="14" t="str">
        <f>VLOOKUP($U553,look_up!A$2:M579,7,FALSE)</f>
        <v>Bivalvia</v>
      </c>
      <c r="AB553" s="14" t="str">
        <f>VLOOKUP($U553,look_up!$A$2:P579,8,FALSE)</f>
        <v>Pectinida</v>
      </c>
      <c r="AC553" s="14" t="str">
        <f>VLOOKUP($U553,look_up!$A$2:Q579,9,FALSE)</f>
        <v>Pectinidae</v>
      </c>
      <c r="AD553" s="14">
        <f>VLOOKUP($U553,look_up!A$2:P579,10,FALSE)</f>
        <v>225252</v>
      </c>
      <c r="AE553">
        <v>0</v>
      </c>
      <c r="AF553" t="s">
        <v>216</v>
      </c>
      <c r="AG553">
        <v>40</v>
      </c>
    </row>
    <row r="554" spans="1:33" x14ac:dyDescent="0.3">
      <c r="A554" t="s">
        <v>0</v>
      </c>
      <c r="B554" t="s">
        <v>1</v>
      </c>
      <c r="C554" t="s">
        <v>279</v>
      </c>
      <c r="D554">
        <v>-27.271709999999999</v>
      </c>
      <c r="E554">
        <v>-48.331710000000001</v>
      </c>
      <c r="F554" t="s">
        <v>2</v>
      </c>
      <c r="G554" t="s">
        <v>3</v>
      </c>
      <c r="H554" s="2">
        <v>43502</v>
      </c>
      <c r="I554" s="23" t="s">
        <v>102</v>
      </c>
      <c r="J554" s="23" t="s">
        <v>245</v>
      </c>
      <c r="K554" s="23" t="s">
        <v>246</v>
      </c>
      <c r="L554" t="s">
        <v>96</v>
      </c>
      <c r="M554" t="s">
        <v>313</v>
      </c>
      <c r="N554" t="s">
        <v>85</v>
      </c>
      <c r="O554">
        <v>1</v>
      </c>
      <c r="P554">
        <v>5</v>
      </c>
      <c r="Q554">
        <v>5</v>
      </c>
      <c r="R554">
        <v>26</v>
      </c>
      <c r="S554">
        <v>20</v>
      </c>
      <c r="T554">
        <v>20</v>
      </c>
      <c r="U554" t="s">
        <v>196</v>
      </c>
      <c r="V554" s="14" t="str">
        <f>VLOOKUP($U554,look_up!$A$2:J580,2,FALSE)</f>
        <v>Ofiuroide</v>
      </c>
      <c r="W554" s="14" t="str">
        <f>VLOOKUP($U554,look_up!$A$2:K580,3,FALSE)</f>
        <v>Species</v>
      </c>
      <c r="X554" s="14" t="str">
        <f>VLOOKUP($U554,look_up!$A$2:L580,4,FALSE)</f>
        <v>exotic_species</v>
      </c>
      <c r="Y554" s="14" t="str">
        <f>VLOOKUP($U554,look_up!A$2:K580,5,FALSE)</f>
        <v>Animalia</v>
      </c>
      <c r="Z554" s="14" t="str">
        <f>VLOOKUP($U554,look_up!A$2:L580,6,FALSE)</f>
        <v>Echinodermata</v>
      </c>
      <c r="AA554" s="14" t="str">
        <f>VLOOKUP($U554,look_up!A$2:M580,7,FALSE)</f>
        <v>Ophiuroidea</v>
      </c>
      <c r="AB554" s="14" t="str">
        <f>VLOOKUP($U554,look_up!$A$2:P580,8,FALSE)</f>
        <v>Amphilepidida</v>
      </c>
      <c r="AC554" s="14" t="str">
        <f>VLOOKUP($U554,look_up!$A$2:Q580,9,FALSE)</f>
        <v>Ophiotrichidae</v>
      </c>
      <c r="AD554" s="14">
        <f>VLOOKUP($U554,look_up!A$2:P580,10,FALSE)</f>
        <v>244093</v>
      </c>
      <c r="AE554">
        <v>0</v>
      </c>
      <c r="AF554" t="s">
        <v>216</v>
      </c>
      <c r="AG554">
        <v>40</v>
      </c>
    </row>
    <row r="555" spans="1:33" x14ac:dyDescent="0.3">
      <c r="A555" t="s">
        <v>0</v>
      </c>
      <c r="B555" t="s">
        <v>1</v>
      </c>
      <c r="C555" t="s">
        <v>279</v>
      </c>
      <c r="D555">
        <v>-27.271709999999999</v>
      </c>
      <c r="E555">
        <v>-48.331710000000001</v>
      </c>
      <c r="F555" t="s">
        <v>2</v>
      </c>
      <c r="G555" t="s">
        <v>3</v>
      </c>
      <c r="H555" s="2">
        <v>43502</v>
      </c>
      <c r="I555" s="23" t="s">
        <v>102</v>
      </c>
      <c r="J555" s="23" t="s">
        <v>245</v>
      </c>
      <c r="K555" s="23" t="s">
        <v>246</v>
      </c>
      <c r="L555" t="s">
        <v>96</v>
      </c>
      <c r="M555" t="s">
        <v>313</v>
      </c>
      <c r="N555" t="s">
        <v>85</v>
      </c>
      <c r="O555">
        <v>2</v>
      </c>
      <c r="P555">
        <v>5</v>
      </c>
      <c r="Q555">
        <v>5</v>
      </c>
      <c r="R555">
        <v>26</v>
      </c>
      <c r="S555">
        <v>20</v>
      </c>
      <c r="T555">
        <v>20</v>
      </c>
      <c r="U555" t="s">
        <v>196</v>
      </c>
      <c r="V555" s="14" t="str">
        <f>VLOOKUP($U555,look_up!$A$2:J581,2,FALSE)</f>
        <v>Ofiuroide</v>
      </c>
      <c r="W555" s="14" t="str">
        <f>VLOOKUP($U555,look_up!$A$2:K581,3,FALSE)</f>
        <v>Species</v>
      </c>
      <c r="X555" s="14" t="str">
        <f>VLOOKUP($U555,look_up!$A$2:L581,4,FALSE)</f>
        <v>exotic_species</v>
      </c>
      <c r="Y555" s="14" t="str">
        <f>VLOOKUP($U555,look_up!A$2:K581,5,FALSE)</f>
        <v>Animalia</v>
      </c>
      <c r="Z555" s="14" t="str">
        <f>VLOOKUP($U555,look_up!A$2:L581,6,FALSE)</f>
        <v>Echinodermata</v>
      </c>
      <c r="AA555" s="14" t="str">
        <f>VLOOKUP($U555,look_up!A$2:M581,7,FALSE)</f>
        <v>Ophiuroidea</v>
      </c>
      <c r="AB555" s="14" t="str">
        <f>VLOOKUP($U555,look_up!$A$2:P581,8,FALSE)</f>
        <v>Amphilepidida</v>
      </c>
      <c r="AC555" s="14" t="str">
        <f>VLOOKUP($U555,look_up!$A$2:Q581,9,FALSE)</f>
        <v>Ophiotrichidae</v>
      </c>
      <c r="AD555" s="14">
        <f>VLOOKUP($U555,look_up!A$2:P581,10,FALSE)</f>
        <v>244093</v>
      </c>
      <c r="AE555">
        <v>0</v>
      </c>
      <c r="AF555" t="s">
        <v>216</v>
      </c>
      <c r="AG555">
        <v>40</v>
      </c>
    </row>
    <row r="556" spans="1:33" x14ac:dyDescent="0.3">
      <c r="A556" t="s">
        <v>0</v>
      </c>
      <c r="B556" t="s">
        <v>1</v>
      </c>
      <c r="C556" t="s">
        <v>279</v>
      </c>
      <c r="D556">
        <v>-27.271709999999999</v>
      </c>
      <c r="E556">
        <v>-48.331710000000001</v>
      </c>
      <c r="F556" t="s">
        <v>2</v>
      </c>
      <c r="G556" t="s">
        <v>3</v>
      </c>
      <c r="H556" s="2">
        <v>43502</v>
      </c>
      <c r="I556" s="23" t="s">
        <v>102</v>
      </c>
      <c r="J556" s="23" t="s">
        <v>245</v>
      </c>
      <c r="K556" s="23" t="s">
        <v>246</v>
      </c>
      <c r="L556" t="s">
        <v>96</v>
      </c>
      <c r="M556" t="s">
        <v>313</v>
      </c>
      <c r="N556" t="s">
        <v>85</v>
      </c>
      <c r="O556">
        <v>3</v>
      </c>
      <c r="P556">
        <v>5</v>
      </c>
      <c r="Q556">
        <v>5</v>
      </c>
      <c r="R556">
        <v>26</v>
      </c>
      <c r="S556">
        <v>20</v>
      </c>
      <c r="T556">
        <v>20</v>
      </c>
      <c r="U556" t="s">
        <v>196</v>
      </c>
      <c r="V556" s="14" t="str">
        <f>VLOOKUP($U556,look_up!$A$2:J582,2,FALSE)</f>
        <v>Ofiuroide</v>
      </c>
      <c r="W556" s="14" t="str">
        <f>VLOOKUP($U556,look_up!$A$2:K582,3,FALSE)</f>
        <v>Species</v>
      </c>
      <c r="X556" s="14" t="str">
        <f>VLOOKUP($U556,look_up!$A$2:L582,4,FALSE)</f>
        <v>exotic_species</v>
      </c>
      <c r="Y556" s="14" t="str">
        <f>VLOOKUP($U556,look_up!A$2:K582,5,FALSE)</f>
        <v>Animalia</v>
      </c>
      <c r="Z556" s="14" t="str">
        <f>VLOOKUP($U556,look_up!A$2:L582,6,FALSE)</f>
        <v>Echinodermata</v>
      </c>
      <c r="AA556" s="14" t="str">
        <f>VLOOKUP($U556,look_up!A$2:M582,7,FALSE)</f>
        <v>Ophiuroidea</v>
      </c>
      <c r="AB556" s="14" t="str">
        <f>VLOOKUP($U556,look_up!$A$2:P582,8,FALSE)</f>
        <v>Amphilepidida</v>
      </c>
      <c r="AC556" s="14" t="str">
        <f>VLOOKUP($U556,look_up!$A$2:Q582,9,FALSE)</f>
        <v>Ophiotrichidae</v>
      </c>
      <c r="AD556" s="14">
        <f>VLOOKUP($U556,look_up!A$2:P582,10,FALSE)</f>
        <v>244093</v>
      </c>
      <c r="AE556">
        <v>0</v>
      </c>
      <c r="AF556" t="s">
        <v>216</v>
      </c>
      <c r="AG556">
        <v>40</v>
      </c>
    </row>
    <row r="557" spans="1:33" x14ac:dyDescent="0.3">
      <c r="A557" t="s">
        <v>0</v>
      </c>
      <c r="B557" t="s">
        <v>1</v>
      </c>
      <c r="C557" t="s">
        <v>279</v>
      </c>
      <c r="D557">
        <v>-27.271709999999999</v>
      </c>
      <c r="E557">
        <v>-48.331710000000001</v>
      </c>
      <c r="F557" t="s">
        <v>2</v>
      </c>
      <c r="G557" t="s">
        <v>3</v>
      </c>
      <c r="H557" s="2">
        <v>43502</v>
      </c>
      <c r="I557" s="23" t="s">
        <v>102</v>
      </c>
      <c r="J557" s="23" t="s">
        <v>245</v>
      </c>
      <c r="K557" s="23" t="s">
        <v>246</v>
      </c>
      <c r="L557" t="s">
        <v>96</v>
      </c>
      <c r="M557" t="s">
        <v>313</v>
      </c>
      <c r="N557" t="s">
        <v>85</v>
      </c>
      <c r="O557">
        <v>1</v>
      </c>
      <c r="P557">
        <v>5</v>
      </c>
      <c r="Q557">
        <v>5</v>
      </c>
      <c r="R557">
        <v>26</v>
      </c>
      <c r="S557">
        <v>20</v>
      </c>
      <c r="T557">
        <v>20</v>
      </c>
      <c r="U557" t="s">
        <v>197</v>
      </c>
      <c r="V557" s="14" t="str">
        <f>VLOOKUP($U557,look_up!$A$2:J583,2,FALSE)</f>
        <v>Anêmona</v>
      </c>
      <c r="W557" s="14" t="str">
        <f>VLOOKUP($U557,look_up!$A$2:K583,3,FALSE)</f>
        <v>Species</v>
      </c>
      <c r="X557" s="14" t="str">
        <f>VLOOKUP($U557,look_up!$A$2:L583,4,FALSE)</f>
        <v>exotic_species</v>
      </c>
      <c r="Y557" s="14" t="str">
        <f>VLOOKUP($U557,look_up!A$2:K583,5,FALSE)</f>
        <v>Animalia</v>
      </c>
      <c r="Z557" s="14" t="str">
        <f>VLOOKUP($U557,look_up!A$2:L583,6,FALSE)</f>
        <v>Cnidaria</v>
      </c>
      <c r="AA557" s="14" t="str">
        <f>VLOOKUP($U557,look_up!A$2:M583,7,FALSE)</f>
        <v>Anthozoa</v>
      </c>
      <c r="AB557" s="14" t="str">
        <f>VLOOKUP($U557,look_up!$A$2:P583,8,FALSE)</f>
        <v>Scleractinia</v>
      </c>
      <c r="AC557" s="14" t="str">
        <f>VLOOKUP($U557,look_up!$A$2:Q583,9,FALSE)</f>
        <v>Dendrophylliidae</v>
      </c>
      <c r="AD557" s="14">
        <f>VLOOKUP($U557,look_up!A$2:P583,10,FALSE)</f>
        <v>291251</v>
      </c>
      <c r="AE557">
        <v>0</v>
      </c>
      <c r="AF557" t="s">
        <v>216</v>
      </c>
      <c r="AG557">
        <v>40</v>
      </c>
    </row>
    <row r="558" spans="1:33" x14ac:dyDescent="0.3">
      <c r="A558" t="s">
        <v>0</v>
      </c>
      <c r="B558" t="s">
        <v>1</v>
      </c>
      <c r="C558" t="s">
        <v>279</v>
      </c>
      <c r="D558">
        <v>-27.271709999999999</v>
      </c>
      <c r="E558">
        <v>-48.331710000000001</v>
      </c>
      <c r="F558" t="s">
        <v>2</v>
      </c>
      <c r="G558" t="s">
        <v>3</v>
      </c>
      <c r="H558" s="2">
        <v>43502</v>
      </c>
      <c r="I558" s="23" t="s">
        <v>102</v>
      </c>
      <c r="J558" s="23" t="s">
        <v>245</v>
      </c>
      <c r="K558" s="23" t="s">
        <v>246</v>
      </c>
      <c r="L558" t="s">
        <v>96</v>
      </c>
      <c r="M558" t="s">
        <v>313</v>
      </c>
      <c r="N558" t="s">
        <v>85</v>
      </c>
      <c r="O558">
        <v>2</v>
      </c>
      <c r="P558">
        <v>5</v>
      </c>
      <c r="Q558">
        <v>5</v>
      </c>
      <c r="R558">
        <v>26</v>
      </c>
      <c r="S558">
        <v>20</v>
      </c>
      <c r="T558">
        <v>20</v>
      </c>
      <c r="U558" t="s">
        <v>197</v>
      </c>
      <c r="V558" s="14" t="str">
        <f>VLOOKUP($U558,look_up!$A$2:J584,2,FALSE)</f>
        <v>Anêmona</v>
      </c>
      <c r="W558" s="14" t="str">
        <f>VLOOKUP($U558,look_up!$A$2:K584,3,FALSE)</f>
        <v>Species</v>
      </c>
      <c r="X558" s="14" t="str">
        <f>VLOOKUP($U558,look_up!$A$2:L584,4,FALSE)</f>
        <v>exotic_species</v>
      </c>
      <c r="Y558" s="14" t="str">
        <f>VLOOKUP($U558,look_up!A$2:K584,5,FALSE)</f>
        <v>Animalia</v>
      </c>
      <c r="Z558" s="14" t="str">
        <f>VLOOKUP($U558,look_up!A$2:L584,6,FALSE)</f>
        <v>Cnidaria</v>
      </c>
      <c r="AA558" s="14" t="str">
        <f>VLOOKUP($U558,look_up!A$2:M584,7,FALSE)</f>
        <v>Anthozoa</v>
      </c>
      <c r="AB558" s="14" t="str">
        <f>VLOOKUP($U558,look_up!$A$2:P584,8,FALSE)</f>
        <v>Scleractinia</v>
      </c>
      <c r="AC558" s="14" t="str">
        <f>VLOOKUP($U558,look_up!$A$2:Q584,9,FALSE)</f>
        <v>Dendrophylliidae</v>
      </c>
      <c r="AD558" s="14">
        <f>VLOOKUP($U558,look_up!A$2:P584,10,FALSE)</f>
        <v>291251</v>
      </c>
      <c r="AE558">
        <v>0</v>
      </c>
      <c r="AF558" t="s">
        <v>216</v>
      </c>
      <c r="AG558">
        <v>40</v>
      </c>
    </row>
    <row r="559" spans="1:33" x14ac:dyDescent="0.3">
      <c r="A559" t="s">
        <v>0</v>
      </c>
      <c r="B559" t="s">
        <v>1</v>
      </c>
      <c r="C559" t="s">
        <v>279</v>
      </c>
      <c r="D559">
        <v>-27.271709999999999</v>
      </c>
      <c r="E559">
        <v>-48.331710000000001</v>
      </c>
      <c r="F559" t="s">
        <v>2</v>
      </c>
      <c r="G559" t="s">
        <v>3</v>
      </c>
      <c r="H559" s="2">
        <v>43502</v>
      </c>
      <c r="I559" s="23" t="s">
        <v>102</v>
      </c>
      <c r="J559" s="23" t="s">
        <v>245</v>
      </c>
      <c r="K559" s="23" t="s">
        <v>246</v>
      </c>
      <c r="L559" t="s">
        <v>96</v>
      </c>
      <c r="M559" t="s">
        <v>313</v>
      </c>
      <c r="N559" t="s">
        <v>85</v>
      </c>
      <c r="O559">
        <v>3</v>
      </c>
      <c r="P559">
        <v>5</v>
      </c>
      <c r="Q559">
        <v>5</v>
      </c>
      <c r="R559">
        <v>26</v>
      </c>
      <c r="S559">
        <v>20</v>
      </c>
      <c r="T559">
        <v>20</v>
      </c>
      <c r="U559" t="s">
        <v>197</v>
      </c>
      <c r="V559" s="14" t="str">
        <f>VLOOKUP($U559,look_up!$A$2:J585,2,FALSE)</f>
        <v>Anêmona</v>
      </c>
      <c r="W559" s="14" t="str">
        <f>VLOOKUP($U559,look_up!$A$2:K585,3,FALSE)</f>
        <v>Species</v>
      </c>
      <c r="X559" s="14" t="str">
        <f>VLOOKUP($U559,look_up!$A$2:L585,4,FALSE)</f>
        <v>exotic_species</v>
      </c>
      <c r="Y559" s="14" t="str">
        <f>VLOOKUP($U559,look_up!A$2:K585,5,FALSE)</f>
        <v>Animalia</v>
      </c>
      <c r="Z559" s="14" t="str">
        <f>VLOOKUP($U559,look_up!A$2:L585,6,FALSE)</f>
        <v>Cnidaria</v>
      </c>
      <c r="AA559" s="14" t="str">
        <f>VLOOKUP($U559,look_up!A$2:M585,7,FALSE)</f>
        <v>Anthozoa</v>
      </c>
      <c r="AB559" s="14" t="str">
        <f>VLOOKUP($U559,look_up!$A$2:P585,8,FALSE)</f>
        <v>Scleractinia</v>
      </c>
      <c r="AC559" s="14" t="str">
        <f>VLOOKUP($U559,look_up!$A$2:Q585,9,FALSE)</f>
        <v>Dendrophylliidae</v>
      </c>
      <c r="AD559" s="14">
        <f>VLOOKUP($U559,look_up!A$2:P585,10,FALSE)</f>
        <v>291251</v>
      </c>
      <c r="AE559">
        <v>0</v>
      </c>
      <c r="AF559" t="s">
        <v>216</v>
      </c>
      <c r="AG559">
        <v>40</v>
      </c>
    </row>
    <row r="560" spans="1:33" x14ac:dyDescent="0.3">
      <c r="A560" t="s">
        <v>0</v>
      </c>
      <c r="B560" t="s">
        <v>1</v>
      </c>
      <c r="C560" t="s">
        <v>279</v>
      </c>
      <c r="D560">
        <v>-27.271709999999999</v>
      </c>
      <c r="E560">
        <v>-48.331710000000001</v>
      </c>
      <c r="F560" t="s">
        <v>2</v>
      </c>
      <c r="G560" t="s">
        <v>3</v>
      </c>
      <c r="H560" s="2">
        <v>43502</v>
      </c>
      <c r="I560" s="23" t="s">
        <v>102</v>
      </c>
      <c r="J560" s="23" t="s">
        <v>245</v>
      </c>
      <c r="K560" s="23" t="s">
        <v>246</v>
      </c>
      <c r="L560" t="s">
        <v>96</v>
      </c>
      <c r="M560" t="s">
        <v>313</v>
      </c>
      <c r="N560" t="s">
        <v>85</v>
      </c>
      <c r="O560">
        <v>1</v>
      </c>
      <c r="P560">
        <v>5</v>
      </c>
      <c r="Q560">
        <v>5</v>
      </c>
      <c r="R560">
        <v>26</v>
      </c>
      <c r="S560">
        <v>20</v>
      </c>
      <c r="T560">
        <v>20</v>
      </c>
      <c r="U560" t="s">
        <v>198</v>
      </c>
      <c r="V560" s="14" t="str">
        <f>VLOOKUP($U560,look_up!$A$2:J586,2,FALSE)</f>
        <v>Ascidia</v>
      </c>
      <c r="W560" s="14" t="str">
        <f>VLOOKUP($U560,look_up!$A$2:K586,3,FALSE)</f>
        <v>Species</v>
      </c>
      <c r="X560" s="14" t="str">
        <f>VLOOKUP($U560,look_up!$A$2:L586,4,FALSE)</f>
        <v>exotic_species</v>
      </c>
      <c r="Y560" s="14" t="str">
        <f>VLOOKUP($U560,look_up!A$2:K586,5,FALSE)</f>
        <v>Animalia</v>
      </c>
      <c r="Z560" s="14" t="str">
        <f>VLOOKUP($U560,look_up!A$2:L586,6,FALSE)</f>
        <v>Chordata</v>
      </c>
      <c r="AA560" s="14" t="str">
        <f>VLOOKUP($U560,look_up!A$2:M586,7,FALSE)</f>
        <v>Ascidiacea</v>
      </c>
      <c r="AB560" s="14" t="str">
        <f>VLOOKUP($U560,look_up!$A$2:P586,8,FALSE)</f>
        <v>Stolidobranchia</v>
      </c>
      <c r="AC560" s="14" t="str">
        <f>VLOOKUP($U560,look_up!$A$2:Q586,9,FALSE)</f>
        <v>Styellidae</v>
      </c>
      <c r="AD560" s="14">
        <f>VLOOKUP($U560,look_up!A$2:P586,10,FALSE)</f>
        <v>103936</v>
      </c>
      <c r="AE560">
        <v>0</v>
      </c>
      <c r="AF560" t="s">
        <v>216</v>
      </c>
      <c r="AG560">
        <v>40</v>
      </c>
    </row>
    <row r="561" spans="1:33" x14ac:dyDescent="0.3">
      <c r="A561" t="s">
        <v>0</v>
      </c>
      <c r="B561" t="s">
        <v>1</v>
      </c>
      <c r="C561" t="s">
        <v>279</v>
      </c>
      <c r="D561">
        <v>-27.271709999999999</v>
      </c>
      <c r="E561">
        <v>-48.331710000000001</v>
      </c>
      <c r="F561" t="s">
        <v>2</v>
      </c>
      <c r="G561" t="s">
        <v>3</v>
      </c>
      <c r="H561" s="2">
        <v>43502</v>
      </c>
      <c r="I561" s="23" t="s">
        <v>102</v>
      </c>
      <c r="J561" s="23" t="s">
        <v>245</v>
      </c>
      <c r="K561" s="23" t="s">
        <v>246</v>
      </c>
      <c r="L561" t="s">
        <v>96</v>
      </c>
      <c r="M561" t="s">
        <v>313</v>
      </c>
      <c r="N561" t="s">
        <v>85</v>
      </c>
      <c r="O561">
        <v>2</v>
      </c>
      <c r="P561">
        <v>5</v>
      </c>
      <c r="Q561">
        <v>5</v>
      </c>
      <c r="R561">
        <v>26</v>
      </c>
      <c r="S561">
        <v>20</v>
      </c>
      <c r="T561">
        <v>20</v>
      </c>
      <c r="U561" t="s">
        <v>198</v>
      </c>
      <c r="V561" s="14" t="str">
        <f>VLOOKUP($U561,look_up!$A$2:J587,2,FALSE)</f>
        <v>Ascidia</v>
      </c>
      <c r="W561" s="14" t="str">
        <f>VLOOKUP($U561,look_up!$A$2:K587,3,FALSE)</f>
        <v>Species</v>
      </c>
      <c r="X561" s="14" t="str">
        <f>VLOOKUP($U561,look_up!$A$2:L587,4,FALSE)</f>
        <v>exotic_species</v>
      </c>
      <c r="Y561" s="14" t="str">
        <f>VLOOKUP($U561,look_up!A$2:K587,5,FALSE)</f>
        <v>Animalia</v>
      </c>
      <c r="Z561" s="14" t="str">
        <f>VLOOKUP($U561,look_up!A$2:L587,6,FALSE)</f>
        <v>Chordata</v>
      </c>
      <c r="AA561" s="14" t="str">
        <f>VLOOKUP($U561,look_up!A$2:M587,7,FALSE)</f>
        <v>Ascidiacea</v>
      </c>
      <c r="AB561" s="14" t="str">
        <f>VLOOKUP($U561,look_up!$A$2:P587,8,FALSE)</f>
        <v>Stolidobranchia</v>
      </c>
      <c r="AC561" s="14" t="str">
        <f>VLOOKUP($U561,look_up!$A$2:Q587,9,FALSE)</f>
        <v>Styellidae</v>
      </c>
      <c r="AD561" s="14">
        <f>VLOOKUP($U561,look_up!A$2:P587,10,FALSE)</f>
        <v>103936</v>
      </c>
      <c r="AE561">
        <v>0</v>
      </c>
      <c r="AF561" t="s">
        <v>216</v>
      </c>
      <c r="AG561">
        <v>40</v>
      </c>
    </row>
    <row r="562" spans="1:33" x14ac:dyDescent="0.3">
      <c r="A562" t="s">
        <v>0</v>
      </c>
      <c r="B562" t="s">
        <v>1</v>
      </c>
      <c r="C562" t="s">
        <v>279</v>
      </c>
      <c r="D562">
        <v>-27.271709999999999</v>
      </c>
      <c r="E562">
        <v>-48.331710000000001</v>
      </c>
      <c r="F562" t="s">
        <v>2</v>
      </c>
      <c r="G562" t="s">
        <v>3</v>
      </c>
      <c r="H562" s="2">
        <v>43502</v>
      </c>
      <c r="I562" s="23" t="s">
        <v>102</v>
      </c>
      <c r="J562" s="23" t="s">
        <v>245</v>
      </c>
      <c r="K562" s="23" t="s">
        <v>246</v>
      </c>
      <c r="L562" t="s">
        <v>96</v>
      </c>
      <c r="M562" t="s">
        <v>313</v>
      </c>
      <c r="N562" t="s">
        <v>85</v>
      </c>
      <c r="O562">
        <v>3</v>
      </c>
      <c r="P562">
        <v>5</v>
      </c>
      <c r="Q562">
        <v>5</v>
      </c>
      <c r="R562">
        <v>26</v>
      </c>
      <c r="S562">
        <v>20</v>
      </c>
      <c r="T562">
        <v>20</v>
      </c>
      <c r="U562" t="s">
        <v>198</v>
      </c>
      <c r="V562" s="14" t="str">
        <f>VLOOKUP($U562,look_up!$A$2:J588,2,FALSE)</f>
        <v>Ascidia</v>
      </c>
      <c r="W562" s="14" t="str">
        <f>VLOOKUP($U562,look_up!$A$2:K588,3,FALSE)</f>
        <v>Species</v>
      </c>
      <c r="X562" s="14" t="str">
        <f>VLOOKUP($U562,look_up!$A$2:L588,4,FALSE)</f>
        <v>exotic_species</v>
      </c>
      <c r="Y562" s="14" t="str">
        <f>VLOOKUP($U562,look_up!A$2:K588,5,FALSE)</f>
        <v>Animalia</v>
      </c>
      <c r="Z562" s="14" t="str">
        <f>VLOOKUP($U562,look_up!A$2:L588,6,FALSE)</f>
        <v>Chordata</v>
      </c>
      <c r="AA562" s="14" t="str">
        <f>VLOOKUP($U562,look_up!A$2:M588,7,FALSE)</f>
        <v>Ascidiacea</v>
      </c>
      <c r="AB562" s="14" t="str">
        <f>VLOOKUP($U562,look_up!$A$2:P588,8,FALSE)</f>
        <v>Stolidobranchia</v>
      </c>
      <c r="AC562" s="14" t="str">
        <f>VLOOKUP($U562,look_up!$A$2:Q588,9,FALSE)</f>
        <v>Styellidae</v>
      </c>
      <c r="AD562" s="14">
        <f>VLOOKUP($U562,look_up!A$2:P588,10,FALSE)</f>
        <v>103936</v>
      </c>
      <c r="AE562">
        <v>0</v>
      </c>
      <c r="AF562" t="s">
        <v>216</v>
      </c>
      <c r="AG562">
        <v>40</v>
      </c>
    </row>
    <row r="563" spans="1:33" x14ac:dyDescent="0.3">
      <c r="A563" t="s">
        <v>0</v>
      </c>
      <c r="B563" t="s">
        <v>1</v>
      </c>
      <c r="C563" t="s">
        <v>279</v>
      </c>
      <c r="D563">
        <v>-27.271709999999999</v>
      </c>
      <c r="E563">
        <v>-48.331710000000001</v>
      </c>
      <c r="F563" t="s">
        <v>2</v>
      </c>
      <c r="G563" t="s">
        <v>3</v>
      </c>
      <c r="H563" s="2">
        <v>43502</v>
      </c>
      <c r="I563" s="23" t="s">
        <v>102</v>
      </c>
      <c r="J563" s="23" t="s">
        <v>245</v>
      </c>
      <c r="K563" s="23" t="s">
        <v>246</v>
      </c>
      <c r="L563" t="s">
        <v>96</v>
      </c>
      <c r="M563" t="s">
        <v>313</v>
      </c>
      <c r="N563" t="s">
        <v>85</v>
      </c>
      <c r="O563">
        <v>1</v>
      </c>
      <c r="P563">
        <v>5</v>
      </c>
      <c r="Q563">
        <v>5</v>
      </c>
      <c r="R563">
        <v>26</v>
      </c>
      <c r="S563">
        <v>20</v>
      </c>
      <c r="T563">
        <v>20</v>
      </c>
      <c r="U563" t="s">
        <v>18</v>
      </c>
      <c r="V563" t="s">
        <v>199</v>
      </c>
      <c r="W563" s="14" t="s">
        <v>18</v>
      </c>
      <c r="X563" s="14" t="str">
        <f>VLOOKUP($U563,look_up!$A$2:L589,4,FALSE)</f>
        <v>NA</v>
      </c>
      <c r="Y563" s="14" t="str">
        <f>VLOOKUP($U563,look_up!A$2:K589,5,FALSE)</f>
        <v>NA</v>
      </c>
      <c r="Z563" s="14" t="str">
        <f>VLOOKUP($U563,look_up!A$2:L589,6,FALSE)</f>
        <v>NA</v>
      </c>
      <c r="AA563" s="14" t="str">
        <f>VLOOKUP($U563,look_up!A$2:M589,7,FALSE)</f>
        <v>NA</v>
      </c>
      <c r="AB563" s="14" t="str">
        <f>VLOOKUP($U563,look_up!$A$2:P589,8,FALSE)</f>
        <v>NA</v>
      </c>
      <c r="AC563" s="14" t="str">
        <f>VLOOKUP($U563,look_up!$A$2:Q589,9,FALSE)</f>
        <v>NA</v>
      </c>
      <c r="AD563" s="14" t="str">
        <f>VLOOKUP($U563,look_up!A$2:P589,10,FALSE)</f>
        <v>NA</v>
      </c>
      <c r="AE563">
        <v>0</v>
      </c>
      <c r="AF563" t="s">
        <v>216</v>
      </c>
      <c r="AG563">
        <v>40</v>
      </c>
    </row>
    <row r="564" spans="1:33" x14ac:dyDescent="0.3">
      <c r="A564" t="s">
        <v>0</v>
      </c>
      <c r="B564" t="s">
        <v>1</v>
      </c>
      <c r="C564" t="s">
        <v>279</v>
      </c>
      <c r="D564">
        <v>-27.271709999999999</v>
      </c>
      <c r="E564">
        <v>-48.331710000000001</v>
      </c>
      <c r="F564" t="s">
        <v>2</v>
      </c>
      <c r="G564" t="s">
        <v>3</v>
      </c>
      <c r="H564" s="2">
        <v>43502</v>
      </c>
      <c r="I564" s="23" t="s">
        <v>102</v>
      </c>
      <c r="J564" s="23" t="s">
        <v>245</v>
      </c>
      <c r="K564" s="23" t="s">
        <v>246</v>
      </c>
      <c r="L564" t="s">
        <v>96</v>
      </c>
      <c r="M564" t="s">
        <v>313</v>
      </c>
      <c r="N564" t="s">
        <v>85</v>
      </c>
      <c r="O564">
        <v>2</v>
      </c>
      <c r="P564">
        <v>5</v>
      </c>
      <c r="Q564">
        <v>5</v>
      </c>
      <c r="R564">
        <v>26</v>
      </c>
      <c r="S564">
        <v>20</v>
      </c>
      <c r="T564">
        <v>20</v>
      </c>
      <c r="U564" t="s">
        <v>18</v>
      </c>
      <c r="V564" t="s">
        <v>199</v>
      </c>
      <c r="W564" s="14" t="s">
        <v>18</v>
      </c>
      <c r="X564" s="14" t="str">
        <f>VLOOKUP($U564,look_up!$A$2:L590,4,FALSE)</f>
        <v>NA</v>
      </c>
      <c r="Y564" s="14" t="str">
        <f>VLOOKUP($U564,look_up!A$2:K590,5,FALSE)</f>
        <v>NA</v>
      </c>
      <c r="Z564" s="14" t="str">
        <f>VLOOKUP($U564,look_up!A$2:L590,6,FALSE)</f>
        <v>NA</v>
      </c>
      <c r="AA564" s="14" t="str">
        <f>VLOOKUP($U564,look_up!A$2:M590,7,FALSE)</f>
        <v>NA</v>
      </c>
      <c r="AB564" s="14" t="str">
        <f>VLOOKUP($U564,look_up!$A$2:P590,8,FALSE)</f>
        <v>NA</v>
      </c>
      <c r="AC564" s="14" t="str">
        <f>VLOOKUP($U564,look_up!$A$2:Q590,9,FALSE)</f>
        <v>NA</v>
      </c>
      <c r="AD564" s="14" t="str">
        <f>VLOOKUP($U564,look_up!A$2:P590,10,FALSE)</f>
        <v>NA</v>
      </c>
      <c r="AE564">
        <v>0</v>
      </c>
      <c r="AF564" t="s">
        <v>216</v>
      </c>
      <c r="AG564">
        <v>40</v>
      </c>
    </row>
    <row r="565" spans="1:33" x14ac:dyDescent="0.3">
      <c r="A565" t="s">
        <v>0</v>
      </c>
      <c r="B565" t="s">
        <v>1</v>
      </c>
      <c r="C565" t="s">
        <v>279</v>
      </c>
      <c r="D565">
        <v>-27.271709999999999</v>
      </c>
      <c r="E565">
        <v>-48.331710000000001</v>
      </c>
      <c r="F565" t="s">
        <v>2</v>
      </c>
      <c r="G565" t="s">
        <v>3</v>
      </c>
      <c r="H565" s="2">
        <v>43502</v>
      </c>
      <c r="I565" s="23" t="s">
        <v>102</v>
      </c>
      <c r="J565" s="23" t="s">
        <v>245</v>
      </c>
      <c r="K565" s="23" t="s">
        <v>246</v>
      </c>
      <c r="L565" t="s">
        <v>96</v>
      </c>
      <c r="M565" t="s">
        <v>313</v>
      </c>
      <c r="N565" t="s">
        <v>85</v>
      </c>
      <c r="O565">
        <v>3</v>
      </c>
      <c r="P565">
        <v>5</v>
      </c>
      <c r="Q565">
        <v>5</v>
      </c>
      <c r="R565">
        <v>26</v>
      </c>
      <c r="S565">
        <v>20</v>
      </c>
      <c r="T565">
        <v>20</v>
      </c>
      <c r="U565" t="s">
        <v>18</v>
      </c>
      <c r="V565" t="s">
        <v>199</v>
      </c>
      <c r="W565" s="14" t="s">
        <v>18</v>
      </c>
      <c r="X565" s="14" t="str">
        <f>VLOOKUP($U565,look_up!$A$2:L591,4,FALSE)</f>
        <v>NA</v>
      </c>
      <c r="Y565" s="14" t="str">
        <f>VLOOKUP($U565,look_up!A$2:K591,5,FALSE)</f>
        <v>NA</v>
      </c>
      <c r="Z565" s="14" t="str">
        <f>VLOOKUP($U565,look_up!A$2:L591,6,FALSE)</f>
        <v>NA</v>
      </c>
      <c r="AA565" s="14" t="str">
        <f>VLOOKUP($U565,look_up!A$2:M591,7,FALSE)</f>
        <v>NA</v>
      </c>
      <c r="AB565" s="14" t="str">
        <f>VLOOKUP($U565,look_up!$A$2:P591,8,FALSE)</f>
        <v>NA</v>
      </c>
      <c r="AC565" s="14" t="str">
        <f>VLOOKUP($U565,look_up!$A$2:Q591,9,FALSE)</f>
        <v>NA</v>
      </c>
      <c r="AD565" s="14" t="str">
        <f>VLOOKUP($U565,look_up!A$2:P591,10,FALSE)</f>
        <v>NA</v>
      </c>
      <c r="AE565">
        <v>0</v>
      </c>
      <c r="AF565" t="s">
        <v>216</v>
      </c>
      <c r="AG565">
        <v>40</v>
      </c>
    </row>
    <row r="566" spans="1:33" x14ac:dyDescent="0.3">
      <c r="A566" t="s">
        <v>0</v>
      </c>
      <c r="B566" t="s">
        <v>1</v>
      </c>
      <c r="C566" t="s">
        <v>279</v>
      </c>
      <c r="D566">
        <v>-27.271709999999999</v>
      </c>
      <c r="E566">
        <v>-48.331710000000001</v>
      </c>
      <c r="F566" t="s">
        <v>2</v>
      </c>
      <c r="G566" t="s">
        <v>3</v>
      </c>
      <c r="H566" s="2">
        <v>43502</v>
      </c>
      <c r="I566" s="23" t="s">
        <v>102</v>
      </c>
      <c r="J566" s="23" t="s">
        <v>245</v>
      </c>
      <c r="K566" s="23" t="s">
        <v>246</v>
      </c>
      <c r="L566" t="s">
        <v>96</v>
      </c>
      <c r="M566" t="s">
        <v>313</v>
      </c>
      <c r="N566" t="s">
        <v>85</v>
      </c>
      <c r="O566">
        <v>1</v>
      </c>
      <c r="P566">
        <v>5</v>
      </c>
      <c r="Q566">
        <v>5</v>
      </c>
      <c r="R566">
        <v>26</v>
      </c>
      <c r="S566">
        <v>20</v>
      </c>
      <c r="T566">
        <v>20</v>
      </c>
      <c r="U566" t="s">
        <v>18</v>
      </c>
      <c r="V566" t="s">
        <v>200</v>
      </c>
      <c r="W566" s="14" t="s">
        <v>18</v>
      </c>
      <c r="X566" s="14" t="str">
        <f>VLOOKUP($U566,look_up!$A$2:L592,4,FALSE)</f>
        <v>NA</v>
      </c>
      <c r="Y566" s="14" t="str">
        <f>VLOOKUP($U566,look_up!A$2:K592,5,FALSE)</f>
        <v>NA</v>
      </c>
      <c r="Z566" s="14" t="str">
        <f>VLOOKUP($U566,look_up!A$2:L592,6,FALSE)</f>
        <v>NA</v>
      </c>
      <c r="AA566" s="14" t="str">
        <f>VLOOKUP($U566,look_up!A$2:M592,7,FALSE)</f>
        <v>NA</v>
      </c>
      <c r="AB566" s="14" t="str">
        <f>VLOOKUP($U566,look_up!$A$2:P592,8,FALSE)</f>
        <v>NA</v>
      </c>
      <c r="AC566" s="14" t="str">
        <f>VLOOKUP($U566,look_up!$A$2:Q592,9,FALSE)</f>
        <v>NA</v>
      </c>
      <c r="AD566" s="14" t="str">
        <f>VLOOKUP($U566,look_up!A$2:P592,10,FALSE)</f>
        <v>NA</v>
      </c>
      <c r="AE566">
        <v>0</v>
      </c>
      <c r="AF566" t="s">
        <v>216</v>
      </c>
      <c r="AG566">
        <v>40</v>
      </c>
    </row>
    <row r="567" spans="1:33" x14ac:dyDescent="0.3">
      <c r="A567" t="s">
        <v>0</v>
      </c>
      <c r="B567" t="s">
        <v>1</v>
      </c>
      <c r="C567" t="s">
        <v>279</v>
      </c>
      <c r="D567">
        <v>-27.271709999999999</v>
      </c>
      <c r="E567">
        <v>-48.331710000000001</v>
      </c>
      <c r="F567" t="s">
        <v>2</v>
      </c>
      <c r="G567" t="s">
        <v>3</v>
      </c>
      <c r="H567" s="2">
        <v>43502</v>
      </c>
      <c r="I567" s="23" t="s">
        <v>102</v>
      </c>
      <c r="J567" s="23" t="s">
        <v>245</v>
      </c>
      <c r="K567" s="23" t="s">
        <v>246</v>
      </c>
      <c r="L567" t="s">
        <v>96</v>
      </c>
      <c r="M567" t="s">
        <v>313</v>
      </c>
      <c r="N567" t="s">
        <v>85</v>
      </c>
      <c r="O567">
        <v>2</v>
      </c>
      <c r="P567">
        <v>5</v>
      </c>
      <c r="Q567">
        <v>5</v>
      </c>
      <c r="R567">
        <v>26</v>
      </c>
      <c r="S567">
        <v>20</v>
      </c>
      <c r="T567">
        <v>20</v>
      </c>
      <c r="U567" t="s">
        <v>18</v>
      </c>
      <c r="V567" t="s">
        <v>200</v>
      </c>
      <c r="W567" s="14" t="s">
        <v>18</v>
      </c>
      <c r="X567" s="14" t="str">
        <f>VLOOKUP($U567,look_up!$A$2:L593,4,FALSE)</f>
        <v>NA</v>
      </c>
      <c r="Y567" s="14" t="str">
        <f>VLOOKUP($U567,look_up!A$2:K593,5,FALSE)</f>
        <v>NA</v>
      </c>
      <c r="Z567" s="14" t="str">
        <f>VLOOKUP($U567,look_up!A$2:L593,6,FALSE)</f>
        <v>NA</v>
      </c>
      <c r="AA567" s="14" t="str">
        <f>VLOOKUP($U567,look_up!A$2:M593,7,FALSE)</f>
        <v>NA</v>
      </c>
      <c r="AB567" s="14" t="str">
        <f>VLOOKUP($U567,look_up!$A$2:P593,8,FALSE)</f>
        <v>NA</v>
      </c>
      <c r="AC567" s="14" t="str">
        <f>VLOOKUP($U567,look_up!$A$2:Q593,9,FALSE)</f>
        <v>NA</v>
      </c>
      <c r="AD567" s="14" t="str">
        <f>VLOOKUP($U567,look_up!A$2:P593,10,FALSE)</f>
        <v>NA</v>
      </c>
      <c r="AE567">
        <v>0</v>
      </c>
      <c r="AF567" t="s">
        <v>216</v>
      </c>
      <c r="AG567">
        <v>40</v>
      </c>
    </row>
    <row r="568" spans="1:33" x14ac:dyDescent="0.3">
      <c r="A568" t="s">
        <v>0</v>
      </c>
      <c r="B568" t="s">
        <v>1</v>
      </c>
      <c r="C568" t="s">
        <v>279</v>
      </c>
      <c r="D568">
        <v>-27.271709999999999</v>
      </c>
      <c r="E568">
        <v>-48.331710000000001</v>
      </c>
      <c r="F568" t="s">
        <v>2</v>
      </c>
      <c r="G568" t="s">
        <v>3</v>
      </c>
      <c r="H568" s="2">
        <v>43502</v>
      </c>
      <c r="I568" s="23" t="s">
        <v>102</v>
      </c>
      <c r="J568" s="23" t="s">
        <v>245</v>
      </c>
      <c r="K568" s="23" t="s">
        <v>246</v>
      </c>
      <c r="L568" t="s">
        <v>96</v>
      </c>
      <c r="M568" t="s">
        <v>313</v>
      </c>
      <c r="N568" t="s">
        <v>85</v>
      </c>
      <c r="O568">
        <v>3</v>
      </c>
      <c r="P568">
        <v>5</v>
      </c>
      <c r="Q568">
        <v>5</v>
      </c>
      <c r="R568">
        <v>26</v>
      </c>
      <c r="S568">
        <v>20</v>
      </c>
      <c r="T568">
        <v>20</v>
      </c>
      <c r="U568" t="s">
        <v>18</v>
      </c>
      <c r="V568" t="s">
        <v>200</v>
      </c>
      <c r="W568" s="14" t="s">
        <v>18</v>
      </c>
      <c r="X568" s="14" t="str">
        <f>VLOOKUP($U568,look_up!$A$2:L594,4,FALSE)</f>
        <v>NA</v>
      </c>
      <c r="Y568" s="14" t="str">
        <f>VLOOKUP($U568,look_up!A$2:K594,5,FALSE)</f>
        <v>NA</v>
      </c>
      <c r="Z568" s="14" t="str">
        <f>VLOOKUP($U568,look_up!A$2:L594,6,FALSE)</f>
        <v>NA</v>
      </c>
      <c r="AA568" s="14" t="str">
        <f>VLOOKUP($U568,look_up!A$2:M594,7,FALSE)</f>
        <v>NA</v>
      </c>
      <c r="AB568" s="14" t="str">
        <f>VLOOKUP($U568,look_up!$A$2:P594,8,FALSE)</f>
        <v>NA</v>
      </c>
      <c r="AC568" s="14" t="str">
        <f>VLOOKUP($U568,look_up!$A$2:Q594,9,FALSE)</f>
        <v>NA</v>
      </c>
      <c r="AD568" s="14" t="str">
        <f>VLOOKUP($U568,look_up!A$2:P594,10,FALSE)</f>
        <v>NA</v>
      </c>
      <c r="AE568">
        <v>0</v>
      </c>
      <c r="AF568" t="s">
        <v>216</v>
      </c>
      <c r="AG568">
        <v>40</v>
      </c>
    </row>
    <row r="569" spans="1:33" x14ac:dyDescent="0.3">
      <c r="A569" t="s">
        <v>0</v>
      </c>
      <c r="B569" t="s">
        <v>1</v>
      </c>
      <c r="C569" t="s">
        <v>279</v>
      </c>
      <c r="D569">
        <v>-27.271709999999999</v>
      </c>
      <c r="E569">
        <v>-48.331710000000001</v>
      </c>
      <c r="F569" t="s">
        <v>2</v>
      </c>
      <c r="G569" t="s">
        <v>3</v>
      </c>
      <c r="H569" s="2">
        <v>43502</v>
      </c>
      <c r="I569" s="23" t="s">
        <v>102</v>
      </c>
      <c r="J569" s="23" t="s">
        <v>245</v>
      </c>
      <c r="K569" s="23" t="s">
        <v>246</v>
      </c>
      <c r="L569" t="s">
        <v>96</v>
      </c>
      <c r="M569" t="s">
        <v>313</v>
      </c>
      <c r="N569" t="s">
        <v>86</v>
      </c>
      <c r="O569">
        <v>1</v>
      </c>
      <c r="P569">
        <v>10</v>
      </c>
      <c r="Q569">
        <v>10</v>
      </c>
      <c r="R569">
        <v>26</v>
      </c>
      <c r="S569">
        <v>20</v>
      </c>
      <c r="T569">
        <v>20</v>
      </c>
      <c r="U569" t="s">
        <v>177</v>
      </c>
      <c r="V569" s="14" t="str">
        <f>VLOOKUP($U569,look_up!$A$2:J595,2,FALSE)</f>
        <v>Ouriço</v>
      </c>
      <c r="W569" s="14" t="str">
        <f>VLOOKUP($U569,look_up!$A$2:K595,3,FALSE)</f>
        <v>Species</v>
      </c>
      <c r="X569" s="14" t="str">
        <f>VLOOKUP($U569,look_up!$A$2:L595,4,FALSE)</f>
        <v>NA</v>
      </c>
      <c r="Y569" s="14" t="str">
        <f>VLOOKUP($U569,look_up!A$2:K595,5,FALSE)</f>
        <v>Animalia</v>
      </c>
      <c r="Z569" s="14" t="str">
        <f>VLOOKUP($U569,look_up!A$2:L595,6,FALSE)</f>
        <v>Echinodermata</v>
      </c>
      <c r="AA569" s="14" t="str">
        <f>VLOOKUP($U569,look_up!A$2:M595,7,FALSE)</f>
        <v>Echinoidea</v>
      </c>
      <c r="AB569" s="14" t="str">
        <f>VLOOKUP($U569,look_up!$A$2:P595,8,FALSE)</f>
        <v>Cidaroida</v>
      </c>
      <c r="AC569" s="14" t="str">
        <f>VLOOKUP($U569,look_up!$A$2:Q595,9,FALSE)</f>
        <v>Cidaridae</v>
      </c>
      <c r="AD569" s="14">
        <f>VLOOKUP($U569,look_up!A$2:P595,10,FALSE)</f>
        <v>396741</v>
      </c>
      <c r="AE569">
        <v>2</v>
      </c>
      <c r="AF569" t="s">
        <v>216</v>
      </c>
      <c r="AG569">
        <v>40</v>
      </c>
    </row>
    <row r="570" spans="1:33" x14ac:dyDescent="0.3">
      <c r="A570" t="s">
        <v>0</v>
      </c>
      <c r="B570" t="s">
        <v>1</v>
      </c>
      <c r="C570" t="s">
        <v>279</v>
      </c>
      <c r="D570">
        <v>-27.271709999999999</v>
      </c>
      <c r="E570">
        <v>-48.331710000000001</v>
      </c>
      <c r="F570" t="s">
        <v>2</v>
      </c>
      <c r="G570" t="s">
        <v>3</v>
      </c>
      <c r="H570" s="2">
        <v>43502</v>
      </c>
      <c r="I570" s="23" t="s">
        <v>102</v>
      </c>
      <c r="J570" s="23" t="s">
        <v>245</v>
      </c>
      <c r="K570" s="23" t="s">
        <v>246</v>
      </c>
      <c r="L570" t="s">
        <v>96</v>
      </c>
      <c r="M570" t="s">
        <v>313</v>
      </c>
      <c r="N570" t="s">
        <v>86</v>
      </c>
      <c r="O570">
        <v>2</v>
      </c>
      <c r="P570">
        <v>10</v>
      </c>
      <c r="Q570">
        <v>10</v>
      </c>
      <c r="R570">
        <v>26</v>
      </c>
      <c r="S570">
        <v>20</v>
      </c>
      <c r="T570">
        <v>20</v>
      </c>
      <c r="U570" t="s">
        <v>177</v>
      </c>
      <c r="V570" s="14" t="str">
        <f>VLOOKUP($U570,look_up!$A$2:J596,2,FALSE)</f>
        <v>Ouriço</v>
      </c>
      <c r="W570" s="14" t="str">
        <f>VLOOKUP($U570,look_up!$A$2:K596,3,FALSE)</f>
        <v>Species</v>
      </c>
      <c r="X570" s="14" t="str">
        <f>VLOOKUP($U570,look_up!$A$2:L596,4,FALSE)</f>
        <v>NA</v>
      </c>
      <c r="Y570" s="14" t="str">
        <f>VLOOKUP($U570,look_up!A$2:K596,5,FALSE)</f>
        <v>Animalia</v>
      </c>
      <c r="Z570" s="14" t="str">
        <f>VLOOKUP($U570,look_up!A$2:L596,6,FALSE)</f>
        <v>Echinodermata</v>
      </c>
      <c r="AA570" s="14" t="str">
        <f>VLOOKUP($U570,look_up!A$2:M596,7,FALSE)</f>
        <v>Echinoidea</v>
      </c>
      <c r="AB570" s="14" t="str">
        <f>VLOOKUP($U570,look_up!$A$2:P596,8,FALSE)</f>
        <v>Cidaroida</v>
      </c>
      <c r="AC570" s="14" t="str">
        <f>VLOOKUP($U570,look_up!$A$2:Q596,9,FALSE)</f>
        <v>Cidaridae</v>
      </c>
      <c r="AD570" s="14">
        <f>VLOOKUP($U570,look_up!A$2:P596,10,FALSE)</f>
        <v>396741</v>
      </c>
      <c r="AE570">
        <v>0</v>
      </c>
      <c r="AF570" t="s">
        <v>216</v>
      </c>
      <c r="AG570">
        <v>40</v>
      </c>
    </row>
    <row r="571" spans="1:33" x14ac:dyDescent="0.3">
      <c r="A571" t="s">
        <v>0</v>
      </c>
      <c r="B571" t="s">
        <v>1</v>
      </c>
      <c r="C571" t="s">
        <v>279</v>
      </c>
      <c r="D571">
        <v>-27.271709999999999</v>
      </c>
      <c r="E571">
        <v>-48.331710000000001</v>
      </c>
      <c r="F571" t="s">
        <v>2</v>
      </c>
      <c r="G571" t="s">
        <v>3</v>
      </c>
      <c r="H571" s="2">
        <v>43502</v>
      </c>
      <c r="I571" s="23" t="s">
        <v>102</v>
      </c>
      <c r="J571" s="23" t="s">
        <v>245</v>
      </c>
      <c r="K571" s="23" t="s">
        <v>246</v>
      </c>
      <c r="L571" t="s">
        <v>96</v>
      </c>
      <c r="M571" t="s">
        <v>313</v>
      </c>
      <c r="N571" t="s">
        <v>86</v>
      </c>
      <c r="O571">
        <v>3</v>
      </c>
      <c r="P571">
        <v>10</v>
      </c>
      <c r="Q571">
        <v>10</v>
      </c>
      <c r="R571">
        <v>26</v>
      </c>
      <c r="S571">
        <v>20</v>
      </c>
      <c r="T571">
        <v>20</v>
      </c>
      <c r="U571" t="s">
        <v>177</v>
      </c>
      <c r="V571" s="14" t="str">
        <f>VLOOKUP($U571,look_up!$A$2:J597,2,FALSE)</f>
        <v>Ouriço</v>
      </c>
      <c r="W571" s="14" t="str">
        <f>VLOOKUP($U571,look_up!$A$2:K597,3,FALSE)</f>
        <v>Species</v>
      </c>
      <c r="X571" s="14" t="str">
        <f>VLOOKUP($U571,look_up!$A$2:L597,4,FALSE)</f>
        <v>NA</v>
      </c>
      <c r="Y571" s="14" t="str">
        <f>VLOOKUP($U571,look_up!A$2:K597,5,FALSE)</f>
        <v>Animalia</v>
      </c>
      <c r="Z571" s="14" t="str">
        <f>VLOOKUP($U571,look_up!A$2:L597,6,FALSE)</f>
        <v>Echinodermata</v>
      </c>
      <c r="AA571" s="14" t="str">
        <f>VLOOKUP($U571,look_up!A$2:M597,7,FALSE)</f>
        <v>Echinoidea</v>
      </c>
      <c r="AB571" s="14" t="str">
        <f>VLOOKUP($U571,look_up!$A$2:P597,8,FALSE)</f>
        <v>Cidaroida</v>
      </c>
      <c r="AC571" s="14" t="str">
        <f>VLOOKUP($U571,look_up!$A$2:Q597,9,FALSE)</f>
        <v>Cidaridae</v>
      </c>
      <c r="AD571" s="14">
        <f>VLOOKUP($U571,look_up!A$2:P597,10,FALSE)</f>
        <v>396741</v>
      </c>
      <c r="AE571">
        <v>0</v>
      </c>
      <c r="AF571" t="s">
        <v>216</v>
      </c>
      <c r="AG571">
        <v>40</v>
      </c>
    </row>
    <row r="572" spans="1:33" x14ac:dyDescent="0.3">
      <c r="A572" t="s">
        <v>0</v>
      </c>
      <c r="B572" t="s">
        <v>1</v>
      </c>
      <c r="C572" t="s">
        <v>279</v>
      </c>
      <c r="D572">
        <v>-27.271709999999999</v>
      </c>
      <c r="E572">
        <v>-48.331710000000001</v>
      </c>
      <c r="F572" t="s">
        <v>2</v>
      </c>
      <c r="G572" t="s">
        <v>3</v>
      </c>
      <c r="H572" s="2">
        <v>43502</v>
      </c>
      <c r="I572" s="23" t="s">
        <v>102</v>
      </c>
      <c r="J572" s="23" t="s">
        <v>245</v>
      </c>
      <c r="K572" s="23" t="s">
        <v>246</v>
      </c>
      <c r="L572" t="s">
        <v>96</v>
      </c>
      <c r="M572" t="s">
        <v>313</v>
      </c>
      <c r="N572" t="s">
        <v>86</v>
      </c>
      <c r="O572">
        <v>1</v>
      </c>
      <c r="P572">
        <v>10</v>
      </c>
      <c r="Q572">
        <v>10</v>
      </c>
      <c r="R572">
        <v>26</v>
      </c>
      <c r="S572">
        <v>20</v>
      </c>
      <c r="T572">
        <v>20</v>
      </c>
      <c r="U572" t="s">
        <v>178</v>
      </c>
      <c r="V572" s="14" t="str">
        <f>VLOOKUP($U572,look_up!$A$2:J598,2,FALSE)</f>
        <v>Ouriço</v>
      </c>
      <c r="W572" s="14" t="str">
        <f>VLOOKUP($U572,look_up!$A$2:K598,3,FALSE)</f>
        <v>Species</v>
      </c>
      <c r="X572" s="14" t="str">
        <f>VLOOKUP($U572,look_up!$A$2:L598,4,FALSE)</f>
        <v>NA</v>
      </c>
      <c r="Y572" s="14" t="str">
        <f>VLOOKUP($U572,look_up!A$2:K598,5,FALSE)</f>
        <v>Animalia</v>
      </c>
      <c r="Z572" s="14" t="str">
        <f>VLOOKUP($U572,look_up!A$2:L598,6,FALSE)</f>
        <v>Echinodermata</v>
      </c>
      <c r="AA572" s="14" t="str">
        <f>VLOOKUP($U572,look_up!A$2:M598,7,FALSE)</f>
        <v>Echinoidea</v>
      </c>
      <c r="AB572" s="14" t="str">
        <f>VLOOKUP($U572,look_up!$A$2:P598,8,FALSE)</f>
        <v>Camarodonta</v>
      </c>
      <c r="AC572" s="14" t="str">
        <f>VLOOKUP($U572,look_up!$A$2:Q598,9,FALSE)</f>
        <v>Toxopneustidae</v>
      </c>
      <c r="AD572" s="14">
        <f>VLOOKUP($U572,look_up!A$2:P598,10,FALSE)</f>
        <v>367850</v>
      </c>
      <c r="AE572">
        <v>0</v>
      </c>
      <c r="AF572" t="s">
        <v>216</v>
      </c>
      <c r="AG572">
        <v>40</v>
      </c>
    </row>
    <row r="573" spans="1:33" x14ac:dyDescent="0.3">
      <c r="A573" t="s">
        <v>0</v>
      </c>
      <c r="B573" t="s">
        <v>1</v>
      </c>
      <c r="C573" t="s">
        <v>279</v>
      </c>
      <c r="D573">
        <v>-27.271709999999999</v>
      </c>
      <c r="E573">
        <v>-48.331710000000001</v>
      </c>
      <c r="F573" t="s">
        <v>2</v>
      </c>
      <c r="G573" t="s">
        <v>3</v>
      </c>
      <c r="H573" s="2">
        <v>43502</v>
      </c>
      <c r="I573" s="23" t="s">
        <v>102</v>
      </c>
      <c r="J573" s="23" t="s">
        <v>245</v>
      </c>
      <c r="K573" s="23" t="s">
        <v>246</v>
      </c>
      <c r="L573" t="s">
        <v>96</v>
      </c>
      <c r="M573" t="s">
        <v>313</v>
      </c>
      <c r="N573" t="s">
        <v>86</v>
      </c>
      <c r="O573">
        <v>2</v>
      </c>
      <c r="P573">
        <v>10</v>
      </c>
      <c r="Q573">
        <v>10</v>
      </c>
      <c r="R573">
        <v>26</v>
      </c>
      <c r="S573">
        <v>20</v>
      </c>
      <c r="T573">
        <v>20</v>
      </c>
      <c r="U573" t="s">
        <v>178</v>
      </c>
      <c r="V573" s="14" t="str">
        <f>VLOOKUP($U573,look_up!$A$2:J599,2,FALSE)</f>
        <v>Ouriço</v>
      </c>
      <c r="W573" s="14" t="str">
        <f>VLOOKUP($U573,look_up!$A$2:K599,3,FALSE)</f>
        <v>Species</v>
      </c>
      <c r="X573" s="14" t="str">
        <f>VLOOKUP($U573,look_up!$A$2:L599,4,FALSE)</f>
        <v>NA</v>
      </c>
      <c r="Y573" s="14" t="str">
        <f>VLOOKUP($U573,look_up!A$2:K599,5,FALSE)</f>
        <v>Animalia</v>
      </c>
      <c r="Z573" s="14" t="str">
        <f>VLOOKUP($U573,look_up!A$2:L599,6,FALSE)</f>
        <v>Echinodermata</v>
      </c>
      <c r="AA573" s="14" t="str">
        <f>VLOOKUP($U573,look_up!A$2:M599,7,FALSE)</f>
        <v>Echinoidea</v>
      </c>
      <c r="AB573" s="14" t="str">
        <f>VLOOKUP($U573,look_up!$A$2:P599,8,FALSE)</f>
        <v>Camarodonta</v>
      </c>
      <c r="AC573" s="14" t="str">
        <f>VLOOKUP($U573,look_up!$A$2:Q599,9,FALSE)</f>
        <v>Toxopneustidae</v>
      </c>
      <c r="AD573" s="14">
        <f>VLOOKUP($U573,look_up!A$2:P599,10,FALSE)</f>
        <v>367850</v>
      </c>
      <c r="AE573">
        <v>0</v>
      </c>
      <c r="AF573" t="s">
        <v>216</v>
      </c>
      <c r="AG573">
        <v>40</v>
      </c>
    </row>
    <row r="574" spans="1:33" x14ac:dyDescent="0.3">
      <c r="A574" t="s">
        <v>0</v>
      </c>
      <c r="B574" t="s">
        <v>1</v>
      </c>
      <c r="C574" t="s">
        <v>279</v>
      </c>
      <c r="D574">
        <v>-27.271709999999999</v>
      </c>
      <c r="E574">
        <v>-48.331710000000001</v>
      </c>
      <c r="F574" t="s">
        <v>2</v>
      </c>
      <c r="G574" t="s">
        <v>3</v>
      </c>
      <c r="H574" s="2">
        <v>43502</v>
      </c>
      <c r="I574" s="23" t="s">
        <v>102</v>
      </c>
      <c r="J574" s="23" t="s">
        <v>245</v>
      </c>
      <c r="K574" s="23" t="s">
        <v>246</v>
      </c>
      <c r="L574" t="s">
        <v>96</v>
      </c>
      <c r="M574" t="s">
        <v>313</v>
      </c>
      <c r="N574" t="s">
        <v>86</v>
      </c>
      <c r="O574">
        <v>3</v>
      </c>
      <c r="P574">
        <v>10</v>
      </c>
      <c r="Q574">
        <v>10</v>
      </c>
      <c r="R574">
        <v>26</v>
      </c>
      <c r="S574">
        <v>20</v>
      </c>
      <c r="T574">
        <v>20</v>
      </c>
      <c r="U574" t="s">
        <v>178</v>
      </c>
      <c r="V574" s="14" t="str">
        <f>VLOOKUP($U574,look_up!$A$2:J600,2,FALSE)</f>
        <v>Ouriço</v>
      </c>
      <c r="W574" s="14" t="str">
        <f>VLOOKUP($U574,look_up!$A$2:K600,3,FALSE)</f>
        <v>Species</v>
      </c>
      <c r="X574" s="14" t="str">
        <f>VLOOKUP($U574,look_up!$A$2:L600,4,FALSE)</f>
        <v>NA</v>
      </c>
      <c r="Y574" s="14" t="str">
        <f>VLOOKUP($U574,look_up!A$2:K600,5,FALSE)</f>
        <v>Animalia</v>
      </c>
      <c r="Z574" s="14" t="str">
        <f>VLOOKUP($U574,look_up!A$2:L600,6,FALSE)</f>
        <v>Echinodermata</v>
      </c>
      <c r="AA574" s="14" t="str">
        <f>VLOOKUP($U574,look_up!A$2:M600,7,FALSE)</f>
        <v>Echinoidea</v>
      </c>
      <c r="AB574" s="14" t="str">
        <f>VLOOKUP($U574,look_up!$A$2:P600,8,FALSE)</f>
        <v>Camarodonta</v>
      </c>
      <c r="AC574" s="14" t="str">
        <f>VLOOKUP($U574,look_up!$A$2:Q600,9,FALSE)</f>
        <v>Toxopneustidae</v>
      </c>
      <c r="AD574" s="14">
        <f>VLOOKUP($U574,look_up!A$2:P600,10,FALSE)</f>
        <v>367850</v>
      </c>
      <c r="AE574">
        <v>0</v>
      </c>
      <c r="AF574" t="s">
        <v>216</v>
      </c>
      <c r="AG574">
        <v>40</v>
      </c>
    </row>
    <row r="575" spans="1:33" x14ac:dyDescent="0.3">
      <c r="A575" t="s">
        <v>0</v>
      </c>
      <c r="B575" t="s">
        <v>1</v>
      </c>
      <c r="C575" t="s">
        <v>279</v>
      </c>
      <c r="D575">
        <v>-27.271709999999999</v>
      </c>
      <c r="E575">
        <v>-48.331710000000001</v>
      </c>
      <c r="F575" t="s">
        <v>2</v>
      </c>
      <c r="G575" t="s">
        <v>3</v>
      </c>
      <c r="H575" s="2">
        <v>43502</v>
      </c>
      <c r="I575" s="23" t="s">
        <v>102</v>
      </c>
      <c r="J575" s="23" t="s">
        <v>245</v>
      </c>
      <c r="K575" s="23" t="s">
        <v>246</v>
      </c>
      <c r="L575" t="s">
        <v>96</v>
      </c>
      <c r="M575" t="s">
        <v>313</v>
      </c>
      <c r="N575" t="s">
        <v>86</v>
      </c>
      <c r="O575">
        <v>1</v>
      </c>
      <c r="P575">
        <v>10</v>
      </c>
      <c r="Q575">
        <v>10</v>
      </c>
      <c r="R575">
        <v>26</v>
      </c>
      <c r="S575">
        <v>20</v>
      </c>
      <c r="T575">
        <v>20</v>
      </c>
      <c r="U575" t="s">
        <v>179</v>
      </c>
      <c r="V575" s="14" t="str">
        <f>VLOOKUP($U575,look_up!$A$2:J601,2,FALSE)</f>
        <v>Ouriço</v>
      </c>
      <c r="W575" s="14" t="str">
        <f>VLOOKUP($U575,look_up!$A$2:K601,3,FALSE)</f>
        <v>Species</v>
      </c>
      <c r="X575" s="14" t="str">
        <f>VLOOKUP($U575,look_up!$A$2:L601,4,FALSE)</f>
        <v>NA</v>
      </c>
      <c r="Y575" s="14" t="str">
        <f>VLOOKUP($U575,look_up!A$2:K601,5,FALSE)</f>
        <v>Animalia</v>
      </c>
      <c r="Z575" s="14" t="str">
        <f>VLOOKUP($U575,look_up!A$2:L601,6,FALSE)</f>
        <v>Echinodermata</v>
      </c>
      <c r="AA575" s="14" t="str">
        <f>VLOOKUP($U575,look_up!A$2:M601,7,FALSE)</f>
        <v>Echinoidea</v>
      </c>
      <c r="AB575" s="14" t="str">
        <f>VLOOKUP($U575,look_up!$A$2:P601,8,FALSE)</f>
        <v>Arbacioidea</v>
      </c>
      <c r="AC575" s="14" t="str">
        <f>VLOOKUP($U575,look_up!$A$2:Q601,9,FALSE)</f>
        <v>Arbaciidae</v>
      </c>
      <c r="AD575" s="14">
        <f>VLOOKUP($U575,look_up!A$2:P601,10,FALSE)</f>
        <v>124249</v>
      </c>
      <c r="AE575">
        <v>0</v>
      </c>
      <c r="AF575" t="s">
        <v>216</v>
      </c>
      <c r="AG575">
        <v>40</v>
      </c>
    </row>
    <row r="576" spans="1:33" x14ac:dyDescent="0.3">
      <c r="A576" t="s">
        <v>0</v>
      </c>
      <c r="B576" t="s">
        <v>1</v>
      </c>
      <c r="C576" t="s">
        <v>279</v>
      </c>
      <c r="D576">
        <v>-27.271709999999999</v>
      </c>
      <c r="E576">
        <v>-48.331710000000001</v>
      </c>
      <c r="F576" t="s">
        <v>2</v>
      </c>
      <c r="G576" t="s">
        <v>3</v>
      </c>
      <c r="H576" s="2">
        <v>43502</v>
      </c>
      <c r="I576" s="23" t="s">
        <v>102</v>
      </c>
      <c r="J576" s="23" t="s">
        <v>245</v>
      </c>
      <c r="K576" s="23" t="s">
        <v>246</v>
      </c>
      <c r="L576" t="s">
        <v>96</v>
      </c>
      <c r="M576" t="s">
        <v>313</v>
      </c>
      <c r="N576" t="s">
        <v>86</v>
      </c>
      <c r="O576">
        <v>2</v>
      </c>
      <c r="P576">
        <v>10</v>
      </c>
      <c r="Q576">
        <v>10</v>
      </c>
      <c r="R576">
        <v>26</v>
      </c>
      <c r="S576">
        <v>20</v>
      </c>
      <c r="T576">
        <v>20</v>
      </c>
      <c r="U576" t="s">
        <v>179</v>
      </c>
      <c r="V576" s="14" t="str">
        <f>VLOOKUP($U576,look_up!$A$2:J602,2,FALSE)</f>
        <v>Ouriço</v>
      </c>
      <c r="W576" s="14" t="str">
        <f>VLOOKUP($U576,look_up!$A$2:K602,3,FALSE)</f>
        <v>Species</v>
      </c>
      <c r="X576" s="14" t="str">
        <f>VLOOKUP($U576,look_up!$A$2:L602,4,FALSE)</f>
        <v>NA</v>
      </c>
      <c r="Y576" s="14" t="str">
        <f>VLOOKUP($U576,look_up!A$2:K602,5,FALSE)</f>
        <v>Animalia</v>
      </c>
      <c r="Z576" s="14" t="str">
        <f>VLOOKUP($U576,look_up!A$2:L602,6,FALSE)</f>
        <v>Echinodermata</v>
      </c>
      <c r="AA576" s="14" t="str">
        <f>VLOOKUP($U576,look_up!A$2:M602,7,FALSE)</f>
        <v>Echinoidea</v>
      </c>
      <c r="AB576" s="14" t="str">
        <f>VLOOKUP($U576,look_up!$A$2:P602,8,FALSE)</f>
        <v>Arbacioidea</v>
      </c>
      <c r="AC576" s="14" t="str">
        <f>VLOOKUP($U576,look_up!$A$2:Q602,9,FALSE)</f>
        <v>Arbaciidae</v>
      </c>
      <c r="AD576" s="14">
        <f>VLOOKUP($U576,look_up!A$2:P602,10,FALSE)</f>
        <v>124249</v>
      </c>
      <c r="AE576">
        <v>0</v>
      </c>
      <c r="AF576" t="s">
        <v>216</v>
      </c>
      <c r="AG576">
        <v>40</v>
      </c>
    </row>
    <row r="577" spans="1:33" x14ac:dyDescent="0.3">
      <c r="A577" t="s">
        <v>0</v>
      </c>
      <c r="B577" t="s">
        <v>1</v>
      </c>
      <c r="C577" t="s">
        <v>279</v>
      </c>
      <c r="D577">
        <v>-27.271709999999999</v>
      </c>
      <c r="E577">
        <v>-48.331710000000001</v>
      </c>
      <c r="F577" t="s">
        <v>2</v>
      </c>
      <c r="G577" t="s">
        <v>3</v>
      </c>
      <c r="H577" s="2">
        <v>43502</v>
      </c>
      <c r="I577" s="23" t="s">
        <v>102</v>
      </c>
      <c r="J577" s="23" t="s">
        <v>245</v>
      </c>
      <c r="K577" s="23" t="s">
        <v>246</v>
      </c>
      <c r="L577" t="s">
        <v>96</v>
      </c>
      <c r="M577" t="s">
        <v>313</v>
      </c>
      <c r="N577" t="s">
        <v>86</v>
      </c>
      <c r="O577">
        <v>3</v>
      </c>
      <c r="P577">
        <v>10</v>
      </c>
      <c r="Q577">
        <v>10</v>
      </c>
      <c r="R577">
        <v>26</v>
      </c>
      <c r="S577">
        <v>20</v>
      </c>
      <c r="T577">
        <v>20</v>
      </c>
      <c r="U577" t="s">
        <v>179</v>
      </c>
      <c r="V577" s="14" t="str">
        <f>VLOOKUP($U577,look_up!$A$2:J603,2,FALSE)</f>
        <v>Ouriço</v>
      </c>
      <c r="W577" s="14" t="str">
        <f>VLOOKUP($U577,look_up!$A$2:K603,3,FALSE)</f>
        <v>Species</v>
      </c>
      <c r="X577" s="14" t="str">
        <f>VLOOKUP($U577,look_up!$A$2:L603,4,FALSE)</f>
        <v>NA</v>
      </c>
      <c r="Y577" s="14" t="str">
        <f>VLOOKUP($U577,look_up!A$2:K603,5,FALSE)</f>
        <v>Animalia</v>
      </c>
      <c r="Z577" s="14" t="str">
        <f>VLOOKUP($U577,look_up!A$2:L603,6,FALSE)</f>
        <v>Echinodermata</v>
      </c>
      <c r="AA577" s="14" t="str">
        <f>VLOOKUP($U577,look_up!A$2:M603,7,FALSE)</f>
        <v>Echinoidea</v>
      </c>
      <c r="AB577" s="14" t="str">
        <f>VLOOKUP($U577,look_up!$A$2:P603,8,FALSE)</f>
        <v>Arbacioidea</v>
      </c>
      <c r="AC577" s="14" t="str">
        <f>VLOOKUP($U577,look_up!$A$2:Q603,9,FALSE)</f>
        <v>Arbaciidae</v>
      </c>
      <c r="AD577" s="14">
        <f>VLOOKUP($U577,look_up!A$2:P603,10,FALSE)</f>
        <v>124249</v>
      </c>
      <c r="AE577">
        <v>0</v>
      </c>
      <c r="AF577" t="s">
        <v>216</v>
      </c>
      <c r="AG577">
        <v>40</v>
      </c>
    </row>
    <row r="578" spans="1:33" x14ac:dyDescent="0.3">
      <c r="A578" t="s">
        <v>0</v>
      </c>
      <c r="B578" t="s">
        <v>1</v>
      </c>
      <c r="C578" t="s">
        <v>279</v>
      </c>
      <c r="D578">
        <v>-27.271709999999999</v>
      </c>
      <c r="E578">
        <v>-48.331710000000001</v>
      </c>
      <c r="F578" t="s">
        <v>2</v>
      </c>
      <c r="G578" t="s">
        <v>3</v>
      </c>
      <c r="H578" s="2">
        <v>43502</v>
      </c>
      <c r="I578" s="23" t="s">
        <v>102</v>
      </c>
      <c r="J578" s="23" t="s">
        <v>245</v>
      </c>
      <c r="K578" s="23" t="s">
        <v>246</v>
      </c>
      <c r="L578" t="s">
        <v>96</v>
      </c>
      <c r="M578" t="s">
        <v>313</v>
      </c>
      <c r="N578" t="s">
        <v>86</v>
      </c>
      <c r="O578">
        <v>1</v>
      </c>
      <c r="P578">
        <v>10</v>
      </c>
      <c r="Q578">
        <v>10</v>
      </c>
      <c r="R578">
        <v>26</v>
      </c>
      <c r="S578">
        <v>20</v>
      </c>
      <c r="T578">
        <v>20</v>
      </c>
      <c r="U578" t="s">
        <v>180</v>
      </c>
      <c r="V578" s="14" t="str">
        <f>VLOOKUP($U578,look_up!$A$2:J604,2,FALSE)</f>
        <v>Ouriço</v>
      </c>
      <c r="W578" s="14" t="str">
        <f>VLOOKUP($U578,look_up!$A$2:K604,3,FALSE)</f>
        <v>Species</v>
      </c>
      <c r="X578" s="14" t="str">
        <f>VLOOKUP($U578,look_up!$A$2:L604,4,FALSE)</f>
        <v>NA</v>
      </c>
      <c r="Y578" s="14" t="str">
        <f>VLOOKUP($U578,look_up!A$2:K604,5,FALSE)</f>
        <v>Animalia</v>
      </c>
      <c r="Z578" s="14" t="str">
        <f>VLOOKUP($U578,look_up!A$2:L604,6,FALSE)</f>
        <v>Echinodermata</v>
      </c>
      <c r="AA578" s="14" t="str">
        <f>VLOOKUP($U578,look_up!A$2:M604,7,FALSE)</f>
        <v>Echinoidea</v>
      </c>
      <c r="AB578" s="14" t="str">
        <f>VLOOKUP($U578,look_up!$A$2:P604,8,FALSE)</f>
        <v>Camarodonta</v>
      </c>
      <c r="AC578" s="14" t="str">
        <f>VLOOKUP($U578,look_up!$A$2:Q604,9,FALSE)</f>
        <v>Parechinidae</v>
      </c>
      <c r="AD578" s="14">
        <f>VLOOKUP($U578,look_up!A$2:P604,10,FALSE)</f>
        <v>513432</v>
      </c>
      <c r="AE578">
        <v>0</v>
      </c>
      <c r="AF578" t="s">
        <v>216</v>
      </c>
      <c r="AG578">
        <v>40</v>
      </c>
    </row>
    <row r="579" spans="1:33" x14ac:dyDescent="0.3">
      <c r="A579" t="s">
        <v>0</v>
      </c>
      <c r="B579" t="s">
        <v>1</v>
      </c>
      <c r="C579" t="s">
        <v>279</v>
      </c>
      <c r="D579">
        <v>-27.271709999999999</v>
      </c>
      <c r="E579">
        <v>-48.331710000000001</v>
      </c>
      <c r="F579" t="s">
        <v>2</v>
      </c>
      <c r="G579" t="s">
        <v>3</v>
      </c>
      <c r="H579" s="2">
        <v>43502</v>
      </c>
      <c r="I579" s="23" t="s">
        <v>102</v>
      </c>
      <c r="J579" s="23" t="s">
        <v>245</v>
      </c>
      <c r="K579" s="23" t="s">
        <v>246</v>
      </c>
      <c r="L579" t="s">
        <v>96</v>
      </c>
      <c r="M579" t="s">
        <v>313</v>
      </c>
      <c r="N579" t="s">
        <v>86</v>
      </c>
      <c r="O579">
        <v>2</v>
      </c>
      <c r="P579">
        <v>10</v>
      </c>
      <c r="Q579">
        <v>10</v>
      </c>
      <c r="R579">
        <v>26</v>
      </c>
      <c r="S579">
        <v>20</v>
      </c>
      <c r="T579">
        <v>20</v>
      </c>
      <c r="U579" t="s">
        <v>180</v>
      </c>
      <c r="V579" s="14" t="str">
        <f>VLOOKUP($U579,look_up!$A$2:J605,2,FALSE)</f>
        <v>Ouriço</v>
      </c>
      <c r="W579" s="14" t="str">
        <f>VLOOKUP($U579,look_up!$A$2:K605,3,FALSE)</f>
        <v>Species</v>
      </c>
      <c r="X579" s="14" t="str">
        <f>VLOOKUP($U579,look_up!$A$2:L605,4,FALSE)</f>
        <v>NA</v>
      </c>
      <c r="Y579" s="14" t="str">
        <f>VLOOKUP($U579,look_up!A$2:K605,5,FALSE)</f>
        <v>Animalia</v>
      </c>
      <c r="Z579" s="14" t="str">
        <f>VLOOKUP($U579,look_up!A$2:L605,6,FALSE)</f>
        <v>Echinodermata</v>
      </c>
      <c r="AA579" s="14" t="str">
        <f>VLOOKUP($U579,look_up!A$2:M605,7,FALSE)</f>
        <v>Echinoidea</v>
      </c>
      <c r="AB579" s="14" t="str">
        <f>VLOOKUP($U579,look_up!$A$2:P605,8,FALSE)</f>
        <v>Camarodonta</v>
      </c>
      <c r="AC579" s="14" t="str">
        <f>VLOOKUP($U579,look_up!$A$2:Q605,9,FALSE)</f>
        <v>Parechinidae</v>
      </c>
      <c r="AD579" s="14">
        <f>VLOOKUP($U579,look_up!A$2:P605,10,FALSE)</f>
        <v>513432</v>
      </c>
      <c r="AE579">
        <v>0</v>
      </c>
      <c r="AF579" t="s">
        <v>216</v>
      </c>
      <c r="AG579">
        <v>40</v>
      </c>
    </row>
    <row r="580" spans="1:33" x14ac:dyDescent="0.3">
      <c r="A580" t="s">
        <v>0</v>
      </c>
      <c r="B580" t="s">
        <v>1</v>
      </c>
      <c r="C580" t="s">
        <v>279</v>
      </c>
      <c r="D580">
        <v>-27.271709999999999</v>
      </c>
      <c r="E580">
        <v>-48.331710000000001</v>
      </c>
      <c r="F580" t="s">
        <v>2</v>
      </c>
      <c r="G580" t="s">
        <v>3</v>
      </c>
      <c r="H580" s="2">
        <v>43502</v>
      </c>
      <c r="I580" s="23" t="s">
        <v>102</v>
      </c>
      <c r="J580" s="23" t="s">
        <v>245</v>
      </c>
      <c r="K580" s="23" t="s">
        <v>246</v>
      </c>
      <c r="L580" t="s">
        <v>96</v>
      </c>
      <c r="M580" t="s">
        <v>313</v>
      </c>
      <c r="N580" t="s">
        <v>86</v>
      </c>
      <c r="O580">
        <v>3</v>
      </c>
      <c r="P580">
        <v>10</v>
      </c>
      <c r="Q580">
        <v>10</v>
      </c>
      <c r="R580">
        <v>26</v>
      </c>
      <c r="S580">
        <v>20</v>
      </c>
      <c r="T580">
        <v>20</v>
      </c>
      <c r="U580" t="s">
        <v>180</v>
      </c>
      <c r="V580" s="14" t="str">
        <f>VLOOKUP($U580,look_up!$A$2:J606,2,FALSE)</f>
        <v>Ouriço</v>
      </c>
      <c r="W580" s="14" t="str">
        <f>VLOOKUP($U580,look_up!$A$2:K606,3,FALSE)</f>
        <v>Species</v>
      </c>
      <c r="X580" s="14" t="str">
        <f>VLOOKUP($U580,look_up!$A$2:L606,4,FALSE)</f>
        <v>NA</v>
      </c>
      <c r="Y580" s="14" t="str">
        <f>VLOOKUP($U580,look_up!A$2:K606,5,FALSE)</f>
        <v>Animalia</v>
      </c>
      <c r="Z580" s="14" t="str">
        <f>VLOOKUP($U580,look_up!A$2:L606,6,FALSE)</f>
        <v>Echinodermata</v>
      </c>
      <c r="AA580" s="14" t="str">
        <f>VLOOKUP($U580,look_up!A$2:M606,7,FALSE)</f>
        <v>Echinoidea</v>
      </c>
      <c r="AB580" s="14" t="str">
        <f>VLOOKUP($U580,look_up!$A$2:P606,8,FALSE)</f>
        <v>Camarodonta</v>
      </c>
      <c r="AC580" s="14" t="str">
        <f>VLOOKUP($U580,look_up!$A$2:Q606,9,FALSE)</f>
        <v>Parechinidae</v>
      </c>
      <c r="AD580" s="14">
        <f>VLOOKUP($U580,look_up!A$2:P606,10,FALSE)</f>
        <v>513432</v>
      </c>
      <c r="AE580">
        <v>0</v>
      </c>
      <c r="AF580" t="s">
        <v>216</v>
      </c>
      <c r="AG580">
        <v>40</v>
      </c>
    </row>
    <row r="581" spans="1:33" x14ac:dyDescent="0.3">
      <c r="A581" t="s">
        <v>0</v>
      </c>
      <c r="B581" t="s">
        <v>1</v>
      </c>
      <c r="C581" t="s">
        <v>279</v>
      </c>
      <c r="D581">
        <v>-27.271709999999999</v>
      </c>
      <c r="E581">
        <v>-48.331710000000001</v>
      </c>
      <c r="F581" t="s">
        <v>2</v>
      </c>
      <c r="G581" t="s">
        <v>3</v>
      </c>
      <c r="H581" s="2">
        <v>43502</v>
      </c>
      <c r="I581" s="23" t="s">
        <v>102</v>
      </c>
      <c r="J581" s="23" t="s">
        <v>245</v>
      </c>
      <c r="K581" s="23" t="s">
        <v>246</v>
      </c>
      <c r="L581" t="s">
        <v>96</v>
      </c>
      <c r="M581" t="s">
        <v>313</v>
      </c>
      <c r="N581" t="s">
        <v>86</v>
      </c>
      <c r="O581">
        <v>1</v>
      </c>
      <c r="P581">
        <v>10</v>
      </c>
      <c r="Q581">
        <v>10</v>
      </c>
      <c r="R581">
        <v>26</v>
      </c>
      <c r="S581">
        <v>20</v>
      </c>
      <c r="T581">
        <v>20</v>
      </c>
      <c r="U581" t="s">
        <v>181</v>
      </c>
      <c r="V581" s="14" t="str">
        <f>VLOOKUP($U581,look_up!$A$2:J607,2,FALSE)</f>
        <v>Ouriço</v>
      </c>
      <c r="W581" s="14" t="str">
        <f>VLOOKUP($U581,look_up!$A$2:K607,3,FALSE)</f>
        <v>Species</v>
      </c>
      <c r="X581" s="14" t="str">
        <f>VLOOKUP($U581,look_up!$A$2:L607,4,FALSE)</f>
        <v>NA</v>
      </c>
      <c r="Y581" s="14" t="str">
        <f>VLOOKUP($U581,look_up!A$2:K607,5,FALSE)</f>
        <v>Animalia</v>
      </c>
      <c r="Z581" s="14" t="str">
        <f>VLOOKUP($U581,look_up!A$2:L607,6,FALSE)</f>
        <v>Echinodermata</v>
      </c>
      <c r="AA581" s="14" t="str">
        <f>VLOOKUP($U581,look_up!A$2:M607,7,FALSE)</f>
        <v>Echinoidea</v>
      </c>
      <c r="AB581" s="14" t="str">
        <f>VLOOKUP($U581,look_up!$A$2:P607,8,FALSE)</f>
        <v>Camarodonta</v>
      </c>
      <c r="AC581" s="14" t="str">
        <f>VLOOKUP($U581,look_up!$A$2:Q607,9,FALSE)</f>
        <v>Echinometridae</v>
      </c>
      <c r="AD581" s="14">
        <f>VLOOKUP($U581,look_up!A$2:P607,10,FALSE)</f>
        <v>213380</v>
      </c>
      <c r="AE581">
        <v>0</v>
      </c>
      <c r="AF581" t="s">
        <v>216</v>
      </c>
      <c r="AG581">
        <v>40</v>
      </c>
    </row>
    <row r="582" spans="1:33" x14ac:dyDescent="0.3">
      <c r="A582" t="s">
        <v>0</v>
      </c>
      <c r="B582" t="s">
        <v>1</v>
      </c>
      <c r="C582" t="s">
        <v>279</v>
      </c>
      <c r="D582">
        <v>-27.271709999999999</v>
      </c>
      <c r="E582">
        <v>-48.331710000000001</v>
      </c>
      <c r="F582" t="s">
        <v>2</v>
      </c>
      <c r="G582" t="s">
        <v>3</v>
      </c>
      <c r="H582" s="2">
        <v>43502</v>
      </c>
      <c r="I582" s="23" t="s">
        <v>102</v>
      </c>
      <c r="J582" s="23" t="s">
        <v>245</v>
      </c>
      <c r="K582" s="23" t="s">
        <v>246</v>
      </c>
      <c r="L582" t="s">
        <v>96</v>
      </c>
      <c r="M582" t="s">
        <v>313</v>
      </c>
      <c r="N582" t="s">
        <v>86</v>
      </c>
      <c r="O582">
        <v>2</v>
      </c>
      <c r="P582">
        <v>10</v>
      </c>
      <c r="Q582">
        <v>10</v>
      </c>
      <c r="R582">
        <v>26</v>
      </c>
      <c r="S582">
        <v>20</v>
      </c>
      <c r="T582">
        <v>20</v>
      </c>
      <c r="U582" t="s">
        <v>181</v>
      </c>
      <c r="V582" s="14" t="str">
        <f>VLOOKUP($U582,look_up!$A$2:J608,2,FALSE)</f>
        <v>Ouriço</v>
      </c>
      <c r="W582" s="14" t="str">
        <f>VLOOKUP($U582,look_up!$A$2:K608,3,FALSE)</f>
        <v>Species</v>
      </c>
      <c r="X582" s="14" t="str">
        <f>VLOOKUP($U582,look_up!$A$2:L608,4,FALSE)</f>
        <v>NA</v>
      </c>
      <c r="Y582" s="14" t="str">
        <f>VLOOKUP($U582,look_up!A$2:K608,5,FALSE)</f>
        <v>Animalia</v>
      </c>
      <c r="Z582" s="14" t="str">
        <f>VLOOKUP($U582,look_up!A$2:L608,6,FALSE)</f>
        <v>Echinodermata</v>
      </c>
      <c r="AA582" s="14" t="str">
        <f>VLOOKUP($U582,look_up!A$2:M608,7,FALSE)</f>
        <v>Echinoidea</v>
      </c>
      <c r="AB582" s="14" t="str">
        <f>VLOOKUP($U582,look_up!$A$2:P608,8,FALSE)</f>
        <v>Camarodonta</v>
      </c>
      <c r="AC582" s="14" t="str">
        <f>VLOOKUP($U582,look_up!$A$2:Q608,9,FALSE)</f>
        <v>Echinometridae</v>
      </c>
      <c r="AD582" s="14">
        <f>VLOOKUP($U582,look_up!A$2:P608,10,FALSE)</f>
        <v>213380</v>
      </c>
      <c r="AE582">
        <v>0</v>
      </c>
      <c r="AF582" t="s">
        <v>216</v>
      </c>
      <c r="AG582">
        <v>40</v>
      </c>
    </row>
    <row r="583" spans="1:33" x14ac:dyDescent="0.3">
      <c r="A583" t="s">
        <v>0</v>
      </c>
      <c r="B583" t="s">
        <v>1</v>
      </c>
      <c r="C583" t="s">
        <v>279</v>
      </c>
      <c r="D583">
        <v>-27.271709999999999</v>
      </c>
      <c r="E583">
        <v>-48.331710000000001</v>
      </c>
      <c r="F583" t="s">
        <v>2</v>
      </c>
      <c r="G583" t="s">
        <v>3</v>
      </c>
      <c r="H583" s="2">
        <v>43502</v>
      </c>
      <c r="I583" s="23" t="s">
        <v>102</v>
      </c>
      <c r="J583" s="23" t="s">
        <v>245</v>
      </c>
      <c r="K583" s="23" t="s">
        <v>246</v>
      </c>
      <c r="L583" t="s">
        <v>96</v>
      </c>
      <c r="M583" t="s">
        <v>313</v>
      </c>
      <c r="N583" t="s">
        <v>86</v>
      </c>
      <c r="O583">
        <v>3</v>
      </c>
      <c r="P583">
        <v>10</v>
      </c>
      <c r="Q583">
        <v>10</v>
      </c>
      <c r="R583">
        <v>26</v>
      </c>
      <c r="S583">
        <v>20</v>
      </c>
      <c r="T583">
        <v>20</v>
      </c>
      <c r="U583" t="s">
        <v>181</v>
      </c>
      <c r="V583" s="14" t="str">
        <f>VLOOKUP($U583,look_up!$A$2:J609,2,FALSE)</f>
        <v>Ouriço</v>
      </c>
      <c r="W583" s="14" t="str">
        <f>VLOOKUP($U583,look_up!$A$2:K609,3,FALSE)</f>
        <v>Species</v>
      </c>
      <c r="X583" s="14" t="str">
        <f>VLOOKUP($U583,look_up!$A$2:L609,4,FALSE)</f>
        <v>NA</v>
      </c>
      <c r="Y583" s="14" t="str">
        <f>VLOOKUP($U583,look_up!A$2:K609,5,FALSE)</f>
        <v>Animalia</v>
      </c>
      <c r="Z583" s="14" t="str">
        <f>VLOOKUP($U583,look_up!A$2:L609,6,FALSE)</f>
        <v>Echinodermata</v>
      </c>
      <c r="AA583" s="14" t="str">
        <f>VLOOKUP($U583,look_up!A$2:M609,7,FALSE)</f>
        <v>Echinoidea</v>
      </c>
      <c r="AB583" s="14" t="str">
        <f>VLOOKUP($U583,look_up!$A$2:P609,8,FALSE)</f>
        <v>Camarodonta</v>
      </c>
      <c r="AC583" s="14" t="str">
        <f>VLOOKUP($U583,look_up!$A$2:Q609,9,FALSE)</f>
        <v>Echinometridae</v>
      </c>
      <c r="AD583" s="14">
        <f>VLOOKUP($U583,look_up!A$2:P609,10,FALSE)</f>
        <v>213380</v>
      </c>
      <c r="AE583">
        <v>0</v>
      </c>
      <c r="AF583" t="s">
        <v>216</v>
      </c>
      <c r="AG583">
        <v>40</v>
      </c>
    </row>
    <row r="584" spans="1:33" s="14" customFormat="1" x14ac:dyDescent="0.3">
      <c r="A584" s="14" t="s">
        <v>0</v>
      </c>
      <c r="B584" s="14" t="s">
        <v>1</v>
      </c>
      <c r="C584" s="14" t="s">
        <v>279</v>
      </c>
      <c r="D584" s="14">
        <v>-27.271709999999999</v>
      </c>
      <c r="E584" s="14">
        <v>-48.331710000000001</v>
      </c>
      <c r="F584" s="14" t="s">
        <v>2</v>
      </c>
      <c r="G584" s="14" t="s">
        <v>3</v>
      </c>
      <c r="H584" s="27">
        <v>43502</v>
      </c>
      <c r="I584" s="28" t="s">
        <v>102</v>
      </c>
      <c r="J584" s="28" t="s">
        <v>245</v>
      </c>
      <c r="K584" s="28" t="s">
        <v>246</v>
      </c>
      <c r="L584" s="14" t="s">
        <v>96</v>
      </c>
      <c r="M584" s="14" t="s">
        <v>313</v>
      </c>
      <c r="N584" s="14" t="s">
        <v>86</v>
      </c>
      <c r="O584" s="14">
        <v>2</v>
      </c>
      <c r="P584" s="14">
        <v>10</v>
      </c>
      <c r="Q584" s="14">
        <v>10</v>
      </c>
      <c r="R584" s="14">
        <v>26</v>
      </c>
      <c r="S584" s="14">
        <v>20</v>
      </c>
      <c r="T584" s="14">
        <v>20</v>
      </c>
      <c r="U584" s="14" t="s">
        <v>254</v>
      </c>
      <c r="V584" s="14" t="str">
        <f>VLOOKUP($U584,look_up!$A$2:J610,2,FALSE)</f>
        <v>Ouriço</v>
      </c>
      <c r="W584" s="14" t="str">
        <f>VLOOKUP($U584,look_up!$A$2:K610,3,FALSE)</f>
        <v>Species</v>
      </c>
      <c r="X584" s="14" t="str">
        <f>VLOOKUP($U584,look_up!$A$2:L610,4,FALSE)</f>
        <v>NA</v>
      </c>
      <c r="Y584" s="14" t="str">
        <f>VLOOKUP($U584,look_up!A$2:K610,5,FALSE)</f>
        <v>Animalia</v>
      </c>
      <c r="Z584" s="14" t="str">
        <f>VLOOKUP($U584,look_up!A$2:L610,6,FALSE)</f>
        <v>Echinodermata</v>
      </c>
      <c r="AA584" s="14" t="str">
        <f>VLOOKUP($U584,look_up!A$2:M610,7,FALSE)</f>
        <v>Echinoidea</v>
      </c>
      <c r="AB584" s="14" t="str">
        <f>VLOOKUP($U584,look_up!$A$2:P610,8,FALSE)</f>
        <v>Diadenatoidea</v>
      </c>
      <c r="AC584" s="14" t="str">
        <f>VLOOKUP($U584,look_up!$A$2:Q610,9,FALSE)</f>
        <v>Diadematidae</v>
      </c>
      <c r="AD584" s="14">
        <f>VLOOKUP($U584,look_up!A$2:P610,10,FALSE)</f>
        <v>422486</v>
      </c>
      <c r="AE584" s="14">
        <v>1</v>
      </c>
      <c r="AF584" s="14" t="s">
        <v>216</v>
      </c>
      <c r="AG584" s="14">
        <v>40</v>
      </c>
    </row>
    <row r="585" spans="1:33" x14ac:dyDescent="0.3">
      <c r="A585" t="s">
        <v>0</v>
      </c>
      <c r="B585" t="s">
        <v>1</v>
      </c>
      <c r="C585" t="s">
        <v>279</v>
      </c>
      <c r="D585">
        <v>-27.271709999999999</v>
      </c>
      <c r="E585">
        <v>-48.331710000000001</v>
      </c>
      <c r="F585" t="s">
        <v>2</v>
      </c>
      <c r="G585" t="s">
        <v>3</v>
      </c>
      <c r="H585" s="2">
        <v>43502</v>
      </c>
      <c r="I585" s="23" t="s">
        <v>102</v>
      </c>
      <c r="J585" s="23" t="s">
        <v>245</v>
      </c>
      <c r="K585" s="23" t="s">
        <v>246</v>
      </c>
      <c r="L585" t="s">
        <v>96</v>
      </c>
      <c r="M585" t="s">
        <v>313</v>
      </c>
      <c r="N585" t="s">
        <v>86</v>
      </c>
      <c r="O585">
        <v>1</v>
      </c>
      <c r="P585">
        <v>10</v>
      </c>
      <c r="Q585">
        <v>10</v>
      </c>
      <c r="R585">
        <v>26</v>
      </c>
      <c r="S585">
        <v>20</v>
      </c>
      <c r="T585">
        <v>20</v>
      </c>
      <c r="U585" t="s">
        <v>182</v>
      </c>
      <c r="V585" s="14" t="str">
        <f>VLOOKUP($U585,look_up!$A$2:J611,2,FALSE)</f>
        <v>Estrela</v>
      </c>
      <c r="W585" s="14" t="str">
        <f>VLOOKUP($U585,look_up!$A$2:K611,3,FALSE)</f>
        <v>Species</v>
      </c>
      <c r="X585" s="14" t="str">
        <f>VLOOKUP($U585,look_up!$A$2:L611,4,FALSE)</f>
        <v>NA</v>
      </c>
      <c r="Y585" s="14" t="str">
        <f>VLOOKUP($U585,look_up!A$2:K611,5,FALSE)</f>
        <v>Animalia</v>
      </c>
      <c r="Z585" s="14" t="str">
        <f>VLOOKUP($U585,look_up!A$2:L611,6,FALSE)</f>
        <v>Echinodermata</v>
      </c>
      <c r="AA585" s="14" t="str">
        <f>VLOOKUP($U585,look_up!A$2:M611,7,FALSE)</f>
        <v>Asteroidea</v>
      </c>
      <c r="AB585" s="14" t="str">
        <f>VLOOKUP($U585,look_up!$A$2:P611,8,FALSE)</f>
        <v>Spinulosida</v>
      </c>
      <c r="AC585" s="14" t="str">
        <f>VLOOKUP($U585,look_up!$A$2:Q611,9,FALSE)</f>
        <v>Echinasteridae</v>
      </c>
      <c r="AD585" s="14">
        <f>VLOOKUP($U585,look_up!A$2:P611,10,FALSE)</f>
        <v>178747</v>
      </c>
      <c r="AE585">
        <v>11</v>
      </c>
      <c r="AF585" t="s">
        <v>216</v>
      </c>
      <c r="AG585">
        <v>40</v>
      </c>
    </row>
    <row r="586" spans="1:33" x14ac:dyDescent="0.3">
      <c r="A586" t="s">
        <v>0</v>
      </c>
      <c r="B586" t="s">
        <v>1</v>
      </c>
      <c r="C586" t="s">
        <v>279</v>
      </c>
      <c r="D586">
        <v>-27.271709999999999</v>
      </c>
      <c r="E586">
        <v>-48.331710000000001</v>
      </c>
      <c r="F586" t="s">
        <v>2</v>
      </c>
      <c r="G586" t="s">
        <v>3</v>
      </c>
      <c r="H586" s="2">
        <v>43502</v>
      </c>
      <c r="I586" s="23" t="s">
        <v>102</v>
      </c>
      <c r="J586" s="23" t="s">
        <v>245</v>
      </c>
      <c r="K586" s="23" t="s">
        <v>246</v>
      </c>
      <c r="L586" t="s">
        <v>96</v>
      </c>
      <c r="M586" t="s">
        <v>313</v>
      </c>
      <c r="N586" t="s">
        <v>86</v>
      </c>
      <c r="O586">
        <v>2</v>
      </c>
      <c r="P586">
        <v>10</v>
      </c>
      <c r="Q586">
        <v>10</v>
      </c>
      <c r="R586">
        <v>26</v>
      </c>
      <c r="S586">
        <v>20</v>
      </c>
      <c r="T586">
        <v>20</v>
      </c>
      <c r="U586" t="s">
        <v>182</v>
      </c>
      <c r="V586" s="14" t="str">
        <f>VLOOKUP($U586,look_up!$A$2:J612,2,FALSE)</f>
        <v>Estrela</v>
      </c>
      <c r="W586" s="14" t="str">
        <f>VLOOKUP($U586,look_up!$A$2:K612,3,FALSE)</f>
        <v>Species</v>
      </c>
      <c r="X586" s="14" t="str">
        <f>VLOOKUP($U586,look_up!$A$2:L612,4,FALSE)</f>
        <v>NA</v>
      </c>
      <c r="Y586" s="14" t="str">
        <f>VLOOKUP($U586,look_up!A$2:K612,5,FALSE)</f>
        <v>Animalia</v>
      </c>
      <c r="Z586" s="14" t="str">
        <f>VLOOKUP($U586,look_up!A$2:L612,6,FALSE)</f>
        <v>Echinodermata</v>
      </c>
      <c r="AA586" s="14" t="str">
        <f>VLOOKUP($U586,look_up!A$2:M612,7,FALSE)</f>
        <v>Asteroidea</v>
      </c>
      <c r="AB586" s="14" t="str">
        <f>VLOOKUP($U586,look_up!$A$2:P612,8,FALSE)</f>
        <v>Spinulosida</v>
      </c>
      <c r="AC586" s="14" t="str">
        <f>VLOOKUP($U586,look_up!$A$2:Q612,9,FALSE)</f>
        <v>Echinasteridae</v>
      </c>
      <c r="AD586" s="14">
        <f>VLOOKUP($U586,look_up!A$2:P612,10,FALSE)</f>
        <v>178747</v>
      </c>
      <c r="AE586">
        <v>7</v>
      </c>
      <c r="AF586" t="s">
        <v>216</v>
      </c>
      <c r="AG586">
        <v>40</v>
      </c>
    </row>
    <row r="587" spans="1:33" x14ac:dyDescent="0.3">
      <c r="A587" t="s">
        <v>0</v>
      </c>
      <c r="B587" t="s">
        <v>1</v>
      </c>
      <c r="C587" t="s">
        <v>279</v>
      </c>
      <c r="D587">
        <v>-27.271709999999999</v>
      </c>
      <c r="E587">
        <v>-48.331710000000001</v>
      </c>
      <c r="F587" t="s">
        <v>2</v>
      </c>
      <c r="G587" t="s">
        <v>3</v>
      </c>
      <c r="H587" s="2">
        <v>43502</v>
      </c>
      <c r="I587" s="23" t="s">
        <v>102</v>
      </c>
      <c r="J587" s="23" t="s">
        <v>245</v>
      </c>
      <c r="K587" s="23" t="s">
        <v>246</v>
      </c>
      <c r="L587" t="s">
        <v>96</v>
      </c>
      <c r="M587" t="s">
        <v>313</v>
      </c>
      <c r="N587" t="s">
        <v>86</v>
      </c>
      <c r="O587">
        <v>3</v>
      </c>
      <c r="P587">
        <v>10</v>
      </c>
      <c r="Q587">
        <v>10</v>
      </c>
      <c r="R587">
        <v>26</v>
      </c>
      <c r="S587">
        <v>20</v>
      </c>
      <c r="T587">
        <v>20</v>
      </c>
      <c r="U587" t="s">
        <v>182</v>
      </c>
      <c r="V587" s="14" t="str">
        <f>VLOOKUP($U587,look_up!$A$2:J613,2,FALSE)</f>
        <v>Estrela</v>
      </c>
      <c r="W587" s="14" t="str">
        <f>VLOOKUP($U587,look_up!$A$2:K613,3,FALSE)</f>
        <v>Species</v>
      </c>
      <c r="X587" s="14" t="str">
        <f>VLOOKUP($U587,look_up!$A$2:L613,4,FALSE)</f>
        <v>NA</v>
      </c>
      <c r="Y587" s="14" t="str">
        <f>VLOOKUP($U587,look_up!A$2:K613,5,FALSE)</f>
        <v>Animalia</v>
      </c>
      <c r="Z587" s="14" t="str">
        <f>VLOOKUP($U587,look_up!A$2:L613,6,FALSE)</f>
        <v>Echinodermata</v>
      </c>
      <c r="AA587" s="14" t="str">
        <f>VLOOKUP($U587,look_up!A$2:M613,7,FALSE)</f>
        <v>Asteroidea</v>
      </c>
      <c r="AB587" s="14" t="str">
        <f>VLOOKUP($U587,look_up!$A$2:P613,8,FALSE)</f>
        <v>Spinulosida</v>
      </c>
      <c r="AC587" s="14" t="str">
        <f>VLOOKUP($U587,look_up!$A$2:Q613,9,FALSE)</f>
        <v>Echinasteridae</v>
      </c>
      <c r="AD587" s="14">
        <f>VLOOKUP($U587,look_up!A$2:P613,10,FALSE)</f>
        <v>178747</v>
      </c>
      <c r="AE587">
        <v>29</v>
      </c>
      <c r="AF587" t="s">
        <v>216</v>
      </c>
      <c r="AG587">
        <v>40</v>
      </c>
    </row>
    <row r="588" spans="1:33" x14ac:dyDescent="0.3">
      <c r="A588" t="s">
        <v>0</v>
      </c>
      <c r="B588" t="s">
        <v>1</v>
      </c>
      <c r="C588" t="s">
        <v>279</v>
      </c>
      <c r="D588">
        <v>-27.271709999999999</v>
      </c>
      <c r="E588">
        <v>-48.331710000000001</v>
      </c>
      <c r="F588" t="s">
        <v>2</v>
      </c>
      <c r="G588" t="s">
        <v>3</v>
      </c>
      <c r="H588" s="2">
        <v>43502</v>
      </c>
      <c r="I588" s="23" t="s">
        <v>102</v>
      </c>
      <c r="J588" s="23" t="s">
        <v>245</v>
      </c>
      <c r="K588" s="23" t="s">
        <v>246</v>
      </c>
      <c r="L588" t="s">
        <v>96</v>
      </c>
      <c r="M588" t="s">
        <v>313</v>
      </c>
      <c r="N588" t="s">
        <v>86</v>
      </c>
      <c r="O588">
        <v>1</v>
      </c>
      <c r="P588">
        <v>10</v>
      </c>
      <c r="Q588">
        <v>10</v>
      </c>
      <c r="R588">
        <v>26</v>
      </c>
      <c r="S588">
        <v>20</v>
      </c>
      <c r="T588">
        <v>20</v>
      </c>
      <c r="U588" t="s">
        <v>183</v>
      </c>
      <c r="V588" s="14" t="str">
        <f>VLOOKUP($U588,look_up!$A$2:J614,2,FALSE)</f>
        <v>Estrela</v>
      </c>
      <c r="W588" s="14" t="str">
        <f>VLOOKUP($U588,look_up!$A$2:K614,3,FALSE)</f>
        <v>Species</v>
      </c>
      <c r="X588" s="14" t="str">
        <f>VLOOKUP($U588,look_up!$A$2:L614,4,FALSE)</f>
        <v>NA</v>
      </c>
      <c r="Y588" s="14" t="str">
        <f>VLOOKUP($U588,look_up!A$2:K614,5,FALSE)</f>
        <v>Animalia</v>
      </c>
      <c r="Z588" s="14" t="str">
        <f>VLOOKUP($U588,look_up!A$2:L614,6,FALSE)</f>
        <v>Echinodermata</v>
      </c>
      <c r="AA588" s="14" t="str">
        <f>VLOOKUP($U588,look_up!A$2:M614,7,FALSE)</f>
        <v>Asteroidea</v>
      </c>
      <c r="AB588" s="14" t="str">
        <f>VLOOKUP($U588,look_up!$A$2:P614,8,FALSE)</f>
        <v>Forcipulatida</v>
      </c>
      <c r="AC588" s="14" t="str">
        <f>VLOOKUP($U588,look_up!$A$2:Q614,9,FALSE)</f>
        <v>Asteriidae</v>
      </c>
      <c r="AD588" s="14">
        <f>VLOOKUP($U588,look_up!A$2:P614,10,FALSE)</f>
        <v>123795</v>
      </c>
      <c r="AE588">
        <v>2</v>
      </c>
      <c r="AF588" t="s">
        <v>216</v>
      </c>
      <c r="AG588">
        <v>40</v>
      </c>
    </row>
    <row r="589" spans="1:33" x14ac:dyDescent="0.3">
      <c r="A589" t="s">
        <v>0</v>
      </c>
      <c r="B589" t="s">
        <v>1</v>
      </c>
      <c r="C589" t="s">
        <v>279</v>
      </c>
      <c r="D589">
        <v>-27.271709999999999</v>
      </c>
      <c r="E589">
        <v>-48.331710000000001</v>
      </c>
      <c r="F589" t="s">
        <v>2</v>
      </c>
      <c r="G589" t="s">
        <v>3</v>
      </c>
      <c r="H589" s="2">
        <v>43502</v>
      </c>
      <c r="I589" s="23" t="s">
        <v>102</v>
      </c>
      <c r="J589" s="23" t="s">
        <v>245</v>
      </c>
      <c r="K589" s="23" t="s">
        <v>246</v>
      </c>
      <c r="L589" t="s">
        <v>96</v>
      </c>
      <c r="M589" t="s">
        <v>313</v>
      </c>
      <c r="N589" t="s">
        <v>86</v>
      </c>
      <c r="O589">
        <v>2</v>
      </c>
      <c r="P589">
        <v>10</v>
      </c>
      <c r="Q589">
        <v>10</v>
      </c>
      <c r="R589">
        <v>26</v>
      </c>
      <c r="S589">
        <v>20</v>
      </c>
      <c r="T589">
        <v>20</v>
      </c>
      <c r="U589" t="s">
        <v>183</v>
      </c>
      <c r="V589" s="14" t="str">
        <f>VLOOKUP($U589,look_up!$A$2:J615,2,FALSE)</f>
        <v>Estrela</v>
      </c>
      <c r="W589" s="14" t="str">
        <f>VLOOKUP($U589,look_up!$A$2:K615,3,FALSE)</f>
        <v>Species</v>
      </c>
      <c r="X589" s="14" t="str">
        <f>VLOOKUP($U589,look_up!$A$2:L615,4,FALSE)</f>
        <v>NA</v>
      </c>
      <c r="Y589" s="14" t="str">
        <f>VLOOKUP($U589,look_up!A$2:K615,5,FALSE)</f>
        <v>Animalia</v>
      </c>
      <c r="Z589" s="14" t="str">
        <f>VLOOKUP($U589,look_up!A$2:L615,6,FALSE)</f>
        <v>Echinodermata</v>
      </c>
      <c r="AA589" s="14" t="str">
        <f>VLOOKUP($U589,look_up!A$2:M615,7,FALSE)</f>
        <v>Asteroidea</v>
      </c>
      <c r="AB589" s="14" t="str">
        <f>VLOOKUP($U589,look_up!$A$2:P615,8,FALSE)</f>
        <v>Forcipulatida</v>
      </c>
      <c r="AC589" s="14" t="str">
        <f>VLOOKUP($U589,look_up!$A$2:Q615,9,FALSE)</f>
        <v>Asteriidae</v>
      </c>
      <c r="AD589" s="14">
        <f>VLOOKUP($U589,look_up!A$2:P615,10,FALSE)</f>
        <v>123795</v>
      </c>
      <c r="AE589">
        <v>0</v>
      </c>
      <c r="AF589" t="s">
        <v>216</v>
      </c>
      <c r="AG589">
        <v>40</v>
      </c>
    </row>
    <row r="590" spans="1:33" x14ac:dyDescent="0.3">
      <c r="A590" t="s">
        <v>0</v>
      </c>
      <c r="B590" t="s">
        <v>1</v>
      </c>
      <c r="C590" t="s">
        <v>279</v>
      </c>
      <c r="D590">
        <v>-27.271709999999999</v>
      </c>
      <c r="E590">
        <v>-48.331710000000001</v>
      </c>
      <c r="F590" t="s">
        <v>2</v>
      </c>
      <c r="G590" t="s">
        <v>3</v>
      </c>
      <c r="H590" s="2">
        <v>43502</v>
      </c>
      <c r="I590" s="23" t="s">
        <v>102</v>
      </c>
      <c r="J590" s="23" t="s">
        <v>245</v>
      </c>
      <c r="K590" s="23" t="s">
        <v>246</v>
      </c>
      <c r="L590" t="s">
        <v>96</v>
      </c>
      <c r="M590" t="s">
        <v>313</v>
      </c>
      <c r="N590" t="s">
        <v>86</v>
      </c>
      <c r="O590">
        <v>3</v>
      </c>
      <c r="P590">
        <v>10</v>
      </c>
      <c r="Q590">
        <v>10</v>
      </c>
      <c r="R590">
        <v>26</v>
      </c>
      <c r="S590">
        <v>20</v>
      </c>
      <c r="T590">
        <v>20</v>
      </c>
      <c r="U590" t="s">
        <v>183</v>
      </c>
      <c r="V590" s="14" t="str">
        <f>VLOOKUP($U590,look_up!$A$2:J616,2,FALSE)</f>
        <v>Estrela</v>
      </c>
      <c r="W590" s="14" t="str">
        <f>VLOOKUP($U590,look_up!$A$2:K616,3,FALSE)</f>
        <v>Species</v>
      </c>
      <c r="X590" s="14" t="str">
        <f>VLOOKUP($U590,look_up!$A$2:L616,4,FALSE)</f>
        <v>NA</v>
      </c>
      <c r="Y590" s="14" t="str">
        <f>VLOOKUP($U590,look_up!A$2:K616,5,FALSE)</f>
        <v>Animalia</v>
      </c>
      <c r="Z590" s="14" t="str">
        <f>VLOOKUP($U590,look_up!A$2:L616,6,FALSE)</f>
        <v>Echinodermata</v>
      </c>
      <c r="AA590" s="14" t="str">
        <f>VLOOKUP($U590,look_up!A$2:M616,7,FALSE)</f>
        <v>Asteroidea</v>
      </c>
      <c r="AB590" s="14" t="str">
        <f>VLOOKUP($U590,look_up!$A$2:P616,8,FALSE)</f>
        <v>Forcipulatida</v>
      </c>
      <c r="AC590" s="14" t="str">
        <f>VLOOKUP($U590,look_up!$A$2:Q616,9,FALSE)</f>
        <v>Asteriidae</v>
      </c>
      <c r="AD590" s="14">
        <f>VLOOKUP($U590,look_up!A$2:P616,10,FALSE)</f>
        <v>123795</v>
      </c>
      <c r="AE590">
        <v>0</v>
      </c>
      <c r="AF590" t="s">
        <v>216</v>
      </c>
      <c r="AG590">
        <v>40</v>
      </c>
    </row>
    <row r="591" spans="1:33" x14ac:dyDescent="0.3">
      <c r="A591" t="s">
        <v>0</v>
      </c>
      <c r="B591" t="s">
        <v>1</v>
      </c>
      <c r="C591" t="s">
        <v>279</v>
      </c>
      <c r="D591">
        <v>-27.271709999999999</v>
      </c>
      <c r="E591">
        <v>-48.331710000000001</v>
      </c>
      <c r="F591" t="s">
        <v>2</v>
      </c>
      <c r="G591" t="s">
        <v>3</v>
      </c>
      <c r="H591" s="2">
        <v>43502</v>
      </c>
      <c r="I591" s="23" t="s">
        <v>102</v>
      </c>
      <c r="J591" s="23" t="s">
        <v>245</v>
      </c>
      <c r="K591" s="23" t="s">
        <v>246</v>
      </c>
      <c r="L591" t="s">
        <v>96</v>
      </c>
      <c r="M591" t="s">
        <v>313</v>
      </c>
      <c r="N591" t="s">
        <v>86</v>
      </c>
      <c r="O591">
        <v>1</v>
      </c>
      <c r="P591">
        <v>10</v>
      </c>
      <c r="Q591">
        <v>10</v>
      </c>
      <c r="R591">
        <v>26</v>
      </c>
      <c r="S591">
        <v>20</v>
      </c>
      <c r="T591">
        <v>20</v>
      </c>
      <c r="U591" t="s">
        <v>184</v>
      </c>
      <c r="V591" s="14" t="str">
        <f>VLOOKUP($U591,look_up!$A$2:J617,2,FALSE)</f>
        <v>Estrela</v>
      </c>
      <c r="W591" s="14" t="str">
        <f>VLOOKUP($U591,look_up!$A$2:K617,3,FALSE)</f>
        <v>Species</v>
      </c>
      <c r="X591" s="14" t="str">
        <f>VLOOKUP($U591,look_up!$A$2:L617,4,FALSE)</f>
        <v>NA</v>
      </c>
      <c r="Y591" s="14" t="str">
        <f>VLOOKUP($U591,look_up!A$2:K617,5,FALSE)</f>
        <v>Animalia</v>
      </c>
      <c r="Z591" s="14" t="str">
        <f>VLOOKUP($U591,look_up!A$2:L617,6,FALSE)</f>
        <v>Echinodermata</v>
      </c>
      <c r="AA591" s="14" t="str">
        <f>VLOOKUP($U591,look_up!A$2:M617,7,FALSE)</f>
        <v>Asteroidea</v>
      </c>
      <c r="AB591" s="14" t="str">
        <f>VLOOKUP($U591,look_up!$A$2:P617,8,FALSE)</f>
        <v>Valvatida</v>
      </c>
      <c r="AC591" s="14" t="str">
        <f>VLOOKUP($U591,look_up!$A$2:Q617,9,FALSE)</f>
        <v>Ophidiasteridae</v>
      </c>
      <c r="AD591" s="14">
        <f>VLOOKUP($U591,look_up!A$2:P617,10,FALSE)</f>
        <v>124097</v>
      </c>
      <c r="AE591">
        <v>0</v>
      </c>
      <c r="AF591" t="s">
        <v>216</v>
      </c>
      <c r="AG591">
        <v>40</v>
      </c>
    </row>
    <row r="592" spans="1:33" x14ac:dyDescent="0.3">
      <c r="A592" t="s">
        <v>0</v>
      </c>
      <c r="B592" t="s">
        <v>1</v>
      </c>
      <c r="C592" t="s">
        <v>279</v>
      </c>
      <c r="D592">
        <v>-27.271709999999999</v>
      </c>
      <c r="E592">
        <v>-48.331710000000001</v>
      </c>
      <c r="F592" t="s">
        <v>2</v>
      </c>
      <c r="G592" t="s">
        <v>3</v>
      </c>
      <c r="H592" s="2">
        <v>43502</v>
      </c>
      <c r="I592" s="23" t="s">
        <v>102</v>
      </c>
      <c r="J592" s="23" t="s">
        <v>245</v>
      </c>
      <c r="K592" s="23" t="s">
        <v>246</v>
      </c>
      <c r="L592" t="s">
        <v>96</v>
      </c>
      <c r="M592" t="s">
        <v>313</v>
      </c>
      <c r="N592" t="s">
        <v>86</v>
      </c>
      <c r="O592">
        <v>2</v>
      </c>
      <c r="P592">
        <v>10</v>
      </c>
      <c r="Q592">
        <v>10</v>
      </c>
      <c r="R592">
        <v>26</v>
      </c>
      <c r="S592">
        <v>20</v>
      </c>
      <c r="T592">
        <v>20</v>
      </c>
      <c r="U592" t="s">
        <v>184</v>
      </c>
      <c r="V592" s="14" t="str">
        <f>VLOOKUP($U592,look_up!$A$2:J618,2,FALSE)</f>
        <v>Estrela</v>
      </c>
      <c r="W592" s="14" t="str">
        <f>VLOOKUP($U592,look_up!$A$2:K618,3,FALSE)</f>
        <v>Species</v>
      </c>
      <c r="X592" s="14" t="str">
        <f>VLOOKUP($U592,look_up!$A$2:L618,4,FALSE)</f>
        <v>NA</v>
      </c>
      <c r="Y592" s="14" t="str">
        <f>VLOOKUP($U592,look_up!A$2:K618,5,FALSE)</f>
        <v>Animalia</v>
      </c>
      <c r="Z592" s="14" t="str">
        <f>VLOOKUP($U592,look_up!A$2:L618,6,FALSE)</f>
        <v>Echinodermata</v>
      </c>
      <c r="AA592" s="14" t="str">
        <f>VLOOKUP($U592,look_up!A$2:M618,7,FALSE)</f>
        <v>Asteroidea</v>
      </c>
      <c r="AB592" s="14" t="str">
        <f>VLOOKUP($U592,look_up!$A$2:P618,8,FALSE)</f>
        <v>Valvatida</v>
      </c>
      <c r="AC592" s="14" t="str">
        <f>VLOOKUP($U592,look_up!$A$2:Q618,9,FALSE)</f>
        <v>Ophidiasteridae</v>
      </c>
      <c r="AD592" s="14">
        <f>VLOOKUP($U592,look_up!A$2:P618,10,FALSE)</f>
        <v>124097</v>
      </c>
      <c r="AE592">
        <v>0</v>
      </c>
      <c r="AF592" t="s">
        <v>216</v>
      </c>
      <c r="AG592">
        <v>40</v>
      </c>
    </row>
    <row r="593" spans="1:33" x14ac:dyDescent="0.3">
      <c r="A593" t="s">
        <v>0</v>
      </c>
      <c r="B593" t="s">
        <v>1</v>
      </c>
      <c r="C593" t="s">
        <v>279</v>
      </c>
      <c r="D593">
        <v>-27.271709999999999</v>
      </c>
      <c r="E593">
        <v>-48.331710000000001</v>
      </c>
      <c r="F593" t="s">
        <v>2</v>
      </c>
      <c r="G593" t="s">
        <v>3</v>
      </c>
      <c r="H593" s="2">
        <v>43502</v>
      </c>
      <c r="I593" s="23" t="s">
        <v>102</v>
      </c>
      <c r="J593" s="23" t="s">
        <v>245</v>
      </c>
      <c r="K593" s="23" t="s">
        <v>246</v>
      </c>
      <c r="L593" t="s">
        <v>96</v>
      </c>
      <c r="M593" t="s">
        <v>313</v>
      </c>
      <c r="N593" t="s">
        <v>86</v>
      </c>
      <c r="O593">
        <v>3</v>
      </c>
      <c r="P593">
        <v>10</v>
      </c>
      <c r="Q593">
        <v>10</v>
      </c>
      <c r="R593">
        <v>26</v>
      </c>
      <c r="S593">
        <v>20</v>
      </c>
      <c r="T593">
        <v>20</v>
      </c>
      <c r="U593" t="s">
        <v>184</v>
      </c>
      <c r="V593" s="14" t="str">
        <f>VLOOKUP($U593,look_up!$A$2:J619,2,FALSE)</f>
        <v>Estrela</v>
      </c>
      <c r="W593" s="14" t="str">
        <f>VLOOKUP($U593,look_up!$A$2:K619,3,FALSE)</f>
        <v>Species</v>
      </c>
      <c r="X593" s="14" t="str">
        <f>VLOOKUP($U593,look_up!$A$2:L619,4,FALSE)</f>
        <v>NA</v>
      </c>
      <c r="Y593" s="14" t="str">
        <f>VLOOKUP($U593,look_up!A$2:K619,5,FALSE)</f>
        <v>Animalia</v>
      </c>
      <c r="Z593" s="14" t="str">
        <f>VLOOKUP($U593,look_up!A$2:L619,6,FALSE)</f>
        <v>Echinodermata</v>
      </c>
      <c r="AA593" s="14" t="str">
        <f>VLOOKUP($U593,look_up!A$2:M619,7,FALSE)</f>
        <v>Asteroidea</v>
      </c>
      <c r="AB593" s="14" t="str">
        <f>VLOOKUP($U593,look_up!$A$2:P619,8,FALSE)</f>
        <v>Valvatida</v>
      </c>
      <c r="AC593" s="14" t="str">
        <f>VLOOKUP($U593,look_up!$A$2:Q619,9,FALSE)</f>
        <v>Ophidiasteridae</v>
      </c>
      <c r="AD593" s="14">
        <f>VLOOKUP($U593,look_up!A$2:P619,10,FALSE)</f>
        <v>124097</v>
      </c>
      <c r="AE593">
        <v>0</v>
      </c>
      <c r="AF593" t="s">
        <v>216</v>
      </c>
      <c r="AG593">
        <v>40</v>
      </c>
    </row>
    <row r="594" spans="1:33" x14ac:dyDescent="0.3">
      <c r="A594" t="s">
        <v>0</v>
      </c>
      <c r="B594" t="s">
        <v>1</v>
      </c>
      <c r="C594" t="s">
        <v>279</v>
      </c>
      <c r="D594">
        <v>-27.271709999999999</v>
      </c>
      <c r="E594">
        <v>-48.331710000000001</v>
      </c>
      <c r="F594" t="s">
        <v>2</v>
      </c>
      <c r="G594" t="s">
        <v>3</v>
      </c>
      <c r="H594" s="2">
        <v>43502</v>
      </c>
      <c r="I594" s="23" t="s">
        <v>102</v>
      </c>
      <c r="J594" s="23" t="s">
        <v>245</v>
      </c>
      <c r="K594" s="23" t="s">
        <v>246</v>
      </c>
      <c r="L594" t="s">
        <v>96</v>
      </c>
      <c r="M594" t="s">
        <v>313</v>
      </c>
      <c r="N594" t="s">
        <v>86</v>
      </c>
      <c r="O594">
        <v>1</v>
      </c>
      <c r="P594">
        <v>10</v>
      </c>
      <c r="Q594">
        <v>10</v>
      </c>
      <c r="R594">
        <v>26</v>
      </c>
      <c r="S594">
        <v>20</v>
      </c>
      <c r="T594">
        <v>20</v>
      </c>
      <c r="U594" t="s">
        <v>185</v>
      </c>
      <c r="V594" s="14" t="str">
        <f>VLOOKUP($U594,look_up!$A$2:J620,2,FALSE)</f>
        <v>Bolacha_do_mar</v>
      </c>
      <c r="W594" s="14" t="str">
        <f>VLOOKUP($U594,look_up!$A$2:K620,3,FALSE)</f>
        <v>Species</v>
      </c>
      <c r="X594" s="14" t="str">
        <f>VLOOKUP($U594,look_up!$A$2:L620,4,FALSE)</f>
        <v>NA</v>
      </c>
      <c r="Y594" s="14" t="str">
        <f>VLOOKUP($U594,look_up!A$2:K620,5,FALSE)</f>
        <v>Animalia</v>
      </c>
      <c r="Z594" s="14" t="str">
        <f>VLOOKUP($U594,look_up!A$2:L620,6,FALSE)</f>
        <v>Echinodermata</v>
      </c>
      <c r="AA594" s="14" t="str">
        <f>VLOOKUP($U594,look_up!A$2:M620,7,FALSE)</f>
        <v>Echinoidea</v>
      </c>
      <c r="AB594" s="14" t="str">
        <f>VLOOKUP($U594,look_up!$A$2:P620,8,FALSE)</f>
        <v>Clypeasteroidea</v>
      </c>
      <c r="AC594" s="14" t="str">
        <f>VLOOKUP($U594,look_up!$A$2:Q620,9,FALSE)</f>
        <v>Clypeasteridae</v>
      </c>
      <c r="AD594" s="14">
        <f>VLOOKUP($U594,look_up!A$2:P620,10,FALSE)</f>
        <v>422499</v>
      </c>
      <c r="AE594">
        <v>0</v>
      </c>
      <c r="AF594" t="s">
        <v>216</v>
      </c>
      <c r="AG594">
        <v>40</v>
      </c>
    </row>
    <row r="595" spans="1:33" x14ac:dyDescent="0.3">
      <c r="A595" t="s">
        <v>0</v>
      </c>
      <c r="B595" t="s">
        <v>1</v>
      </c>
      <c r="C595" t="s">
        <v>279</v>
      </c>
      <c r="D595">
        <v>-27.271709999999999</v>
      </c>
      <c r="E595">
        <v>-48.331710000000001</v>
      </c>
      <c r="F595" t="s">
        <v>2</v>
      </c>
      <c r="G595" t="s">
        <v>3</v>
      </c>
      <c r="H595" s="2">
        <v>43502</v>
      </c>
      <c r="I595" s="23" t="s">
        <v>102</v>
      </c>
      <c r="J595" s="23" t="s">
        <v>245</v>
      </c>
      <c r="K595" s="23" t="s">
        <v>246</v>
      </c>
      <c r="L595" t="s">
        <v>96</v>
      </c>
      <c r="M595" t="s">
        <v>313</v>
      </c>
      <c r="N595" t="s">
        <v>86</v>
      </c>
      <c r="O595">
        <v>2</v>
      </c>
      <c r="P595">
        <v>10</v>
      </c>
      <c r="Q595">
        <v>10</v>
      </c>
      <c r="R595">
        <v>26</v>
      </c>
      <c r="S595">
        <v>20</v>
      </c>
      <c r="T595">
        <v>20</v>
      </c>
      <c r="U595" t="s">
        <v>185</v>
      </c>
      <c r="V595" s="14" t="str">
        <f>VLOOKUP($U595,look_up!$A$2:J621,2,FALSE)</f>
        <v>Bolacha_do_mar</v>
      </c>
      <c r="W595" s="14" t="str">
        <f>VLOOKUP($U595,look_up!$A$2:K621,3,FALSE)</f>
        <v>Species</v>
      </c>
      <c r="X595" s="14" t="str">
        <f>VLOOKUP($U595,look_up!$A$2:L621,4,FALSE)</f>
        <v>NA</v>
      </c>
      <c r="Y595" s="14" t="str">
        <f>VLOOKUP($U595,look_up!A$2:K621,5,FALSE)</f>
        <v>Animalia</v>
      </c>
      <c r="Z595" s="14" t="str">
        <f>VLOOKUP($U595,look_up!A$2:L621,6,FALSE)</f>
        <v>Echinodermata</v>
      </c>
      <c r="AA595" s="14" t="str">
        <f>VLOOKUP($U595,look_up!A$2:M621,7,FALSE)</f>
        <v>Echinoidea</v>
      </c>
      <c r="AB595" s="14" t="str">
        <f>VLOOKUP($U595,look_up!$A$2:P621,8,FALSE)</f>
        <v>Clypeasteroidea</v>
      </c>
      <c r="AC595" s="14" t="str">
        <f>VLOOKUP($U595,look_up!$A$2:Q621,9,FALSE)</f>
        <v>Clypeasteridae</v>
      </c>
      <c r="AD595" s="14">
        <f>VLOOKUP($U595,look_up!A$2:P621,10,FALSE)</f>
        <v>422499</v>
      </c>
      <c r="AE595">
        <v>0</v>
      </c>
      <c r="AF595" t="s">
        <v>216</v>
      </c>
      <c r="AG595">
        <v>40</v>
      </c>
    </row>
    <row r="596" spans="1:33" x14ac:dyDescent="0.3">
      <c r="A596" t="s">
        <v>0</v>
      </c>
      <c r="B596" t="s">
        <v>1</v>
      </c>
      <c r="C596" t="s">
        <v>279</v>
      </c>
      <c r="D596">
        <v>-27.271709999999999</v>
      </c>
      <c r="E596">
        <v>-48.331710000000001</v>
      </c>
      <c r="F596" t="s">
        <v>2</v>
      </c>
      <c r="G596" t="s">
        <v>3</v>
      </c>
      <c r="H596" s="2">
        <v>43502</v>
      </c>
      <c r="I596" s="23" t="s">
        <v>102</v>
      </c>
      <c r="J596" s="23" t="s">
        <v>245</v>
      </c>
      <c r="K596" s="23" t="s">
        <v>246</v>
      </c>
      <c r="L596" t="s">
        <v>96</v>
      </c>
      <c r="M596" t="s">
        <v>313</v>
      </c>
      <c r="N596" t="s">
        <v>86</v>
      </c>
      <c r="O596">
        <v>3</v>
      </c>
      <c r="P596">
        <v>10</v>
      </c>
      <c r="Q596">
        <v>10</v>
      </c>
      <c r="R596">
        <v>26</v>
      </c>
      <c r="S596">
        <v>20</v>
      </c>
      <c r="T596">
        <v>20</v>
      </c>
      <c r="U596" t="s">
        <v>185</v>
      </c>
      <c r="V596" s="14" t="str">
        <f>VLOOKUP($U596,look_up!$A$2:J622,2,FALSE)</f>
        <v>Bolacha_do_mar</v>
      </c>
      <c r="W596" s="14" t="str">
        <f>VLOOKUP($U596,look_up!$A$2:K622,3,FALSE)</f>
        <v>Species</v>
      </c>
      <c r="X596" s="14" t="str">
        <f>VLOOKUP($U596,look_up!$A$2:L622,4,FALSE)</f>
        <v>NA</v>
      </c>
      <c r="Y596" s="14" t="str">
        <f>VLOOKUP($U596,look_up!A$2:K622,5,FALSE)</f>
        <v>Animalia</v>
      </c>
      <c r="Z596" s="14" t="str">
        <f>VLOOKUP($U596,look_up!A$2:L622,6,FALSE)</f>
        <v>Echinodermata</v>
      </c>
      <c r="AA596" s="14" t="str">
        <f>VLOOKUP($U596,look_up!A$2:M622,7,FALSE)</f>
        <v>Echinoidea</v>
      </c>
      <c r="AB596" s="14" t="str">
        <f>VLOOKUP($U596,look_up!$A$2:P622,8,FALSE)</f>
        <v>Clypeasteroidea</v>
      </c>
      <c r="AC596" s="14" t="str">
        <f>VLOOKUP($U596,look_up!$A$2:Q622,9,FALSE)</f>
        <v>Clypeasteridae</v>
      </c>
      <c r="AD596" s="14">
        <f>VLOOKUP($U596,look_up!A$2:P622,10,FALSE)</f>
        <v>422499</v>
      </c>
      <c r="AE596">
        <v>0</v>
      </c>
      <c r="AF596" t="s">
        <v>216</v>
      </c>
      <c r="AG596">
        <v>40</v>
      </c>
    </row>
    <row r="597" spans="1:33" x14ac:dyDescent="0.3">
      <c r="A597" t="s">
        <v>0</v>
      </c>
      <c r="B597" t="s">
        <v>1</v>
      </c>
      <c r="C597" t="s">
        <v>279</v>
      </c>
      <c r="D597">
        <v>-27.271709999999999</v>
      </c>
      <c r="E597">
        <v>-48.331710000000001</v>
      </c>
      <c r="F597" t="s">
        <v>2</v>
      </c>
      <c r="G597" t="s">
        <v>3</v>
      </c>
      <c r="H597" s="2">
        <v>43502</v>
      </c>
      <c r="I597" s="23" t="s">
        <v>102</v>
      </c>
      <c r="J597" s="23" t="s">
        <v>245</v>
      </c>
      <c r="K597" s="23" t="s">
        <v>246</v>
      </c>
      <c r="L597" t="s">
        <v>96</v>
      </c>
      <c r="M597" t="s">
        <v>313</v>
      </c>
      <c r="N597" t="s">
        <v>86</v>
      </c>
      <c r="O597">
        <v>1</v>
      </c>
      <c r="P597">
        <v>10</v>
      </c>
      <c r="Q597">
        <v>10</v>
      </c>
      <c r="R597">
        <v>26</v>
      </c>
      <c r="S597">
        <v>20</v>
      </c>
      <c r="T597">
        <v>20</v>
      </c>
      <c r="U597" t="s">
        <v>186</v>
      </c>
      <c r="V597" s="14" t="str">
        <f>VLOOKUP($U597,look_up!$A$2:J623,2,FALSE)</f>
        <v>Pepino_do_mar</v>
      </c>
      <c r="W597" s="14" t="str">
        <f>VLOOKUP($U597,look_up!$A$2:K623,3,FALSE)</f>
        <v>Species</v>
      </c>
      <c r="X597" s="14" t="str">
        <f>VLOOKUP($U597,look_up!$A$2:L623,4,FALSE)</f>
        <v>NA</v>
      </c>
      <c r="Y597" s="14" t="str">
        <f>VLOOKUP($U597,look_up!A$2:K623,5,FALSE)</f>
        <v>Animalia</v>
      </c>
      <c r="Z597" s="14" t="str">
        <f>VLOOKUP($U597,look_up!A$2:L623,6,FALSE)</f>
        <v>Echinodermata</v>
      </c>
      <c r="AA597" s="14" t="str">
        <f>VLOOKUP($U597,look_up!A$2:M623,7,FALSE)</f>
        <v>Holothuroidea</v>
      </c>
      <c r="AB597" s="14" t="str">
        <f>VLOOKUP($U597,look_up!$A$2:P623,8,FALSE)</f>
        <v>Synallactida</v>
      </c>
      <c r="AC597" s="14" t="str">
        <f>VLOOKUP($U597,look_up!$A$2:Q623,9,FALSE)</f>
        <v>Stichopodidae</v>
      </c>
      <c r="AD597" s="14">
        <f>VLOOKUP($U597,look_up!A$2:P623,10,FALSE)</f>
        <v>367868</v>
      </c>
      <c r="AE597">
        <v>0</v>
      </c>
      <c r="AF597" t="s">
        <v>216</v>
      </c>
      <c r="AG597">
        <v>40</v>
      </c>
    </row>
    <row r="598" spans="1:33" x14ac:dyDescent="0.3">
      <c r="A598" t="s">
        <v>0</v>
      </c>
      <c r="B598" t="s">
        <v>1</v>
      </c>
      <c r="C598" t="s">
        <v>279</v>
      </c>
      <c r="D598">
        <v>-27.271709999999999</v>
      </c>
      <c r="E598">
        <v>-48.331710000000001</v>
      </c>
      <c r="F598" t="s">
        <v>2</v>
      </c>
      <c r="G598" t="s">
        <v>3</v>
      </c>
      <c r="H598" s="2">
        <v>43502</v>
      </c>
      <c r="I598" s="23" t="s">
        <v>102</v>
      </c>
      <c r="J598" s="23" t="s">
        <v>245</v>
      </c>
      <c r="K598" s="23" t="s">
        <v>246</v>
      </c>
      <c r="L598" t="s">
        <v>96</v>
      </c>
      <c r="M598" t="s">
        <v>313</v>
      </c>
      <c r="N598" t="s">
        <v>86</v>
      </c>
      <c r="O598">
        <v>2</v>
      </c>
      <c r="P598">
        <v>10</v>
      </c>
      <c r="Q598">
        <v>10</v>
      </c>
      <c r="R598">
        <v>26</v>
      </c>
      <c r="S598">
        <v>20</v>
      </c>
      <c r="T598">
        <v>20</v>
      </c>
      <c r="U598" t="s">
        <v>186</v>
      </c>
      <c r="V598" s="14" t="str">
        <f>VLOOKUP($U598,look_up!$A$2:J624,2,FALSE)</f>
        <v>Pepino_do_mar</v>
      </c>
      <c r="W598" s="14" t="str">
        <f>VLOOKUP($U598,look_up!$A$2:K624,3,FALSE)</f>
        <v>Species</v>
      </c>
      <c r="X598" s="14" t="str">
        <f>VLOOKUP($U598,look_up!$A$2:L624,4,FALSE)</f>
        <v>NA</v>
      </c>
      <c r="Y598" s="14" t="str">
        <f>VLOOKUP($U598,look_up!A$2:K624,5,FALSE)</f>
        <v>Animalia</v>
      </c>
      <c r="Z598" s="14" t="str">
        <f>VLOOKUP($U598,look_up!A$2:L624,6,FALSE)</f>
        <v>Echinodermata</v>
      </c>
      <c r="AA598" s="14" t="str">
        <f>VLOOKUP($U598,look_up!A$2:M624,7,FALSE)</f>
        <v>Holothuroidea</v>
      </c>
      <c r="AB598" s="14" t="str">
        <f>VLOOKUP($U598,look_up!$A$2:P624,8,FALSE)</f>
        <v>Synallactida</v>
      </c>
      <c r="AC598" s="14" t="str">
        <f>VLOOKUP($U598,look_up!$A$2:Q624,9,FALSE)</f>
        <v>Stichopodidae</v>
      </c>
      <c r="AD598" s="14">
        <f>VLOOKUP($U598,look_up!A$2:P624,10,FALSE)</f>
        <v>367868</v>
      </c>
      <c r="AE598">
        <v>0</v>
      </c>
      <c r="AF598" t="s">
        <v>216</v>
      </c>
      <c r="AG598">
        <v>40</v>
      </c>
    </row>
    <row r="599" spans="1:33" x14ac:dyDescent="0.3">
      <c r="A599" t="s">
        <v>0</v>
      </c>
      <c r="B599" t="s">
        <v>1</v>
      </c>
      <c r="C599" t="s">
        <v>279</v>
      </c>
      <c r="D599">
        <v>-27.271709999999999</v>
      </c>
      <c r="E599">
        <v>-48.331710000000001</v>
      </c>
      <c r="F599" t="s">
        <v>2</v>
      </c>
      <c r="G599" t="s">
        <v>3</v>
      </c>
      <c r="H599" s="2">
        <v>43502</v>
      </c>
      <c r="I599" s="23" t="s">
        <v>102</v>
      </c>
      <c r="J599" s="23" t="s">
        <v>245</v>
      </c>
      <c r="K599" s="23" t="s">
        <v>246</v>
      </c>
      <c r="L599" t="s">
        <v>96</v>
      </c>
      <c r="M599" t="s">
        <v>313</v>
      </c>
      <c r="N599" t="s">
        <v>86</v>
      </c>
      <c r="O599">
        <v>3</v>
      </c>
      <c r="P599">
        <v>10</v>
      </c>
      <c r="Q599">
        <v>10</v>
      </c>
      <c r="R599">
        <v>26</v>
      </c>
      <c r="S599">
        <v>20</v>
      </c>
      <c r="T599">
        <v>20</v>
      </c>
      <c r="U599" t="s">
        <v>186</v>
      </c>
      <c r="V599" s="14" t="str">
        <f>VLOOKUP($U599,look_up!$A$2:J625,2,FALSE)</f>
        <v>Pepino_do_mar</v>
      </c>
      <c r="W599" s="14" t="str">
        <f>VLOOKUP($U599,look_up!$A$2:K625,3,FALSE)</f>
        <v>Species</v>
      </c>
      <c r="X599" s="14" t="str">
        <f>VLOOKUP($U599,look_up!$A$2:L625,4,FALSE)</f>
        <v>NA</v>
      </c>
      <c r="Y599" s="14" t="str">
        <f>VLOOKUP($U599,look_up!A$2:K625,5,FALSE)</f>
        <v>Animalia</v>
      </c>
      <c r="Z599" s="14" t="str">
        <f>VLOOKUP($U599,look_up!A$2:L625,6,FALSE)</f>
        <v>Echinodermata</v>
      </c>
      <c r="AA599" s="14" t="str">
        <f>VLOOKUP($U599,look_up!A$2:M625,7,FALSE)</f>
        <v>Holothuroidea</v>
      </c>
      <c r="AB599" s="14" t="str">
        <f>VLOOKUP($U599,look_up!$A$2:P625,8,FALSE)</f>
        <v>Synallactida</v>
      </c>
      <c r="AC599" s="14" t="str">
        <f>VLOOKUP($U599,look_up!$A$2:Q625,9,FALSE)</f>
        <v>Stichopodidae</v>
      </c>
      <c r="AD599" s="14">
        <f>VLOOKUP($U599,look_up!A$2:P625,10,FALSE)</f>
        <v>367868</v>
      </c>
      <c r="AE599">
        <v>0</v>
      </c>
      <c r="AF599" t="s">
        <v>216</v>
      </c>
      <c r="AG599">
        <v>40</v>
      </c>
    </row>
    <row r="600" spans="1:33" x14ac:dyDescent="0.3">
      <c r="A600" t="s">
        <v>0</v>
      </c>
      <c r="B600" t="s">
        <v>1</v>
      </c>
      <c r="C600" t="s">
        <v>279</v>
      </c>
      <c r="D600">
        <v>-27.271709999999999</v>
      </c>
      <c r="E600">
        <v>-48.331710000000001</v>
      </c>
      <c r="F600" t="s">
        <v>2</v>
      </c>
      <c r="G600" t="s">
        <v>3</v>
      </c>
      <c r="H600" s="2">
        <v>43502</v>
      </c>
      <c r="I600" s="23" t="s">
        <v>102</v>
      </c>
      <c r="J600" s="23" t="s">
        <v>245</v>
      </c>
      <c r="K600" s="23" t="s">
        <v>246</v>
      </c>
      <c r="L600" t="s">
        <v>96</v>
      </c>
      <c r="M600" t="s">
        <v>313</v>
      </c>
      <c r="N600" t="s">
        <v>86</v>
      </c>
      <c r="O600">
        <v>1</v>
      </c>
      <c r="P600">
        <v>10</v>
      </c>
      <c r="Q600">
        <v>10</v>
      </c>
      <c r="R600">
        <v>26</v>
      </c>
      <c r="S600">
        <v>20</v>
      </c>
      <c r="T600">
        <v>20</v>
      </c>
      <c r="U600" t="s">
        <v>187</v>
      </c>
      <c r="V600" s="14" t="str">
        <f>VLOOKUP($U600,look_up!$A$2:J626,2,FALSE)</f>
        <v>Pepino_do_mar</v>
      </c>
      <c r="W600" s="14" t="str">
        <f>VLOOKUP($U600,look_up!$A$2:K626,3,FALSE)</f>
        <v>Species</v>
      </c>
      <c r="X600" s="14" t="str">
        <f>VLOOKUP($U600,look_up!$A$2:L626,4,FALSE)</f>
        <v>NA</v>
      </c>
      <c r="Y600" s="14" t="str">
        <f>VLOOKUP($U600,look_up!A$2:K626,5,FALSE)</f>
        <v>Animalia</v>
      </c>
      <c r="Z600" s="14" t="str">
        <f>VLOOKUP($U600,look_up!A$2:L626,6,FALSE)</f>
        <v>Echinodermata</v>
      </c>
      <c r="AA600" s="14" t="str">
        <f>VLOOKUP($U600,look_up!A$2:M626,7,FALSE)</f>
        <v>Holothuroidea</v>
      </c>
      <c r="AB600" s="14" t="str">
        <f>VLOOKUP($U600,look_up!$A$2:P626,8,FALSE)</f>
        <v>Holothuriida</v>
      </c>
      <c r="AC600" s="14" t="str">
        <f>VLOOKUP($U600,look_up!$A$2:Q626,9,FALSE)</f>
        <v>Holothuriidae</v>
      </c>
      <c r="AD600" s="14">
        <f>VLOOKUP($U600,look_up!A$2:P626,10,FALSE)</f>
        <v>732238</v>
      </c>
      <c r="AE600">
        <v>0</v>
      </c>
      <c r="AF600" t="s">
        <v>216</v>
      </c>
      <c r="AG600">
        <v>40</v>
      </c>
    </row>
    <row r="601" spans="1:33" x14ac:dyDescent="0.3">
      <c r="A601" t="s">
        <v>0</v>
      </c>
      <c r="B601" t="s">
        <v>1</v>
      </c>
      <c r="C601" t="s">
        <v>279</v>
      </c>
      <c r="D601">
        <v>-27.271709999999999</v>
      </c>
      <c r="E601">
        <v>-48.331710000000001</v>
      </c>
      <c r="F601" t="s">
        <v>2</v>
      </c>
      <c r="G601" t="s">
        <v>3</v>
      </c>
      <c r="H601" s="2">
        <v>43502</v>
      </c>
      <c r="I601" s="23" t="s">
        <v>102</v>
      </c>
      <c r="J601" s="23" t="s">
        <v>245</v>
      </c>
      <c r="K601" s="23" t="s">
        <v>246</v>
      </c>
      <c r="L601" t="s">
        <v>96</v>
      </c>
      <c r="M601" t="s">
        <v>313</v>
      </c>
      <c r="N601" t="s">
        <v>86</v>
      </c>
      <c r="O601">
        <v>2</v>
      </c>
      <c r="P601">
        <v>10</v>
      </c>
      <c r="Q601">
        <v>10</v>
      </c>
      <c r="R601">
        <v>26</v>
      </c>
      <c r="S601">
        <v>20</v>
      </c>
      <c r="T601">
        <v>20</v>
      </c>
      <c r="U601" t="s">
        <v>187</v>
      </c>
      <c r="V601" s="14" t="str">
        <f>VLOOKUP($U601,look_up!$A$2:J627,2,FALSE)</f>
        <v>Pepino_do_mar</v>
      </c>
      <c r="W601" s="14" t="str">
        <f>VLOOKUP($U601,look_up!$A$2:K627,3,FALSE)</f>
        <v>Species</v>
      </c>
      <c r="X601" s="14" t="str">
        <f>VLOOKUP($U601,look_up!$A$2:L627,4,FALSE)</f>
        <v>NA</v>
      </c>
      <c r="Y601" s="14" t="str">
        <f>VLOOKUP($U601,look_up!A$2:K627,5,FALSE)</f>
        <v>Animalia</v>
      </c>
      <c r="Z601" s="14" t="str">
        <f>VLOOKUP($U601,look_up!A$2:L627,6,FALSE)</f>
        <v>Echinodermata</v>
      </c>
      <c r="AA601" s="14" t="str">
        <f>VLOOKUP($U601,look_up!A$2:M627,7,FALSE)</f>
        <v>Holothuroidea</v>
      </c>
      <c r="AB601" s="14" t="str">
        <f>VLOOKUP($U601,look_up!$A$2:P627,8,FALSE)</f>
        <v>Holothuriida</v>
      </c>
      <c r="AC601" s="14" t="str">
        <f>VLOOKUP($U601,look_up!$A$2:Q627,9,FALSE)</f>
        <v>Holothuriidae</v>
      </c>
      <c r="AD601" s="14">
        <f>VLOOKUP($U601,look_up!A$2:P627,10,FALSE)</f>
        <v>732238</v>
      </c>
      <c r="AE601">
        <v>0</v>
      </c>
      <c r="AF601" t="s">
        <v>216</v>
      </c>
      <c r="AG601">
        <v>40</v>
      </c>
    </row>
    <row r="602" spans="1:33" x14ac:dyDescent="0.3">
      <c r="A602" t="s">
        <v>0</v>
      </c>
      <c r="B602" t="s">
        <v>1</v>
      </c>
      <c r="C602" t="s">
        <v>279</v>
      </c>
      <c r="D602">
        <v>-27.271709999999999</v>
      </c>
      <c r="E602">
        <v>-48.331710000000001</v>
      </c>
      <c r="F602" t="s">
        <v>2</v>
      </c>
      <c r="G602" t="s">
        <v>3</v>
      </c>
      <c r="H602" s="2">
        <v>43502</v>
      </c>
      <c r="I602" s="23" t="s">
        <v>102</v>
      </c>
      <c r="J602" s="23" t="s">
        <v>245</v>
      </c>
      <c r="K602" s="23" t="s">
        <v>246</v>
      </c>
      <c r="L602" t="s">
        <v>96</v>
      </c>
      <c r="M602" t="s">
        <v>313</v>
      </c>
      <c r="N602" t="s">
        <v>86</v>
      </c>
      <c r="O602">
        <v>3</v>
      </c>
      <c r="P602">
        <v>10</v>
      </c>
      <c r="Q602">
        <v>10</v>
      </c>
      <c r="R602">
        <v>26</v>
      </c>
      <c r="S602">
        <v>20</v>
      </c>
      <c r="T602">
        <v>20</v>
      </c>
      <c r="U602" t="s">
        <v>187</v>
      </c>
      <c r="V602" s="14" t="str">
        <f>VLOOKUP($U602,look_up!$A$2:J628,2,FALSE)</f>
        <v>Pepino_do_mar</v>
      </c>
      <c r="W602" s="14" t="str">
        <f>VLOOKUP($U602,look_up!$A$2:K628,3,FALSE)</f>
        <v>Species</v>
      </c>
      <c r="X602" s="14" t="str">
        <f>VLOOKUP($U602,look_up!$A$2:L628,4,FALSE)</f>
        <v>NA</v>
      </c>
      <c r="Y602" s="14" t="str">
        <f>VLOOKUP($U602,look_up!A$2:K628,5,FALSE)</f>
        <v>Animalia</v>
      </c>
      <c r="Z602" s="14" t="str">
        <f>VLOOKUP($U602,look_up!A$2:L628,6,FALSE)</f>
        <v>Echinodermata</v>
      </c>
      <c r="AA602" s="14" t="str">
        <f>VLOOKUP($U602,look_up!A$2:M628,7,FALSE)</f>
        <v>Holothuroidea</v>
      </c>
      <c r="AB602" s="14" t="str">
        <f>VLOOKUP($U602,look_up!$A$2:P628,8,FALSE)</f>
        <v>Holothuriida</v>
      </c>
      <c r="AC602" s="14" t="str">
        <f>VLOOKUP($U602,look_up!$A$2:Q628,9,FALSE)</f>
        <v>Holothuriidae</v>
      </c>
      <c r="AD602" s="14">
        <f>VLOOKUP($U602,look_up!A$2:P628,10,FALSE)</f>
        <v>732238</v>
      </c>
      <c r="AE602">
        <v>0</v>
      </c>
      <c r="AF602" t="s">
        <v>216</v>
      </c>
      <c r="AG602">
        <v>40</v>
      </c>
    </row>
    <row r="603" spans="1:33" x14ac:dyDescent="0.3">
      <c r="A603" t="s">
        <v>0</v>
      </c>
      <c r="B603" t="s">
        <v>1</v>
      </c>
      <c r="C603" t="s">
        <v>279</v>
      </c>
      <c r="D603">
        <v>-27.271709999999999</v>
      </c>
      <c r="E603">
        <v>-48.331710000000001</v>
      </c>
      <c r="F603" t="s">
        <v>2</v>
      </c>
      <c r="G603" t="s">
        <v>3</v>
      </c>
      <c r="H603" s="2">
        <v>43502</v>
      </c>
      <c r="I603" s="23" t="s">
        <v>102</v>
      </c>
      <c r="J603" s="23" t="s">
        <v>245</v>
      </c>
      <c r="K603" s="23" t="s">
        <v>246</v>
      </c>
      <c r="L603" t="s">
        <v>96</v>
      </c>
      <c r="M603" t="s">
        <v>313</v>
      </c>
      <c r="N603" t="s">
        <v>86</v>
      </c>
      <c r="O603">
        <v>1</v>
      </c>
      <c r="P603">
        <v>10</v>
      </c>
      <c r="Q603">
        <v>10</v>
      </c>
      <c r="R603">
        <v>26</v>
      </c>
      <c r="S603">
        <v>20</v>
      </c>
      <c r="T603">
        <v>20</v>
      </c>
      <c r="U603" t="s">
        <v>188</v>
      </c>
      <c r="V603" s="14" t="str">
        <f>VLOOKUP($U603,look_up!$A$2:J629,2,FALSE)</f>
        <v>Lírio_do_mar</v>
      </c>
      <c r="W603" s="14" t="str">
        <f>VLOOKUP($U603,look_up!$A$2:K629,3,FALSE)</f>
        <v>Species</v>
      </c>
      <c r="X603" s="14" t="str">
        <f>VLOOKUP($U603,look_up!$A$2:L629,4,FALSE)</f>
        <v>NA</v>
      </c>
      <c r="Y603" s="14" t="str">
        <f>VLOOKUP($U603,look_up!A$2:K629,5,FALSE)</f>
        <v>Animalia</v>
      </c>
      <c r="Z603" s="14" t="str">
        <f>VLOOKUP($U603,look_up!A$2:L629,6,FALSE)</f>
        <v>Echinodermata</v>
      </c>
      <c r="AA603" s="14" t="str">
        <f>VLOOKUP($U603,look_up!A$2:M629,7,FALSE)</f>
        <v>Crinoidea</v>
      </c>
      <c r="AB603" s="14" t="str">
        <f>VLOOKUP($U603,look_up!$A$2:P629,8,FALSE)</f>
        <v>Comatulida</v>
      </c>
      <c r="AC603" s="14" t="str">
        <f>VLOOKUP($U603,look_up!$A$2:Q629,9,FALSE)</f>
        <v>Tropiometridae</v>
      </c>
      <c r="AD603" s="14">
        <f>VLOOKUP($U603,look_up!A$2:P629,10,FALSE)</f>
        <v>213331</v>
      </c>
      <c r="AE603">
        <v>0</v>
      </c>
      <c r="AF603" t="s">
        <v>216</v>
      </c>
      <c r="AG603">
        <v>40</v>
      </c>
    </row>
    <row r="604" spans="1:33" x14ac:dyDescent="0.3">
      <c r="A604" t="s">
        <v>0</v>
      </c>
      <c r="B604" t="s">
        <v>1</v>
      </c>
      <c r="C604" t="s">
        <v>279</v>
      </c>
      <c r="D604">
        <v>-27.271709999999999</v>
      </c>
      <c r="E604">
        <v>-48.331710000000001</v>
      </c>
      <c r="F604" t="s">
        <v>2</v>
      </c>
      <c r="G604" t="s">
        <v>3</v>
      </c>
      <c r="H604" s="2">
        <v>43502</v>
      </c>
      <c r="I604" s="23" t="s">
        <v>102</v>
      </c>
      <c r="J604" s="23" t="s">
        <v>245</v>
      </c>
      <c r="K604" s="23" t="s">
        <v>246</v>
      </c>
      <c r="L604" t="s">
        <v>96</v>
      </c>
      <c r="M604" t="s">
        <v>313</v>
      </c>
      <c r="N604" t="s">
        <v>86</v>
      </c>
      <c r="O604">
        <v>2</v>
      </c>
      <c r="P604">
        <v>10</v>
      </c>
      <c r="Q604">
        <v>10</v>
      </c>
      <c r="R604">
        <v>26</v>
      </c>
      <c r="S604">
        <v>20</v>
      </c>
      <c r="T604">
        <v>20</v>
      </c>
      <c r="U604" t="s">
        <v>188</v>
      </c>
      <c r="V604" s="14" t="str">
        <f>VLOOKUP($U604,look_up!$A$2:J630,2,FALSE)</f>
        <v>Lírio_do_mar</v>
      </c>
      <c r="W604" s="14" t="str">
        <f>VLOOKUP($U604,look_up!$A$2:K630,3,FALSE)</f>
        <v>Species</v>
      </c>
      <c r="X604" s="14" t="str">
        <f>VLOOKUP($U604,look_up!$A$2:L630,4,FALSE)</f>
        <v>NA</v>
      </c>
      <c r="Y604" s="14" t="str">
        <f>VLOOKUP($U604,look_up!A$2:K630,5,FALSE)</f>
        <v>Animalia</v>
      </c>
      <c r="Z604" s="14" t="str">
        <f>VLOOKUP($U604,look_up!A$2:L630,6,FALSE)</f>
        <v>Echinodermata</v>
      </c>
      <c r="AA604" s="14" t="str">
        <f>VLOOKUP($U604,look_up!A$2:M630,7,FALSE)</f>
        <v>Crinoidea</v>
      </c>
      <c r="AB604" s="14" t="str">
        <f>VLOOKUP($U604,look_up!$A$2:P630,8,FALSE)</f>
        <v>Comatulida</v>
      </c>
      <c r="AC604" s="14" t="str">
        <f>VLOOKUP($U604,look_up!$A$2:Q630,9,FALSE)</f>
        <v>Tropiometridae</v>
      </c>
      <c r="AD604" s="14">
        <f>VLOOKUP($U604,look_up!A$2:P630,10,FALSE)</f>
        <v>213331</v>
      </c>
      <c r="AE604">
        <v>0</v>
      </c>
      <c r="AF604" t="s">
        <v>216</v>
      </c>
      <c r="AG604">
        <v>40</v>
      </c>
    </row>
    <row r="605" spans="1:33" x14ac:dyDescent="0.3">
      <c r="A605" t="s">
        <v>0</v>
      </c>
      <c r="B605" t="s">
        <v>1</v>
      </c>
      <c r="C605" t="s">
        <v>279</v>
      </c>
      <c r="D605">
        <v>-27.271709999999999</v>
      </c>
      <c r="E605">
        <v>-48.331710000000001</v>
      </c>
      <c r="F605" t="s">
        <v>2</v>
      </c>
      <c r="G605" t="s">
        <v>3</v>
      </c>
      <c r="H605" s="2">
        <v>43502</v>
      </c>
      <c r="I605" s="23" t="s">
        <v>102</v>
      </c>
      <c r="J605" s="23" t="s">
        <v>245</v>
      </c>
      <c r="K605" s="23" t="s">
        <v>246</v>
      </c>
      <c r="L605" t="s">
        <v>96</v>
      </c>
      <c r="M605" t="s">
        <v>313</v>
      </c>
      <c r="N605" t="s">
        <v>86</v>
      </c>
      <c r="O605">
        <v>3</v>
      </c>
      <c r="P605">
        <v>10</v>
      </c>
      <c r="Q605">
        <v>10</v>
      </c>
      <c r="R605">
        <v>26</v>
      </c>
      <c r="S605">
        <v>20</v>
      </c>
      <c r="T605">
        <v>20</v>
      </c>
      <c r="U605" t="s">
        <v>188</v>
      </c>
      <c r="V605" s="14" t="str">
        <f>VLOOKUP($U605,look_up!$A$2:J631,2,FALSE)</f>
        <v>Lírio_do_mar</v>
      </c>
      <c r="W605" s="14" t="str">
        <f>VLOOKUP($U605,look_up!$A$2:K631,3,FALSE)</f>
        <v>Species</v>
      </c>
      <c r="X605" s="14" t="str">
        <f>VLOOKUP($U605,look_up!$A$2:L631,4,FALSE)</f>
        <v>NA</v>
      </c>
      <c r="Y605" s="14" t="str">
        <f>VLOOKUP($U605,look_up!A$2:K631,5,FALSE)</f>
        <v>Animalia</v>
      </c>
      <c r="Z605" s="14" t="str">
        <f>VLOOKUP($U605,look_up!A$2:L631,6,FALSE)</f>
        <v>Echinodermata</v>
      </c>
      <c r="AA605" s="14" t="str">
        <f>VLOOKUP($U605,look_up!A$2:M631,7,FALSE)</f>
        <v>Crinoidea</v>
      </c>
      <c r="AB605" s="14" t="str">
        <f>VLOOKUP($U605,look_up!$A$2:P631,8,FALSE)</f>
        <v>Comatulida</v>
      </c>
      <c r="AC605" s="14" t="str">
        <f>VLOOKUP($U605,look_up!$A$2:Q631,9,FALSE)</f>
        <v>Tropiometridae</v>
      </c>
      <c r="AD605" s="14">
        <f>VLOOKUP($U605,look_up!A$2:P631,10,FALSE)</f>
        <v>213331</v>
      </c>
      <c r="AE605">
        <v>0</v>
      </c>
      <c r="AF605" t="s">
        <v>216</v>
      </c>
      <c r="AG605">
        <v>40</v>
      </c>
    </row>
    <row r="606" spans="1:33" x14ac:dyDescent="0.3">
      <c r="A606" t="s">
        <v>0</v>
      </c>
      <c r="B606" t="s">
        <v>1</v>
      </c>
      <c r="C606" t="s">
        <v>279</v>
      </c>
      <c r="D606">
        <v>-27.271709999999999</v>
      </c>
      <c r="E606">
        <v>-48.331710000000001</v>
      </c>
      <c r="F606" t="s">
        <v>2</v>
      </c>
      <c r="G606" t="s">
        <v>3</v>
      </c>
      <c r="H606" s="2">
        <v>43502</v>
      </c>
      <c r="I606" s="23" t="s">
        <v>102</v>
      </c>
      <c r="J606" s="23" t="s">
        <v>245</v>
      </c>
      <c r="K606" s="23" t="s">
        <v>246</v>
      </c>
      <c r="L606" t="s">
        <v>96</v>
      </c>
      <c r="M606" t="s">
        <v>313</v>
      </c>
      <c r="N606" t="s">
        <v>86</v>
      </c>
      <c r="O606">
        <v>1</v>
      </c>
      <c r="P606">
        <v>10</v>
      </c>
      <c r="Q606">
        <v>10</v>
      </c>
      <c r="R606">
        <v>26</v>
      </c>
      <c r="S606">
        <v>20</v>
      </c>
      <c r="T606">
        <v>20</v>
      </c>
      <c r="U606" t="s">
        <v>189</v>
      </c>
      <c r="V606" s="14" t="str">
        <f>VLOOKUP($U606,look_up!$A$2:J632,2,FALSE)</f>
        <v>Anêmona</v>
      </c>
      <c r="W606" s="14" t="str">
        <f>VLOOKUP($U606,look_up!$A$2:K632,3,FALSE)</f>
        <v>Species</v>
      </c>
      <c r="X606" s="14" t="str">
        <f>VLOOKUP($U606,look_up!$A$2:L632,4,FALSE)</f>
        <v>NA</v>
      </c>
      <c r="Y606" s="14" t="str">
        <f>VLOOKUP($U606,look_up!A$2:K632,5,FALSE)</f>
        <v>Animalia</v>
      </c>
      <c r="Z606" s="14" t="str">
        <f>VLOOKUP($U606,look_up!A$2:L632,6,FALSE)</f>
        <v>Cnidaria</v>
      </c>
      <c r="AA606" s="14" t="str">
        <f>VLOOKUP($U606,look_up!A$2:M632,7,FALSE)</f>
        <v>Anthozoa</v>
      </c>
      <c r="AB606" s="14" t="str">
        <f>VLOOKUP($U606,look_up!$A$2:P632,8,FALSE)</f>
        <v>Actiniaria</v>
      </c>
      <c r="AC606" s="14" t="str">
        <f>VLOOKUP($U606,look_up!$A$2:Q632,9,FALSE)</f>
        <v>Actiniidae</v>
      </c>
      <c r="AD606" s="14">
        <f>VLOOKUP($U606,look_up!A$2:P632,10,FALSE)</f>
        <v>283333</v>
      </c>
      <c r="AE606">
        <v>8</v>
      </c>
      <c r="AF606" t="s">
        <v>216</v>
      </c>
      <c r="AG606">
        <v>40</v>
      </c>
    </row>
    <row r="607" spans="1:33" x14ac:dyDescent="0.3">
      <c r="A607" t="s">
        <v>0</v>
      </c>
      <c r="B607" t="s">
        <v>1</v>
      </c>
      <c r="C607" t="s">
        <v>279</v>
      </c>
      <c r="D607">
        <v>-27.271709999999999</v>
      </c>
      <c r="E607">
        <v>-48.331710000000001</v>
      </c>
      <c r="F607" t="s">
        <v>2</v>
      </c>
      <c r="G607" t="s">
        <v>3</v>
      </c>
      <c r="H607" s="2">
        <v>43502</v>
      </c>
      <c r="I607" s="23" t="s">
        <v>102</v>
      </c>
      <c r="J607" s="23" t="s">
        <v>245</v>
      </c>
      <c r="K607" s="23" t="s">
        <v>246</v>
      </c>
      <c r="L607" t="s">
        <v>96</v>
      </c>
      <c r="M607" t="s">
        <v>313</v>
      </c>
      <c r="N607" t="s">
        <v>86</v>
      </c>
      <c r="O607">
        <v>2</v>
      </c>
      <c r="P607">
        <v>10</v>
      </c>
      <c r="Q607">
        <v>10</v>
      </c>
      <c r="R607">
        <v>26</v>
      </c>
      <c r="S607">
        <v>20</v>
      </c>
      <c r="T607">
        <v>20</v>
      </c>
      <c r="U607" t="s">
        <v>189</v>
      </c>
      <c r="V607" s="14" t="str">
        <f>VLOOKUP($U607,look_up!$A$2:J633,2,FALSE)</f>
        <v>Anêmona</v>
      </c>
      <c r="W607" s="14" t="str">
        <f>VLOOKUP($U607,look_up!$A$2:K633,3,FALSE)</f>
        <v>Species</v>
      </c>
      <c r="X607" s="14" t="str">
        <f>VLOOKUP($U607,look_up!$A$2:L633,4,FALSE)</f>
        <v>NA</v>
      </c>
      <c r="Y607" s="14" t="str">
        <f>VLOOKUP($U607,look_up!A$2:K633,5,FALSE)</f>
        <v>Animalia</v>
      </c>
      <c r="Z607" s="14" t="str">
        <f>VLOOKUP($U607,look_up!A$2:L633,6,FALSE)</f>
        <v>Cnidaria</v>
      </c>
      <c r="AA607" s="14" t="str">
        <f>VLOOKUP($U607,look_up!A$2:M633,7,FALSE)</f>
        <v>Anthozoa</v>
      </c>
      <c r="AB607" s="14" t="str">
        <f>VLOOKUP($U607,look_up!$A$2:P633,8,FALSE)</f>
        <v>Actiniaria</v>
      </c>
      <c r="AC607" s="14" t="str">
        <f>VLOOKUP($U607,look_up!$A$2:Q633,9,FALSE)</f>
        <v>Actiniidae</v>
      </c>
      <c r="AD607" s="14">
        <f>VLOOKUP($U607,look_up!A$2:P633,10,FALSE)</f>
        <v>283333</v>
      </c>
      <c r="AE607">
        <v>0</v>
      </c>
      <c r="AF607" t="s">
        <v>216</v>
      </c>
      <c r="AG607">
        <v>40</v>
      </c>
    </row>
    <row r="608" spans="1:33" x14ac:dyDescent="0.3">
      <c r="A608" t="s">
        <v>0</v>
      </c>
      <c r="B608" t="s">
        <v>1</v>
      </c>
      <c r="C608" t="s">
        <v>279</v>
      </c>
      <c r="D608">
        <v>-27.271709999999999</v>
      </c>
      <c r="E608">
        <v>-48.331710000000001</v>
      </c>
      <c r="F608" t="s">
        <v>2</v>
      </c>
      <c r="G608" t="s">
        <v>3</v>
      </c>
      <c r="H608" s="2">
        <v>43502</v>
      </c>
      <c r="I608" s="23" t="s">
        <v>102</v>
      </c>
      <c r="J608" s="23" t="s">
        <v>245</v>
      </c>
      <c r="K608" s="23" t="s">
        <v>246</v>
      </c>
      <c r="L608" t="s">
        <v>96</v>
      </c>
      <c r="M608" t="s">
        <v>313</v>
      </c>
      <c r="N608" t="s">
        <v>86</v>
      </c>
      <c r="O608">
        <v>3</v>
      </c>
      <c r="P608">
        <v>10</v>
      </c>
      <c r="Q608">
        <v>10</v>
      </c>
      <c r="R608">
        <v>26</v>
      </c>
      <c r="S608">
        <v>20</v>
      </c>
      <c r="T608">
        <v>20</v>
      </c>
      <c r="U608" t="s">
        <v>189</v>
      </c>
      <c r="V608" s="14" t="str">
        <f>VLOOKUP($U608,look_up!$A$2:J634,2,FALSE)</f>
        <v>Anêmona</v>
      </c>
      <c r="W608" s="14" t="str">
        <f>VLOOKUP($U608,look_up!$A$2:K634,3,FALSE)</f>
        <v>Species</v>
      </c>
      <c r="X608" s="14" t="str">
        <f>VLOOKUP($U608,look_up!$A$2:L634,4,FALSE)</f>
        <v>NA</v>
      </c>
      <c r="Y608" s="14" t="str">
        <f>VLOOKUP($U608,look_up!A$2:K634,5,FALSE)</f>
        <v>Animalia</v>
      </c>
      <c r="Z608" s="14" t="str">
        <f>VLOOKUP($U608,look_up!A$2:L634,6,FALSE)</f>
        <v>Cnidaria</v>
      </c>
      <c r="AA608" s="14" t="str">
        <f>VLOOKUP($U608,look_up!A$2:M634,7,FALSE)</f>
        <v>Anthozoa</v>
      </c>
      <c r="AB608" s="14" t="str">
        <f>VLOOKUP($U608,look_up!$A$2:P634,8,FALSE)</f>
        <v>Actiniaria</v>
      </c>
      <c r="AC608" s="14" t="str">
        <f>VLOOKUP($U608,look_up!$A$2:Q634,9,FALSE)</f>
        <v>Actiniidae</v>
      </c>
      <c r="AD608" s="14">
        <f>VLOOKUP($U608,look_up!A$2:P634,10,FALSE)</f>
        <v>283333</v>
      </c>
      <c r="AE608">
        <v>3</v>
      </c>
      <c r="AF608" t="s">
        <v>216</v>
      </c>
      <c r="AG608">
        <v>40</v>
      </c>
    </row>
    <row r="609" spans="1:33" x14ac:dyDescent="0.3">
      <c r="A609" t="s">
        <v>0</v>
      </c>
      <c r="B609" t="s">
        <v>1</v>
      </c>
      <c r="C609" t="s">
        <v>279</v>
      </c>
      <c r="D609">
        <v>-27.271709999999999</v>
      </c>
      <c r="E609">
        <v>-48.331710000000001</v>
      </c>
      <c r="F609" t="s">
        <v>2</v>
      </c>
      <c r="G609" t="s">
        <v>3</v>
      </c>
      <c r="H609" s="2">
        <v>43502</v>
      </c>
      <c r="I609" s="23" t="s">
        <v>102</v>
      </c>
      <c r="J609" s="23" t="s">
        <v>245</v>
      </c>
      <c r="K609" s="23" t="s">
        <v>246</v>
      </c>
      <c r="L609" t="s">
        <v>96</v>
      </c>
      <c r="M609" t="s">
        <v>313</v>
      </c>
      <c r="N609" t="s">
        <v>86</v>
      </c>
      <c r="O609">
        <v>1</v>
      </c>
      <c r="P609">
        <v>10</v>
      </c>
      <c r="Q609">
        <v>10</v>
      </c>
      <c r="R609">
        <v>26</v>
      </c>
      <c r="S609">
        <v>20</v>
      </c>
      <c r="T609">
        <v>20</v>
      </c>
      <c r="U609" t="s">
        <v>190</v>
      </c>
      <c r="V609" s="14" t="str">
        <f>VLOOKUP($U609,look_up!$A$2:J635,2,FALSE)</f>
        <v>Anêmona</v>
      </c>
      <c r="W609" s="14" t="str">
        <f>VLOOKUP($U609,look_up!$A$2:K635,3,FALSE)</f>
        <v>Species</v>
      </c>
      <c r="X609" s="14" t="str">
        <f>VLOOKUP($U609,look_up!$A$2:L635,4,FALSE)</f>
        <v>NA</v>
      </c>
      <c r="Y609" s="14" t="str">
        <f>VLOOKUP($U609,look_up!A$2:K635,5,FALSE)</f>
        <v>Animalia</v>
      </c>
      <c r="Z609" s="14" t="str">
        <f>VLOOKUP($U609,look_up!A$2:L635,6,FALSE)</f>
        <v>Cnidaria</v>
      </c>
      <c r="AA609" s="14" t="str">
        <f>VLOOKUP($U609,look_up!A$2:M635,7,FALSE)</f>
        <v>Anthozoa</v>
      </c>
      <c r="AB609" s="14" t="str">
        <f>VLOOKUP($U609,look_up!$A$2:P635,8,FALSE)</f>
        <v>Actiniaria</v>
      </c>
      <c r="AC609" s="14" t="str">
        <f>VLOOKUP($U609,look_up!$A$2:Q635,9,FALSE)</f>
        <v>Actiniidae</v>
      </c>
      <c r="AD609" s="14">
        <f>VLOOKUP($U609,look_up!A$2:P635,10,FALSE)</f>
        <v>283408</v>
      </c>
      <c r="AE609">
        <v>0</v>
      </c>
      <c r="AF609" t="s">
        <v>216</v>
      </c>
      <c r="AG609">
        <v>40</v>
      </c>
    </row>
    <row r="610" spans="1:33" x14ac:dyDescent="0.3">
      <c r="A610" t="s">
        <v>0</v>
      </c>
      <c r="B610" t="s">
        <v>1</v>
      </c>
      <c r="C610" t="s">
        <v>279</v>
      </c>
      <c r="D610">
        <v>-27.271709999999999</v>
      </c>
      <c r="E610">
        <v>-48.331710000000001</v>
      </c>
      <c r="F610" t="s">
        <v>2</v>
      </c>
      <c r="G610" t="s">
        <v>3</v>
      </c>
      <c r="H610" s="2">
        <v>43502</v>
      </c>
      <c r="I610" s="23" t="s">
        <v>102</v>
      </c>
      <c r="J610" s="23" t="s">
        <v>245</v>
      </c>
      <c r="K610" s="23" t="s">
        <v>246</v>
      </c>
      <c r="L610" t="s">
        <v>96</v>
      </c>
      <c r="M610" t="s">
        <v>313</v>
      </c>
      <c r="N610" t="s">
        <v>86</v>
      </c>
      <c r="O610">
        <v>2</v>
      </c>
      <c r="P610">
        <v>10</v>
      </c>
      <c r="Q610">
        <v>10</v>
      </c>
      <c r="R610">
        <v>26</v>
      </c>
      <c r="S610">
        <v>20</v>
      </c>
      <c r="T610">
        <v>20</v>
      </c>
      <c r="U610" t="s">
        <v>190</v>
      </c>
      <c r="V610" s="14" t="str">
        <f>VLOOKUP($U610,look_up!$A$2:J636,2,FALSE)</f>
        <v>Anêmona</v>
      </c>
      <c r="W610" s="14" t="str">
        <f>VLOOKUP($U610,look_up!$A$2:K636,3,FALSE)</f>
        <v>Species</v>
      </c>
      <c r="X610" s="14" t="str">
        <f>VLOOKUP($U610,look_up!$A$2:L636,4,FALSE)</f>
        <v>NA</v>
      </c>
      <c r="Y610" s="14" t="str">
        <f>VLOOKUP($U610,look_up!A$2:K636,5,FALSE)</f>
        <v>Animalia</v>
      </c>
      <c r="Z610" s="14" t="str">
        <f>VLOOKUP($U610,look_up!A$2:L636,6,FALSE)</f>
        <v>Cnidaria</v>
      </c>
      <c r="AA610" s="14" t="str">
        <f>VLOOKUP($U610,look_up!A$2:M636,7,FALSE)</f>
        <v>Anthozoa</v>
      </c>
      <c r="AB610" s="14" t="str">
        <f>VLOOKUP($U610,look_up!$A$2:P636,8,FALSE)</f>
        <v>Actiniaria</v>
      </c>
      <c r="AC610" s="14" t="str">
        <f>VLOOKUP($U610,look_up!$A$2:Q636,9,FALSE)</f>
        <v>Actiniidae</v>
      </c>
      <c r="AD610" s="14">
        <f>VLOOKUP($U610,look_up!A$2:P636,10,FALSE)</f>
        <v>283408</v>
      </c>
      <c r="AE610">
        <v>0</v>
      </c>
      <c r="AF610" t="s">
        <v>216</v>
      </c>
      <c r="AG610">
        <v>40</v>
      </c>
    </row>
    <row r="611" spans="1:33" x14ac:dyDescent="0.3">
      <c r="A611" t="s">
        <v>0</v>
      </c>
      <c r="B611" t="s">
        <v>1</v>
      </c>
      <c r="C611" t="s">
        <v>279</v>
      </c>
      <c r="D611">
        <v>-27.271709999999999</v>
      </c>
      <c r="E611">
        <v>-48.331710000000001</v>
      </c>
      <c r="F611" t="s">
        <v>2</v>
      </c>
      <c r="G611" t="s">
        <v>3</v>
      </c>
      <c r="H611" s="2">
        <v>43502</v>
      </c>
      <c r="I611" s="23" t="s">
        <v>102</v>
      </c>
      <c r="J611" s="23" t="s">
        <v>245</v>
      </c>
      <c r="K611" s="23" t="s">
        <v>246</v>
      </c>
      <c r="L611" t="s">
        <v>96</v>
      </c>
      <c r="M611" t="s">
        <v>313</v>
      </c>
      <c r="N611" t="s">
        <v>86</v>
      </c>
      <c r="O611">
        <v>3</v>
      </c>
      <c r="P611">
        <v>10</v>
      </c>
      <c r="Q611">
        <v>10</v>
      </c>
      <c r="R611">
        <v>26</v>
      </c>
      <c r="S611">
        <v>20</v>
      </c>
      <c r="T611">
        <v>20</v>
      </c>
      <c r="U611" t="s">
        <v>190</v>
      </c>
      <c r="V611" s="14" t="str">
        <f>VLOOKUP($U611,look_up!$A$2:J637,2,FALSE)</f>
        <v>Anêmona</v>
      </c>
      <c r="W611" s="14" t="str">
        <f>VLOOKUP($U611,look_up!$A$2:K637,3,FALSE)</f>
        <v>Species</v>
      </c>
      <c r="X611" s="14" t="str">
        <f>VLOOKUP($U611,look_up!$A$2:L637,4,FALSE)</f>
        <v>NA</v>
      </c>
      <c r="Y611" s="14" t="str">
        <f>VLOOKUP($U611,look_up!A$2:K637,5,FALSE)</f>
        <v>Animalia</v>
      </c>
      <c r="Z611" s="14" t="str">
        <f>VLOOKUP($U611,look_up!A$2:L637,6,FALSE)</f>
        <v>Cnidaria</v>
      </c>
      <c r="AA611" s="14" t="str">
        <f>VLOOKUP($U611,look_up!A$2:M637,7,FALSE)</f>
        <v>Anthozoa</v>
      </c>
      <c r="AB611" s="14" t="str">
        <f>VLOOKUP($U611,look_up!$A$2:P637,8,FALSE)</f>
        <v>Actiniaria</v>
      </c>
      <c r="AC611" s="14" t="str">
        <f>VLOOKUP($U611,look_up!$A$2:Q637,9,FALSE)</f>
        <v>Actiniidae</v>
      </c>
      <c r="AD611" s="14">
        <f>VLOOKUP($U611,look_up!A$2:P637,10,FALSE)</f>
        <v>283408</v>
      </c>
      <c r="AE611">
        <v>0</v>
      </c>
      <c r="AF611" t="s">
        <v>216</v>
      </c>
      <c r="AG611">
        <v>40</v>
      </c>
    </row>
    <row r="612" spans="1:33" x14ac:dyDescent="0.3">
      <c r="A612" t="s">
        <v>0</v>
      </c>
      <c r="B612" t="s">
        <v>1</v>
      </c>
      <c r="C612" t="s">
        <v>279</v>
      </c>
      <c r="D612">
        <v>-27.271709999999999</v>
      </c>
      <c r="E612">
        <v>-48.331710000000001</v>
      </c>
      <c r="F612" t="s">
        <v>2</v>
      </c>
      <c r="G612" t="s">
        <v>3</v>
      </c>
      <c r="H612" s="2">
        <v>43502</v>
      </c>
      <c r="I612" s="23" t="s">
        <v>102</v>
      </c>
      <c r="J612" s="23" t="s">
        <v>245</v>
      </c>
      <c r="K612" s="23" t="s">
        <v>246</v>
      </c>
      <c r="L612" t="s">
        <v>96</v>
      </c>
      <c r="M612" t="s">
        <v>313</v>
      </c>
      <c r="N612" t="s">
        <v>86</v>
      </c>
      <c r="O612">
        <v>1</v>
      </c>
      <c r="P612">
        <v>10</v>
      </c>
      <c r="Q612">
        <v>10</v>
      </c>
      <c r="R612">
        <v>26</v>
      </c>
      <c r="S612">
        <v>20</v>
      </c>
      <c r="T612">
        <v>20</v>
      </c>
      <c r="U612" t="s">
        <v>191</v>
      </c>
      <c r="V612" s="14" t="str">
        <f>VLOOKUP($U612,look_up!$A$2:J638,2,FALSE)</f>
        <v>Anêmona</v>
      </c>
      <c r="W612" s="14" t="str">
        <f>VLOOKUP($U612,look_up!$A$2:K638,3,FALSE)</f>
        <v>Species</v>
      </c>
      <c r="X612" s="14" t="str">
        <f>VLOOKUP($U612,look_up!$A$2:L638,4,FALSE)</f>
        <v>NA</v>
      </c>
      <c r="Y612" s="14" t="str">
        <f>VLOOKUP($U612,look_up!A$2:K638,5,FALSE)</f>
        <v>Animalia</v>
      </c>
      <c r="Z612" s="14" t="str">
        <f>VLOOKUP($U612,look_up!A$2:L638,6,FALSE)</f>
        <v>Cnidaria</v>
      </c>
      <c r="AA612" s="14" t="str">
        <f>VLOOKUP($U612,look_up!A$2:M638,7,FALSE)</f>
        <v>Anthozoa</v>
      </c>
      <c r="AB612" s="14" t="str">
        <f>VLOOKUP($U612,look_up!$A$2:P638,8,FALSE)</f>
        <v>Actiniaria</v>
      </c>
      <c r="AC612" s="14" t="str">
        <f>VLOOKUP($U612,look_up!$A$2:Q638,9,FALSE)</f>
        <v>Actiniidae</v>
      </c>
      <c r="AD612" s="14">
        <f>VLOOKUP($U612,look_up!A$2:P638,10,FALSE)</f>
        <v>289355</v>
      </c>
      <c r="AE612">
        <v>0</v>
      </c>
      <c r="AF612" t="s">
        <v>216</v>
      </c>
      <c r="AG612">
        <v>40</v>
      </c>
    </row>
    <row r="613" spans="1:33" x14ac:dyDescent="0.3">
      <c r="A613" t="s">
        <v>0</v>
      </c>
      <c r="B613" t="s">
        <v>1</v>
      </c>
      <c r="C613" t="s">
        <v>279</v>
      </c>
      <c r="D613">
        <v>-27.271709999999999</v>
      </c>
      <c r="E613">
        <v>-48.331710000000001</v>
      </c>
      <c r="F613" t="s">
        <v>2</v>
      </c>
      <c r="G613" t="s">
        <v>3</v>
      </c>
      <c r="H613" s="2">
        <v>43502</v>
      </c>
      <c r="I613" s="23" t="s">
        <v>102</v>
      </c>
      <c r="J613" s="23" t="s">
        <v>245</v>
      </c>
      <c r="K613" s="23" t="s">
        <v>246</v>
      </c>
      <c r="L613" t="s">
        <v>96</v>
      </c>
      <c r="M613" t="s">
        <v>313</v>
      </c>
      <c r="N613" t="s">
        <v>86</v>
      </c>
      <c r="O613">
        <v>2</v>
      </c>
      <c r="P613">
        <v>10</v>
      </c>
      <c r="Q613">
        <v>10</v>
      </c>
      <c r="R613">
        <v>26</v>
      </c>
      <c r="S613">
        <v>20</v>
      </c>
      <c r="T613">
        <v>20</v>
      </c>
      <c r="U613" t="s">
        <v>191</v>
      </c>
      <c r="V613" s="14" t="str">
        <f>VLOOKUP($U613,look_up!$A$2:J639,2,FALSE)</f>
        <v>Anêmona</v>
      </c>
      <c r="W613" s="14" t="str">
        <f>VLOOKUP($U613,look_up!$A$2:K639,3,FALSE)</f>
        <v>Species</v>
      </c>
      <c r="X613" s="14" t="str">
        <f>VLOOKUP($U613,look_up!$A$2:L639,4,FALSE)</f>
        <v>NA</v>
      </c>
      <c r="Y613" s="14" t="str">
        <f>VLOOKUP($U613,look_up!A$2:K639,5,FALSE)</f>
        <v>Animalia</v>
      </c>
      <c r="Z613" s="14" t="str">
        <f>VLOOKUP($U613,look_up!A$2:L639,6,FALSE)</f>
        <v>Cnidaria</v>
      </c>
      <c r="AA613" s="14" t="str">
        <f>VLOOKUP($U613,look_up!A$2:M639,7,FALSE)</f>
        <v>Anthozoa</v>
      </c>
      <c r="AB613" s="14" t="str">
        <f>VLOOKUP($U613,look_up!$A$2:P639,8,FALSE)</f>
        <v>Actiniaria</v>
      </c>
      <c r="AC613" s="14" t="str">
        <f>VLOOKUP($U613,look_up!$A$2:Q639,9,FALSE)</f>
        <v>Actiniidae</v>
      </c>
      <c r="AD613" s="14">
        <f>VLOOKUP($U613,look_up!A$2:P639,10,FALSE)</f>
        <v>289355</v>
      </c>
      <c r="AE613">
        <v>0</v>
      </c>
      <c r="AF613" t="s">
        <v>216</v>
      </c>
      <c r="AG613">
        <v>40</v>
      </c>
    </row>
    <row r="614" spans="1:33" x14ac:dyDescent="0.3">
      <c r="A614" t="s">
        <v>0</v>
      </c>
      <c r="B614" t="s">
        <v>1</v>
      </c>
      <c r="C614" t="s">
        <v>279</v>
      </c>
      <c r="D614">
        <v>-27.271709999999999</v>
      </c>
      <c r="E614">
        <v>-48.331710000000001</v>
      </c>
      <c r="F614" t="s">
        <v>2</v>
      </c>
      <c r="G614" t="s">
        <v>3</v>
      </c>
      <c r="H614" s="2">
        <v>43502</v>
      </c>
      <c r="I614" s="23" t="s">
        <v>102</v>
      </c>
      <c r="J614" s="23" t="s">
        <v>245</v>
      </c>
      <c r="K614" s="23" t="s">
        <v>246</v>
      </c>
      <c r="L614" t="s">
        <v>96</v>
      </c>
      <c r="M614" t="s">
        <v>313</v>
      </c>
      <c r="N614" t="s">
        <v>86</v>
      </c>
      <c r="O614">
        <v>3</v>
      </c>
      <c r="P614">
        <v>10</v>
      </c>
      <c r="Q614">
        <v>10</v>
      </c>
      <c r="R614">
        <v>26</v>
      </c>
      <c r="S614">
        <v>20</v>
      </c>
      <c r="T614">
        <v>20</v>
      </c>
      <c r="U614" t="s">
        <v>191</v>
      </c>
      <c r="V614" s="14" t="str">
        <f>VLOOKUP($U614,look_up!$A$2:J640,2,FALSE)</f>
        <v>Anêmona</v>
      </c>
      <c r="W614" s="14" t="str">
        <f>VLOOKUP($U614,look_up!$A$2:K640,3,FALSE)</f>
        <v>Species</v>
      </c>
      <c r="X614" s="14" t="str">
        <f>VLOOKUP($U614,look_up!$A$2:L640,4,FALSE)</f>
        <v>NA</v>
      </c>
      <c r="Y614" s="14" t="str">
        <f>VLOOKUP($U614,look_up!A$2:K640,5,FALSE)</f>
        <v>Animalia</v>
      </c>
      <c r="Z614" s="14" t="str">
        <f>VLOOKUP($U614,look_up!A$2:L640,6,FALSE)</f>
        <v>Cnidaria</v>
      </c>
      <c r="AA614" s="14" t="str">
        <f>VLOOKUP($U614,look_up!A$2:M640,7,FALSE)</f>
        <v>Anthozoa</v>
      </c>
      <c r="AB614" s="14" t="str">
        <f>VLOOKUP($U614,look_up!$A$2:P640,8,FALSE)</f>
        <v>Actiniaria</v>
      </c>
      <c r="AC614" s="14" t="str">
        <f>VLOOKUP($U614,look_up!$A$2:Q640,9,FALSE)</f>
        <v>Actiniidae</v>
      </c>
      <c r="AD614" s="14">
        <f>VLOOKUP($U614,look_up!A$2:P640,10,FALSE)</f>
        <v>289355</v>
      </c>
      <c r="AE614">
        <v>0</v>
      </c>
      <c r="AF614" t="s">
        <v>216</v>
      </c>
      <c r="AG614">
        <v>40</v>
      </c>
    </row>
    <row r="615" spans="1:33" x14ac:dyDescent="0.3">
      <c r="A615" t="s">
        <v>0</v>
      </c>
      <c r="B615" t="s">
        <v>1</v>
      </c>
      <c r="C615" t="s">
        <v>279</v>
      </c>
      <c r="D615">
        <v>-27.271709999999999</v>
      </c>
      <c r="E615">
        <v>-48.331710000000001</v>
      </c>
      <c r="F615" t="s">
        <v>2</v>
      </c>
      <c r="G615" t="s">
        <v>3</v>
      </c>
      <c r="H615" s="2">
        <v>43502</v>
      </c>
      <c r="I615" s="23" t="s">
        <v>102</v>
      </c>
      <c r="J615" s="23" t="s">
        <v>245</v>
      </c>
      <c r="K615" s="23" t="s">
        <v>246</v>
      </c>
      <c r="L615" t="s">
        <v>96</v>
      </c>
      <c r="M615" t="s">
        <v>313</v>
      </c>
      <c r="N615" t="s">
        <v>86</v>
      </c>
      <c r="O615">
        <v>1</v>
      </c>
      <c r="P615">
        <v>10</v>
      </c>
      <c r="Q615">
        <v>10</v>
      </c>
      <c r="R615">
        <v>26</v>
      </c>
      <c r="S615">
        <v>20</v>
      </c>
      <c r="T615">
        <v>20</v>
      </c>
      <c r="U615" t="s">
        <v>192</v>
      </c>
      <c r="V615" s="14" t="str">
        <f>VLOOKUP($U615,look_up!$A$2:J641,2,FALSE)</f>
        <v>Briozoario</v>
      </c>
      <c r="W615" s="14" t="str">
        <f>VLOOKUP($U615,look_up!$A$2:K641,3,FALSE)</f>
        <v>Species</v>
      </c>
      <c r="X615" s="14" t="str">
        <f>VLOOKUP($U615,look_up!$A$2:L641,4,FALSE)</f>
        <v>exotic_species</v>
      </c>
      <c r="Y615" s="14" t="str">
        <f>VLOOKUP($U615,look_up!A$2:K641,5,FALSE)</f>
        <v>Animalia</v>
      </c>
      <c r="Z615" s="14" t="str">
        <f>VLOOKUP($U615,look_up!A$2:L641,6,FALSE)</f>
        <v>Bryozoa</v>
      </c>
      <c r="AA615" s="14" t="str">
        <f>VLOOKUP($U615,look_up!A$2:M641,7,FALSE)</f>
        <v>Gymnolaemata</v>
      </c>
      <c r="AB615" s="14" t="str">
        <f>VLOOKUP($U615,look_up!$A$2:P641,8,FALSE)</f>
        <v>Cheilostomatida</v>
      </c>
      <c r="AC615" s="14" t="str">
        <f>VLOOKUP($U615,look_up!$A$2:Q641,9,FALSE)</f>
        <v>Schizoporellidae</v>
      </c>
      <c r="AD615" s="14">
        <f>VLOOKUP($U615,look_up!A$2:P641,10,FALSE)</f>
        <v>111527</v>
      </c>
      <c r="AE615">
        <v>1</v>
      </c>
      <c r="AF615" t="s">
        <v>216</v>
      </c>
      <c r="AG615">
        <v>40</v>
      </c>
    </row>
    <row r="616" spans="1:33" x14ac:dyDescent="0.3">
      <c r="A616" t="s">
        <v>0</v>
      </c>
      <c r="B616" t="s">
        <v>1</v>
      </c>
      <c r="C616" t="s">
        <v>279</v>
      </c>
      <c r="D616">
        <v>-27.271709999999999</v>
      </c>
      <c r="E616">
        <v>-48.331710000000001</v>
      </c>
      <c r="F616" t="s">
        <v>2</v>
      </c>
      <c r="G616" t="s">
        <v>3</v>
      </c>
      <c r="H616" s="2">
        <v>43502</v>
      </c>
      <c r="I616" s="23" t="s">
        <v>102</v>
      </c>
      <c r="J616" s="23" t="s">
        <v>245</v>
      </c>
      <c r="K616" s="23" t="s">
        <v>246</v>
      </c>
      <c r="L616" t="s">
        <v>96</v>
      </c>
      <c r="M616" t="s">
        <v>313</v>
      </c>
      <c r="N616" t="s">
        <v>86</v>
      </c>
      <c r="O616">
        <v>2</v>
      </c>
      <c r="P616">
        <v>10</v>
      </c>
      <c r="Q616">
        <v>10</v>
      </c>
      <c r="R616">
        <v>26</v>
      </c>
      <c r="S616">
        <v>20</v>
      </c>
      <c r="T616">
        <v>20</v>
      </c>
      <c r="U616" t="s">
        <v>192</v>
      </c>
      <c r="V616" s="14" t="str">
        <f>VLOOKUP($U616,look_up!$A$2:J642,2,FALSE)</f>
        <v>Briozoario</v>
      </c>
      <c r="W616" s="14" t="str">
        <f>VLOOKUP($U616,look_up!$A$2:K642,3,FALSE)</f>
        <v>Species</v>
      </c>
      <c r="X616" s="14" t="str">
        <f>VLOOKUP($U616,look_up!$A$2:L642,4,FALSE)</f>
        <v>exotic_species</v>
      </c>
      <c r="Y616" s="14" t="str">
        <f>VLOOKUP($U616,look_up!A$2:K642,5,FALSE)</f>
        <v>Animalia</v>
      </c>
      <c r="Z616" s="14" t="str">
        <f>VLOOKUP($U616,look_up!A$2:L642,6,FALSE)</f>
        <v>Bryozoa</v>
      </c>
      <c r="AA616" s="14" t="str">
        <f>VLOOKUP($U616,look_up!A$2:M642,7,FALSE)</f>
        <v>Gymnolaemata</v>
      </c>
      <c r="AB616" s="14" t="str">
        <f>VLOOKUP($U616,look_up!$A$2:P642,8,FALSE)</f>
        <v>Cheilostomatida</v>
      </c>
      <c r="AC616" s="14" t="str">
        <f>VLOOKUP($U616,look_up!$A$2:Q642,9,FALSE)</f>
        <v>Schizoporellidae</v>
      </c>
      <c r="AD616" s="14">
        <f>VLOOKUP($U616,look_up!A$2:P642,10,FALSE)</f>
        <v>111527</v>
      </c>
      <c r="AE616">
        <v>0</v>
      </c>
      <c r="AF616" t="s">
        <v>216</v>
      </c>
      <c r="AG616">
        <v>40</v>
      </c>
    </row>
    <row r="617" spans="1:33" x14ac:dyDescent="0.3">
      <c r="A617" t="s">
        <v>0</v>
      </c>
      <c r="B617" t="s">
        <v>1</v>
      </c>
      <c r="C617" t="s">
        <v>279</v>
      </c>
      <c r="D617">
        <v>-27.271709999999999</v>
      </c>
      <c r="E617">
        <v>-48.331710000000001</v>
      </c>
      <c r="F617" t="s">
        <v>2</v>
      </c>
      <c r="G617" t="s">
        <v>3</v>
      </c>
      <c r="H617" s="2">
        <v>43502</v>
      </c>
      <c r="I617" s="23" t="s">
        <v>102</v>
      </c>
      <c r="J617" s="23" t="s">
        <v>245</v>
      </c>
      <c r="K617" s="23" t="s">
        <v>246</v>
      </c>
      <c r="L617" t="s">
        <v>96</v>
      </c>
      <c r="M617" t="s">
        <v>313</v>
      </c>
      <c r="N617" t="s">
        <v>86</v>
      </c>
      <c r="O617">
        <v>3</v>
      </c>
      <c r="P617">
        <v>10</v>
      </c>
      <c r="Q617">
        <v>10</v>
      </c>
      <c r="R617">
        <v>26</v>
      </c>
      <c r="S617">
        <v>20</v>
      </c>
      <c r="T617">
        <v>20</v>
      </c>
      <c r="U617" t="s">
        <v>192</v>
      </c>
      <c r="V617" s="14" t="str">
        <f>VLOOKUP($U617,look_up!$A$2:J643,2,FALSE)</f>
        <v>Briozoario</v>
      </c>
      <c r="W617" s="14" t="str">
        <f>VLOOKUP($U617,look_up!$A$2:K643,3,FALSE)</f>
        <v>Species</v>
      </c>
      <c r="X617" s="14" t="str">
        <f>VLOOKUP($U617,look_up!$A$2:L643,4,FALSE)</f>
        <v>exotic_species</v>
      </c>
      <c r="Y617" s="14" t="str">
        <f>VLOOKUP($U617,look_up!A$2:K643,5,FALSE)</f>
        <v>Animalia</v>
      </c>
      <c r="Z617" s="14" t="str">
        <f>VLOOKUP($U617,look_up!A$2:L643,6,FALSE)</f>
        <v>Bryozoa</v>
      </c>
      <c r="AA617" s="14" t="str">
        <f>VLOOKUP($U617,look_up!A$2:M643,7,FALSE)</f>
        <v>Gymnolaemata</v>
      </c>
      <c r="AB617" s="14" t="str">
        <f>VLOOKUP($U617,look_up!$A$2:P643,8,FALSE)</f>
        <v>Cheilostomatida</v>
      </c>
      <c r="AC617" s="14" t="str">
        <f>VLOOKUP($U617,look_up!$A$2:Q643,9,FALSE)</f>
        <v>Schizoporellidae</v>
      </c>
      <c r="AD617" s="14">
        <f>VLOOKUP($U617,look_up!A$2:P643,10,FALSE)</f>
        <v>111527</v>
      </c>
      <c r="AE617">
        <v>1</v>
      </c>
      <c r="AF617" t="s">
        <v>216</v>
      </c>
      <c r="AG617">
        <v>40</v>
      </c>
    </row>
    <row r="618" spans="1:33" x14ac:dyDescent="0.3">
      <c r="A618" t="s">
        <v>0</v>
      </c>
      <c r="B618" t="s">
        <v>1</v>
      </c>
      <c r="C618" t="s">
        <v>279</v>
      </c>
      <c r="D618">
        <v>-27.271709999999999</v>
      </c>
      <c r="E618">
        <v>-48.331710000000001</v>
      </c>
      <c r="F618" t="s">
        <v>2</v>
      </c>
      <c r="G618" t="s">
        <v>3</v>
      </c>
      <c r="H618" s="2">
        <v>43502</v>
      </c>
      <c r="I618" s="23" t="s">
        <v>102</v>
      </c>
      <c r="J618" s="23" t="s">
        <v>245</v>
      </c>
      <c r="K618" s="23" t="s">
        <v>246</v>
      </c>
      <c r="L618" t="s">
        <v>96</v>
      </c>
      <c r="M618" t="s">
        <v>313</v>
      </c>
      <c r="N618" t="s">
        <v>86</v>
      </c>
      <c r="O618">
        <v>1</v>
      </c>
      <c r="P618">
        <v>10</v>
      </c>
      <c r="Q618">
        <v>10</v>
      </c>
      <c r="R618">
        <v>26</v>
      </c>
      <c r="S618">
        <v>20</v>
      </c>
      <c r="T618">
        <v>20</v>
      </c>
      <c r="U618" t="s">
        <v>193</v>
      </c>
      <c r="V618" s="14" t="str">
        <f>VLOOKUP($U618,look_up!$A$2:J644,2,FALSE)</f>
        <v>Gorgônia</v>
      </c>
      <c r="W618" s="14" t="str">
        <f>VLOOKUP($U618,look_up!$A$2:K644,3,FALSE)</f>
        <v>Species</v>
      </c>
      <c r="X618" s="14" t="str">
        <f>VLOOKUP($U618,look_up!$A$2:L644,4,FALSE)</f>
        <v>NA</v>
      </c>
      <c r="Y618" s="14" t="str">
        <f>VLOOKUP($U618,look_up!A$2:K644,5,FALSE)</f>
        <v>Animalia</v>
      </c>
      <c r="Z618" s="14" t="str">
        <f>VLOOKUP($U618,look_up!A$2:L644,6,FALSE)</f>
        <v>Cnidaria</v>
      </c>
      <c r="AA618" s="14" t="str">
        <f>VLOOKUP($U618,look_up!A$2:M644,7,FALSE)</f>
        <v>Anthozoa</v>
      </c>
      <c r="AB618" s="14" t="str">
        <f>VLOOKUP($U618,look_up!$A$2:P644,8,FALSE)</f>
        <v>Alcyonacea</v>
      </c>
      <c r="AC618" s="14" t="str">
        <f>VLOOKUP($U618,look_up!$A$2:Q644,9,FALSE)</f>
        <v>Gorgoniidae</v>
      </c>
      <c r="AD618" s="14">
        <f>VLOOKUP($U618,look_up!A$2:P644,10,FALSE)</f>
        <v>418859</v>
      </c>
      <c r="AE618">
        <v>9</v>
      </c>
      <c r="AF618" t="s">
        <v>216</v>
      </c>
      <c r="AG618">
        <v>40</v>
      </c>
    </row>
    <row r="619" spans="1:33" x14ac:dyDescent="0.3">
      <c r="A619" t="s">
        <v>0</v>
      </c>
      <c r="B619" t="s">
        <v>1</v>
      </c>
      <c r="C619" t="s">
        <v>279</v>
      </c>
      <c r="D619">
        <v>-27.271709999999999</v>
      </c>
      <c r="E619">
        <v>-48.331710000000001</v>
      </c>
      <c r="F619" t="s">
        <v>2</v>
      </c>
      <c r="G619" t="s">
        <v>3</v>
      </c>
      <c r="H619" s="2">
        <v>43502</v>
      </c>
      <c r="I619" s="23" t="s">
        <v>102</v>
      </c>
      <c r="J619" s="23" t="s">
        <v>245</v>
      </c>
      <c r="K619" s="23" t="s">
        <v>246</v>
      </c>
      <c r="L619" t="s">
        <v>96</v>
      </c>
      <c r="M619" t="s">
        <v>313</v>
      </c>
      <c r="N619" t="s">
        <v>86</v>
      </c>
      <c r="O619">
        <v>2</v>
      </c>
      <c r="P619">
        <v>10</v>
      </c>
      <c r="Q619">
        <v>10</v>
      </c>
      <c r="R619">
        <v>26</v>
      </c>
      <c r="S619">
        <v>20</v>
      </c>
      <c r="T619">
        <v>20</v>
      </c>
      <c r="U619" t="s">
        <v>193</v>
      </c>
      <c r="V619" s="14" t="str">
        <f>VLOOKUP($U619,look_up!$A$2:J645,2,FALSE)</f>
        <v>Gorgônia</v>
      </c>
      <c r="W619" s="14" t="str">
        <f>VLOOKUP($U619,look_up!$A$2:K645,3,FALSE)</f>
        <v>Species</v>
      </c>
      <c r="X619" s="14" t="str">
        <f>VLOOKUP($U619,look_up!$A$2:L645,4,FALSE)</f>
        <v>NA</v>
      </c>
      <c r="Y619" s="14" t="str">
        <f>VLOOKUP($U619,look_up!A$2:K645,5,FALSE)</f>
        <v>Animalia</v>
      </c>
      <c r="Z619" s="14" t="str">
        <f>VLOOKUP($U619,look_up!A$2:L645,6,FALSE)</f>
        <v>Cnidaria</v>
      </c>
      <c r="AA619" s="14" t="str">
        <f>VLOOKUP($U619,look_up!A$2:M645,7,FALSE)</f>
        <v>Anthozoa</v>
      </c>
      <c r="AB619" s="14" t="str">
        <f>VLOOKUP($U619,look_up!$A$2:P645,8,FALSE)</f>
        <v>Alcyonacea</v>
      </c>
      <c r="AC619" s="14" t="str">
        <f>VLOOKUP($U619,look_up!$A$2:Q645,9,FALSE)</f>
        <v>Gorgoniidae</v>
      </c>
      <c r="AD619" s="14">
        <f>VLOOKUP($U619,look_up!A$2:P645,10,FALSE)</f>
        <v>418859</v>
      </c>
      <c r="AE619">
        <v>0</v>
      </c>
      <c r="AF619" t="s">
        <v>216</v>
      </c>
      <c r="AG619">
        <v>40</v>
      </c>
    </row>
    <row r="620" spans="1:33" x14ac:dyDescent="0.3">
      <c r="A620" t="s">
        <v>0</v>
      </c>
      <c r="B620" t="s">
        <v>1</v>
      </c>
      <c r="C620" t="s">
        <v>279</v>
      </c>
      <c r="D620">
        <v>-27.271709999999999</v>
      </c>
      <c r="E620">
        <v>-48.331710000000001</v>
      </c>
      <c r="F620" t="s">
        <v>2</v>
      </c>
      <c r="G620" t="s">
        <v>3</v>
      </c>
      <c r="H620" s="2">
        <v>43502</v>
      </c>
      <c r="I620" s="23" t="s">
        <v>102</v>
      </c>
      <c r="J620" s="23" t="s">
        <v>245</v>
      </c>
      <c r="K620" s="23" t="s">
        <v>246</v>
      </c>
      <c r="L620" t="s">
        <v>96</v>
      </c>
      <c r="M620" t="s">
        <v>313</v>
      </c>
      <c r="N620" t="s">
        <v>86</v>
      </c>
      <c r="O620">
        <v>3</v>
      </c>
      <c r="P620">
        <v>10</v>
      </c>
      <c r="Q620">
        <v>10</v>
      </c>
      <c r="R620">
        <v>26</v>
      </c>
      <c r="S620">
        <v>20</v>
      </c>
      <c r="T620">
        <v>20</v>
      </c>
      <c r="U620" t="s">
        <v>193</v>
      </c>
      <c r="V620" s="14" t="str">
        <f>VLOOKUP($U620,look_up!$A$2:J646,2,FALSE)</f>
        <v>Gorgônia</v>
      </c>
      <c r="W620" s="14" t="str">
        <f>VLOOKUP($U620,look_up!$A$2:K646,3,FALSE)</f>
        <v>Species</v>
      </c>
      <c r="X620" s="14" t="str">
        <f>VLOOKUP($U620,look_up!$A$2:L646,4,FALSE)</f>
        <v>NA</v>
      </c>
      <c r="Y620" s="14" t="str">
        <f>VLOOKUP($U620,look_up!A$2:K646,5,FALSE)</f>
        <v>Animalia</v>
      </c>
      <c r="Z620" s="14" t="str">
        <f>VLOOKUP($U620,look_up!A$2:L646,6,FALSE)</f>
        <v>Cnidaria</v>
      </c>
      <c r="AA620" s="14" t="str">
        <f>VLOOKUP($U620,look_up!A$2:M646,7,FALSE)</f>
        <v>Anthozoa</v>
      </c>
      <c r="AB620" s="14" t="str">
        <f>VLOOKUP($U620,look_up!$A$2:P646,8,FALSE)</f>
        <v>Alcyonacea</v>
      </c>
      <c r="AC620" s="14" t="str">
        <f>VLOOKUP($U620,look_up!$A$2:Q646,9,FALSE)</f>
        <v>Gorgoniidae</v>
      </c>
      <c r="AD620" s="14">
        <f>VLOOKUP($U620,look_up!A$2:P646,10,FALSE)</f>
        <v>418859</v>
      </c>
      <c r="AE620">
        <v>0</v>
      </c>
      <c r="AF620" t="s">
        <v>216</v>
      </c>
      <c r="AG620">
        <v>40</v>
      </c>
    </row>
    <row r="621" spans="1:33" x14ac:dyDescent="0.3">
      <c r="A621" t="s">
        <v>0</v>
      </c>
      <c r="B621" t="s">
        <v>1</v>
      </c>
      <c r="C621" t="s">
        <v>279</v>
      </c>
      <c r="D621">
        <v>-27.271709999999999</v>
      </c>
      <c r="E621">
        <v>-48.331710000000001</v>
      </c>
      <c r="F621" t="s">
        <v>2</v>
      </c>
      <c r="G621" t="s">
        <v>3</v>
      </c>
      <c r="H621" s="2">
        <v>43502</v>
      </c>
      <c r="I621" s="23" t="s">
        <v>102</v>
      </c>
      <c r="J621" s="23" t="s">
        <v>245</v>
      </c>
      <c r="K621" s="23" t="s">
        <v>246</v>
      </c>
      <c r="L621" t="s">
        <v>96</v>
      </c>
      <c r="M621" t="s">
        <v>313</v>
      </c>
      <c r="N621" t="s">
        <v>86</v>
      </c>
      <c r="O621">
        <v>1</v>
      </c>
      <c r="P621">
        <v>10</v>
      </c>
      <c r="Q621">
        <v>10</v>
      </c>
      <c r="R621">
        <v>26</v>
      </c>
      <c r="S621">
        <v>20</v>
      </c>
      <c r="T621">
        <v>20</v>
      </c>
      <c r="U621" t="s">
        <v>12</v>
      </c>
      <c r="V621" s="14" t="str">
        <f>VLOOKUP($U621,look_up!$A$2:J647,2,FALSE)</f>
        <v>Poliqueta</v>
      </c>
      <c r="W621" s="14" t="str">
        <f>VLOOKUP($U621,look_up!$A$2:K647,3,FALSE)</f>
        <v>Family</v>
      </c>
      <c r="X621" s="14" t="str">
        <f>VLOOKUP($U621,look_up!$A$2:L647,4,FALSE)</f>
        <v>NA</v>
      </c>
      <c r="Y621" s="14" t="str">
        <f>VLOOKUP($U621,look_up!A$2:K647,5,FALSE)</f>
        <v>Animalia</v>
      </c>
      <c r="Z621" s="14" t="str">
        <f>VLOOKUP($U621,look_up!A$2:L647,6,FALSE)</f>
        <v>Annelida</v>
      </c>
      <c r="AA621" s="14" t="str">
        <f>VLOOKUP($U621,look_up!A$2:M647,7,FALSE)</f>
        <v>Polychaeta</v>
      </c>
      <c r="AB621" s="14" t="str">
        <f>VLOOKUP($U621,look_up!$A$2:P647,8,FALSE)</f>
        <v>Sabellida</v>
      </c>
      <c r="AC621" s="14" t="str">
        <f>VLOOKUP($U621,look_up!$A$2:Q647,9,FALSE)</f>
        <v>Serpulidae</v>
      </c>
      <c r="AD621" s="14">
        <f>VLOOKUP($U621,look_up!A$2:P647,10,FALSE)</f>
        <v>988</v>
      </c>
      <c r="AE621">
        <v>0</v>
      </c>
      <c r="AF621" t="s">
        <v>216</v>
      </c>
      <c r="AG621">
        <v>40</v>
      </c>
    </row>
    <row r="622" spans="1:33" x14ac:dyDescent="0.3">
      <c r="A622" t="s">
        <v>0</v>
      </c>
      <c r="B622" t="s">
        <v>1</v>
      </c>
      <c r="C622" t="s">
        <v>279</v>
      </c>
      <c r="D622">
        <v>-27.271709999999999</v>
      </c>
      <c r="E622">
        <v>-48.331710000000001</v>
      </c>
      <c r="F622" t="s">
        <v>2</v>
      </c>
      <c r="G622" t="s">
        <v>3</v>
      </c>
      <c r="H622" s="2">
        <v>43502</v>
      </c>
      <c r="I622" s="23" t="s">
        <v>102</v>
      </c>
      <c r="J622" s="23" t="s">
        <v>245</v>
      </c>
      <c r="K622" s="23" t="s">
        <v>246</v>
      </c>
      <c r="L622" t="s">
        <v>96</v>
      </c>
      <c r="M622" t="s">
        <v>313</v>
      </c>
      <c r="N622" t="s">
        <v>86</v>
      </c>
      <c r="O622">
        <v>2</v>
      </c>
      <c r="P622">
        <v>10</v>
      </c>
      <c r="Q622">
        <v>10</v>
      </c>
      <c r="R622">
        <v>26</v>
      </c>
      <c r="S622">
        <v>20</v>
      </c>
      <c r="T622">
        <v>20</v>
      </c>
      <c r="U622" t="s">
        <v>12</v>
      </c>
      <c r="V622" s="14" t="str">
        <f>VLOOKUP($U622,look_up!$A$2:J648,2,FALSE)</f>
        <v>Poliqueta</v>
      </c>
      <c r="W622" s="14" t="str">
        <f>VLOOKUP($U622,look_up!$A$2:K648,3,FALSE)</f>
        <v>Family</v>
      </c>
      <c r="X622" s="14" t="str">
        <f>VLOOKUP($U622,look_up!$A$2:L648,4,FALSE)</f>
        <v>NA</v>
      </c>
      <c r="Y622" s="14" t="str">
        <f>VLOOKUP($U622,look_up!A$2:K648,5,FALSE)</f>
        <v>Animalia</v>
      </c>
      <c r="Z622" s="14" t="str">
        <f>VLOOKUP($U622,look_up!A$2:L648,6,FALSE)</f>
        <v>Annelida</v>
      </c>
      <c r="AA622" s="14" t="str">
        <f>VLOOKUP($U622,look_up!A$2:M648,7,FALSE)</f>
        <v>Polychaeta</v>
      </c>
      <c r="AB622" s="14" t="str">
        <f>VLOOKUP($U622,look_up!$A$2:P648,8,FALSE)</f>
        <v>Sabellida</v>
      </c>
      <c r="AC622" s="14" t="str">
        <f>VLOOKUP($U622,look_up!$A$2:Q648,9,FALSE)</f>
        <v>Serpulidae</v>
      </c>
      <c r="AD622" s="14">
        <f>VLOOKUP($U622,look_up!A$2:P648,10,FALSE)</f>
        <v>988</v>
      </c>
      <c r="AE622">
        <v>0</v>
      </c>
      <c r="AF622" t="s">
        <v>216</v>
      </c>
      <c r="AG622">
        <v>40</v>
      </c>
    </row>
    <row r="623" spans="1:33" x14ac:dyDescent="0.3">
      <c r="A623" t="s">
        <v>0</v>
      </c>
      <c r="B623" t="s">
        <v>1</v>
      </c>
      <c r="C623" t="s">
        <v>279</v>
      </c>
      <c r="D623">
        <v>-27.271709999999999</v>
      </c>
      <c r="E623">
        <v>-48.331710000000001</v>
      </c>
      <c r="F623" t="s">
        <v>2</v>
      </c>
      <c r="G623" t="s">
        <v>3</v>
      </c>
      <c r="H623" s="2">
        <v>43502</v>
      </c>
      <c r="I623" s="23" t="s">
        <v>102</v>
      </c>
      <c r="J623" s="23" t="s">
        <v>245</v>
      </c>
      <c r="K623" s="23" t="s">
        <v>246</v>
      </c>
      <c r="L623" t="s">
        <v>96</v>
      </c>
      <c r="M623" t="s">
        <v>313</v>
      </c>
      <c r="N623" t="s">
        <v>86</v>
      </c>
      <c r="O623">
        <v>3</v>
      </c>
      <c r="P623">
        <v>10</v>
      </c>
      <c r="Q623">
        <v>10</v>
      </c>
      <c r="R623">
        <v>26</v>
      </c>
      <c r="S623">
        <v>20</v>
      </c>
      <c r="T623">
        <v>20</v>
      </c>
      <c r="U623" t="s">
        <v>12</v>
      </c>
      <c r="V623" s="14" t="str">
        <f>VLOOKUP($U623,look_up!$A$2:J649,2,FALSE)</f>
        <v>Poliqueta</v>
      </c>
      <c r="W623" s="14" t="str">
        <f>VLOOKUP($U623,look_up!$A$2:K649,3,FALSE)</f>
        <v>Family</v>
      </c>
      <c r="X623" s="14" t="str">
        <f>VLOOKUP($U623,look_up!$A$2:L649,4,FALSE)</f>
        <v>NA</v>
      </c>
      <c r="Y623" s="14" t="str">
        <f>VLOOKUP($U623,look_up!A$2:K649,5,FALSE)</f>
        <v>Animalia</v>
      </c>
      <c r="Z623" s="14" t="str">
        <f>VLOOKUP($U623,look_up!A$2:L649,6,FALSE)</f>
        <v>Annelida</v>
      </c>
      <c r="AA623" s="14" t="str">
        <f>VLOOKUP($U623,look_up!A$2:M649,7,FALSE)</f>
        <v>Polychaeta</v>
      </c>
      <c r="AB623" s="14" t="str">
        <f>VLOOKUP($U623,look_up!$A$2:P649,8,FALSE)</f>
        <v>Sabellida</v>
      </c>
      <c r="AC623" s="14" t="str">
        <f>VLOOKUP($U623,look_up!$A$2:Q649,9,FALSE)</f>
        <v>Serpulidae</v>
      </c>
      <c r="AD623" s="14">
        <f>VLOOKUP($U623,look_up!A$2:P649,10,FALSE)</f>
        <v>988</v>
      </c>
      <c r="AE623">
        <v>0</v>
      </c>
      <c r="AF623" t="s">
        <v>216</v>
      </c>
      <c r="AG623">
        <v>40</v>
      </c>
    </row>
    <row r="624" spans="1:33" x14ac:dyDescent="0.3">
      <c r="A624" t="s">
        <v>0</v>
      </c>
      <c r="B624" t="s">
        <v>1</v>
      </c>
      <c r="C624" t="s">
        <v>279</v>
      </c>
      <c r="D624">
        <v>-27.271709999999999</v>
      </c>
      <c r="E624">
        <v>-48.331710000000001</v>
      </c>
      <c r="F624" t="s">
        <v>2</v>
      </c>
      <c r="G624" t="s">
        <v>3</v>
      </c>
      <c r="H624" s="2">
        <v>43502</v>
      </c>
      <c r="I624" s="23" t="s">
        <v>102</v>
      </c>
      <c r="J624" s="23" t="s">
        <v>245</v>
      </c>
      <c r="K624" s="23" t="s">
        <v>246</v>
      </c>
      <c r="L624" t="s">
        <v>96</v>
      </c>
      <c r="M624" t="s">
        <v>313</v>
      </c>
      <c r="N624" t="s">
        <v>86</v>
      </c>
      <c r="O624">
        <v>1</v>
      </c>
      <c r="P624">
        <v>10</v>
      </c>
      <c r="Q624">
        <v>10</v>
      </c>
      <c r="R624">
        <v>26</v>
      </c>
      <c r="S624">
        <v>20</v>
      </c>
      <c r="T624">
        <v>20</v>
      </c>
      <c r="U624" t="s">
        <v>13</v>
      </c>
      <c r="V624" s="14" t="str">
        <f>VLOOKUP($U624,look_up!$A$2:J650,2,FALSE)</f>
        <v>Poliqueta</v>
      </c>
      <c r="W624" s="14" t="str">
        <f>VLOOKUP($U624,look_up!$A$2:K650,3,FALSE)</f>
        <v>Family</v>
      </c>
      <c r="X624" s="14" t="str">
        <f>VLOOKUP($U624,look_up!$A$2:L650,4,FALSE)</f>
        <v>NA</v>
      </c>
      <c r="Y624" s="14" t="str">
        <f>VLOOKUP($U624,look_up!A$2:K650,5,FALSE)</f>
        <v>Animalia</v>
      </c>
      <c r="Z624" s="14" t="str">
        <f>VLOOKUP($U624,look_up!A$2:L650,6,FALSE)</f>
        <v>Annelida</v>
      </c>
      <c r="AA624" s="14" t="str">
        <f>VLOOKUP($U624,look_up!A$2:M650,7,FALSE)</f>
        <v>Polychaeta</v>
      </c>
      <c r="AB624" s="14" t="str">
        <f>VLOOKUP($U624,look_up!$A$2:P650,8,FALSE)</f>
        <v>Sabellida</v>
      </c>
      <c r="AC624" s="14" t="str">
        <f>VLOOKUP($U624,look_up!$A$2:Q650,9,FALSE)</f>
        <v>Sabellidae</v>
      </c>
      <c r="AD624" s="14">
        <f>VLOOKUP($U624,look_up!A$2:P650,10,FALSE)</f>
        <v>985</v>
      </c>
      <c r="AE624">
        <v>0</v>
      </c>
      <c r="AF624" t="s">
        <v>216</v>
      </c>
      <c r="AG624">
        <v>40</v>
      </c>
    </row>
    <row r="625" spans="1:33" x14ac:dyDescent="0.3">
      <c r="A625" t="s">
        <v>0</v>
      </c>
      <c r="B625" t="s">
        <v>1</v>
      </c>
      <c r="C625" t="s">
        <v>279</v>
      </c>
      <c r="D625">
        <v>-27.271709999999999</v>
      </c>
      <c r="E625">
        <v>-48.331710000000001</v>
      </c>
      <c r="F625" t="s">
        <v>2</v>
      </c>
      <c r="G625" t="s">
        <v>3</v>
      </c>
      <c r="H625" s="2">
        <v>43502</v>
      </c>
      <c r="I625" s="23" t="s">
        <v>102</v>
      </c>
      <c r="J625" s="23" t="s">
        <v>245</v>
      </c>
      <c r="K625" s="23" t="s">
        <v>246</v>
      </c>
      <c r="L625" t="s">
        <v>96</v>
      </c>
      <c r="M625" t="s">
        <v>313</v>
      </c>
      <c r="N625" t="s">
        <v>86</v>
      </c>
      <c r="O625">
        <v>2</v>
      </c>
      <c r="P625">
        <v>10</v>
      </c>
      <c r="Q625">
        <v>10</v>
      </c>
      <c r="R625">
        <v>26</v>
      </c>
      <c r="S625">
        <v>20</v>
      </c>
      <c r="T625">
        <v>20</v>
      </c>
      <c r="U625" t="s">
        <v>13</v>
      </c>
      <c r="V625" s="14" t="str">
        <f>VLOOKUP($U625,look_up!$A$2:J651,2,FALSE)</f>
        <v>Poliqueta</v>
      </c>
      <c r="W625" s="14" t="str">
        <f>VLOOKUP($U625,look_up!$A$2:K651,3,FALSE)</f>
        <v>Family</v>
      </c>
      <c r="X625" s="14" t="str">
        <f>VLOOKUP($U625,look_up!$A$2:L651,4,FALSE)</f>
        <v>NA</v>
      </c>
      <c r="Y625" s="14" t="str">
        <f>VLOOKUP($U625,look_up!A$2:K651,5,FALSE)</f>
        <v>Animalia</v>
      </c>
      <c r="Z625" s="14" t="str">
        <f>VLOOKUP($U625,look_up!A$2:L651,6,FALSE)</f>
        <v>Annelida</v>
      </c>
      <c r="AA625" s="14" t="str">
        <f>VLOOKUP($U625,look_up!A$2:M651,7,FALSE)</f>
        <v>Polychaeta</v>
      </c>
      <c r="AB625" s="14" t="str">
        <f>VLOOKUP($U625,look_up!$A$2:P651,8,FALSE)</f>
        <v>Sabellida</v>
      </c>
      <c r="AC625" s="14" t="str">
        <f>VLOOKUP($U625,look_up!$A$2:Q651,9,FALSE)</f>
        <v>Sabellidae</v>
      </c>
      <c r="AD625" s="14">
        <f>VLOOKUP($U625,look_up!A$2:P651,10,FALSE)</f>
        <v>985</v>
      </c>
      <c r="AE625">
        <v>0</v>
      </c>
      <c r="AF625" t="s">
        <v>216</v>
      </c>
      <c r="AG625">
        <v>40</v>
      </c>
    </row>
    <row r="626" spans="1:33" x14ac:dyDescent="0.3">
      <c r="A626" t="s">
        <v>0</v>
      </c>
      <c r="B626" t="s">
        <v>1</v>
      </c>
      <c r="C626" t="s">
        <v>279</v>
      </c>
      <c r="D626">
        <v>-27.271709999999999</v>
      </c>
      <c r="E626">
        <v>-48.331710000000001</v>
      </c>
      <c r="F626" t="s">
        <v>2</v>
      </c>
      <c r="G626" t="s">
        <v>3</v>
      </c>
      <c r="H626" s="2">
        <v>43502</v>
      </c>
      <c r="I626" s="23" t="s">
        <v>102</v>
      </c>
      <c r="J626" s="23" t="s">
        <v>245</v>
      </c>
      <c r="K626" s="23" t="s">
        <v>246</v>
      </c>
      <c r="L626" t="s">
        <v>96</v>
      </c>
      <c r="M626" t="s">
        <v>313</v>
      </c>
      <c r="N626" t="s">
        <v>86</v>
      </c>
      <c r="O626">
        <v>3</v>
      </c>
      <c r="P626">
        <v>10</v>
      </c>
      <c r="Q626">
        <v>10</v>
      </c>
      <c r="R626">
        <v>26</v>
      </c>
      <c r="S626">
        <v>20</v>
      </c>
      <c r="T626">
        <v>20</v>
      </c>
      <c r="U626" t="s">
        <v>13</v>
      </c>
      <c r="V626" s="14" t="str">
        <f>VLOOKUP($U626,look_up!$A$2:J652,2,FALSE)</f>
        <v>Poliqueta</v>
      </c>
      <c r="W626" s="14" t="str">
        <f>VLOOKUP($U626,look_up!$A$2:K652,3,FALSE)</f>
        <v>Family</v>
      </c>
      <c r="X626" s="14" t="str">
        <f>VLOOKUP($U626,look_up!$A$2:L652,4,FALSE)</f>
        <v>NA</v>
      </c>
      <c r="Y626" s="14" t="str">
        <f>VLOOKUP($U626,look_up!A$2:K652,5,FALSE)</f>
        <v>Animalia</v>
      </c>
      <c r="Z626" s="14" t="str">
        <f>VLOOKUP($U626,look_up!A$2:L652,6,FALSE)</f>
        <v>Annelida</v>
      </c>
      <c r="AA626" s="14" t="str">
        <f>VLOOKUP($U626,look_up!A$2:M652,7,FALSE)</f>
        <v>Polychaeta</v>
      </c>
      <c r="AB626" s="14" t="str">
        <f>VLOOKUP($U626,look_up!$A$2:P652,8,FALSE)</f>
        <v>Sabellida</v>
      </c>
      <c r="AC626" s="14" t="str">
        <f>VLOOKUP($U626,look_up!$A$2:Q652,9,FALSE)</f>
        <v>Sabellidae</v>
      </c>
      <c r="AD626" s="14">
        <f>VLOOKUP($U626,look_up!A$2:P652,10,FALSE)</f>
        <v>985</v>
      </c>
      <c r="AE626">
        <v>0</v>
      </c>
      <c r="AF626" t="s">
        <v>216</v>
      </c>
      <c r="AG626">
        <v>40</v>
      </c>
    </row>
    <row r="627" spans="1:33" x14ac:dyDescent="0.3">
      <c r="A627" t="s">
        <v>0</v>
      </c>
      <c r="B627" t="s">
        <v>1</v>
      </c>
      <c r="C627" t="s">
        <v>279</v>
      </c>
      <c r="D627">
        <v>-27.271709999999999</v>
      </c>
      <c r="E627">
        <v>-48.331710000000001</v>
      </c>
      <c r="F627" t="s">
        <v>2</v>
      </c>
      <c r="G627" t="s">
        <v>3</v>
      </c>
      <c r="H627" s="2">
        <v>43502</v>
      </c>
      <c r="I627" s="23" t="s">
        <v>102</v>
      </c>
      <c r="J627" s="23" t="s">
        <v>245</v>
      </c>
      <c r="K627" s="23" t="s">
        <v>246</v>
      </c>
      <c r="L627" t="s">
        <v>96</v>
      </c>
      <c r="M627" t="s">
        <v>313</v>
      </c>
      <c r="N627" t="s">
        <v>86</v>
      </c>
      <c r="O627">
        <v>1</v>
      </c>
      <c r="P627">
        <v>10</v>
      </c>
      <c r="Q627">
        <v>10</v>
      </c>
      <c r="R627">
        <v>26</v>
      </c>
      <c r="S627">
        <v>20</v>
      </c>
      <c r="T627">
        <v>20</v>
      </c>
      <c r="U627" t="s">
        <v>194</v>
      </c>
      <c r="V627" s="14" t="str">
        <f>VLOOKUP($U627,look_up!$A$2:J653,2,FALSE)</f>
        <v>Gastropoda</v>
      </c>
      <c r="W627" s="14" t="str">
        <f>VLOOKUP($U627,look_up!$A$2:K653,3,FALSE)</f>
        <v>Species</v>
      </c>
      <c r="X627" s="14" t="str">
        <f>VLOOKUP($U627,look_up!$A$2:L653,4,FALSE)</f>
        <v>NA</v>
      </c>
      <c r="Y627" s="14" t="str">
        <f>VLOOKUP($U627,look_up!A$2:K653,5,FALSE)</f>
        <v>Animalia</v>
      </c>
      <c r="Z627" s="14" t="str">
        <f>VLOOKUP($U627,look_up!A$2:L653,6,FALSE)</f>
        <v>Mollusca</v>
      </c>
      <c r="AA627" s="14" t="str">
        <f>VLOOKUP($U627,look_up!A$2:M653,7,FALSE)</f>
        <v>Gastropoda</v>
      </c>
      <c r="AB627" s="14" t="str">
        <f>VLOOKUP($U627,look_up!$A$2:P653,8,FALSE)</f>
        <v>Aplysiida</v>
      </c>
      <c r="AC627" s="14" t="str">
        <f>VLOOKUP($U627,look_up!$A$2:Q653,9,FALSE)</f>
        <v>Aplysiidae</v>
      </c>
      <c r="AD627" s="14">
        <f>VLOOKUP($U627,look_up!A$2:P653,10,FALSE)</f>
        <v>160029</v>
      </c>
      <c r="AE627">
        <v>0</v>
      </c>
      <c r="AF627" t="s">
        <v>216</v>
      </c>
      <c r="AG627">
        <v>40</v>
      </c>
    </row>
    <row r="628" spans="1:33" x14ac:dyDescent="0.3">
      <c r="A628" t="s">
        <v>0</v>
      </c>
      <c r="B628" t="s">
        <v>1</v>
      </c>
      <c r="C628" t="s">
        <v>279</v>
      </c>
      <c r="D628">
        <v>-27.271709999999999</v>
      </c>
      <c r="E628">
        <v>-48.331710000000001</v>
      </c>
      <c r="F628" t="s">
        <v>2</v>
      </c>
      <c r="G628" t="s">
        <v>3</v>
      </c>
      <c r="H628" s="2">
        <v>43502</v>
      </c>
      <c r="I628" s="23" t="s">
        <v>102</v>
      </c>
      <c r="J628" s="23" t="s">
        <v>245</v>
      </c>
      <c r="K628" s="23" t="s">
        <v>246</v>
      </c>
      <c r="L628" t="s">
        <v>96</v>
      </c>
      <c r="M628" t="s">
        <v>313</v>
      </c>
      <c r="N628" t="s">
        <v>86</v>
      </c>
      <c r="O628">
        <v>2</v>
      </c>
      <c r="P628">
        <v>10</v>
      </c>
      <c r="Q628">
        <v>10</v>
      </c>
      <c r="R628">
        <v>26</v>
      </c>
      <c r="S628">
        <v>20</v>
      </c>
      <c r="T628">
        <v>20</v>
      </c>
      <c r="U628" t="s">
        <v>194</v>
      </c>
      <c r="V628" s="14" t="str">
        <f>VLOOKUP($U628,look_up!$A$2:J654,2,FALSE)</f>
        <v>Gastropoda</v>
      </c>
      <c r="W628" s="14" t="str">
        <f>VLOOKUP($U628,look_up!$A$2:K654,3,FALSE)</f>
        <v>Species</v>
      </c>
      <c r="X628" s="14" t="str">
        <f>VLOOKUP($U628,look_up!$A$2:L654,4,FALSE)</f>
        <v>NA</v>
      </c>
      <c r="Y628" s="14" t="str">
        <f>VLOOKUP($U628,look_up!A$2:K654,5,FALSE)</f>
        <v>Animalia</v>
      </c>
      <c r="Z628" s="14" t="str">
        <f>VLOOKUP($U628,look_up!A$2:L654,6,FALSE)</f>
        <v>Mollusca</v>
      </c>
      <c r="AA628" s="14" t="str">
        <f>VLOOKUP($U628,look_up!A$2:M654,7,FALSE)</f>
        <v>Gastropoda</v>
      </c>
      <c r="AB628" s="14" t="str">
        <f>VLOOKUP($U628,look_up!$A$2:P654,8,FALSE)</f>
        <v>Aplysiida</v>
      </c>
      <c r="AC628" s="14" t="str">
        <f>VLOOKUP($U628,look_up!$A$2:Q654,9,FALSE)</f>
        <v>Aplysiidae</v>
      </c>
      <c r="AD628" s="14">
        <f>VLOOKUP($U628,look_up!A$2:P654,10,FALSE)</f>
        <v>160029</v>
      </c>
      <c r="AE628">
        <v>0</v>
      </c>
      <c r="AF628" t="s">
        <v>216</v>
      </c>
      <c r="AG628">
        <v>40</v>
      </c>
    </row>
    <row r="629" spans="1:33" x14ac:dyDescent="0.3">
      <c r="A629" t="s">
        <v>0</v>
      </c>
      <c r="B629" t="s">
        <v>1</v>
      </c>
      <c r="C629" t="s">
        <v>279</v>
      </c>
      <c r="D629">
        <v>-27.271709999999999</v>
      </c>
      <c r="E629">
        <v>-48.331710000000001</v>
      </c>
      <c r="F629" t="s">
        <v>2</v>
      </c>
      <c r="G629" t="s">
        <v>3</v>
      </c>
      <c r="H629" s="2">
        <v>43502</v>
      </c>
      <c r="I629" s="23" t="s">
        <v>102</v>
      </c>
      <c r="J629" s="23" t="s">
        <v>245</v>
      </c>
      <c r="K629" s="23" t="s">
        <v>246</v>
      </c>
      <c r="L629" t="s">
        <v>96</v>
      </c>
      <c r="M629" t="s">
        <v>313</v>
      </c>
      <c r="N629" t="s">
        <v>86</v>
      </c>
      <c r="O629">
        <v>3</v>
      </c>
      <c r="P629">
        <v>10</v>
      </c>
      <c r="Q629">
        <v>10</v>
      </c>
      <c r="R629">
        <v>26</v>
      </c>
      <c r="S629">
        <v>20</v>
      </c>
      <c r="T629">
        <v>20</v>
      </c>
      <c r="U629" t="s">
        <v>194</v>
      </c>
      <c r="V629" s="14" t="str">
        <f>VLOOKUP($U629,look_up!$A$2:J655,2,FALSE)</f>
        <v>Gastropoda</v>
      </c>
      <c r="W629" s="14" t="str">
        <f>VLOOKUP($U629,look_up!$A$2:K655,3,FALSE)</f>
        <v>Species</v>
      </c>
      <c r="X629" s="14" t="str">
        <f>VLOOKUP($U629,look_up!$A$2:L655,4,FALSE)</f>
        <v>NA</v>
      </c>
      <c r="Y629" s="14" t="str">
        <f>VLOOKUP($U629,look_up!A$2:K655,5,FALSE)</f>
        <v>Animalia</v>
      </c>
      <c r="Z629" s="14" t="str">
        <f>VLOOKUP($U629,look_up!A$2:L655,6,FALSE)</f>
        <v>Mollusca</v>
      </c>
      <c r="AA629" s="14" t="str">
        <f>VLOOKUP($U629,look_up!A$2:M655,7,FALSE)</f>
        <v>Gastropoda</v>
      </c>
      <c r="AB629" s="14" t="str">
        <f>VLOOKUP($U629,look_up!$A$2:P655,8,FALSE)</f>
        <v>Aplysiida</v>
      </c>
      <c r="AC629" s="14" t="str">
        <f>VLOOKUP($U629,look_up!$A$2:Q655,9,FALSE)</f>
        <v>Aplysiidae</v>
      </c>
      <c r="AD629" s="14">
        <f>VLOOKUP($U629,look_up!A$2:P655,10,FALSE)</f>
        <v>160029</v>
      </c>
      <c r="AE629">
        <v>0</v>
      </c>
      <c r="AF629" t="s">
        <v>216</v>
      </c>
      <c r="AG629">
        <v>40</v>
      </c>
    </row>
    <row r="630" spans="1:33" x14ac:dyDescent="0.3">
      <c r="A630" t="s">
        <v>0</v>
      </c>
      <c r="B630" t="s">
        <v>1</v>
      </c>
      <c r="C630" t="s">
        <v>279</v>
      </c>
      <c r="D630">
        <v>-27.271709999999999</v>
      </c>
      <c r="E630">
        <v>-48.331710000000001</v>
      </c>
      <c r="F630" t="s">
        <v>2</v>
      </c>
      <c r="G630" t="s">
        <v>3</v>
      </c>
      <c r="H630" s="2">
        <v>43502</v>
      </c>
      <c r="I630" s="23" t="s">
        <v>102</v>
      </c>
      <c r="J630" s="23" t="s">
        <v>245</v>
      </c>
      <c r="K630" s="23" t="s">
        <v>246</v>
      </c>
      <c r="L630" t="s">
        <v>96</v>
      </c>
      <c r="M630" t="s">
        <v>313</v>
      </c>
      <c r="N630" t="s">
        <v>86</v>
      </c>
      <c r="O630">
        <v>1</v>
      </c>
      <c r="P630">
        <v>10</v>
      </c>
      <c r="Q630">
        <v>10</v>
      </c>
      <c r="R630">
        <v>26</v>
      </c>
      <c r="S630">
        <v>20</v>
      </c>
      <c r="T630">
        <v>20</v>
      </c>
      <c r="U630" t="s">
        <v>16</v>
      </c>
      <c r="V630" s="14" t="str">
        <f>VLOOKUP($U630,look_up!$A$2:J656,2,FALSE)</f>
        <v>Gastropoda</v>
      </c>
      <c r="W630" s="14" t="str">
        <f>VLOOKUP($U630,look_up!$A$2:K656,3,FALSE)</f>
        <v>Genus</v>
      </c>
      <c r="X630" s="14" t="str">
        <f>VLOOKUP($U630,look_up!$A$2:L656,4,FALSE)</f>
        <v>NA</v>
      </c>
      <c r="Y630" s="14" t="str">
        <f>VLOOKUP($U630,look_up!A$2:K656,5,FALSE)</f>
        <v>Animalia</v>
      </c>
      <c r="Z630" s="14" t="str">
        <f>VLOOKUP($U630,look_up!A$2:L656,6,FALSE)</f>
        <v>Mollusca</v>
      </c>
      <c r="AA630" s="14" t="str">
        <f>VLOOKUP($U630,look_up!A$2:M656,7,FALSE)</f>
        <v>Gastropoda</v>
      </c>
      <c r="AB630" s="14" t="str">
        <f>VLOOKUP($U630,look_up!$A$2:P656,8,FALSE)</f>
        <v>Littorinimorpha</v>
      </c>
      <c r="AC630" s="14" t="str">
        <f>VLOOKUP($U630,look_up!$A$2:Q656,9,FALSE)</f>
        <v>Cypraeidae</v>
      </c>
      <c r="AD630" s="14">
        <f>VLOOKUP($U630,look_up!A$2:P656,10,FALSE)</f>
        <v>205978</v>
      </c>
      <c r="AE630">
        <v>0</v>
      </c>
      <c r="AF630" t="s">
        <v>216</v>
      </c>
      <c r="AG630">
        <v>40</v>
      </c>
    </row>
    <row r="631" spans="1:33" x14ac:dyDescent="0.3">
      <c r="A631" t="s">
        <v>0</v>
      </c>
      <c r="B631" t="s">
        <v>1</v>
      </c>
      <c r="C631" t="s">
        <v>279</v>
      </c>
      <c r="D631">
        <v>-27.271709999999999</v>
      </c>
      <c r="E631">
        <v>-48.331710000000001</v>
      </c>
      <c r="F631" t="s">
        <v>2</v>
      </c>
      <c r="G631" t="s">
        <v>3</v>
      </c>
      <c r="H631" s="2">
        <v>43502</v>
      </c>
      <c r="I631" s="23" t="s">
        <v>102</v>
      </c>
      <c r="J631" s="23" t="s">
        <v>245</v>
      </c>
      <c r="K631" s="23" t="s">
        <v>246</v>
      </c>
      <c r="L631" t="s">
        <v>96</v>
      </c>
      <c r="M631" t="s">
        <v>313</v>
      </c>
      <c r="N631" t="s">
        <v>86</v>
      </c>
      <c r="O631">
        <v>2</v>
      </c>
      <c r="P631">
        <v>10</v>
      </c>
      <c r="Q631">
        <v>10</v>
      </c>
      <c r="R631">
        <v>26</v>
      </c>
      <c r="S631">
        <v>20</v>
      </c>
      <c r="T631">
        <v>20</v>
      </c>
      <c r="U631" t="s">
        <v>16</v>
      </c>
      <c r="V631" s="14" t="str">
        <f>VLOOKUP($U631,look_up!$A$2:J657,2,FALSE)</f>
        <v>Gastropoda</v>
      </c>
      <c r="W631" s="14" t="str">
        <f>VLOOKUP($U631,look_up!$A$2:K657,3,FALSE)</f>
        <v>Genus</v>
      </c>
      <c r="X631" s="14" t="str">
        <f>VLOOKUP($U631,look_up!$A$2:L657,4,FALSE)</f>
        <v>NA</v>
      </c>
      <c r="Y631" s="14" t="str">
        <f>VLOOKUP($U631,look_up!A$2:K657,5,FALSE)</f>
        <v>Animalia</v>
      </c>
      <c r="Z631" s="14" t="str">
        <f>VLOOKUP($U631,look_up!A$2:L657,6,FALSE)</f>
        <v>Mollusca</v>
      </c>
      <c r="AA631" s="14" t="str">
        <f>VLOOKUP($U631,look_up!A$2:M657,7,FALSE)</f>
        <v>Gastropoda</v>
      </c>
      <c r="AB631" s="14" t="str">
        <f>VLOOKUP($U631,look_up!$A$2:P657,8,FALSE)</f>
        <v>Littorinimorpha</v>
      </c>
      <c r="AC631" s="14" t="str">
        <f>VLOOKUP($U631,look_up!$A$2:Q657,9,FALSE)</f>
        <v>Cypraeidae</v>
      </c>
      <c r="AD631" s="14">
        <f>VLOOKUP($U631,look_up!A$2:P657,10,FALSE)</f>
        <v>205978</v>
      </c>
      <c r="AE631">
        <v>0</v>
      </c>
      <c r="AF631" t="s">
        <v>216</v>
      </c>
      <c r="AG631">
        <v>40</v>
      </c>
    </row>
    <row r="632" spans="1:33" x14ac:dyDescent="0.3">
      <c r="A632" t="s">
        <v>0</v>
      </c>
      <c r="B632" t="s">
        <v>1</v>
      </c>
      <c r="C632" t="s">
        <v>279</v>
      </c>
      <c r="D632">
        <v>-27.271709999999999</v>
      </c>
      <c r="E632">
        <v>-48.331710000000001</v>
      </c>
      <c r="F632" t="s">
        <v>2</v>
      </c>
      <c r="G632" t="s">
        <v>3</v>
      </c>
      <c r="H632" s="2">
        <v>43502</v>
      </c>
      <c r="I632" s="23" t="s">
        <v>102</v>
      </c>
      <c r="J632" s="23" t="s">
        <v>245</v>
      </c>
      <c r="K632" s="23" t="s">
        <v>246</v>
      </c>
      <c r="L632" t="s">
        <v>96</v>
      </c>
      <c r="M632" t="s">
        <v>313</v>
      </c>
      <c r="N632" t="s">
        <v>86</v>
      </c>
      <c r="O632">
        <v>3</v>
      </c>
      <c r="P632">
        <v>10</v>
      </c>
      <c r="Q632">
        <v>10</v>
      </c>
      <c r="R632">
        <v>26</v>
      </c>
      <c r="S632">
        <v>20</v>
      </c>
      <c r="T632">
        <v>20</v>
      </c>
      <c r="U632" t="s">
        <v>16</v>
      </c>
      <c r="V632" s="14" t="str">
        <f>VLOOKUP($U632,look_up!$A$2:J658,2,FALSE)</f>
        <v>Gastropoda</v>
      </c>
      <c r="W632" s="14" t="str">
        <f>VLOOKUP($U632,look_up!$A$2:K658,3,FALSE)</f>
        <v>Genus</v>
      </c>
      <c r="X632" s="14" t="str">
        <f>VLOOKUP($U632,look_up!$A$2:L658,4,FALSE)</f>
        <v>NA</v>
      </c>
      <c r="Y632" s="14" t="str">
        <f>VLOOKUP($U632,look_up!A$2:K658,5,FALSE)</f>
        <v>Animalia</v>
      </c>
      <c r="Z632" s="14" t="str">
        <f>VLOOKUP($U632,look_up!A$2:L658,6,FALSE)</f>
        <v>Mollusca</v>
      </c>
      <c r="AA632" s="14" t="str">
        <f>VLOOKUP($U632,look_up!A$2:M658,7,FALSE)</f>
        <v>Gastropoda</v>
      </c>
      <c r="AB632" s="14" t="str">
        <f>VLOOKUP($U632,look_up!$A$2:P658,8,FALSE)</f>
        <v>Littorinimorpha</v>
      </c>
      <c r="AC632" s="14" t="str">
        <f>VLOOKUP($U632,look_up!$A$2:Q658,9,FALSE)</f>
        <v>Cypraeidae</v>
      </c>
      <c r="AD632" s="14">
        <f>VLOOKUP($U632,look_up!A$2:P658,10,FALSE)</f>
        <v>205978</v>
      </c>
      <c r="AE632">
        <v>0</v>
      </c>
      <c r="AF632" t="s">
        <v>216</v>
      </c>
      <c r="AG632">
        <v>40</v>
      </c>
    </row>
    <row r="633" spans="1:33" x14ac:dyDescent="0.3">
      <c r="A633" t="s">
        <v>0</v>
      </c>
      <c r="B633" t="s">
        <v>1</v>
      </c>
      <c r="C633" t="s">
        <v>279</v>
      </c>
      <c r="D633">
        <v>-27.271709999999999</v>
      </c>
      <c r="E633">
        <v>-48.331710000000001</v>
      </c>
      <c r="F633" t="s">
        <v>2</v>
      </c>
      <c r="G633" t="s">
        <v>3</v>
      </c>
      <c r="H633" s="2">
        <v>43502</v>
      </c>
      <c r="I633" s="23" t="s">
        <v>102</v>
      </c>
      <c r="J633" s="23" t="s">
        <v>245</v>
      </c>
      <c r="K633" s="23" t="s">
        <v>246</v>
      </c>
      <c r="L633" t="s">
        <v>96</v>
      </c>
      <c r="M633" t="s">
        <v>313</v>
      </c>
      <c r="N633" t="s">
        <v>86</v>
      </c>
      <c r="O633">
        <v>1</v>
      </c>
      <c r="P633">
        <v>10</v>
      </c>
      <c r="Q633">
        <v>10</v>
      </c>
      <c r="R633">
        <v>26</v>
      </c>
      <c r="S633">
        <v>20</v>
      </c>
      <c r="T633">
        <v>20</v>
      </c>
      <c r="U633" t="s">
        <v>195</v>
      </c>
      <c r="V633" s="14" t="str">
        <f>VLOOKUP($U633,look_up!$A$2:J659,2,FALSE)</f>
        <v>Vieira</v>
      </c>
      <c r="W633" s="14" t="str">
        <f>VLOOKUP($U633,look_up!$A$2:K659,3,FALSE)</f>
        <v>Species</v>
      </c>
      <c r="X633" s="14" t="str">
        <f>VLOOKUP($U633,look_up!$A$2:L659,4,FALSE)</f>
        <v>NA</v>
      </c>
      <c r="Y633" s="14" t="str">
        <f>VLOOKUP($U633,look_up!A$2:K659,5,FALSE)</f>
        <v>Animalia</v>
      </c>
      <c r="Z633" s="14" t="str">
        <f>VLOOKUP($U633,look_up!A$2:L659,6,FALSE)</f>
        <v>Mollusca</v>
      </c>
      <c r="AA633" s="14" t="str">
        <f>VLOOKUP($U633,look_up!A$2:M659,7,FALSE)</f>
        <v>Bivalvia</v>
      </c>
      <c r="AB633" s="14" t="str">
        <f>VLOOKUP($U633,look_up!$A$2:P659,8,FALSE)</f>
        <v>Pectinida</v>
      </c>
      <c r="AC633" s="14" t="str">
        <f>VLOOKUP($U633,look_up!$A$2:Q659,9,FALSE)</f>
        <v>Pectinidae</v>
      </c>
      <c r="AD633" s="14">
        <f>VLOOKUP($U633,look_up!A$2:P659,10,FALSE)</f>
        <v>225252</v>
      </c>
      <c r="AE633">
        <v>0</v>
      </c>
      <c r="AF633" t="s">
        <v>216</v>
      </c>
      <c r="AG633">
        <v>40</v>
      </c>
    </row>
    <row r="634" spans="1:33" x14ac:dyDescent="0.3">
      <c r="A634" t="s">
        <v>0</v>
      </c>
      <c r="B634" t="s">
        <v>1</v>
      </c>
      <c r="C634" t="s">
        <v>279</v>
      </c>
      <c r="D634">
        <v>-27.271709999999999</v>
      </c>
      <c r="E634">
        <v>-48.331710000000001</v>
      </c>
      <c r="F634" t="s">
        <v>2</v>
      </c>
      <c r="G634" t="s">
        <v>3</v>
      </c>
      <c r="H634" s="2">
        <v>43502</v>
      </c>
      <c r="I634" s="23" t="s">
        <v>102</v>
      </c>
      <c r="J634" s="23" t="s">
        <v>245</v>
      </c>
      <c r="K634" s="23" t="s">
        <v>246</v>
      </c>
      <c r="L634" t="s">
        <v>96</v>
      </c>
      <c r="M634" t="s">
        <v>313</v>
      </c>
      <c r="N634" t="s">
        <v>86</v>
      </c>
      <c r="O634">
        <v>2</v>
      </c>
      <c r="P634">
        <v>10</v>
      </c>
      <c r="Q634">
        <v>10</v>
      </c>
      <c r="R634">
        <v>26</v>
      </c>
      <c r="S634">
        <v>20</v>
      </c>
      <c r="T634">
        <v>20</v>
      </c>
      <c r="U634" t="s">
        <v>195</v>
      </c>
      <c r="V634" s="14" t="str">
        <f>VLOOKUP($U634,look_up!$A$2:J660,2,FALSE)</f>
        <v>Vieira</v>
      </c>
      <c r="W634" s="14" t="str">
        <f>VLOOKUP($U634,look_up!$A$2:K660,3,FALSE)</f>
        <v>Species</v>
      </c>
      <c r="X634" s="14" t="str">
        <f>VLOOKUP($U634,look_up!$A$2:L660,4,FALSE)</f>
        <v>NA</v>
      </c>
      <c r="Y634" s="14" t="str">
        <f>VLOOKUP($U634,look_up!A$2:K660,5,FALSE)</f>
        <v>Animalia</v>
      </c>
      <c r="Z634" s="14" t="str">
        <f>VLOOKUP($U634,look_up!A$2:L660,6,FALSE)</f>
        <v>Mollusca</v>
      </c>
      <c r="AA634" s="14" t="str">
        <f>VLOOKUP($U634,look_up!A$2:M660,7,FALSE)</f>
        <v>Bivalvia</v>
      </c>
      <c r="AB634" s="14" t="str">
        <f>VLOOKUP($U634,look_up!$A$2:P660,8,FALSE)</f>
        <v>Pectinida</v>
      </c>
      <c r="AC634" s="14" t="str">
        <f>VLOOKUP($U634,look_up!$A$2:Q660,9,FALSE)</f>
        <v>Pectinidae</v>
      </c>
      <c r="AD634" s="14">
        <f>VLOOKUP($U634,look_up!A$2:P660,10,FALSE)</f>
        <v>225252</v>
      </c>
      <c r="AE634">
        <v>0</v>
      </c>
      <c r="AF634" t="s">
        <v>216</v>
      </c>
      <c r="AG634">
        <v>40</v>
      </c>
    </row>
    <row r="635" spans="1:33" x14ac:dyDescent="0.3">
      <c r="A635" t="s">
        <v>0</v>
      </c>
      <c r="B635" t="s">
        <v>1</v>
      </c>
      <c r="C635" t="s">
        <v>279</v>
      </c>
      <c r="D635">
        <v>-27.271709999999999</v>
      </c>
      <c r="E635">
        <v>-48.331710000000001</v>
      </c>
      <c r="F635" t="s">
        <v>2</v>
      </c>
      <c r="G635" t="s">
        <v>3</v>
      </c>
      <c r="H635" s="2">
        <v>43502</v>
      </c>
      <c r="I635" s="23" t="s">
        <v>102</v>
      </c>
      <c r="J635" s="23" t="s">
        <v>245</v>
      </c>
      <c r="K635" s="23" t="s">
        <v>246</v>
      </c>
      <c r="L635" t="s">
        <v>96</v>
      </c>
      <c r="M635" t="s">
        <v>313</v>
      </c>
      <c r="N635" t="s">
        <v>86</v>
      </c>
      <c r="O635">
        <v>3</v>
      </c>
      <c r="P635">
        <v>10</v>
      </c>
      <c r="Q635">
        <v>10</v>
      </c>
      <c r="R635">
        <v>26</v>
      </c>
      <c r="S635">
        <v>20</v>
      </c>
      <c r="T635">
        <v>20</v>
      </c>
      <c r="U635" t="s">
        <v>195</v>
      </c>
      <c r="V635" s="14" t="str">
        <f>VLOOKUP($U635,look_up!$A$2:J661,2,FALSE)</f>
        <v>Vieira</v>
      </c>
      <c r="W635" s="14" t="str">
        <f>VLOOKUP($U635,look_up!$A$2:K661,3,FALSE)</f>
        <v>Species</v>
      </c>
      <c r="X635" s="14" t="str">
        <f>VLOOKUP($U635,look_up!$A$2:L661,4,FALSE)</f>
        <v>NA</v>
      </c>
      <c r="Y635" s="14" t="str">
        <f>VLOOKUP($U635,look_up!A$2:K661,5,FALSE)</f>
        <v>Animalia</v>
      </c>
      <c r="Z635" s="14" t="str">
        <f>VLOOKUP($U635,look_up!A$2:L661,6,FALSE)</f>
        <v>Mollusca</v>
      </c>
      <c r="AA635" s="14" t="str">
        <f>VLOOKUP($U635,look_up!A$2:M661,7,FALSE)</f>
        <v>Bivalvia</v>
      </c>
      <c r="AB635" s="14" t="str">
        <f>VLOOKUP($U635,look_up!$A$2:P661,8,FALSE)</f>
        <v>Pectinida</v>
      </c>
      <c r="AC635" s="14" t="str">
        <f>VLOOKUP($U635,look_up!$A$2:Q661,9,FALSE)</f>
        <v>Pectinidae</v>
      </c>
      <c r="AD635" s="14">
        <f>VLOOKUP($U635,look_up!A$2:P661,10,FALSE)</f>
        <v>225252</v>
      </c>
      <c r="AE635">
        <v>0</v>
      </c>
      <c r="AF635" t="s">
        <v>216</v>
      </c>
      <c r="AG635">
        <v>40</v>
      </c>
    </row>
    <row r="636" spans="1:33" x14ac:dyDescent="0.3">
      <c r="A636" t="s">
        <v>0</v>
      </c>
      <c r="B636" t="s">
        <v>1</v>
      </c>
      <c r="C636" t="s">
        <v>279</v>
      </c>
      <c r="D636">
        <v>-27.271709999999999</v>
      </c>
      <c r="E636">
        <v>-48.331710000000001</v>
      </c>
      <c r="F636" t="s">
        <v>2</v>
      </c>
      <c r="G636" t="s">
        <v>3</v>
      </c>
      <c r="H636" s="2">
        <v>43502</v>
      </c>
      <c r="I636" s="23" t="s">
        <v>102</v>
      </c>
      <c r="J636" s="23" t="s">
        <v>245</v>
      </c>
      <c r="K636" s="23" t="s">
        <v>246</v>
      </c>
      <c r="L636" t="s">
        <v>96</v>
      </c>
      <c r="M636" t="s">
        <v>313</v>
      </c>
      <c r="N636" t="s">
        <v>86</v>
      </c>
      <c r="O636">
        <v>1</v>
      </c>
      <c r="P636">
        <v>10</v>
      </c>
      <c r="Q636">
        <v>10</v>
      </c>
      <c r="R636">
        <v>26</v>
      </c>
      <c r="S636">
        <v>20</v>
      </c>
      <c r="T636">
        <v>20</v>
      </c>
      <c r="U636" t="s">
        <v>196</v>
      </c>
      <c r="V636" s="14" t="str">
        <f>VLOOKUP($U636,look_up!$A$2:J662,2,FALSE)</f>
        <v>Ofiuroide</v>
      </c>
      <c r="W636" s="14" t="str">
        <f>VLOOKUP($U636,look_up!$A$2:K662,3,FALSE)</f>
        <v>Species</v>
      </c>
      <c r="X636" s="14" t="str">
        <f>VLOOKUP($U636,look_up!$A$2:L662,4,FALSE)</f>
        <v>exotic_species</v>
      </c>
      <c r="Y636" s="14" t="str">
        <f>VLOOKUP($U636,look_up!A$2:K662,5,FALSE)</f>
        <v>Animalia</v>
      </c>
      <c r="Z636" s="14" t="str">
        <f>VLOOKUP($U636,look_up!A$2:L662,6,FALSE)</f>
        <v>Echinodermata</v>
      </c>
      <c r="AA636" s="14" t="str">
        <f>VLOOKUP($U636,look_up!A$2:M662,7,FALSE)</f>
        <v>Ophiuroidea</v>
      </c>
      <c r="AB636" s="14" t="str">
        <f>VLOOKUP($U636,look_up!$A$2:P662,8,FALSE)</f>
        <v>Amphilepidida</v>
      </c>
      <c r="AC636" s="14" t="str">
        <f>VLOOKUP($U636,look_up!$A$2:Q662,9,FALSE)</f>
        <v>Ophiotrichidae</v>
      </c>
      <c r="AD636" s="14">
        <f>VLOOKUP($U636,look_up!A$2:P662,10,FALSE)</f>
        <v>244093</v>
      </c>
      <c r="AE636">
        <v>0</v>
      </c>
      <c r="AF636" t="s">
        <v>216</v>
      </c>
      <c r="AG636">
        <v>40</v>
      </c>
    </row>
    <row r="637" spans="1:33" x14ac:dyDescent="0.3">
      <c r="A637" t="s">
        <v>0</v>
      </c>
      <c r="B637" t="s">
        <v>1</v>
      </c>
      <c r="C637" t="s">
        <v>279</v>
      </c>
      <c r="D637">
        <v>-27.271709999999999</v>
      </c>
      <c r="E637">
        <v>-48.331710000000001</v>
      </c>
      <c r="F637" t="s">
        <v>2</v>
      </c>
      <c r="G637" t="s">
        <v>3</v>
      </c>
      <c r="H637" s="2">
        <v>43502</v>
      </c>
      <c r="I637" s="23" t="s">
        <v>102</v>
      </c>
      <c r="J637" s="23" t="s">
        <v>245</v>
      </c>
      <c r="K637" s="23" t="s">
        <v>246</v>
      </c>
      <c r="L637" t="s">
        <v>96</v>
      </c>
      <c r="M637" t="s">
        <v>313</v>
      </c>
      <c r="N637" t="s">
        <v>86</v>
      </c>
      <c r="O637">
        <v>2</v>
      </c>
      <c r="P637">
        <v>10</v>
      </c>
      <c r="Q637">
        <v>10</v>
      </c>
      <c r="R637">
        <v>26</v>
      </c>
      <c r="S637">
        <v>20</v>
      </c>
      <c r="T637">
        <v>20</v>
      </c>
      <c r="U637" t="s">
        <v>196</v>
      </c>
      <c r="V637" s="14" t="str">
        <f>VLOOKUP($U637,look_up!$A$2:J663,2,FALSE)</f>
        <v>Ofiuroide</v>
      </c>
      <c r="W637" s="14" t="str">
        <f>VLOOKUP($U637,look_up!$A$2:K663,3,FALSE)</f>
        <v>Species</v>
      </c>
      <c r="X637" s="14" t="str">
        <f>VLOOKUP($U637,look_up!$A$2:L663,4,FALSE)</f>
        <v>exotic_species</v>
      </c>
      <c r="Y637" s="14" t="str">
        <f>VLOOKUP($U637,look_up!A$2:K663,5,FALSE)</f>
        <v>Animalia</v>
      </c>
      <c r="Z637" s="14" t="str">
        <f>VLOOKUP($U637,look_up!A$2:L663,6,FALSE)</f>
        <v>Echinodermata</v>
      </c>
      <c r="AA637" s="14" t="str">
        <f>VLOOKUP($U637,look_up!A$2:M663,7,FALSE)</f>
        <v>Ophiuroidea</v>
      </c>
      <c r="AB637" s="14" t="str">
        <f>VLOOKUP($U637,look_up!$A$2:P663,8,FALSE)</f>
        <v>Amphilepidida</v>
      </c>
      <c r="AC637" s="14" t="str">
        <f>VLOOKUP($U637,look_up!$A$2:Q663,9,FALSE)</f>
        <v>Ophiotrichidae</v>
      </c>
      <c r="AD637" s="14">
        <f>VLOOKUP($U637,look_up!A$2:P663,10,FALSE)</f>
        <v>244093</v>
      </c>
      <c r="AE637">
        <v>0</v>
      </c>
      <c r="AF637" t="s">
        <v>216</v>
      </c>
      <c r="AG637">
        <v>40</v>
      </c>
    </row>
    <row r="638" spans="1:33" x14ac:dyDescent="0.3">
      <c r="A638" t="s">
        <v>0</v>
      </c>
      <c r="B638" t="s">
        <v>1</v>
      </c>
      <c r="C638" t="s">
        <v>279</v>
      </c>
      <c r="D638">
        <v>-27.271709999999999</v>
      </c>
      <c r="E638">
        <v>-48.331710000000001</v>
      </c>
      <c r="F638" t="s">
        <v>2</v>
      </c>
      <c r="G638" t="s">
        <v>3</v>
      </c>
      <c r="H638" s="2">
        <v>43502</v>
      </c>
      <c r="I638" s="23" t="s">
        <v>102</v>
      </c>
      <c r="J638" s="23" t="s">
        <v>245</v>
      </c>
      <c r="K638" s="23" t="s">
        <v>246</v>
      </c>
      <c r="L638" t="s">
        <v>96</v>
      </c>
      <c r="M638" t="s">
        <v>313</v>
      </c>
      <c r="N638" t="s">
        <v>86</v>
      </c>
      <c r="O638">
        <v>3</v>
      </c>
      <c r="P638">
        <v>10</v>
      </c>
      <c r="Q638">
        <v>10</v>
      </c>
      <c r="R638">
        <v>26</v>
      </c>
      <c r="S638">
        <v>20</v>
      </c>
      <c r="T638">
        <v>20</v>
      </c>
      <c r="U638" t="s">
        <v>196</v>
      </c>
      <c r="V638" s="14" t="str">
        <f>VLOOKUP($U638,look_up!$A$2:J664,2,FALSE)</f>
        <v>Ofiuroide</v>
      </c>
      <c r="W638" s="14" t="str">
        <f>VLOOKUP($U638,look_up!$A$2:K664,3,FALSE)</f>
        <v>Species</v>
      </c>
      <c r="X638" s="14" t="str">
        <f>VLOOKUP($U638,look_up!$A$2:L664,4,FALSE)</f>
        <v>exotic_species</v>
      </c>
      <c r="Y638" s="14" t="str">
        <f>VLOOKUP($U638,look_up!A$2:K664,5,FALSE)</f>
        <v>Animalia</v>
      </c>
      <c r="Z638" s="14" t="str">
        <f>VLOOKUP($U638,look_up!A$2:L664,6,FALSE)</f>
        <v>Echinodermata</v>
      </c>
      <c r="AA638" s="14" t="str">
        <f>VLOOKUP($U638,look_up!A$2:M664,7,FALSE)</f>
        <v>Ophiuroidea</v>
      </c>
      <c r="AB638" s="14" t="str">
        <f>VLOOKUP($U638,look_up!$A$2:P664,8,FALSE)</f>
        <v>Amphilepidida</v>
      </c>
      <c r="AC638" s="14" t="str">
        <f>VLOOKUP($U638,look_up!$A$2:Q664,9,FALSE)</f>
        <v>Ophiotrichidae</v>
      </c>
      <c r="AD638" s="14">
        <f>VLOOKUP($U638,look_up!A$2:P664,10,FALSE)</f>
        <v>244093</v>
      </c>
      <c r="AE638">
        <v>0</v>
      </c>
      <c r="AF638" t="s">
        <v>216</v>
      </c>
      <c r="AG638">
        <v>40</v>
      </c>
    </row>
    <row r="639" spans="1:33" x14ac:dyDescent="0.3">
      <c r="A639" t="s">
        <v>0</v>
      </c>
      <c r="B639" t="s">
        <v>1</v>
      </c>
      <c r="C639" t="s">
        <v>279</v>
      </c>
      <c r="D639">
        <v>-27.271709999999999</v>
      </c>
      <c r="E639">
        <v>-48.331710000000001</v>
      </c>
      <c r="F639" t="s">
        <v>2</v>
      </c>
      <c r="G639" t="s">
        <v>3</v>
      </c>
      <c r="H639" s="2">
        <v>43502</v>
      </c>
      <c r="I639" s="23" t="s">
        <v>102</v>
      </c>
      <c r="J639" s="23" t="s">
        <v>245</v>
      </c>
      <c r="K639" s="23" t="s">
        <v>246</v>
      </c>
      <c r="L639" t="s">
        <v>96</v>
      </c>
      <c r="M639" t="s">
        <v>313</v>
      </c>
      <c r="N639" t="s">
        <v>86</v>
      </c>
      <c r="O639">
        <v>1</v>
      </c>
      <c r="P639">
        <v>10</v>
      </c>
      <c r="Q639">
        <v>10</v>
      </c>
      <c r="R639">
        <v>26</v>
      </c>
      <c r="S639">
        <v>20</v>
      </c>
      <c r="T639">
        <v>20</v>
      </c>
      <c r="U639" t="s">
        <v>197</v>
      </c>
      <c r="V639" s="14" t="str">
        <f>VLOOKUP($U639,look_up!$A$2:J665,2,FALSE)</f>
        <v>Anêmona</v>
      </c>
      <c r="W639" s="14" t="str">
        <f>VLOOKUP($U639,look_up!$A$2:K665,3,FALSE)</f>
        <v>Species</v>
      </c>
      <c r="X639" s="14" t="str">
        <f>VLOOKUP($U639,look_up!$A$2:L665,4,FALSE)</f>
        <v>exotic_species</v>
      </c>
      <c r="Y639" s="14" t="str">
        <f>VLOOKUP($U639,look_up!A$2:K665,5,FALSE)</f>
        <v>Animalia</v>
      </c>
      <c r="Z639" s="14" t="str">
        <f>VLOOKUP($U639,look_up!A$2:L665,6,FALSE)</f>
        <v>Cnidaria</v>
      </c>
      <c r="AA639" s="14" t="str">
        <f>VLOOKUP($U639,look_up!A$2:M665,7,FALSE)</f>
        <v>Anthozoa</v>
      </c>
      <c r="AB639" s="14" t="str">
        <f>VLOOKUP($U639,look_up!$A$2:P665,8,FALSE)</f>
        <v>Scleractinia</v>
      </c>
      <c r="AC639" s="14" t="str">
        <f>VLOOKUP($U639,look_up!$A$2:Q665,9,FALSE)</f>
        <v>Dendrophylliidae</v>
      </c>
      <c r="AD639" s="14">
        <f>VLOOKUP($U639,look_up!A$2:P665,10,FALSE)</f>
        <v>291251</v>
      </c>
      <c r="AE639">
        <v>0</v>
      </c>
      <c r="AF639" t="s">
        <v>216</v>
      </c>
      <c r="AG639">
        <v>40</v>
      </c>
    </row>
    <row r="640" spans="1:33" x14ac:dyDescent="0.3">
      <c r="A640" t="s">
        <v>0</v>
      </c>
      <c r="B640" t="s">
        <v>1</v>
      </c>
      <c r="C640" t="s">
        <v>279</v>
      </c>
      <c r="D640">
        <v>-27.271709999999999</v>
      </c>
      <c r="E640">
        <v>-48.331710000000001</v>
      </c>
      <c r="F640" t="s">
        <v>2</v>
      </c>
      <c r="G640" t="s">
        <v>3</v>
      </c>
      <c r="H640" s="2">
        <v>43502</v>
      </c>
      <c r="I640" s="23" t="s">
        <v>102</v>
      </c>
      <c r="J640" s="23" t="s">
        <v>245</v>
      </c>
      <c r="K640" s="23" t="s">
        <v>246</v>
      </c>
      <c r="L640" t="s">
        <v>96</v>
      </c>
      <c r="M640" t="s">
        <v>313</v>
      </c>
      <c r="N640" t="s">
        <v>86</v>
      </c>
      <c r="O640">
        <v>2</v>
      </c>
      <c r="P640">
        <v>10</v>
      </c>
      <c r="Q640">
        <v>10</v>
      </c>
      <c r="R640">
        <v>26</v>
      </c>
      <c r="S640">
        <v>20</v>
      </c>
      <c r="T640">
        <v>20</v>
      </c>
      <c r="U640" t="s">
        <v>197</v>
      </c>
      <c r="V640" s="14" t="str">
        <f>VLOOKUP($U640,look_up!$A$2:J666,2,FALSE)</f>
        <v>Anêmona</v>
      </c>
      <c r="W640" s="14" t="str">
        <f>VLOOKUP($U640,look_up!$A$2:K666,3,FALSE)</f>
        <v>Species</v>
      </c>
      <c r="X640" s="14" t="str">
        <f>VLOOKUP($U640,look_up!$A$2:L666,4,FALSE)</f>
        <v>exotic_species</v>
      </c>
      <c r="Y640" s="14" t="str">
        <f>VLOOKUP($U640,look_up!A$2:K666,5,FALSE)</f>
        <v>Animalia</v>
      </c>
      <c r="Z640" s="14" t="str">
        <f>VLOOKUP($U640,look_up!A$2:L666,6,FALSE)</f>
        <v>Cnidaria</v>
      </c>
      <c r="AA640" s="14" t="str">
        <f>VLOOKUP($U640,look_up!A$2:M666,7,FALSE)</f>
        <v>Anthozoa</v>
      </c>
      <c r="AB640" s="14" t="str">
        <f>VLOOKUP($U640,look_up!$A$2:P666,8,FALSE)</f>
        <v>Scleractinia</v>
      </c>
      <c r="AC640" s="14" t="str">
        <f>VLOOKUP($U640,look_up!$A$2:Q666,9,FALSE)</f>
        <v>Dendrophylliidae</v>
      </c>
      <c r="AD640" s="14">
        <f>VLOOKUP($U640,look_up!A$2:P666,10,FALSE)</f>
        <v>291251</v>
      </c>
      <c r="AE640">
        <v>0</v>
      </c>
      <c r="AF640" t="s">
        <v>216</v>
      </c>
      <c r="AG640">
        <v>40</v>
      </c>
    </row>
    <row r="641" spans="1:33" x14ac:dyDescent="0.3">
      <c r="A641" t="s">
        <v>0</v>
      </c>
      <c r="B641" t="s">
        <v>1</v>
      </c>
      <c r="C641" t="s">
        <v>279</v>
      </c>
      <c r="D641">
        <v>-27.271709999999999</v>
      </c>
      <c r="E641">
        <v>-48.331710000000001</v>
      </c>
      <c r="F641" t="s">
        <v>2</v>
      </c>
      <c r="G641" t="s">
        <v>3</v>
      </c>
      <c r="H641" s="2">
        <v>43502</v>
      </c>
      <c r="I641" s="23" t="s">
        <v>102</v>
      </c>
      <c r="J641" s="23" t="s">
        <v>245</v>
      </c>
      <c r="K641" s="23" t="s">
        <v>246</v>
      </c>
      <c r="L641" t="s">
        <v>96</v>
      </c>
      <c r="M641" t="s">
        <v>313</v>
      </c>
      <c r="N641" t="s">
        <v>86</v>
      </c>
      <c r="O641">
        <v>3</v>
      </c>
      <c r="P641">
        <v>10</v>
      </c>
      <c r="Q641">
        <v>10</v>
      </c>
      <c r="R641">
        <v>26</v>
      </c>
      <c r="S641">
        <v>20</v>
      </c>
      <c r="T641">
        <v>20</v>
      </c>
      <c r="U641" t="s">
        <v>197</v>
      </c>
      <c r="V641" s="14" t="str">
        <f>VLOOKUP($U641,look_up!$A$2:J667,2,FALSE)</f>
        <v>Anêmona</v>
      </c>
      <c r="W641" s="14" t="str">
        <f>VLOOKUP($U641,look_up!$A$2:K667,3,FALSE)</f>
        <v>Species</v>
      </c>
      <c r="X641" s="14" t="str">
        <f>VLOOKUP($U641,look_up!$A$2:L667,4,FALSE)</f>
        <v>exotic_species</v>
      </c>
      <c r="Y641" s="14" t="str">
        <f>VLOOKUP($U641,look_up!A$2:K667,5,FALSE)</f>
        <v>Animalia</v>
      </c>
      <c r="Z641" s="14" t="str">
        <f>VLOOKUP($U641,look_up!A$2:L667,6,FALSE)</f>
        <v>Cnidaria</v>
      </c>
      <c r="AA641" s="14" t="str">
        <f>VLOOKUP($U641,look_up!A$2:M667,7,FALSE)</f>
        <v>Anthozoa</v>
      </c>
      <c r="AB641" s="14" t="str">
        <f>VLOOKUP($U641,look_up!$A$2:P667,8,FALSE)</f>
        <v>Scleractinia</v>
      </c>
      <c r="AC641" s="14" t="str">
        <f>VLOOKUP($U641,look_up!$A$2:Q667,9,FALSE)</f>
        <v>Dendrophylliidae</v>
      </c>
      <c r="AD641" s="14">
        <f>VLOOKUP($U641,look_up!A$2:P667,10,FALSE)</f>
        <v>291251</v>
      </c>
      <c r="AE641">
        <v>0</v>
      </c>
      <c r="AF641" t="s">
        <v>216</v>
      </c>
      <c r="AG641">
        <v>40</v>
      </c>
    </row>
    <row r="642" spans="1:33" x14ac:dyDescent="0.3">
      <c r="A642" t="s">
        <v>0</v>
      </c>
      <c r="B642" t="s">
        <v>1</v>
      </c>
      <c r="C642" t="s">
        <v>279</v>
      </c>
      <c r="D642">
        <v>-27.271709999999999</v>
      </c>
      <c r="E642">
        <v>-48.331710000000001</v>
      </c>
      <c r="F642" t="s">
        <v>2</v>
      </c>
      <c r="G642" t="s">
        <v>3</v>
      </c>
      <c r="H642" s="2">
        <v>43502</v>
      </c>
      <c r="I642" s="23" t="s">
        <v>102</v>
      </c>
      <c r="J642" s="23" t="s">
        <v>245</v>
      </c>
      <c r="K642" s="23" t="s">
        <v>246</v>
      </c>
      <c r="L642" t="s">
        <v>96</v>
      </c>
      <c r="M642" t="s">
        <v>313</v>
      </c>
      <c r="N642" t="s">
        <v>86</v>
      </c>
      <c r="O642">
        <v>1</v>
      </c>
      <c r="P642">
        <v>10</v>
      </c>
      <c r="Q642">
        <v>10</v>
      </c>
      <c r="R642">
        <v>26</v>
      </c>
      <c r="S642">
        <v>20</v>
      </c>
      <c r="T642">
        <v>20</v>
      </c>
      <c r="U642" t="s">
        <v>198</v>
      </c>
      <c r="V642" s="14" t="str">
        <f>VLOOKUP($U642,look_up!$A$2:J668,2,FALSE)</f>
        <v>Ascidia</v>
      </c>
      <c r="W642" s="14" t="str">
        <f>VLOOKUP($U642,look_up!$A$2:K668,3,FALSE)</f>
        <v>Species</v>
      </c>
      <c r="X642" s="14" t="str">
        <f>VLOOKUP($U642,look_up!$A$2:L668,4,FALSE)</f>
        <v>exotic_species</v>
      </c>
      <c r="Y642" s="14" t="str">
        <f>VLOOKUP($U642,look_up!A$2:K668,5,FALSE)</f>
        <v>Animalia</v>
      </c>
      <c r="Z642" s="14" t="str">
        <f>VLOOKUP($U642,look_up!A$2:L668,6,FALSE)</f>
        <v>Chordata</v>
      </c>
      <c r="AA642" s="14" t="str">
        <f>VLOOKUP($U642,look_up!A$2:M668,7,FALSE)</f>
        <v>Ascidiacea</v>
      </c>
      <c r="AB642" s="14" t="str">
        <f>VLOOKUP($U642,look_up!$A$2:P668,8,FALSE)</f>
        <v>Stolidobranchia</v>
      </c>
      <c r="AC642" s="14" t="str">
        <f>VLOOKUP($U642,look_up!$A$2:Q668,9,FALSE)</f>
        <v>Styellidae</v>
      </c>
      <c r="AD642" s="14">
        <f>VLOOKUP($U642,look_up!A$2:P668,10,FALSE)</f>
        <v>103936</v>
      </c>
      <c r="AE642">
        <v>2</v>
      </c>
      <c r="AF642" t="s">
        <v>216</v>
      </c>
      <c r="AG642">
        <v>40</v>
      </c>
    </row>
    <row r="643" spans="1:33" x14ac:dyDescent="0.3">
      <c r="A643" t="s">
        <v>0</v>
      </c>
      <c r="B643" t="s">
        <v>1</v>
      </c>
      <c r="C643" t="s">
        <v>279</v>
      </c>
      <c r="D643">
        <v>-27.271709999999999</v>
      </c>
      <c r="E643">
        <v>-48.331710000000001</v>
      </c>
      <c r="F643" t="s">
        <v>2</v>
      </c>
      <c r="G643" t="s">
        <v>3</v>
      </c>
      <c r="H643" s="2">
        <v>43502</v>
      </c>
      <c r="I643" s="23" t="s">
        <v>102</v>
      </c>
      <c r="J643" s="23" t="s">
        <v>245</v>
      </c>
      <c r="K643" s="23" t="s">
        <v>246</v>
      </c>
      <c r="L643" t="s">
        <v>96</v>
      </c>
      <c r="M643" t="s">
        <v>313</v>
      </c>
      <c r="N643" t="s">
        <v>86</v>
      </c>
      <c r="O643">
        <v>2</v>
      </c>
      <c r="P643">
        <v>10</v>
      </c>
      <c r="Q643">
        <v>10</v>
      </c>
      <c r="R643">
        <v>26</v>
      </c>
      <c r="S643">
        <v>20</v>
      </c>
      <c r="T643">
        <v>20</v>
      </c>
      <c r="U643" t="s">
        <v>198</v>
      </c>
      <c r="V643" s="14" t="str">
        <f>VLOOKUP($U643,look_up!$A$2:J669,2,FALSE)</f>
        <v>Ascidia</v>
      </c>
      <c r="W643" s="14" t="str">
        <f>VLOOKUP($U643,look_up!$A$2:K669,3,FALSE)</f>
        <v>Species</v>
      </c>
      <c r="X643" s="14" t="str">
        <f>VLOOKUP($U643,look_up!$A$2:L669,4,FALSE)</f>
        <v>exotic_species</v>
      </c>
      <c r="Y643" s="14" t="str">
        <f>VLOOKUP($U643,look_up!A$2:K669,5,FALSE)</f>
        <v>Animalia</v>
      </c>
      <c r="Z643" s="14" t="str">
        <f>VLOOKUP($U643,look_up!A$2:L669,6,FALSE)</f>
        <v>Chordata</v>
      </c>
      <c r="AA643" s="14" t="str">
        <f>VLOOKUP($U643,look_up!A$2:M669,7,FALSE)</f>
        <v>Ascidiacea</v>
      </c>
      <c r="AB643" s="14" t="str">
        <f>VLOOKUP($U643,look_up!$A$2:P669,8,FALSE)</f>
        <v>Stolidobranchia</v>
      </c>
      <c r="AC643" s="14" t="str">
        <f>VLOOKUP($U643,look_up!$A$2:Q669,9,FALSE)</f>
        <v>Styellidae</v>
      </c>
      <c r="AD643" s="14">
        <f>VLOOKUP($U643,look_up!A$2:P669,10,FALSE)</f>
        <v>103936</v>
      </c>
      <c r="AE643">
        <v>0</v>
      </c>
      <c r="AF643" t="s">
        <v>216</v>
      </c>
      <c r="AG643">
        <v>40</v>
      </c>
    </row>
    <row r="644" spans="1:33" x14ac:dyDescent="0.3">
      <c r="A644" t="s">
        <v>0</v>
      </c>
      <c r="B644" t="s">
        <v>1</v>
      </c>
      <c r="C644" t="s">
        <v>279</v>
      </c>
      <c r="D644">
        <v>-27.271709999999999</v>
      </c>
      <c r="E644">
        <v>-48.331710000000001</v>
      </c>
      <c r="F644" t="s">
        <v>2</v>
      </c>
      <c r="G644" t="s">
        <v>3</v>
      </c>
      <c r="H644" s="2">
        <v>43502</v>
      </c>
      <c r="I644" s="23" t="s">
        <v>102</v>
      </c>
      <c r="J644" s="23" t="s">
        <v>245</v>
      </c>
      <c r="K644" s="23" t="s">
        <v>246</v>
      </c>
      <c r="L644" t="s">
        <v>96</v>
      </c>
      <c r="M644" t="s">
        <v>313</v>
      </c>
      <c r="N644" t="s">
        <v>86</v>
      </c>
      <c r="O644">
        <v>3</v>
      </c>
      <c r="P644">
        <v>10</v>
      </c>
      <c r="Q644">
        <v>10</v>
      </c>
      <c r="R644">
        <v>26</v>
      </c>
      <c r="S644">
        <v>20</v>
      </c>
      <c r="T644">
        <v>20</v>
      </c>
      <c r="U644" t="s">
        <v>198</v>
      </c>
      <c r="V644" s="14" t="str">
        <f>VLOOKUP($U644,look_up!$A$2:J670,2,FALSE)</f>
        <v>Ascidia</v>
      </c>
      <c r="W644" s="14" t="str">
        <f>VLOOKUP($U644,look_up!$A$2:K670,3,FALSE)</f>
        <v>Species</v>
      </c>
      <c r="X644" s="14" t="str">
        <f>VLOOKUP($U644,look_up!$A$2:L670,4,FALSE)</f>
        <v>exotic_species</v>
      </c>
      <c r="Y644" s="14" t="str">
        <f>VLOOKUP($U644,look_up!A$2:K670,5,FALSE)</f>
        <v>Animalia</v>
      </c>
      <c r="Z644" s="14" t="str">
        <f>VLOOKUP($U644,look_up!A$2:L670,6,FALSE)</f>
        <v>Chordata</v>
      </c>
      <c r="AA644" s="14" t="str">
        <f>VLOOKUP($U644,look_up!A$2:M670,7,FALSE)</f>
        <v>Ascidiacea</v>
      </c>
      <c r="AB644" s="14" t="str">
        <f>VLOOKUP($U644,look_up!$A$2:P670,8,FALSE)</f>
        <v>Stolidobranchia</v>
      </c>
      <c r="AC644" s="14" t="str">
        <f>VLOOKUP($U644,look_up!$A$2:Q670,9,FALSE)</f>
        <v>Styellidae</v>
      </c>
      <c r="AD644" s="14">
        <f>VLOOKUP($U644,look_up!A$2:P670,10,FALSE)</f>
        <v>103936</v>
      </c>
      <c r="AE644">
        <v>0</v>
      </c>
      <c r="AF644" t="s">
        <v>216</v>
      </c>
      <c r="AG644">
        <v>40</v>
      </c>
    </row>
    <row r="645" spans="1:33" x14ac:dyDescent="0.3">
      <c r="A645" t="s">
        <v>0</v>
      </c>
      <c r="B645" t="s">
        <v>1</v>
      </c>
      <c r="C645" t="s">
        <v>279</v>
      </c>
      <c r="D645">
        <v>-27.271709999999999</v>
      </c>
      <c r="E645">
        <v>-48.331710000000001</v>
      </c>
      <c r="F645" t="s">
        <v>2</v>
      </c>
      <c r="G645" t="s">
        <v>3</v>
      </c>
      <c r="H645" s="2">
        <v>43502</v>
      </c>
      <c r="I645" s="23" t="s">
        <v>102</v>
      </c>
      <c r="J645" s="23" t="s">
        <v>245</v>
      </c>
      <c r="K645" s="23" t="s">
        <v>246</v>
      </c>
      <c r="L645" t="s">
        <v>96</v>
      </c>
      <c r="M645" t="s">
        <v>313</v>
      </c>
      <c r="N645" t="s">
        <v>86</v>
      </c>
      <c r="O645">
        <v>1</v>
      </c>
      <c r="P645">
        <v>10</v>
      </c>
      <c r="Q645">
        <v>10</v>
      </c>
      <c r="R645">
        <v>26</v>
      </c>
      <c r="S645">
        <v>20</v>
      </c>
      <c r="T645">
        <v>20</v>
      </c>
      <c r="U645" t="s">
        <v>18</v>
      </c>
      <c r="V645" t="s">
        <v>199</v>
      </c>
      <c r="W645" s="14" t="s">
        <v>18</v>
      </c>
      <c r="X645" s="14" t="str">
        <f>VLOOKUP($U645,look_up!$A$2:L671,4,FALSE)</f>
        <v>NA</v>
      </c>
      <c r="Y645" s="14" t="str">
        <f>VLOOKUP($U645,look_up!A$2:K671,5,FALSE)</f>
        <v>NA</v>
      </c>
      <c r="Z645" s="14" t="str">
        <f>VLOOKUP($U645,look_up!A$2:L671,6,FALSE)</f>
        <v>NA</v>
      </c>
      <c r="AA645" s="14" t="str">
        <f>VLOOKUP($U645,look_up!A$2:M671,7,FALSE)</f>
        <v>NA</v>
      </c>
      <c r="AB645" s="14" t="str">
        <f>VLOOKUP($U645,look_up!$A$2:P671,8,FALSE)</f>
        <v>NA</v>
      </c>
      <c r="AC645" s="14" t="str">
        <f>VLOOKUP($U645,look_up!$A$2:Q671,9,FALSE)</f>
        <v>NA</v>
      </c>
      <c r="AD645" s="14" t="str">
        <f>VLOOKUP($U645,look_up!A$2:P671,10,FALSE)</f>
        <v>NA</v>
      </c>
      <c r="AE645">
        <v>0</v>
      </c>
      <c r="AF645" t="s">
        <v>216</v>
      </c>
      <c r="AG645">
        <v>40</v>
      </c>
    </row>
    <row r="646" spans="1:33" x14ac:dyDescent="0.3">
      <c r="A646" t="s">
        <v>0</v>
      </c>
      <c r="B646" t="s">
        <v>1</v>
      </c>
      <c r="C646" t="s">
        <v>279</v>
      </c>
      <c r="D646">
        <v>-27.271709999999999</v>
      </c>
      <c r="E646">
        <v>-48.331710000000001</v>
      </c>
      <c r="F646" t="s">
        <v>2</v>
      </c>
      <c r="G646" t="s">
        <v>3</v>
      </c>
      <c r="H646" s="2">
        <v>43502</v>
      </c>
      <c r="I646" s="23" t="s">
        <v>102</v>
      </c>
      <c r="J646" s="23" t="s">
        <v>245</v>
      </c>
      <c r="K646" s="23" t="s">
        <v>246</v>
      </c>
      <c r="L646" t="s">
        <v>96</v>
      </c>
      <c r="M646" t="s">
        <v>313</v>
      </c>
      <c r="N646" t="s">
        <v>86</v>
      </c>
      <c r="O646">
        <v>2</v>
      </c>
      <c r="P646">
        <v>10</v>
      </c>
      <c r="Q646">
        <v>10</v>
      </c>
      <c r="R646">
        <v>26</v>
      </c>
      <c r="S646">
        <v>20</v>
      </c>
      <c r="T646">
        <v>20</v>
      </c>
      <c r="U646" t="s">
        <v>18</v>
      </c>
      <c r="V646" t="s">
        <v>199</v>
      </c>
      <c r="W646" s="14" t="s">
        <v>18</v>
      </c>
      <c r="X646" s="14" t="str">
        <f>VLOOKUP($U646,look_up!$A$2:L672,4,FALSE)</f>
        <v>NA</v>
      </c>
      <c r="Y646" s="14" t="str">
        <f>VLOOKUP($U646,look_up!A$2:K672,5,FALSE)</f>
        <v>NA</v>
      </c>
      <c r="Z646" s="14" t="str">
        <f>VLOOKUP($U646,look_up!A$2:L672,6,FALSE)</f>
        <v>NA</v>
      </c>
      <c r="AA646" s="14" t="str">
        <f>VLOOKUP($U646,look_up!A$2:M672,7,FALSE)</f>
        <v>NA</v>
      </c>
      <c r="AB646" s="14" t="str">
        <f>VLOOKUP($U646,look_up!$A$2:P672,8,FALSE)</f>
        <v>NA</v>
      </c>
      <c r="AC646" s="14" t="str">
        <f>VLOOKUP($U646,look_up!$A$2:Q672,9,FALSE)</f>
        <v>NA</v>
      </c>
      <c r="AD646" s="14" t="str">
        <f>VLOOKUP($U646,look_up!A$2:P672,10,FALSE)</f>
        <v>NA</v>
      </c>
      <c r="AE646">
        <v>0</v>
      </c>
      <c r="AF646" t="s">
        <v>216</v>
      </c>
      <c r="AG646">
        <v>40</v>
      </c>
    </row>
    <row r="647" spans="1:33" x14ac:dyDescent="0.3">
      <c r="A647" t="s">
        <v>0</v>
      </c>
      <c r="B647" t="s">
        <v>1</v>
      </c>
      <c r="C647" t="s">
        <v>279</v>
      </c>
      <c r="D647">
        <v>-27.271709999999999</v>
      </c>
      <c r="E647">
        <v>-48.331710000000001</v>
      </c>
      <c r="F647" t="s">
        <v>2</v>
      </c>
      <c r="G647" t="s">
        <v>3</v>
      </c>
      <c r="H647" s="2">
        <v>43502</v>
      </c>
      <c r="I647" s="23" t="s">
        <v>102</v>
      </c>
      <c r="J647" s="23" t="s">
        <v>245</v>
      </c>
      <c r="K647" s="23" t="s">
        <v>246</v>
      </c>
      <c r="L647" t="s">
        <v>96</v>
      </c>
      <c r="M647" t="s">
        <v>313</v>
      </c>
      <c r="N647" t="s">
        <v>86</v>
      </c>
      <c r="O647">
        <v>3</v>
      </c>
      <c r="P647">
        <v>10</v>
      </c>
      <c r="Q647">
        <v>10</v>
      </c>
      <c r="R647">
        <v>26</v>
      </c>
      <c r="S647">
        <v>20</v>
      </c>
      <c r="T647">
        <v>20</v>
      </c>
      <c r="U647" t="s">
        <v>18</v>
      </c>
      <c r="V647" t="s">
        <v>199</v>
      </c>
      <c r="W647" s="14" t="s">
        <v>18</v>
      </c>
      <c r="X647" s="14" t="str">
        <f>VLOOKUP($U647,look_up!$A$2:L673,4,FALSE)</f>
        <v>NA</v>
      </c>
      <c r="Y647" s="14" t="str">
        <f>VLOOKUP($U647,look_up!A$2:K673,5,FALSE)</f>
        <v>NA</v>
      </c>
      <c r="Z647" s="14" t="str">
        <f>VLOOKUP($U647,look_up!A$2:L673,6,FALSE)</f>
        <v>NA</v>
      </c>
      <c r="AA647" s="14" t="str">
        <f>VLOOKUP($U647,look_up!A$2:M673,7,FALSE)</f>
        <v>NA</v>
      </c>
      <c r="AB647" s="14" t="str">
        <f>VLOOKUP($U647,look_up!$A$2:P673,8,FALSE)</f>
        <v>NA</v>
      </c>
      <c r="AC647" s="14" t="str">
        <f>VLOOKUP($U647,look_up!$A$2:Q673,9,FALSE)</f>
        <v>NA</v>
      </c>
      <c r="AD647" s="14" t="str">
        <f>VLOOKUP($U647,look_up!A$2:P673,10,FALSE)</f>
        <v>NA</v>
      </c>
      <c r="AE647">
        <v>0</v>
      </c>
      <c r="AF647" t="s">
        <v>216</v>
      </c>
      <c r="AG647">
        <v>40</v>
      </c>
    </row>
    <row r="648" spans="1:33" x14ac:dyDescent="0.3">
      <c r="A648" t="s">
        <v>0</v>
      </c>
      <c r="B648" t="s">
        <v>1</v>
      </c>
      <c r="C648" t="s">
        <v>279</v>
      </c>
      <c r="D648">
        <v>-27.271709999999999</v>
      </c>
      <c r="E648">
        <v>-48.331710000000001</v>
      </c>
      <c r="F648" t="s">
        <v>2</v>
      </c>
      <c r="G648" t="s">
        <v>3</v>
      </c>
      <c r="H648" s="2">
        <v>43502</v>
      </c>
      <c r="I648" s="23" t="s">
        <v>102</v>
      </c>
      <c r="J648" s="23" t="s">
        <v>245</v>
      </c>
      <c r="K648" s="23" t="s">
        <v>246</v>
      </c>
      <c r="L648" t="s">
        <v>96</v>
      </c>
      <c r="M648" t="s">
        <v>313</v>
      </c>
      <c r="N648" t="s">
        <v>86</v>
      </c>
      <c r="O648">
        <v>1</v>
      </c>
      <c r="P648">
        <v>10</v>
      </c>
      <c r="Q648">
        <v>10</v>
      </c>
      <c r="R648">
        <v>26</v>
      </c>
      <c r="S648">
        <v>20</v>
      </c>
      <c r="T648">
        <v>20</v>
      </c>
      <c r="U648" t="s">
        <v>18</v>
      </c>
      <c r="V648" t="s">
        <v>200</v>
      </c>
      <c r="W648" s="14" t="s">
        <v>18</v>
      </c>
      <c r="X648" s="14" t="str">
        <f>VLOOKUP($U648,look_up!$A$2:L674,4,FALSE)</f>
        <v>NA</v>
      </c>
      <c r="Y648" s="14" t="str">
        <f>VLOOKUP($U648,look_up!A$2:K674,5,FALSE)</f>
        <v>NA</v>
      </c>
      <c r="Z648" s="14" t="str">
        <f>VLOOKUP($U648,look_up!A$2:L674,6,FALSE)</f>
        <v>NA</v>
      </c>
      <c r="AA648" s="14" t="str">
        <f>VLOOKUP($U648,look_up!A$2:M674,7,FALSE)</f>
        <v>NA</v>
      </c>
      <c r="AB648" s="14" t="str">
        <f>VLOOKUP($U648,look_up!$A$2:P674,8,FALSE)</f>
        <v>NA</v>
      </c>
      <c r="AC648" s="14" t="str">
        <f>VLOOKUP($U648,look_up!$A$2:Q674,9,FALSE)</f>
        <v>NA</v>
      </c>
      <c r="AD648" s="14" t="str">
        <f>VLOOKUP($U648,look_up!A$2:P674,10,FALSE)</f>
        <v>NA</v>
      </c>
      <c r="AE648">
        <v>0</v>
      </c>
      <c r="AF648" t="s">
        <v>216</v>
      </c>
      <c r="AG648">
        <v>40</v>
      </c>
    </row>
    <row r="649" spans="1:33" x14ac:dyDescent="0.3">
      <c r="A649" t="s">
        <v>0</v>
      </c>
      <c r="B649" t="s">
        <v>1</v>
      </c>
      <c r="C649" t="s">
        <v>279</v>
      </c>
      <c r="D649">
        <v>-27.271709999999999</v>
      </c>
      <c r="E649">
        <v>-48.331710000000001</v>
      </c>
      <c r="F649" t="s">
        <v>2</v>
      </c>
      <c r="G649" t="s">
        <v>3</v>
      </c>
      <c r="H649" s="2">
        <v>43502</v>
      </c>
      <c r="I649" s="23" t="s">
        <v>102</v>
      </c>
      <c r="J649" s="23" t="s">
        <v>245</v>
      </c>
      <c r="K649" s="23" t="s">
        <v>246</v>
      </c>
      <c r="L649" t="s">
        <v>96</v>
      </c>
      <c r="M649" t="s">
        <v>313</v>
      </c>
      <c r="N649" t="s">
        <v>86</v>
      </c>
      <c r="O649">
        <v>2</v>
      </c>
      <c r="P649">
        <v>10</v>
      </c>
      <c r="Q649">
        <v>10</v>
      </c>
      <c r="R649">
        <v>26</v>
      </c>
      <c r="S649">
        <v>20</v>
      </c>
      <c r="T649">
        <v>20</v>
      </c>
      <c r="U649" t="s">
        <v>18</v>
      </c>
      <c r="V649" t="s">
        <v>200</v>
      </c>
      <c r="W649" s="14" t="s">
        <v>18</v>
      </c>
      <c r="X649" s="14" t="str">
        <f>VLOOKUP($U649,look_up!$A$2:L675,4,FALSE)</f>
        <v>NA</v>
      </c>
      <c r="Y649" s="14" t="str">
        <f>VLOOKUP($U649,look_up!A$2:K675,5,FALSE)</f>
        <v>NA</v>
      </c>
      <c r="Z649" s="14" t="str">
        <f>VLOOKUP($U649,look_up!A$2:L675,6,FALSE)</f>
        <v>NA</v>
      </c>
      <c r="AA649" s="14" t="str">
        <f>VLOOKUP($U649,look_up!A$2:M675,7,FALSE)</f>
        <v>NA</v>
      </c>
      <c r="AB649" s="14" t="str">
        <f>VLOOKUP($U649,look_up!$A$2:P675,8,FALSE)</f>
        <v>NA</v>
      </c>
      <c r="AC649" s="14" t="str">
        <f>VLOOKUP($U649,look_up!$A$2:Q675,9,FALSE)</f>
        <v>NA</v>
      </c>
      <c r="AD649" s="14" t="str">
        <f>VLOOKUP($U649,look_up!A$2:P675,10,FALSE)</f>
        <v>NA</v>
      </c>
      <c r="AE649">
        <v>0</v>
      </c>
      <c r="AF649" t="s">
        <v>216</v>
      </c>
      <c r="AG649">
        <v>40</v>
      </c>
    </row>
    <row r="650" spans="1:33" x14ac:dyDescent="0.3">
      <c r="A650" t="s">
        <v>0</v>
      </c>
      <c r="B650" t="s">
        <v>1</v>
      </c>
      <c r="C650" t="s">
        <v>279</v>
      </c>
      <c r="D650">
        <v>-27.271709999999999</v>
      </c>
      <c r="E650">
        <v>-48.331710000000001</v>
      </c>
      <c r="F650" t="s">
        <v>2</v>
      </c>
      <c r="G650" t="s">
        <v>3</v>
      </c>
      <c r="H650" s="2">
        <v>43502</v>
      </c>
      <c r="I650" s="23" t="s">
        <v>102</v>
      </c>
      <c r="J650" s="23" t="s">
        <v>245</v>
      </c>
      <c r="K650" s="23" t="s">
        <v>246</v>
      </c>
      <c r="L650" t="s">
        <v>96</v>
      </c>
      <c r="M650" t="s">
        <v>313</v>
      </c>
      <c r="N650" t="s">
        <v>86</v>
      </c>
      <c r="O650">
        <v>3</v>
      </c>
      <c r="P650">
        <v>10</v>
      </c>
      <c r="Q650">
        <v>10</v>
      </c>
      <c r="R650">
        <v>26</v>
      </c>
      <c r="S650">
        <v>20</v>
      </c>
      <c r="T650">
        <v>20</v>
      </c>
      <c r="U650" t="s">
        <v>18</v>
      </c>
      <c r="V650" t="s">
        <v>200</v>
      </c>
      <c r="W650" s="14" t="s">
        <v>18</v>
      </c>
      <c r="X650" s="14" t="str">
        <f>VLOOKUP($U650,look_up!$A$2:L676,4,FALSE)</f>
        <v>NA</v>
      </c>
      <c r="Y650" s="14" t="str">
        <f>VLOOKUP($U650,look_up!A$2:K676,5,FALSE)</f>
        <v>NA</v>
      </c>
      <c r="Z650" s="14" t="str">
        <f>VLOOKUP($U650,look_up!A$2:L676,6,FALSE)</f>
        <v>NA</v>
      </c>
      <c r="AA650" s="14" t="str">
        <f>VLOOKUP($U650,look_up!A$2:M676,7,FALSE)</f>
        <v>NA</v>
      </c>
      <c r="AB650" s="14" t="str">
        <f>VLOOKUP($U650,look_up!$A$2:P676,8,FALSE)</f>
        <v>NA</v>
      </c>
      <c r="AC650" s="14" t="str">
        <f>VLOOKUP($U650,look_up!$A$2:Q676,9,FALSE)</f>
        <v>NA</v>
      </c>
      <c r="AD650" s="14" t="str">
        <f>VLOOKUP($U650,look_up!A$2:P676,10,FALSE)</f>
        <v>NA</v>
      </c>
      <c r="AE650">
        <v>0</v>
      </c>
      <c r="AF650" t="s">
        <v>216</v>
      </c>
      <c r="AG650">
        <v>40</v>
      </c>
    </row>
    <row r="651" spans="1:33" x14ac:dyDescent="0.3">
      <c r="A651" t="s">
        <v>0</v>
      </c>
      <c r="B651" t="s">
        <v>244</v>
      </c>
      <c r="C651" t="s">
        <v>275</v>
      </c>
      <c r="D651">
        <v>-27.2837</v>
      </c>
      <c r="E651">
        <v>-48.37368</v>
      </c>
      <c r="F651" t="s">
        <v>2</v>
      </c>
      <c r="G651" t="s">
        <v>3</v>
      </c>
      <c r="H651" s="2">
        <v>43503</v>
      </c>
      <c r="I651" s="23" t="s">
        <v>247</v>
      </c>
      <c r="J651" s="23" t="s">
        <v>245</v>
      </c>
      <c r="K651" s="23" t="s">
        <v>246</v>
      </c>
      <c r="L651" t="s">
        <v>96</v>
      </c>
      <c r="M651" t="s">
        <v>313</v>
      </c>
      <c r="N651" t="s">
        <v>85</v>
      </c>
      <c r="O651">
        <v>1</v>
      </c>
      <c r="P651">
        <v>5</v>
      </c>
      <c r="Q651">
        <v>5</v>
      </c>
      <c r="R651">
        <v>26</v>
      </c>
      <c r="S651">
        <v>16</v>
      </c>
      <c r="T651">
        <v>16</v>
      </c>
      <c r="U651" t="s">
        <v>177</v>
      </c>
      <c r="V651" s="14" t="str">
        <f>VLOOKUP($U651,look_up!$A$2:J677,2,FALSE)</f>
        <v>Ouriço</v>
      </c>
      <c r="W651" s="14" t="str">
        <f>VLOOKUP($U651,look_up!$A$2:K677,3,FALSE)</f>
        <v>Species</v>
      </c>
      <c r="X651" s="14" t="str">
        <f>VLOOKUP($U651,look_up!$A$2:L677,4,FALSE)</f>
        <v>NA</v>
      </c>
      <c r="Y651" s="14" t="str">
        <f>VLOOKUP($U651,look_up!A$2:K677,5,FALSE)</f>
        <v>Animalia</v>
      </c>
      <c r="Z651" s="14" t="str">
        <f>VLOOKUP($U651,look_up!A$2:L677,6,FALSE)</f>
        <v>Echinodermata</v>
      </c>
      <c r="AA651" s="14" t="str">
        <f>VLOOKUP($U651,look_up!A$2:M677,7,FALSE)</f>
        <v>Echinoidea</v>
      </c>
      <c r="AB651" s="14" t="str">
        <f>VLOOKUP($U651,look_up!$A$2:P677,8,FALSE)</f>
        <v>Cidaroida</v>
      </c>
      <c r="AC651" s="14" t="str">
        <f>VLOOKUP($U651,look_up!$A$2:Q677,9,FALSE)</f>
        <v>Cidaridae</v>
      </c>
      <c r="AD651" s="14">
        <f>VLOOKUP($U651,look_up!A$2:P677,10,FALSE)</f>
        <v>396741</v>
      </c>
      <c r="AE651">
        <v>0</v>
      </c>
      <c r="AF651" t="s">
        <v>216</v>
      </c>
      <c r="AG651">
        <v>40</v>
      </c>
    </row>
    <row r="652" spans="1:33" x14ac:dyDescent="0.3">
      <c r="A652" t="s">
        <v>0</v>
      </c>
      <c r="B652" t="s">
        <v>244</v>
      </c>
      <c r="C652" t="s">
        <v>275</v>
      </c>
      <c r="D652">
        <v>-27.2837</v>
      </c>
      <c r="E652">
        <v>-48.37368</v>
      </c>
      <c r="F652" t="s">
        <v>2</v>
      </c>
      <c r="G652" t="s">
        <v>3</v>
      </c>
      <c r="H652" s="2">
        <v>43503</v>
      </c>
      <c r="I652" s="23" t="s">
        <v>247</v>
      </c>
      <c r="J652" s="23" t="s">
        <v>245</v>
      </c>
      <c r="K652" s="23" t="s">
        <v>246</v>
      </c>
      <c r="L652" t="s">
        <v>96</v>
      </c>
      <c r="M652" t="s">
        <v>313</v>
      </c>
      <c r="N652" t="s">
        <v>85</v>
      </c>
      <c r="O652">
        <v>2</v>
      </c>
      <c r="P652">
        <v>5</v>
      </c>
      <c r="Q652">
        <v>5</v>
      </c>
      <c r="R652">
        <v>26</v>
      </c>
      <c r="S652">
        <v>16</v>
      </c>
      <c r="T652">
        <v>16</v>
      </c>
      <c r="U652" t="s">
        <v>177</v>
      </c>
      <c r="V652" s="14" t="str">
        <f>VLOOKUP($U652,look_up!$A$2:J678,2,FALSE)</f>
        <v>Ouriço</v>
      </c>
      <c r="W652" s="14" t="str">
        <f>VLOOKUP($U652,look_up!$A$2:K678,3,FALSE)</f>
        <v>Species</v>
      </c>
      <c r="X652" s="14" t="str">
        <f>VLOOKUP($U652,look_up!$A$2:L678,4,FALSE)</f>
        <v>NA</v>
      </c>
      <c r="Y652" s="14" t="str">
        <f>VLOOKUP($U652,look_up!A$2:K678,5,FALSE)</f>
        <v>Animalia</v>
      </c>
      <c r="Z652" s="14" t="str">
        <f>VLOOKUP($U652,look_up!A$2:L678,6,FALSE)</f>
        <v>Echinodermata</v>
      </c>
      <c r="AA652" s="14" t="str">
        <f>VLOOKUP($U652,look_up!A$2:M678,7,FALSE)</f>
        <v>Echinoidea</v>
      </c>
      <c r="AB652" s="14" t="str">
        <f>VLOOKUP($U652,look_up!$A$2:P678,8,FALSE)</f>
        <v>Cidaroida</v>
      </c>
      <c r="AC652" s="14" t="str">
        <f>VLOOKUP($U652,look_up!$A$2:Q678,9,FALSE)</f>
        <v>Cidaridae</v>
      </c>
      <c r="AD652" s="14">
        <f>VLOOKUP($U652,look_up!A$2:P678,10,FALSE)</f>
        <v>396741</v>
      </c>
      <c r="AE652">
        <v>0</v>
      </c>
      <c r="AF652" t="s">
        <v>216</v>
      </c>
      <c r="AG652">
        <v>40</v>
      </c>
    </row>
    <row r="653" spans="1:33" x14ac:dyDescent="0.3">
      <c r="A653" t="s">
        <v>0</v>
      </c>
      <c r="B653" t="s">
        <v>244</v>
      </c>
      <c r="C653" t="s">
        <v>275</v>
      </c>
      <c r="D653">
        <v>-27.2837</v>
      </c>
      <c r="E653">
        <v>-48.37368</v>
      </c>
      <c r="F653" t="s">
        <v>2</v>
      </c>
      <c r="G653" t="s">
        <v>3</v>
      </c>
      <c r="H653" s="2">
        <v>43503</v>
      </c>
      <c r="I653" s="23" t="s">
        <v>247</v>
      </c>
      <c r="J653" s="23" t="s">
        <v>245</v>
      </c>
      <c r="K653" s="23" t="s">
        <v>246</v>
      </c>
      <c r="L653" t="s">
        <v>96</v>
      </c>
      <c r="M653" t="s">
        <v>313</v>
      </c>
      <c r="N653" t="s">
        <v>85</v>
      </c>
      <c r="O653">
        <v>3</v>
      </c>
      <c r="P653">
        <v>5</v>
      </c>
      <c r="Q653">
        <v>5</v>
      </c>
      <c r="R653">
        <v>26</v>
      </c>
      <c r="S653">
        <v>16</v>
      </c>
      <c r="T653">
        <v>16</v>
      </c>
      <c r="U653" t="s">
        <v>177</v>
      </c>
      <c r="V653" s="14" t="str">
        <f>VLOOKUP($U653,look_up!$A$2:J679,2,FALSE)</f>
        <v>Ouriço</v>
      </c>
      <c r="W653" s="14" t="str">
        <f>VLOOKUP($U653,look_up!$A$2:K679,3,FALSE)</f>
        <v>Species</v>
      </c>
      <c r="X653" s="14" t="str">
        <f>VLOOKUP($U653,look_up!$A$2:L679,4,FALSE)</f>
        <v>NA</v>
      </c>
      <c r="Y653" s="14" t="str">
        <f>VLOOKUP($U653,look_up!A$2:K679,5,FALSE)</f>
        <v>Animalia</v>
      </c>
      <c r="Z653" s="14" t="str">
        <f>VLOOKUP($U653,look_up!A$2:L679,6,FALSE)</f>
        <v>Echinodermata</v>
      </c>
      <c r="AA653" s="14" t="str">
        <f>VLOOKUP($U653,look_up!A$2:M679,7,FALSE)</f>
        <v>Echinoidea</v>
      </c>
      <c r="AB653" s="14" t="str">
        <f>VLOOKUP($U653,look_up!$A$2:P679,8,FALSE)</f>
        <v>Cidaroida</v>
      </c>
      <c r="AC653" s="14" t="str">
        <f>VLOOKUP($U653,look_up!$A$2:Q679,9,FALSE)</f>
        <v>Cidaridae</v>
      </c>
      <c r="AD653" s="14">
        <f>VLOOKUP($U653,look_up!A$2:P679,10,FALSE)</f>
        <v>396741</v>
      </c>
      <c r="AE653">
        <v>0</v>
      </c>
      <c r="AF653" t="s">
        <v>216</v>
      </c>
      <c r="AG653">
        <v>40</v>
      </c>
    </row>
    <row r="654" spans="1:33" x14ac:dyDescent="0.3">
      <c r="A654" t="s">
        <v>0</v>
      </c>
      <c r="B654" t="s">
        <v>244</v>
      </c>
      <c r="C654" t="s">
        <v>275</v>
      </c>
      <c r="D654">
        <v>-27.2837</v>
      </c>
      <c r="E654">
        <v>-48.37368</v>
      </c>
      <c r="F654" t="s">
        <v>2</v>
      </c>
      <c r="G654" t="s">
        <v>3</v>
      </c>
      <c r="H654" s="2">
        <v>43503</v>
      </c>
      <c r="I654" s="23" t="s">
        <v>247</v>
      </c>
      <c r="J654" s="23" t="s">
        <v>245</v>
      </c>
      <c r="K654" s="23" t="s">
        <v>246</v>
      </c>
      <c r="L654" t="s">
        <v>96</v>
      </c>
      <c r="M654" t="s">
        <v>313</v>
      </c>
      <c r="N654" t="s">
        <v>85</v>
      </c>
      <c r="O654">
        <v>1</v>
      </c>
      <c r="P654">
        <v>5</v>
      </c>
      <c r="Q654">
        <v>5</v>
      </c>
      <c r="R654">
        <v>26</v>
      </c>
      <c r="S654">
        <v>16</v>
      </c>
      <c r="T654">
        <v>16</v>
      </c>
      <c r="U654" t="s">
        <v>178</v>
      </c>
      <c r="V654" s="14" t="str">
        <f>VLOOKUP($U654,look_up!$A$2:J680,2,FALSE)</f>
        <v>Ouriço</v>
      </c>
      <c r="W654" s="14" t="str">
        <f>VLOOKUP($U654,look_up!$A$2:K680,3,FALSE)</f>
        <v>Species</v>
      </c>
      <c r="X654" s="14" t="str">
        <f>VLOOKUP($U654,look_up!$A$2:L680,4,FALSE)</f>
        <v>NA</v>
      </c>
      <c r="Y654" s="14" t="str">
        <f>VLOOKUP($U654,look_up!A$2:K680,5,FALSE)</f>
        <v>Animalia</v>
      </c>
      <c r="Z654" s="14" t="str">
        <f>VLOOKUP($U654,look_up!A$2:L680,6,FALSE)</f>
        <v>Echinodermata</v>
      </c>
      <c r="AA654" s="14" t="str">
        <f>VLOOKUP($U654,look_up!A$2:M680,7,FALSE)</f>
        <v>Echinoidea</v>
      </c>
      <c r="AB654" s="14" t="str">
        <f>VLOOKUP($U654,look_up!$A$2:P680,8,FALSE)</f>
        <v>Camarodonta</v>
      </c>
      <c r="AC654" s="14" t="str">
        <f>VLOOKUP($U654,look_up!$A$2:Q680,9,FALSE)</f>
        <v>Toxopneustidae</v>
      </c>
      <c r="AD654" s="14">
        <f>VLOOKUP($U654,look_up!A$2:P680,10,FALSE)</f>
        <v>367850</v>
      </c>
      <c r="AE654">
        <v>0</v>
      </c>
      <c r="AF654" t="s">
        <v>216</v>
      </c>
      <c r="AG654">
        <v>40</v>
      </c>
    </row>
    <row r="655" spans="1:33" x14ac:dyDescent="0.3">
      <c r="A655" t="s">
        <v>0</v>
      </c>
      <c r="B655" t="s">
        <v>244</v>
      </c>
      <c r="C655" t="s">
        <v>275</v>
      </c>
      <c r="D655">
        <v>-27.2837</v>
      </c>
      <c r="E655">
        <v>-48.37368</v>
      </c>
      <c r="F655" t="s">
        <v>2</v>
      </c>
      <c r="G655" t="s">
        <v>3</v>
      </c>
      <c r="H655" s="2">
        <v>43503</v>
      </c>
      <c r="I655" s="23" t="s">
        <v>247</v>
      </c>
      <c r="J655" s="23" t="s">
        <v>245</v>
      </c>
      <c r="K655" s="23" t="s">
        <v>246</v>
      </c>
      <c r="L655" t="s">
        <v>96</v>
      </c>
      <c r="M655" t="s">
        <v>313</v>
      </c>
      <c r="N655" t="s">
        <v>85</v>
      </c>
      <c r="O655">
        <v>2</v>
      </c>
      <c r="P655">
        <v>5</v>
      </c>
      <c r="Q655">
        <v>5</v>
      </c>
      <c r="R655">
        <v>26</v>
      </c>
      <c r="S655">
        <v>16</v>
      </c>
      <c r="T655">
        <v>16</v>
      </c>
      <c r="U655" t="s">
        <v>178</v>
      </c>
      <c r="V655" s="14" t="str">
        <f>VLOOKUP($U655,look_up!$A$2:J681,2,FALSE)</f>
        <v>Ouriço</v>
      </c>
      <c r="W655" s="14" t="str">
        <f>VLOOKUP($U655,look_up!$A$2:K681,3,FALSE)</f>
        <v>Species</v>
      </c>
      <c r="X655" s="14" t="str">
        <f>VLOOKUP($U655,look_up!$A$2:L681,4,FALSE)</f>
        <v>NA</v>
      </c>
      <c r="Y655" s="14" t="str">
        <f>VLOOKUP($U655,look_up!A$2:K681,5,FALSE)</f>
        <v>Animalia</v>
      </c>
      <c r="Z655" s="14" t="str">
        <f>VLOOKUP($U655,look_up!A$2:L681,6,FALSE)</f>
        <v>Echinodermata</v>
      </c>
      <c r="AA655" s="14" t="str">
        <f>VLOOKUP($U655,look_up!A$2:M681,7,FALSE)</f>
        <v>Echinoidea</v>
      </c>
      <c r="AB655" s="14" t="str">
        <f>VLOOKUP($U655,look_up!$A$2:P681,8,FALSE)</f>
        <v>Camarodonta</v>
      </c>
      <c r="AC655" s="14" t="str">
        <f>VLOOKUP($U655,look_up!$A$2:Q681,9,FALSE)</f>
        <v>Toxopneustidae</v>
      </c>
      <c r="AD655" s="14">
        <f>VLOOKUP($U655,look_up!A$2:P681,10,FALSE)</f>
        <v>367850</v>
      </c>
      <c r="AE655">
        <v>0</v>
      </c>
      <c r="AF655" t="s">
        <v>216</v>
      </c>
      <c r="AG655">
        <v>40</v>
      </c>
    </row>
    <row r="656" spans="1:33" x14ac:dyDescent="0.3">
      <c r="A656" t="s">
        <v>0</v>
      </c>
      <c r="B656" t="s">
        <v>244</v>
      </c>
      <c r="C656" t="s">
        <v>275</v>
      </c>
      <c r="D656">
        <v>-27.2837</v>
      </c>
      <c r="E656">
        <v>-48.37368</v>
      </c>
      <c r="F656" t="s">
        <v>2</v>
      </c>
      <c r="G656" t="s">
        <v>3</v>
      </c>
      <c r="H656" s="2">
        <v>43503</v>
      </c>
      <c r="I656" s="23" t="s">
        <v>247</v>
      </c>
      <c r="J656" s="23" t="s">
        <v>245</v>
      </c>
      <c r="K656" s="23" t="s">
        <v>246</v>
      </c>
      <c r="L656" t="s">
        <v>96</v>
      </c>
      <c r="M656" t="s">
        <v>313</v>
      </c>
      <c r="N656" t="s">
        <v>85</v>
      </c>
      <c r="O656">
        <v>3</v>
      </c>
      <c r="P656">
        <v>5</v>
      </c>
      <c r="Q656">
        <v>5</v>
      </c>
      <c r="R656">
        <v>26</v>
      </c>
      <c r="S656">
        <v>16</v>
      </c>
      <c r="T656">
        <v>16</v>
      </c>
      <c r="U656" t="s">
        <v>178</v>
      </c>
      <c r="V656" s="14" t="str">
        <f>VLOOKUP($U656,look_up!$A$2:J682,2,FALSE)</f>
        <v>Ouriço</v>
      </c>
      <c r="W656" s="14" t="str">
        <f>VLOOKUP($U656,look_up!$A$2:K682,3,FALSE)</f>
        <v>Species</v>
      </c>
      <c r="X656" s="14" t="str">
        <f>VLOOKUP($U656,look_up!$A$2:L682,4,FALSE)</f>
        <v>NA</v>
      </c>
      <c r="Y656" s="14" t="str">
        <f>VLOOKUP($U656,look_up!A$2:K682,5,FALSE)</f>
        <v>Animalia</v>
      </c>
      <c r="Z656" s="14" t="str">
        <f>VLOOKUP($U656,look_up!A$2:L682,6,FALSE)</f>
        <v>Echinodermata</v>
      </c>
      <c r="AA656" s="14" t="str">
        <f>VLOOKUP($U656,look_up!A$2:M682,7,FALSE)</f>
        <v>Echinoidea</v>
      </c>
      <c r="AB656" s="14" t="str">
        <f>VLOOKUP($U656,look_up!$A$2:P682,8,FALSE)</f>
        <v>Camarodonta</v>
      </c>
      <c r="AC656" s="14" t="str">
        <f>VLOOKUP($U656,look_up!$A$2:Q682,9,FALSE)</f>
        <v>Toxopneustidae</v>
      </c>
      <c r="AD656" s="14">
        <f>VLOOKUP($U656,look_up!A$2:P682,10,FALSE)</f>
        <v>367850</v>
      </c>
      <c r="AE656">
        <v>0</v>
      </c>
      <c r="AF656" t="s">
        <v>216</v>
      </c>
      <c r="AG656">
        <v>40</v>
      </c>
    </row>
    <row r="657" spans="1:33" x14ac:dyDescent="0.3">
      <c r="A657" t="s">
        <v>0</v>
      </c>
      <c r="B657" t="s">
        <v>244</v>
      </c>
      <c r="C657" t="s">
        <v>275</v>
      </c>
      <c r="D657">
        <v>-27.2837</v>
      </c>
      <c r="E657">
        <v>-48.37368</v>
      </c>
      <c r="F657" t="s">
        <v>2</v>
      </c>
      <c r="G657" t="s">
        <v>3</v>
      </c>
      <c r="H657" s="2">
        <v>43503</v>
      </c>
      <c r="I657" s="23" t="s">
        <v>247</v>
      </c>
      <c r="J657" s="23" t="s">
        <v>245</v>
      </c>
      <c r="K657" s="23" t="s">
        <v>246</v>
      </c>
      <c r="L657" t="s">
        <v>96</v>
      </c>
      <c r="M657" t="s">
        <v>313</v>
      </c>
      <c r="N657" t="s">
        <v>85</v>
      </c>
      <c r="O657">
        <v>1</v>
      </c>
      <c r="P657">
        <v>5</v>
      </c>
      <c r="Q657">
        <v>5</v>
      </c>
      <c r="R657">
        <v>26</v>
      </c>
      <c r="S657">
        <v>16</v>
      </c>
      <c r="T657">
        <v>16</v>
      </c>
      <c r="U657" t="s">
        <v>179</v>
      </c>
      <c r="V657" s="14" t="str">
        <f>VLOOKUP($U657,look_up!$A$2:J683,2,FALSE)</f>
        <v>Ouriço</v>
      </c>
      <c r="W657" s="14" t="str">
        <f>VLOOKUP($U657,look_up!$A$2:K683,3,FALSE)</f>
        <v>Species</v>
      </c>
      <c r="X657" s="14" t="str">
        <f>VLOOKUP($U657,look_up!$A$2:L683,4,FALSE)</f>
        <v>NA</v>
      </c>
      <c r="Y657" s="14" t="str">
        <f>VLOOKUP($U657,look_up!A$2:K683,5,FALSE)</f>
        <v>Animalia</v>
      </c>
      <c r="Z657" s="14" t="str">
        <f>VLOOKUP($U657,look_up!A$2:L683,6,FALSE)</f>
        <v>Echinodermata</v>
      </c>
      <c r="AA657" s="14" t="str">
        <f>VLOOKUP($U657,look_up!A$2:M683,7,FALSE)</f>
        <v>Echinoidea</v>
      </c>
      <c r="AB657" s="14" t="str">
        <f>VLOOKUP($U657,look_up!$A$2:P683,8,FALSE)</f>
        <v>Arbacioidea</v>
      </c>
      <c r="AC657" s="14" t="str">
        <f>VLOOKUP($U657,look_up!$A$2:Q683,9,FALSE)</f>
        <v>Arbaciidae</v>
      </c>
      <c r="AD657" s="14">
        <f>VLOOKUP($U657,look_up!A$2:P683,10,FALSE)</f>
        <v>124249</v>
      </c>
      <c r="AE657">
        <v>0</v>
      </c>
      <c r="AF657" t="s">
        <v>216</v>
      </c>
      <c r="AG657">
        <v>40</v>
      </c>
    </row>
    <row r="658" spans="1:33" x14ac:dyDescent="0.3">
      <c r="A658" t="s">
        <v>0</v>
      </c>
      <c r="B658" t="s">
        <v>244</v>
      </c>
      <c r="C658" t="s">
        <v>275</v>
      </c>
      <c r="D658">
        <v>-27.2837</v>
      </c>
      <c r="E658">
        <v>-48.37368</v>
      </c>
      <c r="F658" t="s">
        <v>2</v>
      </c>
      <c r="G658" t="s">
        <v>3</v>
      </c>
      <c r="H658" s="2">
        <v>43503</v>
      </c>
      <c r="I658" s="23" t="s">
        <v>247</v>
      </c>
      <c r="J658" s="23" t="s">
        <v>245</v>
      </c>
      <c r="K658" s="23" t="s">
        <v>246</v>
      </c>
      <c r="L658" t="s">
        <v>96</v>
      </c>
      <c r="M658" t="s">
        <v>313</v>
      </c>
      <c r="N658" t="s">
        <v>85</v>
      </c>
      <c r="O658">
        <v>2</v>
      </c>
      <c r="P658">
        <v>5</v>
      </c>
      <c r="Q658">
        <v>5</v>
      </c>
      <c r="R658">
        <v>26</v>
      </c>
      <c r="S658">
        <v>16</v>
      </c>
      <c r="T658">
        <v>16</v>
      </c>
      <c r="U658" t="s">
        <v>179</v>
      </c>
      <c r="V658" s="14" t="str">
        <f>VLOOKUP($U658,look_up!$A$2:J684,2,FALSE)</f>
        <v>Ouriço</v>
      </c>
      <c r="W658" s="14" t="str">
        <f>VLOOKUP($U658,look_up!$A$2:K684,3,FALSE)</f>
        <v>Species</v>
      </c>
      <c r="X658" s="14" t="str">
        <f>VLOOKUP($U658,look_up!$A$2:L684,4,FALSE)</f>
        <v>NA</v>
      </c>
      <c r="Y658" s="14" t="str">
        <f>VLOOKUP($U658,look_up!A$2:K684,5,FALSE)</f>
        <v>Animalia</v>
      </c>
      <c r="Z658" s="14" t="str">
        <f>VLOOKUP($U658,look_up!A$2:L684,6,FALSE)</f>
        <v>Echinodermata</v>
      </c>
      <c r="AA658" s="14" t="str">
        <f>VLOOKUP($U658,look_up!A$2:M684,7,FALSE)</f>
        <v>Echinoidea</v>
      </c>
      <c r="AB658" s="14" t="str">
        <f>VLOOKUP($U658,look_up!$A$2:P684,8,FALSE)</f>
        <v>Arbacioidea</v>
      </c>
      <c r="AC658" s="14" t="str">
        <f>VLOOKUP($U658,look_up!$A$2:Q684,9,FALSE)</f>
        <v>Arbaciidae</v>
      </c>
      <c r="AD658" s="14">
        <f>VLOOKUP($U658,look_up!A$2:P684,10,FALSE)</f>
        <v>124249</v>
      </c>
      <c r="AE658">
        <v>0</v>
      </c>
      <c r="AF658" t="s">
        <v>216</v>
      </c>
      <c r="AG658">
        <v>40</v>
      </c>
    </row>
    <row r="659" spans="1:33" x14ac:dyDescent="0.3">
      <c r="A659" t="s">
        <v>0</v>
      </c>
      <c r="B659" t="s">
        <v>244</v>
      </c>
      <c r="C659" t="s">
        <v>275</v>
      </c>
      <c r="D659">
        <v>-27.2837</v>
      </c>
      <c r="E659">
        <v>-48.37368</v>
      </c>
      <c r="F659" t="s">
        <v>2</v>
      </c>
      <c r="G659" t="s">
        <v>3</v>
      </c>
      <c r="H659" s="2">
        <v>43503</v>
      </c>
      <c r="I659" s="23" t="s">
        <v>247</v>
      </c>
      <c r="J659" s="23" t="s">
        <v>245</v>
      </c>
      <c r="K659" s="23" t="s">
        <v>246</v>
      </c>
      <c r="L659" t="s">
        <v>96</v>
      </c>
      <c r="M659" t="s">
        <v>313</v>
      </c>
      <c r="N659" t="s">
        <v>85</v>
      </c>
      <c r="O659">
        <v>3</v>
      </c>
      <c r="P659">
        <v>5</v>
      </c>
      <c r="Q659">
        <v>5</v>
      </c>
      <c r="R659">
        <v>26</v>
      </c>
      <c r="S659">
        <v>16</v>
      </c>
      <c r="T659">
        <v>16</v>
      </c>
      <c r="U659" t="s">
        <v>179</v>
      </c>
      <c r="V659" s="14" t="str">
        <f>VLOOKUP($U659,look_up!$A$2:J685,2,FALSE)</f>
        <v>Ouriço</v>
      </c>
      <c r="W659" s="14" t="str">
        <f>VLOOKUP($U659,look_up!$A$2:K685,3,FALSE)</f>
        <v>Species</v>
      </c>
      <c r="X659" s="14" t="str">
        <f>VLOOKUP($U659,look_up!$A$2:L685,4,FALSE)</f>
        <v>NA</v>
      </c>
      <c r="Y659" s="14" t="str">
        <f>VLOOKUP($U659,look_up!A$2:K685,5,FALSE)</f>
        <v>Animalia</v>
      </c>
      <c r="Z659" s="14" t="str">
        <f>VLOOKUP($U659,look_up!A$2:L685,6,FALSE)</f>
        <v>Echinodermata</v>
      </c>
      <c r="AA659" s="14" t="str">
        <f>VLOOKUP($U659,look_up!A$2:M685,7,FALSE)</f>
        <v>Echinoidea</v>
      </c>
      <c r="AB659" s="14" t="str">
        <f>VLOOKUP($U659,look_up!$A$2:P685,8,FALSE)</f>
        <v>Arbacioidea</v>
      </c>
      <c r="AC659" s="14" t="str">
        <f>VLOOKUP($U659,look_up!$A$2:Q685,9,FALSE)</f>
        <v>Arbaciidae</v>
      </c>
      <c r="AD659" s="14">
        <f>VLOOKUP($U659,look_up!A$2:P685,10,FALSE)</f>
        <v>124249</v>
      </c>
      <c r="AE659">
        <v>0</v>
      </c>
      <c r="AF659" t="s">
        <v>216</v>
      </c>
      <c r="AG659">
        <v>40</v>
      </c>
    </row>
    <row r="660" spans="1:33" x14ac:dyDescent="0.3">
      <c r="A660" t="s">
        <v>0</v>
      </c>
      <c r="B660" t="s">
        <v>244</v>
      </c>
      <c r="C660" t="s">
        <v>275</v>
      </c>
      <c r="D660">
        <v>-27.2837</v>
      </c>
      <c r="E660">
        <v>-48.37368</v>
      </c>
      <c r="F660" t="s">
        <v>2</v>
      </c>
      <c r="G660" t="s">
        <v>3</v>
      </c>
      <c r="H660" s="2">
        <v>43503</v>
      </c>
      <c r="I660" s="23" t="s">
        <v>247</v>
      </c>
      <c r="J660" s="23" t="s">
        <v>245</v>
      </c>
      <c r="K660" s="23" t="s">
        <v>246</v>
      </c>
      <c r="L660" t="s">
        <v>96</v>
      </c>
      <c r="M660" t="s">
        <v>313</v>
      </c>
      <c r="N660" t="s">
        <v>85</v>
      </c>
      <c r="O660">
        <v>1</v>
      </c>
      <c r="P660">
        <v>5</v>
      </c>
      <c r="Q660">
        <v>5</v>
      </c>
      <c r="R660">
        <v>26</v>
      </c>
      <c r="S660">
        <v>16</v>
      </c>
      <c r="T660">
        <v>16</v>
      </c>
      <c r="U660" t="s">
        <v>180</v>
      </c>
      <c r="V660" s="14" t="str">
        <f>VLOOKUP($U660,look_up!$A$2:J686,2,FALSE)</f>
        <v>Ouriço</v>
      </c>
      <c r="W660" s="14" t="str">
        <f>VLOOKUP($U660,look_up!$A$2:K686,3,FALSE)</f>
        <v>Species</v>
      </c>
      <c r="X660" s="14" t="str">
        <f>VLOOKUP($U660,look_up!$A$2:L686,4,FALSE)</f>
        <v>NA</v>
      </c>
      <c r="Y660" s="14" t="str">
        <f>VLOOKUP($U660,look_up!A$2:K686,5,FALSE)</f>
        <v>Animalia</v>
      </c>
      <c r="Z660" s="14" t="str">
        <f>VLOOKUP($U660,look_up!A$2:L686,6,FALSE)</f>
        <v>Echinodermata</v>
      </c>
      <c r="AA660" s="14" t="str">
        <f>VLOOKUP($U660,look_up!A$2:M686,7,FALSE)</f>
        <v>Echinoidea</v>
      </c>
      <c r="AB660" s="14" t="str">
        <f>VLOOKUP($U660,look_up!$A$2:P686,8,FALSE)</f>
        <v>Camarodonta</v>
      </c>
      <c r="AC660" s="14" t="str">
        <f>VLOOKUP($U660,look_up!$A$2:Q686,9,FALSE)</f>
        <v>Parechinidae</v>
      </c>
      <c r="AD660" s="14">
        <f>VLOOKUP($U660,look_up!A$2:P686,10,FALSE)</f>
        <v>513432</v>
      </c>
      <c r="AE660">
        <v>0</v>
      </c>
      <c r="AF660" t="s">
        <v>216</v>
      </c>
      <c r="AG660">
        <v>40</v>
      </c>
    </row>
    <row r="661" spans="1:33" x14ac:dyDescent="0.3">
      <c r="A661" t="s">
        <v>0</v>
      </c>
      <c r="B661" t="s">
        <v>244</v>
      </c>
      <c r="C661" t="s">
        <v>275</v>
      </c>
      <c r="D661">
        <v>-27.2837</v>
      </c>
      <c r="E661">
        <v>-48.37368</v>
      </c>
      <c r="F661" t="s">
        <v>2</v>
      </c>
      <c r="G661" t="s">
        <v>3</v>
      </c>
      <c r="H661" s="2">
        <v>43503</v>
      </c>
      <c r="I661" s="23" t="s">
        <v>247</v>
      </c>
      <c r="J661" s="23" t="s">
        <v>245</v>
      </c>
      <c r="K661" s="23" t="s">
        <v>246</v>
      </c>
      <c r="L661" t="s">
        <v>96</v>
      </c>
      <c r="M661" t="s">
        <v>313</v>
      </c>
      <c r="N661" t="s">
        <v>85</v>
      </c>
      <c r="O661">
        <v>2</v>
      </c>
      <c r="P661">
        <v>5</v>
      </c>
      <c r="Q661">
        <v>5</v>
      </c>
      <c r="R661">
        <v>26</v>
      </c>
      <c r="S661">
        <v>16</v>
      </c>
      <c r="T661">
        <v>16</v>
      </c>
      <c r="U661" t="s">
        <v>180</v>
      </c>
      <c r="V661" s="14" t="str">
        <f>VLOOKUP($U661,look_up!$A$2:J687,2,FALSE)</f>
        <v>Ouriço</v>
      </c>
      <c r="W661" s="14" t="str">
        <f>VLOOKUP($U661,look_up!$A$2:K687,3,FALSE)</f>
        <v>Species</v>
      </c>
      <c r="X661" s="14" t="str">
        <f>VLOOKUP($U661,look_up!$A$2:L687,4,FALSE)</f>
        <v>NA</v>
      </c>
      <c r="Y661" s="14" t="str">
        <f>VLOOKUP($U661,look_up!A$2:K687,5,FALSE)</f>
        <v>Animalia</v>
      </c>
      <c r="Z661" s="14" t="str">
        <f>VLOOKUP($U661,look_up!A$2:L687,6,FALSE)</f>
        <v>Echinodermata</v>
      </c>
      <c r="AA661" s="14" t="str">
        <f>VLOOKUP($U661,look_up!A$2:M687,7,FALSE)</f>
        <v>Echinoidea</v>
      </c>
      <c r="AB661" s="14" t="str">
        <f>VLOOKUP($U661,look_up!$A$2:P687,8,FALSE)</f>
        <v>Camarodonta</v>
      </c>
      <c r="AC661" s="14" t="str">
        <f>VLOOKUP($U661,look_up!$A$2:Q687,9,FALSE)</f>
        <v>Parechinidae</v>
      </c>
      <c r="AD661" s="14">
        <f>VLOOKUP($U661,look_up!A$2:P687,10,FALSE)</f>
        <v>513432</v>
      </c>
      <c r="AE661">
        <v>0</v>
      </c>
      <c r="AF661" t="s">
        <v>216</v>
      </c>
      <c r="AG661">
        <v>40</v>
      </c>
    </row>
    <row r="662" spans="1:33" x14ac:dyDescent="0.3">
      <c r="A662" t="s">
        <v>0</v>
      </c>
      <c r="B662" t="s">
        <v>244</v>
      </c>
      <c r="C662" t="s">
        <v>275</v>
      </c>
      <c r="D662">
        <v>-27.2837</v>
      </c>
      <c r="E662">
        <v>-48.37368</v>
      </c>
      <c r="F662" t="s">
        <v>2</v>
      </c>
      <c r="G662" t="s">
        <v>3</v>
      </c>
      <c r="H662" s="2">
        <v>43503</v>
      </c>
      <c r="I662" s="23" t="s">
        <v>247</v>
      </c>
      <c r="J662" s="23" t="s">
        <v>245</v>
      </c>
      <c r="K662" s="23" t="s">
        <v>246</v>
      </c>
      <c r="L662" t="s">
        <v>96</v>
      </c>
      <c r="M662" t="s">
        <v>313</v>
      </c>
      <c r="N662" t="s">
        <v>85</v>
      </c>
      <c r="O662">
        <v>3</v>
      </c>
      <c r="P662">
        <v>5</v>
      </c>
      <c r="Q662">
        <v>5</v>
      </c>
      <c r="R662">
        <v>26</v>
      </c>
      <c r="S662">
        <v>16</v>
      </c>
      <c r="T662">
        <v>16</v>
      </c>
      <c r="U662" t="s">
        <v>180</v>
      </c>
      <c r="V662" s="14" t="str">
        <f>VLOOKUP($U662,look_up!$A$2:J688,2,FALSE)</f>
        <v>Ouriço</v>
      </c>
      <c r="W662" s="14" t="str">
        <f>VLOOKUP($U662,look_up!$A$2:K688,3,FALSE)</f>
        <v>Species</v>
      </c>
      <c r="X662" s="14" t="str">
        <f>VLOOKUP($U662,look_up!$A$2:L688,4,FALSE)</f>
        <v>NA</v>
      </c>
      <c r="Y662" s="14" t="str">
        <f>VLOOKUP($U662,look_up!A$2:K688,5,FALSE)</f>
        <v>Animalia</v>
      </c>
      <c r="Z662" s="14" t="str">
        <f>VLOOKUP($U662,look_up!A$2:L688,6,FALSE)</f>
        <v>Echinodermata</v>
      </c>
      <c r="AA662" s="14" t="str">
        <f>VLOOKUP($U662,look_up!A$2:M688,7,FALSE)</f>
        <v>Echinoidea</v>
      </c>
      <c r="AB662" s="14" t="str">
        <f>VLOOKUP($U662,look_up!$A$2:P688,8,FALSE)</f>
        <v>Camarodonta</v>
      </c>
      <c r="AC662" s="14" t="str">
        <f>VLOOKUP($U662,look_up!$A$2:Q688,9,FALSE)</f>
        <v>Parechinidae</v>
      </c>
      <c r="AD662" s="14">
        <f>VLOOKUP($U662,look_up!A$2:P688,10,FALSE)</f>
        <v>513432</v>
      </c>
      <c r="AE662">
        <v>0</v>
      </c>
      <c r="AF662" t="s">
        <v>216</v>
      </c>
      <c r="AG662">
        <v>40</v>
      </c>
    </row>
    <row r="663" spans="1:33" x14ac:dyDescent="0.3">
      <c r="A663" t="s">
        <v>0</v>
      </c>
      <c r="B663" t="s">
        <v>244</v>
      </c>
      <c r="C663" t="s">
        <v>275</v>
      </c>
      <c r="D663">
        <v>-27.2837</v>
      </c>
      <c r="E663">
        <v>-48.37368</v>
      </c>
      <c r="F663" t="s">
        <v>2</v>
      </c>
      <c r="G663" t="s">
        <v>3</v>
      </c>
      <c r="H663" s="2">
        <v>43503</v>
      </c>
      <c r="I663" s="23" t="s">
        <v>247</v>
      </c>
      <c r="J663" s="23" t="s">
        <v>245</v>
      </c>
      <c r="K663" s="23" t="s">
        <v>246</v>
      </c>
      <c r="L663" t="s">
        <v>96</v>
      </c>
      <c r="M663" t="s">
        <v>313</v>
      </c>
      <c r="N663" t="s">
        <v>85</v>
      </c>
      <c r="O663">
        <v>1</v>
      </c>
      <c r="P663">
        <v>5</v>
      </c>
      <c r="Q663">
        <v>5</v>
      </c>
      <c r="R663">
        <v>26</v>
      </c>
      <c r="S663">
        <v>16</v>
      </c>
      <c r="T663">
        <v>16</v>
      </c>
      <c r="U663" t="s">
        <v>181</v>
      </c>
      <c r="V663" s="14" t="str">
        <f>VLOOKUP($U663,look_up!$A$2:J689,2,FALSE)</f>
        <v>Ouriço</v>
      </c>
      <c r="W663" s="14" t="str">
        <f>VLOOKUP($U663,look_up!$A$2:K689,3,FALSE)</f>
        <v>Species</v>
      </c>
      <c r="X663" s="14" t="str">
        <f>VLOOKUP($U663,look_up!$A$2:L689,4,FALSE)</f>
        <v>NA</v>
      </c>
      <c r="Y663" s="14" t="str">
        <f>VLOOKUP($U663,look_up!A$2:K689,5,FALSE)</f>
        <v>Animalia</v>
      </c>
      <c r="Z663" s="14" t="str">
        <f>VLOOKUP($U663,look_up!A$2:L689,6,FALSE)</f>
        <v>Echinodermata</v>
      </c>
      <c r="AA663" s="14" t="str">
        <f>VLOOKUP($U663,look_up!A$2:M689,7,FALSE)</f>
        <v>Echinoidea</v>
      </c>
      <c r="AB663" s="14" t="str">
        <f>VLOOKUP($U663,look_up!$A$2:P689,8,FALSE)</f>
        <v>Camarodonta</v>
      </c>
      <c r="AC663" s="14" t="str">
        <f>VLOOKUP($U663,look_up!$A$2:Q689,9,FALSE)</f>
        <v>Echinometridae</v>
      </c>
      <c r="AD663" s="14">
        <f>VLOOKUP($U663,look_up!A$2:P689,10,FALSE)</f>
        <v>213380</v>
      </c>
      <c r="AE663">
        <v>36</v>
      </c>
      <c r="AF663" t="s">
        <v>216</v>
      </c>
      <c r="AG663">
        <v>40</v>
      </c>
    </row>
    <row r="664" spans="1:33" x14ac:dyDescent="0.3">
      <c r="A664" t="s">
        <v>0</v>
      </c>
      <c r="B664" t="s">
        <v>244</v>
      </c>
      <c r="C664" t="s">
        <v>275</v>
      </c>
      <c r="D664">
        <v>-27.2837</v>
      </c>
      <c r="E664">
        <v>-48.37368</v>
      </c>
      <c r="F664" t="s">
        <v>2</v>
      </c>
      <c r="G664" t="s">
        <v>3</v>
      </c>
      <c r="H664" s="2">
        <v>43503</v>
      </c>
      <c r="I664" s="23" t="s">
        <v>247</v>
      </c>
      <c r="J664" s="23" t="s">
        <v>245</v>
      </c>
      <c r="K664" s="23" t="s">
        <v>246</v>
      </c>
      <c r="L664" t="s">
        <v>96</v>
      </c>
      <c r="M664" t="s">
        <v>313</v>
      </c>
      <c r="N664" t="s">
        <v>85</v>
      </c>
      <c r="O664">
        <v>2</v>
      </c>
      <c r="P664">
        <v>5</v>
      </c>
      <c r="Q664">
        <v>5</v>
      </c>
      <c r="R664">
        <v>26</v>
      </c>
      <c r="S664">
        <v>16</v>
      </c>
      <c r="T664">
        <v>16</v>
      </c>
      <c r="U664" t="s">
        <v>181</v>
      </c>
      <c r="V664" s="14" t="str">
        <f>VLOOKUP($U664,look_up!$A$2:J690,2,FALSE)</f>
        <v>Ouriço</v>
      </c>
      <c r="W664" s="14" t="str">
        <f>VLOOKUP($U664,look_up!$A$2:K690,3,FALSE)</f>
        <v>Species</v>
      </c>
      <c r="X664" s="14" t="str">
        <f>VLOOKUP($U664,look_up!$A$2:L690,4,FALSE)</f>
        <v>NA</v>
      </c>
      <c r="Y664" s="14" t="str">
        <f>VLOOKUP($U664,look_up!A$2:K690,5,FALSE)</f>
        <v>Animalia</v>
      </c>
      <c r="Z664" s="14" t="str">
        <f>VLOOKUP($U664,look_up!A$2:L690,6,FALSE)</f>
        <v>Echinodermata</v>
      </c>
      <c r="AA664" s="14" t="str">
        <f>VLOOKUP($U664,look_up!A$2:M690,7,FALSE)</f>
        <v>Echinoidea</v>
      </c>
      <c r="AB664" s="14" t="str">
        <f>VLOOKUP($U664,look_up!$A$2:P690,8,FALSE)</f>
        <v>Camarodonta</v>
      </c>
      <c r="AC664" s="14" t="str">
        <f>VLOOKUP($U664,look_up!$A$2:Q690,9,FALSE)</f>
        <v>Echinometridae</v>
      </c>
      <c r="AD664" s="14">
        <f>VLOOKUP($U664,look_up!A$2:P690,10,FALSE)</f>
        <v>213380</v>
      </c>
      <c r="AE664">
        <v>34</v>
      </c>
      <c r="AF664" t="s">
        <v>216</v>
      </c>
      <c r="AG664">
        <v>40</v>
      </c>
    </row>
    <row r="665" spans="1:33" x14ac:dyDescent="0.3">
      <c r="A665" t="s">
        <v>0</v>
      </c>
      <c r="B665" t="s">
        <v>244</v>
      </c>
      <c r="C665" t="s">
        <v>275</v>
      </c>
      <c r="D665">
        <v>-27.2837</v>
      </c>
      <c r="E665">
        <v>-48.37368</v>
      </c>
      <c r="F665" t="s">
        <v>2</v>
      </c>
      <c r="G665" t="s">
        <v>3</v>
      </c>
      <c r="H665" s="2">
        <v>43503</v>
      </c>
      <c r="I665" s="23" t="s">
        <v>247</v>
      </c>
      <c r="J665" s="23" t="s">
        <v>245</v>
      </c>
      <c r="K665" s="23" t="s">
        <v>246</v>
      </c>
      <c r="L665" t="s">
        <v>96</v>
      </c>
      <c r="M665" t="s">
        <v>313</v>
      </c>
      <c r="N665" t="s">
        <v>85</v>
      </c>
      <c r="O665">
        <v>3</v>
      </c>
      <c r="P665">
        <v>5</v>
      </c>
      <c r="Q665">
        <v>5</v>
      </c>
      <c r="R665">
        <v>26</v>
      </c>
      <c r="S665">
        <v>16</v>
      </c>
      <c r="T665">
        <v>16</v>
      </c>
      <c r="U665" t="s">
        <v>181</v>
      </c>
      <c r="V665" s="14" t="str">
        <f>VLOOKUP($U665,look_up!$A$2:J691,2,FALSE)</f>
        <v>Ouriço</v>
      </c>
      <c r="W665" s="14" t="str">
        <f>VLOOKUP($U665,look_up!$A$2:K691,3,FALSE)</f>
        <v>Species</v>
      </c>
      <c r="X665" s="14" t="str">
        <f>VLOOKUP($U665,look_up!$A$2:L691,4,FALSE)</f>
        <v>NA</v>
      </c>
      <c r="Y665" s="14" t="str">
        <f>VLOOKUP($U665,look_up!A$2:K691,5,FALSE)</f>
        <v>Animalia</v>
      </c>
      <c r="Z665" s="14" t="str">
        <f>VLOOKUP($U665,look_up!A$2:L691,6,FALSE)</f>
        <v>Echinodermata</v>
      </c>
      <c r="AA665" s="14" t="str">
        <f>VLOOKUP($U665,look_up!A$2:M691,7,FALSE)</f>
        <v>Echinoidea</v>
      </c>
      <c r="AB665" s="14" t="str">
        <f>VLOOKUP($U665,look_up!$A$2:P691,8,FALSE)</f>
        <v>Camarodonta</v>
      </c>
      <c r="AC665" s="14" t="str">
        <f>VLOOKUP($U665,look_up!$A$2:Q691,9,FALSE)</f>
        <v>Echinometridae</v>
      </c>
      <c r="AD665" s="14">
        <f>VLOOKUP($U665,look_up!A$2:P691,10,FALSE)</f>
        <v>213380</v>
      </c>
      <c r="AE665">
        <v>25</v>
      </c>
      <c r="AF665" t="s">
        <v>216</v>
      </c>
      <c r="AG665">
        <v>40</v>
      </c>
    </row>
    <row r="666" spans="1:33" x14ac:dyDescent="0.3">
      <c r="A666" t="s">
        <v>0</v>
      </c>
      <c r="B666" t="s">
        <v>244</v>
      </c>
      <c r="C666" t="s">
        <v>275</v>
      </c>
      <c r="D666">
        <v>-27.2837</v>
      </c>
      <c r="E666">
        <v>-48.37368</v>
      </c>
      <c r="F666" t="s">
        <v>2</v>
      </c>
      <c r="G666" t="s">
        <v>3</v>
      </c>
      <c r="H666" s="2">
        <v>43503</v>
      </c>
      <c r="I666" s="23" t="s">
        <v>247</v>
      </c>
      <c r="J666" s="23" t="s">
        <v>245</v>
      </c>
      <c r="K666" s="23" t="s">
        <v>246</v>
      </c>
      <c r="L666" t="s">
        <v>96</v>
      </c>
      <c r="M666" t="s">
        <v>313</v>
      </c>
      <c r="N666" t="s">
        <v>85</v>
      </c>
      <c r="O666">
        <v>1</v>
      </c>
      <c r="P666">
        <v>5</v>
      </c>
      <c r="Q666">
        <v>5</v>
      </c>
      <c r="R666">
        <v>26</v>
      </c>
      <c r="S666">
        <v>16</v>
      </c>
      <c r="T666">
        <v>16</v>
      </c>
      <c r="U666" t="s">
        <v>182</v>
      </c>
      <c r="V666" s="14" t="str">
        <f>VLOOKUP($U666,look_up!$A$2:J692,2,FALSE)</f>
        <v>Estrela</v>
      </c>
      <c r="W666" s="14" t="str">
        <f>VLOOKUP($U666,look_up!$A$2:K692,3,FALSE)</f>
        <v>Species</v>
      </c>
      <c r="X666" s="14" t="str">
        <f>VLOOKUP($U666,look_up!$A$2:L692,4,FALSE)</f>
        <v>NA</v>
      </c>
      <c r="Y666" s="14" t="str">
        <f>VLOOKUP($U666,look_up!A$2:K692,5,FALSE)</f>
        <v>Animalia</v>
      </c>
      <c r="Z666" s="14" t="str">
        <f>VLOOKUP($U666,look_up!A$2:L692,6,FALSE)</f>
        <v>Echinodermata</v>
      </c>
      <c r="AA666" s="14" t="str">
        <f>VLOOKUP($U666,look_up!A$2:M692,7,FALSE)</f>
        <v>Asteroidea</v>
      </c>
      <c r="AB666" s="14" t="str">
        <f>VLOOKUP($U666,look_up!$A$2:P692,8,FALSE)</f>
        <v>Spinulosida</v>
      </c>
      <c r="AC666" s="14" t="str">
        <f>VLOOKUP($U666,look_up!$A$2:Q692,9,FALSE)</f>
        <v>Echinasteridae</v>
      </c>
      <c r="AD666" s="14">
        <f>VLOOKUP($U666,look_up!A$2:P692,10,FALSE)</f>
        <v>178747</v>
      </c>
      <c r="AE666">
        <v>0</v>
      </c>
      <c r="AF666" t="s">
        <v>216</v>
      </c>
      <c r="AG666">
        <v>40</v>
      </c>
    </row>
    <row r="667" spans="1:33" x14ac:dyDescent="0.3">
      <c r="A667" t="s">
        <v>0</v>
      </c>
      <c r="B667" t="s">
        <v>244</v>
      </c>
      <c r="C667" t="s">
        <v>275</v>
      </c>
      <c r="D667">
        <v>-27.2837</v>
      </c>
      <c r="E667">
        <v>-48.37368</v>
      </c>
      <c r="F667" t="s">
        <v>2</v>
      </c>
      <c r="G667" t="s">
        <v>3</v>
      </c>
      <c r="H667" s="2">
        <v>43503</v>
      </c>
      <c r="I667" s="23" t="s">
        <v>247</v>
      </c>
      <c r="J667" s="23" t="s">
        <v>245</v>
      </c>
      <c r="K667" s="23" t="s">
        <v>246</v>
      </c>
      <c r="L667" t="s">
        <v>96</v>
      </c>
      <c r="M667" t="s">
        <v>313</v>
      </c>
      <c r="N667" t="s">
        <v>85</v>
      </c>
      <c r="O667">
        <v>2</v>
      </c>
      <c r="P667">
        <v>5</v>
      </c>
      <c r="Q667">
        <v>5</v>
      </c>
      <c r="R667">
        <v>26</v>
      </c>
      <c r="S667">
        <v>16</v>
      </c>
      <c r="T667">
        <v>16</v>
      </c>
      <c r="U667" t="s">
        <v>182</v>
      </c>
      <c r="V667" s="14" t="str">
        <f>VLOOKUP($U667,look_up!$A$2:J693,2,FALSE)</f>
        <v>Estrela</v>
      </c>
      <c r="W667" s="14" t="str">
        <f>VLOOKUP($U667,look_up!$A$2:K693,3,FALSE)</f>
        <v>Species</v>
      </c>
      <c r="X667" s="14" t="str">
        <f>VLOOKUP($U667,look_up!$A$2:L693,4,FALSE)</f>
        <v>NA</v>
      </c>
      <c r="Y667" s="14" t="str">
        <f>VLOOKUP($U667,look_up!A$2:K693,5,FALSE)</f>
        <v>Animalia</v>
      </c>
      <c r="Z667" s="14" t="str">
        <f>VLOOKUP($U667,look_up!A$2:L693,6,FALSE)</f>
        <v>Echinodermata</v>
      </c>
      <c r="AA667" s="14" t="str">
        <f>VLOOKUP($U667,look_up!A$2:M693,7,FALSE)</f>
        <v>Asteroidea</v>
      </c>
      <c r="AB667" s="14" t="str">
        <f>VLOOKUP($U667,look_up!$A$2:P693,8,FALSE)</f>
        <v>Spinulosida</v>
      </c>
      <c r="AC667" s="14" t="str">
        <f>VLOOKUP($U667,look_up!$A$2:Q693,9,FALSE)</f>
        <v>Echinasteridae</v>
      </c>
      <c r="AD667" s="14">
        <f>VLOOKUP($U667,look_up!A$2:P693,10,FALSE)</f>
        <v>178747</v>
      </c>
      <c r="AE667">
        <v>0</v>
      </c>
      <c r="AF667" t="s">
        <v>216</v>
      </c>
      <c r="AG667">
        <v>40</v>
      </c>
    </row>
    <row r="668" spans="1:33" x14ac:dyDescent="0.3">
      <c r="A668" t="s">
        <v>0</v>
      </c>
      <c r="B668" t="s">
        <v>244</v>
      </c>
      <c r="C668" t="s">
        <v>275</v>
      </c>
      <c r="D668">
        <v>-27.2837</v>
      </c>
      <c r="E668">
        <v>-48.37368</v>
      </c>
      <c r="F668" t="s">
        <v>2</v>
      </c>
      <c r="G668" t="s">
        <v>3</v>
      </c>
      <c r="H668" s="2">
        <v>43503</v>
      </c>
      <c r="I668" s="23" t="s">
        <v>247</v>
      </c>
      <c r="J668" s="23" t="s">
        <v>245</v>
      </c>
      <c r="K668" s="23" t="s">
        <v>246</v>
      </c>
      <c r="L668" t="s">
        <v>96</v>
      </c>
      <c r="M668" t="s">
        <v>313</v>
      </c>
      <c r="N668" t="s">
        <v>85</v>
      </c>
      <c r="O668">
        <v>3</v>
      </c>
      <c r="P668">
        <v>5</v>
      </c>
      <c r="Q668">
        <v>5</v>
      </c>
      <c r="R668">
        <v>26</v>
      </c>
      <c r="S668">
        <v>16</v>
      </c>
      <c r="T668">
        <v>16</v>
      </c>
      <c r="U668" t="s">
        <v>182</v>
      </c>
      <c r="V668" s="14" t="str">
        <f>VLOOKUP($U668,look_up!$A$2:J694,2,FALSE)</f>
        <v>Estrela</v>
      </c>
      <c r="W668" s="14" t="str">
        <f>VLOOKUP($U668,look_up!$A$2:K694,3,FALSE)</f>
        <v>Species</v>
      </c>
      <c r="X668" s="14" t="str">
        <f>VLOOKUP($U668,look_up!$A$2:L694,4,FALSE)</f>
        <v>NA</v>
      </c>
      <c r="Y668" s="14" t="str">
        <f>VLOOKUP($U668,look_up!A$2:K694,5,FALSE)</f>
        <v>Animalia</v>
      </c>
      <c r="Z668" s="14" t="str">
        <f>VLOOKUP($U668,look_up!A$2:L694,6,FALSE)</f>
        <v>Echinodermata</v>
      </c>
      <c r="AA668" s="14" t="str">
        <f>VLOOKUP($U668,look_up!A$2:M694,7,FALSE)</f>
        <v>Asteroidea</v>
      </c>
      <c r="AB668" s="14" t="str">
        <f>VLOOKUP($U668,look_up!$A$2:P694,8,FALSE)</f>
        <v>Spinulosida</v>
      </c>
      <c r="AC668" s="14" t="str">
        <f>VLOOKUP($U668,look_up!$A$2:Q694,9,FALSE)</f>
        <v>Echinasteridae</v>
      </c>
      <c r="AD668" s="14">
        <f>VLOOKUP($U668,look_up!A$2:P694,10,FALSE)</f>
        <v>178747</v>
      </c>
      <c r="AE668">
        <v>0</v>
      </c>
      <c r="AF668" t="s">
        <v>216</v>
      </c>
      <c r="AG668">
        <v>40</v>
      </c>
    </row>
    <row r="669" spans="1:33" x14ac:dyDescent="0.3">
      <c r="A669" t="s">
        <v>0</v>
      </c>
      <c r="B669" t="s">
        <v>244</v>
      </c>
      <c r="C669" t="s">
        <v>275</v>
      </c>
      <c r="D669">
        <v>-27.2837</v>
      </c>
      <c r="E669">
        <v>-48.37368</v>
      </c>
      <c r="F669" t="s">
        <v>2</v>
      </c>
      <c r="G669" t="s">
        <v>3</v>
      </c>
      <c r="H669" s="2">
        <v>43503</v>
      </c>
      <c r="I669" s="23" t="s">
        <v>247</v>
      </c>
      <c r="J669" s="23" t="s">
        <v>245</v>
      </c>
      <c r="K669" s="23" t="s">
        <v>246</v>
      </c>
      <c r="L669" t="s">
        <v>96</v>
      </c>
      <c r="M669" t="s">
        <v>313</v>
      </c>
      <c r="N669" t="s">
        <v>85</v>
      </c>
      <c r="O669">
        <v>1</v>
      </c>
      <c r="P669">
        <v>5</v>
      </c>
      <c r="Q669">
        <v>5</v>
      </c>
      <c r="R669">
        <v>26</v>
      </c>
      <c r="S669">
        <v>16</v>
      </c>
      <c r="T669">
        <v>16</v>
      </c>
      <c r="U669" t="s">
        <v>183</v>
      </c>
      <c r="V669" s="14" t="str">
        <f>VLOOKUP($U669,look_up!$A$2:J695,2,FALSE)</f>
        <v>Estrela</v>
      </c>
      <c r="W669" s="14" t="str">
        <f>VLOOKUP($U669,look_up!$A$2:K695,3,FALSE)</f>
        <v>Species</v>
      </c>
      <c r="X669" s="14" t="str">
        <f>VLOOKUP($U669,look_up!$A$2:L695,4,FALSE)</f>
        <v>NA</v>
      </c>
      <c r="Y669" s="14" t="str">
        <f>VLOOKUP($U669,look_up!A$2:K695,5,FALSE)</f>
        <v>Animalia</v>
      </c>
      <c r="Z669" s="14" t="str">
        <f>VLOOKUP($U669,look_up!A$2:L695,6,FALSE)</f>
        <v>Echinodermata</v>
      </c>
      <c r="AA669" s="14" t="str">
        <f>VLOOKUP($U669,look_up!A$2:M695,7,FALSE)</f>
        <v>Asteroidea</v>
      </c>
      <c r="AB669" s="14" t="str">
        <f>VLOOKUP($U669,look_up!$A$2:P695,8,FALSE)</f>
        <v>Forcipulatida</v>
      </c>
      <c r="AC669" s="14" t="str">
        <f>VLOOKUP($U669,look_up!$A$2:Q695,9,FALSE)</f>
        <v>Asteriidae</v>
      </c>
      <c r="AD669" s="14">
        <f>VLOOKUP($U669,look_up!A$2:P695,10,FALSE)</f>
        <v>123795</v>
      </c>
      <c r="AE669">
        <v>0</v>
      </c>
      <c r="AF669" t="s">
        <v>216</v>
      </c>
      <c r="AG669">
        <v>40</v>
      </c>
    </row>
    <row r="670" spans="1:33" x14ac:dyDescent="0.3">
      <c r="A670" t="s">
        <v>0</v>
      </c>
      <c r="B670" t="s">
        <v>244</v>
      </c>
      <c r="C670" t="s">
        <v>275</v>
      </c>
      <c r="D670">
        <v>-27.2837</v>
      </c>
      <c r="E670">
        <v>-48.37368</v>
      </c>
      <c r="F670" t="s">
        <v>2</v>
      </c>
      <c r="G670" t="s">
        <v>3</v>
      </c>
      <c r="H670" s="2">
        <v>43503</v>
      </c>
      <c r="I670" s="23" t="s">
        <v>247</v>
      </c>
      <c r="J670" s="23" t="s">
        <v>245</v>
      </c>
      <c r="K670" s="23" t="s">
        <v>246</v>
      </c>
      <c r="L670" t="s">
        <v>96</v>
      </c>
      <c r="M670" t="s">
        <v>313</v>
      </c>
      <c r="N670" t="s">
        <v>85</v>
      </c>
      <c r="O670">
        <v>2</v>
      </c>
      <c r="P670">
        <v>5</v>
      </c>
      <c r="Q670">
        <v>5</v>
      </c>
      <c r="R670">
        <v>26</v>
      </c>
      <c r="S670">
        <v>16</v>
      </c>
      <c r="T670">
        <v>16</v>
      </c>
      <c r="U670" t="s">
        <v>183</v>
      </c>
      <c r="V670" s="14" t="str">
        <f>VLOOKUP($U670,look_up!$A$2:J696,2,FALSE)</f>
        <v>Estrela</v>
      </c>
      <c r="W670" s="14" t="str">
        <f>VLOOKUP($U670,look_up!$A$2:K696,3,FALSE)</f>
        <v>Species</v>
      </c>
      <c r="X670" s="14" t="str">
        <f>VLOOKUP($U670,look_up!$A$2:L696,4,FALSE)</f>
        <v>NA</v>
      </c>
      <c r="Y670" s="14" t="str">
        <f>VLOOKUP($U670,look_up!A$2:K696,5,FALSE)</f>
        <v>Animalia</v>
      </c>
      <c r="Z670" s="14" t="str">
        <f>VLOOKUP($U670,look_up!A$2:L696,6,FALSE)</f>
        <v>Echinodermata</v>
      </c>
      <c r="AA670" s="14" t="str">
        <f>VLOOKUP($U670,look_up!A$2:M696,7,FALSE)</f>
        <v>Asteroidea</v>
      </c>
      <c r="AB670" s="14" t="str">
        <f>VLOOKUP($U670,look_up!$A$2:P696,8,FALSE)</f>
        <v>Forcipulatida</v>
      </c>
      <c r="AC670" s="14" t="str">
        <f>VLOOKUP($U670,look_up!$A$2:Q696,9,FALSE)</f>
        <v>Asteriidae</v>
      </c>
      <c r="AD670" s="14">
        <f>VLOOKUP($U670,look_up!A$2:P696,10,FALSE)</f>
        <v>123795</v>
      </c>
      <c r="AE670">
        <v>0</v>
      </c>
      <c r="AF670" t="s">
        <v>216</v>
      </c>
      <c r="AG670">
        <v>40</v>
      </c>
    </row>
    <row r="671" spans="1:33" x14ac:dyDescent="0.3">
      <c r="A671" t="s">
        <v>0</v>
      </c>
      <c r="B671" t="s">
        <v>244</v>
      </c>
      <c r="C671" t="s">
        <v>275</v>
      </c>
      <c r="D671">
        <v>-27.2837</v>
      </c>
      <c r="E671">
        <v>-48.37368</v>
      </c>
      <c r="F671" t="s">
        <v>2</v>
      </c>
      <c r="G671" t="s">
        <v>3</v>
      </c>
      <c r="H671" s="2">
        <v>43503</v>
      </c>
      <c r="I671" s="23" t="s">
        <v>247</v>
      </c>
      <c r="J671" s="23" t="s">
        <v>245</v>
      </c>
      <c r="K671" s="23" t="s">
        <v>246</v>
      </c>
      <c r="L671" t="s">
        <v>96</v>
      </c>
      <c r="M671" t="s">
        <v>313</v>
      </c>
      <c r="N671" t="s">
        <v>85</v>
      </c>
      <c r="O671">
        <v>3</v>
      </c>
      <c r="P671">
        <v>5</v>
      </c>
      <c r="Q671">
        <v>5</v>
      </c>
      <c r="R671">
        <v>26</v>
      </c>
      <c r="S671">
        <v>16</v>
      </c>
      <c r="T671">
        <v>16</v>
      </c>
      <c r="U671" t="s">
        <v>183</v>
      </c>
      <c r="V671" s="14" t="str">
        <f>VLOOKUP($U671,look_up!$A$2:J697,2,FALSE)</f>
        <v>Estrela</v>
      </c>
      <c r="W671" s="14" t="str">
        <f>VLOOKUP($U671,look_up!$A$2:K697,3,FALSE)</f>
        <v>Species</v>
      </c>
      <c r="X671" s="14" t="str">
        <f>VLOOKUP($U671,look_up!$A$2:L697,4,FALSE)</f>
        <v>NA</v>
      </c>
      <c r="Y671" s="14" t="str">
        <f>VLOOKUP($U671,look_up!A$2:K697,5,FALSE)</f>
        <v>Animalia</v>
      </c>
      <c r="Z671" s="14" t="str">
        <f>VLOOKUP($U671,look_up!A$2:L697,6,FALSE)</f>
        <v>Echinodermata</v>
      </c>
      <c r="AA671" s="14" t="str">
        <f>VLOOKUP($U671,look_up!A$2:M697,7,FALSE)</f>
        <v>Asteroidea</v>
      </c>
      <c r="AB671" s="14" t="str">
        <f>VLOOKUP($U671,look_up!$A$2:P697,8,FALSE)</f>
        <v>Forcipulatida</v>
      </c>
      <c r="AC671" s="14" t="str">
        <f>VLOOKUP($U671,look_up!$A$2:Q697,9,FALSE)</f>
        <v>Asteriidae</v>
      </c>
      <c r="AD671" s="14">
        <f>VLOOKUP($U671,look_up!A$2:P697,10,FALSE)</f>
        <v>123795</v>
      </c>
      <c r="AE671">
        <v>0</v>
      </c>
      <c r="AF671" t="s">
        <v>216</v>
      </c>
      <c r="AG671">
        <v>40</v>
      </c>
    </row>
    <row r="672" spans="1:33" x14ac:dyDescent="0.3">
      <c r="A672" t="s">
        <v>0</v>
      </c>
      <c r="B672" t="s">
        <v>244</v>
      </c>
      <c r="C672" t="s">
        <v>275</v>
      </c>
      <c r="D672">
        <v>-27.2837</v>
      </c>
      <c r="E672">
        <v>-48.37368</v>
      </c>
      <c r="F672" t="s">
        <v>2</v>
      </c>
      <c r="G672" t="s">
        <v>3</v>
      </c>
      <c r="H672" s="2">
        <v>43503</v>
      </c>
      <c r="I672" s="23" t="s">
        <v>247</v>
      </c>
      <c r="J672" s="23" t="s">
        <v>245</v>
      </c>
      <c r="K672" s="23" t="s">
        <v>246</v>
      </c>
      <c r="L672" t="s">
        <v>96</v>
      </c>
      <c r="M672" t="s">
        <v>313</v>
      </c>
      <c r="N672" t="s">
        <v>85</v>
      </c>
      <c r="O672">
        <v>1</v>
      </c>
      <c r="P672">
        <v>5</v>
      </c>
      <c r="Q672">
        <v>5</v>
      </c>
      <c r="R672">
        <v>26</v>
      </c>
      <c r="S672">
        <v>16</v>
      </c>
      <c r="T672">
        <v>16</v>
      </c>
      <c r="U672" t="s">
        <v>184</v>
      </c>
      <c r="V672" s="14" t="str">
        <f>VLOOKUP($U672,look_up!$A$2:J698,2,FALSE)</f>
        <v>Estrela</v>
      </c>
      <c r="W672" s="14" t="str">
        <f>VLOOKUP($U672,look_up!$A$2:K698,3,FALSE)</f>
        <v>Species</v>
      </c>
      <c r="X672" s="14" t="str">
        <f>VLOOKUP($U672,look_up!$A$2:L698,4,FALSE)</f>
        <v>NA</v>
      </c>
      <c r="Y672" s="14" t="str">
        <f>VLOOKUP($U672,look_up!A$2:K698,5,FALSE)</f>
        <v>Animalia</v>
      </c>
      <c r="Z672" s="14" t="str">
        <f>VLOOKUP($U672,look_up!A$2:L698,6,FALSE)</f>
        <v>Echinodermata</v>
      </c>
      <c r="AA672" s="14" t="str">
        <f>VLOOKUP($U672,look_up!A$2:M698,7,FALSE)</f>
        <v>Asteroidea</v>
      </c>
      <c r="AB672" s="14" t="str">
        <f>VLOOKUP($U672,look_up!$A$2:P698,8,FALSE)</f>
        <v>Valvatida</v>
      </c>
      <c r="AC672" s="14" t="str">
        <f>VLOOKUP($U672,look_up!$A$2:Q698,9,FALSE)</f>
        <v>Ophidiasteridae</v>
      </c>
      <c r="AD672" s="14">
        <f>VLOOKUP($U672,look_up!A$2:P698,10,FALSE)</f>
        <v>124097</v>
      </c>
      <c r="AE672">
        <v>0</v>
      </c>
      <c r="AF672" t="s">
        <v>216</v>
      </c>
      <c r="AG672">
        <v>40</v>
      </c>
    </row>
    <row r="673" spans="1:33" x14ac:dyDescent="0.3">
      <c r="A673" t="s">
        <v>0</v>
      </c>
      <c r="B673" t="s">
        <v>244</v>
      </c>
      <c r="C673" t="s">
        <v>275</v>
      </c>
      <c r="D673">
        <v>-27.2837</v>
      </c>
      <c r="E673">
        <v>-48.37368</v>
      </c>
      <c r="F673" t="s">
        <v>2</v>
      </c>
      <c r="G673" t="s">
        <v>3</v>
      </c>
      <c r="H673" s="2">
        <v>43503</v>
      </c>
      <c r="I673" s="23" t="s">
        <v>247</v>
      </c>
      <c r="J673" s="23" t="s">
        <v>245</v>
      </c>
      <c r="K673" s="23" t="s">
        <v>246</v>
      </c>
      <c r="L673" t="s">
        <v>96</v>
      </c>
      <c r="M673" t="s">
        <v>313</v>
      </c>
      <c r="N673" t="s">
        <v>85</v>
      </c>
      <c r="O673">
        <v>2</v>
      </c>
      <c r="P673">
        <v>5</v>
      </c>
      <c r="Q673">
        <v>5</v>
      </c>
      <c r="R673">
        <v>26</v>
      </c>
      <c r="S673">
        <v>16</v>
      </c>
      <c r="T673">
        <v>16</v>
      </c>
      <c r="U673" t="s">
        <v>184</v>
      </c>
      <c r="V673" s="14" t="str">
        <f>VLOOKUP($U673,look_up!$A$2:J699,2,FALSE)</f>
        <v>Estrela</v>
      </c>
      <c r="W673" s="14" t="str">
        <f>VLOOKUP($U673,look_up!$A$2:K699,3,FALSE)</f>
        <v>Species</v>
      </c>
      <c r="X673" s="14" t="str">
        <f>VLOOKUP($U673,look_up!$A$2:L699,4,FALSE)</f>
        <v>NA</v>
      </c>
      <c r="Y673" s="14" t="str">
        <f>VLOOKUP($U673,look_up!A$2:K699,5,FALSE)</f>
        <v>Animalia</v>
      </c>
      <c r="Z673" s="14" t="str">
        <f>VLOOKUP($U673,look_up!A$2:L699,6,FALSE)</f>
        <v>Echinodermata</v>
      </c>
      <c r="AA673" s="14" t="str">
        <f>VLOOKUP($U673,look_up!A$2:M699,7,FALSE)</f>
        <v>Asteroidea</v>
      </c>
      <c r="AB673" s="14" t="str">
        <f>VLOOKUP($U673,look_up!$A$2:P699,8,FALSE)</f>
        <v>Valvatida</v>
      </c>
      <c r="AC673" s="14" t="str">
        <f>VLOOKUP($U673,look_up!$A$2:Q699,9,FALSE)</f>
        <v>Ophidiasteridae</v>
      </c>
      <c r="AD673" s="14">
        <f>VLOOKUP($U673,look_up!A$2:P699,10,FALSE)</f>
        <v>124097</v>
      </c>
      <c r="AE673">
        <v>0</v>
      </c>
      <c r="AF673" t="s">
        <v>216</v>
      </c>
      <c r="AG673">
        <v>40</v>
      </c>
    </row>
    <row r="674" spans="1:33" x14ac:dyDescent="0.3">
      <c r="A674" t="s">
        <v>0</v>
      </c>
      <c r="B674" t="s">
        <v>244</v>
      </c>
      <c r="C674" t="s">
        <v>275</v>
      </c>
      <c r="D674">
        <v>-27.2837</v>
      </c>
      <c r="E674">
        <v>-48.37368</v>
      </c>
      <c r="F674" t="s">
        <v>2</v>
      </c>
      <c r="G674" t="s">
        <v>3</v>
      </c>
      <c r="H674" s="2">
        <v>43503</v>
      </c>
      <c r="I674" s="23" t="s">
        <v>247</v>
      </c>
      <c r="J674" s="23" t="s">
        <v>245</v>
      </c>
      <c r="K674" s="23" t="s">
        <v>246</v>
      </c>
      <c r="L674" t="s">
        <v>96</v>
      </c>
      <c r="M674" t="s">
        <v>313</v>
      </c>
      <c r="N674" t="s">
        <v>85</v>
      </c>
      <c r="O674">
        <v>3</v>
      </c>
      <c r="P674">
        <v>5</v>
      </c>
      <c r="Q674">
        <v>5</v>
      </c>
      <c r="R674">
        <v>26</v>
      </c>
      <c r="S674">
        <v>16</v>
      </c>
      <c r="T674">
        <v>16</v>
      </c>
      <c r="U674" t="s">
        <v>184</v>
      </c>
      <c r="V674" s="14" t="str">
        <f>VLOOKUP($U674,look_up!$A$2:J700,2,FALSE)</f>
        <v>Estrela</v>
      </c>
      <c r="W674" s="14" t="str">
        <f>VLOOKUP($U674,look_up!$A$2:K700,3,FALSE)</f>
        <v>Species</v>
      </c>
      <c r="X674" s="14" t="str">
        <f>VLOOKUP($U674,look_up!$A$2:L700,4,FALSE)</f>
        <v>NA</v>
      </c>
      <c r="Y674" s="14" t="str">
        <f>VLOOKUP($U674,look_up!A$2:K700,5,FALSE)</f>
        <v>Animalia</v>
      </c>
      <c r="Z674" s="14" t="str">
        <f>VLOOKUP($U674,look_up!A$2:L700,6,FALSE)</f>
        <v>Echinodermata</v>
      </c>
      <c r="AA674" s="14" t="str">
        <f>VLOOKUP($U674,look_up!A$2:M700,7,FALSE)</f>
        <v>Asteroidea</v>
      </c>
      <c r="AB674" s="14" t="str">
        <f>VLOOKUP($U674,look_up!$A$2:P700,8,FALSE)</f>
        <v>Valvatida</v>
      </c>
      <c r="AC674" s="14" t="str">
        <f>VLOOKUP($U674,look_up!$A$2:Q700,9,FALSE)</f>
        <v>Ophidiasteridae</v>
      </c>
      <c r="AD674" s="14">
        <f>VLOOKUP($U674,look_up!A$2:P700,10,FALSE)</f>
        <v>124097</v>
      </c>
      <c r="AE674">
        <v>0</v>
      </c>
      <c r="AF674" t="s">
        <v>216</v>
      </c>
      <c r="AG674">
        <v>40</v>
      </c>
    </row>
    <row r="675" spans="1:33" x14ac:dyDescent="0.3">
      <c r="A675" t="s">
        <v>0</v>
      </c>
      <c r="B675" t="s">
        <v>244</v>
      </c>
      <c r="C675" t="s">
        <v>275</v>
      </c>
      <c r="D675">
        <v>-27.2837</v>
      </c>
      <c r="E675">
        <v>-48.37368</v>
      </c>
      <c r="F675" t="s">
        <v>2</v>
      </c>
      <c r="G675" t="s">
        <v>3</v>
      </c>
      <c r="H675" s="2">
        <v>43503</v>
      </c>
      <c r="I675" s="23" t="s">
        <v>247</v>
      </c>
      <c r="J675" s="23" t="s">
        <v>245</v>
      </c>
      <c r="K675" s="23" t="s">
        <v>246</v>
      </c>
      <c r="L675" t="s">
        <v>96</v>
      </c>
      <c r="M675" t="s">
        <v>313</v>
      </c>
      <c r="N675" t="s">
        <v>85</v>
      </c>
      <c r="O675">
        <v>1</v>
      </c>
      <c r="P675">
        <v>5</v>
      </c>
      <c r="Q675">
        <v>5</v>
      </c>
      <c r="R675">
        <v>26</v>
      </c>
      <c r="S675">
        <v>16</v>
      </c>
      <c r="T675">
        <v>16</v>
      </c>
      <c r="U675" t="s">
        <v>185</v>
      </c>
      <c r="V675" s="14" t="str">
        <f>VLOOKUP($U675,look_up!$A$2:J701,2,FALSE)</f>
        <v>Bolacha_do_mar</v>
      </c>
      <c r="W675" s="14" t="str">
        <f>VLOOKUP($U675,look_up!$A$2:K701,3,FALSE)</f>
        <v>Species</v>
      </c>
      <c r="X675" s="14" t="str">
        <f>VLOOKUP($U675,look_up!$A$2:L701,4,FALSE)</f>
        <v>NA</v>
      </c>
      <c r="Y675" s="14" t="str">
        <f>VLOOKUP($U675,look_up!A$2:K701,5,FALSE)</f>
        <v>Animalia</v>
      </c>
      <c r="Z675" s="14" t="str">
        <f>VLOOKUP($U675,look_up!A$2:L701,6,FALSE)</f>
        <v>Echinodermata</v>
      </c>
      <c r="AA675" s="14" t="str">
        <f>VLOOKUP($U675,look_up!A$2:M701,7,FALSE)</f>
        <v>Echinoidea</v>
      </c>
      <c r="AB675" s="14" t="str">
        <f>VLOOKUP($U675,look_up!$A$2:P701,8,FALSE)</f>
        <v>Clypeasteroidea</v>
      </c>
      <c r="AC675" s="14" t="str">
        <f>VLOOKUP($U675,look_up!$A$2:Q701,9,FALSE)</f>
        <v>Clypeasteridae</v>
      </c>
      <c r="AD675" s="14">
        <f>VLOOKUP($U675,look_up!A$2:P701,10,FALSE)</f>
        <v>422499</v>
      </c>
      <c r="AE675">
        <v>0</v>
      </c>
      <c r="AF675" t="s">
        <v>216</v>
      </c>
      <c r="AG675">
        <v>40</v>
      </c>
    </row>
    <row r="676" spans="1:33" x14ac:dyDescent="0.3">
      <c r="A676" t="s">
        <v>0</v>
      </c>
      <c r="B676" t="s">
        <v>244</v>
      </c>
      <c r="C676" t="s">
        <v>275</v>
      </c>
      <c r="D676">
        <v>-27.2837</v>
      </c>
      <c r="E676">
        <v>-48.37368</v>
      </c>
      <c r="F676" t="s">
        <v>2</v>
      </c>
      <c r="G676" t="s">
        <v>3</v>
      </c>
      <c r="H676" s="2">
        <v>43503</v>
      </c>
      <c r="I676" s="23" t="s">
        <v>247</v>
      </c>
      <c r="J676" s="23" t="s">
        <v>245</v>
      </c>
      <c r="K676" s="23" t="s">
        <v>246</v>
      </c>
      <c r="L676" t="s">
        <v>96</v>
      </c>
      <c r="M676" t="s">
        <v>313</v>
      </c>
      <c r="N676" t="s">
        <v>85</v>
      </c>
      <c r="O676">
        <v>2</v>
      </c>
      <c r="P676">
        <v>5</v>
      </c>
      <c r="Q676">
        <v>5</v>
      </c>
      <c r="R676">
        <v>26</v>
      </c>
      <c r="S676">
        <v>16</v>
      </c>
      <c r="T676">
        <v>16</v>
      </c>
      <c r="U676" t="s">
        <v>185</v>
      </c>
      <c r="V676" s="14" t="str">
        <f>VLOOKUP($U676,look_up!$A$2:J702,2,FALSE)</f>
        <v>Bolacha_do_mar</v>
      </c>
      <c r="W676" s="14" t="str">
        <f>VLOOKUP($U676,look_up!$A$2:K702,3,FALSE)</f>
        <v>Species</v>
      </c>
      <c r="X676" s="14" t="str">
        <f>VLOOKUP($U676,look_up!$A$2:L702,4,FALSE)</f>
        <v>NA</v>
      </c>
      <c r="Y676" s="14" t="str">
        <f>VLOOKUP($U676,look_up!A$2:K702,5,FALSE)</f>
        <v>Animalia</v>
      </c>
      <c r="Z676" s="14" t="str">
        <f>VLOOKUP($U676,look_up!A$2:L702,6,FALSE)</f>
        <v>Echinodermata</v>
      </c>
      <c r="AA676" s="14" t="str">
        <f>VLOOKUP($U676,look_up!A$2:M702,7,FALSE)</f>
        <v>Echinoidea</v>
      </c>
      <c r="AB676" s="14" t="str">
        <f>VLOOKUP($U676,look_up!$A$2:P702,8,FALSE)</f>
        <v>Clypeasteroidea</v>
      </c>
      <c r="AC676" s="14" t="str">
        <f>VLOOKUP($U676,look_up!$A$2:Q702,9,FALSE)</f>
        <v>Clypeasteridae</v>
      </c>
      <c r="AD676" s="14">
        <f>VLOOKUP($U676,look_up!A$2:P702,10,FALSE)</f>
        <v>422499</v>
      </c>
      <c r="AE676">
        <v>0</v>
      </c>
      <c r="AF676" t="s">
        <v>216</v>
      </c>
      <c r="AG676">
        <v>40</v>
      </c>
    </row>
    <row r="677" spans="1:33" x14ac:dyDescent="0.3">
      <c r="A677" t="s">
        <v>0</v>
      </c>
      <c r="B677" t="s">
        <v>244</v>
      </c>
      <c r="C677" t="s">
        <v>275</v>
      </c>
      <c r="D677">
        <v>-27.2837</v>
      </c>
      <c r="E677">
        <v>-48.37368</v>
      </c>
      <c r="F677" t="s">
        <v>2</v>
      </c>
      <c r="G677" t="s">
        <v>3</v>
      </c>
      <c r="H677" s="2">
        <v>43503</v>
      </c>
      <c r="I677" s="23" t="s">
        <v>247</v>
      </c>
      <c r="J677" s="23" t="s">
        <v>245</v>
      </c>
      <c r="K677" s="23" t="s">
        <v>246</v>
      </c>
      <c r="L677" t="s">
        <v>96</v>
      </c>
      <c r="M677" t="s">
        <v>313</v>
      </c>
      <c r="N677" t="s">
        <v>85</v>
      </c>
      <c r="O677">
        <v>3</v>
      </c>
      <c r="P677">
        <v>5</v>
      </c>
      <c r="Q677">
        <v>5</v>
      </c>
      <c r="R677">
        <v>26</v>
      </c>
      <c r="S677">
        <v>16</v>
      </c>
      <c r="T677">
        <v>16</v>
      </c>
      <c r="U677" t="s">
        <v>185</v>
      </c>
      <c r="V677" s="14" t="str">
        <f>VLOOKUP($U677,look_up!$A$2:J703,2,FALSE)</f>
        <v>Bolacha_do_mar</v>
      </c>
      <c r="W677" s="14" t="str">
        <f>VLOOKUP($U677,look_up!$A$2:K703,3,FALSE)</f>
        <v>Species</v>
      </c>
      <c r="X677" s="14" t="str">
        <f>VLOOKUP($U677,look_up!$A$2:L703,4,FALSE)</f>
        <v>NA</v>
      </c>
      <c r="Y677" s="14" t="str">
        <f>VLOOKUP($U677,look_up!A$2:K703,5,FALSE)</f>
        <v>Animalia</v>
      </c>
      <c r="Z677" s="14" t="str">
        <f>VLOOKUP($U677,look_up!A$2:L703,6,FALSE)</f>
        <v>Echinodermata</v>
      </c>
      <c r="AA677" s="14" t="str">
        <f>VLOOKUP($U677,look_up!A$2:M703,7,FALSE)</f>
        <v>Echinoidea</v>
      </c>
      <c r="AB677" s="14" t="str">
        <f>VLOOKUP($U677,look_up!$A$2:P703,8,FALSE)</f>
        <v>Clypeasteroidea</v>
      </c>
      <c r="AC677" s="14" t="str">
        <f>VLOOKUP($U677,look_up!$A$2:Q703,9,FALSE)</f>
        <v>Clypeasteridae</v>
      </c>
      <c r="AD677" s="14">
        <f>VLOOKUP($U677,look_up!A$2:P703,10,FALSE)</f>
        <v>422499</v>
      </c>
      <c r="AE677">
        <v>0</v>
      </c>
      <c r="AF677" t="s">
        <v>216</v>
      </c>
      <c r="AG677">
        <v>40</v>
      </c>
    </row>
    <row r="678" spans="1:33" x14ac:dyDescent="0.3">
      <c r="A678" t="s">
        <v>0</v>
      </c>
      <c r="B678" t="s">
        <v>244</v>
      </c>
      <c r="C678" t="s">
        <v>275</v>
      </c>
      <c r="D678">
        <v>-27.2837</v>
      </c>
      <c r="E678">
        <v>-48.37368</v>
      </c>
      <c r="F678" t="s">
        <v>2</v>
      </c>
      <c r="G678" t="s">
        <v>3</v>
      </c>
      <c r="H678" s="2">
        <v>43503</v>
      </c>
      <c r="I678" s="23" t="s">
        <v>247</v>
      </c>
      <c r="J678" s="23" t="s">
        <v>245</v>
      </c>
      <c r="K678" s="23" t="s">
        <v>246</v>
      </c>
      <c r="L678" t="s">
        <v>96</v>
      </c>
      <c r="M678" t="s">
        <v>313</v>
      </c>
      <c r="N678" t="s">
        <v>85</v>
      </c>
      <c r="O678">
        <v>1</v>
      </c>
      <c r="P678">
        <v>5</v>
      </c>
      <c r="Q678">
        <v>5</v>
      </c>
      <c r="R678">
        <v>26</v>
      </c>
      <c r="S678">
        <v>16</v>
      </c>
      <c r="T678">
        <v>16</v>
      </c>
      <c r="U678" t="s">
        <v>186</v>
      </c>
      <c r="V678" s="14" t="str">
        <f>VLOOKUP($U678,look_up!$A$2:J704,2,FALSE)</f>
        <v>Pepino_do_mar</v>
      </c>
      <c r="W678" s="14" t="str">
        <f>VLOOKUP($U678,look_up!$A$2:K704,3,FALSE)</f>
        <v>Species</v>
      </c>
      <c r="X678" s="14" t="str">
        <f>VLOOKUP($U678,look_up!$A$2:L704,4,FALSE)</f>
        <v>NA</v>
      </c>
      <c r="Y678" s="14" t="str">
        <f>VLOOKUP($U678,look_up!A$2:K704,5,FALSE)</f>
        <v>Animalia</v>
      </c>
      <c r="Z678" s="14" t="str">
        <f>VLOOKUP($U678,look_up!A$2:L704,6,FALSE)</f>
        <v>Echinodermata</v>
      </c>
      <c r="AA678" s="14" t="str">
        <f>VLOOKUP($U678,look_up!A$2:M704,7,FALSE)</f>
        <v>Holothuroidea</v>
      </c>
      <c r="AB678" s="14" t="str">
        <f>VLOOKUP($U678,look_up!$A$2:P704,8,FALSE)</f>
        <v>Synallactida</v>
      </c>
      <c r="AC678" s="14" t="str">
        <f>VLOOKUP($U678,look_up!$A$2:Q704,9,FALSE)</f>
        <v>Stichopodidae</v>
      </c>
      <c r="AD678" s="14">
        <f>VLOOKUP($U678,look_up!A$2:P704,10,FALSE)</f>
        <v>367868</v>
      </c>
      <c r="AE678">
        <v>0</v>
      </c>
      <c r="AF678" t="s">
        <v>216</v>
      </c>
      <c r="AG678">
        <v>40</v>
      </c>
    </row>
    <row r="679" spans="1:33" x14ac:dyDescent="0.3">
      <c r="A679" t="s">
        <v>0</v>
      </c>
      <c r="B679" t="s">
        <v>244</v>
      </c>
      <c r="C679" t="s">
        <v>275</v>
      </c>
      <c r="D679">
        <v>-27.2837</v>
      </c>
      <c r="E679">
        <v>-48.37368</v>
      </c>
      <c r="F679" t="s">
        <v>2</v>
      </c>
      <c r="G679" t="s">
        <v>3</v>
      </c>
      <c r="H679" s="2">
        <v>43503</v>
      </c>
      <c r="I679" s="23" t="s">
        <v>247</v>
      </c>
      <c r="J679" s="23" t="s">
        <v>245</v>
      </c>
      <c r="K679" s="23" t="s">
        <v>246</v>
      </c>
      <c r="L679" t="s">
        <v>96</v>
      </c>
      <c r="M679" t="s">
        <v>313</v>
      </c>
      <c r="N679" t="s">
        <v>85</v>
      </c>
      <c r="O679">
        <v>2</v>
      </c>
      <c r="P679">
        <v>5</v>
      </c>
      <c r="Q679">
        <v>5</v>
      </c>
      <c r="R679">
        <v>26</v>
      </c>
      <c r="S679">
        <v>16</v>
      </c>
      <c r="T679">
        <v>16</v>
      </c>
      <c r="U679" t="s">
        <v>186</v>
      </c>
      <c r="V679" s="14" t="str">
        <f>VLOOKUP($U679,look_up!$A$2:J705,2,FALSE)</f>
        <v>Pepino_do_mar</v>
      </c>
      <c r="W679" s="14" t="str">
        <f>VLOOKUP($U679,look_up!$A$2:K705,3,FALSE)</f>
        <v>Species</v>
      </c>
      <c r="X679" s="14" t="str">
        <f>VLOOKUP($U679,look_up!$A$2:L705,4,FALSE)</f>
        <v>NA</v>
      </c>
      <c r="Y679" s="14" t="str">
        <f>VLOOKUP($U679,look_up!A$2:K705,5,FALSE)</f>
        <v>Animalia</v>
      </c>
      <c r="Z679" s="14" t="str">
        <f>VLOOKUP($U679,look_up!A$2:L705,6,FALSE)</f>
        <v>Echinodermata</v>
      </c>
      <c r="AA679" s="14" t="str">
        <f>VLOOKUP($U679,look_up!A$2:M705,7,FALSE)</f>
        <v>Holothuroidea</v>
      </c>
      <c r="AB679" s="14" t="str">
        <f>VLOOKUP($U679,look_up!$A$2:P705,8,FALSE)</f>
        <v>Synallactida</v>
      </c>
      <c r="AC679" s="14" t="str">
        <f>VLOOKUP($U679,look_up!$A$2:Q705,9,FALSE)</f>
        <v>Stichopodidae</v>
      </c>
      <c r="AD679" s="14">
        <f>VLOOKUP($U679,look_up!A$2:P705,10,FALSE)</f>
        <v>367868</v>
      </c>
      <c r="AE679">
        <v>0</v>
      </c>
      <c r="AF679" t="s">
        <v>216</v>
      </c>
      <c r="AG679">
        <v>40</v>
      </c>
    </row>
    <row r="680" spans="1:33" x14ac:dyDescent="0.3">
      <c r="A680" t="s">
        <v>0</v>
      </c>
      <c r="B680" t="s">
        <v>244</v>
      </c>
      <c r="C680" t="s">
        <v>275</v>
      </c>
      <c r="D680">
        <v>-27.2837</v>
      </c>
      <c r="E680">
        <v>-48.37368</v>
      </c>
      <c r="F680" t="s">
        <v>2</v>
      </c>
      <c r="G680" t="s">
        <v>3</v>
      </c>
      <c r="H680" s="2">
        <v>43503</v>
      </c>
      <c r="I680" s="23" t="s">
        <v>247</v>
      </c>
      <c r="J680" s="23" t="s">
        <v>245</v>
      </c>
      <c r="K680" s="23" t="s">
        <v>246</v>
      </c>
      <c r="L680" t="s">
        <v>96</v>
      </c>
      <c r="M680" t="s">
        <v>313</v>
      </c>
      <c r="N680" t="s">
        <v>85</v>
      </c>
      <c r="O680">
        <v>3</v>
      </c>
      <c r="P680">
        <v>5</v>
      </c>
      <c r="Q680">
        <v>5</v>
      </c>
      <c r="R680">
        <v>26</v>
      </c>
      <c r="S680">
        <v>16</v>
      </c>
      <c r="T680">
        <v>16</v>
      </c>
      <c r="U680" t="s">
        <v>186</v>
      </c>
      <c r="V680" s="14" t="str">
        <f>VLOOKUP($U680,look_up!$A$2:J706,2,FALSE)</f>
        <v>Pepino_do_mar</v>
      </c>
      <c r="W680" s="14" t="str">
        <f>VLOOKUP($U680,look_up!$A$2:K706,3,FALSE)</f>
        <v>Species</v>
      </c>
      <c r="X680" s="14" t="str">
        <f>VLOOKUP($U680,look_up!$A$2:L706,4,FALSE)</f>
        <v>NA</v>
      </c>
      <c r="Y680" s="14" t="str">
        <f>VLOOKUP($U680,look_up!A$2:K706,5,FALSE)</f>
        <v>Animalia</v>
      </c>
      <c r="Z680" s="14" t="str">
        <f>VLOOKUP($U680,look_up!A$2:L706,6,FALSE)</f>
        <v>Echinodermata</v>
      </c>
      <c r="AA680" s="14" t="str">
        <f>VLOOKUP($U680,look_up!A$2:M706,7,FALSE)</f>
        <v>Holothuroidea</v>
      </c>
      <c r="AB680" s="14" t="str">
        <f>VLOOKUP($U680,look_up!$A$2:P706,8,FALSE)</f>
        <v>Synallactida</v>
      </c>
      <c r="AC680" s="14" t="str">
        <f>VLOOKUP($U680,look_up!$A$2:Q706,9,FALSE)</f>
        <v>Stichopodidae</v>
      </c>
      <c r="AD680" s="14">
        <f>VLOOKUP($U680,look_up!A$2:P706,10,FALSE)</f>
        <v>367868</v>
      </c>
      <c r="AE680">
        <v>0</v>
      </c>
      <c r="AF680" t="s">
        <v>216</v>
      </c>
      <c r="AG680">
        <v>40</v>
      </c>
    </row>
    <row r="681" spans="1:33" x14ac:dyDescent="0.3">
      <c r="A681" t="s">
        <v>0</v>
      </c>
      <c r="B681" t="s">
        <v>244</v>
      </c>
      <c r="C681" t="s">
        <v>275</v>
      </c>
      <c r="D681">
        <v>-27.2837</v>
      </c>
      <c r="E681">
        <v>-48.37368</v>
      </c>
      <c r="F681" t="s">
        <v>2</v>
      </c>
      <c r="G681" t="s">
        <v>3</v>
      </c>
      <c r="H681" s="2">
        <v>43503</v>
      </c>
      <c r="I681" s="23" t="s">
        <v>247</v>
      </c>
      <c r="J681" s="23" t="s">
        <v>245</v>
      </c>
      <c r="K681" s="23" t="s">
        <v>246</v>
      </c>
      <c r="L681" t="s">
        <v>96</v>
      </c>
      <c r="M681" t="s">
        <v>313</v>
      </c>
      <c r="N681" t="s">
        <v>85</v>
      </c>
      <c r="O681">
        <v>1</v>
      </c>
      <c r="P681">
        <v>5</v>
      </c>
      <c r="Q681">
        <v>5</v>
      </c>
      <c r="R681">
        <v>26</v>
      </c>
      <c r="S681">
        <v>16</v>
      </c>
      <c r="T681">
        <v>16</v>
      </c>
      <c r="U681" t="s">
        <v>187</v>
      </c>
      <c r="V681" s="14" t="str">
        <f>VLOOKUP($U681,look_up!$A$2:J707,2,FALSE)</f>
        <v>Pepino_do_mar</v>
      </c>
      <c r="W681" s="14" t="str">
        <f>VLOOKUP($U681,look_up!$A$2:K707,3,FALSE)</f>
        <v>Species</v>
      </c>
      <c r="X681" s="14" t="str">
        <f>VLOOKUP($U681,look_up!$A$2:L707,4,FALSE)</f>
        <v>NA</v>
      </c>
      <c r="Y681" s="14" t="str">
        <f>VLOOKUP($U681,look_up!A$2:K707,5,FALSE)</f>
        <v>Animalia</v>
      </c>
      <c r="Z681" s="14" t="str">
        <f>VLOOKUP($U681,look_up!A$2:L707,6,FALSE)</f>
        <v>Echinodermata</v>
      </c>
      <c r="AA681" s="14" t="str">
        <f>VLOOKUP($U681,look_up!A$2:M707,7,FALSE)</f>
        <v>Holothuroidea</v>
      </c>
      <c r="AB681" s="14" t="str">
        <f>VLOOKUP($U681,look_up!$A$2:P707,8,FALSE)</f>
        <v>Holothuriida</v>
      </c>
      <c r="AC681" s="14" t="str">
        <f>VLOOKUP($U681,look_up!$A$2:Q707,9,FALSE)</f>
        <v>Holothuriidae</v>
      </c>
      <c r="AD681" s="14">
        <f>VLOOKUP($U681,look_up!A$2:P707,10,FALSE)</f>
        <v>732238</v>
      </c>
      <c r="AE681">
        <v>0</v>
      </c>
      <c r="AF681" t="s">
        <v>216</v>
      </c>
      <c r="AG681">
        <v>40</v>
      </c>
    </row>
    <row r="682" spans="1:33" x14ac:dyDescent="0.3">
      <c r="A682" t="s">
        <v>0</v>
      </c>
      <c r="B682" t="s">
        <v>244</v>
      </c>
      <c r="C682" t="s">
        <v>275</v>
      </c>
      <c r="D682">
        <v>-27.2837</v>
      </c>
      <c r="E682">
        <v>-48.37368</v>
      </c>
      <c r="F682" t="s">
        <v>2</v>
      </c>
      <c r="G682" t="s">
        <v>3</v>
      </c>
      <c r="H682" s="2">
        <v>43503</v>
      </c>
      <c r="I682" s="23" t="s">
        <v>247</v>
      </c>
      <c r="J682" s="23" t="s">
        <v>245</v>
      </c>
      <c r="K682" s="23" t="s">
        <v>246</v>
      </c>
      <c r="L682" t="s">
        <v>96</v>
      </c>
      <c r="M682" t="s">
        <v>313</v>
      </c>
      <c r="N682" t="s">
        <v>85</v>
      </c>
      <c r="O682">
        <v>2</v>
      </c>
      <c r="P682">
        <v>5</v>
      </c>
      <c r="Q682">
        <v>5</v>
      </c>
      <c r="R682">
        <v>26</v>
      </c>
      <c r="S682">
        <v>16</v>
      </c>
      <c r="T682">
        <v>16</v>
      </c>
      <c r="U682" t="s">
        <v>187</v>
      </c>
      <c r="V682" s="14" t="str">
        <f>VLOOKUP($U682,look_up!$A$2:J708,2,FALSE)</f>
        <v>Pepino_do_mar</v>
      </c>
      <c r="W682" s="14" t="str">
        <f>VLOOKUP($U682,look_up!$A$2:K708,3,FALSE)</f>
        <v>Species</v>
      </c>
      <c r="X682" s="14" t="str">
        <f>VLOOKUP($U682,look_up!$A$2:L708,4,FALSE)</f>
        <v>NA</v>
      </c>
      <c r="Y682" s="14" t="str">
        <f>VLOOKUP($U682,look_up!A$2:K708,5,FALSE)</f>
        <v>Animalia</v>
      </c>
      <c r="Z682" s="14" t="str">
        <f>VLOOKUP($U682,look_up!A$2:L708,6,FALSE)</f>
        <v>Echinodermata</v>
      </c>
      <c r="AA682" s="14" t="str">
        <f>VLOOKUP($U682,look_up!A$2:M708,7,FALSE)</f>
        <v>Holothuroidea</v>
      </c>
      <c r="AB682" s="14" t="str">
        <f>VLOOKUP($U682,look_up!$A$2:P708,8,FALSE)</f>
        <v>Holothuriida</v>
      </c>
      <c r="AC682" s="14" t="str">
        <f>VLOOKUP($U682,look_up!$A$2:Q708,9,FALSE)</f>
        <v>Holothuriidae</v>
      </c>
      <c r="AD682" s="14">
        <f>VLOOKUP($U682,look_up!A$2:P708,10,FALSE)</f>
        <v>732238</v>
      </c>
      <c r="AE682">
        <v>0</v>
      </c>
      <c r="AF682" t="s">
        <v>216</v>
      </c>
      <c r="AG682">
        <v>40</v>
      </c>
    </row>
    <row r="683" spans="1:33" x14ac:dyDescent="0.3">
      <c r="A683" t="s">
        <v>0</v>
      </c>
      <c r="B683" t="s">
        <v>244</v>
      </c>
      <c r="C683" t="s">
        <v>275</v>
      </c>
      <c r="D683">
        <v>-27.2837</v>
      </c>
      <c r="E683">
        <v>-48.37368</v>
      </c>
      <c r="F683" t="s">
        <v>2</v>
      </c>
      <c r="G683" t="s">
        <v>3</v>
      </c>
      <c r="H683" s="2">
        <v>43503</v>
      </c>
      <c r="I683" s="23" t="s">
        <v>247</v>
      </c>
      <c r="J683" s="23" t="s">
        <v>245</v>
      </c>
      <c r="K683" s="23" t="s">
        <v>246</v>
      </c>
      <c r="L683" t="s">
        <v>96</v>
      </c>
      <c r="M683" t="s">
        <v>313</v>
      </c>
      <c r="N683" t="s">
        <v>85</v>
      </c>
      <c r="O683">
        <v>3</v>
      </c>
      <c r="P683">
        <v>5</v>
      </c>
      <c r="Q683">
        <v>5</v>
      </c>
      <c r="R683">
        <v>26</v>
      </c>
      <c r="S683">
        <v>16</v>
      </c>
      <c r="T683">
        <v>16</v>
      </c>
      <c r="U683" t="s">
        <v>187</v>
      </c>
      <c r="V683" s="14" t="str">
        <f>VLOOKUP($U683,look_up!$A$2:J709,2,FALSE)</f>
        <v>Pepino_do_mar</v>
      </c>
      <c r="W683" s="14" t="str">
        <f>VLOOKUP($U683,look_up!$A$2:K709,3,FALSE)</f>
        <v>Species</v>
      </c>
      <c r="X683" s="14" t="str">
        <f>VLOOKUP($U683,look_up!$A$2:L709,4,FALSE)</f>
        <v>NA</v>
      </c>
      <c r="Y683" s="14" t="str">
        <f>VLOOKUP($U683,look_up!A$2:K709,5,FALSE)</f>
        <v>Animalia</v>
      </c>
      <c r="Z683" s="14" t="str">
        <f>VLOOKUP($U683,look_up!A$2:L709,6,FALSE)</f>
        <v>Echinodermata</v>
      </c>
      <c r="AA683" s="14" t="str">
        <f>VLOOKUP($U683,look_up!A$2:M709,7,FALSE)</f>
        <v>Holothuroidea</v>
      </c>
      <c r="AB683" s="14" t="str">
        <f>VLOOKUP($U683,look_up!$A$2:P709,8,FALSE)</f>
        <v>Holothuriida</v>
      </c>
      <c r="AC683" s="14" t="str">
        <f>VLOOKUP($U683,look_up!$A$2:Q709,9,FALSE)</f>
        <v>Holothuriidae</v>
      </c>
      <c r="AD683" s="14">
        <f>VLOOKUP($U683,look_up!A$2:P709,10,FALSE)</f>
        <v>732238</v>
      </c>
      <c r="AE683">
        <v>0</v>
      </c>
      <c r="AF683" t="s">
        <v>216</v>
      </c>
      <c r="AG683">
        <v>40</v>
      </c>
    </row>
    <row r="684" spans="1:33" x14ac:dyDescent="0.3">
      <c r="A684" t="s">
        <v>0</v>
      </c>
      <c r="B684" t="s">
        <v>244</v>
      </c>
      <c r="C684" t="s">
        <v>275</v>
      </c>
      <c r="D684">
        <v>-27.2837</v>
      </c>
      <c r="E684">
        <v>-48.37368</v>
      </c>
      <c r="F684" t="s">
        <v>2</v>
      </c>
      <c r="G684" t="s">
        <v>3</v>
      </c>
      <c r="H684" s="2">
        <v>43503</v>
      </c>
      <c r="I684" s="23" t="s">
        <v>247</v>
      </c>
      <c r="J684" s="23" t="s">
        <v>245</v>
      </c>
      <c r="K684" s="23" t="s">
        <v>246</v>
      </c>
      <c r="L684" t="s">
        <v>96</v>
      </c>
      <c r="M684" t="s">
        <v>313</v>
      </c>
      <c r="N684" t="s">
        <v>85</v>
      </c>
      <c r="O684">
        <v>1</v>
      </c>
      <c r="P684">
        <v>5</v>
      </c>
      <c r="Q684">
        <v>5</v>
      </c>
      <c r="R684">
        <v>26</v>
      </c>
      <c r="S684">
        <v>16</v>
      </c>
      <c r="T684">
        <v>16</v>
      </c>
      <c r="U684" t="s">
        <v>188</v>
      </c>
      <c r="V684" s="14" t="str">
        <f>VLOOKUP($U684,look_up!$A$2:J710,2,FALSE)</f>
        <v>Lírio_do_mar</v>
      </c>
      <c r="W684" s="14" t="str">
        <f>VLOOKUP($U684,look_up!$A$2:K710,3,FALSE)</f>
        <v>Species</v>
      </c>
      <c r="X684" s="14" t="str">
        <f>VLOOKUP($U684,look_up!$A$2:L710,4,FALSE)</f>
        <v>NA</v>
      </c>
      <c r="Y684" s="14" t="str">
        <f>VLOOKUP($U684,look_up!A$2:K710,5,FALSE)</f>
        <v>Animalia</v>
      </c>
      <c r="Z684" s="14" t="str">
        <f>VLOOKUP($U684,look_up!A$2:L710,6,FALSE)</f>
        <v>Echinodermata</v>
      </c>
      <c r="AA684" s="14" t="str">
        <f>VLOOKUP($U684,look_up!A$2:M710,7,FALSE)</f>
        <v>Crinoidea</v>
      </c>
      <c r="AB684" s="14" t="str">
        <f>VLOOKUP($U684,look_up!$A$2:P710,8,FALSE)</f>
        <v>Comatulida</v>
      </c>
      <c r="AC684" s="14" t="str">
        <f>VLOOKUP($U684,look_up!$A$2:Q710,9,FALSE)</f>
        <v>Tropiometridae</v>
      </c>
      <c r="AD684" s="14">
        <f>VLOOKUP($U684,look_up!A$2:P710,10,FALSE)</f>
        <v>213331</v>
      </c>
      <c r="AE684">
        <v>0</v>
      </c>
      <c r="AF684" t="s">
        <v>216</v>
      </c>
      <c r="AG684">
        <v>40</v>
      </c>
    </row>
    <row r="685" spans="1:33" x14ac:dyDescent="0.3">
      <c r="A685" t="s">
        <v>0</v>
      </c>
      <c r="B685" t="s">
        <v>244</v>
      </c>
      <c r="C685" t="s">
        <v>275</v>
      </c>
      <c r="D685">
        <v>-27.2837</v>
      </c>
      <c r="E685">
        <v>-48.37368</v>
      </c>
      <c r="F685" t="s">
        <v>2</v>
      </c>
      <c r="G685" t="s">
        <v>3</v>
      </c>
      <c r="H685" s="2">
        <v>43503</v>
      </c>
      <c r="I685" s="23" t="s">
        <v>247</v>
      </c>
      <c r="J685" s="23" t="s">
        <v>245</v>
      </c>
      <c r="K685" s="23" t="s">
        <v>246</v>
      </c>
      <c r="L685" t="s">
        <v>96</v>
      </c>
      <c r="M685" t="s">
        <v>313</v>
      </c>
      <c r="N685" t="s">
        <v>85</v>
      </c>
      <c r="O685">
        <v>2</v>
      </c>
      <c r="P685">
        <v>5</v>
      </c>
      <c r="Q685">
        <v>5</v>
      </c>
      <c r="R685">
        <v>26</v>
      </c>
      <c r="S685">
        <v>16</v>
      </c>
      <c r="T685">
        <v>16</v>
      </c>
      <c r="U685" t="s">
        <v>188</v>
      </c>
      <c r="V685" s="14" t="str">
        <f>VLOOKUP($U685,look_up!$A$2:J711,2,FALSE)</f>
        <v>Lírio_do_mar</v>
      </c>
      <c r="W685" s="14" t="str">
        <f>VLOOKUP($U685,look_up!$A$2:K711,3,FALSE)</f>
        <v>Species</v>
      </c>
      <c r="X685" s="14" t="str">
        <f>VLOOKUP($U685,look_up!$A$2:L711,4,FALSE)</f>
        <v>NA</v>
      </c>
      <c r="Y685" s="14" t="str">
        <f>VLOOKUP($U685,look_up!A$2:K711,5,FALSE)</f>
        <v>Animalia</v>
      </c>
      <c r="Z685" s="14" t="str">
        <f>VLOOKUP($U685,look_up!A$2:L711,6,FALSE)</f>
        <v>Echinodermata</v>
      </c>
      <c r="AA685" s="14" t="str">
        <f>VLOOKUP($U685,look_up!A$2:M711,7,FALSE)</f>
        <v>Crinoidea</v>
      </c>
      <c r="AB685" s="14" t="str">
        <f>VLOOKUP($U685,look_up!$A$2:P711,8,FALSE)</f>
        <v>Comatulida</v>
      </c>
      <c r="AC685" s="14" t="str">
        <f>VLOOKUP($U685,look_up!$A$2:Q711,9,FALSE)</f>
        <v>Tropiometridae</v>
      </c>
      <c r="AD685" s="14">
        <f>VLOOKUP($U685,look_up!A$2:P711,10,FALSE)</f>
        <v>213331</v>
      </c>
      <c r="AE685">
        <v>0</v>
      </c>
      <c r="AF685" t="s">
        <v>216</v>
      </c>
      <c r="AG685">
        <v>40</v>
      </c>
    </row>
    <row r="686" spans="1:33" x14ac:dyDescent="0.3">
      <c r="A686" t="s">
        <v>0</v>
      </c>
      <c r="B686" t="s">
        <v>244</v>
      </c>
      <c r="C686" t="s">
        <v>275</v>
      </c>
      <c r="D686">
        <v>-27.2837</v>
      </c>
      <c r="E686">
        <v>-48.37368</v>
      </c>
      <c r="F686" t="s">
        <v>2</v>
      </c>
      <c r="G686" t="s">
        <v>3</v>
      </c>
      <c r="H686" s="2">
        <v>43503</v>
      </c>
      <c r="I686" s="23" t="s">
        <v>247</v>
      </c>
      <c r="J686" s="23" t="s">
        <v>245</v>
      </c>
      <c r="K686" s="23" t="s">
        <v>246</v>
      </c>
      <c r="L686" t="s">
        <v>96</v>
      </c>
      <c r="M686" t="s">
        <v>313</v>
      </c>
      <c r="N686" t="s">
        <v>85</v>
      </c>
      <c r="O686">
        <v>3</v>
      </c>
      <c r="P686">
        <v>5</v>
      </c>
      <c r="Q686">
        <v>5</v>
      </c>
      <c r="R686">
        <v>26</v>
      </c>
      <c r="S686">
        <v>16</v>
      </c>
      <c r="T686">
        <v>16</v>
      </c>
      <c r="U686" t="s">
        <v>188</v>
      </c>
      <c r="V686" s="14" t="str">
        <f>VLOOKUP($U686,look_up!$A$2:J712,2,FALSE)</f>
        <v>Lírio_do_mar</v>
      </c>
      <c r="W686" s="14" t="str">
        <f>VLOOKUP($U686,look_up!$A$2:K712,3,FALSE)</f>
        <v>Species</v>
      </c>
      <c r="X686" s="14" t="str">
        <f>VLOOKUP($U686,look_up!$A$2:L712,4,FALSE)</f>
        <v>NA</v>
      </c>
      <c r="Y686" s="14" t="str">
        <f>VLOOKUP($U686,look_up!A$2:K712,5,FALSE)</f>
        <v>Animalia</v>
      </c>
      <c r="Z686" s="14" t="str">
        <f>VLOOKUP($U686,look_up!A$2:L712,6,FALSE)</f>
        <v>Echinodermata</v>
      </c>
      <c r="AA686" s="14" t="str">
        <f>VLOOKUP($U686,look_up!A$2:M712,7,FALSE)</f>
        <v>Crinoidea</v>
      </c>
      <c r="AB686" s="14" t="str">
        <f>VLOOKUP($U686,look_up!$A$2:P712,8,FALSE)</f>
        <v>Comatulida</v>
      </c>
      <c r="AC686" s="14" t="str">
        <f>VLOOKUP($U686,look_up!$A$2:Q712,9,FALSE)</f>
        <v>Tropiometridae</v>
      </c>
      <c r="AD686" s="14">
        <f>VLOOKUP($U686,look_up!A$2:P712,10,FALSE)</f>
        <v>213331</v>
      </c>
      <c r="AE686">
        <v>0</v>
      </c>
      <c r="AF686" t="s">
        <v>216</v>
      </c>
      <c r="AG686">
        <v>40</v>
      </c>
    </row>
    <row r="687" spans="1:33" x14ac:dyDescent="0.3">
      <c r="A687" t="s">
        <v>0</v>
      </c>
      <c r="B687" t="s">
        <v>244</v>
      </c>
      <c r="C687" t="s">
        <v>275</v>
      </c>
      <c r="D687">
        <v>-27.2837</v>
      </c>
      <c r="E687">
        <v>-48.37368</v>
      </c>
      <c r="F687" t="s">
        <v>2</v>
      </c>
      <c r="G687" t="s">
        <v>3</v>
      </c>
      <c r="H687" s="2">
        <v>43503</v>
      </c>
      <c r="I687" s="23" t="s">
        <v>247</v>
      </c>
      <c r="J687" s="23" t="s">
        <v>245</v>
      </c>
      <c r="K687" s="23" t="s">
        <v>246</v>
      </c>
      <c r="L687" t="s">
        <v>96</v>
      </c>
      <c r="M687" t="s">
        <v>313</v>
      </c>
      <c r="N687" t="s">
        <v>85</v>
      </c>
      <c r="O687">
        <v>1</v>
      </c>
      <c r="P687">
        <v>5</v>
      </c>
      <c r="Q687">
        <v>5</v>
      </c>
      <c r="R687">
        <v>26</v>
      </c>
      <c r="S687">
        <v>16</v>
      </c>
      <c r="T687">
        <v>16</v>
      </c>
      <c r="U687" t="s">
        <v>189</v>
      </c>
      <c r="V687" s="14" t="str">
        <f>VLOOKUP($U687,look_up!$A$2:J713,2,FALSE)</f>
        <v>Anêmona</v>
      </c>
      <c r="W687" s="14" t="str">
        <f>VLOOKUP($U687,look_up!$A$2:K713,3,FALSE)</f>
        <v>Species</v>
      </c>
      <c r="X687" s="14" t="str">
        <f>VLOOKUP($U687,look_up!$A$2:L713,4,FALSE)</f>
        <v>NA</v>
      </c>
      <c r="Y687" s="14" t="str">
        <f>VLOOKUP($U687,look_up!A$2:K713,5,FALSE)</f>
        <v>Animalia</v>
      </c>
      <c r="Z687" s="14" t="str">
        <f>VLOOKUP($U687,look_up!A$2:L713,6,FALSE)</f>
        <v>Cnidaria</v>
      </c>
      <c r="AA687" s="14" t="str">
        <f>VLOOKUP($U687,look_up!A$2:M713,7,FALSE)</f>
        <v>Anthozoa</v>
      </c>
      <c r="AB687" s="14" t="str">
        <f>VLOOKUP($U687,look_up!$A$2:P713,8,FALSE)</f>
        <v>Actiniaria</v>
      </c>
      <c r="AC687" s="14" t="str">
        <f>VLOOKUP($U687,look_up!$A$2:Q713,9,FALSE)</f>
        <v>Actiniidae</v>
      </c>
      <c r="AD687" s="14">
        <f>VLOOKUP($U687,look_up!A$2:P713,10,FALSE)</f>
        <v>283333</v>
      </c>
      <c r="AE687">
        <v>0</v>
      </c>
      <c r="AF687" t="s">
        <v>216</v>
      </c>
      <c r="AG687">
        <v>40</v>
      </c>
    </row>
    <row r="688" spans="1:33" x14ac:dyDescent="0.3">
      <c r="A688" t="s">
        <v>0</v>
      </c>
      <c r="B688" t="s">
        <v>244</v>
      </c>
      <c r="C688" t="s">
        <v>275</v>
      </c>
      <c r="D688">
        <v>-27.2837</v>
      </c>
      <c r="E688">
        <v>-48.37368</v>
      </c>
      <c r="F688" t="s">
        <v>2</v>
      </c>
      <c r="G688" t="s">
        <v>3</v>
      </c>
      <c r="H688" s="2">
        <v>43503</v>
      </c>
      <c r="I688" s="23" t="s">
        <v>247</v>
      </c>
      <c r="J688" s="23" t="s">
        <v>245</v>
      </c>
      <c r="K688" s="23" t="s">
        <v>246</v>
      </c>
      <c r="L688" t="s">
        <v>96</v>
      </c>
      <c r="M688" t="s">
        <v>313</v>
      </c>
      <c r="N688" t="s">
        <v>85</v>
      </c>
      <c r="O688">
        <v>2</v>
      </c>
      <c r="P688">
        <v>5</v>
      </c>
      <c r="Q688">
        <v>5</v>
      </c>
      <c r="R688">
        <v>26</v>
      </c>
      <c r="S688">
        <v>16</v>
      </c>
      <c r="T688">
        <v>16</v>
      </c>
      <c r="U688" t="s">
        <v>189</v>
      </c>
      <c r="V688" s="14" t="str">
        <f>VLOOKUP($U688,look_up!$A$2:J714,2,FALSE)</f>
        <v>Anêmona</v>
      </c>
      <c r="W688" s="14" t="str">
        <f>VLOOKUP($U688,look_up!$A$2:K714,3,FALSE)</f>
        <v>Species</v>
      </c>
      <c r="X688" s="14" t="str">
        <f>VLOOKUP($U688,look_up!$A$2:L714,4,FALSE)</f>
        <v>NA</v>
      </c>
      <c r="Y688" s="14" t="str">
        <f>VLOOKUP($U688,look_up!A$2:K714,5,FALSE)</f>
        <v>Animalia</v>
      </c>
      <c r="Z688" s="14" t="str">
        <f>VLOOKUP($U688,look_up!A$2:L714,6,FALSE)</f>
        <v>Cnidaria</v>
      </c>
      <c r="AA688" s="14" t="str">
        <f>VLOOKUP($U688,look_up!A$2:M714,7,FALSE)</f>
        <v>Anthozoa</v>
      </c>
      <c r="AB688" s="14" t="str">
        <f>VLOOKUP($U688,look_up!$A$2:P714,8,FALSE)</f>
        <v>Actiniaria</v>
      </c>
      <c r="AC688" s="14" t="str">
        <f>VLOOKUP($U688,look_up!$A$2:Q714,9,FALSE)</f>
        <v>Actiniidae</v>
      </c>
      <c r="AD688" s="14">
        <f>VLOOKUP($U688,look_up!A$2:P714,10,FALSE)</f>
        <v>283333</v>
      </c>
      <c r="AE688">
        <v>4</v>
      </c>
      <c r="AF688" t="s">
        <v>216</v>
      </c>
      <c r="AG688">
        <v>40</v>
      </c>
    </row>
    <row r="689" spans="1:33" x14ac:dyDescent="0.3">
      <c r="A689" t="s">
        <v>0</v>
      </c>
      <c r="B689" t="s">
        <v>244</v>
      </c>
      <c r="C689" t="s">
        <v>275</v>
      </c>
      <c r="D689">
        <v>-27.2837</v>
      </c>
      <c r="E689">
        <v>-48.37368</v>
      </c>
      <c r="F689" t="s">
        <v>2</v>
      </c>
      <c r="G689" t="s">
        <v>3</v>
      </c>
      <c r="H689" s="2">
        <v>43503</v>
      </c>
      <c r="I689" s="23" t="s">
        <v>247</v>
      </c>
      <c r="J689" s="23" t="s">
        <v>245</v>
      </c>
      <c r="K689" s="23" t="s">
        <v>246</v>
      </c>
      <c r="L689" t="s">
        <v>96</v>
      </c>
      <c r="M689" t="s">
        <v>313</v>
      </c>
      <c r="N689" t="s">
        <v>85</v>
      </c>
      <c r="O689">
        <v>3</v>
      </c>
      <c r="P689">
        <v>5</v>
      </c>
      <c r="Q689">
        <v>5</v>
      </c>
      <c r="R689">
        <v>26</v>
      </c>
      <c r="S689">
        <v>16</v>
      </c>
      <c r="T689">
        <v>16</v>
      </c>
      <c r="U689" t="s">
        <v>189</v>
      </c>
      <c r="V689" s="14" t="str">
        <f>VLOOKUP($U689,look_up!$A$2:J715,2,FALSE)</f>
        <v>Anêmona</v>
      </c>
      <c r="W689" s="14" t="str">
        <f>VLOOKUP($U689,look_up!$A$2:K715,3,FALSE)</f>
        <v>Species</v>
      </c>
      <c r="X689" s="14" t="str">
        <f>VLOOKUP($U689,look_up!$A$2:L715,4,FALSE)</f>
        <v>NA</v>
      </c>
      <c r="Y689" s="14" t="str">
        <f>VLOOKUP($U689,look_up!A$2:K715,5,FALSE)</f>
        <v>Animalia</v>
      </c>
      <c r="Z689" s="14" t="str">
        <f>VLOOKUP($U689,look_up!A$2:L715,6,FALSE)</f>
        <v>Cnidaria</v>
      </c>
      <c r="AA689" s="14" t="str">
        <f>VLOOKUP($U689,look_up!A$2:M715,7,FALSE)</f>
        <v>Anthozoa</v>
      </c>
      <c r="AB689" s="14" t="str">
        <f>VLOOKUP($U689,look_up!$A$2:P715,8,FALSE)</f>
        <v>Actiniaria</v>
      </c>
      <c r="AC689" s="14" t="str">
        <f>VLOOKUP($U689,look_up!$A$2:Q715,9,FALSE)</f>
        <v>Actiniidae</v>
      </c>
      <c r="AD689" s="14">
        <f>VLOOKUP($U689,look_up!A$2:P715,10,FALSE)</f>
        <v>283333</v>
      </c>
      <c r="AE689">
        <v>0</v>
      </c>
      <c r="AF689" t="s">
        <v>216</v>
      </c>
      <c r="AG689">
        <v>40</v>
      </c>
    </row>
    <row r="690" spans="1:33" x14ac:dyDescent="0.3">
      <c r="A690" t="s">
        <v>0</v>
      </c>
      <c r="B690" t="s">
        <v>244</v>
      </c>
      <c r="C690" t="s">
        <v>275</v>
      </c>
      <c r="D690">
        <v>-27.2837</v>
      </c>
      <c r="E690">
        <v>-48.37368</v>
      </c>
      <c r="F690" t="s">
        <v>2</v>
      </c>
      <c r="G690" t="s">
        <v>3</v>
      </c>
      <c r="H690" s="2">
        <v>43503</v>
      </c>
      <c r="I690" s="23" t="s">
        <v>247</v>
      </c>
      <c r="J690" s="23" t="s">
        <v>245</v>
      </c>
      <c r="K690" s="23" t="s">
        <v>246</v>
      </c>
      <c r="L690" t="s">
        <v>96</v>
      </c>
      <c r="M690" t="s">
        <v>313</v>
      </c>
      <c r="N690" t="s">
        <v>85</v>
      </c>
      <c r="O690">
        <v>1</v>
      </c>
      <c r="P690">
        <v>5</v>
      </c>
      <c r="Q690">
        <v>5</v>
      </c>
      <c r="R690">
        <v>26</v>
      </c>
      <c r="S690">
        <v>16</v>
      </c>
      <c r="T690">
        <v>16</v>
      </c>
      <c r="U690" t="s">
        <v>190</v>
      </c>
      <c r="V690" s="14" t="str">
        <f>VLOOKUP($U690,look_up!$A$2:J716,2,FALSE)</f>
        <v>Anêmona</v>
      </c>
      <c r="W690" s="14" t="str">
        <f>VLOOKUP($U690,look_up!$A$2:K716,3,FALSE)</f>
        <v>Species</v>
      </c>
      <c r="X690" s="14" t="str">
        <f>VLOOKUP($U690,look_up!$A$2:L716,4,FALSE)</f>
        <v>NA</v>
      </c>
      <c r="Y690" s="14" t="str">
        <f>VLOOKUP($U690,look_up!A$2:K716,5,FALSE)</f>
        <v>Animalia</v>
      </c>
      <c r="Z690" s="14" t="str">
        <f>VLOOKUP($U690,look_up!A$2:L716,6,FALSE)</f>
        <v>Cnidaria</v>
      </c>
      <c r="AA690" s="14" t="str">
        <f>VLOOKUP($U690,look_up!A$2:M716,7,FALSE)</f>
        <v>Anthozoa</v>
      </c>
      <c r="AB690" s="14" t="str">
        <f>VLOOKUP($U690,look_up!$A$2:P716,8,FALSE)</f>
        <v>Actiniaria</v>
      </c>
      <c r="AC690" s="14" t="str">
        <f>VLOOKUP($U690,look_up!$A$2:Q716,9,FALSE)</f>
        <v>Actiniidae</v>
      </c>
      <c r="AD690" s="14">
        <f>VLOOKUP($U690,look_up!A$2:P716,10,FALSE)</f>
        <v>283408</v>
      </c>
      <c r="AE690">
        <v>0</v>
      </c>
      <c r="AF690" t="s">
        <v>216</v>
      </c>
      <c r="AG690">
        <v>40</v>
      </c>
    </row>
    <row r="691" spans="1:33" x14ac:dyDescent="0.3">
      <c r="A691" t="s">
        <v>0</v>
      </c>
      <c r="B691" t="s">
        <v>244</v>
      </c>
      <c r="C691" t="s">
        <v>275</v>
      </c>
      <c r="D691">
        <v>-27.2837</v>
      </c>
      <c r="E691">
        <v>-48.37368</v>
      </c>
      <c r="F691" t="s">
        <v>2</v>
      </c>
      <c r="G691" t="s">
        <v>3</v>
      </c>
      <c r="H691" s="2">
        <v>43503</v>
      </c>
      <c r="I691" s="23" t="s">
        <v>247</v>
      </c>
      <c r="J691" s="23" t="s">
        <v>245</v>
      </c>
      <c r="K691" s="23" t="s">
        <v>246</v>
      </c>
      <c r="L691" t="s">
        <v>96</v>
      </c>
      <c r="M691" t="s">
        <v>313</v>
      </c>
      <c r="N691" t="s">
        <v>85</v>
      </c>
      <c r="O691">
        <v>2</v>
      </c>
      <c r="P691">
        <v>5</v>
      </c>
      <c r="Q691">
        <v>5</v>
      </c>
      <c r="R691">
        <v>26</v>
      </c>
      <c r="S691">
        <v>16</v>
      </c>
      <c r="T691">
        <v>16</v>
      </c>
      <c r="U691" t="s">
        <v>190</v>
      </c>
      <c r="V691" s="14" t="str">
        <f>VLOOKUP($U691,look_up!$A$2:J717,2,FALSE)</f>
        <v>Anêmona</v>
      </c>
      <c r="W691" s="14" t="str">
        <f>VLOOKUP($U691,look_up!$A$2:K717,3,FALSE)</f>
        <v>Species</v>
      </c>
      <c r="X691" s="14" t="str">
        <f>VLOOKUP($U691,look_up!$A$2:L717,4,FALSE)</f>
        <v>NA</v>
      </c>
      <c r="Y691" s="14" t="str">
        <f>VLOOKUP($U691,look_up!A$2:K717,5,FALSE)</f>
        <v>Animalia</v>
      </c>
      <c r="Z691" s="14" t="str">
        <f>VLOOKUP($U691,look_up!A$2:L717,6,FALSE)</f>
        <v>Cnidaria</v>
      </c>
      <c r="AA691" s="14" t="str">
        <f>VLOOKUP($U691,look_up!A$2:M717,7,FALSE)</f>
        <v>Anthozoa</v>
      </c>
      <c r="AB691" s="14" t="str">
        <f>VLOOKUP($U691,look_up!$A$2:P717,8,FALSE)</f>
        <v>Actiniaria</v>
      </c>
      <c r="AC691" s="14" t="str">
        <f>VLOOKUP($U691,look_up!$A$2:Q717,9,FALSE)</f>
        <v>Actiniidae</v>
      </c>
      <c r="AD691" s="14">
        <f>VLOOKUP($U691,look_up!A$2:P717,10,FALSE)</f>
        <v>283408</v>
      </c>
      <c r="AE691">
        <v>1</v>
      </c>
      <c r="AF691" t="s">
        <v>216</v>
      </c>
      <c r="AG691">
        <v>40</v>
      </c>
    </row>
    <row r="692" spans="1:33" x14ac:dyDescent="0.3">
      <c r="A692" t="s">
        <v>0</v>
      </c>
      <c r="B692" t="s">
        <v>244</v>
      </c>
      <c r="C692" t="s">
        <v>275</v>
      </c>
      <c r="D692">
        <v>-27.2837</v>
      </c>
      <c r="E692">
        <v>-48.37368</v>
      </c>
      <c r="F692" t="s">
        <v>2</v>
      </c>
      <c r="G692" t="s">
        <v>3</v>
      </c>
      <c r="H692" s="2">
        <v>43503</v>
      </c>
      <c r="I692" s="23" t="s">
        <v>247</v>
      </c>
      <c r="J692" s="23" t="s">
        <v>245</v>
      </c>
      <c r="K692" s="23" t="s">
        <v>246</v>
      </c>
      <c r="L692" t="s">
        <v>96</v>
      </c>
      <c r="M692" t="s">
        <v>313</v>
      </c>
      <c r="N692" t="s">
        <v>85</v>
      </c>
      <c r="O692">
        <v>3</v>
      </c>
      <c r="P692">
        <v>5</v>
      </c>
      <c r="Q692">
        <v>5</v>
      </c>
      <c r="R692">
        <v>26</v>
      </c>
      <c r="S692">
        <v>16</v>
      </c>
      <c r="T692">
        <v>16</v>
      </c>
      <c r="U692" t="s">
        <v>190</v>
      </c>
      <c r="V692" s="14" t="str">
        <f>VLOOKUP($U692,look_up!$A$2:J718,2,FALSE)</f>
        <v>Anêmona</v>
      </c>
      <c r="W692" s="14" t="str">
        <f>VLOOKUP($U692,look_up!$A$2:K718,3,FALSE)</f>
        <v>Species</v>
      </c>
      <c r="X692" s="14" t="str">
        <f>VLOOKUP($U692,look_up!$A$2:L718,4,FALSE)</f>
        <v>NA</v>
      </c>
      <c r="Y692" s="14" t="str">
        <f>VLOOKUP($U692,look_up!A$2:K718,5,FALSE)</f>
        <v>Animalia</v>
      </c>
      <c r="Z692" s="14" t="str">
        <f>VLOOKUP($U692,look_up!A$2:L718,6,FALSE)</f>
        <v>Cnidaria</v>
      </c>
      <c r="AA692" s="14" t="str">
        <f>VLOOKUP($U692,look_up!A$2:M718,7,FALSE)</f>
        <v>Anthozoa</v>
      </c>
      <c r="AB692" s="14" t="str">
        <f>VLOOKUP($U692,look_up!$A$2:P718,8,FALSE)</f>
        <v>Actiniaria</v>
      </c>
      <c r="AC692" s="14" t="str">
        <f>VLOOKUP($U692,look_up!$A$2:Q718,9,FALSE)</f>
        <v>Actiniidae</v>
      </c>
      <c r="AD692" s="14">
        <f>VLOOKUP($U692,look_up!A$2:P718,10,FALSE)</f>
        <v>283408</v>
      </c>
      <c r="AE692">
        <v>0</v>
      </c>
      <c r="AF692" t="s">
        <v>216</v>
      </c>
      <c r="AG692">
        <v>40</v>
      </c>
    </row>
    <row r="693" spans="1:33" x14ac:dyDescent="0.3">
      <c r="A693" t="s">
        <v>0</v>
      </c>
      <c r="B693" t="s">
        <v>244</v>
      </c>
      <c r="C693" t="s">
        <v>275</v>
      </c>
      <c r="D693">
        <v>-27.2837</v>
      </c>
      <c r="E693">
        <v>-48.37368</v>
      </c>
      <c r="F693" t="s">
        <v>2</v>
      </c>
      <c r="G693" t="s">
        <v>3</v>
      </c>
      <c r="H693" s="2">
        <v>43503</v>
      </c>
      <c r="I693" s="23" t="s">
        <v>247</v>
      </c>
      <c r="J693" s="23" t="s">
        <v>245</v>
      </c>
      <c r="K693" s="23" t="s">
        <v>246</v>
      </c>
      <c r="L693" t="s">
        <v>96</v>
      </c>
      <c r="M693" t="s">
        <v>313</v>
      </c>
      <c r="N693" t="s">
        <v>85</v>
      </c>
      <c r="O693">
        <v>1</v>
      </c>
      <c r="P693">
        <v>5</v>
      </c>
      <c r="Q693">
        <v>5</v>
      </c>
      <c r="R693">
        <v>26</v>
      </c>
      <c r="S693">
        <v>16</v>
      </c>
      <c r="T693">
        <v>16</v>
      </c>
      <c r="U693" t="s">
        <v>191</v>
      </c>
      <c r="V693" s="14" t="str">
        <f>VLOOKUP($U693,look_up!$A$2:J719,2,FALSE)</f>
        <v>Anêmona</v>
      </c>
      <c r="W693" s="14" t="str">
        <f>VLOOKUP($U693,look_up!$A$2:K719,3,FALSE)</f>
        <v>Species</v>
      </c>
      <c r="X693" s="14" t="str">
        <f>VLOOKUP($U693,look_up!$A$2:L719,4,FALSE)</f>
        <v>NA</v>
      </c>
      <c r="Y693" s="14" t="str">
        <f>VLOOKUP($U693,look_up!A$2:K719,5,FALSE)</f>
        <v>Animalia</v>
      </c>
      <c r="Z693" s="14" t="str">
        <f>VLOOKUP($U693,look_up!A$2:L719,6,FALSE)</f>
        <v>Cnidaria</v>
      </c>
      <c r="AA693" s="14" t="str">
        <f>VLOOKUP($U693,look_up!A$2:M719,7,FALSE)</f>
        <v>Anthozoa</v>
      </c>
      <c r="AB693" s="14" t="str">
        <f>VLOOKUP($U693,look_up!$A$2:P719,8,FALSE)</f>
        <v>Actiniaria</v>
      </c>
      <c r="AC693" s="14" t="str">
        <f>VLOOKUP($U693,look_up!$A$2:Q719,9,FALSE)</f>
        <v>Actiniidae</v>
      </c>
      <c r="AD693" s="14">
        <f>VLOOKUP($U693,look_up!A$2:P719,10,FALSE)</f>
        <v>289355</v>
      </c>
      <c r="AE693">
        <v>0</v>
      </c>
      <c r="AF693" t="s">
        <v>216</v>
      </c>
      <c r="AG693">
        <v>40</v>
      </c>
    </row>
    <row r="694" spans="1:33" x14ac:dyDescent="0.3">
      <c r="A694" t="s">
        <v>0</v>
      </c>
      <c r="B694" t="s">
        <v>244</v>
      </c>
      <c r="C694" t="s">
        <v>275</v>
      </c>
      <c r="D694">
        <v>-27.2837</v>
      </c>
      <c r="E694">
        <v>-48.37368</v>
      </c>
      <c r="F694" t="s">
        <v>2</v>
      </c>
      <c r="G694" t="s">
        <v>3</v>
      </c>
      <c r="H694" s="2">
        <v>43503</v>
      </c>
      <c r="I694" s="23" t="s">
        <v>247</v>
      </c>
      <c r="J694" s="23" t="s">
        <v>245</v>
      </c>
      <c r="K694" s="23" t="s">
        <v>246</v>
      </c>
      <c r="L694" t="s">
        <v>96</v>
      </c>
      <c r="M694" t="s">
        <v>313</v>
      </c>
      <c r="N694" t="s">
        <v>85</v>
      </c>
      <c r="O694">
        <v>2</v>
      </c>
      <c r="P694">
        <v>5</v>
      </c>
      <c r="Q694">
        <v>5</v>
      </c>
      <c r="R694">
        <v>26</v>
      </c>
      <c r="S694">
        <v>16</v>
      </c>
      <c r="T694">
        <v>16</v>
      </c>
      <c r="U694" t="s">
        <v>191</v>
      </c>
      <c r="V694" s="14" t="str">
        <f>VLOOKUP($U694,look_up!$A$2:J720,2,FALSE)</f>
        <v>Anêmona</v>
      </c>
      <c r="W694" s="14" t="str">
        <f>VLOOKUP($U694,look_up!$A$2:K720,3,FALSE)</f>
        <v>Species</v>
      </c>
      <c r="X694" s="14" t="str">
        <f>VLOOKUP($U694,look_up!$A$2:L720,4,FALSE)</f>
        <v>NA</v>
      </c>
      <c r="Y694" s="14" t="str">
        <f>VLOOKUP($U694,look_up!A$2:K720,5,FALSE)</f>
        <v>Animalia</v>
      </c>
      <c r="Z694" s="14" t="str">
        <f>VLOOKUP($U694,look_up!A$2:L720,6,FALSE)</f>
        <v>Cnidaria</v>
      </c>
      <c r="AA694" s="14" t="str">
        <f>VLOOKUP($U694,look_up!A$2:M720,7,FALSE)</f>
        <v>Anthozoa</v>
      </c>
      <c r="AB694" s="14" t="str">
        <f>VLOOKUP($U694,look_up!$A$2:P720,8,FALSE)</f>
        <v>Actiniaria</v>
      </c>
      <c r="AC694" s="14" t="str">
        <f>VLOOKUP($U694,look_up!$A$2:Q720,9,FALSE)</f>
        <v>Actiniidae</v>
      </c>
      <c r="AD694" s="14">
        <f>VLOOKUP($U694,look_up!A$2:P720,10,FALSE)</f>
        <v>289355</v>
      </c>
      <c r="AE694">
        <v>0</v>
      </c>
      <c r="AF694" t="s">
        <v>216</v>
      </c>
      <c r="AG694">
        <v>40</v>
      </c>
    </row>
    <row r="695" spans="1:33" x14ac:dyDescent="0.3">
      <c r="A695" t="s">
        <v>0</v>
      </c>
      <c r="B695" t="s">
        <v>244</v>
      </c>
      <c r="C695" t="s">
        <v>275</v>
      </c>
      <c r="D695">
        <v>-27.2837</v>
      </c>
      <c r="E695">
        <v>-48.37368</v>
      </c>
      <c r="F695" t="s">
        <v>2</v>
      </c>
      <c r="G695" t="s">
        <v>3</v>
      </c>
      <c r="H695" s="2">
        <v>43503</v>
      </c>
      <c r="I695" s="23" t="s">
        <v>247</v>
      </c>
      <c r="J695" s="23" t="s">
        <v>245</v>
      </c>
      <c r="K695" s="23" t="s">
        <v>246</v>
      </c>
      <c r="L695" t="s">
        <v>96</v>
      </c>
      <c r="M695" t="s">
        <v>313</v>
      </c>
      <c r="N695" t="s">
        <v>85</v>
      </c>
      <c r="O695">
        <v>3</v>
      </c>
      <c r="P695">
        <v>5</v>
      </c>
      <c r="Q695">
        <v>5</v>
      </c>
      <c r="R695">
        <v>26</v>
      </c>
      <c r="S695">
        <v>16</v>
      </c>
      <c r="T695">
        <v>16</v>
      </c>
      <c r="U695" t="s">
        <v>191</v>
      </c>
      <c r="V695" s="14" t="str">
        <f>VLOOKUP($U695,look_up!$A$2:J721,2,FALSE)</f>
        <v>Anêmona</v>
      </c>
      <c r="W695" s="14" t="str">
        <f>VLOOKUP($U695,look_up!$A$2:K721,3,FALSE)</f>
        <v>Species</v>
      </c>
      <c r="X695" s="14" t="str">
        <f>VLOOKUP($U695,look_up!$A$2:L721,4,FALSE)</f>
        <v>NA</v>
      </c>
      <c r="Y695" s="14" t="str">
        <f>VLOOKUP($U695,look_up!A$2:K721,5,FALSE)</f>
        <v>Animalia</v>
      </c>
      <c r="Z695" s="14" t="str">
        <f>VLOOKUP($U695,look_up!A$2:L721,6,FALSE)</f>
        <v>Cnidaria</v>
      </c>
      <c r="AA695" s="14" t="str">
        <f>VLOOKUP($U695,look_up!A$2:M721,7,FALSE)</f>
        <v>Anthozoa</v>
      </c>
      <c r="AB695" s="14" t="str">
        <f>VLOOKUP($U695,look_up!$A$2:P721,8,FALSE)</f>
        <v>Actiniaria</v>
      </c>
      <c r="AC695" s="14" t="str">
        <f>VLOOKUP($U695,look_up!$A$2:Q721,9,FALSE)</f>
        <v>Actiniidae</v>
      </c>
      <c r="AD695" s="14">
        <f>VLOOKUP($U695,look_up!A$2:P721,10,FALSE)</f>
        <v>289355</v>
      </c>
      <c r="AE695">
        <v>1</v>
      </c>
      <c r="AF695" t="s">
        <v>216</v>
      </c>
      <c r="AG695">
        <v>40</v>
      </c>
    </row>
    <row r="696" spans="1:33" x14ac:dyDescent="0.3">
      <c r="A696" t="s">
        <v>0</v>
      </c>
      <c r="B696" t="s">
        <v>244</v>
      </c>
      <c r="C696" t="s">
        <v>275</v>
      </c>
      <c r="D696">
        <v>-27.2837</v>
      </c>
      <c r="E696">
        <v>-48.37368</v>
      </c>
      <c r="F696" t="s">
        <v>2</v>
      </c>
      <c r="G696" t="s">
        <v>3</v>
      </c>
      <c r="H696" s="2">
        <v>43503</v>
      </c>
      <c r="I696" s="23" t="s">
        <v>247</v>
      </c>
      <c r="J696" s="23" t="s">
        <v>245</v>
      </c>
      <c r="K696" s="23" t="s">
        <v>246</v>
      </c>
      <c r="L696" t="s">
        <v>96</v>
      </c>
      <c r="M696" t="s">
        <v>313</v>
      </c>
      <c r="N696" t="s">
        <v>85</v>
      </c>
      <c r="O696">
        <v>1</v>
      </c>
      <c r="P696">
        <v>5</v>
      </c>
      <c r="Q696">
        <v>5</v>
      </c>
      <c r="R696">
        <v>26</v>
      </c>
      <c r="S696">
        <v>16</v>
      </c>
      <c r="T696">
        <v>16</v>
      </c>
      <c r="U696" t="s">
        <v>192</v>
      </c>
      <c r="V696" s="14" t="str">
        <f>VLOOKUP($U696,look_up!$A$2:J722,2,FALSE)</f>
        <v>Briozoario</v>
      </c>
      <c r="W696" s="14" t="str">
        <f>VLOOKUP($U696,look_up!$A$2:K722,3,FALSE)</f>
        <v>Species</v>
      </c>
      <c r="X696" s="14" t="str">
        <f>VLOOKUP($U696,look_up!$A$2:L722,4,FALSE)</f>
        <v>exotic_species</v>
      </c>
      <c r="Y696" s="14" t="str">
        <f>VLOOKUP($U696,look_up!A$2:K722,5,FALSE)</f>
        <v>Animalia</v>
      </c>
      <c r="Z696" s="14" t="str">
        <f>VLOOKUP($U696,look_up!A$2:L722,6,FALSE)</f>
        <v>Bryozoa</v>
      </c>
      <c r="AA696" s="14" t="str">
        <f>VLOOKUP($U696,look_up!A$2:M722,7,FALSE)</f>
        <v>Gymnolaemata</v>
      </c>
      <c r="AB696" s="14" t="str">
        <f>VLOOKUP($U696,look_up!$A$2:P722,8,FALSE)</f>
        <v>Cheilostomatida</v>
      </c>
      <c r="AC696" s="14" t="str">
        <f>VLOOKUP($U696,look_up!$A$2:Q722,9,FALSE)</f>
        <v>Schizoporellidae</v>
      </c>
      <c r="AD696" s="14">
        <f>VLOOKUP($U696,look_up!A$2:P722,10,FALSE)</f>
        <v>111527</v>
      </c>
      <c r="AE696">
        <v>0</v>
      </c>
      <c r="AF696" t="s">
        <v>216</v>
      </c>
      <c r="AG696">
        <v>40</v>
      </c>
    </row>
    <row r="697" spans="1:33" x14ac:dyDescent="0.3">
      <c r="A697" t="s">
        <v>0</v>
      </c>
      <c r="B697" t="s">
        <v>244</v>
      </c>
      <c r="C697" t="s">
        <v>275</v>
      </c>
      <c r="D697">
        <v>-27.2837</v>
      </c>
      <c r="E697">
        <v>-48.37368</v>
      </c>
      <c r="F697" t="s">
        <v>2</v>
      </c>
      <c r="G697" t="s">
        <v>3</v>
      </c>
      <c r="H697" s="2">
        <v>43503</v>
      </c>
      <c r="I697" s="23" t="s">
        <v>247</v>
      </c>
      <c r="J697" s="23" t="s">
        <v>245</v>
      </c>
      <c r="K697" s="23" t="s">
        <v>246</v>
      </c>
      <c r="L697" t="s">
        <v>96</v>
      </c>
      <c r="M697" t="s">
        <v>313</v>
      </c>
      <c r="N697" t="s">
        <v>85</v>
      </c>
      <c r="O697">
        <v>2</v>
      </c>
      <c r="P697">
        <v>5</v>
      </c>
      <c r="Q697">
        <v>5</v>
      </c>
      <c r="R697">
        <v>26</v>
      </c>
      <c r="S697">
        <v>16</v>
      </c>
      <c r="T697">
        <v>16</v>
      </c>
      <c r="U697" t="s">
        <v>192</v>
      </c>
      <c r="V697" s="14" t="str">
        <f>VLOOKUP($U697,look_up!$A$2:J723,2,FALSE)</f>
        <v>Briozoario</v>
      </c>
      <c r="W697" s="14" t="str">
        <f>VLOOKUP($U697,look_up!$A$2:K723,3,FALSE)</f>
        <v>Species</v>
      </c>
      <c r="X697" s="14" t="str">
        <f>VLOOKUP($U697,look_up!$A$2:L723,4,FALSE)</f>
        <v>exotic_species</v>
      </c>
      <c r="Y697" s="14" t="str">
        <f>VLOOKUP($U697,look_up!A$2:K723,5,FALSE)</f>
        <v>Animalia</v>
      </c>
      <c r="Z697" s="14" t="str">
        <f>VLOOKUP($U697,look_up!A$2:L723,6,FALSE)</f>
        <v>Bryozoa</v>
      </c>
      <c r="AA697" s="14" t="str">
        <f>VLOOKUP($U697,look_up!A$2:M723,7,FALSE)</f>
        <v>Gymnolaemata</v>
      </c>
      <c r="AB697" s="14" t="str">
        <f>VLOOKUP($U697,look_up!$A$2:P723,8,FALSE)</f>
        <v>Cheilostomatida</v>
      </c>
      <c r="AC697" s="14" t="str">
        <f>VLOOKUP($U697,look_up!$A$2:Q723,9,FALSE)</f>
        <v>Schizoporellidae</v>
      </c>
      <c r="AD697" s="14">
        <f>VLOOKUP($U697,look_up!A$2:P723,10,FALSE)</f>
        <v>111527</v>
      </c>
      <c r="AE697">
        <v>0</v>
      </c>
      <c r="AF697" t="s">
        <v>216</v>
      </c>
      <c r="AG697">
        <v>40</v>
      </c>
    </row>
    <row r="698" spans="1:33" x14ac:dyDescent="0.3">
      <c r="A698" t="s">
        <v>0</v>
      </c>
      <c r="B698" t="s">
        <v>244</v>
      </c>
      <c r="C698" t="s">
        <v>275</v>
      </c>
      <c r="D698">
        <v>-27.2837</v>
      </c>
      <c r="E698">
        <v>-48.37368</v>
      </c>
      <c r="F698" t="s">
        <v>2</v>
      </c>
      <c r="G698" t="s">
        <v>3</v>
      </c>
      <c r="H698" s="2">
        <v>43503</v>
      </c>
      <c r="I698" s="23" t="s">
        <v>247</v>
      </c>
      <c r="J698" s="23" t="s">
        <v>245</v>
      </c>
      <c r="K698" s="23" t="s">
        <v>246</v>
      </c>
      <c r="L698" t="s">
        <v>96</v>
      </c>
      <c r="M698" t="s">
        <v>313</v>
      </c>
      <c r="N698" t="s">
        <v>85</v>
      </c>
      <c r="O698">
        <v>3</v>
      </c>
      <c r="P698">
        <v>5</v>
      </c>
      <c r="Q698">
        <v>5</v>
      </c>
      <c r="R698">
        <v>26</v>
      </c>
      <c r="S698">
        <v>16</v>
      </c>
      <c r="T698">
        <v>16</v>
      </c>
      <c r="U698" t="s">
        <v>192</v>
      </c>
      <c r="V698" s="14" t="str">
        <f>VLOOKUP($U698,look_up!$A$2:J724,2,FALSE)</f>
        <v>Briozoario</v>
      </c>
      <c r="W698" s="14" t="str">
        <f>VLOOKUP($U698,look_up!$A$2:K724,3,FALSE)</f>
        <v>Species</v>
      </c>
      <c r="X698" s="14" t="str">
        <f>VLOOKUP($U698,look_up!$A$2:L724,4,FALSE)</f>
        <v>exotic_species</v>
      </c>
      <c r="Y698" s="14" t="str">
        <f>VLOOKUP($U698,look_up!A$2:K724,5,FALSE)</f>
        <v>Animalia</v>
      </c>
      <c r="Z698" s="14" t="str">
        <f>VLOOKUP($U698,look_up!A$2:L724,6,FALSE)</f>
        <v>Bryozoa</v>
      </c>
      <c r="AA698" s="14" t="str">
        <f>VLOOKUP($U698,look_up!A$2:M724,7,FALSE)</f>
        <v>Gymnolaemata</v>
      </c>
      <c r="AB698" s="14" t="str">
        <f>VLOOKUP($U698,look_up!$A$2:P724,8,FALSE)</f>
        <v>Cheilostomatida</v>
      </c>
      <c r="AC698" s="14" t="str">
        <f>VLOOKUP($U698,look_up!$A$2:Q724,9,FALSE)</f>
        <v>Schizoporellidae</v>
      </c>
      <c r="AD698" s="14">
        <f>VLOOKUP($U698,look_up!A$2:P724,10,FALSE)</f>
        <v>111527</v>
      </c>
      <c r="AE698">
        <v>0</v>
      </c>
      <c r="AF698" t="s">
        <v>216</v>
      </c>
      <c r="AG698">
        <v>40</v>
      </c>
    </row>
    <row r="699" spans="1:33" x14ac:dyDescent="0.3">
      <c r="A699" t="s">
        <v>0</v>
      </c>
      <c r="B699" t="s">
        <v>244</v>
      </c>
      <c r="C699" t="s">
        <v>275</v>
      </c>
      <c r="D699">
        <v>-27.2837</v>
      </c>
      <c r="E699">
        <v>-48.37368</v>
      </c>
      <c r="F699" t="s">
        <v>2</v>
      </c>
      <c r="G699" t="s">
        <v>3</v>
      </c>
      <c r="H699" s="2">
        <v>43503</v>
      </c>
      <c r="I699" s="23" t="s">
        <v>247</v>
      </c>
      <c r="J699" s="23" t="s">
        <v>245</v>
      </c>
      <c r="K699" s="23" t="s">
        <v>246</v>
      </c>
      <c r="L699" t="s">
        <v>96</v>
      </c>
      <c r="M699" t="s">
        <v>313</v>
      </c>
      <c r="N699" t="s">
        <v>85</v>
      </c>
      <c r="O699">
        <v>1</v>
      </c>
      <c r="P699">
        <v>5</v>
      </c>
      <c r="Q699">
        <v>5</v>
      </c>
      <c r="R699">
        <v>26</v>
      </c>
      <c r="S699">
        <v>16</v>
      </c>
      <c r="T699">
        <v>16</v>
      </c>
      <c r="U699" t="s">
        <v>193</v>
      </c>
      <c r="V699" s="14" t="str">
        <f>VLOOKUP($U699,look_up!$A$2:J725,2,FALSE)</f>
        <v>Gorgônia</v>
      </c>
      <c r="W699" s="14" t="str">
        <f>VLOOKUP($U699,look_up!$A$2:K725,3,FALSE)</f>
        <v>Species</v>
      </c>
      <c r="X699" s="14" t="str">
        <f>VLOOKUP($U699,look_up!$A$2:L725,4,FALSE)</f>
        <v>NA</v>
      </c>
      <c r="Y699" s="14" t="str">
        <f>VLOOKUP($U699,look_up!A$2:K725,5,FALSE)</f>
        <v>Animalia</v>
      </c>
      <c r="Z699" s="14" t="str">
        <f>VLOOKUP($U699,look_up!A$2:L725,6,FALSE)</f>
        <v>Cnidaria</v>
      </c>
      <c r="AA699" s="14" t="str">
        <f>VLOOKUP($U699,look_up!A$2:M725,7,FALSE)</f>
        <v>Anthozoa</v>
      </c>
      <c r="AB699" s="14" t="str">
        <f>VLOOKUP($U699,look_up!$A$2:P725,8,FALSE)</f>
        <v>Alcyonacea</v>
      </c>
      <c r="AC699" s="14" t="str">
        <f>VLOOKUP($U699,look_up!$A$2:Q725,9,FALSE)</f>
        <v>Gorgoniidae</v>
      </c>
      <c r="AD699" s="14">
        <f>VLOOKUP($U699,look_up!A$2:P725,10,FALSE)</f>
        <v>418859</v>
      </c>
      <c r="AE699">
        <v>0</v>
      </c>
      <c r="AF699" t="s">
        <v>216</v>
      </c>
      <c r="AG699">
        <v>40</v>
      </c>
    </row>
    <row r="700" spans="1:33" x14ac:dyDescent="0.3">
      <c r="A700" t="s">
        <v>0</v>
      </c>
      <c r="B700" t="s">
        <v>244</v>
      </c>
      <c r="C700" t="s">
        <v>275</v>
      </c>
      <c r="D700">
        <v>-27.2837</v>
      </c>
      <c r="E700">
        <v>-48.37368</v>
      </c>
      <c r="F700" t="s">
        <v>2</v>
      </c>
      <c r="G700" t="s">
        <v>3</v>
      </c>
      <c r="H700" s="2">
        <v>43503</v>
      </c>
      <c r="I700" s="23" t="s">
        <v>247</v>
      </c>
      <c r="J700" s="23" t="s">
        <v>245</v>
      </c>
      <c r="K700" s="23" t="s">
        <v>246</v>
      </c>
      <c r="L700" t="s">
        <v>96</v>
      </c>
      <c r="M700" t="s">
        <v>313</v>
      </c>
      <c r="N700" t="s">
        <v>85</v>
      </c>
      <c r="O700">
        <v>2</v>
      </c>
      <c r="P700">
        <v>5</v>
      </c>
      <c r="Q700">
        <v>5</v>
      </c>
      <c r="R700">
        <v>26</v>
      </c>
      <c r="S700">
        <v>16</v>
      </c>
      <c r="T700">
        <v>16</v>
      </c>
      <c r="U700" t="s">
        <v>193</v>
      </c>
      <c r="V700" s="14" t="str">
        <f>VLOOKUP($U700,look_up!$A$2:J726,2,FALSE)</f>
        <v>Gorgônia</v>
      </c>
      <c r="W700" s="14" t="str">
        <f>VLOOKUP($U700,look_up!$A$2:K726,3,FALSE)</f>
        <v>Species</v>
      </c>
      <c r="X700" s="14" t="str">
        <f>VLOOKUP($U700,look_up!$A$2:L726,4,FALSE)</f>
        <v>NA</v>
      </c>
      <c r="Y700" s="14" t="str">
        <f>VLOOKUP($U700,look_up!A$2:K726,5,FALSE)</f>
        <v>Animalia</v>
      </c>
      <c r="Z700" s="14" t="str">
        <f>VLOOKUP($U700,look_up!A$2:L726,6,FALSE)</f>
        <v>Cnidaria</v>
      </c>
      <c r="AA700" s="14" t="str">
        <f>VLOOKUP($U700,look_up!A$2:M726,7,FALSE)</f>
        <v>Anthozoa</v>
      </c>
      <c r="AB700" s="14" t="str">
        <f>VLOOKUP($U700,look_up!$A$2:P726,8,FALSE)</f>
        <v>Alcyonacea</v>
      </c>
      <c r="AC700" s="14" t="str">
        <f>VLOOKUP($U700,look_up!$A$2:Q726,9,FALSE)</f>
        <v>Gorgoniidae</v>
      </c>
      <c r="AD700" s="14">
        <f>VLOOKUP($U700,look_up!A$2:P726,10,FALSE)</f>
        <v>418859</v>
      </c>
      <c r="AE700">
        <v>0</v>
      </c>
      <c r="AF700" t="s">
        <v>216</v>
      </c>
      <c r="AG700">
        <v>40</v>
      </c>
    </row>
    <row r="701" spans="1:33" x14ac:dyDescent="0.3">
      <c r="A701" t="s">
        <v>0</v>
      </c>
      <c r="B701" t="s">
        <v>244</v>
      </c>
      <c r="C701" t="s">
        <v>275</v>
      </c>
      <c r="D701">
        <v>-27.2837</v>
      </c>
      <c r="E701">
        <v>-48.37368</v>
      </c>
      <c r="F701" t="s">
        <v>2</v>
      </c>
      <c r="G701" t="s">
        <v>3</v>
      </c>
      <c r="H701" s="2">
        <v>43503</v>
      </c>
      <c r="I701" s="23" t="s">
        <v>247</v>
      </c>
      <c r="J701" s="23" t="s">
        <v>245</v>
      </c>
      <c r="K701" s="23" t="s">
        <v>246</v>
      </c>
      <c r="L701" t="s">
        <v>96</v>
      </c>
      <c r="M701" t="s">
        <v>313</v>
      </c>
      <c r="N701" t="s">
        <v>85</v>
      </c>
      <c r="O701">
        <v>3</v>
      </c>
      <c r="P701">
        <v>5</v>
      </c>
      <c r="Q701">
        <v>5</v>
      </c>
      <c r="R701">
        <v>26</v>
      </c>
      <c r="S701">
        <v>16</v>
      </c>
      <c r="T701">
        <v>16</v>
      </c>
      <c r="U701" t="s">
        <v>193</v>
      </c>
      <c r="V701" s="14" t="str">
        <f>VLOOKUP($U701,look_up!$A$2:J727,2,FALSE)</f>
        <v>Gorgônia</v>
      </c>
      <c r="W701" s="14" t="str">
        <f>VLOOKUP($U701,look_up!$A$2:K727,3,FALSE)</f>
        <v>Species</v>
      </c>
      <c r="X701" s="14" t="str">
        <f>VLOOKUP($U701,look_up!$A$2:L727,4,FALSE)</f>
        <v>NA</v>
      </c>
      <c r="Y701" s="14" t="str">
        <f>VLOOKUP($U701,look_up!A$2:K727,5,FALSE)</f>
        <v>Animalia</v>
      </c>
      <c r="Z701" s="14" t="str">
        <f>VLOOKUP($U701,look_up!A$2:L727,6,FALSE)</f>
        <v>Cnidaria</v>
      </c>
      <c r="AA701" s="14" t="str">
        <f>VLOOKUP($U701,look_up!A$2:M727,7,FALSE)</f>
        <v>Anthozoa</v>
      </c>
      <c r="AB701" s="14" t="str">
        <f>VLOOKUP($U701,look_up!$A$2:P727,8,FALSE)</f>
        <v>Alcyonacea</v>
      </c>
      <c r="AC701" s="14" t="str">
        <f>VLOOKUP($U701,look_up!$A$2:Q727,9,FALSE)</f>
        <v>Gorgoniidae</v>
      </c>
      <c r="AD701" s="14">
        <f>VLOOKUP($U701,look_up!A$2:P727,10,FALSE)</f>
        <v>418859</v>
      </c>
      <c r="AE701">
        <v>0</v>
      </c>
      <c r="AF701" t="s">
        <v>216</v>
      </c>
      <c r="AG701">
        <v>40</v>
      </c>
    </row>
    <row r="702" spans="1:33" x14ac:dyDescent="0.3">
      <c r="A702" t="s">
        <v>0</v>
      </c>
      <c r="B702" t="s">
        <v>244</v>
      </c>
      <c r="C702" t="s">
        <v>275</v>
      </c>
      <c r="D702">
        <v>-27.2837</v>
      </c>
      <c r="E702">
        <v>-48.37368</v>
      </c>
      <c r="F702" t="s">
        <v>2</v>
      </c>
      <c r="G702" t="s">
        <v>3</v>
      </c>
      <c r="H702" s="2">
        <v>43503</v>
      </c>
      <c r="I702" s="23" t="s">
        <v>247</v>
      </c>
      <c r="J702" s="23" t="s">
        <v>245</v>
      </c>
      <c r="K702" s="23" t="s">
        <v>246</v>
      </c>
      <c r="L702" t="s">
        <v>96</v>
      </c>
      <c r="M702" t="s">
        <v>313</v>
      </c>
      <c r="N702" t="s">
        <v>85</v>
      </c>
      <c r="O702">
        <v>1</v>
      </c>
      <c r="P702">
        <v>5</v>
      </c>
      <c r="Q702">
        <v>5</v>
      </c>
      <c r="R702">
        <v>26</v>
      </c>
      <c r="S702">
        <v>16</v>
      </c>
      <c r="T702">
        <v>16</v>
      </c>
      <c r="U702" t="s">
        <v>12</v>
      </c>
      <c r="V702" s="14" t="str">
        <f>VLOOKUP($U702,look_up!$A$2:J728,2,FALSE)</f>
        <v>Poliqueta</v>
      </c>
      <c r="W702" s="14" t="str">
        <f>VLOOKUP($U702,look_up!$A$2:K728,3,FALSE)</f>
        <v>Family</v>
      </c>
      <c r="X702" s="14" t="str">
        <f>VLOOKUP($U702,look_up!$A$2:L728,4,FALSE)</f>
        <v>NA</v>
      </c>
      <c r="Y702" s="14" t="str">
        <f>VLOOKUP($U702,look_up!A$2:K728,5,FALSE)</f>
        <v>Animalia</v>
      </c>
      <c r="Z702" s="14" t="str">
        <f>VLOOKUP($U702,look_up!A$2:L728,6,FALSE)</f>
        <v>Annelida</v>
      </c>
      <c r="AA702" s="14" t="str">
        <f>VLOOKUP($U702,look_up!A$2:M728,7,FALSE)</f>
        <v>Polychaeta</v>
      </c>
      <c r="AB702" s="14" t="str">
        <f>VLOOKUP($U702,look_up!$A$2:P728,8,FALSE)</f>
        <v>Sabellida</v>
      </c>
      <c r="AC702" s="14" t="str">
        <f>VLOOKUP($U702,look_up!$A$2:Q728,9,FALSE)</f>
        <v>Serpulidae</v>
      </c>
      <c r="AD702" s="14">
        <f>VLOOKUP($U702,look_up!A$2:P728,10,FALSE)</f>
        <v>988</v>
      </c>
      <c r="AE702">
        <v>0</v>
      </c>
      <c r="AF702" t="s">
        <v>216</v>
      </c>
      <c r="AG702">
        <v>40</v>
      </c>
    </row>
    <row r="703" spans="1:33" x14ac:dyDescent="0.3">
      <c r="A703" t="s">
        <v>0</v>
      </c>
      <c r="B703" t="s">
        <v>244</v>
      </c>
      <c r="C703" t="s">
        <v>275</v>
      </c>
      <c r="D703">
        <v>-27.2837</v>
      </c>
      <c r="E703">
        <v>-48.37368</v>
      </c>
      <c r="F703" t="s">
        <v>2</v>
      </c>
      <c r="G703" t="s">
        <v>3</v>
      </c>
      <c r="H703" s="2">
        <v>43503</v>
      </c>
      <c r="I703" s="23" t="s">
        <v>247</v>
      </c>
      <c r="J703" s="23" t="s">
        <v>245</v>
      </c>
      <c r="K703" s="23" t="s">
        <v>246</v>
      </c>
      <c r="L703" t="s">
        <v>96</v>
      </c>
      <c r="M703" t="s">
        <v>313</v>
      </c>
      <c r="N703" t="s">
        <v>85</v>
      </c>
      <c r="O703">
        <v>2</v>
      </c>
      <c r="P703">
        <v>5</v>
      </c>
      <c r="Q703">
        <v>5</v>
      </c>
      <c r="R703">
        <v>26</v>
      </c>
      <c r="S703">
        <v>16</v>
      </c>
      <c r="T703">
        <v>16</v>
      </c>
      <c r="U703" t="s">
        <v>12</v>
      </c>
      <c r="V703" s="14" t="str">
        <f>VLOOKUP($U703,look_up!$A$2:J729,2,FALSE)</f>
        <v>Poliqueta</v>
      </c>
      <c r="W703" s="14" t="str">
        <f>VLOOKUP($U703,look_up!$A$2:K729,3,FALSE)</f>
        <v>Family</v>
      </c>
      <c r="X703" s="14" t="str">
        <f>VLOOKUP($U703,look_up!$A$2:L729,4,FALSE)</f>
        <v>NA</v>
      </c>
      <c r="Y703" s="14" t="str">
        <f>VLOOKUP($U703,look_up!A$2:K729,5,FALSE)</f>
        <v>Animalia</v>
      </c>
      <c r="Z703" s="14" t="str">
        <f>VLOOKUP($U703,look_up!A$2:L729,6,FALSE)</f>
        <v>Annelida</v>
      </c>
      <c r="AA703" s="14" t="str">
        <f>VLOOKUP($U703,look_up!A$2:M729,7,FALSE)</f>
        <v>Polychaeta</v>
      </c>
      <c r="AB703" s="14" t="str">
        <f>VLOOKUP($U703,look_up!$A$2:P729,8,FALSE)</f>
        <v>Sabellida</v>
      </c>
      <c r="AC703" s="14" t="str">
        <f>VLOOKUP($U703,look_up!$A$2:Q729,9,FALSE)</f>
        <v>Serpulidae</v>
      </c>
      <c r="AD703" s="14">
        <f>VLOOKUP($U703,look_up!A$2:P729,10,FALSE)</f>
        <v>988</v>
      </c>
      <c r="AE703">
        <v>0</v>
      </c>
      <c r="AF703" t="s">
        <v>216</v>
      </c>
      <c r="AG703">
        <v>40</v>
      </c>
    </row>
    <row r="704" spans="1:33" x14ac:dyDescent="0.3">
      <c r="A704" t="s">
        <v>0</v>
      </c>
      <c r="B704" t="s">
        <v>244</v>
      </c>
      <c r="C704" t="s">
        <v>275</v>
      </c>
      <c r="D704">
        <v>-27.2837</v>
      </c>
      <c r="E704">
        <v>-48.37368</v>
      </c>
      <c r="F704" t="s">
        <v>2</v>
      </c>
      <c r="G704" t="s">
        <v>3</v>
      </c>
      <c r="H704" s="2">
        <v>43503</v>
      </c>
      <c r="I704" s="23" t="s">
        <v>247</v>
      </c>
      <c r="J704" s="23" t="s">
        <v>245</v>
      </c>
      <c r="K704" s="23" t="s">
        <v>246</v>
      </c>
      <c r="L704" t="s">
        <v>96</v>
      </c>
      <c r="M704" t="s">
        <v>313</v>
      </c>
      <c r="N704" t="s">
        <v>85</v>
      </c>
      <c r="O704">
        <v>3</v>
      </c>
      <c r="P704">
        <v>5</v>
      </c>
      <c r="Q704">
        <v>5</v>
      </c>
      <c r="R704">
        <v>26</v>
      </c>
      <c r="S704">
        <v>16</v>
      </c>
      <c r="T704">
        <v>16</v>
      </c>
      <c r="U704" t="s">
        <v>12</v>
      </c>
      <c r="V704" s="14" t="str">
        <f>VLOOKUP($U704,look_up!$A$2:J730,2,FALSE)</f>
        <v>Poliqueta</v>
      </c>
      <c r="W704" s="14" t="str">
        <f>VLOOKUP($U704,look_up!$A$2:K730,3,FALSE)</f>
        <v>Family</v>
      </c>
      <c r="X704" s="14" t="str">
        <f>VLOOKUP($U704,look_up!$A$2:L730,4,FALSE)</f>
        <v>NA</v>
      </c>
      <c r="Y704" s="14" t="str">
        <f>VLOOKUP($U704,look_up!A$2:K730,5,FALSE)</f>
        <v>Animalia</v>
      </c>
      <c r="Z704" s="14" t="str">
        <f>VLOOKUP($U704,look_up!A$2:L730,6,FALSE)</f>
        <v>Annelida</v>
      </c>
      <c r="AA704" s="14" t="str">
        <f>VLOOKUP($U704,look_up!A$2:M730,7,FALSE)</f>
        <v>Polychaeta</v>
      </c>
      <c r="AB704" s="14" t="str">
        <f>VLOOKUP($U704,look_up!$A$2:P730,8,FALSE)</f>
        <v>Sabellida</v>
      </c>
      <c r="AC704" s="14" t="str">
        <f>VLOOKUP($U704,look_up!$A$2:Q730,9,FALSE)</f>
        <v>Serpulidae</v>
      </c>
      <c r="AD704" s="14">
        <f>VLOOKUP($U704,look_up!A$2:P730,10,FALSE)</f>
        <v>988</v>
      </c>
      <c r="AE704">
        <v>0</v>
      </c>
      <c r="AF704" t="s">
        <v>216</v>
      </c>
      <c r="AG704">
        <v>40</v>
      </c>
    </row>
    <row r="705" spans="1:33" x14ac:dyDescent="0.3">
      <c r="A705" t="s">
        <v>0</v>
      </c>
      <c r="B705" t="s">
        <v>244</v>
      </c>
      <c r="C705" t="s">
        <v>275</v>
      </c>
      <c r="D705">
        <v>-27.2837</v>
      </c>
      <c r="E705">
        <v>-48.37368</v>
      </c>
      <c r="F705" t="s">
        <v>2</v>
      </c>
      <c r="G705" t="s">
        <v>3</v>
      </c>
      <c r="H705" s="2">
        <v>43503</v>
      </c>
      <c r="I705" s="23" t="s">
        <v>247</v>
      </c>
      <c r="J705" s="23" t="s">
        <v>245</v>
      </c>
      <c r="K705" s="23" t="s">
        <v>246</v>
      </c>
      <c r="L705" t="s">
        <v>96</v>
      </c>
      <c r="M705" t="s">
        <v>313</v>
      </c>
      <c r="N705" t="s">
        <v>85</v>
      </c>
      <c r="O705">
        <v>1</v>
      </c>
      <c r="P705">
        <v>5</v>
      </c>
      <c r="Q705">
        <v>5</v>
      </c>
      <c r="R705">
        <v>26</v>
      </c>
      <c r="S705">
        <v>16</v>
      </c>
      <c r="T705">
        <v>16</v>
      </c>
      <c r="U705" t="s">
        <v>13</v>
      </c>
      <c r="V705" s="14" t="str">
        <f>VLOOKUP($U705,look_up!$A$2:J731,2,FALSE)</f>
        <v>Poliqueta</v>
      </c>
      <c r="W705" s="14" t="str">
        <f>VLOOKUP($U705,look_up!$A$2:K731,3,FALSE)</f>
        <v>Family</v>
      </c>
      <c r="X705" s="14" t="str">
        <f>VLOOKUP($U705,look_up!$A$2:L731,4,FALSE)</f>
        <v>NA</v>
      </c>
      <c r="Y705" s="14" t="str">
        <f>VLOOKUP($U705,look_up!A$2:K731,5,FALSE)</f>
        <v>Animalia</v>
      </c>
      <c r="Z705" s="14" t="str">
        <f>VLOOKUP($U705,look_up!A$2:L731,6,FALSE)</f>
        <v>Annelida</v>
      </c>
      <c r="AA705" s="14" t="str">
        <f>VLOOKUP($U705,look_up!A$2:M731,7,FALSE)</f>
        <v>Polychaeta</v>
      </c>
      <c r="AB705" s="14" t="str">
        <f>VLOOKUP($U705,look_up!$A$2:P731,8,FALSE)</f>
        <v>Sabellida</v>
      </c>
      <c r="AC705" s="14" t="str">
        <f>VLOOKUP($U705,look_up!$A$2:Q731,9,FALSE)</f>
        <v>Sabellidae</v>
      </c>
      <c r="AD705" s="14">
        <f>VLOOKUP($U705,look_up!A$2:P731,10,FALSE)</f>
        <v>985</v>
      </c>
      <c r="AE705">
        <v>1</v>
      </c>
      <c r="AF705" t="s">
        <v>216</v>
      </c>
      <c r="AG705">
        <v>40</v>
      </c>
    </row>
    <row r="706" spans="1:33" x14ac:dyDescent="0.3">
      <c r="A706" t="s">
        <v>0</v>
      </c>
      <c r="B706" t="s">
        <v>244</v>
      </c>
      <c r="C706" t="s">
        <v>275</v>
      </c>
      <c r="D706">
        <v>-27.2837</v>
      </c>
      <c r="E706">
        <v>-48.37368</v>
      </c>
      <c r="F706" t="s">
        <v>2</v>
      </c>
      <c r="G706" t="s">
        <v>3</v>
      </c>
      <c r="H706" s="2">
        <v>43503</v>
      </c>
      <c r="I706" s="23" t="s">
        <v>247</v>
      </c>
      <c r="J706" s="23" t="s">
        <v>245</v>
      </c>
      <c r="K706" s="23" t="s">
        <v>246</v>
      </c>
      <c r="L706" t="s">
        <v>96</v>
      </c>
      <c r="M706" t="s">
        <v>313</v>
      </c>
      <c r="N706" t="s">
        <v>85</v>
      </c>
      <c r="O706">
        <v>2</v>
      </c>
      <c r="P706">
        <v>5</v>
      </c>
      <c r="Q706">
        <v>5</v>
      </c>
      <c r="R706">
        <v>26</v>
      </c>
      <c r="S706">
        <v>16</v>
      </c>
      <c r="T706">
        <v>16</v>
      </c>
      <c r="U706" t="s">
        <v>13</v>
      </c>
      <c r="V706" s="14" t="str">
        <f>VLOOKUP($U706,look_up!$A$2:J732,2,FALSE)</f>
        <v>Poliqueta</v>
      </c>
      <c r="W706" s="14" t="str">
        <f>VLOOKUP($U706,look_up!$A$2:K732,3,FALSE)</f>
        <v>Family</v>
      </c>
      <c r="X706" s="14" t="str">
        <f>VLOOKUP($U706,look_up!$A$2:L732,4,FALSE)</f>
        <v>NA</v>
      </c>
      <c r="Y706" s="14" t="str">
        <f>VLOOKUP($U706,look_up!A$2:K732,5,FALSE)</f>
        <v>Animalia</v>
      </c>
      <c r="Z706" s="14" t="str">
        <f>VLOOKUP($U706,look_up!A$2:L732,6,FALSE)</f>
        <v>Annelida</v>
      </c>
      <c r="AA706" s="14" t="str">
        <f>VLOOKUP($U706,look_up!A$2:M732,7,FALSE)</f>
        <v>Polychaeta</v>
      </c>
      <c r="AB706" s="14" t="str">
        <f>VLOOKUP($U706,look_up!$A$2:P732,8,FALSE)</f>
        <v>Sabellida</v>
      </c>
      <c r="AC706" s="14" t="str">
        <f>VLOOKUP($U706,look_up!$A$2:Q732,9,FALSE)</f>
        <v>Sabellidae</v>
      </c>
      <c r="AD706" s="14">
        <f>VLOOKUP($U706,look_up!A$2:P732,10,FALSE)</f>
        <v>985</v>
      </c>
      <c r="AE706">
        <v>0</v>
      </c>
      <c r="AF706" t="s">
        <v>216</v>
      </c>
      <c r="AG706">
        <v>40</v>
      </c>
    </row>
    <row r="707" spans="1:33" x14ac:dyDescent="0.3">
      <c r="A707" t="s">
        <v>0</v>
      </c>
      <c r="B707" t="s">
        <v>244</v>
      </c>
      <c r="C707" t="s">
        <v>275</v>
      </c>
      <c r="D707">
        <v>-27.2837</v>
      </c>
      <c r="E707">
        <v>-48.37368</v>
      </c>
      <c r="F707" t="s">
        <v>2</v>
      </c>
      <c r="G707" t="s">
        <v>3</v>
      </c>
      <c r="H707" s="2">
        <v>43503</v>
      </c>
      <c r="I707" s="23" t="s">
        <v>247</v>
      </c>
      <c r="J707" s="23" t="s">
        <v>245</v>
      </c>
      <c r="K707" s="23" t="s">
        <v>246</v>
      </c>
      <c r="L707" t="s">
        <v>96</v>
      </c>
      <c r="M707" t="s">
        <v>313</v>
      </c>
      <c r="N707" t="s">
        <v>85</v>
      </c>
      <c r="O707">
        <v>3</v>
      </c>
      <c r="P707">
        <v>5</v>
      </c>
      <c r="Q707">
        <v>5</v>
      </c>
      <c r="R707">
        <v>26</v>
      </c>
      <c r="S707">
        <v>16</v>
      </c>
      <c r="T707">
        <v>16</v>
      </c>
      <c r="U707" t="s">
        <v>13</v>
      </c>
      <c r="V707" s="14" t="str">
        <f>VLOOKUP($U707,look_up!$A$2:J733,2,FALSE)</f>
        <v>Poliqueta</v>
      </c>
      <c r="W707" s="14" t="str">
        <f>VLOOKUP($U707,look_up!$A$2:K733,3,FALSE)</f>
        <v>Family</v>
      </c>
      <c r="X707" s="14" t="str">
        <f>VLOOKUP($U707,look_up!$A$2:L733,4,FALSE)</f>
        <v>NA</v>
      </c>
      <c r="Y707" s="14" t="str">
        <f>VLOOKUP($U707,look_up!A$2:K733,5,FALSE)</f>
        <v>Animalia</v>
      </c>
      <c r="Z707" s="14" t="str">
        <f>VLOOKUP($U707,look_up!A$2:L733,6,FALSE)</f>
        <v>Annelida</v>
      </c>
      <c r="AA707" s="14" t="str">
        <f>VLOOKUP($U707,look_up!A$2:M733,7,FALSE)</f>
        <v>Polychaeta</v>
      </c>
      <c r="AB707" s="14" t="str">
        <f>VLOOKUP($U707,look_up!$A$2:P733,8,FALSE)</f>
        <v>Sabellida</v>
      </c>
      <c r="AC707" s="14" t="str">
        <f>VLOOKUP($U707,look_up!$A$2:Q733,9,FALSE)</f>
        <v>Sabellidae</v>
      </c>
      <c r="AD707" s="14">
        <f>VLOOKUP($U707,look_up!A$2:P733,10,FALSE)</f>
        <v>985</v>
      </c>
      <c r="AE707">
        <v>0</v>
      </c>
      <c r="AF707" t="s">
        <v>216</v>
      </c>
      <c r="AG707">
        <v>40</v>
      </c>
    </row>
    <row r="708" spans="1:33" x14ac:dyDescent="0.3">
      <c r="A708" t="s">
        <v>0</v>
      </c>
      <c r="B708" t="s">
        <v>244</v>
      </c>
      <c r="C708" t="s">
        <v>275</v>
      </c>
      <c r="D708">
        <v>-27.2837</v>
      </c>
      <c r="E708">
        <v>-48.37368</v>
      </c>
      <c r="F708" t="s">
        <v>2</v>
      </c>
      <c r="G708" t="s">
        <v>3</v>
      </c>
      <c r="H708" s="2">
        <v>43503</v>
      </c>
      <c r="I708" s="23" t="s">
        <v>247</v>
      </c>
      <c r="J708" s="23" t="s">
        <v>245</v>
      </c>
      <c r="K708" s="23" t="s">
        <v>246</v>
      </c>
      <c r="L708" t="s">
        <v>96</v>
      </c>
      <c r="M708" t="s">
        <v>313</v>
      </c>
      <c r="N708" t="s">
        <v>85</v>
      </c>
      <c r="O708">
        <v>1</v>
      </c>
      <c r="P708">
        <v>5</v>
      </c>
      <c r="Q708">
        <v>5</v>
      </c>
      <c r="R708">
        <v>26</v>
      </c>
      <c r="S708">
        <v>16</v>
      </c>
      <c r="T708">
        <v>16</v>
      </c>
      <c r="U708" t="s">
        <v>194</v>
      </c>
      <c r="V708" s="14" t="str">
        <f>VLOOKUP($U708,look_up!$A$2:J734,2,FALSE)</f>
        <v>Gastropoda</v>
      </c>
      <c r="W708" s="14" t="str">
        <f>VLOOKUP($U708,look_up!$A$2:K734,3,FALSE)</f>
        <v>Species</v>
      </c>
      <c r="X708" s="14" t="str">
        <f>VLOOKUP($U708,look_up!$A$2:L734,4,FALSE)</f>
        <v>NA</v>
      </c>
      <c r="Y708" s="14" t="str">
        <f>VLOOKUP($U708,look_up!A$2:K734,5,FALSE)</f>
        <v>Animalia</v>
      </c>
      <c r="Z708" s="14" t="str">
        <f>VLOOKUP($U708,look_up!A$2:L734,6,FALSE)</f>
        <v>Mollusca</v>
      </c>
      <c r="AA708" s="14" t="str">
        <f>VLOOKUP($U708,look_up!A$2:M734,7,FALSE)</f>
        <v>Gastropoda</v>
      </c>
      <c r="AB708" s="14" t="str">
        <f>VLOOKUP($U708,look_up!$A$2:P734,8,FALSE)</f>
        <v>Aplysiida</v>
      </c>
      <c r="AC708" s="14" t="str">
        <f>VLOOKUP($U708,look_up!$A$2:Q734,9,FALSE)</f>
        <v>Aplysiidae</v>
      </c>
      <c r="AD708" s="14">
        <f>VLOOKUP($U708,look_up!A$2:P734,10,FALSE)</f>
        <v>160029</v>
      </c>
      <c r="AE708">
        <v>0</v>
      </c>
      <c r="AF708" t="s">
        <v>216</v>
      </c>
      <c r="AG708">
        <v>40</v>
      </c>
    </row>
    <row r="709" spans="1:33" x14ac:dyDescent="0.3">
      <c r="A709" t="s">
        <v>0</v>
      </c>
      <c r="B709" t="s">
        <v>244</v>
      </c>
      <c r="C709" t="s">
        <v>275</v>
      </c>
      <c r="D709">
        <v>-27.2837</v>
      </c>
      <c r="E709">
        <v>-48.37368</v>
      </c>
      <c r="F709" t="s">
        <v>2</v>
      </c>
      <c r="G709" t="s">
        <v>3</v>
      </c>
      <c r="H709" s="2">
        <v>43503</v>
      </c>
      <c r="I709" s="23" t="s">
        <v>247</v>
      </c>
      <c r="J709" s="23" t="s">
        <v>245</v>
      </c>
      <c r="K709" s="23" t="s">
        <v>246</v>
      </c>
      <c r="L709" t="s">
        <v>96</v>
      </c>
      <c r="M709" t="s">
        <v>313</v>
      </c>
      <c r="N709" t="s">
        <v>85</v>
      </c>
      <c r="O709">
        <v>2</v>
      </c>
      <c r="P709">
        <v>5</v>
      </c>
      <c r="Q709">
        <v>5</v>
      </c>
      <c r="R709">
        <v>26</v>
      </c>
      <c r="S709">
        <v>16</v>
      </c>
      <c r="T709">
        <v>16</v>
      </c>
      <c r="U709" t="s">
        <v>194</v>
      </c>
      <c r="V709" s="14" t="str">
        <f>VLOOKUP($U709,look_up!$A$2:J735,2,FALSE)</f>
        <v>Gastropoda</v>
      </c>
      <c r="W709" s="14" t="str">
        <f>VLOOKUP($U709,look_up!$A$2:K735,3,FALSE)</f>
        <v>Species</v>
      </c>
      <c r="X709" s="14" t="str">
        <f>VLOOKUP($U709,look_up!$A$2:L735,4,FALSE)</f>
        <v>NA</v>
      </c>
      <c r="Y709" s="14" t="str">
        <f>VLOOKUP($U709,look_up!A$2:K735,5,FALSE)</f>
        <v>Animalia</v>
      </c>
      <c r="Z709" s="14" t="str">
        <f>VLOOKUP($U709,look_up!A$2:L735,6,FALSE)</f>
        <v>Mollusca</v>
      </c>
      <c r="AA709" s="14" t="str">
        <f>VLOOKUP($U709,look_up!A$2:M735,7,FALSE)</f>
        <v>Gastropoda</v>
      </c>
      <c r="AB709" s="14" t="str">
        <f>VLOOKUP($U709,look_up!$A$2:P735,8,FALSE)</f>
        <v>Aplysiida</v>
      </c>
      <c r="AC709" s="14" t="str">
        <f>VLOOKUP($U709,look_up!$A$2:Q735,9,FALSE)</f>
        <v>Aplysiidae</v>
      </c>
      <c r="AD709" s="14">
        <f>VLOOKUP($U709,look_up!A$2:P735,10,FALSE)</f>
        <v>160029</v>
      </c>
      <c r="AE709">
        <v>0</v>
      </c>
      <c r="AF709" t="s">
        <v>216</v>
      </c>
      <c r="AG709">
        <v>40</v>
      </c>
    </row>
    <row r="710" spans="1:33" x14ac:dyDescent="0.3">
      <c r="A710" t="s">
        <v>0</v>
      </c>
      <c r="B710" t="s">
        <v>244</v>
      </c>
      <c r="C710" t="s">
        <v>275</v>
      </c>
      <c r="D710">
        <v>-27.2837</v>
      </c>
      <c r="E710">
        <v>-48.37368</v>
      </c>
      <c r="F710" t="s">
        <v>2</v>
      </c>
      <c r="G710" t="s">
        <v>3</v>
      </c>
      <c r="H710" s="2">
        <v>43503</v>
      </c>
      <c r="I710" s="23" t="s">
        <v>247</v>
      </c>
      <c r="J710" s="23" t="s">
        <v>245</v>
      </c>
      <c r="K710" s="23" t="s">
        <v>246</v>
      </c>
      <c r="L710" t="s">
        <v>96</v>
      </c>
      <c r="M710" t="s">
        <v>313</v>
      </c>
      <c r="N710" t="s">
        <v>85</v>
      </c>
      <c r="O710">
        <v>3</v>
      </c>
      <c r="P710">
        <v>5</v>
      </c>
      <c r="Q710">
        <v>5</v>
      </c>
      <c r="R710">
        <v>26</v>
      </c>
      <c r="S710">
        <v>16</v>
      </c>
      <c r="T710">
        <v>16</v>
      </c>
      <c r="U710" t="s">
        <v>194</v>
      </c>
      <c r="V710" s="14" t="str">
        <f>VLOOKUP($U710,look_up!$A$2:J736,2,FALSE)</f>
        <v>Gastropoda</v>
      </c>
      <c r="W710" s="14" t="str">
        <f>VLOOKUP($U710,look_up!$A$2:K736,3,FALSE)</f>
        <v>Species</v>
      </c>
      <c r="X710" s="14" t="str">
        <f>VLOOKUP($U710,look_up!$A$2:L736,4,FALSE)</f>
        <v>NA</v>
      </c>
      <c r="Y710" s="14" t="str">
        <f>VLOOKUP($U710,look_up!A$2:K736,5,FALSE)</f>
        <v>Animalia</v>
      </c>
      <c r="Z710" s="14" t="str">
        <f>VLOOKUP($U710,look_up!A$2:L736,6,FALSE)</f>
        <v>Mollusca</v>
      </c>
      <c r="AA710" s="14" t="str">
        <f>VLOOKUP($U710,look_up!A$2:M736,7,FALSE)</f>
        <v>Gastropoda</v>
      </c>
      <c r="AB710" s="14" t="str">
        <f>VLOOKUP($U710,look_up!$A$2:P736,8,FALSE)</f>
        <v>Aplysiida</v>
      </c>
      <c r="AC710" s="14" t="str">
        <f>VLOOKUP($U710,look_up!$A$2:Q736,9,FALSE)</f>
        <v>Aplysiidae</v>
      </c>
      <c r="AD710" s="14">
        <f>VLOOKUP($U710,look_up!A$2:P736,10,FALSE)</f>
        <v>160029</v>
      </c>
      <c r="AE710">
        <v>0</v>
      </c>
      <c r="AF710" t="s">
        <v>216</v>
      </c>
      <c r="AG710">
        <v>40</v>
      </c>
    </row>
    <row r="711" spans="1:33" x14ac:dyDescent="0.3">
      <c r="A711" t="s">
        <v>0</v>
      </c>
      <c r="B711" t="s">
        <v>244</v>
      </c>
      <c r="C711" t="s">
        <v>275</v>
      </c>
      <c r="D711">
        <v>-27.2837</v>
      </c>
      <c r="E711">
        <v>-48.37368</v>
      </c>
      <c r="F711" t="s">
        <v>2</v>
      </c>
      <c r="G711" t="s">
        <v>3</v>
      </c>
      <c r="H711" s="2">
        <v>43503</v>
      </c>
      <c r="I711" s="23" t="s">
        <v>247</v>
      </c>
      <c r="J711" s="23" t="s">
        <v>245</v>
      </c>
      <c r="K711" s="23" t="s">
        <v>246</v>
      </c>
      <c r="L711" t="s">
        <v>96</v>
      </c>
      <c r="M711" t="s">
        <v>313</v>
      </c>
      <c r="N711" t="s">
        <v>85</v>
      </c>
      <c r="O711">
        <v>1</v>
      </c>
      <c r="P711">
        <v>5</v>
      </c>
      <c r="Q711">
        <v>5</v>
      </c>
      <c r="R711">
        <v>26</v>
      </c>
      <c r="S711">
        <v>16</v>
      </c>
      <c r="T711">
        <v>16</v>
      </c>
      <c r="U711" t="s">
        <v>16</v>
      </c>
      <c r="V711" s="14" t="str">
        <f>VLOOKUP($U711,look_up!$A$2:J737,2,FALSE)</f>
        <v>Gastropoda</v>
      </c>
      <c r="W711" s="14" t="str">
        <f>VLOOKUP($U711,look_up!$A$2:K737,3,FALSE)</f>
        <v>Genus</v>
      </c>
      <c r="X711" s="14" t="str">
        <f>VLOOKUP($U711,look_up!$A$2:L737,4,FALSE)</f>
        <v>NA</v>
      </c>
      <c r="Y711" s="14" t="str">
        <f>VLOOKUP($U711,look_up!A$2:K737,5,FALSE)</f>
        <v>Animalia</v>
      </c>
      <c r="Z711" s="14" t="str">
        <f>VLOOKUP($U711,look_up!A$2:L737,6,FALSE)</f>
        <v>Mollusca</v>
      </c>
      <c r="AA711" s="14" t="str">
        <f>VLOOKUP($U711,look_up!A$2:M737,7,FALSE)</f>
        <v>Gastropoda</v>
      </c>
      <c r="AB711" s="14" t="str">
        <f>VLOOKUP($U711,look_up!$A$2:P737,8,FALSE)</f>
        <v>Littorinimorpha</v>
      </c>
      <c r="AC711" s="14" t="str">
        <f>VLOOKUP($U711,look_up!$A$2:Q737,9,FALSE)</f>
        <v>Cypraeidae</v>
      </c>
      <c r="AD711" s="14">
        <f>VLOOKUP($U711,look_up!A$2:P737,10,FALSE)</f>
        <v>205978</v>
      </c>
      <c r="AE711">
        <v>0</v>
      </c>
      <c r="AF711" t="s">
        <v>216</v>
      </c>
      <c r="AG711">
        <v>40</v>
      </c>
    </row>
    <row r="712" spans="1:33" x14ac:dyDescent="0.3">
      <c r="A712" t="s">
        <v>0</v>
      </c>
      <c r="B712" t="s">
        <v>244</v>
      </c>
      <c r="C712" t="s">
        <v>275</v>
      </c>
      <c r="D712">
        <v>-27.2837</v>
      </c>
      <c r="E712">
        <v>-48.37368</v>
      </c>
      <c r="F712" t="s">
        <v>2</v>
      </c>
      <c r="G712" t="s">
        <v>3</v>
      </c>
      <c r="H712" s="2">
        <v>43503</v>
      </c>
      <c r="I712" s="23" t="s">
        <v>247</v>
      </c>
      <c r="J712" s="23" t="s">
        <v>245</v>
      </c>
      <c r="K712" s="23" t="s">
        <v>246</v>
      </c>
      <c r="L712" t="s">
        <v>96</v>
      </c>
      <c r="M712" t="s">
        <v>313</v>
      </c>
      <c r="N712" t="s">
        <v>85</v>
      </c>
      <c r="O712">
        <v>2</v>
      </c>
      <c r="P712">
        <v>5</v>
      </c>
      <c r="Q712">
        <v>5</v>
      </c>
      <c r="R712">
        <v>26</v>
      </c>
      <c r="S712">
        <v>16</v>
      </c>
      <c r="T712">
        <v>16</v>
      </c>
      <c r="U712" t="s">
        <v>16</v>
      </c>
      <c r="V712" s="14" t="str">
        <f>VLOOKUP($U712,look_up!$A$2:J738,2,FALSE)</f>
        <v>Gastropoda</v>
      </c>
      <c r="W712" s="14" t="str">
        <f>VLOOKUP($U712,look_up!$A$2:K738,3,FALSE)</f>
        <v>Genus</v>
      </c>
      <c r="X712" s="14" t="str">
        <f>VLOOKUP($U712,look_up!$A$2:L738,4,FALSE)</f>
        <v>NA</v>
      </c>
      <c r="Y712" s="14" t="str">
        <f>VLOOKUP($U712,look_up!A$2:K738,5,FALSE)</f>
        <v>Animalia</v>
      </c>
      <c r="Z712" s="14" t="str">
        <f>VLOOKUP($U712,look_up!A$2:L738,6,FALSE)</f>
        <v>Mollusca</v>
      </c>
      <c r="AA712" s="14" t="str">
        <f>VLOOKUP($U712,look_up!A$2:M738,7,FALSE)</f>
        <v>Gastropoda</v>
      </c>
      <c r="AB712" s="14" t="str">
        <f>VLOOKUP($U712,look_up!$A$2:P738,8,FALSE)</f>
        <v>Littorinimorpha</v>
      </c>
      <c r="AC712" s="14" t="str">
        <f>VLOOKUP($U712,look_up!$A$2:Q738,9,FALSE)</f>
        <v>Cypraeidae</v>
      </c>
      <c r="AD712" s="14">
        <f>VLOOKUP($U712,look_up!A$2:P738,10,FALSE)</f>
        <v>205978</v>
      </c>
      <c r="AE712">
        <v>0</v>
      </c>
      <c r="AF712" t="s">
        <v>216</v>
      </c>
      <c r="AG712">
        <v>40</v>
      </c>
    </row>
    <row r="713" spans="1:33" x14ac:dyDescent="0.3">
      <c r="A713" t="s">
        <v>0</v>
      </c>
      <c r="B713" t="s">
        <v>244</v>
      </c>
      <c r="C713" t="s">
        <v>275</v>
      </c>
      <c r="D713">
        <v>-27.2837</v>
      </c>
      <c r="E713">
        <v>-48.37368</v>
      </c>
      <c r="F713" t="s">
        <v>2</v>
      </c>
      <c r="G713" t="s">
        <v>3</v>
      </c>
      <c r="H713" s="2">
        <v>43503</v>
      </c>
      <c r="I713" s="23" t="s">
        <v>247</v>
      </c>
      <c r="J713" s="23" t="s">
        <v>245</v>
      </c>
      <c r="K713" s="23" t="s">
        <v>246</v>
      </c>
      <c r="L713" t="s">
        <v>96</v>
      </c>
      <c r="M713" t="s">
        <v>313</v>
      </c>
      <c r="N713" t="s">
        <v>85</v>
      </c>
      <c r="O713">
        <v>3</v>
      </c>
      <c r="P713">
        <v>5</v>
      </c>
      <c r="Q713">
        <v>5</v>
      </c>
      <c r="R713">
        <v>26</v>
      </c>
      <c r="S713">
        <v>16</v>
      </c>
      <c r="T713">
        <v>16</v>
      </c>
      <c r="U713" t="s">
        <v>16</v>
      </c>
      <c r="V713" s="14" t="str">
        <f>VLOOKUP($U713,look_up!$A$2:J739,2,FALSE)</f>
        <v>Gastropoda</v>
      </c>
      <c r="W713" s="14" t="str">
        <f>VLOOKUP($U713,look_up!$A$2:K739,3,FALSE)</f>
        <v>Genus</v>
      </c>
      <c r="X713" s="14" t="str">
        <f>VLOOKUP($U713,look_up!$A$2:L739,4,FALSE)</f>
        <v>NA</v>
      </c>
      <c r="Y713" s="14" t="str">
        <f>VLOOKUP($U713,look_up!A$2:K739,5,FALSE)</f>
        <v>Animalia</v>
      </c>
      <c r="Z713" s="14" t="str">
        <f>VLOOKUP($U713,look_up!A$2:L739,6,FALSE)</f>
        <v>Mollusca</v>
      </c>
      <c r="AA713" s="14" t="str">
        <f>VLOOKUP($U713,look_up!A$2:M739,7,FALSE)</f>
        <v>Gastropoda</v>
      </c>
      <c r="AB713" s="14" t="str">
        <f>VLOOKUP($U713,look_up!$A$2:P739,8,FALSE)</f>
        <v>Littorinimorpha</v>
      </c>
      <c r="AC713" s="14" t="str">
        <f>VLOOKUP($U713,look_up!$A$2:Q739,9,FALSE)</f>
        <v>Cypraeidae</v>
      </c>
      <c r="AD713" s="14">
        <f>VLOOKUP($U713,look_up!A$2:P739,10,FALSE)</f>
        <v>205978</v>
      </c>
      <c r="AE713">
        <v>0</v>
      </c>
      <c r="AF713" t="s">
        <v>216</v>
      </c>
      <c r="AG713">
        <v>40</v>
      </c>
    </row>
    <row r="714" spans="1:33" x14ac:dyDescent="0.3">
      <c r="A714" t="s">
        <v>0</v>
      </c>
      <c r="B714" t="s">
        <v>244</v>
      </c>
      <c r="C714" t="s">
        <v>275</v>
      </c>
      <c r="D714">
        <v>-27.2837</v>
      </c>
      <c r="E714">
        <v>-48.37368</v>
      </c>
      <c r="F714" t="s">
        <v>2</v>
      </c>
      <c r="G714" t="s">
        <v>3</v>
      </c>
      <c r="H714" s="2">
        <v>43503</v>
      </c>
      <c r="I714" s="23" t="s">
        <v>247</v>
      </c>
      <c r="J714" s="23" t="s">
        <v>245</v>
      </c>
      <c r="K714" s="23" t="s">
        <v>246</v>
      </c>
      <c r="L714" t="s">
        <v>96</v>
      </c>
      <c r="M714" t="s">
        <v>313</v>
      </c>
      <c r="N714" t="s">
        <v>85</v>
      </c>
      <c r="O714">
        <v>1</v>
      </c>
      <c r="P714">
        <v>5</v>
      </c>
      <c r="Q714">
        <v>5</v>
      </c>
      <c r="R714">
        <v>26</v>
      </c>
      <c r="S714">
        <v>16</v>
      </c>
      <c r="T714">
        <v>16</v>
      </c>
      <c r="U714" t="s">
        <v>195</v>
      </c>
      <c r="V714" s="14" t="str">
        <f>VLOOKUP($U714,look_up!$A$2:J740,2,FALSE)</f>
        <v>Vieira</v>
      </c>
      <c r="W714" s="14" t="str">
        <f>VLOOKUP($U714,look_up!$A$2:K740,3,FALSE)</f>
        <v>Species</v>
      </c>
      <c r="X714" s="14" t="str">
        <f>VLOOKUP($U714,look_up!$A$2:L740,4,FALSE)</f>
        <v>NA</v>
      </c>
      <c r="Y714" s="14" t="str">
        <f>VLOOKUP($U714,look_up!A$2:K740,5,FALSE)</f>
        <v>Animalia</v>
      </c>
      <c r="Z714" s="14" t="str">
        <f>VLOOKUP($U714,look_up!A$2:L740,6,FALSE)</f>
        <v>Mollusca</v>
      </c>
      <c r="AA714" s="14" t="str">
        <f>VLOOKUP($U714,look_up!A$2:M740,7,FALSE)</f>
        <v>Bivalvia</v>
      </c>
      <c r="AB714" s="14" t="str">
        <f>VLOOKUP($U714,look_up!$A$2:P740,8,FALSE)</f>
        <v>Pectinida</v>
      </c>
      <c r="AC714" s="14" t="str">
        <f>VLOOKUP($U714,look_up!$A$2:Q740,9,FALSE)</f>
        <v>Pectinidae</v>
      </c>
      <c r="AD714" s="14">
        <f>VLOOKUP($U714,look_up!A$2:P740,10,FALSE)</f>
        <v>225252</v>
      </c>
      <c r="AE714">
        <v>0</v>
      </c>
      <c r="AF714" t="s">
        <v>216</v>
      </c>
      <c r="AG714">
        <v>40</v>
      </c>
    </row>
    <row r="715" spans="1:33" x14ac:dyDescent="0.3">
      <c r="A715" t="s">
        <v>0</v>
      </c>
      <c r="B715" t="s">
        <v>244</v>
      </c>
      <c r="C715" t="s">
        <v>275</v>
      </c>
      <c r="D715">
        <v>-27.2837</v>
      </c>
      <c r="E715">
        <v>-48.37368</v>
      </c>
      <c r="F715" t="s">
        <v>2</v>
      </c>
      <c r="G715" t="s">
        <v>3</v>
      </c>
      <c r="H715" s="2">
        <v>43503</v>
      </c>
      <c r="I715" s="23" t="s">
        <v>247</v>
      </c>
      <c r="J715" s="23" t="s">
        <v>245</v>
      </c>
      <c r="K715" s="23" t="s">
        <v>246</v>
      </c>
      <c r="L715" t="s">
        <v>96</v>
      </c>
      <c r="M715" t="s">
        <v>313</v>
      </c>
      <c r="N715" t="s">
        <v>85</v>
      </c>
      <c r="O715">
        <v>2</v>
      </c>
      <c r="P715">
        <v>5</v>
      </c>
      <c r="Q715">
        <v>5</v>
      </c>
      <c r="R715">
        <v>26</v>
      </c>
      <c r="S715">
        <v>16</v>
      </c>
      <c r="T715">
        <v>16</v>
      </c>
      <c r="U715" t="s">
        <v>195</v>
      </c>
      <c r="V715" s="14" t="str">
        <f>VLOOKUP($U715,look_up!$A$2:J741,2,FALSE)</f>
        <v>Vieira</v>
      </c>
      <c r="W715" s="14" t="str">
        <f>VLOOKUP($U715,look_up!$A$2:K741,3,FALSE)</f>
        <v>Species</v>
      </c>
      <c r="X715" s="14" t="str">
        <f>VLOOKUP($U715,look_up!$A$2:L741,4,FALSE)</f>
        <v>NA</v>
      </c>
      <c r="Y715" s="14" t="str">
        <f>VLOOKUP($U715,look_up!A$2:K741,5,FALSE)</f>
        <v>Animalia</v>
      </c>
      <c r="Z715" s="14" t="str">
        <f>VLOOKUP($U715,look_up!A$2:L741,6,FALSE)</f>
        <v>Mollusca</v>
      </c>
      <c r="AA715" s="14" t="str">
        <f>VLOOKUP($U715,look_up!A$2:M741,7,FALSE)</f>
        <v>Bivalvia</v>
      </c>
      <c r="AB715" s="14" t="str">
        <f>VLOOKUP($U715,look_up!$A$2:P741,8,FALSE)</f>
        <v>Pectinida</v>
      </c>
      <c r="AC715" s="14" t="str">
        <f>VLOOKUP($U715,look_up!$A$2:Q741,9,FALSE)</f>
        <v>Pectinidae</v>
      </c>
      <c r="AD715" s="14">
        <f>VLOOKUP($U715,look_up!A$2:P741,10,FALSE)</f>
        <v>225252</v>
      </c>
      <c r="AE715">
        <v>0</v>
      </c>
      <c r="AF715" t="s">
        <v>216</v>
      </c>
      <c r="AG715">
        <v>40</v>
      </c>
    </row>
    <row r="716" spans="1:33" x14ac:dyDescent="0.3">
      <c r="A716" t="s">
        <v>0</v>
      </c>
      <c r="B716" t="s">
        <v>244</v>
      </c>
      <c r="C716" t="s">
        <v>275</v>
      </c>
      <c r="D716">
        <v>-27.2837</v>
      </c>
      <c r="E716">
        <v>-48.37368</v>
      </c>
      <c r="F716" t="s">
        <v>2</v>
      </c>
      <c r="G716" t="s">
        <v>3</v>
      </c>
      <c r="H716" s="2">
        <v>43503</v>
      </c>
      <c r="I716" s="23" t="s">
        <v>247</v>
      </c>
      <c r="J716" s="23" t="s">
        <v>245</v>
      </c>
      <c r="K716" s="23" t="s">
        <v>246</v>
      </c>
      <c r="L716" t="s">
        <v>96</v>
      </c>
      <c r="M716" t="s">
        <v>313</v>
      </c>
      <c r="N716" t="s">
        <v>85</v>
      </c>
      <c r="O716">
        <v>3</v>
      </c>
      <c r="P716">
        <v>5</v>
      </c>
      <c r="Q716">
        <v>5</v>
      </c>
      <c r="R716">
        <v>26</v>
      </c>
      <c r="S716">
        <v>16</v>
      </c>
      <c r="T716">
        <v>16</v>
      </c>
      <c r="U716" t="s">
        <v>195</v>
      </c>
      <c r="V716" s="14" t="str">
        <f>VLOOKUP($U716,look_up!$A$2:J742,2,FALSE)</f>
        <v>Vieira</v>
      </c>
      <c r="W716" s="14" t="str">
        <f>VLOOKUP($U716,look_up!$A$2:K742,3,FALSE)</f>
        <v>Species</v>
      </c>
      <c r="X716" s="14" t="str">
        <f>VLOOKUP($U716,look_up!$A$2:L742,4,FALSE)</f>
        <v>NA</v>
      </c>
      <c r="Y716" s="14" t="str">
        <f>VLOOKUP($U716,look_up!A$2:K742,5,FALSE)</f>
        <v>Animalia</v>
      </c>
      <c r="Z716" s="14" t="str">
        <f>VLOOKUP($U716,look_up!A$2:L742,6,FALSE)</f>
        <v>Mollusca</v>
      </c>
      <c r="AA716" s="14" t="str">
        <f>VLOOKUP($U716,look_up!A$2:M742,7,FALSE)</f>
        <v>Bivalvia</v>
      </c>
      <c r="AB716" s="14" t="str">
        <f>VLOOKUP($U716,look_up!$A$2:P742,8,FALSE)</f>
        <v>Pectinida</v>
      </c>
      <c r="AC716" s="14" t="str">
        <f>VLOOKUP($U716,look_up!$A$2:Q742,9,FALSE)</f>
        <v>Pectinidae</v>
      </c>
      <c r="AD716" s="14">
        <f>VLOOKUP($U716,look_up!A$2:P742,10,FALSE)</f>
        <v>225252</v>
      </c>
      <c r="AE716">
        <v>0</v>
      </c>
      <c r="AF716" t="s">
        <v>216</v>
      </c>
      <c r="AG716">
        <v>40</v>
      </c>
    </row>
    <row r="717" spans="1:33" x14ac:dyDescent="0.3">
      <c r="A717" t="s">
        <v>0</v>
      </c>
      <c r="B717" t="s">
        <v>244</v>
      </c>
      <c r="C717" t="s">
        <v>275</v>
      </c>
      <c r="D717">
        <v>-27.2837</v>
      </c>
      <c r="E717">
        <v>-48.37368</v>
      </c>
      <c r="F717" t="s">
        <v>2</v>
      </c>
      <c r="G717" t="s">
        <v>3</v>
      </c>
      <c r="H717" s="2">
        <v>43503</v>
      </c>
      <c r="I717" s="23" t="s">
        <v>247</v>
      </c>
      <c r="J717" s="23" t="s">
        <v>245</v>
      </c>
      <c r="K717" s="23" t="s">
        <v>246</v>
      </c>
      <c r="L717" t="s">
        <v>96</v>
      </c>
      <c r="M717" t="s">
        <v>313</v>
      </c>
      <c r="N717" t="s">
        <v>85</v>
      </c>
      <c r="O717">
        <v>1</v>
      </c>
      <c r="P717">
        <v>5</v>
      </c>
      <c r="Q717">
        <v>5</v>
      </c>
      <c r="R717">
        <v>26</v>
      </c>
      <c r="S717">
        <v>16</v>
      </c>
      <c r="T717">
        <v>16</v>
      </c>
      <c r="U717" t="s">
        <v>196</v>
      </c>
      <c r="V717" s="14" t="str">
        <f>VLOOKUP($U717,look_up!$A$2:J743,2,FALSE)</f>
        <v>Ofiuroide</v>
      </c>
      <c r="W717" s="14" t="str">
        <f>VLOOKUP($U717,look_up!$A$2:K743,3,FALSE)</f>
        <v>Species</v>
      </c>
      <c r="X717" s="14" t="str">
        <f>VLOOKUP($U717,look_up!$A$2:L743,4,FALSE)</f>
        <v>exotic_species</v>
      </c>
      <c r="Y717" s="14" t="str">
        <f>VLOOKUP($U717,look_up!A$2:K743,5,FALSE)</f>
        <v>Animalia</v>
      </c>
      <c r="Z717" s="14" t="str">
        <f>VLOOKUP($U717,look_up!A$2:L743,6,FALSE)</f>
        <v>Echinodermata</v>
      </c>
      <c r="AA717" s="14" t="str">
        <f>VLOOKUP($U717,look_up!A$2:M743,7,FALSE)</f>
        <v>Ophiuroidea</v>
      </c>
      <c r="AB717" s="14" t="str">
        <f>VLOOKUP($U717,look_up!$A$2:P743,8,FALSE)</f>
        <v>Amphilepidida</v>
      </c>
      <c r="AC717" s="14" t="str">
        <f>VLOOKUP($U717,look_up!$A$2:Q743,9,FALSE)</f>
        <v>Ophiotrichidae</v>
      </c>
      <c r="AD717" s="14">
        <f>VLOOKUP($U717,look_up!A$2:P743,10,FALSE)</f>
        <v>244093</v>
      </c>
      <c r="AE717">
        <v>0</v>
      </c>
      <c r="AF717" t="s">
        <v>216</v>
      </c>
      <c r="AG717">
        <v>40</v>
      </c>
    </row>
    <row r="718" spans="1:33" x14ac:dyDescent="0.3">
      <c r="A718" t="s">
        <v>0</v>
      </c>
      <c r="B718" t="s">
        <v>244</v>
      </c>
      <c r="C718" t="s">
        <v>275</v>
      </c>
      <c r="D718">
        <v>-27.2837</v>
      </c>
      <c r="E718">
        <v>-48.37368</v>
      </c>
      <c r="F718" t="s">
        <v>2</v>
      </c>
      <c r="G718" t="s">
        <v>3</v>
      </c>
      <c r="H718" s="2">
        <v>43503</v>
      </c>
      <c r="I718" s="23" t="s">
        <v>247</v>
      </c>
      <c r="J718" s="23" t="s">
        <v>245</v>
      </c>
      <c r="K718" s="23" t="s">
        <v>246</v>
      </c>
      <c r="L718" t="s">
        <v>96</v>
      </c>
      <c r="M718" t="s">
        <v>313</v>
      </c>
      <c r="N718" t="s">
        <v>85</v>
      </c>
      <c r="O718">
        <v>2</v>
      </c>
      <c r="P718">
        <v>5</v>
      </c>
      <c r="Q718">
        <v>5</v>
      </c>
      <c r="R718">
        <v>26</v>
      </c>
      <c r="S718">
        <v>16</v>
      </c>
      <c r="T718">
        <v>16</v>
      </c>
      <c r="U718" t="s">
        <v>196</v>
      </c>
      <c r="V718" s="14" t="str">
        <f>VLOOKUP($U718,look_up!$A$2:J744,2,FALSE)</f>
        <v>Ofiuroide</v>
      </c>
      <c r="W718" s="14" t="str">
        <f>VLOOKUP($U718,look_up!$A$2:K744,3,FALSE)</f>
        <v>Species</v>
      </c>
      <c r="X718" s="14" t="str">
        <f>VLOOKUP($U718,look_up!$A$2:L744,4,FALSE)</f>
        <v>exotic_species</v>
      </c>
      <c r="Y718" s="14" t="str">
        <f>VLOOKUP($U718,look_up!A$2:K744,5,FALSE)</f>
        <v>Animalia</v>
      </c>
      <c r="Z718" s="14" t="str">
        <f>VLOOKUP($U718,look_up!A$2:L744,6,FALSE)</f>
        <v>Echinodermata</v>
      </c>
      <c r="AA718" s="14" t="str">
        <f>VLOOKUP($U718,look_up!A$2:M744,7,FALSE)</f>
        <v>Ophiuroidea</v>
      </c>
      <c r="AB718" s="14" t="str">
        <f>VLOOKUP($U718,look_up!$A$2:P744,8,FALSE)</f>
        <v>Amphilepidida</v>
      </c>
      <c r="AC718" s="14" t="str">
        <f>VLOOKUP($U718,look_up!$A$2:Q744,9,FALSE)</f>
        <v>Ophiotrichidae</v>
      </c>
      <c r="AD718" s="14">
        <f>VLOOKUP($U718,look_up!A$2:P744,10,FALSE)</f>
        <v>244093</v>
      </c>
      <c r="AE718">
        <v>0</v>
      </c>
      <c r="AF718" t="s">
        <v>216</v>
      </c>
      <c r="AG718">
        <v>40</v>
      </c>
    </row>
    <row r="719" spans="1:33" x14ac:dyDescent="0.3">
      <c r="A719" t="s">
        <v>0</v>
      </c>
      <c r="B719" t="s">
        <v>244</v>
      </c>
      <c r="C719" t="s">
        <v>275</v>
      </c>
      <c r="D719">
        <v>-27.2837</v>
      </c>
      <c r="E719">
        <v>-48.37368</v>
      </c>
      <c r="F719" t="s">
        <v>2</v>
      </c>
      <c r="G719" t="s">
        <v>3</v>
      </c>
      <c r="H719" s="2">
        <v>43503</v>
      </c>
      <c r="I719" s="23" t="s">
        <v>247</v>
      </c>
      <c r="J719" s="23" t="s">
        <v>245</v>
      </c>
      <c r="K719" s="23" t="s">
        <v>246</v>
      </c>
      <c r="L719" t="s">
        <v>96</v>
      </c>
      <c r="M719" t="s">
        <v>313</v>
      </c>
      <c r="N719" t="s">
        <v>85</v>
      </c>
      <c r="O719">
        <v>3</v>
      </c>
      <c r="P719">
        <v>5</v>
      </c>
      <c r="Q719">
        <v>5</v>
      </c>
      <c r="R719">
        <v>26</v>
      </c>
      <c r="S719">
        <v>16</v>
      </c>
      <c r="T719">
        <v>16</v>
      </c>
      <c r="U719" t="s">
        <v>196</v>
      </c>
      <c r="V719" s="14" t="str">
        <f>VLOOKUP($U719,look_up!$A$2:J745,2,FALSE)</f>
        <v>Ofiuroide</v>
      </c>
      <c r="W719" s="14" t="str">
        <f>VLOOKUP($U719,look_up!$A$2:K745,3,FALSE)</f>
        <v>Species</v>
      </c>
      <c r="X719" s="14" t="str">
        <f>VLOOKUP($U719,look_up!$A$2:L745,4,FALSE)</f>
        <v>exotic_species</v>
      </c>
      <c r="Y719" s="14" t="str">
        <f>VLOOKUP($U719,look_up!A$2:K745,5,FALSE)</f>
        <v>Animalia</v>
      </c>
      <c r="Z719" s="14" t="str">
        <f>VLOOKUP($U719,look_up!A$2:L745,6,FALSE)</f>
        <v>Echinodermata</v>
      </c>
      <c r="AA719" s="14" t="str">
        <f>VLOOKUP($U719,look_up!A$2:M745,7,FALSE)</f>
        <v>Ophiuroidea</v>
      </c>
      <c r="AB719" s="14" t="str">
        <f>VLOOKUP($U719,look_up!$A$2:P745,8,FALSE)</f>
        <v>Amphilepidida</v>
      </c>
      <c r="AC719" s="14" t="str">
        <f>VLOOKUP($U719,look_up!$A$2:Q745,9,FALSE)</f>
        <v>Ophiotrichidae</v>
      </c>
      <c r="AD719" s="14">
        <f>VLOOKUP($U719,look_up!A$2:P745,10,FALSE)</f>
        <v>244093</v>
      </c>
      <c r="AE719">
        <v>0</v>
      </c>
      <c r="AF719" t="s">
        <v>216</v>
      </c>
      <c r="AG719">
        <v>40</v>
      </c>
    </row>
    <row r="720" spans="1:33" x14ac:dyDescent="0.3">
      <c r="A720" t="s">
        <v>0</v>
      </c>
      <c r="B720" t="s">
        <v>244</v>
      </c>
      <c r="C720" t="s">
        <v>275</v>
      </c>
      <c r="D720">
        <v>-27.2837</v>
      </c>
      <c r="E720">
        <v>-48.37368</v>
      </c>
      <c r="F720" t="s">
        <v>2</v>
      </c>
      <c r="G720" t="s">
        <v>3</v>
      </c>
      <c r="H720" s="2">
        <v>43503</v>
      </c>
      <c r="I720" s="23" t="s">
        <v>247</v>
      </c>
      <c r="J720" s="23" t="s">
        <v>245</v>
      </c>
      <c r="K720" s="23" t="s">
        <v>246</v>
      </c>
      <c r="L720" t="s">
        <v>96</v>
      </c>
      <c r="M720" t="s">
        <v>313</v>
      </c>
      <c r="N720" t="s">
        <v>85</v>
      </c>
      <c r="O720">
        <v>1</v>
      </c>
      <c r="P720">
        <v>5</v>
      </c>
      <c r="Q720">
        <v>5</v>
      </c>
      <c r="R720">
        <v>26</v>
      </c>
      <c r="S720">
        <v>16</v>
      </c>
      <c r="T720">
        <v>16</v>
      </c>
      <c r="U720" t="s">
        <v>197</v>
      </c>
      <c r="V720" s="14" t="str">
        <f>VLOOKUP($U720,look_up!$A$2:J746,2,FALSE)</f>
        <v>Anêmona</v>
      </c>
      <c r="W720" s="14" t="str">
        <f>VLOOKUP($U720,look_up!$A$2:K746,3,FALSE)</f>
        <v>Species</v>
      </c>
      <c r="X720" s="14" t="str">
        <f>VLOOKUP($U720,look_up!$A$2:L746,4,FALSE)</f>
        <v>exotic_species</v>
      </c>
      <c r="Y720" s="14" t="str">
        <f>VLOOKUP($U720,look_up!A$2:K746,5,FALSE)</f>
        <v>Animalia</v>
      </c>
      <c r="Z720" s="14" t="str">
        <f>VLOOKUP($U720,look_up!A$2:L746,6,FALSE)</f>
        <v>Cnidaria</v>
      </c>
      <c r="AA720" s="14" t="str">
        <f>VLOOKUP($U720,look_up!A$2:M746,7,FALSE)</f>
        <v>Anthozoa</v>
      </c>
      <c r="AB720" s="14" t="str">
        <f>VLOOKUP($U720,look_up!$A$2:P746,8,FALSE)</f>
        <v>Scleractinia</v>
      </c>
      <c r="AC720" s="14" t="str">
        <f>VLOOKUP($U720,look_up!$A$2:Q746,9,FALSE)</f>
        <v>Dendrophylliidae</v>
      </c>
      <c r="AD720" s="14">
        <f>VLOOKUP($U720,look_up!A$2:P746,10,FALSE)</f>
        <v>291251</v>
      </c>
      <c r="AE720">
        <v>0</v>
      </c>
      <c r="AF720" t="s">
        <v>216</v>
      </c>
      <c r="AG720">
        <v>40</v>
      </c>
    </row>
    <row r="721" spans="1:33" x14ac:dyDescent="0.3">
      <c r="A721" t="s">
        <v>0</v>
      </c>
      <c r="B721" t="s">
        <v>244</v>
      </c>
      <c r="C721" t="s">
        <v>275</v>
      </c>
      <c r="D721">
        <v>-27.2837</v>
      </c>
      <c r="E721">
        <v>-48.37368</v>
      </c>
      <c r="F721" t="s">
        <v>2</v>
      </c>
      <c r="G721" t="s">
        <v>3</v>
      </c>
      <c r="H721" s="2">
        <v>43503</v>
      </c>
      <c r="I721" s="23" t="s">
        <v>247</v>
      </c>
      <c r="J721" s="23" t="s">
        <v>245</v>
      </c>
      <c r="K721" s="23" t="s">
        <v>246</v>
      </c>
      <c r="L721" t="s">
        <v>96</v>
      </c>
      <c r="M721" t="s">
        <v>313</v>
      </c>
      <c r="N721" t="s">
        <v>85</v>
      </c>
      <c r="O721">
        <v>2</v>
      </c>
      <c r="P721">
        <v>5</v>
      </c>
      <c r="Q721">
        <v>5</v>
      </c>
      <c r="R721">
        <v>26</v>
      </c>
      <c r="S721">
        <v>16</v>
      </c>
      <c r="T721">
        <v>16</v>
      </c>
      <c r="U721" t="s">
        <v>197</v>
      </c>
      <c r="V721" s="14" t="str">
        <f>VLOOKUP($U721,look_up!$A$2:J747,2,FALSE)</f>
        <v>Anêmona</v>
      </c>
      <c r="W721" s="14" t="str">
        <f>VLOOKUP($U721,look_up!$A$2:K747,3,FALSE)</f>
        <v>Species</v>
      </c>
      <c r="X721" s="14" t="str">
        <f>VLOOKUP($U721,look_up!$A$2:L747,4,FALSE)</f>
        <v>exotic_species</v>
      </c>
      <c r="Y721" s="14" t="str">
        <f>VLOOKUP($U721,look_up!A$2:K747,5,FALSE)</f>
        <v>Animalia</v>
      </c>
      <c r="Z721" s="14" t="str">
        <f>VLOOKUP($U721,look_up!A$2:L747,6,FALSE)</f>
        <v>Cnidaria</v>
      </c>
      <c r="AA721" s="14" t="str">
        <f>VLOOKUP($U721,look_up!A$2:M747,7,FALSE)</f>
        <v>Anthozoa</v>
      </c>
      <c r="AB721" s="14" t="str">
        <f>VLOOKUP($U721,look_up!$A$2:P747,8,FALSE)</f>
        <v>Scleractinia</v>
      </c>
      <c r="AC721" s="14" t="str">
        <f>VLOOKUP($U721,look_up!$A$2:Q747,9,FALSE)</f>
        <v>Dendrophylliidae</v>
      </c>
      <c r="AD721" s="14">
        <f>VLOOKUP($U721,look_up!A$2:P747,10,FALSE)</f>
        <v>291251</v>
      </c>
      <c r="AE721">
        <v>0</v>
      </c>
      <c r="AF721" t="s">
        <v>216</v>
      </c>
      <c r="AG721">
        <v>40</v>
      </c>
    </row>
    <row r="722" spans="1:33" x14ac:dyDescent="0.3">
      <c r="A722" t="s">
        <v>0</v>
      </c>
      <c r="B722" t="s">
        <v>244</v>
      </c>
      <c r="C722" t="s">
        <v>275</v>
      </c>
      <c r="D722">
        <v>-27.2837</v>
      </c>
      <c r="E722">
        <v>-48.37368</v>
      </c>
      <c r="F722" t="s">
        <v>2</v>
      </c>
      <c r="G722" t="s">
        <v>3</v>
      </c>
      <c r="H722" s="2">
        <v>43503</v>
      </c>
      <c r="I722" s="23" t="s">
        <v>247</v>
      </c>
      <c r="J722" s="23" t="s">
        <v>245</v>
      </c>
      <c r="K722" s="23" t="s">
        <v>246</v>
      </c>
      <c r="L722" t="s">
        <v>96</v>
      </c>
      <c r="M722" t="s">
        <v>313</v>
      </c>
      <c r="N722" t="s">
        <v>85</v>
      </c>
      <c r="O722">
        <v>3</v>
      </c>
      <c r="P722">
        <v>5</v>
      </c>
      <c r="Q722">
        <v>5</v>
      </c>
      <c r="R722">
        <v>26</v>
      </c>
      <c r="S722">
        <v>16</v>
      </c>
      <c r="T722">
        <v>16</v>
      </c>
      <c r="U722" t="s">
        <v>197</v>
      </c>
      <c r="V722" s="14" t="str">
        <f>VLOOKUP($U722,look_up!$A$2:J748,2,FALSE)</f>
        <v>Anêmona</v>
      </c>
      <c r="W722" s="14" t="str">
        <f>VLOOKUP($U722,look_up!$A$2:K748,3,FALSE)</f>
        <v>Species</v>
      </c>
      <c r="X722" s="14" t="str">
        <f>VLOOKUP($U722,look_up!$A$2:L748,4,FALSE)</f>
        <v>exotic_species</v>
      </c>
      <c r="Y722" s="14" t="str">
        <f>VLOOKUP($U722,look_up!A$2:K748,5,FALSE)</f>
        <v>Animalia</v>
      </c>
      <c r="Z722" s="14" t="str">
        <f>VLOOKUP($U722,look_up!A$2:L748,6,FALSE)</f>
        <v>Cnidaria</v>
      </c>
      <c r="AA722" s="14" t="str">
        <f>VLOOKUP($U722,look_up!A$2:M748,7,FALSE)</f>
        <v>Anthozoa</v>
      </c>
      <c r="AB722" s="14" t="str">
        <f>VLOOKUP($U722,look_up!$A$2:P748,8,FALSE)</f>
        <v>Scleractinia</v>
      </c>
      <c r="AC722" s="14" t="str">
        <f>VLOOKUP($U722,look_up!$A$2:Q748,9,FALSE)</f>
        <v>Dendrophylliidae</v>
      </c>
      <c r="AD722" s="14">
        <f>VLOOKUP($U722,look_up!A$2:P748,10,FALSE)</f>
        <v>291251</v>
      </c>
      <c r="AE722">
        <v>0</v>
      </c>
      <c r="AF722" t="s">
        <v>216</v>
      </c>
      <c r="AG722">
        <v>40</v>
      </c>
    </row>
    <row r="723" spans="1:33" x14ac:dyDescent="0.3">
      <c r="A723" t="s">
        <v>0</v>
      </c>
      <c r="B723" t="s">
        <v>244</v>
      </c>
      <c r="C723" t="s">
        <v>275</v>
      </c>
      <c r="D723">
        <v>-27.2837</v>
      </c>
      <c r="E723">
        <v>-48.37368</v>
      </c>
      <c r="F723" t="s">
        <v>2</v>
      </c>
      <c r="G723" t="s">
        <v>3</v>
      </c>
      <c r="H723" s="2">
        <v>43503</v>
      </c>
      <c r="I723" s="23" t="s">
        <v>247</v>
      </c>
      <c r="J723" s="23" t="s">
        <v>245</v>
      </c>
      <c r="K723" s="23" t="s">
        <v>246</v>
      </c>
      <c r="L723" t="s">
        <v>96</v>
      </c>
      <c r="M723" t="s">
        <v>313</v>
      </c>
      <c r="N723" t="s">
        <v>85</v>
      </c>
      <c r="O723">
        <v>1</v>
      </c>
      <c r="P723">
        <v>5</v>
      </c>
      <c r="Q723">
        <v>5</v>
      </c>
      <c r="R723">
        <v>26</v>
      </c>
      <c r="S723">
        <v>16</v>
      </c>
      <c r="T723">
        <v>16</v>
      </c>
      <c r="U723" t="s">
        <v>198</v>
      </c>
      <c r="V723" s="14" t="str">
        <f>VLOOKUP($U723,look_up!$A$2:J749,2,FALSE)</f>
        <v>Ascidia</v>
      </c>
      <c r="W723" s="14" t="str">
        <f>VLOOKUP($U723,look_up!$A$2:K749,3,FALSE)</f>
        <v>Species</v>
      </c>
      <c r="X723" s="14" t="str">
        <f>VLOOKUP($U723,look_up!$A$2:L749,4,FALSE)</f>
        <v>exotic_species</v>
      </c>
      <c r="Y723" s="14" t="str">
        <f>VLOOKUP($U723,look_up!A$2:K749,5,FALSE)</f>
        <v>Animalia</v>
      </c>
      <c r="Z723" s="14" t="str">
        <f>VLOOKUP($U723,look_up!A$2:L749,6,FALSE)</f>
        <v>Chordata</v>
      </c>
      <c r="AA723" s="14" t="str">
        <f>VLOOKUP($U723,look_up!A$2:M749,7,FALSE)</f>
        <v>Ascidiacea</v>
      </c>
      <c r="AB723" s="14" t="str">
        <f>VLOOKUP($U723,look_up!$A$2:P749,8,FALSE)</f>
        <v>Stolidobranchia</v>
      </c>
      <c r="AC723" s="14" t="str">
        <f>VLOOKUP($U723,look_up!$A$2:Q749,9,FALSE)</f>
        <v>Styellidae</v>
      </c>
      <c r="AD723" s="14">
        <f>VLOOKUP($U723,look_up!A$2:P749,10,FALSE)</f>
        <v>103936</v>
      </c>
      <c r="AE723">
        <v>0</v>
      </c>
      <c r="AF723" t="s">
        <v>216</v>
      </c>
      <c r="AG723">
        <v>40</v>
      </c>
    </row>
    <row r="724" spans="1:33" x14ac:dyDescent="0.3">
      <c r="A724" t="s">
        <v>0</v>
      </c>
      <c r="B724" t="s">
        <v>244</v>
      </c>
      <c r="C724" t="s">
        <v>275</v>
      </c>
      <c r="D724">
        <v>-27.2837</v>
      </c>
      <c r="E724">
        <v>-48.37368</v>
      </c>
      <c r="F724" t="s">
        <v>2</v>
      </c>
      <c r="G724" t="s">
        <v>3</v>
      </c>
      <c r="H724" s="2">
        <v>43503</v>
      </c>
      <c r="I724" s="23" t="s">
        <v>247</v>
      </c>
      <c r="J724" s="23" t="s">
        <v>245</v>
      </c>
      <c r="K724" s="23" t="s">
        <v>246</v>
      </c>
      <c r="L724" t="s">
        <v>96</v>
      </c>
      <c r="M724" t="s">
        <v>313</v>
      </c>
      <c r="N724" t="s">
        <v>85</v>
      </c>
      <c r="O724">
        <v>2</v>
      </c>
      <c r="P724">
        <v>5</v>
      </c>
      <c r="Q724">
        <v>5</v>
      </c>
      <c r="R724">
        <v>26</v>
      </c>
      <c r="S724">
        <v>16</v>
      </c>
      <c r="T724">
        <v>16</v>
      </c>
      <c r="U724" t="s">
        <v>198</v>
      </c>
      <c r="V724" s="14" t="str">
        <f>VLOOKUP($U724,look_up!$A$2:J750,2,FALSE)</f>
        <v>Ascidia</v>
      </c>
      <c r="W724" s="14" t="str">
        <f>VLOOKUP($U724,look_up!$A$2:K750,3,FALSE)</f>
        <v>Species</v>
      </c>
      <c r="X724" s="14" t="str">
        <f>VLOOKUP($U724,look_up!$A$2:L750,4,FALSE)</f>
        <v>exotic_species</v>
      </c>
      <c r="Y724" s="14" t="str">
        <f>VLOOKUP($U724,look_up!A$2:K750,5,FALSE)</f>
        <v>Animalia</v>
      </c>
      <c r="Z724" s="14" t="str">
        <f>VLOOKUP($U724,look_up!A$2:L750,6,FALSE)</f>
        <v>Chordata</v>
      </c>
      <c r="AA724" s="14" t="str">
        <f>VLOOKUP($U724,look_up!A$2:M750,7,FALSE)</f>
        <v>Ascidiacea</v>
      </c>
      <c r="AB724" s="14" t="str">
        <f>VLOOKUP($U724,look_up!$A$2:P750,8,FALSE)</f>
        <v>Stolidobranchia</v>
      </c>
      <c r="AC724" s="14" t="str">
        <f>VLOOKUP($U724,look_up!$A$2:Q750,9,FALSE)</f>
        <v>Styellidae</v>
      </c>
      <c r="AD724" s="14">
        <f>VLOOKUP($U724,look_up!A$2:P750,10,FALSE)</f>
        <v>103936</v>
      </c>
      <c r="AE724">
        <v>0</v>
      </c>
      <c r="AF724" t="s">
        <v>216</v>
      </c>
      <c r="AG724">
        <v>40</v>
      </c>
    </row>
    <row r="725" spans="1:33" x14ac:dyDescent="0.3">
      <c r="A725" t="s">
        <v>0</v>
      </c>
      <c r="B725" t="s">
        <v>244</v>
      </c>
      <c r="C725" t="s">
        <v>275</v>
      </c>
      <c r="D725">
        <v>-27.2837</v>
      </c>
      <c r="E725">
        <v>-48.37368</v>
      </c>
      <c r="F725" t="s">
        <v>2</v>
      </c>
      <c r="G725" t="s">
        <v>3</v>
      </c>
      <c r="H725" s="2">
        <v>43503</v>
      </c>
      <c r="I725" s="23" t="s">
        <v>247</v>
      </c>
      <c r="J725" s="23" t="s">
        <v>245</v>
      </c>
      <c r="K725" s="23" t="s">
        <v>246</v>
      </c>
      <c r="L725" t="s">
        <v>96</v>
      </c>
      <c r="M725" t="s">
        <v>313</v>
      </c>
      <c r="N725" t="s">
        <v>85</v>
      </c>
      <c r="O725">
        <v>3</v>
      </c>
      <c r="P725">
        <v>5</v>
      </c>
      <c r="Q725">
        <v>5</v>
      </c>
      <c r="R725">
        <v>26</v>
      </c>
      <c r="S725">
        <v>16</v>
      </c>
      <c r="T725">
        <v>16</v>
      </c>
      <c r="U725" t="s">
        <v>198</v>
      </c>
      <c r="V725" s="14" t="str">
        <f>VLOOKUP($U725,look_up!$A$2:J751,2,FALSE)</f>
        <v>Ascidia</v>
      </c>
      <c r="W725" s="14" t="str">
        <f>VLOOKUP($U725,look_up!$A$2:K751,3,FALSE)</f>
        <v>Species</v>
      </c>
      <c r="X725" s="14" t="str">
        <f>VLOOKUP($U725,look_up!$A$2:L751,4,FALSE)</f>
        <v>exotic_species</v>
      </c>
      <c r="Y725" s="14" t="str">
        <f>VLOOKUP($U725,look_up!A$2:K751,5,FALSE)</f>
        <v>Animalia</v>
      </c>
      <c r="Z725" s="14" t="str">
        <f>VLOOKUP($U725,look_up!A$2:L751,6,FALSE)</f>
        <v>Chordata</v>
      </c>
      <c r="AA725" s="14" t="str">
        <f>VLOOKUP($U725,look_up!A$2:M751,7,FALSE)</f>
        <v>Ascidiacea</v>
      </c>
      <c r="AB725" s="14" t="str">
        <f>VLOOKUP($U725,look_up!$A$2:P751,8,FALSE)</f>
        <v>Stolidobranchia</v>
      </c>
      <c r="AC725" s="14" t="str">
        <f>VLOOKUP($U725,look_up!$A$2:Q751,9,FALSE)</f>
        <v>Styellidae</v>
      </c>
      <c r="AD725" s="14">
        <f>VLOOKUP($U725,look_up!A$2:P751,10,FALSE)</f>
        <v>103936</v>
      </c>
      <c r="AE725">
        <v>0</v>
      </c>
      <c r="AF725" t="s">
        <v>216</v>
      </c>
      <c r="AG725">
        <v>40</v>
      </c>
    </row>
    <row r="726" spans="1:33" x14ac:dyDescent="0.3">
      <c r="A726" t="s">
        <v>0</v>
      </c>
      <c r="B726" t="s">
        <v>244</v>
      </c>
      <c r="C726" t="s">
        <v>275</v>
      </c>
      <c r="D726">
        <v>-27.2837</v>
      </c>
      <c r="E726">
        <v>-48.37368</v>
      </c>
      <c r="F726" t="s">
        <v>2</v>
      </c>
      <c r="G726" t="s">
        <v>3</v>
      </c>
      <c r="H726" s="2">
        <v>43503</v>
      </c>
      <c r="I726" s="23" t="s">
        <v>247</v>
      </c>
      <c r="J726" s="23" t="s">
        <v>245</v>
      </c>
      <c r="K726" s="23" t="s">
        <v>246</v>
      </c>
      <c r="L726" t="s">
        <v>96</v>
      </c>
      <c r="M726" t="s">
        <v>313</v>
      </c>
      <c r="N726" t="s">
        <v>85</v>
      </c>
      <c r="O726">
        <v>1</v>
      </c>
      <c r="P726">
        <v>5</v>
      </c>
      <c r="Q726">
        <v>5</v>
      </c>
      <c r="R726">
        <v>26</v>
      </c>
      <c r="S726">
        <v>16</v>
      </c>
      <c r="T726">
        <v>16</v>
      </c>
      <c r="U726" t="s">
        <v>18</v>
      </c>
      <c r="V726" t="s">
        <v>199</v>
      </c>
      <c r="W726" t="s">
        <v>18</v>
      </c>
      <c r="X726" s="14" t="str">
        <f>VLOOKUP($U726,look_up!$A$2:L752,4,FALSE)</f>
        <v>NA</v>
      </c>
      <c r="Y726" s="14" t="str">
        <f>VLOOKUP($U726,look_up!A$2:K752,5,FALSE)</f>
        <v>NA</v>
      </c>
      <c r="Z726" s="14" t="str">
        <f>VLOOKUP($U726,look_up!A$2:L752,6,FALSE)</f>
        <v>NA</v>
      </c>
      <c r="AA726" s="14" t="str">
        <f>VLOOKUP($U726,look_up!A$2:M752,7,FALSE)</f>
        <v>NA</v>
      </c>
      <c r="AB726" s="14" t="str">
        <f>VLOOKUP($U726,look_up!$A$2:P752,8,FALSE)</f>
        <v>NA</v>
      </c>
      <c r="AC726" s="14" t="str">
        <f>VLOOKUP($U726,look_up!$A$2:Q752,9,FALSE)</f>
        <v>NA</v>
      </c>
      <c r="AD726" s="14" t="str">
        <f>VLOOKUP($U726,look_up!A$2:P752,10,FALSE)</f>
        <v>NA</v>
      </c>
      <c r="AE726">
        <v>0</v>
      </c>
      <c r="AF726" t="s">
        <v>216</v>
      </c>
      <c r="AG726">
        <v>40</v>
      </c>
    </row>
    <row r="727" spans="1:33" x14ac:dyDescent="0.3">
      <c r="A727" t="s">
        <v>0</v>
      </c>
      <c r="B727" t="s">
        <v>244</v>
      </c>
      <c r="C727" t="s">
        <v>275</v>
      </c>
      <c r="D727">
        <v>-27.2837</v>
      </c>
      <c r="E727">
        <v>-48.37368</v>
      </c>
      <c r="F727" t="s">
        <v>2</v>
      </c>
      <c r="G727" t="s">
        <v>3</v>
      </c>
      <c r="H727" s="2">
        <v>43503</v>
      </c>
      <c r="I727" s="23" t="s">
        <v>247</v>
      </c>
      <c r="J727" s="23" t="s">
        <v>245</v>
      </c>
      <c r="K727" s="23" t="s">
        <v>246</v>
      </c>
      <c r="L727" t="s">
        <v>96</v>
      </c>
      <c r="M727" t="s">
        <v>313</v>
      </c>
      <c r="N727" t="s">
        <v>85</v>
      </c>
      <c r="O727">
        <v>2</v>
      </c>
      <c r="P727">
        <v>5</v>
      </c>
      <c r="Q727">
        <v>5</v>
      </c>
      <c r="R727">
        <v>26</v>
      </c>
      <c r="S727">
        <v>16</v>
      </c>
      <c r="T727">
        <v>16</v>
      </c>
      <c r="U727" t="s">
        <v>18</v>
      </c>
      <c r="V727" t="s">
        <v>199</v>
      </c>
      <c r="W727" t="s">
        <v>18</v>
      </c>
      <c r="X727" s="14" t="str">
        <f>VLOOKUP($U727,look_up!$A$2:L753,4,FALSE)</f>
        <v>NA</v>
      </c>
      <c r="Y727" s="14" t="str">
        <f>VLOOKUP($U727,look_up!A$2:K753,5,FALSE)</f>
        <v>NA</v>
      </c>
      <c r="Z727" s="14" t="str">
        <f>VLOOKUP($U727,look_up!A$2:L753,6,FALSE)</f>
        <v>NA</v>
      </c>
      <c r="AA727" s="14" t="str">
        <f>VLOOKUP($U727,look_up!A$2:M753,7,FALSE)</f>
        <v>NA</v>
      </c>
      <c r="AB727" s="14" t="str">
        <f>VLOOKUP($U727,look_up!$A$2:P753,8,FALSE)</f>
        <v>NA</v>
      </c>
      <c r="AC727" s="14" t="str">
        <f>VLOOKUP($U727,look_up!$A$2:Q753,9,FALSE)</f>
        <v>NA</v>
      </c>
      <c r="AD727" s="14" t="str">
        <f>VLOOKUP($U727,look_up!A$2:P753,10,FALSE)</f>
        <v>NA</v>
      </c>
      <c r="AE727">
        <v>0</v>
      </c>
      <c r="AF727" t="s">
        <v>216</v>
      </c>
      <c r="AG727">
        <v>40</v>
      </c>
    </row>
    <row r="728" spans="1:33" x14ac:dyDescent="0.3">
      <c r="A728" t="s">
        <v>0</v>
      </c>
      <c r="B728" t="s">
        <v>244</v>
      </c>
      <c r="C728" t="s">
        <v>275</v>
      </c>
      <c r="D728">
        <v>-27.2837</v>
      </c>
      <c r="E728">
        <v>-48.37368</v>
      </c>
      <c r="F728" t="s">
        <v>2</v>
      </c>
      <c r="G728" t="s">
        <v>3</v>
      </c>
      <c r="H728" s="2">
        <v>43503</v>
      </c>
      <c r="I728" s="23" t="s">
        <v>247</v>
      </c>
      <c r="J728" s="23" t="s">
        <v>245</v>
      </c>
      <c r="K728" s="23" t="s">
        <v>246</v>
      </c>
      <c r="L728" t="s">
        <v>96</v>
      </c>
      <c r="M728" t="s">
        <v>313</v>
      </c>
      <c r="N728" t="s">
        <v>85</v>
      </c>
      <c r="O728">
        <v>3</v>
      </c>
      <c r="P728">
        <v>5</v>
      </c>
      <c r="Q728">
        <v>5</v>
      </c>
      <c r="R728">
        <v>26</v>
      </c>
      <c r="S728">
        <v>16</v>
      </c>
      <c r="T728">
        <v>16</v>
      </c>
      <c r="U728" t="s">
        <v>18</v>
      </c>
      <c r="V728" t="s">
        <v>199</v>
      </c>
      <c r="W728" t="s">
        <v>18</v>
      </c>
      <c r="X728" s="14" t="str">
        <f>VLOOKUP($U728,look_up!$A$2:L754,4,FALSE)</f>
        <v>NA</v>
      </c>
      <c r="Y728" s="14" t="str">
        <f>VLOOKUP($U728,look_up!A$2:K754,5,FALSE)</f>
        <v>NA</v>
      </c>
      <c r="Z728" s="14" t="str">
        <f>VLOOKUP($U728,look_up!A$2:L754,6,FALSE)</f>
        <v>NA</v>
      </c>
      <c r="AA728" s="14" t="str">
        <f>VLOOKUP($U728,look_up!A$2:M754,7,FALSE)</f>
        <v>NA</v>
      </c>
      <c r="AB728" s="14" t="str">
        <f>VLOOKUP($U728,look_up!$A$2:P754,8,FALSE)</f>
        <v>NA</v>
      </c>
      <c r="AC728" s="14" t="str">
        <f>VLOOKUP($U728,look_up!$A$2:Q754,9,FALSE)</f>
        <v>NA</v>
      </c>
      <c r="AD728" s="14" t="str">
        <f>VLOOKUP($U728,look_up!A$2:P754,10,FALSE)</f>
        <v>NA</v>
      </c>
      <c r="AE728">
        <v>0</v>
      </c>
      <c r="AF728" t="s">
        <v>216</v>
      </c>
      <c r="AG728">
        <v>40</v>
      </c>
    </row>
    <row r="729" spans="1:33" x14ac:dyDescent="0.3">
      <c r="A729" t="s">
        <v>0</v>
      </c>
      <c r="B729" t="s">
        <v>244</v>
      </c>
      <c r="C729" t="s">
        <v>275</v>
      </c>
      <c r="D729">
        <v>-27.2837</v>
      </c>
      <c r="E729">
        <v>-48.37368</v>
      </c>
      <c r="F729" t="s">
        <v>2</v>
      </c>
      <c r="G729" t="s">
        <v>3</v>
      </c>
      <c r="H729" s="2">
        <v>43503</v>
      </c>
      <c r="I729" s="23" t="s">
        <v>247</v>
      </c>
      <c r="J729" s="23" t="s">
        <v>245</v>
      </c>
      <c r="K729" s="23" t="s">
        <v>246</v>
      </c>
      <c r="L729" t="s">
        <v>96</v>
      </c>
      <c r="M729" t="s">
        <v>313</v>
      </c>
      <c r="N729" t="s">
        <v>85</v>
      </c>
      <c r="O729">
        <v>1</v>
      </c>
      <c r="P729">
        <v>5</v>
      </c>
      <c r="Q729">
        <v>5</v>
      </c>
      <c r="R729">
        <v>26</v>
      </c>
      <c r="S729">
        <v>16</v>
      </c>
      <c r="T729">
        <v>16</v>
      </c>
      <c r="U729" t="s">
        <v>18</v>
      </c>
      <c r="V729" t="s">
        <v>200</v>
      </c>
      <c r="W729" t="s">
        <v>18</v>
      </c>
      <c r="X729" s="14" t="str">
        <f>VLOOKUP($U729,look_up!$A$2:L755,4,FALSE)</f>
        <v>NA</v>
      </c>
      <c r="Y729" s="14" t="str">
        <f>VLOOKUP($U729,look_up!A$2:K755,5,FALSE)</f>
        <v>NA</v>
      </c>
      <c r="Z729" s="14" t="str">
        <f>VLOOKUP($U729,look_up!A$2:L755,6,FALSE)</f>
        <v>NA</v>
      </c>
      <c r="AA729" s="14" t="str">
        <f>VLOOKUP($U729,look_up!A$2:M755,7,FALSE)</f>
        <v>NA</v>
      </c>
      <c r="AB729" s="14" t="str">
        <f>VLOOKUP($U729,look_up!$A$2:P755,8,FALSE)</f>
        <v>NA</v>
      </c>
      <c r="AC729" s="14" t="str">
        <f>VLOOKUP($U729,look_up!$A$2:Q755,9,FALSE)</f>
        <v>NA</v>
      </c>
      <c r="AD729" s="14" t="str">
        <f>VLOOKUP($U729,look_up!A$2:P755,10,FALSE)</f>
        <v>NA</v>
      </c>
      <c r="AE729">
        <v>0</v>
      </c>
      <c r="AF729" t="s">
        <v>216</v>
      </c>
      <c r="AG729">
        <v>40</v>
      </c>
    </row>
    <row r="730" spans="1:33" x14ac:dyDescent="0.3">
      <c r="A730" t="s">
        <v>0</v>
      </c>
      <c r="B730" t="s">
        <v>244</v>
      </c>
      <c r="C730" t="s">
        <v>275</v>
      </c>
      <c r="D730">
        <v>-27.2837</v>
      </c>
      <c r="E730">
        <v>-48.37368</v>
      </c>
      <c r="F730" t="s">
        <v>2</v>
      </c>
      <c r="G730" t="s">
        <v>3</v>
      </c>
      <c r="H730" s="2">
        <v>43503</v>
      </c>
      <c r="I730" s="23" t="s">
        <v>247</v>
      </c>
      <c r="J730" s="23" t="s">
        <v>245</v>
      </c>
      <c r="K730" s="23" t="s">
        <v>246</v>
      </c>
      <c r="L730" t="s">
        <v>96</v>
      </c>
      <c r="M730" t="s">
        <v>313</v>
      </c>
      <c r="N730" t="s">
        <v>85</v>
      </c>
      <c r="O730">
        <v>2</v>
      </c>
      <c r="P730">
        <v>5</v>
      </c>
      <c r="Q730">
        <v>5</v>
      </c>
      <c r="R730">
        <v>26</v>
      </c>
      <c r="S730">
        <v>16</v>
      </c>
      <c r="T730">
        <v>16</v>
      </c>
      <c r="U730" t="s">
        <v>18</v>
      </c>
      <c r="V730" t="s">
        <v>200</v>
      </c>
      <c r="W730" t="s">
        <v>18</v>
      </c>
      <c r="X730" s="14" t="str">
        <f>VLOOKUP($U730,look_up!$A$2:L756,4,FALSE)</f>
        <v>NA</v>
      </c>
      <c r="Y730" s="14" t="str">
        <f>VLOOKUP($U730,look_up!A$2:K756,5,FALSE)</f>
        <v>NA</v>
      </c>
      <c r="Z730" s="14" t="str">
        <f>VLOOKUP($U730,look_up!A$2:L756,6,FALSE)</f>
        <v>NA</v>
      </c>
      <c r="AA730" s="14" t="str">
        <f>VLOOKUP($U730,look_up!A$2:M756,7,FALSE)</f>
        <v>NA</v>
      </c>
      <c r="AB730" s="14" t="str">
        <f>VLOOKUP($U730,look_up!$A$2:P756,8,FALSE)</f>
        <v>NA</v>
      </c>
      <c r="AC730" s="14" t="str">
        <f>VLOOKUP($U730,look_up!$A$2:Q756,9,FALSE)</f>
        <v>NA</v>
      </c>
      <c r="AD730" s="14" t="str">
        <f>VLOOKUP($U730,look_up!A$2:P756,10,FALSE)</f>
        <v>NA</v>
      </c>
      <c r="AE730">
        <v>0</v>
      </c>
      <c r="AF730" t="s">
        <v>216</v>
      </c>
      <c r="AG730">
        <v>40</v>
      </c>
    </row>
    <row r="731" spans="1:33" x14ac:dyDescent="0.3">
      <c r="A731" t="s">
        <v>0</v>
      </c>
      <c r="B731" t="s">
        <v>244</v>
      </c>
      <c r="C731" t="s">
        <v>275</v>
      </c>
      <c r="D731">
        <v>-27.2837</v>
      </c>
      <c r="E731">
        <v>-48.37368</v>
      </c>
      <c r="F731" t="s">
        <v>2</v>
      </c>
      <c r="G731" t="s">
        <v>3</v>
      </c>
      <c r="H731" s="2">
        <v>43503</v>
      </c>
      <c r="I731" s="23" t="s">
        <v>247</v>
      </c>
      <c r="J731" s="23" t="s">
        <v>245</v>
      </c>
      <c r="K731" s="23" t="s">
        <v>246</v>
      </c>
      <c r="L731" t="s">
        <v>96</v>
      </c>
      <c r="M731" t="s">
        <v>313</v>
      </c>
      <c r="N731" t="s">
        <v>85</v>
      </c>
      <c r="O731">
        <v>3</v>
      </c>
      <c r="P731">
        <v>5</v>
      </c>
      <c r="Q731">
        <v>5</v>
      </c>
      <c r="R731">
        <v>26</v>
      </c>
      <c r="S731">
        <v>16</v>
      </c>
      <c r="T731">
        <v>16</v>
      </c>
      <c r="U731" t="s">
        <v>18</v>
      </c>
      <c r="V731" t="s">
        <v>200</v>
      </c>
      <c r="W731" t="s">
        <v>18</v>
      </c>
      <c r="X731" s="14" t="str">
        <f>VLOOKUP($U731,look_up!$A$2:L757,4,FALSE)</f>
        <v>NA</v>
      </c>
      <c r="Y731" s="14" t="str">
        <f>VLOOKUP($U731,look_up!A$2:K757,5,FALSE)</f>
        <v>NA</v>
      </c>
      <c r="Z731" s="14" t="str">
        <f>VLOOKUP($U731,look_up!A$2:L757,6,FALSE)</f>
        <v>NA</v>
      </c>
      <c r="AA731" s="14" t="str">
        <f>VLOOKUP($U731,look_up!A$2:M757,7,FALSE)</f>
        <v>NA</v>
      </c>
      <c r="AB731" s="14" t="str">
        <f>VLOOKUP($U731,look_up!$A$2:P757,8,FALSE)</f>
        <v>NA</v>
      </c>
      <c r="AC731" s="14" t="str">
        <f>VLOOKUP($U731,look_up!$A$2:Q757,9,FALSE)</f>
        <v>NA</v>
      </c>
      <c r="AD731" s="14" t="str">
        <f>VLOOKUP($U731,look_up!A$2:P757,10,FALSE)</f>
        <v>NA</v>
      </c>
      <c r="AE731">
        <v>0</v>
      </c>
      <c r="AF731" t="s">
        <v>216</v>
      </c>
      <c r="AG731">
        <v>40</v>
      </c>
    </row>
    <row r="732" spans="1:33" x14ac:dyDescent="0.3">
      <c r="A732" t="s">
        <v>0</v>
      </c>
      <c r="B732" t="s">
        <v>244</v>
      </c>
      <c r="C732" t="s">
        <v>275</v>
      </c>
      <c r="D732">
        <v>-27.2837</v>
      </c>
      <c r="E732">
        <v>-48.37368</v>
      </c>
      <c r="F732" t="s">
        <v>2</v>
      </c>
      <c r="G732" t="s">
        <v>3</v>
      </c>
      <c r="H732" s="2">
        <v>43503</v>
      </c>
      <c r="I732" s="23" t="s">
        <v>247</v>
      </c>
      <c r="J732" s="23" t="s">
        <v>245</v>
      </c>
      <c r="K732" s="23" t="s">
        <v>246</v>
      </c>
      <c r="L732" t="s">
        <v>96</v>
      </c>
      <c r="M732" t="s">
        <v>313</v>
      </c>
      <c r="N732" t="s">
        <v>85</v>
      </c>
      <c r="O732">
        <v>1</v>
      </c>
      <c r="P732">
        <v>8</v>
      </c>
      <c r="Q732">
        <v>6</v>
      </c>
      <c r="R732">
        <v>26</v>
      </c>
      <c r="S732">
        <v>16</v>
      </c>
      <c r="T732">
        <v>13</v>
      </c>
      <c r="U732" t="s">
        <v>177</v>
      </c>
      <c r="V732" s="14" t="str">
        <f>VLOOKUP($U732,look_up!$A$2:J758,2,FALSE)</f>
        <v>Ouriço</v>
      </c>
      <c r="W732" s="14" t="str">
        <f>VLOOKUP($U732,look_up!$A$2:K758,3,FALSE)</f>
        <v>Species</v>
      </c>
      <c r="X732" s="14" t="str">
        <f>VLOOKUP($U732,look_up!$A$2:L758,4,FALSE)</f>
        <v>NA</v>
      </c>
      <c r="Y732" s="14" t="str">
        <f>VLOOKUP($U732,look_up!A$2:K758,5,FALSE)</f>
        <v>Animalia</v>
      </c>
      <c r="Z732" s="14" t="str">
        <f>VLOOKUP($U732,look_up!A$2:L758,6,FALSE)</f>
        <v>Echinodermata</v>
      </c>
      <c r="AA732" s="14" t="str">
        <f>VLOOKUP($U732,look_up!A$2:M758,7,FALSE)</f>
        <v>Echinoidea</v>
      </c>
      <c r="AB732" s="14" t="str">
        <f>VLOOKUP($U732,look_up!$A$2:P758,8,FALSE)</f>
        <v>Cidaroida</v>
      </c>
      <c r="AC732" s="14" t="str">
        <f>VLOOKUP($U732,look_up!$A$2:Q758,9,FALSE)</f>
        <v>Cidaridae</v>
      </c>
      <c r="AD732" s="14">
        <f>VLOOKUP($U732,look_up!A$2:P758,10,FALSE)</f>
        <v>396741</v>
      </c>
      <c r="AE732">
        <v>0</v>
      </c>
      <c r="AF732" t="s">
        <v>216</v>
      </c>
      <c r="AG732">
        <v>40</v>
      </c>
    </row>
    <row r="733" spans="1:33" x14ac:dyDescent="0.3">
      <c r="A733" t="s">
        <v>0</v>
      </c>
      <c r="B733" t="s">
        <v>244</v>
      </c>
      <c r="C733" t="s">
        <v>275</v>
      </c>
      <c r="D733">
        <v>-27.2837</v>
      </c>
      <c r="E733">
        <v>-48.37368</v>
      </c>
      <c r="F733" t="s">
        <v>2</v>
      </c>
      <c r="G733" t="s">
        <v>3</v>
      </c>
      <c r="H733" s="2">
        <v>43503</v>
      </c>
      <c r="I733" s="23" t="s">
        <v>247</v>
      </c>
      <c r="J733" s="23" t="s">
        <v>245</v>
      </c>
      <c r="K733" s="23" t="s">
        <v>246</v>
      </c>
      <c r="L733" t="s">
        <v>96</v>
      </c>
      <c r="M733" t="s">
        <v>313</v>
      </c>
      <c r="N733" t="s">
        <v>85</v>
      </c>
      <c r="O733">
        <v>2</v>
      </c>
      <c r="P733">
        <v>8</v>
      </c>
      <c r="Q733">
        <v>6</v>
      </c>
      <c r="R733">
        <v>26</v>
      </c>
      <c r="S733">
        <v>16</v>
      </c>
      <c r="T733">
        <v>13</v>
      </c>
      <c r="U733" t="s">
        <v>177</v>
      </c>
      <c r="V733" s="14" t="str">
        <f>VLOOKUP($U733,look_up!$A$2:J759,2,FALSE)</f>
        <v>Ouriço</v>
      </c>
      <c r="W733" s="14" t="str">
        <f>VLOOKUP($U733,look_up!$A$2:K759,3,FALSE)</f>
        <v>Species</v>
      </c>
      <c r="X733" s="14" t="str">
        <f>VLOOKUP($U733,look_up!$A$2:L759,4,FALSE)</f>
        <v>NA</v>
      </c>
      <c r="Y733" s="14" t="str">
        <f>VLOOKUP($U733,look_up!A$2:K759,5,FALSE)</f>
        <v>Animalia</v>
      </c>
      <c r="Z733" s="14" t="str">
        <f>VLOOKUP($U733,look_up!A$2:L759,6,FALSE)</f>
        <v>Echinodermata</v>
      </c>
      <c r="AA733" s="14" t="str">
        <f>VLOOKUP($U733,look_up!A$2:M759,7,FALSE)</f>
        <v>Echinoidea</v>
      </c>
      <c r="AB733" s="14" t="str">
        <f>VLOOKUP($U733,look_up!$A$2:P759,8,FALSE)</f>
        <v>Cidaroida</v>
      </c>
      <c r="AC733" s="14" t="str">
        <f>VLOOKUP($U733,look_up!$A$2:Q759,9,FALSE)</f>
        <v>Cidaridae</v>
      </c>
      <c r="AD733" s="14">
        <f>VLOOKUP($U733,look_up!A$2:P759,10,FALSE)</f>
        <v>396741</v>
      </c>
      <c r="AE733">
        <v>0</v>
      </c>
      <c r="AF733" t="s">
        <v>216</v>
      </c>
      <c r="AG733">
        <v>40</v>
      </c>
    </row>
    <row r="734" spans="1:33" x14ac:dyDescent="0.3">
      <c r="A734" t="s">
        <v>0</v>
      </c>
      <c r="B734" t="s">
        <v>244</v>
      </c>
      <c r="C734" t="s">
        <v>275</v>
      </c>
      <c r="D734">
        <v>-27.2837</v>
      </c>
      <c r="E734">
        <v>-48.37368</v>
      </c>
      <c r="F734" t="s">
        <v>2</v>
      </c>
      <c r="G734" t="s">
        <v>3</v>
      </c>
      <c r="H734" s="2">
        <v>43503</v>
      </c>
      <c r="I734" s="23" t="s">
        <v>247</v>
      </c>
      <c r="J734" s="23" t="s">
        <v>245</v>
      </c>
      <c r="K734" s="23" t="s">
        <v>246</v>
      </c>
      <c r="L734" t="s">
        <v>96</v>
      </c>
      <c r="M734" t="s">
        <v>313</v>
      </c>
      <c r="N734" t="s">
        <v>85</v>
      </c>
      <c r="O734">
        <v>3</v>
      </c>
      <c r="P734">
        <v>8</v>
      </c>
      <c r="Q734">
        <v>6</v>
      </c>
      <c r="R734">
        <v>26</v>
      </c>
      <c r="S734">
        <v>16</v>
      </c>
      <c r="T734">
        <v>13</v>
      </c>
      <c r="U734" t="s">
        <v>177</v>
      </c>
      <c r="V734" s="14" t="str">
        <f>VLOOKUP($U734,look_up!$A$2:J760,2,FALSE)</f>
        <v>Ouriço</v>
      </c>
      <c r="W734" s="14" t="str">
        <f>VLOOKUP($U734,look_up!$A$2:K760,3,FALSE)</f>
        <v>Species</v>
      </c>
      <c r="X734" s="14" t="str">
        <f>VLOOKUP($U734,look_up!$A$2:L760,4,FALSE)</f>
        <v>NA</v>
      </c>
      <c r="Y734" s="14" t="str">
        <f>VLOOKUP($U734,look_up!A$2:K760,5,FALSE)</f>
        <v>Animalia</v>
      </c>
      <c r="Z734" s="14" t="str">
        <f>VLOOKUP($U734,look_up!A$2:L760,6,FALSE)</f>
        <v>Echinodermata</v>
      </c>
      <c r="AA734" s="14" t="str">
        <f>VLOOKUP($U734,look_up!A$2:M760,7,FALSE)</f>
        <v>Echinoidea</v>
      </c>
      <c r="AB734" s="14" t="str">
        <f>VLOOKUP($U734,look_up!$A$2:P760,8,FALSE)</f>
        <v>Cidaroida</v>
      </c>
      <c r="AC734" s="14" t="str">
        <f>VLOOKUP($U734,look_up!$A$2:Q760,9,FALSE)</f>
        <v>Cidaridae</v>
      </c>
      <c r="AD734" s="14">
        <f>VLOOKUP($U734,look_up!A$2:P760,10,FALSE)</f>
        <v>396741</v>
      </c>
      <c r="AE734">
        <v>0</v>
      </c>
      <c r="AF734" t="s">
        <v>216</v>
      </c>
      <c r="AG734">
        <v>40</v>
      </c>
    </row>
    <row r="735" spans="1:33" x14ac:dyDescent="0.3">
      <c r="A735" t="s">
        <v>0</v>
      </c>
      <c r="B735" t="s">
        <v>244</v>
      </c>
      <c r="C735" t="s">
        <v>275</v>
      </c>
      <c r="D735">
        <v>-27.2837</v>
      </c>
      <c r="E735">
        <v>-48.37368</v>
      </c>
      <c r="F735" t="s">
        <v>2</v>
      </c>
      <c r="G735" t="s">
        <v>3</v>
      </c>
      <c r="H735" s="2">
        <v>43503</v>
      </c>
      <c r="I735" s="23" t="s">
        <v>247</v>
      </c>
      <c r="J735" s="23" t="s">
        <v>245</v>
      </c>
      <c r="K735" s="23" t="s">
        <v>246</v>
      </c>
      <c r="L735" t="s">
        <v>96</v>
      </c>
      <c r="M735" t="s">
        <v>313</v>
      </c>
      <c r="N735" t="s">
        <v>85</v>
      </c>
      <c r="O735">
        <v>1</v>
      </c>
      <c r="P735">
        <v>8</v>
      </c>
      <c r="Q735">
        <v>6</v>
      </c>
      <c r="R735">
        <v>26</v>
      </c>
      <c r="S735">
        <v>16</v>
      </c>
      <c r="T735">
        <v>13</v>
      </c>
      <c r="U735" t="s">
        <v>178</v>
      </c>
      <c r="V735" s="14" t="str">
        <f>VLOOKUP($U735,look_up!$A$2:J761,2,FALSE)</f>
        <v>Ouriço</v>
      </c>
      <c r="W735" s="14" t="str">
        <f>VLOOKUP($U735,look_up!$A$2:K761,3,FALSE)</f>
        <v>Species</v>
      </c>
      <c r="X735" s="14" t="str">
        <f>VLOOKUP($U735,look_up!$A$2:L761,4,FALSE)</f>
        <v>NA</v>
      </c>
      <c r="Y735" s="14" t="str">
        <f>VLOOKUP($U735,look_up!A$2:K761,5,FALSE)</f>
        <v>Animalia</v>
      </c>
      <c r="Z735" s="14" t="str">
        <f>VLOOKUP($U735,look_up!A$2:L761,6,FALSE)</f>
        <v>Echinodermata</v>
      </c>
      <c r="AA735" s="14" t="str">
        <f>VLOOKUP($U735,look_up!A$2:M761,7,FALSE)</f>
        <v>Echinoidea</v>
      </c>
      <c r="AB735" s="14" t="str">
        <f>VLOOKUP($U735,look_up!$A$2:P761,8,FALSE)</f>
        <v>Camarodonta</v>
      </c>
      <c r="AC735" s="14" t="str">
        <f>VLOOKUP($U735,look_up!$A$2:Q761,9,FALSE)</f>
        <v>Toxopneustidae</v>
      </c>
      <c r="AD735" s="14">
        <f>VLOOKUP($U735,look_up!A$2:P761,10,FALSE)</f>
        <v>367850</v>
      </c>
      <c r="AE735">
        <v>0</v>
      </c>
      <c r="AF735" t="s">
        <v>216</v>
      </c>
      <c r="AG735">
        <v>40</v>
      </c>
    </row>
    <row r="736" spans="1:33" x14ac:dyDescent="0.3">
      <c r="A736" t="s">
        <v>0</v>
      </c>
      <c r="B736" t="s">
        <v>244</v>
      </c>
      <c r="C736" t="s">
        <v>275</v>
      </c>
      <c r="D736">
        <v>-27.2837</v>
      </c>
      <c r="E736">
        <v>-48.37368</v>
      </c>
      <c r="F736" t="s">
        <v>2</v>
      </c>
      <c r="G736" t="s">
        <v>3</v>
      </c>
      <c r="H736" s="2">
        <v>43503</v>
      </c>
      <c r="I736" s="23" t="s">
        <v>247</v>
      </c>
      <c r="J736" s="23" t="s">
        <v>245</v>
      </c>
      <c r="K736" s="23" t="s">
        <v>246</v>
      </c>
      <c r="L736" t="s">
        <v>96</v>
      </c>
      <c r="M736" t="s">
        <v>313</v>
      </c>
      <c r="N736" t="s">
        <v>85</v>
      </c>
      <c r="O736">
        <v>2</v>
      </c>
      <c r="P736">
        <v>8</v>
      </c>
      <c r="Q736">
        <v>6</v>
      </c>
      <c r="R736">
        <v>26</v>
      </c>
      <c r="S736">
        <v>16</v>
      </c>
      <c r="T736">
        <v>13</v>
      </c>
      <c r="U736" t="s">
        <v>178</v>
      </c>
      <c r="V736" s="14" t="str">
        <f>VLOOKUP($U736,look_up!$A$2:J762,2,FALSE)</f>
        <v>Ouriço</v>
      </c>
      <c r="W736" s="14" t="str">
        <f>VLOOKUP($U736,look_up!$A$2:K762,3,FALSE)</f>
        <v>Species</v>
      </c>
      <c r="X736" s="14" t="str">
        <f>VLOOKUP($U736,look_up!$A$2:L762,4,FALSE)</f>
        <v>NA</v>
      </c>
      <c r="Y736" s="14" t="str">
        <f>VLOOKUP($U736,look_up!A$2:K762,5,FALSE)</f>
        <v>Animalia</v>
      </c>
      <c r="Z736" s="14" t="str">
        <f>VLOOKUP($U736,look_up!A$2:L762,6,FALSE)</f>
        <v>Echinodermata</v>
      </c>
      <c r="AA736" s="14" t="str">
        <f>VLOOKUP($U736,look_up!A$2:M762,7,FALSE)</f>
        <v>Echinoidea</v>
      </c>
      <c r="AB736" s="14" t="str">
        <f>VLOOKUP($U736,look_up!$A$2:P762,8,FALSE)</f>
        <v>Camarodonta</v>
      </c>
      <c r="AC736" s="14" t="str">
        <f>VLOOKUP($U736,look_up!$A$2:Q762,9,FALSE)</f>
        <v>Toxopneustidae</v>
      </c>
      <c r="AD736" s="14">
        <f>VLOOKUP($U736,look_up!A$2:P762,10,FALSE)</f>
        <v>367850</v>
      </c>
      <c r="AE736">
        <v>0</v>
      </c>
      <c r="AF736" t="s">
        <v>216</v>
      </c>
      <c r="AG736">
        <v>40</v>
      </c>
    </row>
    <row r="737" spans="1:33" x14ac:dyDescent="0.3">
      <c r="A737" t="s">
        <v>0</v>
      </c>
      <c r="B737" t="s">
        <v>244</v>
      </c>
      <c r="C737" t="s">
        <v>275</v>
      </c>
      <c r="D737">
        <v>-27.2837</v>
      </c>
      <c r="E737">
        <v>-48.37368</v>
      </c>
      <c r="F737" t="s">
        <v>2</v>
      </c>
      <c r="G737" t="s">
        <v>3</v>
      </c>
      <c r="H737" s="2">
        <v>43503</v>
      </c>
      <c r="I737" s="23" t="s">
        <v>247</v>
      </c>
      <c r="J737" s="23" t="s">
        <v>245</v>
      </c>
      <c r="K737" s="23" t="s">
        <v>246</v>
      </c>
      <c r="L737" t="s">
        <v>96</v>
      </c>
      <c r="M737" t="s">
        <v>313</v>
      </c>
      <c r="N737" t="s">
        <v>85</v>
      </c>
      <c r="O737">
        <v>3</v>
      </c>
      <c r="P737">
        <v>8</v>
      </c>
      <c r="Q737">
        <v>6</v>
      </c>
      <c r="R737">
        <v>26</v>
      </c>
      <c r="S737">
        <v>16</v>
      </c>
      <c r="T737">
        <v>13</v>
      </c>
      <c r="U737" t="s">
        <v>178</v>
      </c>
      <c r="V737" s="14" t="str">
        <f>VLOOKUP($U737,look_up!$A$2:J763,2,FALSE)</f>
        <v>Ouriço</v>
      </c>
      <c r="W737" s="14" t="str">
        <f>VLOOKUP($U737,look_up!$A$2:K763,3,FALSE)</f>
        <v>Species</v>
      </c>
      <c r="X737" s="14" t="str">
        <f>VLOOKUP($U737,look_up!$A$2:L763,4,FALSE)</f>
        <v>NA</v>
      </c>
      <c r="Y737" s="14" t="str">
        <f>VLOOKUP($U737,look_up!A$2:K763,5,FALSE)</f>
        <v>Animalia</v>
      </c>
      <c r="Z737" s="14" t="str">
        <f>VLOOKUP($U737,look_up!A$2:L763,6,FALSE)</f>
        <v>Echinodermata</v>
      </c>
      <c r="AA737" s="14" t="str">
        <f>VLOOKUP($U737,look_up!A$2:M763,7,FALSE)</f>
        <v>Echinoidea</v>
      </c>
      <c r="AB737" s="14" t="str">
        <f>VLOOKUP($U737,look_up!$A$2:P763,8,FALSE)</f>
        <v>Camarodonta</v>
      </c>
      <c r="AC737" s="14" t="str">
        <f>VLOOKUP($U737,look_up!$A$2:Q763,9,FALSE)</f>
        <v>Toxopneustidae</v>
      </c>
      <c r="AD737" s="14">
        <f>VLOOKUP($U737,look_up!A$2:P763,10,FALSE)</f>
        <v>367850</v>
      </c>
      <c r="AE737">
        <v>0</v>
      </c>
      <c r="AF737" t="s">
        <v>216</v>
      </c>
      <c r="AG737">
        <v>40</v>
      </c>
    </row>
    <row r="738" spans="1:33" x14ac:dyDescent="0.3">
      <c r="A738" t="s">
        <v>0</v>
      </c>
      <c r="B738" t="s">
        <v>244</v>
      </c>
      <c r="C738" t="s">
        <v>275</v>
      </c>
      <c r="D738">
        <v>-27.2837</v>
      </c>
      <c r="E738">
        <v>-48.37368</v>
      </c>
      <c r="F738" t="s">
        <v>2</v>
      </c>
      <c r="G738" t="s">
        <v>3</v>
      </c>
      <c r="H738" s="2">
        <v>43503</v>
      </c>
      <c r="I738" s="23" t="s">
        <v>247</v>
      </c>
      <c r="J738" s="23" t="s">
        <v>245</v>
      </c>
      <c r="K738" s="23" t="s">
        <v>246</v>
      </c>
      <c r="L738" t="s">
        <v>96</v>
      </c>
      <c r="M738" t="s">
        <v>313</v>
      </c>
      <c r="N738" t="s">
        <v>85</v>
      </c>
      <c r="O738">
        <v>1</v>
      </c>
      <c r="P738">
        <v>8</v>
      </c>
      <c r="Q738">
        <v>6</v>
      </c>
      <c r="R738">
        <v>26</v>
      </c>
      <c r="S738">
        <v>16</v>
      </c>
      <c r="T738">
        <v>13</v>
      </c>
      <c r="U738" t="s">
        <v>179</v>
      </c>
      <c r="V738" s="14" t="str">
        <f>VLOOKUP($U738,look_up!$A$2:J764,2,FALSE)</f>
        <v>Ouriço</v>
      </c>
      <c r="W738" s="14" t="str">
        <f>VLOOKUP($U738,look_up!$A$2:K764,3,FALSE)</f>
        <v>Species</v>
      </c>
      <c r="X738" s="14" t="str">
        <f>VLOOKUP($U738,look_up!$A$2:L764,4,FALSE)</f>
        <v>NA</v>
      </c>
      <c r="Y738" s="14" t="str">
        <f>VLOOKUP($U738,look_up!A$2:K764,5,FALSE)</f>
        <v>Animalia</v>
      </c>
      <c r="Z738" s="14" t="str">
        <f>VLOOKUP($U738,look_up!A$2:L764,6,FALSE)</f>
        <v>Echinodermata</v>
      </c>
      <c r="AA738" s="14" t="str">
        <f>VLOOKUP($U738,look_up!A$2:M764,7,FALSE)</f>
        <v>Echinoidea</v>
      </c>
      <c r="AB738" s="14" t="str">
        <f>VLOOKUP($U738,look_up!$A$2:P764,8,FALSE)</f>
        <v>Arbacioidea</v>
      </c>
      <c r="AC738" s="14" t="str">
        <f>VLOOKUP($U738,look_up!$A$2:Q764,9,FALSE)</f>
        <v>Arbaciidae</v>
      </c>
      <c r="AD738" s="14">
        <f>VLOOKUP($U738,look_up!A$2:P764,10,FALSE)</f>
        <v>124249</v>
      </c>
      <c r="AE738">
        <v>0</v>
      </c>
      <c r="AF738" t="s">
        <v>216</v>
      </c>
      <c r="AG738">
        <v>40</v>
      </c>
    </row>
    <row r="739" spans="1:33" x14ac:dyDescent="0.3">
      <c r="A739" t="s">
        <v>0</v>
      </c>
      <c r="B739" t="s">
        <v>244</v>
      </c>
      <c r="C739" t="s">
        <v>275</v>
      </c>
      <c r="D739">
        <v>-27.2837</v>
      </c>
      <c r="E739">
        <v>-48.37368</v>
      </c>
      <c r="F739" t="s">
        <v>2</v>
      </c>
      <c r="G739" t="s">
        <v>3</v>
      </c>
      <c r="H739" s="2">
        <v>43503</v>
      </c>
      <c r="I739" s="23" t="s">
        <v>247</v>
      </c>
      <c r="J739" s="23" t="s">
        <v>245</v>
      </c>
      <c r="K739" s="23" t="s">
        <v>246</v>
      </c>
      <c r="L739" t="s">
        <v>96</v>
      </c>
      <c r="M739" t="s">
        <v>313</v>
      </c>
      <c r="N739" t="s">
        <v>85</v>
      </c>
      <c r="O739">
        <v>2</v>
      </c>
      <c r="P739">
        <v>8</v>
      </c>
      <c r="Q739">
        <v>6</v>
      </c>
      <c r="R739">
        <v>26</v>
      </c>
      <c r="S739">
        <v>16</v>
      </c>
      <c r="T739">
        <v>13</v>
      </c>
      <c r="U739" t="s">
        <v>179</v>
      </c>
      <c r="V739" s="14" t="str">
        <f>VLOOKUP($U739,look_up!$A$2:J765,2,FALSE)</f>
        <v>Ouriço</v>
      </c>
      <c r="W739" s="14" t="str">
        <f>VLOOKUP($U739,look_up!$A$2:K765,3,FALSE)</f>
        <v>Species</v>
      </c>
      <c r="X739" s="14" t="str">
        <f>VLOOKUP($U739,look_up!$A$2:L765,4,FALSE)</f>
        <v>NA</v>
      </c>
      <c r="Y739" s="14" t="str">
        <f>VLOOKUP($U739,look_up!A$2:K765,5,FALSE)</f>
        <v>Animalia</v>
      </c>
      <c r="Z739" s="14" t="str">
        <f>VLOOKUP($U739,look_up!A$2:L765,6,FALSE)</f>
        <v>Echinodermata</v>
      </c>
      <c r="AA739" s="14" t="str">
        <f>VLOOKUP($U739,look_up!A$2:M765,7,FALSE)</f>
        <v>Echinoidea</v>
      </c>
      <c r="AB739" s="14" t="str">
        <f>VLOOKUP($U739,look_up!$A$2:P765,8,FALSE)</f>
        <v>Arbacioidea</v>
      </c>
      <c r="AC739" s="14" t="str">
        <f>VLOOKUP($U739,look_up!$A$2:Q765,9,FALSE)</f>
        <v>Arbaciidae</v>
      </c>
      <c r="AD739" s="14">
        <f>VLOOKUP($U739,look_up!A$2:P765,10,FALSE)</f>
        <v>124249</v>
      </c>
      <c r="AE739">
        <v>0</v>
      </c>
      <c r="AF739" t="s">
        <v>216</v>
      </c>
      <c r="AG739">
        <v>40</v>
      </c>
    </row>
    <row r="740" spans="1:33" x14ac:dyDescent="0.3">
      <c r="A740" t="s">
        <v>0</v>
      </c>
      <c r="B740" t="s">
        <v>244</v>
      </c>
      <c r="C740" t="s">
        <v>275</v>
      </c>
      <c r="D740">
        <v>-27.2837</v>
      </c>
      <c r="E740">
        <v>-48.37368</v>
      </c>
      <c r="F740" t="s">
        <v>2</v>
      </c>
      <c r="G740" t="s">
        <v>3</v>
      </c>
      <c r="H740" s="2">
        <v>43503</v>
      </c>
      <c r="I740" s="23" t="s">
        <v>247</v>
      </c>
      <c r="J740" s="23" t="s">
        <v>245</v>
      </c>
      <c r="K740" s="23" t="s">
        <v>246</v>
      </c>
      <c r="L740" t="s">
        <v>96</v>
      </c>
      <c r="M740" t="s">
        <v>313</v>
      </c>
      <c r="N740" t="s">
        <v>85</v>
      </c>
      <c r="O740">
        <v>3</v>
      </c>
      <c r="P740">
        <v>8</v>
      </c>
      <c r="Q740">
        <v>6</v>
      </c>
      <c r="R740">
        <v>26</v>
      </c>
      <c r="S740">
        <v>16</v>
      </c>
      <c r="T740">
        <v>13</v>
      </c>
      <c r="U740" t="s">
        <v>179</v>
      </c>
      <c r="V740" s="14" t="str">
        <f>VLOOKUP($U740,look_up!$A$2:J766,2,FALSE)</f>
        <v>Ouriço</v>
      </c>
      <c r="W740" s="14" t="str">
        <f>VLOOKUP($U740,look_up!$A$2:K766,3,FALSE)</f>
        <v>Species</v>
      </c>
      <c r="X740" s="14" t="str">
        <f>VLOOKUP($U740,look_up!$A$2:L766,4,FALSE)</f>
        <v>NA</v>
      </c>
      <c r="Y740" s="14" t="str">
        <f>VLOOKUP($U740,look_up!A$2:K766,5,FALSE)</f>
        <v>Animalia</v>
      </c>
      <c r="Z740" s="14" t="str">
        <f>VLOOKUP($U740,look_up!A$2:L766,6,FALSE)</f>
        <v>Echinodermata</v>
      </c>
      <c r="AA740" s="14" t="str">
        <f>VLOOKUP($U740,look_up!A$2:M766,7,FALSE)</f>
        <v>Echinoidea</v>
      </c>
      <c r="AB740" s="14" t="str">
        <f>VLOOKUP($U740,look_up!$A$2:P766,8,FALSE)</f>
        <v>Arbacioidea</v>
      </c>
      <c r="AC740" s="14" t="str">
        <f>VLOOKUP($U740,look_up!$A$2:Q766,9,FALSE)</f>
        <v>Arbaciidae</v>
      </c>
      <c r="AD740" s="14">
        <f>VLOOKUP($U740,look_up!A$2:P766,10,FALSE)</f>
        <v>124249</v>
      </c>
      <c r="AE740">
        <v>0</v>
      </c>
      <c r="AF740" t="s">
        <v>216</v>
      </c>
      <c r="AG740">
        <v>40</v>
      </c>
    </row>
    <row r="741" spans="1:33" x14ac:dyDescent="0.3">
      <c r="A741" t="s">
        <v>0</v>
      </c>
      <c r="B741" t="s">
        <v>244</v>
      </c>
      <c r="C741" t="s">
        <v>275</v>
      </c>
      <c r="D741">
        <v>-27.2837</v>
      </c>
      <c r="E741">
        <v>-48.37368</v>
      </c>
      <c r="F741" t="s">
        <v>2</v>
      </c>
      <c r="G741" t="s">
        <v>3</v>
      </c>
      <c r="H741" s="2">
        <v>43503</v>
      </c>
      <c r="I741" s="23" t="s">
        <v>247</v>
      </c>
      <c r="J741" s="23" t="s">
        <v>245</v>
      </c>
      <c r="K741" s="23" t="s">
        <v>246</v>
      </c>
      <c r="L741" t="s">
        <v>96</v>
      </c>
      <c r="M741" t="s">
        <v>313</v>
      </c>
      <c r="N741" t="s">
        <v>85</v>
      </c>
      <c r="O741">
        <v>1</v>
      </c>
      <c r="P741">
        <v>8</v>
      </c>
      <c r="Q741">
        <v>6</v>
      </c>
      <c r="R741">
        <v>26</v>
      </c>
      <c r="S741">
        <v>16</v>
      </c>
      <c r="T741">
        <v>13</v>
      </c>
      <c r="U741" t="s">
        <v>180</v>
      </c>
      <c r="V741" s="14" t="str">
        <f>VLOOKUP($U741,look_up!$A$2:J767,2,FALSE)</f>
        <v>Ouriço</v>
      </c>
      <c r="W741" s="14" t="str">
        <f>VLOOKUP($U741,look_up!$A$2:K767,3,FALSE)</f>
        <v>Species</v>
      </c>
      <c r="X741" s="14" t="str">
        <f>VLOOKUP($U741,look_up!$A$2:L767,4,FALSE)</f>
        <v>NA</v>
      </c>
      <c r="Y741" s="14" t="str">
        <f>VLOOKUP($U741,look_up!A$2:K767,5,FALSE)</f>
        <v>Animalia</v>
      </c>
      <c r="Z741" s="14" t="str">
        <f>VLOOKUP($U741,look_up!A$2:L767,6,FALSE)</f>
        <v>Echinodermata</v>
      </c>
      <c r="AA741" s="14" t="str">
        <f>VLOOKUP($U741,look_up!A$2:M767,7,FALSE)</f>
        <v>Echinoidea</v>
      </c>
      <c r="AB741" s="14" t="str">
        <f>VLOOKUP($U741,look_up!$A$2:P767,8,FALSE)</f>
        <v>Camarodonta</v>
      </c>
      <c r="AC741" s="14" t="str">
        <f>VLOOKUP($U741,look_up!$A$2:Q767,9,FALSE)</f>
        <v>Parechinidae</v>
      </c>
      <c r="AD741" s="14">
        <f>VLOOKUP($U741,look_up!A$2:P767,10,FALSE)</f>
        <v>513432</v>
      </c>
      <c r="AE741">
        <v>0</v>
      </c>
      <c r="AF741" t="s">
        <v>216</v>
      </c>
      <c r="AG741">
        <v>40</v>
      </c>
    </row>
    <row r="742" spans="1:33" x14ac:dyDescent="0.3">
      <c r="A742" t="s">
        <v>0</v>
      </c>
      <c r="B742" t="s">
        <v>244</v>
      </c>
      <c r="C742" t="s">
        <v>275</v>
      </c>
      <c r="D742">
        <v>-27.2837</v>
      </c>
      <c r="E742">
        <v>-48.37368</v>
      </c>
      <c r="F742" t="s">
        <v>2</v>
      </c>
      <c r="G742" t="s">
        <v>3</v>
      </c>
      <c r="H742" s="2">
        <v>43503</v>
      </c>
      <c r="I742" s="23" t="s">
        <v>247</v>
      </c>
      <c r="J742" s="23" t="s">
        <v>245</v>
      </c>
      <c r="K742" s="23" t="s">
        <v>246</v>
      </c>
      <c r="L742" t="s">
        <v>96</v>
      </c>
      <c r="M742" t="s">
        <v>313</v>
      </c>
      <c r="N742" t="s">
        <v>85</v>
      </c>
      <c r="O742">
        <v>2</v>
      </c>
      <c r="P742">
        <v>8</v>
      </c>
      <c r="Q742">
        <v>6</v>
      </c>
      <c r="R742">
        <v>26</v>
      </c>
      <c r="S742">
        <v>16</v>
      </c>
      <c r="T742">
        <v>13</v>
      </c>
      <c r="U742" t="s">
        <v>180</v>
      </c>
      <c r="V742" s="14" t="str">
        <f>VLOOKUP($U742,look_up!$A$2:J768,2,FALSE)</f>
        <v>Ouriço</v>
      </c>
      <c r="W742" s="14" t="str">
        <f>VLOOKUP($U742,look_up!$A$2:K768,3,FALSE)</f>
        <v>Species</v>
      </c>
      <c r="X742" s="14" t="str">
        <f>VLOOKUP($U742,look_up!$A$2:L768,4,FALSE)</f>
        <v>NA</v>
      </c>
      <c r="Y742" s="14" t="str">
        <f>VLOOKUP($U742,look_up!A$2:K768,5,FALSE)</f>
        <v>Animalia</v>
      </c>
      <c r="Z742" s="14" t="str">
        <f>VLOOKUP($U742,look_up!A$2:L768,6,FALSE)</f>
        <v>Echinodermata</v>
      </c>
      <c r="AA742" s="14" t="str">
        <f>VLOOKUP($U742,look_up!A$2:M768,7,FALSE)</f>
        <v>Echinoidea</v>
      </c>
      <c r="AB742" s="14" t="str">
        <f>VLOOKUP($U742,look_up!$A$2:P768,8,FALSE)</f>
        <v>Camarodonta</v>
      </c>
      <c r="AC742" s="14" t="str">
        <f>VLOOKUP($U742,look_up!$A$2:Q768,9,FALSE)</f>
        <v>Parechinidae</v>
      </c>
      <c r="AD742" s="14">
        <f>VLOOKUP($U742,look_up!A$2:P768,10,FALSE)</f>
        <v>513432</v>
      </c>
      <c r="AE742">
        <v>0</v>
      </c>
      <c r="AF742" t="s">
        <v>216</v>
      </c>
      <c r="AG742">
        <v>40</v>
      </c>
    </row>
    <row r="743" spans="1:33" x14ac:dyDescent="0.3">
      <c r="A743" t="s">
        <v>0</v>
      </c>
      <c r="B743" t="s">
        <v>244</v>
      </c>
      <c r="C743" t="s">
        <v>275</v>
      </c>
      <c r="D743">
        <v>-27.2837</v>
      </c>
      <c r="E743">
        <v>-48.37368</v>
      </c>
      <c r="F743" t="s">
        <v>2</v>
      </c>
      <c r="G743" t="s">
        <v>3</v>
      </c>
      <c r="H743" s="2">
        <v>43503</v>
      </c>
      <c r="I743" s="23" t="s">
        <v>247</v>
      </c>
      <c r="J743" s="23" t="s">
        <v>245</v>
      </c>
      <c r="K743" s="23" t="s">
        <v>246</v>
      </c>
      <c r="L743" t="s">
        <v>96</v>
      </c>
      <c r="M743" t="s">
        <v>313</v>
      </c>
      <c r="N743" t="s">
        <v>85</v>
      </c>
      <c r="O743">
        <v>3</v>
      </c>
      <c r="P743">
        <v>8</v>
      </c>
      <c r="Q743">
        <v>6</v>
      </c>
      <c r="R743">
        <v>26</v>
      </c>
      <c r="S743">
        <v>16</v>
      </c>
      <c r="T743">
        <v>13</v>
      </c>
      <c r="U743" t="s">
        <v>180</v>
      </c>
      <c r="V743" s="14" t="str">
        <f>VLOOKUP($U743,look_up!$A$2:J769,2,FALSE)</f>
        <v>Ouriço</v>
      </c>
      <c r="W743" s="14" t="str">
        <f>VLOOKUP($U743,look_up!$A$2:K769,3,FALSE)</f>
        <v>Species</v>
      </c>
      <c r="X743" s="14" t="str">
        <f>VLOOKUP($U743,look_up!$A$2:L769,4,FALSE)</f>
        <v>NA</v>
      </c>
      <c r="Y743" s="14" t="str">
        <f>VLOOKUP($U743,look_up!A$2:K769,5,FALSE)</f>
        <v>Animalia</v>
      </c>
      <c r="Z743" s="14" t="str">
        <f>VLOOKUP($U743,look_up!A$2:L769,6,FALSE)</f>
        <v>Echinodermata</v>
      </c>
      <c r="AA743" s="14" t="str">
        <f>VLOOKUP($U743,look_up!A$2:M769,7,FALSE)</f>
        <v>Echinoidea</v>
      </c>
      <c r="AB743" s="14" t="str">
        <f>VLOOKUP($U743,look_up!$A$2:P769,8,FALSE)</f>
        <v>Camarodonta</v>
      </c>
      <c r="AC743" s="14" t="str">
        <f>VLOOKUP($U743,look_up!$A$2:Q769,9,FALSE)</f>
        <v>Parechinidae</v>
      </c>
      <c r="AD743" s="14">
        <f>VLOOKUP($U743,look_up!A$2:P769,10,FALSE)</f>
        <v>513432</v>
      </c>
      <c r="AE743">
        <v>0</v>
      </c>
      <c r="AF743" t="s">
        <v>216</v>
      </c>
      <c r="AG743">
        <v>40</v>
      </c>
    </row>
    <row r="744" spans="1:33" x14ac:dyDescent="0.3">
      <c r="A744" t="s">
        <v>0</v>
      </c>
      <c r="B744" t="s">
        <v>244</v>
      </c>
      <c r="C744" t="s">
        <v>275</v>
      </c>
      <c r="D744">
        <v>-27.2837</v>
      </c>
      <c r="E744">
        <v>-48.37368</v>
      </c>
      <c r="F744" t="s">
        <v>2</v>
      </c>
      <c r="G744" t="s">
        <v>3</v>
      </c>
      <c r="H744" s="2">
        <v>43503</v>
      </c>
      <c r="I744" s="23" t="s">
        <v>247</v>
      </c>
      <c r="J744" s="23" t="s">
        <v>245</v>
      </c>
      <c r="K744" s="23" t="s">
        <v>246</v>
      </c>
      <c r="L744" t="s">
        <v>96</v>
      </c>
      <c r="M744" t="s">
        <v>313</v>
      </c>
      <c r="N744" t="s">
        <v>85</v>
      </c>
      <c r="O744">
        <v>1</v>
      </c>
      <c r="P744">
        <v>8</v>
      </c>
      <c r="Q744">
        <v>6</v>
      </c>
      <c r="R744">
        <v>26</v>
      </c>
      <c r="S744">
        <v>16</v>
      </c>
      <c r="T744">
        <v>13</v>
      </c>
      <c r="U744" t="s">
        <v>181</v>
      </c>
      <c r="V744" s="14" t="str">
        <f>VLOOKUP($U744,look_up!$A$2:J770,2,FALSE)</f>
        <v>Ouriço</v>
      </c>
      <c r="W744" s="14" t="str">
        <f>VLOOKUP($U744,look_up!$A$2:K770,3,FALSE)</f>
        <v>Species</v>
      </c>
      <c r="X744" s="14" t="str">
        <f>VLOOKUP($U744,look_up!$A$2:L770,4,FALSE)</f>
        <v>NA</v>
      </c>
      <c r="Y744" s="14" t="str">
        <f>VLOOKUP($U744,look_up!A$2:K770,5,FALSE)</f>
        <v>Animalia</v>
      </c>
      <c r="Z744" s="14" t="str">
        <f>VLOOKUP($U744,look_up!A$2:L770,6,FALSE)</f>
        <v>Echinodermata</v>
      </c>
      <c r="AA744" s="14" t="str">
        <f>VLOOKUP($U744,look_up!A$2:M770,7,FALSE)</f>
        <v>Echinoidea</v>
      </c>
      <c r="AB744" s="14" t="str">
        <f>VLOOKUP($U744,look_up!$A$2:P770,8,FALSE)</f>
        <v>Camarodonta</v>
      </c>
      <c r="AC744" s="14" t="str">
        <f>VLOOKUP($U744,look_up!$A$2:Q770,9,FALSE)</f>
        <v>Echinometridae</v>
      </c>
      <c r="AD744" s="14">
        <f>VLOOKUP($U744,look_up!A$2:P770,10,FALSE)</f>
        <v>213380</v>
      </c>
      <c r="AE744">
        <v>0</v>
      </c>
      <c r="AF744" t="s">
        <v>216</v>
      </c>
      <c r="AG744">
        <v>40</v>
      </c>
    </row>
    <row r="745" spans="1:33" x14ac:dyDescent="0.3">
      <c r="A745" t="s">
        <v>0</v>
      </c>
      <c r="B745" t="s">
        <v>244</v>
      </c>
      <c r="C745" t="s">
        <v>275</v>
      </c>
      <c r="D745">
        <v>-27.2837</v>
      </c>
      <c r="E745">
        <v>-48.37368</v>
      </c>
      <c r="F745" t="s">
        <v>2</v>
      </c>
      <c r="G745" t="s">
        <v>3</v>
      </c>
      <c r="H745" s="2">
        <v>43503</v>
      </c>
      <c r="I745" s="23" t="s">
        <v>247</v>
      </c>
      <c r="J745" s="23" t="s">
        <v>245</v>
      </c>
      <c r="K745" s="23" t="s">
        <v>246</v>
      </c>
      <c r="L745" t="s">
        <v>96</v>
      </c>
      <c r="M745" t="s">
        <v>313</v>
      </c>
      <c r="N745" t="s">
        <v>85</v>
      </c>
      <c r="O745">
        <v>2</v>
      </c>
      <c r="P745">
        <v>8</v>
      </c>
      <c r="Q745">
        <v>6</v>
      </c>
      <c r="R745">
        <v>26</v>
      </c>
      <c r="S745">
        <v>16</v>
      </c>
      <c r="T745">
        <v>13</v>
      </c>
      <c r="U745" t="s">
        <v>181</v>
      </c>
      <c r="V745" s="14" t="str">
        <f>VLOOKUP($U745,look_up!$A$2:J771,2,FALSE)</f>
        <v>Ouriço</v>
      </c>
      <c r="W745" s="14" t="str">
        <f>VLOOKUP($U745,look_up!$A$2:K771,3,FALSE)</f>
        <v>Species</v>
      </c>
      <c r="X745" s="14" t="str">
        <f>VLOOKUP($U745,look_up!$A$2:L771,4,FALSE)</f>
        <v>NA</v>
      </c>
      <c r="Y745" s="14" t="str">
        <f>VLOOKUP($U745,look_up!A$2:K771,5,FALSE)</f>
        <v>Animalia</v>
      </c>
      <c r="Z745" s="14" t="str">
        <f>VLOOKUP($U745,look_up!A$2:L771,6,FALSE)</f>
        <v>Echinodermata</v>
      </c>
      <c r="AA745" s="14" t="str">
        <f>VLOOKUP($U745,look_up!A$2:M771,7,FALSE)</f>
        <v>Echinoidea</v>
      </c>
      <c r="AB745" s="14" t="str">
        <f>VLOOKUP($U745,look_up!$A$2:P771,8,FALSE)</f>
        <v>Camarodonta</v>
      </c>
      <c r="AC745" s="14" t="str">
        <f>VLOOKUP($U745,look_up!$A$2:Q771,9,FALSE)</f>
        <v>Echinometridae</v>
      </c>
      <c r="AD745" s="14">
        <f>VLOOKUP($U745,look_up!A$2:P771,10,FALSE)</f>
        <v>213380</v>
      </c>
      <c r="AE745">
        <v>0</v>
      </c>
      <c r="AF745" t="s">
        <v>216</v>
      </c>
      <c r="AG745">
        <v>40</v>
      </c>
    </row>
    <row r="746" spans="1:33" x14ac:dyDescent="0.3">
      <c r="A746" t="s">
        <v>0</v>
      </c>
      <c r="B746" t="s">
        <v>244</v>
      </c>
      <c r="C746" t="s">
        <v>275</v>
      </c>
      <c r="D746">
        <v>-27.2837</v>
      </c>
      <c r="E746">
        <v>-48.37368</v>
      </c>
      <c r="F746" t="s">
        <v>2</v>
      </c>
      <c r="G746" t="s">
        <v>3</v>
      </c>
      <c r="H746" s="2">
        <v>43503</v>
      </c>
      <c r="I746" s="23" t="s">
        <v>247</v>
      </c>
      <c r="J746" s="23" t="s">
        <v>245</v>
      </c>
      <c r="K746" s="23" t="s">
        <v>246</v>
      </c>
      <c r="L746" t="s">
        <v>96</v>
      </c>
      <c r="M746" t="s">
        <v>313</v>
      </c>
      <c r="N746" t="s">
        <v>85</v>
      </c>
      <c r="O746">
        <v>3</v>
      </c>
      <c r="P746">
        <v>8</v>
      </c>
      <c r="Q746">
        <v>6</v>
      </c>
      <c r="R746">
        <v>26</v>
      </c>
      <c r="S746">
        <v>16</v>
      </c>
      <c r="T746">
        <v>13</v>
      </c>
      <c r="U746" t="s">
        <v>181</v>
      </c>
      <c r="V746" s="14" t="str">
        <f>VLOOKUP($U746,look_up!$A$2:J772,2,FALSE)</f>
        <v>Ouriço</v>
      </c>
      <c r="W746" s="14" t="str">
        <f>VLOOKUP($U746,look_up!$A$2:K772,3,FALSE)</f>
        <v>Species</v>
      </c>
      <c r="X746" s="14" t="str">
        <f>VLOOKUP($U746,look_up!$A$2:L772,4,FALSE)</f>
        <v>NA</v>
      </c>
      <c r="Y746" s="14" t="str">
        <f>VLOOKUP($U746,look_up!A$2:K772,5,FALSE)</f>
        <v>Animalia</v>
      </c>
      <c r="Z746" s="14" t="str">
        <f>VLOOKUP($U746,look_up!A$2:L772,6,FALSE)</f>
        <v>Echinodermata</v>
      </c>
      <c r="AA746" s="14" t="str">
        <f>VLOOKUP($U746,look_up!A$2:M772,7,FALSE)</f>
        <v>Echinoidea</v>
      </c>
      <c r="AB746" s="14" t="str">
        <f>VLOOKUP($U746,look_up!$A$2:P772,8,FALSE)</f>
        <v>Camarodonta</v>
      </c>
      <c r="AC746" s="14" t="str">
        <f>VLOOKUP($U746,look_up!$A$2:Q772,9,FALSE)</f>
        <v>Echinometridae</v>
      </c>
      <c r="AD746" s="14">
        <f>VLOOKUP($U746,look_up!A$2:P772,10,FALSE)</f>
        <v>213380</v>
      </c>
      <c r="AE746">
        <v>0</v>
      </c>
      <c r="AF746" t="s">
        <v>216</v>
      </c>
      <c r="AG746">
        <v>40</v>
      </c>
    </row>
    <row r="747" spans="1:33" x14ac:dyDescent="0.3">
      <c r="A747" t="s">
        <v>0</v>
      </c>
      <c r="B747" t="s">
        <v>244</v>
      </c>
      <c r="C747" t="s">
        <v>275</v>
      </c>
      <c r="D747">
        <v>-27.2837</v>
      </c>
      <c r="E747">
        <v>-48.37368</v>
      </c>
      <c r="F747" t="s">
        <v>2</v>
      </c>
      <c r="G747" t="s">
        <v>3</v>
      </c>
      <c r="H747" s="2">
        <v>43503</v>
      </c>
      <c r="I747" s="23" t="s">
        <v>247</v>
      </c>
      <c r="J747" s="23" t="s">
        <v>245</v>
      </c>
      <c r="K747" s="23" t="s">
        <v>246</v>
      </c>
      <c r="L747" t="s">
        <v>96</v>
      </c>
      <c r="M747" t="s">
        <v>313</v>
      </c>
      <c r="N747" t="s">
        <v>85</v>
      </c>
      <c r="O747">
        <v>1</v>
      </c>
      <c r="P747">
        <v>8</v>
      </c>
      <c r="Q747">
        <v>6</v>
      </c>
      <c r="R747">
        <v>26</v>
      </c>
      <c r="S747">
        <v>16</v>
      </c>
      <c r="T747">
        <v>13</v>
      </c>
      <c r="U747" t="s">
        <v>182</v>
      </c>
      <c r="V747" s="14" t="str">
        <f>VLOOKUP($U747,look_up!$A$2:J773,2,FALSE)</f>
        <v>Estrela</v>
      </c>
      <c r="W747" s="14" t="str">
        <f>VLOOKUP($U747,look_up!$A$2:K773,3,FALSE)</f>
        <v>Species</v>
      </c>
      <c r="X747" s="14" t="str">
        <f>VLOOKUP($U747,look_up!$A$2:L773,4,FALSE)</f>
        <v>NA</v>
      </c>
      <c r="Y747" s="14" t="str">
        <f>VLOOKUP($U747,look_up!A$2:K773,5,FALSE)</f>
        <v>Animalia</v>
      </c>
      <c r="Z747" s="14" t="str">
        <f>VLOOKUP($U747,look_up!A$2:L773,6,FALSE)</f>
        <v>Echinodermata</v>
      </c>
      <c r="AA747" s="14" t="str">
        <f>VLOOKUP($U747,look_up!A$2:M773,7,FALSE)</f>
        <v>Asteroidea</v>
      </c>
      <c r="AB747" s="14" t="str">
        <f>VLOOKUP($U747,look_up!$A$2:P773,8,FALSE)</f>
        <v>Spinulosida</v>
      </c>
      <c r="AC747" s="14" t="str">
        <f>VLOOKUP($U747,look_up!$A$2:Q773,9,FALSE)</f>
        <v>Echinasteridae</v>
      </c>
      <c r="AD747" s="14">
        <f>VLOOKUP($U747,look_up!A$2:P773,10,FALSE)</f>
        <v>178747</v>
      </c>
      <c r="AE747">
        <v>0</v>
      </c>
      <c r="AF747" t="s">
        <v>216</v>
      </c>
      <c r="AG747">
        <v>40</v>
      </c>
    </row>
    <row r="748" spans="1:33" x14ac:dyDescent="0.3">
      <c r="A748" t="s">
        <v>0</v>
      </c>
      <c r="B748" t="s">
        <v>244</v>
      </c>
      <c r="C748" t="s">
        <v>275</v>
      </c>
      <c r="D748">
        <v>-27.2837</v>
      </c>
      <c r="E748">
        <v>-48.37368</v>
      </c>
      <c r="F748" t="s">
        <v>2</v>
      </c>
      <c r="G748" t="s">
        <v>3</v>
      </c>
      <c r="H748" s="2">
        <v>43503</v>
      </c>
      <c r="I748" s="23" t="s">
        <v>247</v>
      </c>
      <c r="J748" s="23" t="s">
        <v>245</v>
      </c>
      <c r="K748" s="23" t="s">
        <v>246</v>
      </c>
      <c r="L748" t="s">
        <v>96</v>
      </c>
      <c r="M748" t="s">
        <v>313</v>
      </c>
      <c r="N748" t="s">
        <v>85</v>
      </c>
      <c r="O748">
        <v>2</v>
      </c>
      <c r="P748">
        <v>8</v>
      </c>
      <c r="Q748">
        <v>6</v>
      </c>
      <c r="R748">
        <v>26</v>
      </c>
      <c r="S748">
        <v>16</v>
      </c>
      <c r="T748">
        <v>13</v>
      </c>
      <c r="U748" t="s">
        <v>182</v>
      </c>
      <c r="V748" s="14" t="str">
        <f>VLOOKUP($U748,look_up!$A$2:J774,2,FALSE)</f>
        <v>Estrela</v>
      </c>
      <c r="W748" s="14" t="str">
        <f>VLOOKUP($U748,look_up!$A$2:K774,3,FALSE)</f>
        <v>Species</v>
      </c>
      <c r="X748" s="14" t="str">
        <f>VLOOKUP($U748,look_up!$A$2:L774,4,FALSE)</f>
        <v>NA</v>
      </c>
      <c r="Y748" s="14" t="str">
        <f>VLOOKUP($U748,look_up!A$2:K774,5,FALSE)</f>
        <v>Animalia</v>
      </c>
      <c r="Z748" s="14" t="str">
        <f>VLOOKUP($U748,look_up!A$2:L774,6,FALSE)</f>
        <v>Echinodermata</v>
      </c>
      <c r="AA748" s="14" t="str">
        <f>VLOOKUP($U748,look_up!A$2:M774,7,FALSE)</f>
        <v>Asteroidea</v>
      </c>
      <c r="AB748" s="14" t="str">
        <f>VLOOKUP($U748,look_up!$A$2:P774,8,FALSE)</f>
        <v>Spinulosida</v>
      </c>
      <c r="AC748" s="14" t="str">
        <f>VLOOKUP($U748,look_up!$A$2:Q774,9,FALSE)</f>
        <v>Echinasteridae</v>
      </c>
      <c r="AD748" s="14">
        <f>VLOOKUP($U748,look_up!A$2:P774,10,FALSE)</f>
        <v>178747</v>
      </c>
      <c r="AE748">
        <v>0</v>
      </c>
      <c r="AF748" t="s">
        <v>216</v>
      </c>
      <c r="AG748">
        <v>40</v>
      </c>
    </row>
    <row r="749" spans="1:33" x14ac:dyDescent="0.3">
      <c r="A749" t="s">
        <v>0</v>
      </c>
      <c r="B749" t="s">
        <v>244</v>
      </c>
      <c r="C749" t="s">
        <v>275</v>
      </c>
      <c r="D749">
        <v>-27.2837</v>
      </c>
      <c r="E749">
        <v>-48.37368</v>
      </c>
      <c r="F749" t="s">
        <v>2</v>
      </c>
      <c r="G749" t="s">
        <v>3</v>
      </c>
      <c r="H749" s="2">
        <v>43503</v>
      </c>
      <c r="I749" s="23" t="s">
        <v>247</v>
      </c>
      <c r="J749" s="23" t="s">
        <v>245</v>
      </c>
      <c r="K749" s="23" t="s">
        <v>246</v>
      </c>
      <c r="L749" t="s">
        <v>96</v>
      </c>
      <c r="M749" t="s">
        <v>313</v>
      </c>
      <c r="N749" t="s">
        <v>85</v>
      </c>
      <c r="O749">
        <v>3</v>
      </c>
      <c r="P749">
        <v>8</v>
      </c>
      <c r="Q749">
        <v>6</v>
      </c>
      <c r="R749">
        <v>26</v>
      </c>
      <c r="S749">
        <v>16</v>
      </c>
      <c r="T749">
        <v>13</v>
      </c>
      <c r="U749" t="s">
        <v>182</v>
      </c>
      <c r="V749" s="14" t="str">
        <f>VLOOKUP($U749,look_up!$A$2:J775,2,FALSE)</f>
        <v>Estrela</v>
      </c>
      <c r="W749" s="14" t="str">
        <f>VLOOKUP($U749,look_up!$A$2:K775,3,FALSE)</f>
        <v>Species</v>
      </c>
      <c r="X749" s="14" t="str">
        <f>VLOOKUP($U749,look_up!$A$2:L775,4,FALSE)</f>
        <v>NA</v>
      </c>
      <c r="Y749" s="14" t="str">
        <f>VLOOKUP($U749,look_up!A$2:K775,5,FALSE)</f>
        <v>Animalia</v>
      </c>
      <c r="Z749" s="14" t="str">
        <f>VLOOKUP($U749,look_up!A$2:L775,6,FALSE)</f>
        <v>Echinodermata</v>
      </c>
      <c r="AA749" s="14" t="str">
        <f>VLOOKUP($U749,look_up!A$2:M775,7,FALSE)</f>
        <v>Asteroidea</v>
      </c>
      <c r="AB749" s="14" t="str">
        <f>VLOOKUP($U749,look_up!$A$2:P775,8,FALSE)</f>
        <v>Spinulosida</v>
      </c>
      <c r="AC749" s="14" t="str">
        <f>VLOOKUP($U749,look_up!$A$2:Q775,9,FALSE)</f>
        <v>Echinasteridae</v>
      </c>
      <c r="AD749" s="14">
        <f>VLOOKUP($U749,look_up!A$2:P775,10,FALSE)</f>
        <v>178747</v>
      </c>
      <c r="AE749">
        <v>0</v>
      </c>
      <c r="AF749" t="s">
        <v>216</v>
      </c>
      <c r="AG749">
        <v>40</v>
      </c>
    </row>
    <row r="750" spans="1:33" x14ac:dyDescent="0.3">
      <c r="A750" t="s">
        <v>0</v>
      </c>
      <c r="B750" t="s">
        <v>244</v>
      </c>
      <c r="C750" t="s">
        <v>275</v>
      </c>
      <c r="D750">
        <v>-27.2837</v>
      </c>
      <c r="E750">
        <v>-48.37368</v>
      </c>
      <c r="F750" t="s">
        <v>2</v>
      </c>
      <c r="G750" t="s">
        <v>3</v>
      </c>
      <c r="H750" s="2">
        <v>43503</v>
      </c>
      <c r="I750" s="23" t="s">
        <v>247</v>
      </c>
      <c r="J750" s="23" t="s">
        <v>245</v>
      </c>
      <c r="K750" s="23" t="s">
        <v>246</v>
      </c>
      <c r="L750" t="s">
        <v>96</v>
      </c>
      <c r="M750" t="s">
        <v>313</v>
      </c>
      <c r="N750" t="s">
        <v>85</v>
      </c>
      <c r="O750">
        <v>1</v>
      </c>
      <c r="P750">
        <v>8</v>
      </c>
      <c r="Q750">
        <v>6</v>
      </c>
      <c r="R750">
        <v>26</v>
      </c>
      <c r="S750">
        <v>16</v>
      </c>
      <c r="T750">
        <v>13</v>
      </c>
      <c r="U750" t="s">
        <v>183</v>
      </c>
      <c r="V750" s="14" t="str">
        <f>VLOOKUP($U750,look_up!$A$2:J776,2,FALSE)</f>
        <v>Estrela</v>
      </c>
      <c r="W750" s="14" t="str">
        <f>VLOOKUP($U750,look_up!$A$2:K776,3,FALSE)</f>
        <v>Species</v>
      </c>
      <c r="X750" s="14" t="str">
        <f>VLOOKUP($U750,look_up!$A$2:L776,4,FALSE)</f>
        <v>NA</v>
      </c>
      <c r="Y750" s="14" t="str">
        <f>VLOOKUP($U750,look_up!A$2:K776,5,FALSE)</f>
        <v>Animalia</v>
      </c>
      <c r="Z750" s="14" t="str">
        <f>VLOOKUP($U750,look_up!A$2:L776,6,FALSE)</f>
        <v>Echinodermata</v>
      </c>
      <c r="AA750" s="14" t="str">
        <f>VLOOKUP($U750,look_up!A$2:M776,7,FALSE)</f>
        <v>Asteroidea</v>
      </c>
      <c r="AB750" s="14" t="str">
        <f>VLOOKUP($U750,look_up!$A$2:P776,8,FALSE)</f>
        <v>Forcipulatida</v>
      </c>
      <c r="AC750" s="14" t="str">
        <f>VLOOKUP($U750,look_up!$A$2:Q776,9,FALSE)</f>
        <v>Asteriidae</v>
      </c>
      <c r="AD750" s="14">
        <f>VLOOKUP($U750,look_up!A$2:P776,10,FALSE)</f>
        <v>123795</v>
      </c>
      <c r="AE750">
        <v>0</v>
      </c>
      <c r="AF750" t="s">
        <v>216</v>
      </c>
      <c r="AG750">
        <v>40</v>
      </c>
    </row>
    <row r="751" spans="1:33" x14ac:dyDescent="0.3">
      <c r="A751" t="s">
        <v>0</v>
      </c>
      <c r="B751" t="s">
        <v>244</v>
      </c>
      <c r="C751" t="s">
        <v>275</v>
      </c>
      <c r="D751">
        <v>-27.2837</v>
      </c>
      <c r="E751">
        <v>-48.37368</v>
      </c>
      <c r="F751" t="s">
        <v>2</v>
      </c>
      <c r="G751" t="s">
        <v>3</v>
      </c>
      <c r="H751" s="2">
        <v>43503</v>
      </c>
      <c r="I751" s="23" t="s">
        <v>247</v>
      </c>
      <c r="J751" s="23" t="s">
        <v>245</v>
      </c>
      <c r="K751" s="23" t="s">
        <v>246</v>
      </c>
      <c r="L751" t="s">
        <v>96</v>
      </c>
      <c r="M751" t="s">
        <v>313</v>
      </c>
      <c r="N751" t="s">
        <v>85</v>
      </c>
      <c r="O751">
        <v>2</v>
      </c>
      <c r="P751">
        <v>8</v>
      </c>
      <c r="Q751">
        <v>6</v>
      </c>
      <c r="R751">
        <v>26</v>
      </c>
      <c r="S751">
        <v>16</v>
      </c>
      <c r="T751">
        <v>13</v>
      </c>
      <c r="U751" t="s">
        <v>183</v>
      </c>
      <c r="V751" s="14" t="str">
        <f>VLOOKUP($U751,look_up!$A$2:J777,2,FALSE)</f>
        <v>Estrela</v>
      </c>
      <c r="W751" s="14" t="str">
        <f>VLOOKUP($U751,look_up!$A$2:K777,3,FALSE)</f>
        <v>Species</v>
      </c>
      <c r="X751" s="14" t="str">
        <f>VLOOKUP($U751,look_up!$A$2:L777,4,FALSE)</f>
        <v>NA</v>
      </c>
      <c r="Y751" s="14" t="str">
        <f>VLOOKUP($U751,look_up!A$2:K777,5,FALSE)</f>
        <v>Animalia</v>
      </c>
      <c r="Z751" s="14" t="str">
        <f>VLOOKUP($U751,look_up!A$2:L777,6,FALSE)</f>
        <v>Echinodermata</v>
      </c>
      <c r="AA751" s="14" t="str">
        <f>VLOOKUP($U751,look_up!A$2:M777,7,FALSE)</f>
        <v>Asteroidea</v>
      </c>
      <c r="AB751" s="14" t="str">
        <f>VLOOKUP($U751,look_up!$A$2:P777,8,FALSE)</f>
        <v>Forcipulatida</v>
      </c>
      <c r="AC751" s="14" t="str">
        <f>VLOOKUP($U751,look_up!$A$2:Q777,9,FALSE)</f>
        <v>Asteriidae</v>
      </c>
      <c r="AD751" s="14">
        <f>VLOOKUP($U751,look_up!A$2:P777,10,FALSE)</f>
        <v>123795</v>
      </c>
      <c r="AE751">
        <v>0</v>
      </c>
      <c r="AF751" t="s">
        <v>216</v>
      </c>
      <c r="AG751">
        <v>40</v>
      </c>
    </row>
    <row r="752" spans="1:33" x14ac:dyDescent="0.3">
      <c r="A752" t="s">
        <v>0</v>
      </c>
      <c r="B752" t="s">
        <v>244</v>
      </c>
      <c r="C752" t="s">
        <v>275</v>
      </c>
      <c r="D752">
        <v>-27.2837</v>
      </c>
      <c r="E752">
        <v>-48.37368</v>
      </c>
      <c r="F752" t="s">
        <v>2</v>
      </c>
      <c r="G752" t="s">
        <v>3</v>
      </c>
      <c r="H752" s="2">
        <v>43503</v>
      </c>
      <c r="I752" s="23" t="s">
        <v>247</v>
      </c>
      <c r="J752" s="23" t="s">
        <v>245</v>
      </c>
      <c r="K752" s="23" t="s">
        <v>246</v>
      </c>
      <c r="L752" t="s">
        <v>96</v>
      </c>
      <c r="M752" t="s">
        <v>313</v>
      </c>
      <c r="N752" t="s">
        <v>85</v>
      </c>
      <c r="O752">
        <v>3</v>
      </c>
      <c r="P752">
        <v>8</v>
      </c>
      <c r="Q752">
        <v>6</v>
      </c>
      <c r="R752">
        <v>26</v>
      </c>
      <c r="S752">
        <v>16</v>
      </c>
      <c r="T752">
        <v>13</v>
      </c>
      <c r="U752" t="s">
        <v>183</v>
      </c>
      <c r="V752" s="14" t="str">
        <f>VLOOKUP($U752,look_up!$A$2:J778,2,FALSE)</f>
        <v>Estrela</v>
      </c>
      <c r="W752" s="14" t="str">
        <f>VLOOKUP($U752,look_up!$A$2:K778,3,FALSE)</f>
        <v>Species</v>
      </c>
      <c r="X752" s="14" t="str">
        <f>VLOOKUP($U752,look_up!$A$2:L778,4,FALSE)</f>
        <v>NA</v>
      </c>
      <c r="Y752" s="14" t="str">
        <f>VLOOKUP($U752,look_up!A$2:K778,5,FALSE)</f>
        <v>Animalia</v>
      </c>
      <c r="Z752" s="14" t="str">
        <f>VLOOKUP($U752,look_up!A$2:L778,6,FALSE)</f>
        <v>Echinodermata</v>
      </c>
      <c r="AA752" s="14" t="str">
        <f>VLOOKUP($U752,look_up!A$2:M778,7,FALSE)</f>
        <v>Asteroidea</v>
      </c>
      <c r="AB752" s="14" t="str">
        <f>VLOOKUP($U752,look_up!$A$2:P778,8,FALSE)</f>
        <v>Forcipulatida</v>
      </c>
      <c r="AC752" s="14" t="str">
        <f>VLOOKUP($U752,look_up!$A$2:Q778,9,FALSE)</f>
        <v>Asteriidae</v>
      </c>
      <c r="AD752" s="14">
        <f>VLOOKUP($U752,look_up!A$2:P778,10,FALSE)</f>
        <v>123795</v>
      </c>
      <c r="AE752">
        <v>0</v>
      </c>
      <c r="AF752" t="s">
        <v>216</v>
      </c>
      <c r="AG752">
        <v>40</v>
      </c>
    </row>
    <row r="753" spans="1:33" x14ac:dyDescent="0.3">
      <c r="A753" t="s">
        <v>0</v>
      </c>
      <c r="B753" t="s">
        <v>244</v>
      </c>
      <c r="C753" t="s">
        <v>275</v>
      </c>
      <c r="D753">
        <v>-27.2837</v>
      </c>
      <c r="E753">
        <v>-48.37368</v>
      </c>
      <c r="F753" t="s">
        <v>2</v>
      </c>
      <c r="G753" t="s">
        <v>3</v>
      </c>
      <c r="H753" s="2">
        <v>43503</v>
      </c>
      <c r="I753" s="23" t="s">
        <v>247</v>
      </c>
      <c r="J753" s="23" t="s">
        <v>245</v>
      </c>
      <c r="K753" s="23" t="s">
        <v>246</v>
      </c>
      <c r="L753" t="s">
        <v>96</v>
      </c>
      <c r="M753" t="s">
        <v>313</v>
      </c>
      <c r="N753" t="s">
        <v>85</v>
      </c>
      <c r="O753">
        <v>1</v>
      </c>
      <c r="P753">
        <v>8</v>
      </c>
      <c r="Q753">
        <v>6</v>
      </c>
      <c r="R753">
        <v>26</v>
      </c>
      <c r="S753">
        <v>16</v>
      </c>
      <c r="T753">
        <v>13</v>
      </c>
      <c r="U753" t="s">
        <v>184</v>
      </c>
      <c r="V753" s="14" t="str">
        <f>VLOOKUP($U753,look_up!$A$2:J779,2,FALSE)</f>
        <v>Estrela</v>
      </c>
      <c r="W753" s="14" t="str">
        <f>VLOOKUP($U753,look_up!$A$2:K779,3,FALSE)</f>
        <v>Species</v>
      </c>
      <c r="X753" s="14" t="str">
        <f>VLOOKUP($U753,look_up!$A$2:L779,4,FALSE)</f>
        <v>NA</v>
      </c>
      <c r="Y753" s="14" t="str">
        <f>VLOOKUP($U753,look_up!A$2:K779,5,FALSE)</f>
        <v>Animalia</v>
      </c>
      <c r="Z753" s="14" t="str">
        <f>VLOOKUP($U753,look_up!A$2:L779,6,FALSE)</f>
        <v>Echinodermata</v>
      </c>
      <c r="AA753" s="14" t="str">
        <f>VLOOKUP($U753,look_up!A$2:M779,7,FALSE)</f>
        <v>Asteroidea</v>
      </c>
      <c r="AB753" s="14" t="str">
        <f>VLOOKUP($U753,look_up!$A$2:P779,8,FALSE)</f>
        <v>Valvatida</v>
      </c>
      <c r="AC753" s="14" t="str">
        <f>VLOOKUP($U753,look_up!$A$2:Q779,9,FALSE)</f>
        <v>Ophidiasteridae</v>
      </c>
      <c r="AD753" s="14">
        <f>VLOOKUP($U753,look_up!A$2:P779,10,FALSE)</f>
        <v>124097</v>
      </c>
      <c r="AE753">
        <v>0</v>
      </c>
      <c r="AF753" t="s">
        <v>216</v>
      </c>
      <c r="AG753">
        <v>40</v>
      </c>
    </row>
    <row r="754" spans="1:33" x14ac:dyDescent="0.3">
      <c r="A754" t="s">
        <v>0</v>
      </c>
      <c r="B754" t="s">
        <v>244</v>
      </c>
      <c r="C754" t="s">
        <v>275</v>
      </c>
      <c r="D754">
        <v>-27.2837</v>
      </c>
      <c r="E754">
        <v>-48.37368</v>
      </c>
      <c r="F754" t="s">
        <v>2</v>
      </c>
      <c r="G754" t="s">
        <v>3</v>
      </c>
      <c r="H754" s="2">
        <v>43503</v>
      </c>
      <c r="I754" s="23" t="s">
        <v>247</v>
      </c>
      <c r="J754" s="23" t="s">
        <v>245</v>
      </c>
      <c r="K754" s="23" t="s">
        <v>246</v>
      </c>
      <c r="L754" t="s">
        <v>96</v>
      </c>
      <c r="M754" t="s">
        <v>313</v>
      </c>
      <c r="N754" t="s">
        <v>85</v>
      </c>
      <c r="O754">
        <v>2</v>
      </c>
      <c r="P754">
        <v>8</v>
      </c>
      <c r="Q754">
        <v>6</v>
      </c>
      <c r="R754">
        <v>26</v>
      </c>
      <c r="S754">
        <v>16</v>
      </c>
      <c r="T754">
        <v>13</v>
      </c>
      <c r="U754" t="s">
        <v>184</v>
      </c>
      <c r="V754" s="14" t="str">
        <f>VLOOKUP($U754,look_up!$A$2:J780,2,FALSE)</f>
        <v>Estrela</v>
      </c>
      <c r="W754" s="14" t="str">
        <f>VLOOKUP($U754,look_up!$A$2:K780,3,FALSE)</f>
        <v>Species</v>
      </c>
      <c r="X754" s="14" t="str">
        <f>VLOOKUP($U754,look_up!$A$2:L780,4,FALSE)</f>
        <v>NA</v>
      </c>
      <c r="Y754" s="14" t="str">
        <f>VLOOKUP($U754,look_up!A$2:K780,5,FALSE)</f>
        <v>Animalia</v>
      </c>
      <c r="Z754" s="14" t="str">
        <f>VLOOKUP($U754,look_up!A$2:L780,6,FALSE)</f>
        <v>Echinodermata</v>
      </c>
      <c r="AA754" s="14" t="str">
        <f>VLOOKUP($U754,look_up!A$2:M780,7,FALSE)</f>
        <v>Asteroidea</v>
      </c>
      <c r="AB754" s="14" t="str">
        <f>VLOOKUP($U754,look_up!$A$2:P780,8,FALSE)</f>
        <v>Valvatida</v>
      </c>
      <c r="AC754" s="14" t="str">
        <f>VLOOKUP($U754,look_up!$A$2:Q780,9,FALSE)</f>
        <v>Ophidiasteridae</v>
      </c>
      <c r="AD754" s="14">
        <f>VLOOKUP($U754,look_up!A$2:P780,10,FALSE)</f>
        <v>124097</v>
      </c>
      <c r="AE754">
        <v>0</v>
      </c>
      <c r="AF754" t="s">
        <v>216</v>
      </c>
      <c r="AG754">
        <v>40</v>
      </c>
    </row>
    <row r="755" spans="1:33" x14ac:dyDescent="0.3">
      <c r="A755" t="s">
        <v>0</v>
      </c>
      <c r="B755" t="s">
        <v>244</v>
      </c>
      <c r="C755" t="s">
        <v>275</v>
      </c>
      <c r="D755">
        <v>-27.2837</v>
      </c>
      <c r="E755">
        <v>-48.37368</v>
      </c>
      <c r="F755" t="s">
        <v>2</v>
      </c>
      <c r="G755" t="s">
        <v>3</v>
      </c>
      <c r="H755" s="2">
        <v>43503</v>
      </c>
      <c r="I755" s="23" t="s">
        <v>247</v>
      </c>
      <c r="J755" s="23" t="s">
        <v>245</v>
      </c>
      <c r="K755" s="23" t="s">
        <v>246</v>
      </c>
      <c r="L755" t="s">
        <v>96</v>
      </c>
      <c r="M755" t="s">
        <v>313</v>
      </c>
      <c r="N755" t="s">
        <v>85</v>
      </c>
      <c r="O755">
        <v>3</v>
      </c>
      <c r="P755">
        <v>8</v>
      </c>
      <c r="Q755">
        <v>6</v>
      </c>
      <c r="R755">
        <v>26</v>
      </c>
      <c r="S755">
        <v>16</v>
      </c>
      <c r="T755">
        <v>13</v>
      </c>
      <c r="U755" t="s">
        <v>184</v>
      </c>
      <c r="V755" s="14" t="str">
        <f>VLOOKUP($U755,look_up!$A$2:J781,2,FALSE)</f>
        <v>Estrela</v>
      </c>
      <c r="W755" s="14" t="str">
        <f>VLOOKUP($U755,look_up!$A$2:K781,3,FALSE)</f>
        <v>Species</v>
      </c>
      <c r="X755" s="14" t="str">
        <f>VLOOKUP($U755,look_up!$A$2:L781,4,FALSE)</f>
        <v>NA</v>
      </c>
      <c r="Y755" s="14" t="str">
        <f>VLOOKUP($U755,look_up!A$2:K781,5,FALSE)</f>
        <v>Animalia</v>
      </c>
      <c r="Z755" s="14" t="str">
        <f>VLOOKUP($U755,look_up!A$2:L781,6,FALSE)</f>
        <v>Echinodermata</v>
      </c>
      <c r="AA755" s="14" t="str">
        <f>VLOOKUP($U755,look_up!A$2:M781,7,FALSE)</f>
        <v>Asteroidea</v>
      </c>
      <c r="AB755" s="14" t="str">
        <f>VLOOKUP($U755,look_up!$A$2:P781,8,FALSE)</f>
        <v>Valvatida</v>
      </c>
      <c r="AC755" s="14" t="str">
        <f>VLOOKUP($U755,look_up!$A$2:Q781,9,FALSE)</f>
        <v>Ophidiasteridae</v>
      </c>
      <c r="AD755" s="14">
        <f>VLOOKUP($U755,look_up!A$2:P781,10,FALSE)</f>
        <v>124097</v>
      </c>
      <c r="AE755">
        <v>0</v>
      </c>
      <c r="AF755" t="s">
        <v>216</v>
      </c>
      <c r="AG755">
        <v>40</v>
      </c>
    </row>
    <row r="756" spans="1:33" x14ac:dyDescent="0.3">
      <c r="A756" t="s">
        <v>0</v>
      </c>
      <c r="B756" t="s">
        <v>244</v>
      </c>
      <c r="C756" t="s">
        <v>275</v>
      </c>
      <c r="D756">
        <v>-27.2837</v>
      </c>
      <c r="E756">
        <v>-48.37368</v>
      </c>
      <c r="F756" t="s">
        <v>2</v>
      </c>
      <c r="G756" t="s">
        <v>3</v>
      </c>
      <c r="H756" s="2">
        <v>43503</v>
      </c>
      <c r="I756" s="23" t="s">
        <v>247</v>
      </c>
      <c r="J756" s="23" t="s">
        <v>245</v>
      </c>
      <c r="K756" s="23" t="s">
        <v>246</v>
      </c>
      <c r="L756" t="s">
        <v>96</v>
      </c>
      <c r="M756" t="s">
        <v>313</v>
      </c>
      <c r="N756" t="s">
        <v>85</v>
      </c>
      <c r="O756">
        <v>1</v>
      </c>
      <c r="P756">
        <v>8</v>
      </c>
      <c r="Q756">
        <v>6</v>
      </c>
      <c r="R756">
        <v>26</v>
      </c>
      <c r="S756">
        <v>16</v>
      </c>
      <c r="T756">
        <v>13</v>
      </c>
      <c r="U756" t="s">
        <v>185</v>
      </c>
      <c r="V756" s="14" t="str">
        <f>VLOOKUP($U756,look_up!$A$2:J782,2,FALSE)</f>
        <v>Bolacha_do_mar</v>
      </c>
      <c r="W756" s="14" t="str">
        <f>VLOOKUP($U756,look_up!$A$2:K782,3,FALSE)</f>
        <v>Species</v>
      </c>
      <c r="X756" s="14" t="str">
        <f>VLOOKUP($U756,look_up!$A$2:L782,4,FALSE)</f>
        <v>NA</v>
      </c>
      <c r="Y756" s="14" t="str">
        <f>VLOOKUP($U756,look_up!A$2:K782,5,FALSE)</f>
        <v>Animalia</v>
      </c>
      <c r="Z756" s="14" t="str">
        <f>VLOOKUP($U756,look_up!A$2:L782,6,FALSE)</f>
        <v>Echinodermata</v>
      </c>
      <c r="AA756" s="14" t="str">
        <f>VLOOKUP($U756,look_up!A$2:M782,7,FALSE)</f>
        <v>Echinoidea</v>
      </c>
      <c r="AB756" s="14" t="str">
        <f>VLOOKUP($U756,look_up!$A$2:P782,8,FALSE)</f>
        <v>Clypeasteroidea</v>
      </c>
      <c r="AC756" s="14" t="str">
        <f>VLOOKUP($U756,look_up!$A$2:Q782,9,FALSE)</f>
        <v>Clypeasteridae</v>
      </c>
      <c r="AD756" s="14">
        <f>VLOOKUP($U756,look_up!A$2:P782,10,FALSE)</f>
        <v>422499</v>
      </c>
      <c r="AE756">
        <v>0</v>
      </c>
      <c r="AF756" t="s">
        <v>216</v>
      </c>
      <c r="AG756">
        <v>40</v>
      </c>
    </row>
    <row r="757" spans="1:33" x14ac:dyDescent="0.3">
      <c r="A757" t="s">
        <v>0</v>
      </c>
      <c r="B757" t="s">
        <v>244</v>
      </c>
      <c r="C757" t="s">
        <v>275</v>
      </c>
      <c r="D757">
        <v>-27.2837</v>
      </c>
      <c r="E757">
        <v>-48.37368</v>
      </c>
      <c r="F757" t="s">
        <v>2</v>
      </c>
      <c r="G757" t="s">
        <v>3</v>
      </c>
      <c r="H757" s="2">
        <v>43503</v>
      </c>
      <c r="I757" s="23" t="s">
        <v>247</v>
      </c>
      <c r="J757" s="23" t="s">
        <v>245</v>
      </c>
      <c r="K757" s="23" t="s">
        <v>246</v>
      </c>
      <c r="L757" t="s">
        <v>96</v>
      </c>
      <c r="M757" t="s">
        <v>313</v>
      </c>
      <c r="N757" t="s">
        <v>85</v>
      </c>
      <c r="O757">
        <v>2</v>
      </c>
      <c r="P757">
        <v>8</v>
      </c>
      <c r="Q757">
        <v>6</v>
      </c>
      <c r="R757">
        <v>26</v>
      </c>
      <c r="S757">
        <v>16</v>
      </c>
      <c r="T757">
        <v>13</v>
      </c>
      <c r="U757" t="s">
        <v>185</v>
      </c>
      <c r="V757" s="14" t="str">
        <f>VLOOKUP($U757,look_up!$A$2:J783,2,FALSE)</f>
        <v>Bolacha_do_mar</v>
      </c>
      <c r="W757" s="14" t="str">
        <f>VLOOKUP($U757,look_up!$A$2:K783,3,FALSE)</f>
        <v>Species</v>
      </c>
      <c r="X757" s="14" t="str">
        <f>VLOOKUP($U757,look_up!$A$2:L783,4,FALSE)</f>
        <v>NA</v>
      </c>
      <c r="Y757" s="14" t="str">
        <f>VLOOKUP($U757,look_up!A$2:K783,5,FALSE)</f>
        <v>Animalia</v>
      </c>
      <c r="Z757" s="14" t="str">
        <f>VLOOKUP($U757,look_up!A$2:L783,6,FALSE)</f>
        <v>Echinodermata</v>
      </c>
      <c r="AA757" s="14" t="str">
        <f>VLOOKUP($U757,look_up!A$2:M783,7,FALSE)</f>
        <v>Echinoidea</v>
      </c>
      <c r="AB757" s="14" t="str">
        <f>VLOOKUP($U757,look_up!$A$2:P783,8,FALSE)</f>
        <v>Clypeasteroidea</v>
      </c>
      <c r="AC757" s="14" t="str">
        <f>VLOOKUP($U757,look_up!$A$2:Q783,9,FALSE)</f>
        <v>Clypeasteridae</v>
      </c>
      <c r="AD757" s="14">
        <f>VLOOKUP($U757,look_up!A$2:P783,10,FALSE)</f>
        <v>422499</v>
      </c>
      <c r="AE757">
        <v>0</v>
      </c>
      <c r="AF757" t="s">
        <v>216</v>
      </c>
      <c r="AG757">
        <v>40</v>
      </c>
    </row>
    <row r="758" spans="1:33" x14ac:dyDescent="0.3">
      <c r="A758" t="s">
        <v>0</v>
      </c>
      <c r="B758" t="s">
        <v>244</v>
      </c>
      <c r="C758" t="s">
        <v>275</v>
      </c>
      <c r="D758">
        <v>-27.2837</v>
      </c>
      <c r="E758">
        <v>-48.37368</v>
      </c>
      <c r="F758" t="s">
        <v>2</v>
      </c>
      <c r="G758" t="s">
        <v>3</v>
      </c>
      <c r="H758" s="2">
        <v>43503</v>
      </c>
      <c r="I758" s="23" t="s">
        <v>247</v>
      </c>
      <c r="J758" s="23" t="s">
        <v>245</v>
      </c>
      <c r="K758" s="23" t="s">
        <v>246</v>
      </c>
      <c r="L758" t="s">
        <v>96</v>
      </c>
      <c r="M758" t="s">
        <v>313</v>
      </c>
      <c r="N758" t="s">
        <v>85</v>
      </c>
      <c r="O758">
        <v>3</v>
      </c>
      <c r="P758">
        <v>8</v>
      </c>
      <c r="Q758">
        <v>6</v>
      </c>
      <c r="R758">
        <v>26</v>
      </c>
      <c r="S758">
        <v>16</v>
      </c>
      <c r="T758">
        <v>13</v>
      </c>
      <c r="U758" t="s">
        <v>185</v>
      </c>
      <c r="V758" s="14" t="str">
        <f>VLOOKUP($U758,look_up!$A$2:J784,2,FALSE)</f>
        <v>Bolacha_do_mar</v>
      </c>
      <c r="W758" s="14" t="str">
        <f>VLOOKUP($U758,look_up!$A$2:K784,3,FALSE)</f>
        <v>Species</v>
      </c>
      <c r="X758" s="14" t="str">
        <f>VLOOKUP($U758,look_up!$A$2:L784,4,FALSE)</f>
        <v>NA</v>
      </c>
      <c r="Y758" s="14" t="str">
        <f>VLOOKUP($U758,look_up!A$2:K784,5,FALSE)</f>
        <v>Animalia</v>
      </c>
      <c r="Z758" s="14" t="str">
        <f>VLOOKUP($U758,look_up!A$2:L784,6,FALSE)</f>
        <v>Echinodermata</v>
      </c>
      <c r="AA758" s="14" t="str">
        <f>VLOOKUP($U758,look_up!A$2:M784,7,FALSE)</f>
        <v>Echinoidea</v>
      </c>
      <c r="AB758" s="14" t="str">
        <f>VLOOKUP($U758,look_up!$A$2:P784,8,FALSE)</f>
        <v>Clypeasteroidea</v>
      </c>
      <c r="AC758" s="14" t="str">
        <f>VLOOKUP($U758,look_up!$A$2:Q784,9,FALSE)</f>
        <v>Clypeasteridae</v>
      </c>
      <c r="AD758" s="14">
        <f>VLOOKUP($U758,look_up!A$2:P784,10,FALSE)</f>
        <v>422499</v>
      </c>
      <c r="AE758">
        <v>0</v>
      </c>
      <c r="AF758" t="s">
        <v>216</v>
      </c>
      <c r="AG758">
        <v>40</v>
      </c>
    </row>
    <row r="759" spans="1:33" x14ac:dyDescent="0.3">
      <c r="A759" t="s">
        <v>0</v>
      </c>
      <c r="B759" t="s">
        <v>244</v>
      </c>
      <c r="C759" t="s">
        <v>275</v>
      </c>
      <c r="D759">
        <v>-27.2837</v>
      </c>
      <c r="E759">
        <v>-48.37368</v>
      </c>
      <c r="F759" t="s">
        <v>2</v>
      </c>
      <c r="G759" t="s">
        <v>3</v>
      </c>
      <c r="H759" s="2">
        <v>43503</v>
      </c>
      <c r="I759" s="23" t="s">
        <v>247</v>
      </c>
      <c r="J759" s="23" t="s">
        <v>245</v>
      </c>
      <c r="K759" s="23" t="s">
        <v>246</v>
      </c>
      <c r="L759" t="s">
        <v>96</v>
      </c>
      <c r="M759" t="s">
        <v>313</v>
      </c>
      <c r="N759" t="s">
        <v>85</v>
      </c>
      <c r="O759">
        <v>1</v>
      </c>
      <c r="P759">
        <v>8</v>
      </c>
      <c r="Q759">
        <v>6</v>
      </c>
      <c r="R759">
        <v>26</v>
      </c>
      <c r="S759">
        <v>16</v>
      </c>
      <c r="T759">
        <v>13</v>
      </c>
      <c r="U759" t="s">
        <v>186</v>
      </c>
      <c r="V759" s="14" t="str">
        <f>VLOOKUP($U759,look_up!$A$2:J785,2,FALSE)</f>
        <v>Pepino_do_mar</v>
      </c>
      <c r="W759" s="14" t="str">
        <f>VLOOKUP($U759,look_up!$A$2:K785,3,FALSE)</f>
        <v>Species</v>
      </c>
      <c r="X759" s="14" t="str">
        <f>VLOOKUP($U759,look_up!$A$2:L785,4,FALSE)</f>
        <v>NA</v>
      </c>
      <c r="Y759" s="14" t="str">
        <f>VLOOKUP($U759,look_up!A$2:K785,5,FALSE)</f>
        <v>Animalia</v>
      </c>
      <c r="Z759" s="14" t="str">
        <f>VLOOKUP($U759,look_up!A$2:L785,6,FALSE)</f>
        <v>Echinodermata</v>
      </c>
      <c r="AA759" s="14" t="str">
        <f>VLOOKUP($U759,look_up!A$2:M785,7,FALSE)</f>
        <v>Holothuroidea</v>
      </c>
      <c r="AB759" s="14" t="str">
        <f>VLOOKUP($U759,look_up!$A$2:P785,8,FALSE)</f>
        <v>Synallactida</v>
      </c>
      <c r="AC759" s="14" t="str">
        <f>VLOOKUP($U759,look_up!$A$2:Q785,9,FALSE)</f>
        <v>Stichopodidae</v>
      </c>
      <c r="AD759" s="14">
        <f>VLOOKUP($U759,look_up!A$2:P785,10,FALSE)</f>
        <v>367868</v>
      </c>
      <c r="AE759">
        <v>1</v>
      </c>
      <c r="AF759" t="s">
        <v>216</v>
      </c>
      <c r="AG759">
        <v>40</v>
      </c>
    </row>
    <row r="760" spans="1:33" x14ac:dyDescent="0.3">
      <c r="A760" t="s">
        <v>0</v>
      </c>
      <c r="B760" t="s">
        <v>244</v>
      </c>
      <c r="C760" t="s">
        <v>275</v>
      </c>
      <c r="D760">
        <v>-27.2837</v>
      </c>
      <c r="E760">
        <v>-48.37368</v>
      </c>
      <c r="F760" t="s">
        <v>2</v>
      </c>
      <c r="G760" t="s">
        <v>3</v>
      </c>
      <c r="H760" s="2">
        <v>43503</v>
      </c>
      <c r="I760" s="23" t="s">
        <v>247</v>
      </c>
      <c r="J760" s="23" t="s">
        <v>245</v>
      </c>
      <c r="K760" s="23" t="s">
        <v>246</v>
      </c>
      <c r="L760" t="s">
        <v>96</v>
      </c>
      <c r="M760" t="s">
        <v>313</v>
      </c>
      <c r="N760" t="s">
        <v>85</v>
      </c>
      <c r="O760">
        <v>2</v>
      </c>
      <c r="P760">
        <v>8</v>
      </c>
      <c r="Q760">
        <v>6</v>
      </c>
      <c r="R760">
        <v>26</v>
      </c>
      <c r="S760">
        <v>16</v>
      </c>
      <c r="T760">
        <v>13</v>
      </c>
      <c r="U760" t="s">
        <v>186</v>
      </c>
      <c r="V760" s="14" t="str">
        <f>VLOOKUP($U760,look_up!$A$2:J786,2,FALSE)</f>
        <v>Pepino_do_mar</v>
      </c>
      <c r="W760" s="14" t="str">
        <f>VLOOKUP($U760,look_up!$A$2:K786,3,FALSE)</f>
        <v>Species</v>
      </c>
      <c r="X760" s="14" t="str">
        <f>VLOOKUP($U760,look_up!$A$2:L786,4,FALSE)</f>
        <v>NA</v>
      </c>
      <c r="Y760" s="14" t="str">
        <f>VLOOKUP($U760,look_up!A$2:K786,5,FALSE)</f>
        <v>Animalia</v>
      </c>
      <c r="Z760" s="14" t="str">
        <f>VLOOKUP($U760,look_up!A$2:L786,6,FALSE)</f>
        <v>Echinodermata</v>
      </c>
      <c r="AA760" s="14" t="str">
        <f>VLOOKUP($U760,look_up!A$2:M786,7,FALSE)</f>
        <v>Holothuroidea</v>
      </c>
      <c r="AB760" s="14" t="str">
        <f>VLOOKUP($U760,look_up!$A$2:P786,8,FALSE)</f>
        <v>Synallactida</v>
      </c>
      <c r="AC760" s="14" t="str">
        <f>VLOOKUP($U760,look_up!$A$2:Q786,9,FALSE)</f>
        <v>Stichopodidae</v>
      </c>
      <c r="AD760" s="14">
        <f>VLOOKUP($U760,look_up!A$2:P786,10,FALSE)</f>
        <v>367868</v>
      </c>
      <c r="AE760">
        <v>0</v>
      </c>
      <c r="AF760" t="s">
        <v>216</v>
      </c>
      <c r="AG760">
        <v>40</v>
      </c>
    </row>
    <row r="761" spans="1:33" x14ac:dyDescent="0.3">
      <c r="A761" t="s">
        <v>0</v>
      </c>
      <c r="B761" t="s">
        <v>244</v>
      </c>
      <c r="C761" t="s">
        <v>275</v>
      </c>
      <c r="D761">
        <v>-27.2837</v>
      </c>
      <c r="E761">
        <v>-48.37368</v>
      </c>
      <c r="F761" t="s">
        <v>2</v>
      </c>
      <c r="G761" t="s">
        <v>3</v>
      </c>
      <c r="H761" s="2">
        <v>43503</v>
      </c>
      <c r="I761" s="23" t="s">
        <v>247</v>
      </c>
      <c r="J761" s="23" t="s">
        <v>245</v>
      </c>
      <c r="K761" s="23" t="s">
        <v>246</v>
      </c>
      <c r="L761" t="s">
        <v>96</v>
      </c>
      <c r="M761" t="s">
        <v>313</v>
      </c>
      <c r="N761" t="s">
        <v>85</v>
      </c>
      <c r="O761">
        <v>3</v>
      </c>
      <c r="P761">
        <v>8</v>
      </c>
      <c r="Q761">
        <v>6</v>
      </c>
      <c r="R761">
        <v>26</v>
      </c>
      <c r="S761">
        <v>16</v>
      </c>
      <c r="T761">
        <v>13</v>
      </c>
      <c r="U761" t="s">
        <v>186</v>
      </c>
      <c r="V761" s="14" t="str">
        <f>VLOOKUP($U761,look_up!$A$2:J787,2,FALSE)</f>
        <v>Pepino_do_mar</v>
      </c>
      <c r="W761" s="14" t="str">
        <f>VLOOKUP($U761,look_up!$A$2:K787,3,FALSE)</f>
        <v>Species</v>
      </c>
      <c r="X761" s="14" t="str">
        <f>VLOOKUP($U761,look_up!$A$2:L787,4,FALSE)</f>
        <v>NA</v>
      </c>
      <c r="Y761" s="14" t="str">
        <f>VLOOKUP($U761,look_up!A$2:K787,5,FALSE)</f>
        <v>Animalia</v>
      </c>
      <c r="Z761" s="14" t="str">
        <f>VLOOKUP($U761,look_up!A$2:L787,6,FALSE)</f>
        <v>Echinodermata</v>
      </c>
      <c r="AA761" s="14" t="str">
        <f>VLOOKUP($U761,look_up!A$2:M787,7,FALSE)</f>
        <v>Holothuroidea</v>
      </c>
      <c r="AB761" s="14" t="str">
        <f>VLOOKUP($U761,look_up!$A$2:P787,8,FALSE)</f>
        <v>Synallactida</v>
      </c>
      <c r="AC761" s="14" t="str">
        <f>VLOOKUP($U761,look_up!$A$2:Q787,9,FALSE)</f>
        <v>Stichopodidae</v>
      </c>
      <c r="AD761" s="14">
        <f>VLOOKUP($U761,look_up!A$2:P787,10,FALSE)</f>
        <v>367868</v>
      </c>
      <c r="AE761">
        <v>0</v>
      </c>
      <c r="AF761" t="s">
        <v>216</v>
      </c>
      <c r="AG761">
        <v>40</v>
      </c>
    </row>
    <row r="762" spans="1:33" x14ac:dyDescent="0.3">
      <c r="A762" t="s">
        <v>0</v>
      </c>
      <c r="B762" t="s">
        <v>244</v>
      </c>
      <c r="C762" t="s">
        <v>275</v>
      </c>
      <c r="D762">
        <v>-27.2837</v>
      </c>
      <c r="E762">
        <v>-48.37368</v>
      </c>
      <c r="F762" t="s">
        <v>2</v>
      </c>
      <c r="G762" t="s">
        <v>3</v>
      </c>
      <c r="H762" s="2">
        <v>43503</v>
      </c>
      <c r="I762" s="23" t="s">
        <v>247</v>
      </c>
      <c r="J762" s="23" t="s">
        <v>245</v>
      </c>
      <c r="K762" s="23" t="s">
        <v>246</v>
      </c>
      <c r="L762" t="s">
        <v>96</v>
      </c>
      <c r="M762" t="s">
        <v>313</v>
      </c>
      <c r="N762" t="s">
        <v>85</v>
      </c>
      <c r="O762">
        <v>1</v>
      </c>
      <c r="P762">
        <v>8</v>
      </c>
      <c r="Q762">
        <v>6</v>
      </c>
      <c r="R762">
        <v>26</v>
      </c>
      <c r="S762">
        <v>16</v>
      </c>
      <c r="T762">
        <v>13</v>
      </c>
      <c r="U762" t="s">
        <v>187</v>
      </c>
      <c r="V762" s="14" t="str">
        <f>VLOOKUP($U762,look_up!$A$2:J788,2,FALSE)</f>
        <v>Pepino_do_mar</v>
      </c>
      <c r="W762" s="14" t="str">
        <f>VLOOKUP($U762,look_up!$A$2:K788,3,FALSE)</f>
        <v>Species</v>
      </c>
      <c r="X762" s="14" t="str">
        <f>VLOOKUP($U762,look_up!$A$2:L788,4,FALSE)</f>
        <v>NA</v>
      </c>
      <c r="Y762" s="14" t="str">
        <f>VLOOKUP($U762,look_up!A$2:K788,5,FALSE)</f>
        <v>Animalia</v>
      </c>
      <c r="Z762" s="14" t="str">
        <f>VLOOKUP($U762,look_up!A$2:L788,6,FALSE)</f>
        <v>Echinodermata</v>
      </c>
      <c r="AA762" s="14" t="str">
        <f>VLOOKUP($U762,look_up!A$2:M788,7,FALSE)</f>
        <v>Holothuroidea</v>
      </c>
      <c r="AB762" s="14" t="str">
        <f>VLOOKUP($U762,look_up!$A$2:P788,8,FALSE)</f>
        <v>Holothuriida</v>
      </c>
      <c r="AC762" s="14" t="str">
        <f>VLOOKUP($U762,look_up!$A$2:Q788,9,FALSE)</f>
        <v>Holothuriidae</v>
      </c>
      <c r="AD762" s="14">
        <f>VLOOKUP($U762,look_up!A$2:P788,10,FALSE)</f>
        <v>732238</v>
      </c>
      <c r="AE762">
        <v>0</v>
      </c>
      <c r="AF762" t="s">
        <v>216</v>
      </c>
      <c r="AG762">
        <v>40</v>
      </c>
    </row>
    <row r="763" spans="1:33" x14ac:dyDescent="0.3">
      <c r="A763" t="s">
        <v>0</v>
      </c>
      <c r="B763" t="s">
        <v>244</v>
      </c>
      <c r="C763" t="s">
        <v>275</v>
      </c>
      <c r="D763">
        <v>-27.2837</v>
      </c>
      <c r="E763">
        <v>-48.37368</v>
      </c>
      <c r="F763" t="s">
        <v>2</v>
      </c>
      <c r="G763" t="s">
        <v>3</v>
      </c>
      <c r="H763" s="2">
        <v>43503</v>
      </c>
      <c r="I763" s="23" t="s">
        <v>247</v>
      </c>
      <c r="J763" s="23" t="s">
        <v>245</v>
      </c>
      <c r="K763" s="23" t="s">
        <v>246</v>
      </c>
      <c r="L763" t="s">
        <v>96</v>
      </c>
      <c r="M763" t="s">
        <v>313</v>
      </c>
      <c r="N763" t="s">
        <v>85</v>
      </c>
      <c r="O763">
        <v>2</v>
      </c>
      <c r="P763">
        <v>8</v>
      </c>
      <c r="Q763">
        <v>6</v>
      </c>
      <c r="R763">
        <v>26</v>
      </c>
      <c r="S763">
        <v>16</v>
      </c>
      <c r="T763">
        <v>13</v>
      </c>
      <c r="U763" t="s">
        <v>187</v>
      </c>
      <c r="V763" s="14" t="str">
        <f>VLOOKUP($U763,look_up!$A$2:J789,2,FALSE)</f>
        <v>Pepino_do_mar</v>
      </c>
      <c r="W763" s="14" t="str">
        <f>VLOOKUP($U763,look_up!$A$2:K789,3,FALSE)</f>
        <v>Species</v>
      </c>
      <c r="X763" s="14" t="str">
        <f>VLOOKUP($U763,look_up!$A$2:L789,4,FALSE)</f>
        <v>NA</v>
      </c>
      <c r="Y763" s="14" t="str">
        <f>VLOOKUP($U763,look_up!A$2:K789,5,FALSE)</f>
        <v>Animalia</v>
      </c>
      <c r="Z763" s="14" t="str">
        <f>VLOOKUP($U763,look_up!A$2:L789,6,FALSE)</f>
        <v>Echinodermata</v>
      </c>
      <c r="AA763" s="14" t="str">
        <f>VLOOKUP($U763,look_up!A$2:M789,7,FALSE)</f>
        <v>Holothuroidea</v>
      </c>
      <c r="AB763" s="14" t="str">
        <f>VLOOKUP($U763,look_up!$A$2:P789,8,FALSE)</f>
        <v>Holothuriida</v>
      </c>
      <c r="AC763" s="14" t="str">
        <f>VLOOKUP($U763,look_up!$A$2:Q789,9,FALSE)</f>
        <v>Holothuriidae</v>
      </c>
      <c r="AD763" s="14">
        <f>VLOOKUP($U763,look_up!A$2:P789,10,FALSE)</f>
        <v>732238</v>
      </c>
      <c r="AE763">
        <v>0</v>
      </c>
      <c r="AF763" t="s">
        <v>216</v>
      </c>
      <c r="AG763">
        <v>40</v>
      </c>
    </row>
    <row r="764" spans="1:33" x14ac:dyDescent="0.3">
      <c r="A764" t="s">
        <v>0</v>
      </c>
      <c r="B764" t="s">
        <v>244</v>
      </c>
      <c r="C764" t="s">
        <v>275</v>
      </c>
      <c r="D764">
        <v>-27.2837</v>
      </c>
      <c r="E764">
        <v>-48.37368</v>
      </c>
      <c r="F764" t="s">
        <v>2</v>
      </c>
      <c r="G764" t="s">
        <v>3</v>
      </c>
      <c r="H764" s="2">
        <v>43503</v>
      </c>
      <c r="I764" s="23" t="s">
        <v>247</v>
      </c>
      <c r="J764" s="23" t="s">
        <v>245</v>
      </c>
      <c r="K764" s="23" t="s">
        <v>246</v>
      </c>
      <c r="L764" t="s">
        <v>96</v>
      </c>
      <c r="M764" t="s">
        <v>313</v>
      </c>
      <c r="N764" t="s">
        <v>85</v>
      </c>
      <c r="O764">
        <v>3</v>
      </c>
      <c r="P764">
        <v>8</v>
      </c>
      <c r="Q764">
        <v>6</v>
      </c>
      <c r="R764">
        <v>26</v>
      </c>
      <c r="S764">
        <v>16</v>
      </c>
      <c r="T764">
        <v>13</v>
      </c>
      <c r="U764" t="s">
        <v>187</v>
      </c>
      <c r="V764" s="14" t="str">
        <f>VLOOKUP($U764,look_up!$A$2:J790,2,FALSE)</f>
        <v>Pepino_do_mar</v>
      </c>
      <c r="W764" s="14" t="str">
        <f>VLOOKUP($U764,look_up!$A$2:K790,3,FALSE)</f>
        <v>Species</v>
      </c>
      <c r="X764" s="14" t="str">
        <f>VLOOKUP($U764,look_up!$A$2:L790,4,FALSE)</f>
        <v>NA</v>
      </c>
      <c r="Y764" s="14" t="str">
        <f>VLOOKUP($U764,look_up!A$2:K790,5,FALSE)</f>
        <v>Animalia</v>
      </c>
      <c r="Z764" s="14" t="str">
        <f>VLOOKUP($U764,look_up!A$2:L790,6,FALSE)</f>
        <v>Echinodermata</v>
      </c>
      <c r="AA764" s="14" t="str">
        <f>VLOOKUP($U764,look_up!A$2:M790,7,FALSE)</f>
        <v>Holothuroidea</v>
      </c>
      <c r="AB764" s="14" t="str">
        <f>VLOOKUP($U764,look_up!$A$2:P790,8,FALSE)</f>
        <v>Holothuriida</v>
      </c>
      <c r="AC764" s="14" t="str">
        <f>VLOOKUP($U764,look_up!$A$2:Q790,9,FALSE)</f>
        <v>Holothuriidae</v>
      </c>
      <c r="AD764" s="14">
        <f>VLOOKUP($U764,look_up!A$2:P790,10,FALSE)</f>
        <v>732238</v>
      </c>
      <c r="AE764">
        <v>0</v>
      </c>
      <c r="AF764" t="s">
        <v>216</v>
      </c>
      <c r="AG764">
        <v>40</v>
      </c>
    </row>
    <row r="765" spans="1:33" x14ac:dyDescent="0.3">
      <c r="A765" t="s">
        <v>0</v>
      </c>
      <c r="B765" t="s">
        <v>244</v>
      </c>
      <c r="C765" t="s">
        <v>275</v>
      </c>
      <c r="D765">
        <v>-27.2837</v>
      </c>
      <c r="E765">
        <v>-48.37368</v>
      </c>
      <c r="F765" t="s">
        <v>2</v>
      </c>
      <c r="G765" t="s">
        <v>3</v>
      </c>
      <c r="H765" s="2">
        <v>43503</v>
      </c>
      <c r="I765" s="23" t="s">
        <v>247</v>
      </c>
      <c r="J765" s="23" t="s">
        <v>245</v>
      </c>
      <c r="K765" s="23" t="s">
        <v>246</v>
      </c>
      <c r="L765" t="s">
        <v>96</v>
      </c>
      <c r="M765" t="s">
        <v>313</v>
      </c>
      <c r="N765" t="s">
        <v>85</v>
      </c>
      <c r="O765">
        <v>1</v>
      </c>
      <c r="P765">
        <v>8</v>
      </c>
      <c r="Q765">
        <v>6</v>
      </c>
      <c r="R765">
        <v>26</v>
      </c>
      <c r="S765">
        <v>16</v>
      </c>
      <c r="T765">
        <v>13</v>
      </c>
      <c r="U765" t="s">
        <v>188</v>
      </c>
      <c r="V765" s="14" t="str">
        <f>VLOOKUP($U765,look_up!$A$2:J791,2,FALSE)</f>
        <v>Lírio_do_mar</v>
      </c>
      <c r="W765" s="14" t="str">
        <f>VLOOKUP($U765,look_up!$A$2:K791,3,FALSE)</f>
        <v>Species</v>
      </c>
      <c r="X765" s="14" t="str">
        <f>VLOOKUP($U765,look_up!$A$2:L791,4,FALSE)</f>
        <v>NA</v>
      </c>
      <c r="Y765" s="14" t="str">
        <f>VLOOKUP($U765,look_up!A$2:K791,5,FALSE)</f>
        <v>Animalia</v>
      </c>
      <c r="Z765" s="14" t="str">
        <f>VLOOKUP($U765,look_up!A$2:L791,6,FALSE)</f>
        <v>Echinodermata</v>
      </c>
      <c r="AA765" s="14" t="str">
        <f>VLOOKUP($U765,look_up!A$2:M791,7,FALSE)</f>
        <v>Crinoidea</v>
      </c>
      <c r="AB765" s="14" t="str">
        <f>VLOOKUP($U765,look_up!$A$2:P791,8,FALSE)</f>
        <v>Comatulida</v>
      </c>
      <c r="AC765" s="14" t="str">
        <f>VLOOKUP($U765,look_up!$A$2:Q791,9,FALSE)</f>
        <v>Tropiometridae</v>
      </c>
      <c r="AD765" s="14">
        <f>VLOOKUP($U765,look_up!A$2:P791,10,FALSE)</f>
        <v>213331</v>
      </c>
      <c r="AE765">
        <v>0</v>
      </c>
      <c r="AF765" t="s">
        <v>216</v>
      </c>
      <c r="AG765">
        <v>40</v>
      </c>
    </row>
    <row r="766" spans="1:33" x14ac:dyDescent="0.3">
      <c r="A766" t="s">
        <v>0</v>
      </c>
      <c r="B766" t="s">
        <v>244</v>
      </c>
      <c r="C766" t="s">
        <v>275</v>
      </c>
      <c r="D766">
        <v>-27.2837</v>
      </c>
      <c r="E766">
        <v>-48.37368</v>
      </c>
      <c r="F766" t="s">
        <v>2</v>
      </c>
      <c r="G766" t="s">
        <v>3</v>
      </c>
      <c r="H766" s="2">
        <v>43503</v>
      </c>
      <c r="I766" s="23" t="s">
        <v>247</v>
      </c>
      <c r="J766" s="23" t="s">
        <v>245</v>
      </c>
      <c r="K766" s="23" t="s">
        <v>246</v>
      </c>
      <c r="L766" t="s">
        <v>96</v>
      </c>
      <c r="M766" t="s">
        <v>313</v>
      </c>
      <c r="N766" t="s">
        <v>85</v>
      </c>
      <c r="O766">
        <v>2</v>
      </c>
      <c r="P766">
        <v>8</v>
      </c>
      <c r="Q766">
        <v>6</v>
      </c>
      <c r="R766">
        <v>26</v>
      </c>
      <c r="S766">
        <v>16</v>
      </c>
      <c r="T766">
        <v>13</v>
      </c>
      <c r="U766" t="s">
        <v>188</v>
      </c>
      <c r="V766" s="14" t="str">
        <f>VLOOKUP($U766,look_up!$A$2:J792,2,FALSE)</f>
        <v>Lírio_do_mar</v>
      </c>
      <c r="W766" s="14" t="str">
        <f>VLOOKUP($U766,look_up!$A$2:K792,3,FALSE)</f>
        <v>Species</v>
      </c>
      <c r="X766" s="14" t="str">
        <f>VLOOKUP($U766,look_up!$A$2:L792,4,FALSE)</f>
        <v>NA</v>
      </c>
      <c r="Y766" s="14" t="str">
        <f>VLOOKUP($U766,look_up!A$2:K792,5,FALSE)</f>
        <v>Animalia</v>
      </c>
      <c r="Z766" s="14" t="str">
        <f>VLOOKUP($U766,look_up!A$2:L792,6,FALSE)</f>
        <v>Echinodermata</v>
      </c>
      <c r="AA766" s="14" t="str">
        <f>VLOOKUP($U766,look_up!A$2:M792,7,FALSE)</f>
        <v>Crinoidea</v>
      </c>
      <c r="AB766" s="14" t="str">
        <f>VLOOKUP($U766,look_up!$A$2:P792,8,FALSE)</f>
        <v>Comatulida</v>
      </c>
      <c r="AC766" s="14" t="str">
        <f>VLOOKUP($U766,look_up!$A$2:Q792,9,FALSE)</f>
        <v>Tropiometridae</v>
      </c>
      <c r="AD766" s="14">
        <f>VLOOKUP($U766,look_up!A$2:P792,10,FALSE)</f>
        <v>213331</v>
      </c>
      <c r="AE766">
        <v>0</v>
      </c>
      <c r="AF766" t="s">
        <v>216</v>
      </c>
      <c r="AG766">
        <v>40</v>
      </c>
    </row>
    <row r="767" spans="1:33" x14ac:dyDescent="0.3">
      <c r="A767" t="s">
        <v>0</v>
      </c>
      <c r="B767" t="s">
        <v>244</v>
      </c>
      <c r="C767" t="s">
        <v>275</v>
      </c>
      <c r="D767">
        <v>-27.2837</v>
      </c>
      <c r="E767">
        <v>-48.37368</v>
      </c>
      <c r="F767" t="s">
        <v>2</v>
      </c>
      <c r="G767" t="s">
        <v>3</v>
      </c>
      <c r="H767" s="2">
        <v>43503</v>
      </c>
      <c r="I767" s="23" t="s">
        <v>247</v>
      </c>
      <c r="J767" s="23" t="s">
        <v>245</v>
      </c>
      <c r="K767" s="23" t="s">
        <v>246</v>
      </c>
      <c r="L767" t="s">
        <v>96</v>
      </c>
      <c r="M767" t="s">
        <v>313</v>
      </c>
      <c r="N767" t="s">
        <v>85</v>
      </c>
      <c r="O767">
        <v>3</v>
      </c>
      <c r="P767">
        <v>8</v>
      </c>
      <c r="Q767">
        <v>6</v>
      </c>
      <c r="R767">
        <v>26</v>
      </c>
      <c r="S767">
        <v>16</v>
      </c>
      <c r="T767">
        <v>13</v>
      </c>
      <c r="U767" t="s">
        <v>188</v>
      </c>
      <c r="V767" s="14" t="str">
        <f>VLOOKUP($U767,look_up!$A$2:J793,2,FALSE)</f>
        <v>Lírio_do_mar</v>
      </c>
      <c r="W767" s="14" t="str">
        <f>VLOOKUP($U767,look_up!$A$2:K793,3,FALSE)</f>
        <v>Species</v>
      </c>
      <c r="X767" s="14" t="str">
        <f>VLOOKUP($U767,look_up!$A$2:L793,4,FALSE)</f>
        <v>NA</v>
      </c>
      <c r="Y767" s="14" t="str">
        <f>VLOOKUP($U767,look_up!A$2:K793,5,FALSE)</f>
        <v>Animalia</v>
      </c>
      <c r="Z767" s="14" t="str">
        <f>VLOOKUP($U767,look_up!A$2:L793,6,FALSE)</f>
        <v>Echinodermata</v>
      </c>
      <c r="AA767" s="14" t="str">
        <f>VLOOKUP($U767,look_up!A$2:M793,7,FALSE)</f>
        <v>Crinoidea</v>
      </c>
      <c r="AB767" s="14" t="str">
        <f>VLOOKUP($U767,look_up!$A$2:P793,8,FALSE)</f>
        <v>Comatulida</v>
      </c>
      <c r="AC767" s="14" t="str">
        <f>VLOOKUP($U767,look_up!$A$2:Q793,9,FALSE)</f>
        <v>Tropiometridae</v>
      </c>
      <c r="AD767" s="14">
        <f>VLOOKUP($U767,look_up!A$2:P793,10,FALSE)</f>
        <v>213331</v>
      </c>
      <c r="AE767">
        <v>0</v>
      </c>
      <c r="AF767" t="s">
        <v>216</v>
      </c>
      <c r="AG767">
        <v>40</v>
      </c>
    </row>
    <row r="768" spans="1:33" x14ac:dyDescent="0.3">
      <c r="A768" t="s">
        <v>0</v>
      </c>
      <c r="B768" t="s">
        <v>244</v>
      </c>
      <c r="C768" t="s">
        <v>275</v>
      </c>
      <c r="D768">
        <v>-27.2837</v>
      </c>
      <c r="E768">
        <v>-48.37368</v>
      </c>
      <c r="F768" t="s">
        <v>2</v>
      </c>
      <c r="G768" t="s">
        <v>3</v>
      </c>
      <c r="H768" s="2">
        <v>43503</v>
      </c>
      <c r="I768" s="23" t="s">
        <v>247</v>
      </c>
      <c r="J768" s="23" t="s">
        <v>245</v>
      </c>
      <c r="K768" s="23" t="s">
        <v>246</v>
      </c>
      <c r="L768" t="s">
        <v>96</v>
      </c>
      <c r="M768" t="s">
        <v>313</v>
      </c>
      <c r="N768" t="s">
        <v>85</v>
      </c>
      <c r="O768">
        <v>1</v>
      </c>
      <c r="P768">
        <v>8</v>
      </c>
      <c r="Q768">
        <v>6</v>
      </c>
      <c r="R768">
        <v>26</v>
      </c>
      <c r="S768">
        <v>16</v>
      </c>
      <c r="T768">
        <v>13</v>
      </c>
      <c r="U768" t="s">
        <v>189</v>
      </c>
      <c r="V768" s="14" t="str">
        <f>VLOOKUP($U768,look_up!$A$2:J794,2,FALSE)</f>
        <v>Anêmona</v>
      </c>
      <c r="W768" s="14" t="str">
        <f>VLOOKUP($U768,look_up!$A$2:K794,3,FALSE)</f>
        <v>Species</v>
      </c>
      <c r="X768" s="14" t="str">
        <f>VLOOKUP($U768,look_up!$A$2:L794,4,FALSE)</f>
        <v>NA</v>
      </c>
      <c r="Y768" s="14" t="str">
        <f>VLOOKUP($U768,look_up!A$2:K794,5,FALSE)</f>
        <v>Animalia</v>
      </c>
      <c r="Z768" s="14" t="str">
        <f>VLOOKUP($U768,look_up!A$2:L794,6,FALSE)</f>
        <v>Cnidaria</v>
      </c>
      <c r="AA768" s="14" t="str">
        <f>VLOOKUP($U768,look_up!A$2:M794,7,FALSE)</f>
        <v>Anthozoa</v>
      </c>
      <c r="AB768" s="14" t="str">
        <f>VLOOKUP($U768,look_up!$A$2:P794,8,FALSE)</f>
        <v>Actiniaria</v>
      </c>
      <c r="AC768" s="14" t="str">
        <f>VLOOKUP($U768,look_up!$A$2:Q794,9,FALSE)</f>
        <v>Actiniidae</v>
      </c>
      <c r="AD768" s="14">
        <f>VLOOKUP($U768,look_up!A$2:P794,10,FALSE)</f>
        <v>283333</v>
      </c>
      <c r="AE768">
        <v>0</v>
      </c>
      <c r="AF768" t="s">
        <v>216</v>
      </c>
      <c r="AG768">
        <v>40</v>
      </c>
    </row>
    <row r="769" spans="1:33" x14ac:dyDescent="0.3">
      <c r="A769" t="s">
        <v>0</v>
      </c>
      <c r="B769" t="s">
        <v>244</v>
      </c>
      <c r="C769" t="s">
        <v>275</v>
      </c>
      <c r="D769">
        <v>-27.2837</v>
      </c>
      <c r="E769">
        <v>-48.37368</v>
      </c>
      <c r="F769" t="s">
        <v>2</v>
      </c>
      <c r="G769" t="s">
        <v>3</v>
      </c>
      <c r="H769" s="2">
        <v>43503</v>
      </c>
      <c r="I769" s="23" t="s">
        <v>247</v>
      </c>
      <c r="J769" s="23" t="s">
        <v>245</v>
      </c>
      <c r="K769" s="23" t="s">
        <v>246</v>
      </c>
      <c r="L769" t="s">
        <v>96</v>
      </c>
      <c r="M769" t="s">
        <v>313</v>
      </c>
      <c r="N769" t="s">
        <v>85</v>
      </c>
      <c r="O769">
        <v>2</v>
      </c>
      <c r="P769">
        <v>8</v>
      </c>
      <c r="Q769">
        <v>6</v>
      </c>
      <c r="R769">
        <v>26</v>
      </c>
      <c r="S769">
        <v>16</v>
      </c>
      <c r="T769">
        <v>13</v>
      </c>
      <c r="U769" t="s">
        <v>189</v>
      </c>
      <c r="V769" s="14" t="str">
        <f>VLOOKUP($U769,look_up!$A$2:J795,2,FALSE)</f>
        <v>Anêmona</v>
      </c>
      <c r="W769" s="14" t="str">
        <f>VLOOKUP($U769,look_up!$A$2:K795,3,FALSE)</f>
        <v>Species</v>
      </c>
      <c r="X769" s="14" t="str">
        <f>VLOOKUP($U769,look_up!$A$2:L795,4,FALSE)</f>
        <v>NA</v>
      </c>
      <c r="Y769" s="14" t="str">
        <f>VLOOKUP($U769,look_up!A$2:K795,5,FALSE)</f>
        <v>Animalia</v>
      </c>
      <c r="Z769" s="14" t="str">
        <f>VLOOKUP($U769,look_up!A$2:L795,6,FALSE)</f>
        <v>Cnidaria</v>
      </c>
      <c r="AA769" s="14" t="str">
        <f>VLOOKUP($U769,look_up!A$2:M795,7,FALSE)</f>
        <v>Anthozoa</v>
      </c>
      <c r="AB769" s="14" t="str">
        <f>VLOOKUP($U769,look_up!$A$2:P795,8,FALSE)</f>
        <v>Actiniaria</v>
      </c>
      <c r="AC769" s="14" t="str">
        <f>VLOOKUP($U769,look_up!$A$2:Q795,9,FALSE)</f>
        <v>Actiniidae</v>
      </c>
      <c r="AD769" s="14">
        <f>VLOOKUP($U769,look_up!A$2:P795,10,FALSE)</f>
        <v>283333</v>
      </c>
      <c r="AE769">
        <v>0</v>
      </c>
      <c r="AF769" t="s">
        <v>216</v>
      </c>
      <c r="AG769">
        <v>40</v>
      </c>
    </row>
    <row r="770" spans="1:33" x14ac:dyDescent="0.3">
      <c r="A770" t="s">
        <v>0</v>
      </c>
      <c r="B770" t="s">
        <v>244</v>
      </c>
      <c r="C770" t="s">
        <v>275</v>
      </c>
      <c r="D770">
        <v>-27.2837</v>
      </c>
      <c r="E770">
        <v>-48.37368</v>
      </c>
      <c r="F770" t="s">
        <v>2</v>
      </c>
      <c r="G770" t="s">
        <v>3</v>
      </c>
      <c r="H770" s="2">
        <v>43503</v>
      </c>
      <c r="I770" s="23" t="s">
        <v>247</v>
      </c>
      <c r="J770" s="23" t="s">
        <v>245</v>
      </c>
      <c r="K770" s="23" t="s">
        <v>246</v>
      </c>
      <c r="L770" t="s">
        <v>96</v>
      </c>
      <c r="M770" t="s">
        <v>313</v>
      </c>
      <c r="N770" t="s">
        <v>85</v>
      </c>
      <c r="O770">
        <v>3</v>
      </c>
      <c r="P770">
        <v>8</v>
      </c>
      <c r="Q770">
        <v>6</v>
      </c>
      <c r="R770">
        <v>26</v>
      </c>
      <c r="S770">
        <v>16</v>
      </c>
      <c r="T770">
        <v>13</v>
      </c>
      <c r="U770" t="s">
        <v>189</v>
      </c>
      <c r="V770" s="14" t="str">
        <f>VLOOKUP($U770,look_up!$A$2:J796,2,FALSE)</f>
        <v>Anêmona</v>
      </c>
      <c r="W770" s="14" t="str">
        <f>VLOOKUP($U770,look_up!$A$2:K796,3,FALSE)</f>
        <v>Species</v>
      </c>
      <c r="X770" s="14" t="str">
        <f>VLOOKUP($U770,look_up!$A$2:L796,4,FALSE)</f>
        <v>NA</v>
      </c>
      <c r="Y770" s="14" t="str">
        <f>VLOOKUP($U770,look_up!A$2:K796,5,FALSE)</f>
        <v>Animalia</v>
      </c>
      <c r="Z770" s="14" t="str">
        <f>VLOOKUP($U770,look_up!A$2:L796,6,FALSE)</f>
        <v>Cnidaria</v>
      </c>
      <c r="AA770" s="14" t="str">
        <f>VLOOKUP($U770,look_up!A$2:M796,7,FALSE)</f>
        <v>Anthozoa</v>
      </c>
      <c r="AB770" s="14" t="str">
        <f>VLOOKUP($U770,look_up!$A$2:P796,8,FALSE)</f>
        <v>Actiniaria</v>
      </c>
      <c r="AC770" s="14" t="str">
        <f>VLOOKUP($U770,look_up!$A$2:Q796,9,FALSE)</f>
        <v>Actiniidae</v>
      </c>
      <c r="AD770" s="14">
        <f>VLOOKUP($U770,look_up!A$2:P796,10,FALSE)</f>
        <v>283333</v>
      </c>
      <c r="AE770">
        <v>0</v>
      </c>
      <c r="AF770" t="s">
        <v>216</v>
      </c>
      <c r="AG770">
        <v>40</v>
      </c>
    </row>
    <row r="771" spans="1:33" x14ac:dyDescent="0.3">
      <c r="A771" t="s">
        <v>0</v>
      </c>
      <c r="B771" t="s">
        <v>244</v>
      </c>
      <c r="C771" t="s">
        <v>275</v>
      </c>
      <c r="D771">
        <v>-27.2837</v>
      </c>
      <c r="E771">
        <v>-48.37368</v>
      </c>
      <c r="F771" t="s">
        <v>2</v>
      </c>
      <c r="G771" t="s">
        <v>3</v>
      </c>
      <c r="H771" s="2">
        <v>43503</v>
      </c>
      <c r="I771" s="23" t="s">
        <v>247</v>
      </c>
      <c r="J771" s="23" t="s">
        <v>245</v>
      </c>
      <c r="K771" s="23" t="s">
        <v>246</v>
      </c>
      <c r="L771" t="s">
        <v>96</v>
      </c>
      <c r="M771" t="s">
        <v>313</v>
      </c>
      <c r="N771" t="s">
        <v>85</v>
      </c>
      <c r="O771">
        <v>1</v>
      </c>
      <c r="P771">
        <v>8</v>
      </c>
      <c r="Q771">
        <v>6</v>
      </c>
      <c r="R771">
        <v>26</v>
      </c>
      <c r="S771">
        <v>16</v>
      </c>
      <c r="T771">
        <v>13</v>
      </c>
      <c r="U771" t="s">
        <v>190</v>
      </c>
      <c r="V771" s="14" t="str">
        <f>VLOOKUP($U771,look_up!$A$2:J797,2,FALSE)</f>
        <v>Anêmona</v>
      </c>
      <c r="W771" s="14" t="str">
        <f>VLOOKUP($U771,look_up!$A$2:K797,3,FALSE)</f>
        <v>Species</v>
      </c>
      <c r="X771" s="14" t="str">
        <f>VLOOKUP($U771,look_up!$A$2:L797,4,FALSE)</f>
        <v>NA</v>
      </c>
      <c r="Y771" s="14" t="str">
        <f>VLOOKUP($U771,look_up!A$2:K797,5,FALSE)</f>
        <v>Animalia</v>
      </c>
      <c r="Z771" s="14" t="str">
        <f>VLOOKUP($U771,look_up!A$2:L797,6,FALSE)</f>
        <v>Cnidaria</v>
      </c>
      <c r="AA771" s="14" t="str">
        <f>VLOOKUP($U771,look_up!A$2:M797,7,FALSE)</f>
        <v>Anthozoa</v>
      </c>
      <c r="AB771" s="14" t="str">
        <f>VLOOKUP($U771,look_up!$A$2:P797,8,FALSE)</f>
        <v>Actiniaria</v>
      </c>
      <c r="AC771" s="14" t="str">
        <f>VLOOKUP($U771,look_up!$A$2:Q797,9,FALSE)</f>
        <v>Actiniidae</v>
      </c>
      <c r="AD771" s="14">
        <f>VLOOKUP($U771,look_up!A$2:P797,10,FALSE)</f>
        <v>283408</v>
      </c>
      <c r="AE771">
        <v>0</v>
      </c>
      <c r="AF771" t="s">
        <v>216</v>
      </c>
      <c r="AG771">
        <v>40</v>
      </c>
    </row>
    <row r="772" spans="1:33" x14ac:dyDescent="0.3">
      <c r="A772" t="s">
        <v>0</v>
      </c>
      <c r="B772" t="s">
        <v>244</v>
      </c>
      <c r="C772" t="s">
        <v>275</v>
      </c>
      <c r="D772">
        <v>-27.2837</v>
      </c>
      <c r="E772">
        <v>-48.37368</v>
      </c>
      <c r="F772" t="s">
        <v>2</v>
      </c>
      <c r="G772" t="s">
        <v>3</v>
      </c>
      <c r="H772" s="2">
        <v>43503</v>
      </c>
      <c r="I772" s="23" t="s">
        <v>247</v>
      </c>
      <c r="J772" s="23" t="s">
        <v>245</v>
      </c>
      <c r="K772" s="23" t="s">
        <v>246</v>
      </c>
      <c r="L772" t="s">
        <v>96</v>
      </c>
      <c r="M772" t="s">
        <v>313</v>
      </c>
      <c r="N772" t="s">
        <v>85</v>
      </c>
      <c r="O772">
        <v>2</v>
      </c>
      <c r="P772">
        <v>8</v>
      </c>
      <c r="Q772">
        <v>6</v>
      </c>
      <c r="R772">
        <v>26</v>
      </c>
      <c r="S772">
        <v>16</v>
      </c>
      <c r="T772">
        <v>13</v>
      </c>
      <c r="U772" t="s">
        <v>190</v>
      </c>
      <c r="V772" s="14" t="str">
        <f>VLOOKUP($U772,look_up!$A$2:J798,2,FALSE)</f>
        <v>Anêmona</v>
      </c>
      <c r="W772" s="14" t="str">
        <f>VLOOKUP($U772,look_up!$A$2:K798,3,FALSE)</f>
        <v>Species</v>
      </c>
      <c r="X772" s="14" t="str">
        <f>VLOOKUP($U772,look_up!$A$2:L798,4,FALSE)</f>
        <v>NA</v>
      </c>
      <c r="Y772" s="14" t="str">
        <f>VLOOKUP($U772,look_up!A$2:K798,5,FALSE)</f>
        <v>Animalia</v>
      </c>
      <c r="Z772" s="14" t="str">
        <f>VLOOKUP($U772,look_up!A$2:L798,6,FALSE)</f>
        <v>Cnidaria</v>
      </c>
      <c r="AA772" s="14" t="str">
        <f>VLOOKUP($U772,look_up!A$2:M798,7,FALSE)</f>
        <v>Anthozoa</v>
      </c>
      <c r="AB772" s="14" t="str">
        <f>VLOOKUP($U772,look_up!$A$2:P798,8,FALSE)</f>
        <v>Actiniaria</v>
      </c>
      <c r="AC772" s="14" t="str">
        <f>VLOOKUP($U772,look_up!$A$2:Q798,9,FALSE)</f>
        <v>Actiniidae</v>
      </c>
      <c r="AD772" s="14">
        <f>VLOOKUP($U772,look_up!A$2:P798,10,FALSE)</f>
        <v>283408</v>
      </c>
      <c r="AE772">
        <v>0</v>
      </c>
      <c r="AF772" t="s">
        <v>216</v>
      </c>
      <c r="AG772">
        <v>40</v>
      </c>
    </row>
    <row r="773" spans="1:33" x14ac:dyDescent="0.3">
      <c r="A773" t="s">
        <v>0</v>
      </c>
      <c r="B773" t="s">
        <v>244</v>
      </c>
      <c r="C773" t="s">
        <v>275</v>
      </c>
      <c r="D773">
        <v>-27.2837</v>
      </c>
      <c r="E773">
        <v>-48.37368</v>
      </c>
      <c r="F773" t="s">
        <v>2</v>
      </c>
      <c r="G773" t="s">
        <v>3</v>
      </c>
      <c r="H773" s="2">
        <v>43503</v>
      </c>
      <c r="I773" s="23" t="s">
        <v>247</v>
      </c>
      <c r="J773" s="23" t="s">
        <v>245</v>
      </c>
      <c r="K773" s="23" t="s">
        <v>246</v>
      </c>
      <c r="L773" t="s">
        <v>96</v>
      </c>
      <c r="M773" t="s">
        <v>313</v>
      </c>
      <c r="N773" t="s">
        <v>85</v>
      </c>
      <c r="O773">
        <v>3</v>
      </c>
      <c r="P773">
        <v>8</v>
      </c>
      <c r="Q773">
        <v>6</v>
      </c>
      <c r="R773">
        <v>26</v>
      </c>
      <c r="S773">
        <v>16</v>
      </c>
      <c r="T773">
        <v>13</v>
      </c>
      <c r="U773" t="s">
        <v>190</v>
      </c>
      <c r="V773" s="14" t="str">
        <f>VLOOKUP($U773,look_up!$A$2:J799,2,FALSE)</f>
        <v>Anêmona</v>
      </c>
      <c r="W773" s="14" t="str">
        <f>VLOOKUP($U773,look_up!$A$2:K799,3,FALSE)</f>
        <v>Species</v>
      </c>
      <c r="X773" s="14" t="str">
        <f>VLOOKUP($U773,look_up!$A$2:L799,4,FALSE)</f>
        <v>NA</v>
      </c>
      <c r="Y773" s="14" t="str">
        <f>VLOOKUP($U773,look_up!A$2:K799,5,FALSE)</f>
        <v>Animalia</v>
      </c>
      <c r="Z773" s="14" t="str">
        <f>VLOOKUP($U773,look_up!A$2:L799,6,FALSE)</f>
        <v>Cnidaria</v>
      </c>
      <c r="AA773" s="14" t="str">
        <f>VLOOKUP($U773,look_up!A$2:M799,7,FALSE)</f>
        <v>Anthozoa</v>
      </c>
      <c r="AB773" s="14" t="str">
        <f>VLOOKUP($U773,look_up!$A$2:P799,8,FALSE)</f>
        <v>Actiniaria</v>
      </c>
      <c r="AC773" s="14" t="str">
        <f>VLOOKUP($U773,look_up!$A$2:Q799,9,FALSE)</f>
        <v>Actiniidae</v>
      </c>
      <c r="AD773" s="14">
        <f>VLOOKUP($U773,look_up!A$2:P799,10,FALSE)</f>
        <v>283408</v>
      </c>
      <c r="AE773">
        <v>0</v>
      </c>
      <c r="AF773" t="s">
        <v>216</v>
      </c>
      <c r="AG773">
        <v>40</v>
      </c>
    </row>
    <row r="774" spans="1:33" x14ac:dyDescent="0.3">
      <c r="A774" t="s">
        <v>0</v>
      </c>
      <c r="B774" t="s">
        <v>244</v>
      </c>
      <c r="C774" t="s">
        <v>275</v>
      </c>
      <c r="D774">
        <v>-27.2837</v>
      </c>
      <c r="E774">
        <v>-48.37368</v>
      </c>
      <c r="F774" t="s">
        <v>2</v>
      </c>
      <c r="G774" t="s">
        <v>3</v>
      </c>
      <c r="H774" s="2">
        <v>43503</v>
      </c>
      <c r="I774" s="23" t="s">
        <v>247</v>
      </c>
      <c r="J774" s="23" t="s">
        <v>245</v>
      </c>
      <c r="K774" s="23" t="s">
        <v>246</v>
      </c>
      <c r="L774" t="s">
        <v>96</v>
      </c>
      <c r="M774" t="s">
        <v>313</v>
      </c>
      <c r="N774" t="s">
        <v>85</v>
      </c>
      <c r="O774">
        <v>1</v>
      </c>
      <c r="P774">
        <v>8</v>
      </c>
      <c r="Q774">
        <v>6</v>
      </c>
      <c r="R774">
        <v>26</v>
      </c>
      <c r="S774">
        <v>16</v>
      </c>
      <c r="T774">
        <v>13</v>
      </c>
      <c r="U774" t="s">
        <v>191</v>
      </c>
      <c r="V774" s="14" t="str">
        <f>VLOOKUP($U774,look_up!$A$2:J800,2,FALSE)</f>
        <v>Anêmona</v>
      </c>
      <c r="W774" s="14" t="str">
        <f>VLOOKUP($U774,look_up!$A$2:K800,3,FALSE)</f>
        <v>Species</v>
      </c>
      <c r="X774" s="14" t="str">
        <f>VLOOKUP($U774,look_up!$A$2:L800,4,FALSE)</f>
        <v>NA</v>
      </c>
      <c r="Y774" s="14" t="str">
        <f>VLOOKUP($U774,look_up!A$2:K800,5,FALSE)</f>
        <v>Animalia</v>
      </c>
      <c r="Z774" s="14" t="str">
        <f>VLOOKUP($U774,look_up!A$2:L800,6,FALSE)</f>
        <v>Cnidaria</v>
      </c>
      <c r="AA774" s="14" t="str">
        <f>VLOOKUP($U774,look_up!A$2:M800,7,FALSE)</f>
        <v>Anthozoa</v>
      </c>
      <c r="AB774" s="14" t="str">
        <f>VLOOKUP($U774,look_up!$A$2:P800,8,FALSE)</f>
        <v>Actiniaria</v>
      </c>
      <c r="AC774" s="14" t="str">
        <f>VLOOKUP($U774,look_up!$A$2:Q800,9,FALSE)</f>
        <v>Actiniidae</v>
      </c>
      <c r="AD774" s="14">
        <f>VLOOKUP($U774,look_up!A$2:P800,10,FALSE)</f>
        <v>289355</v>
      </c>
      <c r="AE774">
        <v>0</v>
      </c>
      <c r="AF774" t="s">
        <v>216</v>
      </c>
      <c r="AG774">
        <v>40</v>
      </c>
    </row>
    <row r="775" spans="1:33" x14ac:dyDescent="0.3">
      <c r="A775" t="s">
        <v>0</v>
      </c>
      <c r="B775" t="s">
        <v>244</v>
      </c>
      <c r="C775" t="s">
        <v>275</v>
      </c>
      <c r="D775">
        <v>-27.2837</v>
      </c>
      <c r="E775">
        <v>-48.37368</v>
      </c>
      <c r="F775" t="s">
        <v>2</v>
      </c>
      <c r="G775" t="s">
        <v>3</v>
      </c>
      <c r="H775" s="2">
        <v>43503</v>
      </c>
      <c r="I775" s="23" t="s">
        <v>247</v>
      </c>
      <c r="J775" s="23" t="s">
        <v>245</v>
      </c>
      <c r="K775" s="23" t="s">
        <v>246</v>
      </c>
      <c r="L775" t="s">
        <v>96</v>
      </c>
      <c r="M775" t="s">
        <v>313</v>
      </c>
      <c r="N775" t="s">
        <v>85</v>
      </c>
      <c r="O775">
        <v>2</v>
      </c>
      <c r="P775">
        <v>8</v>
      </c>
      <c r="Q775">
        <v>6</v>
      </c>
      <c r="R775">
        <v>26</v>
      </c>
      <c r="S775">
        <v>16</v>
      </c>
      <c r="T775">
        <v>13</v>
      </c>
      <c r="U775" t="s">
        <v>191</v>
      </c>
      <c r="V775" s="14" t="str">
        <f>VLOOKUP($U775,look_up!$A$2:J801,2,FALSE)</f>
        <v>Anêmona</v>
      </c>
      <c r="W775" s="14" t="str">
        <f>VLOOKUP($U775,look_up!$A$2:K801,3,FALSE)</f>
        <v>Species</v>
      </c>
      <c r="X775" s="14" t="str">
        <f>VLOOKUP($U775,look_up!$A$2:L801,4,FALSE)</f>
        <v>NA</v>
      </c>
      <c r="Y775" s="14" t="str">
        <f>VLOOKUP($U775,look_up!A$2:K801,5,FALSE)</f>
        <v>Animalia</v>
      </c>
      <c r="Z775" s="14" t="str">
        <f>VLOOKUP($U775,look_up!A$2:L801,6,FALSE)</f>
        <v>Cnidaria</v>
      </c>
      <c r="AA775" s="14" t="str">
        <f>VLOOKUP($U775,look_up!A$2:M801,7,FALSE)</f>
        <v>Anthozoa</v>
      </c>
      <c r="AB775" s="14" t="str">
        <f>VLOOKUP($U775,look_up!$A$2:P801,8,FALSE)</f>
        <v>Actiniaria</v>
      </c>
      <c r="AC775" s="14" t="str">
        <f>VLOOKUP($U775,look_up!$A$2:Q801,9,FALSE)</f>
        <v>Actiniidae</v>
      </c>
      <c r="AD775" s="14">
        <f>VLOOKUP($U775,look_up!A$2:P801,10,FALSE)</f>
        <v>289355</v>
      </c>
      <c r="AE775">
        <v>0</v>
      </c>
      <c r="AF775" t="s">
        <v>216</v>
      </c>
      <c r="AG775">
        <v>40</v>
      </c>
    </row>
    <row r="776" spans="1:33" x14ac:dyDescent="0.3">
      <c r="A776" t="s">
        <v>0</v>
      </c>
      <c r="B776" t="s">
        <v>244</v>
      </c>
      <c r="C776" t="s">
        <v>275</v>
      </c>
      <c r="D776">
        <v>-27.2837</v>
      </c>
      <c r="E776">
        <v>-48.37368</v>
      </c>
      <c r="F776" t="s">
        <v>2</v>
      </c>
      <c r="G776" t="s">
        <v>3</v>
      </c>
      <c r="H776" s="2">
        <v>43503</v>
      </c>
      <c r="I776" s="23" t="s">
        <v>247</v>
      </c>
      <c r="J776" s="23" t="s">
        <v>245</v>
      </c>
      <c r="K776" s="23" t="s">
        <v>246</v>
      </c>
      <c r="L776" t="s">
        <v>96</v>
      </c>
      <c r="M776" t="s">
        <v>313</v>
      </c>
      <c r="N776" t="s">
        <v>85</v>
      </c>
      <c r="O776">
        <v>3</v>
      </c>
      <c r="P776">
        <v>8</v>
      </c>
      <c r="Q776">
        <v>6</v>
      </c>
      <c r="R776">
        <v>26</v>
      </c>
      <c r="S776">
        <v>16</v>
      </c>
      <c r="T776">
        <v>13</v>
      </c>
      <c r="U776" t="s">
        <v>191</v>
      </c>
      <c r="V776" s="14" t="str">
        <f>VLOOKUP($U776,look_up!$A$2:J802,2,FALSE)</f>
        <v>Anêmona</v>
      </c>
      <c r="W776" s="14" t="str">
        <f>VLOOKUP($U776,look_up!$A$2:K802,3,FALSE)</f>
        <v>Species</v>
      </c>
      <c r="X776" s="14" t="str">
        <f>VLOOKUP($U776,look_up!$A$2:L802,4,FALSE)</f>
        <v>NA</v>
      </c>
      <c r="Y776" s="14" t="str">
        <f>VLOOKUP($U776,look_up!A$2:K802,5,FALSE)</f>
        <v>Animalia</v>
      </c>
      <c r="Z776" s="14" t="str">
        <f>VLOOKUP($U776,look_up!A$2:L802,6,FALSE)</f>
        <v>Cnidaria</v>
      </c>
      <c r="AA776" s="14" t="str">
        <f>VLOOKUP($U776,look_up!A$2:M802,7,FALSE)</f>
        <v>Anthozoa</v>
      </c>
      <c r="AB776" s="14" t="str">
        <f>VLOOKUP($U776,look_up!$A$2:P802,8,FALSE)</f>
        <v>Actiniaria</v>
      </c>
      <c r="AC776" s="14" t="str">
        <f>VLOOKUP($U776,look_up!$A$2:Q802,9,FALSE)</f>
        <v>Actiniidae</v>
      </c>
      <c r="AD776" s="14">
        <f>VLOOKUP($U776,look_up!A$2:P802,10,FALSE)</f>
        <v>289355</v>
      </c>
      <c r="AE776">
        <v>0</v>
      </c>
      <c r="AF776" t="s">
        <v>216</v>
      </c>
      <c r="AG776">
        <v>40</v>
      </c>
    </row>
    <row r="777" spans="1:33" x14ac:dyDescent="0.3">
      <c r="A777" t="s">
        <v>0</v>
      </c>
      <c r="B777" t="s">
        <v>244</v>
      </c>
      <c r="C777" t="s">
        <v>275</v>
      </c>
      <c r="D777">
        <v>-27.2837</v>
      </c>
      <c r="E777">
        <v>-48.37368</v>
      </c>
      <c r="F777" t="s">
        <v>2</v>
      </c>
      <c r="G777" t="s">
        <v>3</v>
      </c>
      <c r="H777" s="2">
        <v>43503</v>
      </c>
      <c r="I777" s="23" t="s">
        <v>247</v>
      </c>
      <c r="J777" s="23" t="s">
        <v>245</v>
      </c>
      <c r="K777" s="23" t="s">
        <v>246</v>
      </c>
      <c r="L777" t="s">
        <v>96</v>
      </c>
      <c r="M777" t="s">
        <v>313</v>
      </c>
      <c r="N777" t="s">
        <v>85</v>
      </c>
      <c r="O777">
        <v>1</v>
      </c>
      <c r="P777">
        <v>8</v>
      </c>
      <c r="Q777">
        <v>6</v>
      </c>
      <c r="R777">
        <v>26</v>
      </c>
      <c r="S777">
        <v>16</v>
      </c>
      <c r="T777">
        <v>13</v>
      </c>
      <c r="U777" t="s">
        <v>192</v>
      </c>
      <c r="V777" s="14" t="str">
        <f>VLOOKUP($U777,look_up!$A$2:J803,2,FALSE)</f>
        <v>Briozoario</v>
      </c>
      <c r="W777" s="14" t="str">
        <f>VLOOKUP($U777,look_up!$A$2:K803,3,FALSE)</f>
        <v>Species</v>
      </c>
      <c r="X777" s="14" t="str">
        <f>VLOOKUP($U777,look_up!$A$2:L803,4,FALSE)</f>
        <v>exotic_species</v>
      </c>
      <c r="Y777" s="14" t="str">
        <f>VLOOKUP($U777,look_up!A$2:K803,5,FALSE)</f>
        <v>Animalia</v>
      </c>
      <c r="Z777" s="14" t="str">
        <f>VLOOKUP($U777,look_up!A$2:L803,6,FALSE)</f>
        <v>Bryozoa</v>
      </c>
      <c r="AA777" s="14" t="str">
        <f>VLOOKUP($U777,look_up!A$2:M803,7,FALSE)</f>
        <v>Gymnolaemata</v>
      </c>
      <c r="AB777" s="14" t="str">
        <f>VLOOKUP($U777,look_up!$A$2:P803,8,FALSE)</f>
        <v>Cheilostomatida</v>
      </c>
      <c r="AC777" s="14" t="str">
        <f>VLOOKUP($U777,look_up!$A$2:Q803,9,FALSE)</f>
        <v>Schizoporellidae</v>
      </c>
      <c r="AD777" s="14">
        <f>VLOOKUP($U777,look_up!A$2:P803,10,FALSE)</f>
        <v>111527</v>
      </c>
      <c r="AE777">
        <v>0</v>
      </c>
      <c r="AF777" t="s">
        <v>216</v>
      </c>
      <c r="AG777">
        <v>40</v>
      </c>
    </row>
    <row r="778" spans="1:33" x14ac:dyDescent="0.3">
      <c r="A778" t="s">
        <v>0</v>
      </c>
      <c r="B778" t="s">
        <v>244</v>
      </c>
      <c r="C778" t="s">
        <v>275</v>
      </c>
      <c r="D778">
        <v>-27.2837</v>
      </c>
      <c r="E778">
        <v>-48.37368</v>
      </c>
      <c r="F778" t="s">
        <v>2</v>
      </c>
      <c r="G778" t="s">
        <v>3</v>
      </c>
      <c r="H778" s="2">
        <v>43503</v>
      </c>
      <c r="I778" s="23" t="s">
        <v>247</v>
      </c>
      <c r="J778" s="23" t="s">
        <v>245</v>
      </c>
      <c r="K778" s="23" t="s">
        <v>246</v>
      </c>
      <c r="L778" t="s">
        <v>96</v>
      </c>
      <c r="M778" t="s">
        <v>313</v>
      </c>
      <c r="N778" t="s">
        <v>85</v>
      </c>
      <c r="O778">
        <v>2</v>
      </c>
      <c r="P778">
        <v>8</v>
      </c>
      <c r="Q778">
        <v>6</v>
      </c>
      <c r="R778">
        <v>26</v>
      </c>
      <c r="S778">
        <v>16</v>
      </c>
      <c r="T778">
        <v>13</v>
      </c>
      <c r="U778" t="s">
        <v>192</v>
      </c>
      <c r="V778" s="14" t="str">
        <f>VLOOKUP($U778,look_up!$A$2:J804,2,FALSE)</f>
        <v>Briozoario</v>
      </c>
      <c r="W778" s="14" t="str">
        <f>VLOOKUP($U778,look_up!$A$2:K804,3,FALSE)</f>
        <v>Species</v>
      </c>
      <c r="X778" s="14" t="str">
        <f>VLOOKUP($U778,look_up!$A$2:L804,4,FALSE)</f>
        <v>exotic_species</v>
      </c>
      <c r="Y778" s="14" t="str">
        <f>VLOOKUP($U778,look_up!A$2:K804,5,FALSE)</f>
        <v>Animalia</v>
      </c>
      <c r="Z778" s="14" t="str">
        <f>VLOOKUP($U778,look_up!A$2:L804,6,FALSE)</f>
        <v>Bryozoa</v>
      </c>
      <c r="AA778" s="14" t="str">
        <f>VLOOKUP($U778,look_up!A$2:M804,7,FALSE)</f>
        <v>Gymnolaemata</v>
      </c>
      <c r="AB778" s="14" t="str">
        <f>VLOOKUP($U778,look_up!$A$2:P804,8,FALSE)</f>
        <v>Cheilostomatida</v>
      </c>
      <c r="AC778" s="14" t="str">
        <f>VLOOKUP($U778,look_up!$A$2:Q804,9,FALSE)</f>
        <v>Schizoporellidae</v>
      </c>
      <c r="AD778" s="14">
        <f>VLOOKUP($U778,look_up!A$2:P804,10,FALSE)</f>
        <v>111527</v>
      </c>
      <c r="AE778">
        <v>0</v>
      </c>
      <c r="AF778" t="s">
        <v>216</v>
      </c>
      <c r="AG778">
        <v>40</v>
      </c>
    </row>
    <row r="779" spans="1:33" x14ac:dyDescent="0.3">
      <c r="A779" t="s">
        <v>0</v>
      </c>
      <c r="B779" t="s">
        <v>244</v>
      </c>
      <c r="C779" t="s">
        <v>275</v>
      </c>
      <c r="D779">
        <v>-27.2837</v>
      </c>
      <c r="E779">
        <v>-48.37368</v>
      </c>
      <c r="F779" t="s">
        <v>2</v>
      </c>
      <c r="G779" t="s">
        <v>3</v>
      </c>
      <c r="H779" s="2">
        <v>43503</v>
      </c>
      <c r="I779" s="23" t="s">
        <v>247</v>
      </c>
      <c r="J779" s="23" t="s">
        <v>245</v>
      </c>
      <c r="K779" s="23" t="s">
        <v>246</v>
      </c>
      <c r="L779" t="s">
        <v>96</v>
      </c>
      <c r="M779" t="s">
        <v>313</v>
      </c>
      <c r="N779" t="s">
        <v>85</v>
      </c>
      <c r="O779">
        <v>3</v>
      </c>
      <c r="P779">
        <v>8</v>
      </c>
      <c r="Q779">
        <v>6</v>
      </c>
      <c r="R779">
        <v>26</v>
      </c>
      <c r="S779">
        <v>16</v>
      </c>
      <c r="T779">
        <v>13</v>
      </c>
      <c r="U779" t="s">
        <v>192</v>
      </c>
      <c r="V779" s="14" t="str">
        <f>VLOOKUP($U779,look_up!$A$2:J805,2,FALSE)</f>
        <v>Briozoario</v>
      </c>
      <c r="W779" s="14" t="str">
        <f>VLOOKUP($U779,look_up!$A$2:K805,3,FALSE)</f>
        <v>Species</v>
      </c>
      <c r="X779" s="14" t="str">
        <f>VLOOKUP($U779,look_up!$A$2:L805,4,FALSE)</f>
        <v>exotic_species</v>
      </c>
      <c r="Y779" s="14" t="str">
        <f>VLOOKUP($U779,look_up!A$2:K805,5,FALSE)</f>
        <v>Animalia</v>
      </c>
      <c r="Z779" s="14" t="str">
        <f>VLOOKUP($U779,look_up!A$2:L805,6,FALSE)</f>
        <v>Bryozoa</v>
      </c>
      <c r="AA779" s="14" t="str">
        <f>VLOOKUP($U779,look_up!A$2:M805,7,FALSE)</f>
        <v>Gymnolaemata</v>
      </c>
      <c r="AB779" s="14" t="str">
        <f>VLOOKUP($U779,look_up!$A$2:P805,8,FALSE)</f>
        <v>Cheilostomatida</v>
      </c>
      <c r="AC779" s="14" t="str">
        <f>VLOOKUP($U779,look_up!$A$2:Q805,9,FALSE)</f>
        <v>Schizoporellidae</v>
      </c>
      <c r="AD779" s="14">
        <f>VLOOKUP($U779,look_up!A$2:P805,10,FALSE)</f>
        <v>111527</v>
      </c>
      <c r="AE779">
        <v>0</v>
      </c>
      <c r="AF779" t="s">
        <v>216</v>
      </c>
      <c r="AG779">
        <v>40</v>
      </c>
    </row>
    <row r="780" spans="1:33" x14ac:dyDescent="0.3">
      <c r="A780" t="s">
        <v>0</v>
      </c>
      <c r="B780" t="s">
        <v>244</v>
      </c>
      <c r="C780" t="s">
        <v>275</v>
      </c>
      <c r="D780">
        <v>-27.2837</v>
      </c>
      <c r="E780">
        <v>-48.37368</v>
      </c>
      <c r="F780" t="s">
        <v>2</v>
      </c>
      <c r="G780" t="s">
        <v>3</v>
      </c>
      <c r="H780" s="2">
        <v>43503</v>
      </c>
      <c r="I780" s="23" t="s">
        <v>247</v>
      </c>
      <c r="J780" s="23" t="s">
        <v>245</v>
      </c>
      <c r="K780" s="23" t="s">
        <v>246</v>
      </c>
      <c r="L780" t="s">
        <v>96</v>
      </c>
      <c r="M780" t="s">
        <v>313</v>
      </c>
      <c r="N780" t="s">
        <v>85</v>
      </c>
      <c r="O780">
        <v>1</v>
      </c>
      <c r="P780">
        <v>8</v>
      </c>
      <c r="Q780">
        <v>6</v>
      </c>
      <c r="R780">
        <v>26</v>
      </c>
      <c r="S780">
        <v>16</v>
      </c>
      <c r="T780">
        <v>13</v>
      </c>
      <c r="U780" t="s">
        <v>193</v>
      </c>
      <c r="V780" s="14" t="str">
        <f>VLOOKUP($U780,look_up!$A$2:J806,2,FALSE)</f>
        <v>Gorgônia</v>
      </c>
      <c r="W780" s="14" t="str">
        <f>VLOOKUP($U780,look_up!$A$2:K806,3,FALSE)</f>
        <v>Species</v>
      </c>
      <c r="X780" s="14" t="str">
        <f>VLOOKUP($U780,look_up!$A$2:L806,4,FALSE)</f>
        <v>NA</v>
      </c>
      <c r="Y780" s="14" t="str">
        <f>VLOOKUP($U780,look_up!A$2:K806,5,FALSE)</f>
        <v>Animalia</v>
      </c>
      <c r="Z780" s="14" t="str">
        <f>VLOOKUP($U780,look_up!A$2:L806,6,FALSE)</f>
        <v>Cnidaria</v>
      </c>
      <c r="AA780" s="14" t="str">
        <f>VLOOKUP($U780,look_up!A$2:M806,7,FALSE)</f>
        <v>Anthozoa</v>
      </c>
      <c r="AB780" s="14" t="str">
        <f>VLOOKUP($U780,look_up!$A$2:P806,8,FALSE)</f>
        <v>Alcyonacea</v>
      </c>
      <c r="AC780" s="14" t="str">
        <f>VLOOKUP($U780,look_up!$A$2:Q806,9,FALSE)</f>
        <v>Gorgoniidae</v>
      </c>
      <c r="AD780" s="14">
        <f>VLOOKUP($U780,look_up!A$2:P806,10,FALSE)</f>
        <v>418859</v>
      </c>
      <c r="AE780">
        <v>0</v>
      </c>
      <c r="AF780" t="s">
        <v>216</v>
      </c>
      <c r="AG780">
        <v>40</v>
      </c>
    </row>
    <row r="781" spans="1:33" x14ac:dyDescent="0.3">
      <c r="A781" t="s">
        <v>0</v>
      </c>
      <c r="B781" t="s">
        <v>244</v>
      </c>
      <c r="C781" t="s">
        <v>275</v>
      </c>
      <c r="D781">
        <v>-27.2837</v>
      </c>
      <c r="E781">
        <v>-48.37368</v>
      </c>
      <c r="F781" t="s">
        <v>2</v>
      </c>
      <c r="G781" t="s">
        <v>3</v>
      </c>
      <c r="H781" s="2">
        <v>43503</v>
      </c>
      <c r="I781" s="23" t="s">
        <v>247</v>
      </c>
      <c r="J781" s="23" t="s">
        <v>245</v>
      </c>
      <c r="K781" s="23" t="s">
        <v>246</v>
      </c>
      <c r="L781" t="s">
        <v>96</v>
      </c>
      <c r="M781" t="s">
        <v>313</v>
      </c>
      <c r="N781" t="s">
        <v>85</v>
      </c>
      <c r="O781">
        <v>2</v>
      </c>
      <c r="P781">
        <v>8</v>
      </c>
      <c r="Q781">
        <v>6</v>
      </c>
      <c r="R781">
        <v>26</v>
      </c>
      <c r="S781">
        <v>16</v>
      </c>
      <c r="T781">
        <v>13</v>
      </c>
      <c r="U781" t="s">
        <v>193</v>
      </c>
      <c r="V781" s="14" t="str">
        <f>VLOOKUP($U781,look_up!$A$2:J807,2,FALSE)</f>
        <v>Gorgônia</v>
      </c>
      <c r="W781" s="14" t="str">
        <f>VLOOKUP($U781,look_up!$A$2:K807,3,FALSE)</f>
        <v>Species</v>
      </c>
      <c r="X781" s="14" t="str">
        <f>VLOOKUP($U781,look_up!$A$2:L807,4,FALSE)</f>
        <v>NA</v>
      </c>
      <c r="Y781" s="14" t="str">
        <f>VLOOKUP($U781,look_up!A$2:K807,5,FALSE)</f>
        <v>Animalia</v>
      </c>
      <c r="Z781" s="14" t="str">
        <f>VLOOKUP($U781,look_up!A$2:L807,6,FALSE)</f>
        <v>Cnidaria</v>
      </c>
      <c r="AA781" s="14" t="str">
        <f>VLOOKUP($U781,look_up!A$2:M807,7,FALSE)</f>
        <v>Anthozoa</v>
      </c>
      <c r="AB781" s="14" t="str">
        <f>VLOOKUP($U781,look_up!$A$2:P807,8,FALSE)</f>
        <v>Alcyonacea</v>
      </c>
      <c r="AC781" s="14" t="str">
        <f>VLOOKUP($U781,look_up!$A$2:Q807,9,FALSE)</f>
        <v>Gorgoniidae</v>
      </c>
      <c r="AD781" s="14">
        <f>VLOOKUP($U781,look_up!A$2:P807,10,FALSE)</f>
        <v>418859</v>
      </c>
      <c r="AE781">
        <v>0</v>
      </c>
      <c r="AF781" t="s">
        <v>216</v>
      </c>
      <c r="AG781">
        <v>40</v>
      </c>
    </row>
    <row r="782" spans="1:33" x14ac:dyDescent="0.3">
      <c r="A782" t="s">
        <v>0</v>
      </c>
      <c r="B782" t="s">
        <v>244</v>
      </c>
      <c r="C782" t="s">
        <v>275</v>
      </c>
      <c r="D782">
        <v>-27.2837</v>
      </c>
      <c r="E782">
        <v>-48.37368</v>
      </c>
      <c r="F782" t="s">
        <v>2</v>
      </c>
      <c r="G782" t="s">
        <v>3</v>
      </c>
      <c r="H782" s="2">
        <v>43503</v>
      </c>
      <c r="I782" s="23" t="s">
        <v>247</v>
      </c>
      <c r="J782" s="23" t="s">
        <v>245</v>
      </c>
      <c r="K782" s="23" t="s">
        <v>246</v>
      </c>
      <c r="L782" t="s">
        <v>96</v>
      </c>
      <c r="M782" t="s">
        <v>313</v>
      </c>
      <c r="N782" t="s">
        <v>85</v>
      </c>
      <c r="O782">
        <v>3</v>
      </c>
      <c r="P782">
        <v>8</v>
      </c>
      <c r="Q782">
        <v>6</v>
      </c>
      <c r="R782">
        <v>26</v>
      </c>
      <c r="S782">
        <v>16</v>
      </c>
      <c r="T782">
        <v>13</v>
      </c>
      <c r="U782" t="s">
        <v>193</v>
      </c>
      <c r="V782" s="14" t="str">
        <f>VLOOKUP($U782,look_up!$A$2:J808,2,FALSE)</f>
        <v>Gorgônia</v>
      </c>
      <c r="W782" s="14" t="str">
        <f>VLOOKUP($U782,look_up!$A$2:K808,3,FALSE)</f>
        <v>Species</v>
      </c>
      <c r="X782" s="14" t="str">
        <f>VLOOKUP($U782,look_up!$A$2:L808,4,FALSE)</f>
        <v>NA</v>
      </c>
      <c r="Y782" s="14" t="str">
        <f>VLOOKUP($U782,look_up!A$2:K808,5,FALSE)</f>
        <v>Animalia</v>
      </c>
      <c r="Z782" s="14" t="str">
        <f>VLOOKUP($U782,look_up!A$2:L808,6,FALSE)</f>
        <v>Cnidaria</v>
      </c>
      <c r="AA782" s="14" t="str">
        <f>VLOOKUP($U782,look_up!A$2:M808,7,FALSE)</f>
        <v>Anthozoa</v>
      </c>
      <c r="AB782" s="14" t="str">
        <f>VLOOKUP($U782,look_up!$A$2:P808,8,FALSE)</f>
        <v>Alcyonacea</v>
      </c>
      <c r="AC782" s="14" t="str">
        <f>VLOOKUP($U782,look_up!$A$2:Q808,9,FALSE)</f>
        <v>Gorgoniidae</v>
      </c>
      <c r="AD782" s="14">
        <f>VLOOKUP($U782,look_up!A$2:P808,10,FALSE)</f>
        <v>418859</v>
      </c>
      <c r="AE782">
        <v>0</v>
      </c>
      <c r="AF782" t="s">
        <v>216</v>
      </c>
      <c r="AG782">
        <v>40</v>
      </c>
    </row>
    <row r="783" spans="1:33" x14ac:dyDescent="0.3">
      <c r="A783" t="s">
        <v>0</v>
      </c>
      <c r="B783" t="s">
        <v>244</v>
      </c>
      <c r="C783" t="s">
        <v>275</v>
      </c>
      <c r="D783">
        <v>-27.2837</v>
      </c>
      <c r="E783">
        <v>-48.37368</v>
      </c>
      <c r="F783" t="s">
        <v>2</v>
      </c>
      <c r="G783" t="s">
        <v>3</v>
      </c>
      <c r="H783" s="2">
        <v>43503</v>
      </c>
      <c r="I783" s="23" t="s">
        <v>247</v>
      </c>
      <c r="J783" s="23" t="s">
        <v>245</v>
      </c>
      <c r="K783" s="23" t="s">
        <v>246</v>
      </c>
      <c r="L783" t="s">
        <v>96</v>
      </c>
      <c r="M783" t="s">
        <v>313</v>
      </c>
      <c r="N783" t="s">
        <v>85</v>
      </c>
      <c r="O783">
        <v>1</v>
      </c>
      <c r="P783">
        <v>8</v>
      </c>
      <c r="Q783">
        <v>6</v>
      </c>
      <c r="R783">
        <v>26</v>
      </c>
      <c r="S783">
        <v>16</v>
      </c>
      <c r="T783">
        <v>13</v>
      </c>
      <c r="U783" t="s">
        <v>12</v>
      </c>
      <c r="V783" s="14" t="str">
        <f>VLOOKUP($U783,look_up!$A$2:J809,2,FALSE)</f>
        <v>Poliqueta</v>
      </c>
      <c r="W783" s="14" t="str">
        <f>VLOOKUP($U783,look_up!$A$2:K809,3,FALSE)</f>
        <v>Family</v>
      </c>
      <c r="X783" s="14" t="str">
        <f>VLOOKUP($U783,look_up!$A$2:L809,4,FALSE)</f>
        <v>NA</v>
      </c>
      <c r="Y783" s="14" t="str">
        <f>VLOOKUP($U783,look_up!A$2:K809,5,FALSE)</f>
        <v>Animalia</v>
      </c>
      <c r="Z783" s="14" t="str">
        <f>VLOOKUP($U783,look_up!A$2:L809,6,FALSE)</f>
        <v>Annelida</v>
      </c>
      <c r="AA783" s="14" t="str">
        <f>VLOOKUP($U783,look_up!A$2:M809,7,FALSE)</f>
        <v>Polychaeta</v>
      </c>
      <c r="AB783" s="14" t="str">
        <f>VLOOKUP($U783,look_up!$A$2:P809,8,FALSE)</f>
        <v>Sabellida</v>
      </c>
      <c r="AC783" s="14" t="str">
        <f>VLOOKUP($U783,look_up!$A$2:Q809,9,FALSE)</f>
        <v>Serpulidae</v>
      </c>
      <c r="AD783" s="14">
        <f>VLOOKUP($U783,look_up!A$2:P809,10,FALSE)</f>
        <v>988</v>
      </c>
      <c r="AE783">
        <v>0</v>
      </c>
      <c r="AF783" t="s">
        <v>216</v>
      </c>
      <c r="AG783">
        <v>40</v>
      </c>
    </row>
    <row r="784" spans="1:33" x14ac:dyDescent="0.3">
      <c r="A784" t="s">
        <v>0</v>
      </c>
      <c r="B784" t="s">
        <v>244</v>
      </c>
      <c r="C784" t="s">
        <v>275</v>
      </c>
      <c r="D784">
        <v>-27.2837</v>
      </c>
      <c r="E784">
        <v>-48.37368</v>
      </c>
      <c r="F784" t="s">
        <v>2</v>
      </c>
      <c r="G784" t="s">
        <v>3</v>
      </c>
      <c r="H784" s="2">
        <v>43503</v>
      </c>
      <c r="I784" s="23" t="s">
        <v>247</v>
      </c>
      <c r="J784" s="23" t="s">
        <v>245</v>
      </c>
      <c r="K784" s="23" t="s">
        <v>246</v>
      </c>
      <c r="L784" t="s">
        <v>96</v>
      </c>
      <c r="M784" t="s">
        <v>313</v>
      </c>
      <c r="N784" t="s">
        <v>85</v>
      </c>
      <c r="O784">
        <v>2</v>
      </c>
      <c r="P784">
        <v>8</v>
      </c>
      <c r="Q784">
        <v>6</v>
      </c>
      <c r="R784">
        <v>26</v>
      </c>
      <c r="S784">
        <v>16</v>
      </c>
      <c r="T784">
        <v>13</v>
      </c>
      <c r="U784" t="s">
        <v>12</v>
      </c>
      <c r="V784" s="14" t="str">
        <f>VLOOKUP($U784,look_up!$A$2:J810,2,FALSE)</f>
        <v>Poliqueta</v>
      </c>
      <c r="W784" s="14" t="str">
        <f>VLOOKUP($U784,look_up!$A$2:K810,3,FALSE)</f>
        <v>Family</v>
      </c>
      <c r="X784" s="14" t="str">
        <f>VLOOKUP($U784,look_up!$A$2:L810,4,FALSE)</f>
        <v>NA</v>
      </c>
      <c r="Y784" s="14" t="str">
        <f>VLOOKUP($U784,look_up!A$2:K810,5,FALSE)</f>
        <v>Animalia</v>
      </c>
      <c r="Z784" s="14" t="str">
        <f>VLOOKUP($U784,look_up!A$2:L810,6,FALSE)</f>
        <v>Annelida</v>
      </c>
      <c r="AA784" s="14" t="str">
        <f>VLOOKUP($U784,look_up!A$2:M810,7,FALSE)</f>
        <v>Polychaeta</v>
      </c>
      <c r="AB784" s="14" t="str">
        <f>VLOOKUP($U784,look_up!$A$2:P810,8,FALSE)</f>
        <v>Sabellida</v>
      </c>
      <c r="AC784" s="14" t="str">
        <f>VLOOKUP($U784,look_up!$A$2:Q810,9,FALSE)</f>
        <v>Serpulidae</v>
      </c>
      <c r="AD784" s="14">
        <f>VLOOKUP($U784,look_up!A$2:P810,10,FALSE)</f>
        <v>988</v>
      </c>
      <c r="AE784">
        <v>0</v>
      </c>
      <c r="AF784" t="s">
        <v>216</v>
      </c>
      <c r="AG784">
        <v>40</v>
      </c>
    </row>
    <row r="785" spans="1:33" x14ac:dyDescent="0.3">
      <c r="A785" t="s">
        <v>0</v>
      </c>
      <c r="B785" t="s">
        <v>244</v>
      </c>
      <c r="C785" t="s">
        <v>275</v>
      </c>
      <c r="D785">
        <v>-27.2837</v>
      </c>
      <c r="E785">
        <v>-48.37368</v>
      </c>
      <c r="F785" t="s">
        <v>2</v>
      </c>
      <c r="G785" t="s">
        <v>3</v>
      </c>
      <c r="H785" s="2">
        <v>43503</v>
      </c>
      <c r="I785" s="23" t="s">
        <v>247</v>
      </c>
      <c r="J785" s="23" t="s">
        <v>245</v>
      </c>
      <c r="K785" s="23" t="s">
        <v>246</v>
      </c>
      <c r="L785" t="s">
        <v>96</v>
      </c>
      <c r="M785" t="s">
        <v>313</v>
      </c>
      <c r="N785" t="s">
        <v>85</v>
      </c>
      <c r="O785">
        <v>3</v>
      </c>
      <c r="P785">
        <v>8</v>
      </c>
      <c r="Q785">
        <v>6</v>
      </c>
      <c r="R785">
        <v>26</v>
      </c>
      <c r="S785">
        <v>16</v>
      </c>
      <c r="T785">
        <v>13</v>
      </c>
      <c r="U785" t="s">
        <v>12</v>
      </c>
      <c r="V785" s="14" t="str">
        <f>VLOOKUP($U785,look_up!$A$2:J811,2,FALSE)</f>
        <v>Poliqueta</v>
      </c>
      <c r="W785" s="14" t="str">
        <f>VLOOKUP($U785,look_up!$A$2:K811,3,FALSE)</f>
        <v>Family</v>
      </c>
      <c r="X785" s="14" t="str">
        <f>VLOOKUP($U785,look_up!$A$2:L811,4,FALSE)</f>
        <v>NA</v>
      </c>
      <c r="Y785" s="14" t="str">
        <f>VLOOKUP($U785,look_up!A$2:K811,5,FALSE)</f>
        <v>Animalia</v>
      </c>
      <c r="Z785" s="14" t="str">
        <f>VLOOKUP($U785,look_up!A$2:L811,6,FALSE)</f>
        <v>Annelida</v>
      </c>
      <c r="AA785" s="14" t="str">
        <f>VLOOKUP($U785,look_up!A$2:M811,7,FALSE)</f>
        <v>Polychaeta</v>
      </c>
      <c r="AB785" s="14" t="str">
        <f>VLOOKUP($U785,look_up!$A$2:P811,8,FALSE)</f>
        <v>Sabellida</v>
      </c>
      <c r="AC785" s="14" t="str">
        <f>VLOOKUP($U785,look_up!$A$2:Q811,9,FALSE)</f>
        <v>Serpulidae</v>
      </c>
      <c r="AD785" s="14">
        <f>VLOOKUP($U785,look_up!A$2:P811,10,FALSE)</f>
        <v>988</v>
      </c>
      <c r="AE785">
        <v>0</v>
      </c>
      <c r="AF785" t="s">
        <v>216</v>
      </c>
      <c r="AG785">
        <v>40</v>
      </c>
    </row>
    <row r="786" spans="1:33" x14ac:dyDescent="0.3">
      <c r="A786" t="s">
        <v>0</v>
      </c>
      <c r="B786" t="s">
        <v>244</v>
      </c>
      <c r="C786" t="s">
        <v>275</v>
      </c>
      <c r="D786">
        <v>-27.2837</v>
      </c>
      <c r="E786">
        <v>-48.37368</v>
      </c>
      <c r="F786" t="s">
        <v>2</v>
      </c>
      <c r="G786" t="s">
        <v>3</v>
      </c>
      <c r="H786" s="2">
        <v>43503</v>
      </c>
      <c r="I786" s="23" t="s">
        <v>247</v>
      </c>
      <c r="J786" s="23" t="s">
        <v>245</v>
      </c>
      <c r="K786" s="23" t="s">
        <v>246</v>
      </c>
      <c r="L786" t="s">
        <v>96</v>
      </c>
      <c r="M786" t="s">
        <v>313</v>
      </c>
      <c r="N786" t="s">
        <v>85</v>
      </c>
      <c r="O786">
        <v>1</v>
      </c>
      <c r="P786">
        <v>8</v>
      </c>
      <c r="Q786">
        <v>6</v>
      </c>
      <c r="R786">
        <v>26</v>
      </c>
      <c r="S786">
        <v>16</v>
      </c>
      <c r="T786">
        <v>13</v>
      </c>
      <c r="U786" t="s">
        <v>13</v>
      </c>
      <c r="V786" s="14" t="str">
        <f>VLOOKUP($U786,look_up!$A$2:J812,2,FALSE)</f>
        <v>Poliqueta</v>
      </c>
      <c r="W786" s="14" t="str">
        <f>VLOOKUP($U786,look_up!$A$2:K812,3,FALSE)</f>
        <v>Family</v>
      </c>
      <c r="X786" s="14" t="str">
        <f>VLOOKUP($U786,look_up!$A$2:L812,4,FALSE)</f>
        <v>NA</v>
      </c>
      <c r="Y786" s="14" t="str">
        <f>VLOOKUP($U786,look_up!A$2:K812,5,FALSE)</f>
        <v>Animalia</v>
      </c>
      <c r="Z786" s="14" t="str">
        <f>VLOOKUP($U786,look_up!A$2:L812,6,FALSE)</f>
        <v>Annelida</v>
      </c>
      <c r="AA786" s="14" t="str">
        <f>VLOOKUP($U786,look_up!A$2:M812,7,FALSE)</f>
        <v>Polychaeta</v>
      </c>
      <c r="AB786" s="14" t="str">
        <f>VLOOKUP($U786,look_up!$A$2:P812,8,FALSE)</f>
        <v>Sabellida</v>
      </c>
      <c r="AC786" s="14" t="str">
        <f>VLOOKUP($U786,look_up!$A$2:Q812,9,FALSE)</f>
        <v>Sabellidae</v>
      </c>
      <c r="AD786" s="14">
        <f>VLOOKUP($U786,look_up!A$2:P812,10,FALSE)</f>
        <v>985</v>
      </c>
      <c r="AE786">
        <v>1</v>
      </c>
      <c r="AF786" t="s">
        <v>216</v>
      </c>
      <c r="AG786">
        <v>40</v>
      </c>
    </row>
    <row r="787" spans="1:33" x14ac:dyDescent="0.3">
      <c r="A787" t="s">
        <v>0</v>
      </c>
      <c r="B787" t="s">
        <v>244</v>
      </c>
      <c r="C787" t="s">
        <v>275</v>
      </c>
      <c r="D787">
        <v>-27.2837</v>
      </c>
      <c r="E787">
        <v>-48.37368</v>
      </c>
      <c r="F787" t="s">
        <v>2</v>
      </c>
      <c r="G787" t="s">
        <v>3</v>
      </c>
      <c r="H787" s="2">
        <v>43503</v>
      </c>
      <c r="I787" s="23" t="s">
        <v>247</v>
      </c>
      <c r="J787" s="23" t="s">
        <v>245</v>
      </c>
      <c r="K787" s="23" t="s">
        <v>246</v>
      </c>
      <c r="L787" t="s">
        <v>96</v>
      </c>
      <c r="M787" t="s">
        <v>313</v>
      </c>
      <c r="N787" t="s">
        <v>85</v>
      </c>
      <c r="O787">
        <v>2</v>
      </c>
      <c r="P787">
        <v>8</v>
      </c>
      <c r="Q787">
        <v>6</v>
      </c>
      <c r="R787">
        <v>26</v>
      </c>
      <c r="S787">
        <v>16</v>
      </c>
      <c r="T787">
        <v>13</v>
      </c>
      <c r="U787" t="s">
        <v>13</v>
      </c>
      <c r="V787" s="14" t="str">
        <f>VLOOKUP($U787,look_up!$A$2:J813,2,FALSE)</f>
        <v>Poliqueta</v>
      </c>
      <c r="W787" s="14" t="str">
        <f>VLOOKUP($U787,look_up!$A$2:K813,3,FALSE)</f>
        <v>Family</v>
      </c>
      <c r="X787" s="14" t="str">
        <f>VLOOKUP($U787,look_up!$A$2:L813,4,FALSE)</f>
        <v>NA</v>
      </c>
      <c r="Y787" s="14" t="str">
        <f>VLOOKUP($U787,look_up!A$2:K813,5,FALSE)</f>
        <v>Animalia</v>
      </c>
      <c r="Z787" s="14" t="str">
        <f>VLOOKUP($U787,look_up!A$2:L813,6,FALSE)</f>
        <v>Annelida</v>
      </c>
      <c r="AA787" s="14" t="str">
        <f>VLOOKUP($U787,look_up!A$2:M813,7,FALSE)</f>
        <v>Polychaeta</v>
      </c>
      <c r="AB787" s="14" t="str">
        <f>VLOOKUP($U787,look_up!$A$2:P813,8,FALSE)</f>
        <v>Sabellida</v>
      </c>
      <c r="AC787" s="14" t="str">
        <f>VLOOKUP($U787,look_up!$A$2:Q813,9,FALSE)</f>
        <v>Sabellidae</v>
      </c>
      <c r="AD787" s="14">
        <f>VLOOKUP($U787,look_up!A$2:P813,10,FALSE)</f>
        <v>985</v>
      </c>
      <c r="AE787">
        <v>0</v>
      </c>
      <c r="AF787" t="s">
        <v>216</v>
      </c>
      <c r="AG787">
        <v>40</v>
      </c>
    </row>
    <row r="788" spans="1:33" x14ac:dyDescent="0.3">
      <c r="A788" t="s">
        <v>0</v>
      </c>
      <c r="B788" t="s">
        <v>244</v>
      </c>
      <c r="C788" t="s">
        <v>275</v>
      </c>
      <c r="D788">
        <v>-27.2837</v>
      </c>
      <c r="E788">
        <v>-48.37368</v>
      </c>
      <c r="F788" t="s">
        <v>2</v>
      </c>
      <c r="G788" t="s">
        <v>3</v>
      </c>
      <c r="H788" s="2">
        <v>43503</v>
      </c>
      <c r="I788" s="23" t="s">
        <v>247</v>
      </c>
      <c r="J788" s="23" t="s">
        <v>245</v>
      </c>
      <c r="K788" s="23" t="s">
        <v>246</v>
      </c>
      <c r="L788" t="s">
        <v>96</v>
      </c>
      <c r="M788" t="s">
        <v>313</v>
      </c>
      <c r="N788" t="s">
        <v>85</v>
      </c>
      <c r="O788">
        <v>3</v>
      </c>
      <c r="P788">
        <v>8</v>
      </c>
      <c r="Q788">
        <v>6</v>
      </c>
      <c r="R788">
        <v>26</v>
      </c>
      <c r="S788">
        <v>16</v>
      </c>
      <c r="T788">
        <v>13</v>
      </c>
      <c r="U788" t="s">
        <v>13</v>
      </c>
      <c r="V788" s="14" t="str">
        <f>VLOOKUP($U788,look_up!$A$2:J814,2,FALSE)</f>
        <v>Poliqueta</v>
      </c>
      <c r="W788" s="14" t="str">
        <f>VLOOKUP($U788,look_up!$A$2:K814,3,FALSE)</f>
        <v>Family</v>
      </c>
      <c r="X788" s="14" t="str">
        <f>VLOOKUP($U788,look_up!$A$2:L814,4,FALSE)</f>
        <v>NA</v>
      </c>
      <c r="Y788" s="14" t="str">
        <f>VLOOKUP($U788,look_up!A$2:K814,5,FALSE)</f>
        <v>Animalia</v>
      </c>
      <c r="Z788" s="14" t="str">
        <f>VLOOKUP($U788,look_up!A$2:L814,6,FALSE)</f>
        <v>Annelida</v>
      </c>
      <c r="AA788" s="14" t="str">
        <f>VLOOKUP($U788,look_up!A$2:M814,7,FALSE)</f>
        <v>Polychaeta</v>
      </c>
      <c r="AB788" s="14" t="str">
        <f>VLOOKUP($U788,look_up!$A$2:P814,8,FALSE)</f>
        <v>Sabellida</v>
      </c>
      <c r="AC788" s="14" t="str">
        <f>VLOOKUP($U788,look_up!$A$2:Q814,9,FALSE)</f>
        <v>Sabellidae</v>
      </c>
      <c r="AD788" s="14">
        <f>VLOOKUP($U788,look_up!A$2:P814,10,FALSE)</f>
        <v>985</v>
      </c>
      <c r="AE788">
        <v>0</v>
      </c>
      <c r="AF788" t="s">
        <v>216</v>
      </c>
      <c r="AG788">
        <v>40</v>
      </c>
    </row>
    <row r="789" spans="1:33" x14ac:dyDescent="0.3">
      <c r="A789" t="s">
        <v>0</v>
      </c>
      <c r="B789" t="s">
        <v>244</v>
      </c>
      <c r="C789" t="s">
        <v>275</v>
      </c>
      <c r="D789">
        <v>-27.2837</v>
      </c>
      <c r="E789">
        <v>-48.37368</v>
      </c>
      <c r="F789" t="s">
        <v>2</v>
      </c>
      <c r="G789" t="s">
        <v>3</v>
      </c>
      <c r="H789" s="2">
        <v>43503</v>
      </c>
      <c r="I789" s="23" t="s">
        <v>247</v>
      </c>
      <c r="J789" s="23" t="s">
        <v>245</v>
      </c>
      <c r="K789" s="23" t="s">
        <v>246</v>
      </c>
      <c r="L789" t="s">
        <v>96</v>
      </c>
      <c r="M789" t="s">
        <v>313</v>
      </c>
      <c r="N789" t="s">
        <v>85</v>
      </c>
      <c r="O789">
        <v>1</v>
      </c>
      <c r="P789">
        <v>8</v>
      </c>
      <c r="Q789">
        <v>6</v>
      </c>
      <c r="R789">
        <v>26</v>
      </c>
      <c r="S789">
        <v>16</v>
      </c>
      <c r="T789">
        <v>13</v>
      </c>
      <c r="U789" t="s">
        <v>194</v>
      </c>
      <c r="V789" s="14" t="str">
        <f>VLOOKUP($U789,look_up!$A$2:J815,2,FALSE)</f>
        <v>Gastropoda</v>
      </c>
      <c r="W789" s="14" t="str">
        <f>VLOOKUP($U789,look_up!$A$2:K815,3,FALSE)</f>
        <v>Species</v>
      </c>
      <c r="X789" s="14" t="str">
        <f>VLOOKUP($U789,look_up!$A$2:L815,4,FALSE)</f>
        <v>NA</v>
      </c>
      <c r="Y789" s="14" t="str">
        <f>VLOOKUP($U789,look_up!A$2:K815,5,FALSE)</f>
        <v>Animalia</v>
      </c>
      <c r="Z789" s="14" t="str">
        <f>VLOOKUP($U789,look_up!A$2:L815,6,FALSE)</f>
        <v>Mollusca</v>
      </c>
      <c r="AA789" s="14" t="str">
        <f>VLOOKUP($U789,look_up!A$2:M815,7,FALSE)</f>
        <v>Gastropoda</v>
      </c>
      <c r="AB789" s="14" t="str">
        <f>VLOOKUP($U789,look_up!$A$2:P815,8,FALSE)</f>
        <v>Aplysiida</v>
      </c>
      <c r="AC789" s="14" t="str">
        <f>VLOOKUP($U789,look_up!$A$2:Q815,9,FALSE)</f>
        <v>Aplysiidae</v>
      </c>
      <c r="AD789" s="14">
        <f>VLOOKUP($U789,look_up!A$2:P815,10,FALSE)</f>
        <v>160029</v>
      </c>
      <c r="AE789">
        <v>0</v>
      </c>
      <c r="AF789" t="s">
        <v>216</v>
      </c>
      <c r="AG789">
        <v>40</v>
      </c>
    </row>
    <row r="790" spans="1:33" x14ac:dyDescent="0.3">
      <c r="A790" t="s">
        <v>0</v>
      </c>
      <c r="B790" t="s">
        <v>244</v>
      </c>
      <c r="C790" t="s">
        <v>275</v>
      </c>
      <c r="D790">
        <v>-27.2837</v>
      </c>
      <c r="E790">
        <v>-48.37368</v>
      </c>
      <c r="F790" t="s">
        <v>2</v>
      </c>
      <c r="G790" t="s">
        <v>3</v>
      </c>
      <c r="H790" s="2">
        <v>43503</v>
      </c>
      <c r="I790" s="23" t="s">
        <v>247</v>
      </c>
      <c r="J790" s="23" t="s">
        <v>245</v>
      </c>
      <c r="K790" s="23" t="s">
        <v>246</v>
      </c>
      <c r="L790" t="s">
        <v>96</v>
      </c>
      <c r="M790" t="s">
        <v>313</v>
      </c>
      <c r="N790" t="s">
        <v>85</v>
      </c>
      <c r="O790">
        <v>2</v>
      </c>
      <c r="P790">
        <v>8</v>
      </c>
      <c r="Q790">
        <v>6</v>
      </c>
      <c r="R790">
        <v>26</v>
      </c>
      <c r="S790">
        <v>16</v>
      </c>
      <c r="T790">
        <v>13</v>
      </c>
      <c r="U790" t="s">
        <v>194</v>
      </c>
      <c r="V790" s="14" t="str">
        <f>VLOOKUP($U790,look_up!$A$2:J816,2,FALSE)</f>
        <v>Gastropoda</v>
      </c>
      <c r="W790" s="14" t="str">
        <f>VLOOKUP($U790,look_up!$A$2:K816,3,FALSE)</f>
        <v>Species</v>
      </c>
      <c r="X790" s="14" t="str">
        <f>VLOOKUP($U790,look_up!$A$2:L816,4,FALSE)</f>
        <v>NA</v>
      </c>
      <c r="Y790" s="14" t="str">
        <f>VLOOKUP($U790,look_up!A$2:K816,5,FALSE)</f>
        <v>Animalia</v>
      </c>
      <c r="Z790" s="14" t="str">
        <f>VLOOKUP($U790,look_up!A$2:L816,6,FALSE)</f>
        <v>Mollusca</v>
      </c>
      <c r="AA790" s="14" t="str">
        <f>VLOOKUP($U790,look_up!A$2:M816,7,FALSE)</f>
        <v>Gastropoda</v>
      </c>
      <c r="AB790" s="14" t="str">
        <f>VLOOKUP($U790,look_up!$A$2:P816,8,FALSE)</f>
        <v>Aplysiida</v>
      </c>
      <c r="AC790" s="14" t="str">
        <f>VLOOKUP($U790,look_up!$A$2:Q816,9,FALSE)</f>
        <v>Aplysiidae</v>
      </c>
      <c r="AD790" s="14">
        <f>VLOOKUP($U790,look_up!A$2:P816,10,FALSE)</f>
        <v>160029</v>
      </c>
      <c r="AE790">
        <v>0</v>
      </c>
      <c r="AF790" t="s">
        <v>216</v>
      </c>
      <c r="AG790">
        <v>40</v>
      </c>
    </row>
    <row r="791" spans="1:33" x14ac:dyDescent="0.3">
      <c r="A791" t="s">
        <v>0</v>
      </c>
      <c r="B791" t="s">
        <v>244</v>
      </c>
      <c r="C791" t="s">
        <v>275</v>
      </c>
      <c r="D791">
        <v>-27.2837</v>
      </c>
      <c r="E791">
        <v>-48.37368</v>
      </c>
      <c r="F791" t="s">
        <v>2</v>
      </c>
      <c r="G791" t="s">
        <v>3</v>
      </c>
      <c r="H791" s="2">
        <v>43503</v>
      </c>
      <c r="I791" s="23" t="s">
        <v>247</v>
      </c>
      <c r="J791" s="23" t="s">
        <v>245</v>
      </c>
      <c r="K791" s="23" t="s">
        <v>246</v>
      </c>
      <c r="L791" t="s">
        <v>96</v>
      </c>
      <c r="M791" t="s">
        <v>313</v>
      </c>
      <c r="N791" t="s">
        <v>85</v>
      </c>
      <c r="O791">
        <v>3</v>
      </c>
      <c r="P791">
        <v>8</v>
      </c>
      <c r="Q791">
        <v>6</v>
      </c>
      <c r="R791">
        <v>26</v>
      </c>
      <c r="S791">
        <v>16</v>
      </c>
      <c r="T791">
        <v>13</v>
      </c>
      <c r="U791" t="s">
        <v>194</v>
      </c>
      <c r="V791" s="14" t="str">
        <f>VLOOKUP($U791,look_up!$A$2:J817,2,FALSE)</f>
        <v>Gastropoda</v>
      </c>
      <c r="W791" s="14" t="str">
        <f>VLOOKUP($U791,look_up!$A$2:K817,3,FALSE)</f>
        <v>Species</v>
      </c>
      <c r="X791" s="14" t="str">
        <f>VLOOKUP($U791,look_up!$A$2:L817,4,FALSE)</f>
        <v>NA</v>
      </c>
      <c r="Y791" s="14" t="str">
        <f>VLOOKUP($U791,look_up!A$2:K817,5,FALSE)</f>
        <v>Animalia</v>
      </c>
      <c r="Z791" s="14" t="str">
        <f>VLOOKUP($U791,look_up!A$2:L817,6,FALSE)</f>
        <v>Mollusca</v>
      </c>
      <c r="AA791" s="14" t="str">
        <f>VLOOKUP($U791,look_up!A$2:M817,7,FALSE)</f>
        <v>Gastropoda</v>
      </c>
      <c r="AB791" s="14" t="str">
        <f>VLOOKUP($U791,look_up!$A$2:P817,8,FALSE)</f>
        <v>Aplysiida</v>
      </c>
      <c r="AC791" s="14" t="str">
        <f>VLOOKUP($U791,look_up!$A$2:Q817,9,FALSE)</f>
        <v>Aplysiidae</v>
      </c>
      <c r="AD791" s="14">
        <f>VLOOKUP($U791,look_up!A$2:P817,10,FALSE)</f>
        <v>160029</v>
      </c>
      <c r="AE791">
        <v>0</v>
      </c>
      <c r="AF791" t="s">
        <v>216</v>
      </c>
      <c r="AG791">
        <v>40</v>
      </c>
    </row>
    <row r="792" spans="1:33" x14ac:dyDescent="0.3">
      <c r="A792" t="s">
        <v>0</v>
      </c>
      <c r="B792" t="s">
        <v>244</v>
      </c>
      <c r="C792" t="s">
        <v>275</v>
      </c>
      <c r="D792">
        <v>-27.2837</v>
      </c>
      <c r="E792">
        <v>-48.37368</v>
      </c>
      <c r="F792" t="s">
        <v>2</v>
      </c>
      <c r="G792" t="s">
        <v>3</v>
      </c>
      <c r="H792" s="2">
        <v>43503</v>
      </c>
      <c r="I792" s="23" t="s">
        <v>247</v>
      </c>
      <c r="J792" s="23" t="s">
        <v>245</v>
      </c>
      <c r="K792" s="23" t="s">
        <v>246</v>
      </c>
      <c r="L792" t="s">
        <v>96</v>
      </c>
      <c r="M792" t="s">
        <v>313</v>
      </c>
      <c r="N792" t="s">
        <v>85</v>
      </c>
      <c r="O792">
        <v>1</v>
      </c>
      <c r="P792">
        <v>8</v>
      </c>
      <c r="Q792">
        <v>6</v>
      </c>
      <c r="R792">
        <v>26</v>
      </c>
      <c r="S792">
        <v>16</v>
      </c>
      <c r="T792">
        <v>13</v>
      </c>
      <c r="U792" t="s">
        <v>16</v>
      </c>
      <c r="V792" s="14" t="str">
        <f>VLOOKUP($U792,look_up!$A$2:J818,2,FALSE)</f>
        <v>Gastropoda</v>
      </c>
      <c r="W792" s="14" t="str">
        <f>VLOOKUP($U792,look_up!$A$2:K818,3,FALSE)</f>
        <v>Genus</v>
      </c>
      <c r="X792" s="14" t="str">
        <f>VLOOKUP($U792,look_up!$A$2:L818,4,FALSE)</f>
        <v>NA</v>
      </c>
      <c r="Y792" s="14" t="str">
        <f>VLOOKUP($U792,look_up!A$2:K818,5,FALSE)</f>
        <v>Animalia</v>
      </c>
      <c r="Z792" s="14" t="str">
        <f>VLOOKUP($U792,look_up!A$2:L818,6,FALSE)</f>
        <v>Mollusca</v>
      </c>
      <c r="AA792" s="14" t="str">
        <f>VLOOKUP($U792,look_up!A$2:M818,7,FALSE)</f>
        <v>Gastropoda</v>
      </c>
      <c r="AB792" s="14" t="str">
        <f>VLOOKUP($U792,look_up!$A$2:P818,8,FALSE)</f>
        <v>Littorinimorpha</v>
      </c>
      <c r="AC792" s="14" t="str">
        <f>VLOOKUP($U792,look_up!$A$2:Q818,9,FALSE)</f>
        <v>Cypraeidae</v>
      </c>
      <c r="AD792" s="14">
        <f>VLOOKUP($U792,look_up!A$2:P818,10,FALSE)</f>
        <v>205978</v>
      </c>
      <c r="AE792">
        <v>0</v>
      </c>
      <c r="AF792" t="s">
        <v>216</v>
      </c>
      <c r="AG792">
        <v>40</v>
      </c>
    </row>
    <row r="793" spans="1:33" x14ac:dyDescent="0.3">
      <c r="A793" t="s">
        <v>0</v>
      </c>
      <c r="B793" t="s">
        <v>244</v>
      </c>
      <c r="C793" t="s">
        <v>275</v>
      </c>
      <c r="D793">
        <v>-27.2837</v>
      </c>
      <c r="E793">
        <v>-48.37368</v>
      </c>
      <c r="F793" t="s">
        <v>2</v>
      </c>
      <c r="G793" t="s">
        <v>3</v>
      </c>
      <c r="H793" s="2">
        <v>43503</v>
      </c>
      <c r="I793" s="23" t="s">
        <v>247</v>
      </c>
      <c r="J793" s="23" t="s">
        <v>245</v>
      </c>
      <c r="K793" s="23" t="s">
        <v>246</v>
      </c>
      <c r="L793" t="s">
        <v>96</v>
      </c>
      <c r="M793" t="s">
        <v>313</v>
      </c>
      <c r="N793" t="s">
        <v>85</v>
      </c>
      <c r="O793">
        <v>2</v>
      </c>
      <c r="P793">
        <v>8</v>
      </c>
      <c r="Q793">
        <v>6</v>
      </c>
      <c r="R793">
        <v>26</v>
      </c>
      <c r="S793">
        <v>16</v>
      </c>
      <c r="T793">
        <v>13</v>
      </c>
      <c r="U793" t="s">
        <v>16</v>
      </c>
      <c r="V793" s="14" t="str">
        <f>VLOOKUP($U793,look_up!$A$2:J819,2,FALSE)</f>
        <v>Gastropoda</v>
      </c>
      <c r="W793" s="14" t="str">
        <f>VLOOKUP($U793,look_up!$A$2:K819,3,FALSE)</f>
        <v>Genus</v>
      </c>
      <c r="X793" s="14" t="str">
        <f>VLOOKUP($U793,look_up!$A$2:L819,4,FALSE)</f>
        <v>NA</v>
      </c>
      <c r="Y793" s="14" t="str">
        <f>VLOOKUP($U793,look_up!A$2:K819,5,FALSE)</f>
        <v>Animalia</v>
      </c>
      <c r="Z793" s="14" t="str">
        <f>VLOOKUP($U793,look_up!A$2:L819,6,FALSE)</f>
        <v>Mollusca</v>
      </c>
      <c r="AA793" s="14" t="str">
        <f>VLOOKUP($U793,look_up!A$2:M819,7,FALSE)</f>
        <v>Gastropoda</v>
      </c>
      <c r="AB793" s="14" t="str">
        <f>VLOOKUP($U793,look_up!$A$2:P819,8,FALSE)</f>
        <v>Littorinimorpha</v>
      </c>
      <c r="AC793" s="14" t="str">
        <f>VLOOKUP($U793,look_up!$A$2:Q819,9,FALSE)</f>
        <v>Cypraeidae</v>
      </c>
      <c r="AD793" s="14">
        <f>VLOOKUP($U793,look_up!A$2:P819,10,FALSE)</f>
        <v>205978</v>
      </c>
      <c r="AE793">
        <v>0</v>
      </c>
      <c r="AF793" t="s">
        <v>216</v>
      </c>
      <c r="AG793">
        <v>40</v>
      </c>
    </row>
    <row r="794" spans="1:33" x14ac:dyDescent="0.3">
      <c r="A794" t="s">
        <v>0</v>
      </c>
      <c r="B794" t="s">
        <v>244</v>
      </c>
      <c r="C794" t="s">
        <v>275</v>
      </c>
      <c r="D794">
        <v>-27.2837</v>
      </c>
      <c r="E794">
        <v>-48.37368</v>
      </c>
      <c r="F794" t="s">
        <v>2</v>
      </c>
      <c r="G794" t="s">
        <v>3</v>
      </c>
      <c r="H794" s="2">
        <v>43503</v>
      </c>
      <c r="I794" s="23" t="s">
        <v>247</v>
      </c>
      <c r="J794" s="23" t="s">
        <v>245</v>
      </c>
      <c r="K794" s="23" t="s">
        <v>246</v>
      </c>
      <c r="L794" t="s">
        <v>96</v>
      </c>
      <c r="M794" t="s">
        <v>313</v>
      </c>
      <c r="N794" t="s">
        <v>85</v>
      </c>
      <c r="O794">
        <v>3</v>
      </c>
      <c r="P794">
        <v>8</v>
      </c>
      <c r="Q794">
        <v>6</v>
      </c>
      <c r="R794">
        <v>26</v>
      </c>
      <c r="S794">
        <v>16</v>
      </c>
      <c r="T794">
        <v>13</v>
      </c>
      <c r="U794" t="s">
        <v>16</v>
      </c>
      <c r="V794" s="14" t="str">
        <f>VLOOKUP($U794,look_up!$A$2:J820,2,FALSE)</f>
        <v>Gastropoda</v>
      </c>
      <c r="W794" s="14" t="str">
        <f>VLOOKUP($U794,look_up!$A$2:K820,3,FALSE)</f>
        <v>Genus</v>
      </c>
      <c r="X794" s="14" t="str">
        <f>VLOOKUP($U794,look_up!$A$2:L820,4,FALSE)</f>
        <v>NA</v>
      </c>
      <c r="Y794" s="14" t="str">
        <f>VLOOKUP($U794,look_up!A$2:K820,5,FALSE)</f>
        <v>Animalia</v>
      </c>
      <c r="Z794" s="14" t="str">
        <f>VLOOKUP($U794,look_up!A$2:L820,6,FALSE)</f>
        <v>Mollusca</v>
      </c>
      <c r="AA794" s="14" t="str">
        <f>VLOOKUP($U794,look_up!A$2:M820,7,FALSE)</f>
        <v>Gastropoda</v>
      </c>
      <c r="AB794" s="14" t="str">
        <f>VLOOKUP($U794,look_up!$A$2:P820,8,FALSE)</f>
        <v>Littorinimorpha</v>
      </c>
      <c r="AC794" s="14" t="str">
        <f>VLOOKUP($U794,look_up!$A$2:Q820,9,FALSE)</f>
        <v>Cypraeidae</v>
      </c>
      <c r="AD794" s="14">
        <f>VLOOKUP($U794,look_up!A$2:P820,10,FALSE)</f>
        <v>205978</v>
      </c>
      <c r="AE794">
        <v>0</v>
      </c>
      <c r="AF794" t="s">
        <v>216</v>
      </c>
      <c r="AG794">
        <v>40</v>
      </c>
    </row>
    <row r="795" spans="1:33" x14ac:dyDescent="0.3">
      <c r="A795" t="s">
        <v>0</v>
      </c>
      <c r="B795" t="s">
        <v>244</v>
      </c>
      <c r="C795" t="s">
        <v>275</v>
      </c>
      <c r="D795">
        <v>-27.2837</v>
      </c>
      <c r="E795">
        <v>-48.37368</v>
      </c>
      <c r="F795" t="s">
        <v>2</v>
      </c>
      <c r="G795" t="s">
        <v>3</v>
      </c>
      <c r="H795" s="2">
        <v>43503</v>
      </c>
      <c r="I795" s="23" t="s">
        <v>247</v>
      </c>
      <c r="J795" s="23" t="s">
        <v>245</v>
      </c>
      <c r="K795" s="23" t="s">
        <v>246</v>
      </c>
      <c r="L795" t="s">
        <v>96</v>
      </c>
      <c r="M795" t="s">
        <v>313</v>
      </c>
      <c r="N795" t="s">
        <v>85</v>
      </c>
      <c r="O795">
        <v>1</v>
      </c>
      <c r="P795">
        <v>8</v>
      </c>
      <c r="Q795">
        <v>6</v>
      </c>
      <c r="R795">
        <v>26</v>
      </c>
      <c r="S795">
        <v>16</v>
      </c>
      <c r="T795">
        <v>13</v>
      </c>
      <c r="U795" t="s">
        <v>195</v>
      </c>
      <c r="V795" s="14" t="str">
        <f>VLOOKUP($U795,look_up!$A$2:J821,2,FALSE)</f>
        <v>Vieira</v>
      </c>
      <c r="W795" s="14" t="str">
        <f>VLOOKUP($U795,look_up!$A$2:K821,3,FALSE)</f>
        <v>Species</v>
      </c>
      <c r="X795" s="14" t="str">
        <f>VLOOKUP($U795,look_up!$A$2:L821,4,FALSE)</f>
        <v>NA</v>
      </c>
      <c r="Y795" s="14" t="str">
        <f>VLOOKUP($U795,look_up!A$2:K821,5,FALSE)</f>
        <v>Animalia</v>
      </c>
      <c r="Z795" s="14" t="str">
        <f>VLOOKUP($U795,look_up!A$2:L821,6,FALSE)</f>
        <v>Mollusca</v>
      </c>
      <c r="AA795" s="14" t="str">
        <f>VLOOKUP($U795,look_up!A$2:M821,7,FALSE)</f>
        <v>Bivalvia</v>
      </c>
      <c r="AB795" s="14" t="str">
        <f>VLOOKUP($U795,look_up!$A$2:P821,8,FALSE)</f>
        <v>Pectinida</v>
      </c>
      <c r="AC795" s="14" t="str">
        <f>VLOOKUP($U795,look_up!$A$2:Q821,9,FALSE)</f>
        <v>Pectinidae</v>
      </c>
      <c r="AD795" s="14">
        <f>VLOOKUP($U795,look_up!A$2:P821,10,FALSE)</f>
        <v>225252</v>
      </c>
      <c r="AE795">
        <v>0</v>
      </c>
      <c r="AF795" t="s">
        <v>216</v>
      </c>
      <c r="AG795">
        <v>40</v>
      </c>
    </row>
    <row r="796" spans="1:33" x14ac:dyDescent="0.3">
      <c r="A796" t="s">
        <v>0</v>
      </c>
      <c r="B796" t="s">
        <v>244</v>
      </c>
      <c r="C796" t="s">
        <v>275</v>
      </c>
      <c r="D796">
        <v>-27.2837</v>
      </c>
      <c r="E796">
        <v>-48.37368</v>
      </c>
      <c r="F796" t="s">
        <v>2</v>
      </c>
      <c r="G796" t="s">
        <v>3</v>
      </c>
      <c r="H796" s="2">
        <v>43503</v>
      </c>
      <c r="I796" s="23" t="s">
        <v>247</v>
      </c>
      <c r="J796" s="23" t="s">
        <v>245</v>
      </c>
      <c r="K796" s="23" t="s">
        <v>246</v>
      </c>
      <c r="L796" t="s">
        <v>96</v>
      </c>
      <c r="M796" t="s">
        <v>313</v>
      </c>
      <c r="N796" t="s">
        <v>85</v>
      </c>
      <c r="O796">
        <v>2</v>
      </c>
      <c r="P796">
        <v>8</v>
      </c>
      <c r="Q796">
        <v>6</v>
      </c>
      <c r="R796">
        <v>26</v>
      </c>
      <c r="S796">
        <v>16</v>
      </c>
      <c r="T796">
        <v>13</v>
      </c>
      <c r="U796" t="s">
        <v>195</v>
      </c>
      <c r="V796" s="14" t="str">
        <f>VLOOKUP($U796,look_up!$A$2:J822,2,FALSE)</f>
        <v>Vieira</v>
      </c>
      <c r="W796" s="14" t="str">
        <f>VLOOKUP($U796,look_up!$A$2:K822,3,FALSE)</f>
        <v>Species</v>
      </c>
      <c r="X796" s="14" t="str">
        <f>VLOOKUP($U796,look_up!$A$2:L822,4,FALSE)</f>
        <v>NA</v>
      </c>
      <c r="Y796" s="14" t="str">
        <f>VLOOKUP($U796,look_up!A$2:K822,5,FALSE)</f>
        <v>Animalia</v>
      </c>
      <c r="Z796" s="14" t="str">
        <f>VLOOKUP($U796,look_up!A$2:L822,6,FALSE)</f>
        <v>Mollusca</v>
      </c>
      <c r="AA796" s="14" t="str">
        <f>VLOOKUP($U796,look_up!A$2:M822,7,FALSE)</f>
        <v>Bivalvia</v>
      </c>
      <c r="AB796" s="14" t="str">
        <f>VLOOKUP($U796,look_up!$A$2:P822,8,FALSE)</f>
        <v>Pectinida</v>
      </c>
      <c r="AC796" s="14" t="str">
        <f>VLOOKUP($U796,look_up!$A$2:Q822,9,FALSE)</f>
        <v>Pectinidae</v>
      </c>
      <c r="AD796" s="14">
        <f>VLOOKUP($U796,look_up!A$2:P822,10,FALSE)</f>
        <v>225252</v>
      </c>
      <c r="AE796">
        <v>0</v>
      </c>
      <c r="AF796" t="s">
        <v>216</v>
      </c>
      <c r="AG796">
        <v>40</v>
      </c>
    </row>
    <row r="797" spans="1:33" x14ac:dyDescent="0.3">
      <c r="A797" t="s">
        <v>0</v>
      </c>
      <c r="B797" t="s">
        <v>244</v>
      </c>
      <c r="C797" t="s">
        <v>275</v>
      </c>
      <c r="D797">
        <v>-27.2837</v>
      </c>
      <c r="E797">
        <v>-48.37368</v>
      </c>
      <c r="F797" t="s">
        <v>2</v>
      </c>
      <c r="G797" t="s">
        <v>3</v>
      </c>
      <c r="H797" s="2">
        <v>43503</v>
      </c>
      <c r="I797" s="23" t="s">
        <v>247</v>
      </c>
      <c r="J797" s="23" t="s">
        <v>245</v>
      </c>
      <c r="K797" s="23" t="s">
        <v>246</v>
      </c>
      <c r="L797" t="s">
        <v>96</v>
      </c>
      <c r="M797" t="s">
        <v>313</v>
      </c>
      <c r="N797" t="s">
        <v>85</v>
      </c>
      <c r="O797">
        <v>3</v>
      </c>
      <c r="P797">
        <v>8</v>
      </c>
      <c r="Q797">
        <v>6</v>
      </c>
      <c r="R797">
        <v>26</v>
      </c>
      <c r="S797">
        <v>16</v>
      </c>
      <c r="T797">
        <v>13</v>
      </c>
      <c r="U797" t="s">
        <v>195</v>
      </c>
      <c r="V797" s="14" t="str">
        <f>VLOOKUP($U797,look_up!$A$2:J823,2,FALSE)</f>
        <v>Vieira</v>
      </c>
      <c r="W797" s="14" t="str">
        <f>VLOOKUP($U797,look_up!$A$2:K823,3,FALSE)</f>
        <v>Species</v>
      </c>
      <c r="X797" s="14" t="str">
        <f>VLOOKUP($U797,look_up!$A$2:L823,4,FALSE)</f>
        <v>NA</v>
      </c>
      <c r="Y797" s="14" t="str">
        <f>VLOOKUP($U797,look_up!A$2:K823,5,FALSE)</f>
        <v>Animalia</v>
      </c>
      <c r="Z797" s="14" t="str">
        <f>VLOOKUP($U797,look_up!A$2:L823,6,FALSE)</f>
        <v>Mollusca</v>
      </c>
      <c r="AA797" s="14" t="str">
        <f>VLOOKUP($U797,look_up!A$2:M823,7,FALSE)</f>
        <v>Bivalvia</v>
      </c>
      <c r="AB797" s="14" t="str">
        <f>VLOOKUP($U797,look_up!$A$2:P823,8,FALSE)</f>
        <v>Pectinida</v>
      </c>
      <c r="AC797" s="14" t="str">
        <f>VLOOKUP($U797,look_up!$A$2:Q823,9,FALSE)</f>
        <v>Pectinidae</v>
      </c>
      <c r="AD797" s="14">
        <f>VLOOKUP($U797,look_up!A$2:P823,10,FALSE)</f>
        <v>225252</v>
      </c>
      <c r="AE797">
        <v>0</v>
      </c>
      <c r="AF797" t="s">
        <v>216</v>
      </c>
      <c r="AG797">
        <v>40</v>
      </c>
    </row>
    <row r="798" spans="1:33" x14ac:dyDescent="0.3">
      <c r="A798" t="s">
        <v>0</v>
      </c>
      <c r="B798" t="s">
        <v>244</v>
      </c>
      <c r="C798" t="s">
        <v>275</v>
      </c>
      <c r="D798">
        <v>-27.2837</v>
      </c>
      <c r="E798">
        <v>-48.37368</v>
      </c>
      <c r="F798" t="s">
        <v>2</v>
      </c>
      <c r="G798" t="s">
        <v>3</v>
      </c>
      <c r="H798" s="2">
        <v>43503</v>
      </c>
      <c r="I798" s="23" t="s">
        <v>247</v>
      </c>
      <c r="J798" s="23" t="s">
        <v>245</v>
      </c>
      <c r="K798" s="23" t="s">
        <v>246</v>
      </c>
      <c r="L798" t="s">
        <v>96</v>
      </c>
      <c r="M798" t="s">
        <v>313</v>
      </c>
      <c r="N798" t="s">
        <v>85</v>
      </c>
      <c r="O798">
        <v>1</v>
      </c>
      <c r="P798">
        <v>8</v>
      </c>
      <c r="Q798">
        <v>6</v>
      </c>
      <c r="R798">
        <v>26</v>
      </c>
      <c r="S798">
        <v>16</v>
      </c>
      <c r="T798">
        <v>13</v>
      </c>
      <c r="U798" t="s">
        <v>196</v>
      </c>
      <c r="V798" s="14" t="str">
        <f>VLOOKUP($U798,look_up!$A$2:J824,2,FALSE)</f>
        <v>Ofiuroide</v>
      </c>
      <c r="W798" s="14" t="str">
        <f>VLOOKUP($U798,look_up!$A$2:K824,3,FALSE)</f>
        <v>Species</v>
      </c>
      <c r="X798" s="14" t="str">
        <f>VLOOKUP($U798,look_up!$A$2:L824,4,FALSE)</f>
        <v>exotic_species</v>
      </c>
      <c r="Y798" s="14" t="str">
        <f>VLOOKUP($U798,look_up!A$2:K824,5,FALSE)</f>
        <v>Animalia</v>
      </c>
      <c r="Z798" s="14" t="str">
        <f>VLOOKUP($U798,look_up!A$2:L824,6,FALSE)</f>
        <v>Echinodermata</v>
      </c>
      <c r="AA798" s="14" t="str">
        <f>VLOOKUP($U798,look_up!A$2:M824,7,FALSE)</f>
        <v>Ophiuroidea</v>
      </c>
      <c r="AB798" s="14" t="str">
        <f>VLOOKUP($U798,look_up!$A$2:P824,8,FALSE)</f>
        <v>Amphilepidida</v>
      </c>
      <c r="AC798" s="14" t="str">
        <f>VLOOKUP($U798,look_up!$A$2:Q824,9,FALSE)</f>
        <v>Ophiotrichidae</v>
      </c>
      <c r="AD798" s="14">
        <f>VLOOKUP($U798,look_up!A$2:P824,10,FALSE)</f>
        <v>244093</v>
      </c>
      <c r="AE798">
        <v>0</v>
      </c>
      <c r="AF798" t="s">
        <v>216</v>
      </c>
      <c r="AG798">
        <v>40</v>
      </c>
    </row>
    <row r="799" spans="1:33" x14ac:dyDescent="0.3">
      <c r="A799" t="s">
        <v>0</v>
      </c>
      <c r="B799" t="s">
        <v>244</v>
      </c>
      <c r="C799" t="s">
        <v>275</v>
      </c>
      <c r="D799">
        <v>-27.2837</v>
      </c>
      <c r="E799">
        <v>-48.37368</v>
      </c>
      <c r="F799" t="s">
        <v>2</v>
      </c>
      <c r="G799" t="s">
        <v>3</v>
      </c>
      <c r="H799" s="2">
        <v>43503</v>
      </c>
      <c r="I799" s="23" t="s">
        <v>247</v>
      </c>
      <c r="J799" s="23" t="s">
        <v>245</v>
      </c>
      <c r="K799" s="23" t="s">
        <v>246</v>
      </c>
      <c r="L799" t="s">
        <v>96</v>
      </c>
      <c r="M799" t="s">
        <v>313</v>
      </c>
      <c r="N799" t="s">
        <v>85</v>
      </c>
      <c r="O799">
        <v>2</v>
      </c>
      <c r="P799">
        <v>8</v>
      </c>
      <c r="Q799">
        <v>6</v>
      </c>
      <c r="R799">
        <v>26</v>
      </c>
      <c r="S799">
        <v>16</v>
      </c>
      <c r="T799">
        <v>13</v>
      </c>
      <c r="U799" t="s">
        <v>196</v>
      </c>
      <c r="V799" s="14" t="str">
        <f>VLOOKUP($U799,look_up!$A$2:J825,2,FALSE)</f>
        <v>Ofiuroide</v>
      </c>
      <c r="W799" s="14" t="str">
        <f>VLOOKUP($U799,look_up!$A$2:K825,3,FALSE)</f>
        <v>Species</v>
      </c>
      <c r="X799" s="14" t="str">
        <f>VLOOKUP($U799,look_up!$A$2:L825,4,FALSE)</f>
        <v>exotic_species</v>
      </c>
      <c r="Y799" s="14" t="str">
        <f>VLOOKUP($U799,look_up!A$2:K825,5,FALSE)</f>
        <v>Animalia</v>
      </c>
      <c r="Z799" s="14" t="str">
        <f>VLOOKUP($U799,look_up!A$2:L825,6,FALSE)</f>
        <v>Echinodermata</v>
      </c>
      <c r="AA799" s="14" t="str">
        <f>VLOOKUP($U799,look_up!A$2:M825,7,FALSE)</f>
        <v>Ophiuroidea</v>
      </c>
      <c r="AB799" s="14" t="str">
        <f>VLOOKUP($U799,look_up!$A$2:P825,8,FALSE)</f>
        <v>Amphilepidida</v>
      </c>
      <c r="AC799" s="14" t="str">
        <f>VLOOKUP($U799,look_up!$A$2:Q825,9,FALSE)</f>
        <v>Ophiotrichidae</v>
      </c>
      <c r="AD799" s="14">
        <f>VLOOKUP($U799,look_up!A$2:P825,10,FALSE)</f>
        <v>244093</v>
      </c>
      <c r="AE799">
        <v>0</v>
      </c>
      <c r="AF799" t="s">
        <v>216</v>
      </c>
      <c r="AG799">
        <v>40</v>
      </c>
    </row>
    <row r="800" spans="1:33" x14ac:dyDescent="0.3">
      <c r="A800" t="s">
        <v>0</v>
      </c>
      <c r="B800" t="s">
        <v>244</v>
      </c>
      <c r="C800" t="s">
        <v>275</v>
      </c>
      <c r="D800">
        <v>-27.2837</v>
      </c>
      <c r="E800">
        <v>-48.37368</v>
      </c>
      <c r="F800" t="s">
        <v>2</v>
      </c>
      <c r="G800" t="s">
        <v>3</v>
      </c>
      <c r="H800" s="2">
        <v>43503</v>
      </c>
      <c r="I800" s="23" t="s">
        <v>247</v>
      </c>
      <c r="J800" s="23" t="s">
        <v>245</v>
      </c>
      <c r="K800" s="23" t="s">
        <v>246</v>
      </c>
      <c r="L800" t="s">
        <v>96</v>
      </c>
      <c r="M800" t="s">
        <v>313</v>
      </c>
      <c r="N800" t="s">
        <v>85</v>
      </c>
      <c r="O800">
        <v>3</v>
      </c>
      <c r="P800">
        <v>8</v>
      </c>
      <c r="Q800">
        <v>6</v>
      </c>
      <c r="R800">
        <v>26</v>
      </c>
      <c r="S800">
        <v>16</v>
      </c>
      <c r="T800">
        <v>13</v>
      </c>
      <c r="U800" t="s">
        <v>196</v>
      </c>
      <c r="V800" s="14" t="str">
        <f>VLOOKUP($U800,look_up!$A$2:J826,2,FALSE)</f>
        <v>Ofiuroide</v>
      </c>
      <c r="W800" s="14" t="str">
        <f>VLOOKUP($U800,look_up!$A$2:K826,3,FALSE)</f>
        <v>Species</v>
      </c>
      <c r="X800" s="14" t="str">
        <f>VLOOKUP($U800,look_up!$A$2:L826,4,FALSE)</f>
        <v>exotic_species</v>
      </c>
      <c r="Y800" s="14" t="str">
        <f>VLOOKUP($U800,look_up!A$2:K826,5,FALSE)</f>
        <v>Animalia</v>
      </c>
      <c r="Z800" s="14" t="str">
        <f>VLOOKUP($U800,look_up!A$2:L826,6,FALSE)</f>
        <v>Echinodermata</v>
      </c>
      <c r="AA800" s="14" t="str">
        <f>VLOOKUP($U800,look_up!A$2:M826,7,FALSE)</f>
        <v>Ophiuroidea</v>
      </c>
      <c r="AB800" s="14" t="str">
        <f>VLOOKUP($U800,look_up!$A$2:P826,8,FALSE)</f>
        <v>Amphilepidida</v>
      </c>
      <c r="AC800" s="14" t="str">
        <f>VLOOKUP($U800,look_up!$A$2:Q826,9,FALSE)</f>
        <v>Ophiotrichidae</v>
      </c>
      <c r="AD800" s="14">
        <f>VLOOKUP($U800,look_up!A$2:P826,10,FALSE)</f>
        <v>244093</v>
      </c>
      <c r="AE800">
        <v>0</v>
      </c>
      <c r="AF800" t="s">
        <v>216</v>
      </c>
      <c r="AG800">
        <v>40</v>
      </c>
    </row>
    <row r="801" spans="1:33" x14ac:dyDescent="0.3">
      <c r="A801" t="s">
        <v>0</v>
      </c>
      <c r="B801" t="s">
        <v>244</v>
      </c>
      <c r="C801" t="s">
        <v>275</v>
      </c>
      <c r="D801">
        <v>-27.2837</v>
      </c>
      <c r="E801">
        <v>-48.37368</v>
      </c>
      <c r="F801" t="s">
        <v>2</v>
      </c>
      <c r="G801" t="s">
        <v>3</v>
      </c>
      <c r="H801" s="2">
        <v>43503</v>
      </c>
      <c r="I801" s="23" t="s">
        <v>247</v>
      </c>
      <c r="J801" s="23" t="s">
        <v>245</v>
      </c>
      <c r="K801" s="23" t="s">
        <v>246</v>
      </c>
      <c r="L801" t="s">
        <v>96</v>
      </c>
      <c r="M801" t="s">
        <v>313</v>
      </c>
      <c r="N801" t="s">
        <v>85</v>
      </c>
      <c r="O801">
        <v>1</v>
      </c>
      <c r="P801">
        <v>8</v>
      </c>
      <c r="Q801">
        <v>6</v>
      </c>
      <c r="R801">
        <v>26</v>
      </c>
      <c r="S801">
        <v>16</v>
      </c>
      <c r="T801">
        <v>13</v>
      </c>
      <c r="U801" t="s">
        <v>197</v>
      </c>
      <c r="V801" s="14" t="str">
        <f>VLOOKUP($U801,look_up!$A$2:J827,2,FALSE)</f>
        <v>Anêmona</v>
      </c>
      <c r="W801" s="14" t="str">
        <f>VLOOKUP($U801,look_up!$A$2:K827,3,FALSE)</f>
        <v>Species</v>
      </c>
      <c r="X801" s="14" t="str">
        <f>VLOOKUP($U801,look_up!$A$2:L827,4,FALSE)</f>
        <v>exotic_species</v>
      </c>
      <c r="Y801" s="14" t="str">
        <f>VLOOKUP($U801,look_up!A$2:K827,5,FALSE)</f>
        <v>Animalia</v>
      </c>
      <c r="Z801" s="14" t="str">
        <f>VLOOKUP($U801,look_up!A$2:L827,6,FALSE)</f>
        <v>Cnidaria</v>
      </c>
      <c r="AA801" s="14" t="str">
        <f>VLOOKUP($U801,look_up!A$2:M827,7,FALSE)</f>
        <v>Anthozoa</v>
      </c>
      <c r="AB801" s="14" t="str">
        <f>VLOOKUP($U801,look_up!$A$2:P827,8,FALSE)</f>
        <v>Scleractinia</v>
      </c>
      <c r="AC801" s="14" t="str">
        <f>VLOOKUP($U801,look_up!$A$2:Q827,9,FALSE)</f>
        <v>Dendrophylliidae</v>
      </c>
      <c r="AD801" s="14">
        <f>VLOOKUP($U801,look_up!A$2:P827,10,FALSE)</f>
        <v>291251</v>
      </c>
      <c r="AE801">
        <v>0</v>
      </c>
      <c r="AF801" t="s">
        <v>216</v>
      </c>
      <c r="AG801">
        <v>40</v>
      </c>
    </row>
    <row r="802" spans="1:33" x14ac:dyDescent="0.3">
      <c r="A802" t="s">
        <v>0</v>
      </c>
      <c r="B802" t="s">
        <v>244</v>
      </c>
      <c r="C802" t="s">
        <v>275</v>
      </c>
      <c r="D802">
        <v>-27.2837</v>
      </c>
      <c r="E802">
        <v>-48.37368</v>
      </c>
      <c r="F802" t="s">
        <v>2</v>
      </c>
      <c r="G802" t="s">
        <v>3</v>
      </c>
      <c r="H802" s="2">
        <v>43503</v>
      </c>
      <c r="I802" s="23" t="s">
        <v>247</v>
      </c>
      <c r="J802" s="23" t="s">
        <v>245</v>
      </c>
      <c r="K802" s="23" t="s">
        <v>246</v>
      </c>
      <c r="L802" t="s">
        <v>96</v>
      </c>
      <c r="M802" t="s">
        <v>313</v>
      </c>
      <c r="N802" t="s">
        <v>85</v>
      </c>
      <c r="O802">
        <v>2</v>
      </c>
      <c r="P802">
        <v>8</v>
      </c>
      <c r="Q802">
        <v>6</v>
      </c>
      <c r="R802">
        <v>26</v>
      </c>
      <c r="S802">
        <v>16</v>
      </c>
      <c r="T802">
        <v>13</v>
      </c>
      <c r="U802" t="s">
        <v>197</v>
      </c>
      <c r="V802" s="14" t="str">
        <f>VLOOKUP($U802,look_up!$A$2:J828,2,FALSE)</f>
        <v>Anêmona</v>
      </c>
      <c r="W802" s="14" t="str">
        <f>VLOOKUP($U802,look_up!$A$2:K828,3,FALSE)</f>
        <v>Species</v>
      </c>
      <c r="X802" s="14" t="str">
        <f>VLOOKUP($U802,look_up!$A$2:L828,4,FALSE)</f>
        <v>exotic_species</v>
      </c>
      <c r="Y802" s="14" t="str">
        <f>VLOOKUP($U802,look_up!A$2:K828,5,FALSE)</f>
        <v>Animalia</v>
      </c>
      <c r="Z802" s="14" t="str">
        <f>VLOOKUP($U802,look_up!A$2:L828,6,FALSE)</f>
        <v>Cnidaria</v>
      </c>
      <c r="AA802" s="14" t="str">
        <f>VLOOKUP($U802,look_up!A$2:M828,7,FALSE)</f>
        <v>Anthozoa</v>
      </c>
      <c r="AB802" s="14" t="str">
        <f>VLOOKUP($U802,look_up!$A$2:P828,8,FALSE)</f>
        <v>Scleractinia</v>
      </c>
      <c r="AC802" s="14" t="str">
        <f>VLOOKUP($U802,look_up!$A$2:Q828,9,FALSE)</f>
        <v>Dendrophylliidae</v>
      </c>
      <c r="AD802" s="14">
        <f>VLOOKUP($U802,look_up!A$2:P828,10,FALSE)</f>
        <v>291251</v>
      </c>
      <c r="AE802">
        <v>0</v>
      </c>
      <c r="AF802" t="s">
        <v>216</v>
      </c>
      <c r="AG802">
        <v>40</v>
      </c>
    </row>
    <row r="803" spans="1:33" x14ac:dyDescent="0.3">
      <c r="A803" t="s">
        <v>0</v>
      </c>
      <c r="B803" t="s">
        <v>244</v>
      </c>
      <c r="C803" t="s">
        <v>275</v>
      </c>
      <c r="D803">
        <v>-27.2837</v>
      </c>
      <c r="E803">
        <v>-48.37368</v>
      </c>
      <c r="F803" t="s">
        <v>2</v>
      </c>
      <c r="G803" t="s">
        <v>3</v>
      </c>
      <c r="H803" s="2">
        <v>43503</v>
      </c>
      <c r="I803" s="23" t="s">
        <v>247</v>
      </c>
      <c r="J803" s="23" t="s">
        <v>245</v>
      </c>
      <c r="K803" s="23" t="s">
        <v>246</v>
      </c>
      <c r="L803" t="s">
        <v>96</v>
      </c>
      <c r="M803" t="s">
        <v>313</v>
      </c>
      <c r="N803" t="s">
        <v>85</v>
      </c>
      <c r="O803">
        <v>3</v>
      </c>
      <c r="P803">
        <v>8</v>
      </c>
      <c r="Q803">
        <v>6</v>
      </c>
      <c r="R803">
        <v>26</v>
      </c>
      <c r="S803">
        <v>16</v>
      </c>
      <c r="T803">
        <v>13</v>
      </c>
      <c r="U803" t="s">
        <v>197</v>
      </c>
      <c r="V803" s="14" t="str">
        <f>VLOOKUP($U803,look_up!$A$2:J829,2,FALSE)</f>
        <v>Anêmona</v>
      </c>
      <c r="W803" s="14" t="str">
        <f>VLOOKUP($U803,look_up!$A$2:K829,3,FALSE)</f>
        <v>Species</v>
      </c>
      <c r="X803" s="14" t="str">
        <f>VLOOKUP($U803,look_up!$A$2:L829,4,FALSE)</f>
        <v>exotic_species</v>
      </c>
      <c r="Y803" s="14" t="str">
        <f>VLOOKUP($U803,look_up!A$2:K829,5,FALSE)</f>
        <v>Animalia</v>
      </c>
      <c r="Z803" s="14" t="str">
        <f>VLOOKUP($U803,look_up!A$2:L829,6,FALSE)</f>
        <v>Cnidaria</v>
      </c>
      <c r="AA803" s="14" t="str">
        <f>VLOOKUP($U803,look_up!A$2:M829,7,FALSE)</f>
        <v>Anthozoa</v>
      </c>
      <c r="AB803" s="14" t="str">
        <f>VLOOKUP($U803,look_up!$A$2:P829,8,FALSE)</f>
        <v>Scleractinia</v>
      </c>
      <c r="AC803" s="14" t="str">
        <f>VLOOKUP($U803,look_up!$A$2:Q829,9,FALSE)</f>
        <v>Dendrophylliidae</v>
      </c>
      <c r="AD803" s="14">
        <f>VLOOKUP($U803,look_up!A$2:P829,10,FALSE)</f>
        <v>291251</v>
      </c>
      <c r="AE803">
        <v>0</v>
      </c>
      <c r="AF803" t="s">
        <v>216</v>
      </c>
      <c r="AG803">
        <v>40</v>
      </c>
    </row>
    <row r="804" spans="1:33" x14ac:dyDescent="0.3">
      <c r="A804" t="s">
        <v>0</v>
      </c>
      <c r="B804" t="s">
        <v>244</v>
      </c>
      <c r="C804" t="s">
        <v>275</v>
      </c>
      <c r="D804">
        <v>-27.2837</v>
      </c>
      <c r="E804">
        <v>-48.37368</v>
      </c>
      <c r="F804" t="s">
        <v>2</v>
      </c>
      <c r="G804" t="s">
        <v>3</v>
      </c>
      <c r="H804" s="2">
        <v>43503</v>
      </c>
      <c r="I804" s="23" t="s">
        <v>247</v>
      </c>
      <c r="J804" s="23" t="s">
        <v>245</v>
      </c>
      <c r="K804" s="23" t="s">
        <v>246</v>
      </c>
      <c r="L804" t="s">
        <v>96</v>
      </c>
      <c r="M804" t="s">
        <v>313</v>
      </c>
      <c r="N804" t="s">
        <v>85</v>
      </c>
      <c r="O804">
        <v>1</v>
      </c>
      <c r="P804">
        <v>8</v>
      </c>
      <c r="Q804">
        <v>6</v>
      </c>
      <c r="R804">
        <v>26</v>
      </c>
      <c r="S804">
        <v>16</v>
      </c>
      <c r="T804">
        <v>13</v>
      </c>
      <c r="U804" t="s">
        <v>198</v>
      </c>
      <c r="V804" s="14" t="str">
        <f>VLOOKUP($U804,look_up!$A$2:J830,2,FALSE)</f>
        <v>Ascidia</v>
      </c>
      <c r="W804" s="14" t="str">
        <f>VLOOKUP($U804,look_up!$A$2:K830,3,FALSE)</f>
        <v>Species</v>
      </c>
      <c r="X804" s="14" t="str">
        <f>VLOOKUP($U804,look_up!$A$2:L830,4,FALSE)</f>
        <v>exotic_species</v>
      </c>
      <c r="Y804" s="14" t="str">
        <f>VLOOKUP($U804,look_up!A$2:K830,5,FALSE)</f>
        <v>Animalia</v>
      </c>
      <c r="Z804" s="14" t="str">
        <f>VLOOKUP($U804,look_up!A$2:L830,6,FALSE)</f>
        <v>Chordata</v>
      </c>
      <c r="AA804" s="14" t="str">
        <f>VLOOKUP($U804,look_up!A$2:M830,7,FALSE)</f>
        <v>Ascidiacea</v>
      </c>
      <c r="AB804" s="14" t="str">
        <f>VLOOKUP($U804,look_up!$A$2:P830,8,FALSE)</f>
        <v>Stolidobranchia</v>
      </c>
      <c r="AC804" s="14" t="str">
        <f>VLOOKUP($U804,look_up!$A$2:Q830,9,FALSE)</f>
        <v>Styellidae</v>
      </c>
      <c r="AD804" s="14">
        <f>VLOOKUP($U804,look_up!A$2:P830,10,FALSE)</f>
        <v>103936</v>
      </c>
      <c r="AE804">
        <v>0</v>
      </c>
      <c r="AF804" t="s">
        <v>216</v>
      </c>
      <c r="AG804">
        <v>40</v>
      </c>
    </row>
    <row r="805" spans="1:33" x14ac:dyDescent="0.3">
      <c r="A805" t="s">
        <v>0</v>
      </c>
      <c r="B805" t="s">
        <v>244</v>
      </c>
      <c r="C805" t="s">
        <v>275</v>
      </c>
      <c r="D805">
        <v>-27.2837</v>
      </c>
      <c r="E805">
        <v>-48.37368</v>
      </c>
      <c r="F805" t="s">
        <v>2</v>
      </c>
      <c r="G805" t="s">
        <v>3</v>
      </c>
      <c r="H805" s="2">
        <v>43503</v>
      </c>
      <c r="I805" s="23" t="s">
        <v>247</v>
      </c>
      <c r="J805" s="23" t="s">
        <v>245</v>
      </c>
      <c r="K805" s="23" t="s">
        <v>246</v>
      </c>
      <c r="L805" t="s">
        <v>96</v>
      </c>
      <c r="M805" t="s">
        <v>313</v>
      </c>
      <c r="N805" t="s">
        <v>85</v>
      </c>
      <c r="O805">
        <v>2</v>
      </c>
      <c r="P805">
        <v>8</v>
      </c>
      <c r="Q805">
        <v>6</v>
      </c>
      <c r="R805">
        <v>26</v>
      </c>
      <c r="S805">
        <v>16</v>
      </c>
      <c r="T805">
        <v>13</v>
      </c>
      <c r="U805" t="s">
        <v>198</v>
      </c>
      <c r="V805" s="14" t="str">
        <f>VLOOKUP($U805,look_up!$A$2:J831,2,FALSE)</f>
        <v>Ascidia</v>
      </c>
      <c r="W805" s="14" t="str">
        <f>VLOOKUP($U805,look_up!$A$2:K831,3,FALSE)</f>
        <v>Species</v>
      </c>
      <c r="X805" s="14" t="str">
        <f>VLOOKUP($U805,look_up!$A$2:L831,4,FALSE)</f>
        <v>exotic_species</v>
      </c>
      <c r="Y805" s="14" t="str">
        <f>VLOOKUP($U805,look_up!A$2:K831,5,FALSE)</f>
        <v>Animalia</v>
      </c>
      <c r="Z805" s="14" t="str">
        <f>VLOOKUP($U805,look_up!A$2:L831,6,FALSE)</f>
        <v>Chordata</v>
      </c>
      <c r="AA805" s="14" t="str">
        <f>VLOOKUP($U805,look_up!A$2:M831,7,FALSE)</f>
        <v>Ascidiacea</v>
      </c>
      <c r="AB805" s="14" t="str">
        <f>VLOOKUP($U805,look_up!$A$2:P831,8,FALSE)</f>
        <v>Stolidobranchia</v>
      </c>
      <c r="AC805" s="14" t="str">
        <f>VLOOKUP($U805,look_up!$A$2:Q831,9,FALSE)</f>
        <v>Styellidae</v>
      </c>
      <c r="AD805" s="14">
        <f>VLOOKUP($U805,look_up!A$2:P831,10,FALSE)</f>
        <v>103936</v>
      </c>
      <c r="AE805">
        <v>0</v>
      </c>
      <c r="AF805" t="s">
        <v>216</v>
      </c>
      <c r="AG805">
        <v>40</v>
      </c>
    </row>
    <row r="806" spans="1:33" x14ac:dyDescent="0.3">
      <c r="A806" t="s">
        <v>0</v>
      </c>
      <c r="B806" t="s">
        <v>244</v>
      </c>
      <c r="C806" t="s">
        <v>275</v>
      </c>
      <c r="D806">
        <v>-27.2837</v>
      </c>
      <c r="E806">
        <v>-48.37368</v>
      </c>
      <c r="F806" t="s">
        <v>2</v>
      </c>
      <c r="G806" t="s">
        <v>3</v>
      </c>
      <c r="H806" s="2">
        <v>43503</v>
      </c>
      <c r="I806" s="23" t="s">
        <v>247</v>
      </c>
      <c r="J806" s="23" t="s">
        <v>245</v>
      </c>
      <c r="K806" s="23" t="s">
        <v>246</v>
      </c>
      <c r="L806" t="s">
        <v>96</v>
      </c>
      <c r="M806" t="s">
        <v>313</v>
      </c>
      <c r="N806" t="s">
        <v>85</v>
      </c>
      <c r="O806">
        <v>3</v>
      </c>
      <c r="P806">
        <v>8</v>
      </c>
      <c r="Q806">
        <v>6</v>
      </c>
      <c r="R806">
        <v>26</v>
      </c>
      <c r="S806">
        <v>16</v>
      </c>
      <c r="T806">
        <v>13</v>
      </c>
      <c r="U806" t="s">
        <v>198</v>
      </c>
      <c r="V806" s="14" t="str">
        <f>VLOOKUP($U806,look_up!$A$2:J832,2,FALSE)</f>
        <v>Ascidia</v>
      </c>
      <c r="W806" s="14" t="str">
        <f>VLOOKUP($U806,look_up!$A$2:K832,3,FALSE)</f>
        <v>Species</v>
      </c>
      <c r="X806" s="14" t="str">
        <f>VLOOKUP($U806,look_up!$A$2:L832,4,FALSE)</f>
        <v>exotic_species</v>
      </c>
      <c r="Y806" s="14" t="str">
        <f>VLOOKUP($U806,look_up!A$2:K832,5,FALSE)</f>
        <v>Animalia</v>
      </c>
      <c r="Z806" s="14" t="str">
        <f>VLOOKUP($U806,look_up!A$2:L832,6,FALSE)</f>
        <v>Chordata</v>
      </c>
      <c r="AA806" s="14" t="str">
        <f>VLOOKUP($U806,look_up!A$2:M832,7,FALSE)</f>
        <v>Ascidiacea</v>
      </c>
      <c r="AB806" s="14" t="str">
        <f>VLOOKUP($U806,look_up!$A$2:P832,8,FALSE)</f>
        <v>Stolidobranchia</v>
      </c>
      <c r="AC806" s="14" t="str">
        <f>VLOOKUP($U806,look_up!$A$2:Q832,9,FALSE)</f>
        <v>Styellidae</v>
      </c>
      <c r="AD806" s="14">
        <f>VLOOKUP($U806,look_up!A$2:P832,10,FALSE)</f>
        <v>103936</v>
      </c>
      <c r="AE806">
        <v>0</v>
      </c>
      <c r="AF806" t="s">
        <v>216</v>
      </c>
      <c r="AG806">
        <v>40</v>
      </c>
    </row>
    <row r="807" spans="1:33" x14ac:dyDescent="0.3">
      <c r="A807" t="s">
        <v>0</v>
      </c>
      <c r="B807" t="s">
        <v>244</v>
      </c>
      <c r="C807" t="s">
        <v>275</v>
      </c>
      <c r="D807">
        <v>-27.2837</v>
      </c>
      <c r="E807">
        <v>-48.37368</v>
      </c>
      <c r="F807" t="s">
        <v>2</v>
      </c>
      <c r="G807" t="s">
        <v>3</v>
      </c>
      <c r="H807" s="2">
        <v>43503</v>
      </c>
      <c r="I807" s="23" t="s">
        <v>247</v>
      </c>
      <c r="J807" s="23" t="s">
        <v>245</v>
      </c>
      <c r="K807" s="23" t="s">
        <v>246</v>
      </c>
      <c r="L807" t="s">
        <v>96</v>
      </c>
      <c r="M807" t="s">
        <v>313</v>
      </c>
      <c r="N807" t="s">
        <v>85</v>
      </c>
      <c r="O807">
        <v>1</v>
      </c>
      <c r="P807">
        <v>8</v>
      </c>
      <c r="Q807">
        <v>6</v>
      </c>
      <c r="R807">
        <v>26</v>
      </c>
      <c r="S807">
        <v>16</v>
      </c>
      <c r="T807">
        <v>13</v>
      </c>
      <c r="U807" t="s">
        <v>18</v>
      </c>
      <c r="V807" t="s">
        <v>199</v>
      </c>
      <c r="W807" s="14" t="str">
        <f>VLOOKUP($U807,look_up!$A$2:K833,3,FALSE)</f>
        <v>NA</v>
      </c>
      <c r="X807" s="14" t="str">
        <f>VLOOKUP($U807,look_up!$A$2:L833,4,FALSE)</f>
        <v>NA</v>
      </c>
      <c r="Y807" s="14" t="str">
        <f>VLOOKUP($U807,look_up!A$2:K833,5,FALSE)</f>
        <v>NA</v>
      </c>
      <c r="Z807" s="14" t="str">
        <f>VLOOKUP($U807,look_up!A$2:L833,6,FALSE)</f>
        <v>NA</v>
      </c>
      <c r="AA807" s="14" t="str">
        <f>VLOOKUP($U807,look_up!A$2:M833,7,FALSE)</f>
        <v>NA</v>
      </c>
      <c r="AB807" s="14" t="str">
        <f>VLOOKUP($U807,look_up!$A$2:P833,8,FALSE)</f>
        <v>NA</v>
      </c>
      <c r="AC807" s="14" t="str">
        <f>VLOOKUP($U807,look_up!$A$2:Q833,9,FALSE)</f>
        <v>NA</v>
      </c>
      <c r="AD807" s="14" t="str">
        <f>VLOOKUP($U807,look_up!A$2:P833,10,FALSE)</f>
        <v>NA</v>
      </c>
      <c r="AE807">
        <v>14</v>
      </c>
      <c r="AF807" t="s">
        <v>216</v>
      </c>
      <c r="AG807">
        <v>40</v>
      </c>
    </row>
    <row r="808" spans="1:33" x14ac:dyDescent="0.3">
      <c r="A808" t="s">
        <v>0</v>
      </c>
      <c r="B808" t="s">
        <v>244</v>
      </c>
      <c r="C808" t="s">
        <v>275</v>
      </c>
      <c r="D808">
        <v>-27.2837</v>
      </c>
      <c r="E808">
        <v>-48.37368</v>
      </c>
      <c r="F808" t="s">
        <v>2</v>
      </c>
      <c r="G808" t="s">
        <v>3</v>
      </c>
      <c r="H808" s="2">
        <v>43503</v>
      </c>
      <c r="I808" s="23" t="s">
        <v>247</v>
      </c>
      <c r="J808" s="23" t="s">
        <v>245</v>
      </c>
      <c r="K808" s="23" t="s">
        <v>246</v>
      </c>
      <c r="L808" t="s">
        <v>96</v>
      </c>
      <c r="M808" t="s">
        <v>313</v>
      </c>
      <c r="N808" t="s">
        <v>85</v>
      </c>
      <c r="O808">
        <v>2</v>
      </c>
      <c r="P808">
        <v>8</v>
      </c>
      <c r="Q808">
        <v>6</v>
      </c>
      <c r="R808">
        <v>26</v>
      </c>
      <c r="S808">
        <v>16</v>
      </c>
      <c r="T808">
        <v>13</v>
      </c>
      <c r="U808" t="s">
        <v>18</v>
      </c>
      <c r="V808" t="s">
        <v>199</v>
      </c>
      <c r="W808" s="14" t="str">
        <f>VLOOKUP($U808,look_up!$A$2:K834,3,FALSE)</f>
        <v>NA</v>
      </c>
      <c r="X808" s="14" t="str">
        <f>VLOOKUP($U808,look_up!$A$2:L834,4,FALSE)</f>
        <v>NA</v>
      </c>
      <c r="Y808" s="14" t="str">
        <f>VLOOKUP($U808,look_up!A$2:K834,5,FALSE)</f>
        <v>NA</v>
      </c>
      <c r="Z808" s="14" t="str">
        <f>VLOOKUP($U808,look_up!A$2:L834,6,FALSE)</f>
        <v>NA</v>
      </c>
      <c r="AA808" s="14" t="str">
        <f>VLOOKUP($U808,look_up!A$2:M834,7,FALSE)</f>
        <v>NA</v>
      </c>
      <c r="AB808" s="14" t="str">
        <f>VLOOKUP($U808,look_up!$A$2:P834,8,FALSE)</f>
        <v>NA</v>
      </c>
      <c r="AC808" s="14" t="str">
        <f>VLOOKUP($U808,look_up!$A$2:Q834,9,FALSE)</f>
        <v>NA</v>
      </c>
      <c r="AD808" s="14" t="str">
        <f>VLOOKUP($U808,look_up!A$2:P834,10,FALSE)</f>
        <v>NA</v>
      </c>
      <c r="AE808">
        <v>11</v>
      </c>
      <c r="AF808" t="s">
        <v>216</v>
      </c>
      <c r="AG808">
        <v>40</v>
      </c>
    </row>
    <row r="809" spans="1:33" x14ac:dyDescent="0.3">
      <c r="A809" t="s">
        <v>0</v>
      </c>
      <c r="B809" t="s">
        <v>244</v>
      </c>
      <c r="C809" t="s">
        <v>275</v>
      </c>
      <c r="D809">
        <v>-27.2837</v>
      </c>
      <c r="E809">
        <v>-48.37368</v>
      </c>
      <c r="F809" t="s">
        <v>2</v>
      </c>
      <c r="G809" t="s">
        <v>3</v>
      </c>
      <c r="H809" s="2">
        <v>43503</v>
      </c>
      <c r="I809" s="23" t="s">
        <v>247</v>
      </c>
      <c r="J809" s="23" t="s">
        <v>245</v>
      </c>
      <c r="K809" s="23" t="s">
        <v>246</v>
      </c>
      <c r="L809" t="s">
        <v>96</v>
      </c>
      <c r="M809" t="s">
        <v>313</v>
      </c>
      <c r="N809" t="s">
        <v>85</v>
      </c>
      <c r="O809">
        <v>3</v>
      </c>
      <c r="P809">
        <v>8</v>
      </c>
      <c r="Q809">
        <v>6</v>
      </c>
      <c r="R809">
        <v>26</v>
      </c>
      <c r="S809">
        <v>16</v>
      </c>
      <c r="T809">
        <v>13</v>
      </c>
      <c r="U809" t="s">
        <v>18</v>
      </c>
      <c r="V809" t="s">
        <v>199</v>
      </c>
      <c r="W809" s="14" t="str">
        <f>VLOOKUP($U809,look_up!$A$2:K835,3,FALSE)</f>
        <v>NA</v>
      </c>
      <c r="X809" s="14" t="str">
        <f>VLOOKUP($U809,look_up!$A$2:L835,4,FALSE)</f>
        <v>NA</v>
      </c>
      <c r="Y809" s="14" t="str">
        <f>VLOOKUP($U809,look_up!A$2:K835,5,FALSE)</f>
        <v>NA</v>
      </c>
      <c r="Z809" s="14" t="str">
        <f>VLOOKUP($U809,look_up!A$2:L835,6,FALSE)</f>
        <v>NA</v>
      </c>
      <c r="AA809" s="14" t="str">
        <f>VLOOKUP($U809,look_up!A$2:M835,7,FALSE)</f>
        <v>NA</v>
      </c>
      <c r="AB809" s="14" t="str">
        <f>VLOOKUP($U809,look_up!$A$2:P835,8,FALSE)</f>
        <v>NA</v>
      </c>
      <c r="AC809" s="14" t="str">
        <f>VLOOKUP($U809,look_up!$A$2:Q835,9,FALSE)</f>
        <v>NA</v>
      </c>
      <c r="AD809" s="14" t="str">
        <f>VLOOKUP($U809,look_up!A$2:P835,10,FALSE)</f>
        <v>NA</v>
      </c>
      <c r="AE809">
        <v>7</v>
      </c>
      <c r="AF809" t="s">
        <v>216</v>
      </c>
      <c r="AG809">
        <v>40</v>
      </c>
    </row>
    <row r="810" spans="1:33" x14ac:dyDescent="0.3">
      <c r="A810" t="s">
        <v>0</v>
      </c>
      <c r="B810" t="s">
        <v>244</v>
      </c>
      <c r="C810" t="s">
        <v>275</v>
      </c>
      <c r="D810">
        <v>-27.2837</v>
      </c>
      <c r="E810">
        <v>-48.37368</v>
      </c>
      <c r="F810" t="s">
        <v>2</v>
      </c>
      <c r="G810" t="s">
        <v>3</v>
      </c>
      <c r="H810" s="2">
        <v>43503</v>
      </c>
      <c r="I810" s="23" t="s">
        <v>247</v>
      </c>
      <c r="J810" s="23" t="s">
        <v>245</v>
      </c>
      <c r="K810" s="23" t="s">
        <v>246</v>
      </c>
      <c r="L810" t="s">
        <v>96</v>
      </c>
      <c r="M810" t="s">
        <v>313</v>
      </c>
      <c r="N810" t="s">
        <v>85</v>
      </c>
      <c r="O810">
        <v>1</v>
      </c>
      <c r="P810">
        <v>8</v>
      </c>
      <c r="Q810">
        <v>6</v>
      </c>
      <c r="R810">
        <v>26</v>
      </c>
      <c r="S810">
        <v>16</v>
      </c>
      <c r="T810">
        <v>13</v>
      </c>
      <c r="U810" t="s">
        <v>18</v>
      </c>
      <c r="V810" t="s">
        <v>200</v>
      </c>
      <c r="W810" s="14" t="str">
        <f>VLOOKUP($U810,look_up!$A$2:K836,3,FALSE)</f>
        <v>NA</v>
      </c>
      <c r="X810" s="14" t="str">
        <f>VLOOKUP($U810,look_up!$A$2:L836,4,FALSE)</f>
        <v>NA</v>
      </c>
      <c r="Y810" s="14" t="str">
        <f>VLOOKUP($U810,look_up!A$2:K836,5,FALSE)</f>
        <v>NA</v>
      </c>
      <c r="Z810" s="14" t="str">
        <f>VLOOKUP($U810,look_up!A$2:L836,6,FALSE)</f>
        <v>NA</v>
      </c>
      <c r="AA810" s="14" t="str">
        <f>VLOOKUP($U810,look_up!A$2:M836,7,FALSE)</f>
        <v>NA</v>
      </c>
      <c r="AB810" s="14" t="str">
        <f>VLOOKUP($U810,look_up!$A$2:P836,8,FALSE)</f>
        <v>NA</v>
      </c>
      <c r="AC810" s="14" t="str">
        <f>VLOOKUP($U810,look_up!$A$2:Q836,9,FALSE)</f>
        <v>NA</v>
      </c>
      <c r="AD810" s="14" t="str">
        <f>VLOOKUP($U810,look_up!A$2:P836,10,FALSE)</f>
        <v>NA</v>
      </c>
      <c r="AE810">
        <v>0</v>
      </c>
      <c r="AF810" t="s">
        <v>216</v>
      </c>
      <c r="AG810">
        <v>40</v>
      </c>
    </row>
    <row r="811" spans="1:33" x14ac:dyDescent="0.3">
      <c r="A811" t="s">
        <v>0</v>
      </c>
      <c r="B811" t="s">
        <v>244</v>
      </c>
      <c r="C811" t="s">
        <v>275</v>
      </c>
      <c r="D811">
        <v>-27.2837</v>
      </c>
      <c r="E811">
        <v>-48.37368</v>
      </c>
      <c r="F811" t="s">
        <v>2</v>
      </c>
      <c r="G811" t="s">
        <v>3</v>
      </c>
      <c r="H811" s="2">
        <v>43503</v>
      </c>
      <c r="I811" s="23" t="s">
        <v>247</v>
      </c>
      <c r="J811" s="23" t="s">
        <v>245</v>
      </c>
      <c r="K811" s="23" t="s">
        <v>246</v>
      </c>
      <c r="L811" t="s">
        <v>96</v>
      </c>
      <c r="M811" t="s">
        <v>313</v>
      </c>
      <c r="N811" t="s">
        <v>85</v>
      </c>
      <c r="O811">
        <v>2</v>
      </c>
      <c r="P811">
        <v>8</v>
      </c>
      <c r="Q811">
        <v>6</v>
      </c>
      <c r="R811">
        <v>26</v>
      </c>
      <c r="S811">
        <v>16</v>
      </c>
      <c r="T811">
        <v>13</v>
      </c>
      <c r="U811" t="s">
        <v>18</v>
      </c>
      <c r="V811" t="s">
        <v>200</v>
      </c>
      <c r="W811" s="14" t="str">
        <f>VLOOKUP($U811,look_up!$A$2:K837,3,FALSE)</f>
        <v>NA</v>
      </c>
      <c r="X811" s="14" t="str">
        <f>VLOOKUP($U811,look_up!$A$2:L837,4,FALSE)</f>
        <v>NA</v>
      </c>
      <c r="Y811" s="14" t="str">
        <f>VLOOKUP($U811,look_up!A$2:K837,5,FALSE)</f>
        <v>NA</v>
      </c>
      <c r="Z811" s="14" t="str">
        <f>VLOOKUP($U811,look_up!A$2:L837,6,FALSE)</f>
        <v>NA</v>
      </c>
      <c r="AA811" s="14" t="str">
        <f>VLOOKUP($U811,look_up!A$2:M837,7,FALSE)</f>
        <v>NA</v>
      </c>
      <c r="AB811" s="14" t="str">
        <f>VLOOKUP($U811,look_up!$A$2:P837,8,FALSE)</f>
        <v>NA</v>
      </c>
      <c r="AC811" s="14" t="str">
        <f>VLOOKUP($U811,look_up!$A$2:Q837,9,FALSE)</f>
        <v>NA</v>
      </c>
      <c r="AD811" s="14" t="str">
        <f>VLOOKUP($U811,look_up!A$2:P837,10,FALSE)</f>
        <v>NA</v>
      </c>
      <c r="AE811">
        <v>0</v>
      </c>
      <c r="AF811" t="s">
        <v>216</v>
      </c>
      <c r="AG811">
        <v>40</v>
      </c>
    </row>
    <row r="812" spans="1:33" x14ac:dyDescent="0.3">
      <c r="A812" t="s">
        <v>0</v>
      </c>
      <c r="B812" t="s">
        <v>244</v>
      </c>
      <c r="C812" t="s">
        <v>275</v>
      </c>
      <c r="D812">
        <v>-27.2837</v>
      </c>
      <c r="E812">
        <v>-48.37368</v>
      </c>
      <c r="F812" t="s">
        <v>2</v>
      </c>
      <c r="G812" t="s">
        <v>3</v>
      </c>
      <c r="H812" s="2">
        <v>43503</v>
      </c>
      <c r="I812" s="23" t="s">
        <v>247</v>
      </c>
      <c r="J812" s="23" t="s">
        <v>245</v>
      </c>
      <c r="K812" s="23" t="s">
        <v>246</v>
      </c>
      <c r="L812" t="s">
        <v>96</v>
      </c>
      <c r="M812" t="s">
        <v>313</v>
      </c>
      <c r="N812" t="s">
        <v>85</v>
      </c>
      <c r="O812">
        <v>3</v>
      </c>
      <c r="P812">
        <v>8</v>
      </c>
      <c r="Q812">
        <v>6</v>
      </c>
      <c r="R812">
        <v>26</v>
      </c>
      <c r="S812">
        <v>16</v>
      </c>
      <c r="T812">
        <v>13</v>
      </c>
      <c r="U812" t="s">
        <v>18</v>
      </c>
      <c r="V812" t="s">
        <v>200</v>
      </c>
      <c r="W812" s="14" t="str">
        <f>VLOOKUP($U812,look_up!$A$2:K838,3,FALSE)</f>
        <v>NA</v>
      </c>
      <c r="X812" s="14" t="str">
        <f>VLOOKUP($U812,look_up!$A$2:L838,4,FALSE)</f>
        <v>NA</v>
      </c>
      <c r="Y812" s="14" t="str">
        <f>VLOOKUP($U812,look_up!A$2:K838,5,FALSE)</f>
        <v>NA</v>
      </c>
      <c r="Z812" s="14" t="str">
        <f>VLOOKUP($U812,look_up!A$2:L838,6,FALSE)</f>
        <v>NA</v>
      </c>
      <c r="AA812" s="14" t="str">
        <f>VLOOKUP($U812,look_up!A$2:M838,7,FALSE)</f>
        <v>NA</v>
      </c>
      <c r="AB812" s="14" t="str">
        <f>VLOOKUP($U812,look_up!$A$2:P838,8,FALSE)</f>
        <v>NA</v>
      </c>
      <c r="AC812" s="14" t="str">
        <f>VLOOKUP($U812,look_up!$A$2:Q838,9,FALSE)</f>
        <v>NA</v>
      </c>
      <c r="AD812" s="14" t="str">
        <f>VLOOKUP($U812,look_up!A$2:P838,10,FALSE)</f>
        <v>NA</v>
      </c>
      <c r="AE812">
        <v>1</v>
      </c>
      <c r="AF812" t="s">
        <v>216</v>
      </c>
      <c r="AG812">
        <v>40</v>
      </c>
    </row>
    <row r="813" spans="1:33" x14ac:dyDescent="0.3">
      <c r="A813" t="s">
        <v>0</v>
      </c>
      <c r="B813" t="s">
        <v>19</v>
      </c>
      <c r="C813" t="s">
        <v>284</v>
      </c>
      <c r="D813">
        <v>-27.278230000000001</v>
      </c>
      <c r="E813">
        <v>-48.375419999999998</v>
      </c>
      <c r="F813" t="s">
        <v>2</v>
      </c>
      <c r="G813" t="s">
        <v>3</v>
      </c>
      <c r="H813" s="2">
        <v>43516</v>
      </c>
      <c r="I813" s="23" t="s">
        <v>248</v>
      </c>
      <c r="J813" s="23" t="s">
        <v>245</v>
      </c>
      <c r="K813" s="23" t="s">
        <v>246</v>
      </c>
      <c r="L813" t="s">
        <v>96</v>
      </c>
      <c r="M813" t="s">
        <v>313</v>
      </c>
      <c r="N813" t="s">
        <v>85</v>
      </c>
      <c r="O813">
        <v>1</v>
      </c>
      <c r="P813">
        <v>6</v>
      </c>
      <c r="Q813">
        <v>6</v>
      </c>
      <c r="R813">
        <v>25</v>
      </c>
      <c r="S813">
        <v>14</v>
      </c>
      <c r="T813">
        <v>14</v>
      </c>
      <c r="U813" t="s">
        <v>177</v>
      </c>
      <c r="V813" s="14" t="str">
        <f>VLOOKUP($U813,look_up!$A$2:J839,2,FALSE)</f>
        <v>Ouriço</v>
      </c>
      <c r="W813" s="14" t="str">
        <f>VLOOKUP($U813,look_up!$A$2:K839,3,FALSE)</f>
        <v>Species</v>
      </c>
      <c r="X813" s="14" t="str">
        <f>VLOOKUP($U813,look_up!$A$2:L839,4,FALSE)</f>
        <v>NA</v>
      </c>
      <c r="Y813" s="14" t="str">
        <f>VLOOKUP($U813,look_up!A$2:K839,5,FALSE)</f>
        <v>Animalia</v>
      </c>
      <c r="Z813" s="14" t="str">
        <f>VLOOKUP($U813,look_up!A$2:L839,6,FALSE)</f>
        <v>Echinodermata</v>
      </c>
      <c r="AA813" s="14" t="str">
        <f>VLOOKUP($U813,look_up!A$2:M839,7,FALSE)</f>
        <v>Echinoidea</v>
      </c>
      <c r="AB813" s="14" t="str">
        <f>VLOOKUP($U813,look_up!$A$2:P839,8,FALSE)</f>
        <v>Cidaroida</v>
      </c>
      <c r="AC813" s="14" t="str">
        <f>VLOOKUP($U813,look_up!$A$2:Q839,9,FALSE)</f>
        <v>Cidaridae</v>
      </c>
      <c r="AD813" s="14">
        <f>VLOOKUP($U813,look_up!A$2:P839,10,FALSE)</f>
        <v>396741</v>
      </c>
      <c r="AE813">
        <v>0</v>
      </c>
      <c r="AF813" t="s">
        <v>216</v>
      </c>
      <c r="AG813">
        <v>40</v>
      </c>
    </row>
    <row r="814" spans="1:33" x14ac:dyDescent="0.3">
      <c r="A814" t="s">
        <v>0</v>
      </c>
      <c r="B814" t="s">
        <v>19</v>
      </c>
      <c r="C814" t="s">
        <v>284</v>
      </c>
      <c r="D814">
        <v>-27.278230000000001</v>
      </c>
      <c r="E814">
        <v>-48.375419999999998</v>
      </c>
      <c r="F814" t="s">
        <v>2</v>
      </c>
      <c r="G814" t="s">
        <v>3</v>
      </c>
      <c r="H814" s="2">
        <v>43516</v>
      </c>
      <c r="I814" s="23" t="s">
        <v>248</v>
      </c>
      <c r="J814" s="23" t="s">
        <v>245</v>
      </c>
      <c r="K814" s="23" t="s">
        <v>246</v>
      </c>
      <c r="L814" t="s">
        <v>96</v>
      </c>
      <c r="M814" t="s">
        <v>313</v>
      </c>
      <c r="N814" t="s">
        <v>85</v>
      </c>
      <c r="O814">
        <v>2</v>
      </c>
      <c r="P814">
        <v>6</v>
      </c>
      <c r="Q814">
        <v>6</v>
      </c>
      <c r="R814">
        <v>25</v>
      </c>
      <c r="S814">
        <v>14</v>
      </c>
      <c r="T814">
        <v>14</v>
      </c>
      <c r="U814" t="s">
        <v>177</v>
      </c>
      <c r="V814" s="14" t="str">
        <f>VLOOKUP($U814,look_up!$A$2:J840,2,FALSE)</f>
        <v>Ouriço</v>
      </c>
      <c r="W814" s="14" t="str">
        <f>VLOOKUP($U814,look_up!$A$2:K840,3,FALSE)</f>
        <v>Species</v>
      </c>
      <c r="X814" s="14" t="str">
        <f>VLOOKUP($U814,look_up!$A$2:L840,4,FALSE)</f>
        <v>NA</v>
      </c>
      <c r="Y814" s="14" t="str">
        <f>VLOOKUP($U814,look_up!A$2:K840,5,FALSE)</f>
        <v>Animalia</v>
      </c>
      <c r="Z814" s="14" t="str">
        <f>VLOOKUP($U814,look_up!A$2:L840,6,FALSE)</f>
        <v>Echinodermata</v>
      </c>
      <c r="AA814" s="14" t="str">
        <f>VLOOKUP($U814,look_up!A$2:M840,7,FALSE)</f>
        <v>Echinoidea</v>
      </c>
      <c r="AB814" s="14" t="str">
        <f>VLOOKUP($U814,look_up!$A$2:P840,8,FALSE)</f>
        <v>Cidaroida</v>
      </c>
      <c r="AC814" s="14" t="str">
        <f>VLOOKUP($U814,look_up!$A$2:Q840,9,FALSE)</f>
        <v>Cidaridae</v>
      </c>
      <c r="AD814" s="14">
        <f>VLOOKUP($U814,look_up!A$2:P840,10,FALSE)</f>
        <v>396741</v>
      </c>
      <c r="AE814">
        <v>0</v>
      </c>
      <c r="AF814" t="s">
        <v>216</v>
      </c>
      <c r="AG814">
        <v>40</v>
      </c>
    </row>
    <row r="815" spans="1:33" ht="18.600000000000001" customHeight="1" x14ac:dyDescent="0.3">
      <c r="A815" t="s">
        <v>0</v>
      </c>
      <c r="B815" t="s">
        <v>19</v>
      </c>
      <c r="C815" t="s">
        <v>284</v>
      </c>
      <c r="D815">
        <v>-27.278230000000001</v>
      </c>
      <c r="E815">
        <v>-48.375419999999998</v>
      </c>
      <c r="F815" t="s">
        <v>2</v>
      </c>
      <c r="G815" t="s">
        <v>3</v>
      </c>
      <c r="H815" s="2">
        <v>43516</v>
      </c>
      <c r="I815" s="23" t="s">
        <v>248</v>
      </c>
      <c r="J815" s="23" t="s">
        <v>245</v>
      </c>
      <c r="K815" s="23" t="s">
        <v>246</v>
      </c>
      <c r="L815" t="s">
        <v>96</v>
      </c>
      <c r="M815" t="s">
        <v>313</v>
      </c>
      <c r="N815" t="s">
        <v>85</v>
      </c>
      <c r="O815">
        <v>3</v>
      </c>
      <c r="P815">
        <v>6</v>
      </c>
      <c r="Q815">
        <v>6</v>
      </c>
      <c r="R815">
        <v>25</v>
      </c>
      <c r="S815">
        <v>14</v>
      </c>
      <c r="T815">
        <v>14</v>
      </c>
      <c r="U815" t="s">
        <v>177</v>
      </c>
      <c r="V815" s="14" t="str">
        <f>VLOOKUP($U815,look_up!$A$2:J841,2,FALSE)</f>
        <v>Ouriço</v>
      </c>
      <c r="W815" s="14" t="str">
        <f>VLOOKUP($U815,look_up!$A$2:K841,3,FALSE)</f>
        <v>Species</v>
      </c>
      <c r="X815" s="14" t="str">
        <f>VLOOKUP($U815,look_up!$A$2:L841,4,FALSE)</f>
        <v>NA</v>
      </c>
      <c r="Y815" s="14" t="str">
        <f>VLOOKUP($U815,look_up!A$2:K841,5,FALSE)</f>
        <v>Animalia</v>
      </c>
      <c r="Z815" s="14" t="str">
        <f>VLOOKUP($U815,look_up!A$2:L841,6,FALSE)</f>
        <v>Echinodermata</v>
      </c>
      <c r="AA815" s="14" t="str">
        <f>VLOOKUP($U815,look_up!A$2:M841,7,FALSE)</f>
        <v>Echinoidea</v>
      </c>
      <c r="AB815" s="14" t="str">
        <f>VLOOKUP($U815,look_up!$A$2:P841,8,FALSE)</f>
        <v>Cidaroida</v>
      </c>
      <c r="AC815" s="14" t="str">
        <f>VLOOKUP($U815,look_up!$A$2:Q841,9,FALSE)</f>
        <v>Cidaridae</v>
      </c>
      <c r="AD815" s="14">
        <f>VLOOKUP($U815,look_up!A$2:P841,10,FALSE)</f>
        <v>396741</v>
      </c>
      <c r="AE815">
        <v>2</v>
      </c>
      <c r="AF815" t="s">
        <v>216</v>
      </c>
      <c r="AG815">
        <v>40</v>
      </c>
    </row>
    <row r="816" spans="1:33" x14ac:dyDescent="0.3">
      <c r="A816" t="s">
        <v>0</v>
      </c>
      <c r="B816" t="s">
        <v>19</v>
      </c>
      <c r="C816" t="s">
        <v>284</v>
      </c>
      <c r="D816">
        <v>-27.278230000000001</v>
      </c>
      <c r="E816">
        <v>-48.375419999999998</v>
      </c>
      <c r="F816" t="s">
        <v>2</v>
      </c>
      <c r="G816" t="s">
        <v>3</v>
      </c>
      <c r="H816" s="2">
        <v>43516</v>
      </c>
      <c r="I816" s="23" t="s">
        <v>248</v>
      </c>
      <c r="J816" s="23" t="s">
        <v>245</v>
      </c>
      <c r="K816" s="23" t="s">
        <v>246</v>
      </c>
      <c r="L816" t="s">
        <v>96</v>
      </c>
      <c r="M816" t="s">
        <v>313</v>
      </c>
      <c r="N816" t="s">
        <v>85</v>
      </c>
      <c r="O816">
        <v>1</v>
      </c>
      <c r="P816">
        <v>6</v>
      </c>
      <c r="Q816">
        <v>6</v>
      </c>
      <c r="R816">
        <v>25</v>
      </c>
      <c r="S816">
        <v>14</v>
      </c>
      <c r="T816">
        <v>14</v>
      </c>
      <c r="U816" t="s">
        <v>178</v>
      </c>
      <c r="V816" s="14" t="str">
        <f>VLOOKUP($U816,look_up!$A$2:J842,2,FALSE)</f>
        <v>Ouriço</v>
      </c>
      <c r="W816" s="14" t="str">
        <f>VLOOKUP($U816,look_up!$A$2:K842,3,FALSE)</f>
        <v>Species</v>
      </c>
      <c r="X816" s="14" t="str">
        <f>VLOOKUP($U816,look_up!$A$2:L842,4,FALSE)</f>
        <v>NA</v>
      </c>
      <c r="Y816" s="14" t="str">
        <f>VLOOKUP($U816,look_up!A$2:K842,5,FALSE)</f>
        <v>Animalia</v>
      </c>
      <c r="Z816" s="14" t="str">
        <f>VLOOKUP($U816,look_up!A$2:L842,6,FALSE)</f>
        <v>Echinodermata</v>
      </c>
      <c r="AA816" s="14" t="str">
        <f>VLOOKUP($U816,look_up!A$2:M842,7,FALSE)</f>
        <v>Echinoidea</v>
      </c>
      <c r="AB816" s="14" t="str">
        <f>VLOOKUP($U816,look_up!$A$2:P842,8,FALSE)</f>
        <v>Camarodonta</v>
      </c>
      <c r="AC816" s="14" t="str">
        <f>VLOOKUP($U816,look_up!$A$2:Q842,9,FALSE)</f>
        <v>Toxopneustidae</v>
      </c>
      <c r="AD816" s="14">
        <f>VLOOKUP($U816,look_up!A$2:P842,10,FALSE)</f>
        <v>367850</v>
      </c>
      <c r="AE816">
        <v>0</v>
      </c>
      <c r="AF816" t="s">
        <v>216</v>
      </c>
      <c r="AG816">
        <v>40</v>
      </c>
    </row>
    <row r="817" spans="1:38" x14ac:dyDescent="0.3">
      <c r="A817" t="s">
        <v>0</v>
      </c>
      <c r="B817" t="s">
        <v>19</v>
      </c>
      <c r="C817" t="s">
        <v>284</v>
      </c>
      <c r="D817">
        <v>-27.278230000000001</v>
      </c>
      <c r="E817">
        <v>-48.375419999999998</v>
      </c>
      <c r="F817" t="s">
        <v>2</v>
      </c>
      <c r="G817" t="s">
        <v>3</v>
      </c>
      <c r="H817" s="2">
        <v>43516</v>
      </c>
      <c r="I817" s="23" t="s">
        <v>248</v>
      </c>
      <c r="J817" s="23" t="s">
        <v>245</v>
      </c>
      <c r="K817" s="23" t="s">
        <v>246</v>
      </c>
      <c r="L817" t="s">
        <v>96</v>
      </c>
      <c r="M817" t="s">
        <v>313</v>
      </c>
      <c r="N817" t="s">
        <v>85</v>
      </c>
      <c r="O817">
        <v>2</v>
      </c>
      <c r="P817">
        <v>6</v>
      </c>
      <c r="Q817">
        <v>6</v>
      </c>
      <c r="R817">
        <v>25</v>
      </c>
      <c r="S817">
        <v>14</v>
      </c>
      <c r="T817">
        <v>14</v>
      </c>
      <c r="U817" t="s">
        <v>178</v>
      </c>
      <c r="V817" s="14" t="str">
        <f>VLOOKUP($U817,look_up!$A$2:J843,2,FALSE)</f>
        <v>Ouriço</v>
      </c>
      <c r="W817" s="14" t="str">
        <f>VLOOKUP($U817,look_up!$A$2:K843,3,FALSE)</f>
        <v>Species</v>
      </c>
      <c r="X817" s="14" t="str">
        <f>VLOOKUP($U817,look_up!$A$2:L843,4,FALSE)</f>
        <v>NA</v>
      </c>
      <c r="Y817" s="14" t="str">
        <f>VLOOKUP($U817,look_up!A$2:K843,5,FALSE)</f>
        <v>Animalia</v>
      </c>
      <c r="Z817" s="14" t="str">
        <f>VLOOKUP($U817,look_up!A$2:L843,6,FALSE)</f>
        <v>Echinodermata</v>
      </c>
      <c r="AA817" s="14" t="str">
        <f>VLOOKUP($U817,look_up!A$2:M843,7,FALSE)</f>
        <v>Echinoidea</v>
      </c>
      <c r="AB817" s="14" t="str">
        <f>VLOOKUP($U817,look_up!$A$2:P843,8,FALSE)</f>
        <v>Camarodonta</v>
      </c>
      <c r="AC817" s="14" t="str">
        <f>VLOOKUP($U817,look_up!$A$2:Q843,9,FALSE)</f>
        <v>Toxopneustidae</v>
      </c>
      <c r="AD817" s="14">
        <f>VLOOKUP($U817,look_up!A$2:P843,10,FALSE)</f>
        <v>367850</v>
      </c>
      <c r="AE817">
        <v>0</v>
      </c>
      <c r="AF817" t="s">
        <v>216</v>
      </c>
      <c r="AG817">
        <v>40</v>
      </c>
    </row>
    <row r="818" spans="1:38" x14ac:dyDescent="0.3">
      <c r="A818" t="s">
        <v>0</v>
      </c>
      <c r="B818" t="s">
        <v>19</v>
      </c>
      <c r="C818" t="s">
        <v>284</v>
      </c>
      <c r="D818">
        <v>-27.278230000000001</v>
      </c>
      <c r="E818">
        <v>-48.375419999999998</v>
      </c>
      <c r="F818" t="s">
        <v>2</v>
      </c>
      <c r="G818" t="s">
        <v>3</v>
      </c>
      <c r="H818" s="2">
        <v>43516</v>
      </c>
      <c r="I818" s="23" t="s">
        <v>248</v>
      </c>
      <c r="J818" s="23" t="s">
        <v>245</v>
      </c>
      <c r="K818" s="23" t="s">
        <v>246</v>
      </c>
      <c r="L818" t="s">
        <v>96</v>
      </c>
      <c r="M818" t="s">
        <v>313</v>
      </c>
      <c r="N818" t="s">
        <v>85</v>
      </c>
      <c r="O818">
        <v>3</v>
      </c>
      <c r="P818">
        <v>6</v>
      </c>
      <c r="Q818">
        <v>6</v>
      </c>
      <c r="R818">
        <v>25</v>
      </c>
      <c r="S818">
        <v>14</v>
      </c>
      <c r="T818">
        <v>14</v>
      </c>
      <c r="U818" t="s">
        <v>178</v>
      </c>
      <c r="V818" s="14" t="str">
        <f>VLOOKUP($U818,look_up!$A$2:J844,2,FALSE)</f>
        <v>Ouriço</v>
      </c>
      <c r="W818" s="14" t="str">
        <f>VLOOKUP($U818,look_up!$A$2:K844,3,FALSE)</f>
        <v>Species</v>
      </c>
      <c r="X818" s="14" t="str">
        <f>VLOOKUP($U818,look_up!$A$2:L844,4,FALSE)</f>
        <v>NA</v>
      </c>
      <c r="Y818" s="14" t="str">
        <f>VLOOKUP($U818,look_up!A$2:K844,5,FALSE)</f>
        <v>Animalia</v>
      </c>
      <c r="Z818" s="14" t="str">
        <f>VLOOKUP($U818,look_up!A$2:L844,6,FALSE)</f>
        <v>Echinodermata</v>
      </c>
      <c r="AA818" s="14" t="str">
        <f>VLOOKUP($U818,look_up!A$2:M844,7,FALSE)</f>
        <v>Echinoidea</v>
      </c>
      <c r="AB818" s="14" t="str">
        <f>VLOOKUP($U818,look_up!$A$2:P844,8,FALSE)</f>
        <v>Camarodonta</v>
      </c>
      <c r="AC818" s="14" t="str">
        <f>VLOOKUP($U818,look_up!$A$2:Q844,9,FALSE)</f>
        <v>Toxopneustidae</v>
      </c>
      <c r="AD818" s="14">
        <f>VLOOKUP($U818,look_up!A$2:P844,10,FALSE)</f>
        <v>367850</v>
      </c>
      <c r="AE818">
        <v>0</v>
      </c>
      <c r="AF818" t="s">
        <v>216</v>
      </c>
      <c r="AG818">
        <v>40</v>
      </c>
    </row>
    <row r="819" spans="1:38" x14ac:dyDescent="0.3">
      <c r="A819" t="s">
        <v>0</v>
      </c>
      <c r="B819" t="s">
        <v>19</v>
      </c>
      <c r="C819" t="s">
        <v>284</v>
      </c>
      <c r="D819">
        <v>-27.278230000000001</v>
      </c>
      <c r="E819">
        <v>-48.375419999999998</v>
      </c>
      <c r="F819" t="s">
        <v>2</v>
      </c>
      <c r="G819" t="s">
        <v>3</v>
      </c>
      <c r="H819" s="2">
        <v>43516</v>
      </c>
      <c r="I819" s="23" t="s">
        <v>248</v>
      </c>
      <c r="J819" s="23" t="s">
        <v>245</v>
      </c>
      <c r="K819" s="23" t="s">
        <v>246</v>
      </c>
      <c r="L819" t="s">
        <v>96</v>
      </c>
      <c r="M819" t="s">
        <v>313</v>
      </c>
      <c r="N819" t="s">
        <v>85</v>
      </c>
      <c r="O819">
        <v>1</v>
      </c>
      <c r="P819">
        <v>6</v>
      </c>
      <c r="Q819">
        <v>6</v>
      </c>
      <c r="R819">
        <v>25</v>
      </c>
      <c r="S819">
        <v>14</v>
      </c>
      <c r="T819">
        <v>14</v>
      </c>
      <c r="U819" t="s">
        <v>179</v>
      </c>
      <c r="V819" s="14" t="str">
        <f>VLOOKUP($U819,look_up!$A$2:J845,2,FALSE)</f>
        <v>Ouriço</v>
      </c>
      <c r="W819" s="14" t="str">
        <f>VLOOKUP($U819,look_up!$A$2:K845,3,FALSE)</f>
        <v>Species</v>
      </c>
      <c r="X819" s="14" t="str">
        <f>VLOOKUP($U819,look_up!$A$2:L845,4,FALSE)</f>
        <v>NA</v>
      </c>
      <c r="Y819" s="14" t="str">
        <f>VLOOKUP($U819,look_up!A$2:K845,5,FALSE)</f>
        <v>Animalia</v>
      </c>
      <c r="Z819" s="14" t="str">
        <f>VLOOKUP($U819,look_up!A$2:L845,6,FALSE)</f>
        <v>Echinodermata</v>
      </c>
      <c r="AA819" s="14" t="str">
        <f>VLOOKUP($U819,look_up!A$2:M845,7,FALSE)</f>
        <v>Echinoidea</v>
      </c>
      <c r="AB819" s="14" t="str">
        <f>VLOOKUP($U819,look_up!$A$2:P845,8,FALSE)</f>
        <v>Arbacioidea</v>
      </c>
      <c r="AC819" s="14" t="str">
        <f>VLOOKUP($U819,look_up!$A$2:Q845,9,FALSE)</f>
        <v>Arbaciidae</v>
      </c>
      <c r="AD819" s="14">
        <f>VLOOKUP($U819,look_up!A$2:P845,10,FALSE)</f>
        <v>124249</v>
      </c>
      <c r="AE819">
        <v>28</v>
      </c>
      <c r="AF819" t="s">
        <v>216</v>
      </c>
      <c r="AG819">
        <v>40</v>
      </c>
    </row>
    <row r="820" spans="1:38" x14ac:dyDescent="0.3">
      <c r="A820" t="s">
        <v>0</v>
      </c>
      <c r="B820" t="s">
        <v>19</v>
      </c>
      <c r="C820" t="s">
        <v>284</v>
      </c>
      <c r="D820">
        <v>-27.278230000000001</v>
      </c>
      <c r="E820">
        <v>-48.375419999999998</v>
      </c>
      <c r="F820" t="s">
        <v>2</v>
      </c>
      <c r="G820" t="s">
        <v>3</v>
      </c>
      <c r="H820" s="2">
        <v>43516</v>
      </c>
      <c r="I820" s="23" t="s">
        <v>248</v>
      </c>
      <c r="J820" s="23" t="s">
        <v>245</v>
      </c>
      <c r="K820" s="23" t="s">
        <v>246</v>
      </c>
      <c r="L820" t="s">
        <v>96</v>
      </c>
      <c r="M820" t="s">
        <v>313</v>
      </c>
      <c r="N820" t="s">
        <v>85</v>
      </c>
      <c r="O820">
        <v>2</v>
      </c>
      <c r="P820">
        <v>6</v>
      </c>
      <c r="Q820">
        <v>6</v>
      </c>
      <c r="R820">
        <v>25</v>
      </c>
      <c r="S820">
        <v>14</v>
      </c>
      <c r="T820">
        <v>14</v>
      </c>
      <c r="U820" t="s">
        <v>179</v>
      </c>
      <c r="V820" s="14" t="str">
        <f>VLOOKUP($U820,look_up!$A$2:J846,2,FALSE)</f>
        <v>Ouriço</v>
      </c>
      <c r="W820" s="14" t="str">
        <f>VLOOKUP($U820,look_up!$A$2:K846,3,FALSE)</f>
        <v>Species</v>
      </c>
      <c r="X820" s="14" t="str">
        <f>VLOOKUP($U820,look_up!$A$2:L846,4,FALSE)</f>
        <v>NA</v>
      </c>
      <c r="Y820" s="14" t="str">
        <f>VLOOKUP($U820,look_up!A$2:K846,5,FALSE)</f>
        <v>Animalia</v>
      </c>
      <c r="Z820" s="14" t="str">
        <f>VLOOKUP($U820,look_up!A$2:L846,6,FALSE)</f>
        <v>Echinodermata</v>
      </c>
      <c r="AA820" s="14" t="str">
        <f>VLOOKUP($U820,look_up!A$2:M846,7,FALSE)</f>
        <v>Echinoidea</v>
      </c>
      <c r="AB820" s="14" t="str">
        <f>VLOOKUP($U820,look_up!$A$2:P846,8,FALSE)</f>
        <v>Arbacioidea</v>
      </c>
      <c r="AC820" s="14" t="str">
        <f>VLOOKUP($U820,look_up!$A$2:Q846,9,FALSE)</f>
        <v>Arbaciidae</v>
      </c>
      <c r="AD820" s="14">
        <f>VLOOKUP($U820,look_up!A$2:P846,10,FALSE)</f>
        <v>124249</v>
      </c>
      <c r="AE820">
        <v>26</v>
      </c>
      <c r="AF820" t="s">
        <v>216</v>
      </c>
      <c r="AG820">
        <v>40</v>
      </c>
    </row>
    <row r="821" spans="1:38" x14ac:dyDescent="0.3">
      <c r="A821" t="s">
        <v>0</v>
      </c>
      <c r="B821" t="s">
        <v>19</v>
      </c>
      <c r="C821" t="s">
        <v>284</v>
      </c>
      <c r="D821">
        <v>-27.278230000000001</v>
      </c>
      <c r="E821">
        <v>-48.375419999999998</v>
      </c>
      <c r="F821" t="s">
        <v>2</v>
      </c>
      <c r="G821" t="s">
        <v>3</v>
      </c>
      <c r="H821" s="2">
        <v>43516</v>
      </c>
      <c r="I821" s="23" t="s">
        <v>248</v>
      </c>
      <c r="J821" s="23" t="s">
        <v>245</v>
      </c>
      <c r="K821" s="23" t="s">
        <v>246</v>
      </c>
      <c r="L821" t="s">
        <v>96</v>
      </c>
      <c r="M821" t="s">
        <v>313</v>
      </c>
      <c r="N821" t="s">
        <v>85</v>
      </c>
      <c r="O821">
        <v>3</v>
      </c>
      <c r="P821">
        <v>6</v>
      </c>
      <c r="Q821">
        <v>6</v>
      </c>
      <c r="R821">
        <v>25</v>
      </c>
      <c r="S821">
        <v>14</v>
      </c>
      <c r="T821">
        <v>14</v>
      </c>
      <c r="U821" t="s">
        <v>179</v>
      </c>
      <c r="V821" s="14" t="str">
        <f>VLOOKUP($U821,look_up!$A$2:J847,2,FALSE)</f>
        <v>Ouriço</v>
      </c>
      <c r="W821" s="14" t="str">
        <f>VLOOKUP($U821,look_up!$A$2:K847,3,FALSE)</f>
        <v>Species</v>
      </c>
      <c r="X821" s="14" t="str">
        <f>VLOOKUP($U821,look_up!$A$2:L847,4,FALSE)</f>
        <v>NA</v>
      </c>
      <c r="Y821" s="14" t="str">
        <f>VLOOKUP($U821,look_up!A$2:K847,5,FALSE)</f>
        <v>Animalia</v>
      </c>
      <c r="Z821" s="14" t="str">
        <f>VLOOKUP($U821,look_up!A$2:L847,6,FALSE)</f>
        <v>Echinodermata</v>
      </c>
      <c r="AA821" s="14" t="str">
        <f>VLOOKUP($U821,look_up!A$2:M847,7,FALSE)</f>
        <v>Echinoidea</v>
      </c>
      <c r="AB821" s="14" t="str">
        <f>VLOOKUP($U821,look_up!$A$2:P847,8,FALSE)</f>
        <v>Arbacioidea</v>
      </c>
      <c r="AC821" s="14" t="str">
        <f>VLOOKUP($U821,look_up!$A$2:Q847,9,FALSE)</f>
        <v>Arbaciidae</v>
      </c>
      <c r="AD821" s="14">
        <f>VLOOKUP($U821,look_up!A$2:P847,10,FALSE)</f>
        <v>124249</v>
      </c>
      <c r="AE821">
        <v>50</v>
      </c>
      <c r="AF821" t="s">
        <v>216</v>
      </c>
      <c r="AG821">
        <v>40</v>
      </c>
    </row>
    <row r="822" spans="1:38" x14ac:dyDescent="0.3">
      <c r="A822" t="s">
        <v>0</v>
      </c>
      <c r="B822" t="s">
        <v>19</v>
      </c>
      <c r="C822" t="s">
        <v>284</v>
      </c>
      <c r="D822">
        <v>-27.278230000000001</v>
      </c>
      <c r="E822">
        <v>-48.375419999999998</v>
      </c>
      <c r="F822" t="s">
        <v>2</v>
      </c>
      <c r="G822" t="s">
        <v>3</v>
      </c>
      <c r="H822" s="2">
        <v>43516</v>
      </c>
      <c r="I822" s="23" t="s">
        <v>248</v>
      </c>
      <c r="J822" s="23" t="s">
        <v>245</v>
      </c>
      <c r="K822" s="23" t="s">
        <v>246</v>
      </c>
      <c r="L822" t="s">
        <v>96</v>
      </c>
      <c r="M822" t="s">
        <v>313</v>
      </c>
      <c r="N822" t="s">
        <v>85</v>
      </c>
      <c r="O822">
        <v>1</v>
      </c>
      <c r="P822">
        <v>6</v>
      </c>
      <c r="Q822">
        <v>6</v>
      </c>
      <c r="R822">
        <v>25</v>
      </c>
      <c r="S822">
        <v>14</v>
      </c>
      <c r="T822">
        <v>14</v>
      </c>
      <c r="U822" t="s">
        <v>180</v>
      </c>
      <c r="V822" s="14" t="str">
        <f>VLOOKUP($U822,look_up!$A$2:J848,2,FALSE)</f>
        <v>Ouriço</v>
      </c>
      <c r="W822" s="14" t="str">
        <f>VLOOKUP($U822,look_up!$A$2:K848,3,FALSE)</f>
        <v>Species</v>
      </c>
      <c r="X822" s="14" t="str">
        <f>VLOOKUP($U822,look_up!$A$2:L848,4,FALSE)</f>
        <v>NA</v>
      </c>
      <c r="Y822" s="14" t="str">
        <f>VLOOKUP($U822,look_up!A$2:K848,5,FALSE)</f>
        <v>Animalia</v>
      </c>
      <c r="Z822" s="14" t="str">
        <f>VLOOKUP($U822,look_up!A$2:L848,6,FALSE)</f>
        <v>Echinodermata</v>
      </c>
      <c r="AA822" s="14" t="str">
        <f>VLOOKUP($U822,look_up!A$2:M848,7,FALSE)</f>
        <v>Echinoidea</v>
      </c>
      <c r="AB822" s="14" t="str">
        <f>VLOOKUP($U822,look_up!$A$2:P848,8,FALSE)</f>
        <v>Camarodonta</v>
      </c>
      <c r="AC822" s="14" t="str">
        <f>VLOOKUP($U822,look_up!$A$2:Q848,9,FALSE)</f>
        <v>Parechinidae</v>
      </c>
      <c r="AD822" s="14">
        <f>VLOOKUP($U822,look_up!A$2:P848,10,FALSE)</f>
        <v>513432</v>
      </c>
      <c r="AE822">
        <v>0</v>
      </c>
      <c r="AF822" t="s">
        <v>216</v>
      </c>
      <c r="AG822">
        <v>40</v>
      </c>
    </row>
    <row r="823" spans="1:38" x14ac:dyDescent="0.3">
      <c r="A823" t="s">
        <v>0</v>
      </c>
      <c r="B823" t="s">
        <v>19</v>
      </c>
      <c r="C823" t="s">
        <v>284</v>
      </c>
      <c r="D823">
        <v>-27.278230000000001</v>
      </c>
      <c r="E823">
        <v>-48.375419999999998</v>
      </c>
      <c r="F823" t="s">
        <v>2</v>
      </c>
      <c r="G823" t="s">
        <v>3</v>
      </c>
      <c r="H823" s="2">
        <v>43516</v>
      </c>
      <c r="I823" s="23" t="s">
        <v>248</v>
      </c>
      <c r="J823" s="23" t="s">
        <v>245</v>
      </c>
      <c r="K823" s="23" t="s">
        <v>246</v>
      </c>
      <c r="L823" t="s">
        <v>96</v>
      </c>
      <c r="M823" t="s">
        <v>313</v>
      </c>
      <c r="N823" t="s">
        <v>85</v>
      </c>
      <c r="O823">
        <v>2</v>
      </c>
      <c r="P823">
        <v>6</v>
      </c>
      <c r="Q823">
        <v>6</v>
      </c>
      <c r="R823">
        <v>25</v>
      </c>
      <c r="S823">
        <v>14</v>
      </c>
      <c r="T823">
        <v>14</v>
      </c>
      <c r="U823" t="s">
        <v>180</v>
      </c>
      <c r="V823" s="14" t="str">
        <f>VLOOKUP($U823,look_up!$A$2:J849,2,FALSE)</f>
        <v>Ouriço</v>
      </c>
      <c r="W823" s="14" t="str">
        <f>VLOOKUP($U823,look_up!$A$2:K849,3,FALSE)</f>
        <v>Species</v>
      </c>
      <c r="X823" s="14" t="str">
        <f>VLOOKUP($U823,look_up!$A$2:L849,4,FALSE)</f>
        <v>NA</v>
      </c>
      <c r="Y823" s="14" t="str">
        <f>VLOOKUP($U823,look_up!A$2:K849,5,FALSE)</f>
        <v>Animalia</v>
      </c>
      <c r="Z823" s="14" t="str">
        <f>VLOOKUP($U823,look_up!A$2:L849,6,FALSE)</f>
        <v>Echinodermata</v>
      </c>
      <c r="AA823" s="14" t="str">
        <f>VLOOKUP($U823,look_up!A$2:M849,7,FALSE)</f>
        <v>Echinoidea</v>
      </c>
      <c r="AB823" s="14" t="str">
        <f>VLOOKUP($U823,look_up!$A$2:P849,8,FALSE)</f>
        <v>Camarodonta</v>
      </c>
      <c r="AC823" s="14" t="str">
        <f>VLOOKUP($U823,look_up!$A$2:Q849,9,FALSE)</f>
        <v>Parechinidae</v>
      </c>
      <c r="AD823" s="14">
        <f>VLOOKUP($U823,look_up!A$2:P849,10,FALSE)</f>
        <v>513432</v>
      </c>
      <c r="AE823">
        <v>0</v>
      </c>
      <c r="AF823" t="s">
        <v>216</v>
      </c>
      <c r="AG823">
        <v>40</v>
      </c>
    </row>
    <row r="824" spans="1:38" x14ac:dyDescent="0.3">
      <c r="A824" t="s">
        <v>0</v>
      </c>
      <c r="B824" t="s">
        <v>19</v>
      </c>
      <c r="C824" t="s">
        <v>284</v>
      </c>
      <c r="D824">
        <v>-27.278230000000001</v>
      </c>
      <c r="E824">
        <v>-48.375419999999998</v>
      </c>
      <c r="F824" t="s">
        <v>2</v>
      </c>
      <c r="G824" t="s">
        <v>3</v>
      </c>
      <c r="H824" s="2">
        <v>43516</v>
      </c>
      <c r="I824" s="23" t="s">
        <v>248</v>
      </c>
      <c r="J824" s="23" t="s">
        <v>245</v>
      </c>
      <c r="K824" s="23" t="s">
        <v>246</v>
      </c>
      <c r="L824" t="s">
        <v>96</v>
      </c>
      <c r="M824" t="s">
        <v>313</v>
      </c>
      <c r="N824" t="s">
        <v>85</v>
      </c>
      <c r="O824">
        <v>3</v>
      </c>
      <c r="P824">
        <v>6</v>
      </c>
      <c r="Q824">
        <v>6</v>
      </c>
      <c r="R824">
        <v>25</v>
      </c>
      <c r="S824">
        <v>14</v>
      </c>
      <c r="T824">
        <v>14</v>
      </c>
      <c r="U824" t="s">
        <v>180</v>
      </c>
      <c r="V824" s="14" t="str">
        <f>VLOOKUP($U824,look_up!$A$2:J850,2,FALSE)</f>
        <v>Ouriço</v>
      </c>
      <c r="W824" s="14" t="str">
        <f>VLOOKUP($U824,look_up!$A$2:K850,3,FALSE)</f>
        <v>Species</v>
      </c>
      <c r="X824" s="14" t="str">
        <f>VLOOKUP($U824,look_up!$A$2:L850,4,FALSE)</f>
        <v>NA</v>
      </c>
      <c r="Y824" s="14" t="str">
        <f>VLOOKUP($U824,look_up!A$2:K850,5,FALSE)</f>
        <v>Animalia</v>
      </c>
      <c r="Z824" s="14" t="str">
        <f>VLOOKUP($U824,look_up!A$2:L850,6,FALSE)</f>
        <v>Echinodermata</v>
      </c>
      <c r="AA824" s="14" t="str">
        <f>VLOOKUP($U824,look_up!A$2:M850,7,FALSE)</f>
        <v>Echinoidea</v>
      </c>
      <c r="AB824" s="14" t="str">
        <f>VLOOKUP($U824,look_up!$A$2:P850,8,FALSE)</f>
        <v>Camarodonta</v>
      </c>
      <c r="AC824" s="14" t="str">
        <f>VLOOKUP($U824,look_up!$A$2:Q850,9,FALSE)</f>
        <v>Parechinidae</v>
      </c>
      <c r="AD824" s="14">
        <f>VLOOKUP($U824,look_up!A$2:P850,10,FALSE)</f>
        <v>513432</v>
      </c>
      <c r="AE824">
        <v>0</v>
      </c>
      <c r="AF824" t="s">
        <v>216</v>
      </c>
      <c r="AG824">
        <v>40</v>
      </c>
    </row>
    <row r="825" spans="1:38" x14ac:dyDescent="0.3">
      <c r="A825" t="s">
        <v>0</v>
      </c>
      <c r="B825" t="s">
        <v>19</v>
      </c>
      <c r="C825" t="s">
        <v>284</v>
      </c>
      <c r="D825">
        <v>-27.278230000000001</v>
      </c>
      <c r="E825">
        <v>-48.375419999999998</v>
      </c>
      <c r="F825" t="s">
        <v>2</v>
      </c>
      <c r="G825" t="s">
        <v>3</v>
      </c>
      <c r="H825" s="2">
        <v>43516</v>
      </c>
      <c r="I825" s="23" t="s">
        <v>248</v>
      </c>
      <c r="J825" s="23" t="s">
        <v>245</v>
      </c>
      <c r="K825" s="23" t="s">
        <v>246</v>
      </c>
      <c r="L825" t="s">
        <v>96</v>
      </c>
      <c r="M825" t="s">
        <v>313</v>
      </c>
      <c r="N825" t="s">
        <v>85</v>
      </c>
      <c r="O825">
        <v>1</v>
      </c>
      <c r="P825">
        <v>6</v>
      </c>
      <c r="Q825">
        <v>6</v>
      </c>
      <c r="R825">
        <v>25</v>
      </c>
      <c r="S825">
        <v>14</v>
      </c>
      <c r="T825">
        <v>14</v>
      </c>
      <c r="U825" t="s">
        <v>181</v>
      </c>
      <c r="V825" s="14" t="str">
        <f>VLOOKUP($U825,look_up!$A$2:J851,2,FALSE)</f>
        <v>Ouriço</v>
      </c>
      <c r="W825" s="14" t="str">
        <f>VLOOKUP($U825,look_up!$A$2:K851,3,FALSE)</f>
        <v>Species</v>
      </c>
      <c r="X825" s="14" t="str">
        <f>VLOOKUP($U825,look_up!$A$2:L851,4,FALSE)</f>
        <v>NA</v>
      </c>
      <c r="Y825" s="14" t="str">
        <f>VLOOKUP($U825,look_up!A$2:K851,5,FALSE)</f>
        <v>Animalia</v>
      </c>
      <c r="Z825" s="14" t="str">
        <f>VLOOKUP($U825,look_up!A$2:L851,6,FALSE)</f>
        <v>Echinodermata</v>
      </c>
      <c r="AA825" s="14" t="str">
        <f>VLOOKUP($U825,look_up!A$2:M851,7,FALSE)</f>
        <v>Echinoidea</v>
      </c>
      <c r="AB825" s="14" t="str">
        <f>VLOOKUP($U825,look_up!$A$2:P851,8,FALSE)</f>
        <v>Camarodonta</v>
      </c>
      <c r="AC825" s="14" t="str">
        <f>VLOOKUP($U825,look_up!$A$2:Q851,9,FALSE)</f>
        <v>Echinometridae</v>
      </c>
      <c r="AD825" s="14">
        <f>VLOOKUP($U825,look_up!A$2:P851,10,FALSE)</f>
        <v>213380</v>
      </c>
      <c r="AE825">
        <v>26</v>
      </c>
      <c r="AF825" t="s">
        <v>216</v>
      </c>
      <c r="AG825">
        <v>40</v>
      </c>
    </row>
    <row r="826" spans="1:38" x14ac:dyDescent="0.3">
      <c r="A826" t="s">
        <v>0</v>
      </c>
      <c r="B826" t="s">
        <v>19</v>
      </c>
      <c r="C826" t="s">
        <v>284</v>
      </c>
      <c r="D826">
        <v>-27.278230000000001</v>
      </c>
      <c r="E826">
        <v>-48.375419999999998</v>
      </c>
      <c r="F826" t="s">
        <v>2</v>
      </c>
      <c r="G826" t="s">
        <v>3</v>
      </c>
      <c r="H826" s="2">
        <v>43516</v>
      </c>
      <c r="I826" s="23" t="s">
        <v>248</v>
      </c>
      <c r="J826" s="23" t="s">
        <v>245</v>
      </c>
      <c r="K826" s="23" t="s">
        <v>246</v>
      </c>
      <c r="L826" t="s">
        <v>96</v>
      </c>
      <c r="M826" t="s">
        <v>313</v>
      </c>
      <c r="N826" t="s">
        <v>85</v>
      </c>
      <c r="O826">
        <v>2</v>
      </c>
      <c r="P826">
        <v>6</v>
      </c>
      <c r="Q826">
        <v>6</v>
      </c>
      <c r="R826">
        <v>25</v>
      </c>
      <c r="S826">
        <v>14</v>
      </c>
      <c r="T826">
        <v>14</v>
      </c>
      <c r="U826" t="s">
        <v>181</v>
      </c>
      <c r="V826" s="14" t="str">
        <f>VLOOKUP($U826,look_up!$A$2:J852,2,FALSE)</f>
        <v>Ouriço</v>
      </c>
      <c r="W826" s="14" t="str">
        <f>VLOOKUP($U826,look_up!$A$2:K852,3,FALSE)</f>
        <v>Species</v>
      </c>
      <c r="X826" s="14" t="str">
        <f>VLOOKUP($U826,look_up!$A$2:L852,4,FALSE)</f>
        <v>NA</v>
      </c>
      <c r="Y826" s="14" t="str">
        <f>VLOOKUP($U826,look_up!A$2:K852,5,FALSE)</f>
        <v>Animalia</v>
      </c>
      <c r="Z826" s="14" t="str">
        <f>VLOOKUP($U826,look_up!A$2:L852,6,FALSE)</f>
        <v>Echinodermata</v>
      </c>
      <c r="AA826" s="14" t="str">
        <f>VLOOKUP($U826,look_up!A$2:M852,7,FALSE)</f>
        <v>Echinoidea</v>
      </c>
      <c r="AB826" s="14" t="str">
        <f>VLOOKUP($U826,look_up!$A$2:P852,8,FALSE)</f>
        <v>Camarodonta</v>
      </c>
      <c r="AC826" s="14" t="str">
        <f>VLOOKUP($U826,look_up!$A$2:Q852,9,FALSE)</f>
        <v>Echinometridae</v>
      </c>
      <c r="AD826" s="14">
        <f>VLOOKUP($U826,look_up!A$2:P852,10,FALSE)</f>
        <v>213380</v>
      </c>
      <c r="AE826">
        <v>8</v>
      </c>
      <c r="AF826" t="s">
        <v>216</v>
      </c>
      <c r="AG826">
        <v>40</v>
      </c>
    </row>
    <row r="827" spans="1:38" x14ac:dyDescent="0.3">
      <c r="A827" t="s">
        <v>0</v>
      </c>
      <c r="B827" t="s">
        <v>19</v>
      </c>
      <c r="C827" t="s">
        <v>284</v>
      </c>
      <c r="D827">
        <v>-27.278230000000001</v>
      </c>
      <c r="E827">
        <v>-48.375419999999998</v>
      </c>
      <c r="F827" t="s">
        <v>2</v>
      </c>
      <c r="G827" t="s">
        <v>3</v>
      </c>
      <c r="H827" s="2">
        <v>43516</v>
      </c>
      <c r="I827" s="23" t="s">
        <v>248</v>
      </c>
      <c r="J827" s="23" t="s">
        <v>245</v>
      </c>
      <c r="K827" s="23" t="s">
        <v>246</v>
      </c>
      <c r="L827" t="s">
        <v>96</v>
      </c>
      <c r="M827" t="s">
        <v>313</v>
      </c>
      <c r="N827" t="s">
        <v>85</v>
      </c>
      <c r="O827">
        <v>3</v>
      </c>
      <c r="P827">
        <v>6</v>
      </c>
      <c r="Q827">
        <v>6</v>
      </c>
      <c r="R827">
        <v>25</v>
      </c>
      <c r="S827">
        <v>14</v>
      </c>
      <c r="T827">
        <v>14</v>
      </c>
      <c r="U827" t="s">
        <v>181</v>
      </c>
      <c r="V827" s="14" t="str">
        <f>VLOOKUP($U827,look_up!$A$2:J853,2,FALSE)</f>
        <v>Ouriço</v>
      </c>
      <c r="W827" s="14" t="str">
        <f>VLOOKUP($U827,look_up!$A$2:K853,3,FALSE)</f>
        <v>Species</v>
      </c>
      <c r="X827" s="14" t="str">
        <f>VLOOKUP($U827,look_up!$A$2:L853,4,FALSE)</f>
        <v>NA</v>
      </c>
      <c r="Y827" s="14" t="str">
        <f>VLOOKUP($U827,look_up!A$2:K853,5,FALSE)</f>
        <v>Animalia</v>
      </c>
      <c r="Z827" s="14" t="str">
        <f>VLOOKUP($U827,look_up!A$2:L853,6,FALSE)</f>
        <v>Echinodermata</v>
      </c>
      <c r="AA827" s="14" t="str">
        <f>VLOOKUP($U827,look_up!A$2:M853,7,FALSE)</f>
        <v>Echinoidea</v>
      </c>
      <c r="AB827" s="14" t="str">
        <f>VLOOKUP($U827,look_up!$A$2:P853,8,FALSE)</f>
        <v>Camarodonta</v>
      </c>
      <c r="AC827" s="14" t="str">
        <f>VLOOKUP($U827,look_up!$A$2:Q853,9,FALSE)</f>
        <v>Echinometridae</v>
      </c>
      <c r="AD827" s="14">
        <f>VLOOKUP($U827,look_up!A$2:P853,10,FALSE)</f>
        <v>213380</v>
      </c>
      <c r="AE827">
        <v>4</v>
      </c>
      <c r="AF827" t="s">
        <v>216</v>
      </c>
      <c r="AG827">
        <v>40</v>
      </c>
    </row>
    <row r="828" spans="1:38" s="16" customFormat="1" x14ac:dyDescent="0.3">
      <c r="A828" s="17" t="s">
        <v>98</v>
      </c>
      <c r="B828" s="17" t="s">
        <v>305</v>
      </c>
      <c r="C828" s="17" t="s">
        <v>97</v>
      </c>
      <c r="D828" s="17" t="s">
        <v>79</v>
      </c>
      <c r="E828" s="17" t="s">
        <v>80</v>
      </c>
      <c r="F828" s="17" t="s">
        <v>81</v>
      </c>
      <c r="G828" s="17" t="s">
        <v>171</v>
      </c>
      <c r="H828" s="18" t="s">
        <v>107</v>
      </c>
      <c r="I828" s="26" t="s">
        <v>104</v>
      </c>
      <c r="J828" s="26" t="s">
        <v>105</v>
      </c>
      <c r="K828" s="26" t="s">
        <v>106</v>
      </c>
      <c r="L828" s="17" t="s">
        <v>249</v>
      </c>
      <c r="M828" s="17" t="s">
        <v>94</v>
      </c>
      <c r="N828" s="17" t="s">
        <v>172</v>
      </c>
      <c r="O828" s="17" t="s">
        <v>74</v>
      </c>
      <c r="P828" s="17" t="s">
        <v>92</v>
      </c>
      <c r="Q828" s="17" t="s">
        <v>93</v>
      </c>
      <c r="R828" s="17" t="s">
        <v>75</v>
      </c>
      <c r="S828" s="17" t="s">
        <v>252</v>
      </c>
      <c r="T828" s="17" t="s">
        <v>253</v>
      </c>
      <c r="U828" s="17" t="s">
        <v>87</v>
      </c>
      <c r="V828" s="17" t="s">
        <v>210</v>
      </c>
      <c r="W828" s="17" t="s">
        <v>78</v>
      </c>
      <c r="X828" s="17" t="s">
        <v>316</v>
      </c>
      <c r="Y828" s="17" t="s">
        <v>110</v>
      </c>
      <c r="Z828" s="17" t="s">
        <v>111</v>
      </c>
      <c r="AA828" s="17" t="s">
        <v>88</v>
      </c>
      <c r="AB828" s="17" t="s">
        <v>89</v>
      </c>
      <c r="AC828" s="17" t="s">
        <v>90</v>
      </c>
      <c r="AD828" s="17" t="s">
        <v>208</v>
      </c>
      <c r="AE828" s="17" t="s">
        <v>82</v>
      </c>
      <c r="AF828" s="17" t="s">
        <v>83</v>
      </c>
      <c r="AG828" s="17" t="s">
        <v>84</v>
      </c>
      <c r="AH828" s="16" t="s">
        <v>209</v>
      </c>
      <c r="AI828" s="16" t="s">
        <v>210</v>
      </c>
      <c r="AJ828" s="16" t="s">
        <v>211</v>
      </c>
      <c r="AK828" s="16" t="s">
        <v>212</v>
      </c>
      <c r="AL828" s="16" t="s">
        <v>213</v>
      </c>
    </row>
    <row r="829" spans="1:38" x14ac:dyDescent="0.3">
      <c r="A829" s="24" t="s">
        <v>0</v>
      </c>
      <c r="B829" t="s">
        <v>306</v>
      </c>
      <c r="C829" t="s">
        <v>268</v>
      </c>
      <c r="D829">
        <v>-27.609590000000001</v>
      </c>
      <c r="E829">
        <v>-48.387419999999999</v>
      </c>
      <c r="F829" s="24" t="s">
        <v>2</v>
      </c>
      <c r="G829" s="24" t="s">
        <v>3</v>
      </c>
      <c r="H829" s="25">
        <v>42033</v>
      </c>
      <c r="I829" s="12" t="s">
        <v>269</v>
      </c>
      <c r="J829" s="12" t="s">
        <v>270</v>
      </c>
      <c r="K829" s="12" t="s">
        <v>271</v>
      </c>
      <c r="L829" s="24" t="s">
        <v>96</v>
      </c>
      <c r="M829" s="24" t="s">
        <v>272</v>
      </c>
      <c r="N829" t="s">
        <v>85</v>
      </c>
      <c r="O829" s="24">
        <v>1</v>
      </c>
      <c r="P829">
        <v>5</v>
      </c>
      <c r="Q829">
        <v>5</v>
      </c>
      <c r="R829">
        <v>19</v>
      </c>
      <c r="S829" s="24">
        <v>5</v>
      </c>
      <c r="T829" s="24">
        <v>5.2</v>
      </c>
      <c r="U829" t="s">
        <v>177</v>
      </c>
      <c r="V829" s="14" t="str">
        <f>VLOOKUP($U829,look_up!$A$2:J855,2,FALSE)</f>
        <v>Ouriço</v>
      </c>
      <c r="W829" s="14" t="str">
        <f>VLOOKUP($U829,look_up!$A$2:K855,3,FALSE)</f>
        <v>Species</v>
      </c>
      <c r="X829" s="14" t="str">
        <f>VLOOKUP($U829,look_up!$A$2:L855,4,FALSE)</f>
        <v>NA</v>
      </c>
      <c r="Y829" s="14" t="str">
        <f>VLOOKUP($U829,look_up!A$2:K855,5,FALSE)</f>
        <v>Animalia</v>
      </c>
      <c r="Z829" s="14" t="str">
        <f>VLOOKUP($U829,look_up!A$2:L855,6,FALSE)</f>
        <v>Echinodermata</v>
      </c>
      <c r="AA829" s="14" t="str">
        <f>VLOOKUP($U829,look_up!A$2:M855,7,FALSE)</f>
        <v>Echinoidea</v>
      </c>
      <c r="AB829" s="14" t="str">
        <f>VLOOKUP($U829,look_up!$A$2:P855,8,FALSE)</f>
        <v>Cidaroida</v>
      </c>
      <c r="AC829" s="14" t="str">
        <f>VLOOKUP($U829,look_up!$A$2:Q855,9,FALSE)</f>
        <v>Cidaridae</v>
      </c>
      <c r="AD829" s="14">
        <f>VLOOKUP($U829,look_up!A$2:P855,10,FALSE)</f>
        <v>396741</v>
      </c>
      <c r="AE829" s="16">
        <v>0</v>
      </c>
      <c r="AF829" s="24" t="s">
        <v>216</v>
      </c>
      <c r="AG829">
        <v>40</v>
      </c>
      <c r="AH829" s="16" t="s">
        <v>273</v>
      </c>
      <c r="AI829" s="16" t="s">
        <v>6</v>
      </c>
      <c r="AJ829" s="16" t="s">
        <v>214</v>
      </c>
      <c r="AK829" s="16" t="s">
        <v>215</v>
      </c>
      <c r="AL829" s="16">
        <v>0</v>
      </c>
    </row>
    <row r="830" spans="1:38" x14ac:dyDescent="0.3">
      <c r="A830" s="24" t="s">
        <v>0</v>
      </c>
      <c r="B830" t="s">
        <v>306</v>
      </c>
      <c r="C830" t="s">
        <v>268</v>
      </c>
      <c r="D830">
        <v>-27.609590000000001</v>
      </c>
      <c r="E830">
        <v>-48.387419999999999</v>
      </c>
      <c r="F830" s="24" t="s">
        <v>2</v>
      </c>
      <c r="G830" s="24" t="s">
        <v>3</v>
      </c>
      <c r="H830" s="25">
        <v>42033</v>
      </c>
      <c r="I830" s="12" t="s">
        <v>269</v>
      </c>
      <c r="J830" s="12" t="s">
        <v>270</v>
      </c>
      <c r="K830" s="12" t="s">
        <v>271</v>
      </c>
      <c r="L830" s="24" t="s">
        <v>96</v>
      </c>
      <c r="M830" s="24" t="s">
        <v>272</v>
      </c>
      <c r="N830" t="s">
        <v>85</v>
      </c>
      <c r="O830" s="24">
        <v>2</v>
      </c>
      <c r="P830">
        <v>5</v>
      </c>
      <c r="Q830">
        <v>5</v>
      </c>
      <c r="R830">
        <v>19</v>
      </c>
      <c r="S830" s="24">
        <v>5</v>
      </c>
      <c r="T830" s="24">
        <v>5.2</v>
      </c>
      <c r="U830" t="s">
        <v>177</v>
      </c>
      <c r="V830" s="14" t="str">
        <f>VLOOKUP($U830,look_up!$A$2:J856,2,FALSE)</f>
        <v>Ouriço</v>
      </c>
      <c r="W830" s="14" t="str">
        <f>VLOOKUP($U830,look_up!$A$2:K856,3,FALSE)</f>
        <v>Species</v>
      </c>
      <c r="X830" s="14" t="str">
        <f>VLOOKUP($U830,look_up!$A$2:L856,4,FALSE)</f>
        <v>NA</v>
      </c>
      <c r="Y830" s="14" t="str">
        <f>VLOOKUP($U830,look_up!A$2:K856,5,FALSE)</f>
        <v>Animalia</v>
      </c>
      <c r="Z830" s="14" t="str">
        <f>VLOOKUP($U830,look_up!A$2:L856,6,FALSE)</f>
        <v>Echinodermata</v>
      </c>
      <c r="AA830" s="14" t="str">
        <f>VLOOKUP($U830,look_up!A$2:M856,7,FALSE)</f>
        <v>Echinoidea</v>
      </c>
      <c r="AB830" s="14" t="str">
        <f>VLOOKUP($U830,look_up!$A$2:P856,8,FALSE)</f>
        <v>Cidaroida</v>
      </c>
      <c r="AC830" s="14" t="str">
        <f>VLOOKUP($U830,look_up!$A$2:Q856,9,FALSE)</f>
        <v>Cidaridae</v>
      </c>
      <c r="AD830" s="14">
        <f>VLOOKUP($U830,look_up!A$2:P856,10,FALSE)</f>
        <v>396741</v>
      </c>
      <c r="AE830" s="16">
        <v>0</v>
      </c>
      <c r="AF830" s="24" t="s">
        <v>216</v>
      </c>
      <c r="AG830">
        <v>40</v>
      </c>
      <c r="AH830" s="16" t="s">
        <v>273</v>
      </c>
      <c r="AI830" s="16" t="s">
        <v>6</v>
      </c>
      <c r="AJ830" s="16" t="s">
        <v>214</v>
      </c>
      <c r="AK830" s="16" t="s">
        <v>215</v>
      </c>
      <c r="AL830" s="16">
        <v>0</v>
      </c>
    </row>
    <row r="831" spans="1:38" x14ac:dyDescent="0.3">
      <c r="A831" s="24" t="s">
        <v>0</v>
      </c>
      <c r="B831" t="s">
        <v>306</v>
      </c>
      <c r="C831" t="s">
        <v>268</v>
      </c>
      <c r="D831">
        <v>-27.609590000000001</v>
      </c>
      <c r="E831">
        <v>-48.387419999999999</v>
      </c>
      <c r="F831" s="24" t="s">
        <v>2</v>
      </c>
      <c r="G831" s="24" t="s">
        <v>3</v>
      </c>
      <c r="H831" s="25">
        <v>42033</v>
      </c>
      <c r="I831" s="12" t="s">
        <v>269</v>
      </c>
      <c r="J831" s="12" t="s">
        <v>270</v>
      </c>
      <c r="K831" s="12" t="s">
        <v>271</v>
      </c>
      <c r="L831" s="24" t="s">
        <v>96</v>
      </c>
      <c r="M831" s="24" t="s">
        <v>272</v>
      </c>
      <c r="N831" t="s">
        <v>85</v>
      </c>
      <c r="O831" s="24">
        <v>3</v>
      </c>
      <c r="P831">
        <v>5</v>
      </c>
      <c r="Q831">
        <v>5</v>
      </c>
      <c r="R831">
        <v>19</v>
      </c>
      <c r="S831" s="24">
        <v>5</v>
      </c>
      <c r="T831" s="24">
        <v>5.2</v>
      </c>
      <c r="U831" t="s">
        <v>177</v>
      </c>
      <c r="V831" s="14" t="str">
        <f>VLOOKUP($U831,look_up!$A$2:J857,2,FALSE)</f>
        <v>Ouriço</v>
      </c>
      <c r="W831" s="14" t="str">
        <f>VLOOKUP($U831,look_up!$A$2:K857,3,FALSE)</f>
        <v>Species</v>
      </c>
      <c r="X831" s="14" t="str">
        <f>VLOOKUP($U831,look_up!$A$2:L857,4,FALSE)</f>
        <v>NA</v>
      </c>
      <c r="Y831" s="14" t="str">
        <f>VLOOKUP($U831,look_up!A$2:K857,5,FALSE)</f>
        <v>Animalia</v>
      </c>
      <c r="Z831" s="14" t="str">
        <f>VLOOKUP($U831,look_up!A$2:L857,6,FALSE)</f>
        <v>Echinodermata</v>
      </c>
      <c r="AA831" s="14" t="str">
        <f>VLOOKUP($U831,look_up!A$2:M857,7,FALSE)</f>
        <v>Echinoidea</v>
      </c>
      <c r="AB831" s="14" t="str">
        <f>VLOOKUP($U831,look_up!$A$2:P857,8,FALSE)</f>
        <v>Cidaroida</v>
      </c>
      <c r="AC831" s="14" t="str">
        <f>VLOOKUP($U831,look_up!$A$2:Q857,9,FALSE)</f>
        <v>Cidaridae</v>
      </c>
      <c r="AD831" s="14">
        <f>VLOOKUP($U831,look_up!A$2:P857,10,FALSE)</f>
        <v>396741</v>
      </c>
      <c r="AE831" s="16">
        <v>0</v>
      </c>
      <c r="AF831" s="24" t="s">
        <v>216</v>
      </c>
      <c r="AG831">
        <v>40</v>
      </c>
      <c r="AH831" s="16" t="s">
        <v>273</v>
      </c>
      <c r="AI831" s="16" t="s">
        <v>6</v>
      </c>
      <c r="AJ831" s="16" t="s">
        <v>214</v>
      </c>
      <c r="AK831" s="16" t="s">
        <v>215</v>
      </c>
      <c r="AL831" s="16">
        <v>0</v>
      </c>
    </row>
    <row r="832" spans="1:38" x14ac:dyDescent="0.3">
      <c r="A832" s="24" t="s">
        <v>0</v>
      </c>
      <c r="B832" t="s">
        <v>307</v>
      </c>
      <c r="C832" t="s">
        <v>274</v>
      </c>
      <c r="D832">
        <v>-27.488160000000001</v>
      </c>
      <c r="E832">
        <v>-48.365229999999997</v>
      </c>
      <c r="F832" s="24" t="s">
        <v>2</v>
      </c>
      <c r="G832" s="24" t="s">
        <v>3</v>
      </c>
      <c r="H832" s="25">
        <v>42038</v>
      </c>
      <c r="I832" s="12" t="s">
        <v>100</v>
      </c>
      <c r="J832" s="12" t="s">
        <v>245</v>
      </c>
      <c r="K832" s="12" t="s">
        <v>271</v>
      </c>
      <c r="L832" s="24" t="s">
        <v>96</v>
      </c>
      <c r="M832" s="24" t="s">
        <v>272</v>
      </c>
      <c r="N832" t="s">
        <v>85</v>
      </c>
      <c r="O832" s="24">
        <v>1</v>
      </c>
      <c r="P832">
        <v>5</v>
      </c>
      <c r="Q832">
        <v>5</v>
      </c>
      <c r="R832">
        <v>23</v>
      </c>
      <c r="S832" s="24">
        <v>4.8</v>
      </c>
      <c r="T832" s="24">
        <v>2.4</v>
      </c>
      <c r="U832" t="s">
        <v>177</v>
      </c>
      <c r="V832" s="14" t="str">
        <f>VLOOKUP($U832,look_up!$A$2:J858,2,FALSE)</f>
        <v>Ouriço</v>
      </c>
      <c r="W832" s="14" t="str">
        <f>VLOOKUP($U832,look_up!$A$2:K858,3,FALSE)</f>
        <v>Species</v>
      </c>
      <c r="X832" s="14" t="str">
        <f>VLOOKUP($U832,look_up!$A$2:L858,4,FALSE)</f>
        <v>NA</v>
      </c>
      <c r="Y832" s="14" t="str">
        <f>VLOOKUP($U832,look_up!A$2:K858,5,FALSE)</f>
        <v>Animalia</v>
      </c>
      <c r="Z832" s="14" t="str">
        <f>VLOOKUP($U832,look_up!A$2:L858,6,FALSE)</f>
        <v>Echinodermata</v>
      </c>
      <c r="AA832" s="14" t="str">
        <f>VLOOKUP($U832,look_up!A$2:M858,7,FALSE)</f>
        <v>Echinoidea</v>
      </c>
      <c r="AB832" s="14" t="str">
        <f>VLOOKUP($U832,look_up!$A$2:P858,8,FALSE)</f>
        <v>Cidaroida</v>
      </c>
      <c r="AC832" s="14" t="str">
        <f>VLOOKUP($U832,look_up!$A$2:Q858,9,FALSE)</f>
        <v>Cidaridae</v>
      </c>
      <c r="AD832" s="14">
        <f>VLOOKUP($U832,look_up!A$2:P858,10,FALSE)</f>
        <v>396741</v>
      </c>
      <c r="AE832" s="16">
        <v>0</v>
      </c>
      <c r="AF832" s="24" t="s">
        <v>216</v>
      </c>
      <c r="AG832">
        <v>40</v>
      </c>
      <c r="AH832" s="16" t="s">
        <v>273</v>
      </c>
      <c r="AI832" s="16" t="s">
        <v>6</v>
      </c>
      <c r="AJ832" s="16" t="s">
        <v>214</v>
      </c>
      <c r="AK832" s="16" t="s">
        <v>215</v>
      </c>
      <c r="AL832" s="16">
        <v>0</v>
      </c>
    </row>
    <row r="833" spans="1:38" x14ac:dyDescent="0.3">
      <c r="A833" s="24" t="s">
        <v>0</v>
      </c>
      <c r="B833" t="s">
        <v>307</v>
      </c>
      <c r="C833" t="s">
        <v>274</v>
      </c>
      <c r="D833">
        <v>-27.488160000000001</v>
      </c>
      <c r="E833">
        <v>-48.365229999999997</v>
      </c>
      <c r="F833" s="24" t="s">
        <v>2</v>
      </c>
      <c r="G833" s="24" t="s">
        <v>3</v>
      </c>
      <c r="H833" s="25">
        <v>42038</v>
      </c>
      <c r="I833" s="12" t="s">
        <v>100</v>
      </c>
      <c r="J833" s="12" t="s">
        <v>245</v>
      </c>
      <c r="K833" s="12" t="s">
        <v>271</v>
      </c>
      <c r="L833" s="24" t="s">
        <v>96</v>
      </c>
      <c r="M833" s="24" t="s">
        <v>272</v>
      </c>
      <c r="N833" t="s">
        <v>85</v>
      </c>
      <c r="O833" s="24">
        <v>2</v>
      </c>
      <c r="P833">
        <v>5</v>
      </c>
      <c r="Q833">
        <v>5</v>
      </c>
      <c r="R833">
        <v>23</v>
      </c>
      <c r="S833" s="24">
        <v>4.8</v>
      </c>
      <c r="T833" s="24">
        <v>2.4</v>
      </c>
      <c r="U833" t="s">
        <v>177</v>
      </c>
      <c r="V833" s="14" t="str">
        <f>VLOOKUP($U833,look_up!$A$2:J859,2,FALSE)</f>
        <v>Ouriço</v>
      </c>
      <c r="W833" s="14" t="str">
        <f>VLOOKUP($U833,look_up!$A$2:K859,3,FALSE)</f>
        <v>Species</v>
      </c>
      <c r="X833" s="14" t="str">
        <f>VLOOKUP($U833,look_up!$A$2:L859,4,FALSE)</f>
        <v>NA</v>
      </c>
      <c r="Y833" s="14" t="str">
        <f>VLOOKUP($U833,look_up!A$2:K859,5,FALSE)</f>
        <v>Animalia</v>
      </c>
      <c r="Z833" s="14" t="str">
        <f>VLOOKUP($U833,look_up!A$2:L859,6,FALSE)</f>
        <v>Echinodermata</v>
      </c>
      <c r="AA833" s="14" t="str">
        <f>VLOOKUP($U833,look_up!A$2:M859,7,FALSE)</f>
        <v>Echinoidea</v>
      </c>
      <c r="AB833" s="14" t="str">
        <f>VLOOKUP($U833,look_up!$A$2:P859,8,FALSE)</f>
        <v>Cidaroida</v>
      </c>
      <c r="AC833" s="14" t="str">
        <f>VLOOKUP($U833,look_up!$A$2:Q859,9,FALSE)</f>
        <v>Cidaridae</v>
      </c>
      <c r="AD833" s="14">
        <f>VLOOKUP($U833,look_up!A$2:P859,10,FALSE)</f>
        <v>396741</v>
      </c>
      <c r="AE833" s="16">
        <v>0</v>
      </c>
      <c r="AF833" s="24" t="s">
        <v>216</v>
      </c>
      <c r="AG833">
        <v>40</v>
      </c>
      <c r="AH833" s="16" t="s">
        <v>273</v>
      </c>
      <c r="AI833" s="16" t="s">
        <v>6</v>
      </c>
      <c r="AJ833" s="16" t="s">
        <v>214</v>
      </c>
      <c r="AK833" s="16" t="s">
        <v>215</v>
      </c>
      <c r="AL833" s="16">
        <v>0</v>
      </c>
    </row>
    <row r="834" spans="1:38" x14ac:dyDescent="0.3">
      <c r="A834" s="24" t="s">
        <v>0</v>
      </c>
      <c r="B834" t="s">
        <v>307</v>
      </c>
      <c r="C834" t="s">
        <v>274</v>
      </c>
      <c r="D834">
        <v>-27.488160000000001</v>
      </c>
      <c r="E834">
        <v>-48.365229999999997</v>
      </c>
      <c r="F834" s="24" t="s">
        <v>2</v>
      </c>
      <c r="G834" s="24" t="s">
        <v>3</v>
      </c>
      <c r="H834" s="25">
        <v>42038</v>
      </c>
      <c r="I834" s="12" t="s">
        <v>100</v>
      </c>
      <c r="J834" s="12" t="s">
        <v>245</v>
      </c>
      <c r="K834" s="12" t="s">
        <v>271</v>
      </c>
      <c r="L834" s="24" t="s">
        <v>96</v>
      </c>
      <c r="M834" s="24" t="s">
        <v>272</v>
      </c>
      <c r="N834" t="s">
        <v>85</v>
      </c>
      <c r="O834" s="24">
        <v>3</v>
      </c>
      <c r="P834">
        <v>5</v>
      </c>
      <c r="Q834">
        <v>5</v>
      </c>
      <c r="R834">
        <v>23</v>
      </c>
      <c r="S834" s="24">
        <v>4.8</v>
      </c>
      <c r="T834" s="24">
        <v>2.4</v>
      </c>
      <c r="U834" t="s">
        <v>177</v>
      </c>
      <c r="V834" s="14" t="str">
        <f>VLOOKUP($U834,look_up!$A$2:J860,2,FALSE)</f>
        <v>Ouriço</v>
      </c>
      <c r="W834" s="14" t="str">
        <f>VLOOKUP($U834,look_up!$A$2:K860,3,FALSE)</f>
        <v>Species</v>
      </c>
      <c r="X834" s="14" t="str">
        <f>VLOOKUP($U834,look_up!$A$2:L860,4,FALSE)</f>
        <v>NA</v>
      </c>
      <c r="Y834" s="14" t="str">
        <f>VLOOKUP($U834,look_up!A$2:K860,5,FALSE)</f>
        <v>Animalia</v>
      </c>
      <c r="Z834" s="14" t="str">
        <f>VLOOKUP($U834,look_up!A$2:L860,6,FALSE)</f>
        <v>Echinodermata</v>
      </c>
      <c r="AA834" s="14" t="str">
        <f>VLOOKUP($U834,look_up!A$2:M860,7,FALSE)</f>
        <v>Echinoidea</v>
      </c>
      <c r="AB834" s="14" t="str">
        <f>VLOOKUP($U834,look_up!$A$2:P860,8,FALSE)</f>
        <v>Cidaroida</v>
      </c>
      <c r="AC834" s="14" t="str">
        <f>VLOOKUP($U834,look_up!$A$2:Q860,9,FALSE)</f>
        <v>Cidaridae</v>
      </c>
      <c r="AD834" s="14">
        <f>VLOOKUP($U834,look_up!A$2:P860,10,FALSE)</f>
        <v>396741</v>
      </c>
      <c r="AE834" s="16">
        <v>0</v>
      </c>
      <c r="AF834" s="24" t="s">
        <v>216</v>
      </c>
      <c r="AG834">
        <v>40</v>
      </c>
      <c r="AH834" s="16" t="s">
        <v>273</v>
      </c>
      <c r="AI834" s="16" t="s">
        <v>6</v>
      </c>
      <c r="AJ834" s="16" t="s">
        <v>214</v>
      </c>
      <c r="AK834" s="16" t="s">
        <v>215</v>
      </c>
      <c r="AL834" s="16">
        <v>0</v>
      </c>
    </row>
    <row r="835" spans="1:38" x14ac:dyDescent="0.3">
      <c r="A835" s="24" t="s">
        <v>0</v>
      </c>
      <c r="B835" t="s">
        <v>307</v>
      </c>
      <c r="C835" t="s">
        <v>274</v>
      </c>
      <c r="D835">
        <v>-27.488160000000001</v>
      </c>
      <c r="E835">
        <v>-48.365229999999997</v>
      </c>
      <c r="F835" s="24" t="s">
        <v>2</v>
      </c>
      <c r="G835" s="24" t="s">
        <v>3</v>
      </c>
      <c r="H835" s="25">
        <v>42038</v>
      </c>
      <c r="I835" s="12" t="s">
        <v>100</v>
      </c>
      <c r="J835" s="12" t="s">
        <v>245</v>
      </c>
      <c r="K835" s="12" t="s">
        <v>271</v>
      </c>
      <c r="L835" s="24" t="s">
        <v>96</v>
      </c>
      <c r="M835" s="24" t="s">
        <v>272</v>
      </c>
      <c r="N835" t="s">
        <v>85</v>
      </c>
      <c r="O835" s="24">
        <v>2</v>
      </c>
      <c r="P835">
        <v>10</v>
      </c>
      <c r="Q835">
        <v>10</v>
      </c>
      <c r="R835">
        <v>19</v>
      </c>
      <c r="S835" s="24">
        <v>4.8</v>
      </c>
      <c r="T835" s="24">
        <v>2.4</v>
      </c>
      <c r="U835" t="s">
        <v>177</v>
      </c>
      <c r="V835" s="14" t="str">
        <f>VLOOKUP($U835,look_up!$A$2:J861,2,FALSE)</f>
        <v>Ouriço</v>
      </c>
      <c r="W835" s="14" t="str">
        <f>VLOOKUP($U835,look_up!$A$2:K861,3,FALSE)</f>
        <v>Species</v>
      </c>
      <c r="X835" s="14" t="str">
        <f>VLOOKUP($U835,look_up!$A$2:L861,4,FALSE)</f>
        <v>NA</v>
      </c>
      <c r="Y835" s="14" t="str">
        <f>VLOOKUP($U835,look_up!A$2:K861,5,FALSE)</f>
        <v>Animalia</v>
      </c>
      <c r="Z835" s="14" t="str">
        <f>VLOOKUP($U835,look_up!A$2:L861,6,FALSE)</f>
        <v>Echinodermata</v>
      </c>
      <c r="AA835" s="14" t="str">
        <f>VLOOKUP($U835,look_up!A$2:M861,7,FALSE)</f>
        <v>Echinoidea</v>
      </c>
      <c r="AB835" s="14" t="str">
        <f>VLOOKUP($U835,look_up!$A$2:P861,8,FALSE)</f>
        <v>Cidaroida</v>
      </c>
      <c r="AC835" s="14" t="str">
        <f>VLOOKUP($U835,look_up!$A$2:Q861,9,FALSE)</f>
        <v>Cidaridae</v>
      </c>
      <c r="AD835" s="14">
        <f>VLOOKUP($U835,look_up!A$2:P861,10,FALSE)</f>
        <v>396741</v>
      </c>
      <c r="AE835" s="16">
        <v>0</v>
      </c>
      <c r="AF835" s="24" t="s">
        <v>216</v>
      </c>
      <c r="AG835">
        <v>40</v>
      </c>
      <c r="AH835" s="16" t="s">
        <v>273</v>
      </c>
      <c r="AI835" s="16" t="s">
        <v>6</v>
      </c>
      <c r="AJ835" s="16" t="s">
        <v>214</v>
      </c>
      <c r="AK835" s="16" t="s">
        <v>215</v>
      </c>
      <c r="AL835" s="16">
        <v>0</v>
      </c>
    </row>
    <row r="836" spans="1:38" x14ac:dyDescent="0.3">
      <c r="A836" s="24" t="s">
        <v>0</v>
      </c>
      <c r="B836" t="s">
        <v>307</v>
      </c>
      <c r="C836" t="s">
        <v>274</v>
      </c>
      <c r="D836">
        <v>-27.488160000000001</v>
      </c>
      <c r="E836">
        <v>-48.365229999999997</v>
      </c>
      <c r="F836" s="24" t="s">
        <v>2</v>
      </c>
      <c r="G836" s="24" t="s">
        <v>3</v>
      </c>
      <c r="H836" s="25">
        <v>42038</v>
      </c>
      <c r="I836" s="12" t="s">
        <v>100</v>
      </c>
      <c r="J836" s="12" t="s">
        <v>245</v>
      </c>
      <c r="K836" s="12" t="s">
        <v>271</v>
      </c>
      <c r="L836" s="24" t="s">
        <v>96</v>
      </c>
      <c r="M836" s="24" t="s">
        <v>272</v>
      </c>
      <c r="N836" t="s">
        <v>85</v>
      </c>
      <c r="O836" s="24">
        <v>3</v>
      </c>
      <c r="P836">
        <v>10</v>
      </c>
      <c r="Q836">
        <v>10</v>
      </c>
      <c r="R836">
        <v>19</v>
      </c>
      <c r="S836" s="24">
        <v>4.8</v>
      </c>
      <c r="T836" s="24">
        <v>2.4</v>
      </c>
      <c r="U836" t="s">
        <v>177</v>
      </c>
      <c r="V836" s="14" t="str">
        <f>VLOOKUP($U836,look_up!$A$2:J862,2,FALSE)</f>
        <v>Ouriço</v>
      </c>
      <c r="W836" s="14" t="str">
        <f>VLOOKUP($U836,look_up!$A$2:K862,3,FALSE)</f>
        <v>Species</v>
      </c>
      <c r="X836" s="14" t="str">
        <f>VLOOKUP($U836,look_up!$A$2:L862,4,FALSE)</f>
        <v>NA</v>
      </c>
      <c r="Y836" s="14" t="str">
        <f>VLOOKUP($U836,look_up!A$2:K862,5,FALSE)</f>
        <v>Animalia</v>
      </c>
      <c r="Z836" s="14" t="str">
        <f>VLOOKUP($U836,look_up!A$2:L862,6,FALSE)</f>
        <v>Echinodermata</v>
      </c>
      <c r="AA836" s="14" t="str">
        <f>VLOOKUP($U836,look_up!A$2:M862,7,FALSE)</f>
        <v>Echinoidea</v>
      </c>
      <c r="AB836" s="14" t="str">
        <f>VLOOKUP($U836,look_up!$A$2:P862,8,FALSE)</f>
        <v>Cidaroida</v>
      </c>
      <c r="AC836" s="14" t="str">
        <f>VLOOKUP($U836,look_up!$A$2:Q862,9,FALSE)</f>
        <v>Cidaridae</v>
      </c>
      <c r="AD836" s="14">
        <f>VLOOKUP($U836,look_up!A$2:P862,10,FALSE)</f>
        <v>396741</v>
      </c>
      <c r="AE836" s="16">
        <v>0</v>
      </c>
      <c r="AF836" s="24" t="s">
        <v>216</v>
      </c>
      <c r="AG836">
        <v>40</v>
      </c>
      <c r="AH836" s="16" t="s">
        <v>273</v>
      </c>
      <c r="AI836" s="16" t="s">
        <v>6</v>
      </c>
      <c r="AJ836" s="16" t="s">
        <v>214</v>
      </c>
      <c r="AK836" s="16" t="s">
        <v>215</v>
      </c>
      <c r="AL836" s="16">
        <v>0</v>
      </c>
    </row>
    <row r="837" spans="1:38" x14ac:dyDescent="0.3">
      <c r="A837" s="24" t="s">
        <v>0</v>
      </c>
      <c r="B837" t="s">
        <v>244</v>
      </c>
      <c r="C837" t="s">
        <v>275</v>
      </c>
      <c r="D837">
        <v>-27.2837</v>
      </c>
      <c r="E837">
        <v>-48.37368</v>
      </c>
      <c r="F837" s="24" t="s">
        <v>2</v>
      </c>
      <c r="G837" s="24" t="s">
        <v>3</v>
      </c>
      <c r="H837" s="25">
        <v>42045</v>
      </c>
      <c r="I837" s="12" t="s">
        <v>276</v>
      </c>
      <c r="J837" s="12" t="s">
        <v>245</v>
      </c>
      <c r="K837" s="12" t="s">
        <v>271</v>
      </c>
      <c r="L837" s="24" t="s">
        <v>96</v>
      </c>
      <c r="M837" s="24" t="s">
        <v>272</v>
      </c>
      <c r="N837" t="s">
        <v>85</v>
      </c>
      <c r="O837" s="24">
        <v>1</v>
      </c>
      <c r="P837">
        <v>5</v>
      </c>
      <c r="Q837">
        <v>5</v>
      </c>
      <c r="R837">
        <v>27</v>
      </c>
      <c r="S837" s="24">
        <v>8.8000000000000007</v>
      </c>
      <c r="T837" s="24">
        <v>9.3000000000000007</v>
      </c>
      <c r="U837" t="s">
        <v>177</v>
      </c>
      <c r="V837" s="14" t="str">
        <f>VLOOKUP($U837,look_up!$A$2:J863,2,FALSE)</f>
        <v>Ouriço</v>
      </c>
      <c r="W837" s="14" t="str">
        <f>VLOOKUP($U837,look_up!$A$2:K863,3,FALSE)</f>
        <v>Species</v>
      </c>
      <c r="X837" s="14" t="str">
        <f>VLOOKUP($U837,look_up!$A$2:L863,4,FALSE)</f>
        <v>NA</v>
      </c>
      <c r="Y837" s="14" t="str">
        <f>VLOOKUP($U837,look_up!A$2:K863,5,FALSE)</f>
        <v>Animalia</v>
      </c>
      <c r="Z837" s="14" t="str">
        <f>VLOOKUP($U837,look_up!A$2:L863,6,FALSE)</f>
        <v>Echinodermata</v>
      </c>
      <c r="AA837" s="14" t="str">
        <f>VLOOKUP($U837,look_up!A$2:M863,7,FALSE)</f>
        <v>Echinoidea</v>
      </c>
      <c r="AB837" s="14" t="str">
        <f>VLOOKUP($U837,look_up!$A$2:P863,8,FALSE)</f>
        <v>Cidaroida</v>
      </c>
      <c r="AC837" s="14" t="str">
        <f>VLOOKUP($U837,look_up!$A$2:Q863,9,FALSE)</f>
        <v>Cidaridae</v>
      </c>
      <c r="AD837" s="14">
        <f>VLOOKUP($U837,look_up!A$2:P863,10,FALSE)</f>
        <v>396741</v>
      </c>
      <c r="AE837" s="16">
        <v>0</v>
      </c>
      <c r="AF837" s="24" t="s">
        <v>216</v>
      </c>
      <c r="AG837">
        <v>40</v>
      </c>
      <c r="AH837" s="16" t="s">
        <v>273</v>
      </c>
      <c r="AI837" s="16" t="s">
        <v>6</v>
      </c>
      <c r="AJ837" s="16" t="s">
        <v>214</v>
      </c>
      <c r="AK837" s="16" t="s">
        <v>215</v>
      </c>
      <c r="AL837" s="16">
        <v>0</v>
      </c>
    </row>
    <row r="838" spans="1:38" x14ac:dyDescent="0.3">
      <c r="A838" s="24" t="s">
        <v>0</v>
      </c>
      <c r="B838" t="s">
        <v>244</v>
      </c>
      <c r="C838" t="s">
        <v>275</v>
      </c>
      <c r="D838">
        <v>-27.2837</v>
      </c>
      <c r="E838">
        <v>-48.37368</v>
      </c>
      <c r="F838" s="24" t="s">
        <v>2</v>
      </c>
      <c r="G838" s="24" t="s">
        <v>3</v>
      </c>
      <c r="H838" s="25">
        <v>42045</v>
      </c>
      <c r="I838" s="12" t="s">
        <v>276</v>
      </c>
      <c r="J838" s="12" t="s">
        <v>245</v>
      </c>
      <c r="K838" s="12" t="s">
        <v>271</v>
      </c>
      <c r="L838" s="24" t="s">
        <v>96</v>
      </c>
      <c r="M838" s="24" t="s">
        <v>272</v>
      </c>
      <c r="N838" t="s">
        <v>85</v>
      </c>
      <c r="O838" s="24">
        <v>2</v>
      </c>
      <c r="P838">
        <v>5</v>
      </c>
      <c r="Q838">
        <v>5</v>
      </c>
      <c r="R838">
        <v>27</v>
      </c>
      <c r="S838" s="24">
        <v>8.8000000000000007</v>
      </c>
      <c r="T838" s="24">
        <v>9.3000000000000007</v>
      </c>
      <c r="U838" t="s">
        <v>177</v>
      </c>
      <c r="V838" s="14" t="str">
        <f>VLOOKUP($U838,look_up!$A$2:J864,2,FALSE)</f>
        <v>Ouriço</v>
      </c>
      <c r="W838" s="14" t="str">
        <f>VLOOKUP($U838,look_up!$A$2:K864,3,FALSE)</f>
        <v>Species</v>
      </c>
      <c r="X838" s="14" t="str">
        <f>VLOOKUP($U838,look_up!$A$2:L864,4,FALSE)</f>
        <v>NA</v>
      </c>
      <c r="Y838" s="14" t="str">
        <f>VLOOKUP($U838,look_up!A$2:K864,5,FALSE)</f>
        <v>Animalia</v>
      </c>
      <c r="Z838" s="14" t="str">
        <f>VLOOKUP($U838,look_up!A$2:L864,6,FALSE)</f>
        <v>Echinodermata</v>
      </c>
      <c r="AA838" s="14" t="str">
        <f>VLOOKUP($U838,look_up!A$2:M864,7,FALSE)</f>
        <v>Echinoidea</v>
      </c>
      <c r="AB838" s="14" t="str">
        <f>VLOOKUP($U838,look_up!$A$2:P864,8,FALSE)</f>
        <v>Cidaroida</v>
      </c>
      <c r="AC838" s="14" t="str">
        <f>VLOOKUP($U838,look_up!$A$2:Q864,9,FALSE)</f>
        <v>Cidaridae</v>
      </c>
      <c r="AD838" s="14">
        <f>VLOOKUP($U838,look_up!A$2:P864,10,FALSE)</f>
        <v>396741</v>
      </c>
      <c r="AE838" s="16">
        <v>0</v>
      </c>
      <c r="AF838" s="24" t="s">
        <v>216</v>
      </c>
      <c r="AG838">
        <v>40</v>
      </c>
      <c r="AH838" s="16" t="s">
        <v>273</v>
      </c>
      <c r="AI838" s="16" t="s">
        <v>6</v>
      </c>
      <c r="AJ838" s="16" t="s">
        <v>214</v>
      </c>
      <c r="AK838" s="16" t="s">
        <v>215</v>
      </c>
      <c r="AL838" s="16">
        <v>0</v>
      </c>
    </row>
    <row r="839" spans="1:38" x14ac:dyDescent="0.3">
      <c r="A839" s="24" t="s">
        <v>0</v>
      </c>
      <c r="B839" t="s">
        <v>244</v>
      </c>
      <c r="C839" t="s">
        <v>275</v>
      </c>
      <c r="D839">
        <v>-27.2837</v>
      </c>
      <c r="E839">
        <v>-48.37368</v>
      </c>
      <c r="F839" s="24" t="s">
        <v>2</v>
      </c>
      <c r="G839" s="24" t="s">
        <v>3</v>
      </c>
      <c r="H839" s="25">
        <v>42045</v>
      </c>
      <c r="I839" s="12" t="s">
        <v>276</v>
      </c>
      <c r="J839" s="12" t="s">
        <v>245</v>
      </c>
      <c r="K839" s="12" t="s">
        <v>271</v>
      </c>
      <c r="L839" s="24" t="s">
        <v>96</v>
      </c>
      <c r="M839" s="24" t="s">
        <v>272</v>
      </c>
      <c r="N839" t="s">
        <v>85</v>
      </c>
      <c r="O839" s="24">
        <v>3</v>
      </c>
      <c r="P839">
        <v>5</v>
      </c>
      <c r="Q839">
        <v>5</v>
      </c>
      <c r="R839">
        <v>27</v>
      </c>
      <c r="S839" s="24">
        <v>8.8000000000000007</v>
      </c>
      <c r="T839" s="24">
        <v>9.3000000000000007</v>
      </c>
      <c r="U839" t="s">
        <v>177</v>
      </c>
      <c r="V839" s="14" t="str">
        <f>VLOOKUP($U839,look_up!$A$2:J865,2,FALSE)</f>
        <v>Ouriço</v>
      </c>
      <c r="W839" s="14" t="str">
        <f>VLOOKUP($U839,look_up!$A$2:K865,3,FALSE)</f>
        <v>Species</v>
      </c>
      <c r="X839" s="14" t="str">
        <f>VLOOKUP($U839,look_up!$A$2:L865,4,FALSE)</f>
        <v>NA</v>
      </c>
      <c r="Y839" s="14" t="str">
        <f>VLOOKUP($U839,look_up!A$2:K865,5,FALSE)</f>
        <v>Animalia</v>
      </c>
      <c r="Z839" s="14" t="str">
        <f>VLOOKUP($U839,look_up!A$2:L865,6,FALSE)</f>
        <v>Echinodermata</v>
      </c>
      <c r="AA839" s="14" t="str">
        <f>VLOOKUP($U839,look_up!A$2:M865,7,FALSE)</f>
        <v>Echinoidea</v>
      </c>
      <c r="AB839" s="14" t="str">
        <f>VLOOKUP($U839,look_up!$A$2:P865,8,FALSE)</f>
        <v>Cidaroida</v>
      </c>
      <c r="AC839" s="14" t="str">
        <f>VLOOKUP($U839,look_up!$A$2:Q865,9,FALSE)</f>
        <v>Cidaridae</v>
      </c>
      <c r="AD839" s="14">
        <f>VLOOKUP($U839,look_up!A$2:P865,10,FALSE)</f>
        <v>396741</v>
      </c>
      <c r="AE839" s="16">
        <v>0</v>
      </c>
      <c r="AF839" s="24" t="s">
        <v>216</v>
      </c>
      <c r="AG839">
        <v>40</v>
      </c>
      <c r="AH839" s="16" t="s">
        <v>273</v>
      </c>
      <c r="AI839" s="16" t="s">
        <v>6</v>
      </c>
      <c r="AJ839" s="16" t="s">
        <v>214</v>
      </c>
      <c r="AK839" s="16" t="s">
        <v>215</v>
      </c>
      <c r="AL839" s="16">
        <v>0</v>
      </c>
    </row>
    <row r="840" spans="1:38" x14ac:dyDescent="0.3">
      <c r="A840" s="24" t="s">
        <v>0</v>
      </c>
      <c r="B840" t="s">
        <v>244</v>
      </c>
      <c r="C840" t="s">
        <v>275</v>
      </c>
      <c r="D840">
        <v>-27.2837</v>
      </c>
      <c r="E840">
        <v>-48.37368</v>
      </c>
      <c r="F840" s="24" t="s">
        <v>2</v>
      </c>
      <c r="G840" s="24" t="s">
        <v>3</v>
      </c>
      <c r="H840" s="25">
        <v>42045</v>
      </c>
      <c r="I840" s="12" t="s">
        <v>276</v>
      </c>
      <c r="J840" s="12" t="s">
        <v>245</v>
      </c>
      <c r="K840" s="12" t="s">
        <v>271</v>
      </c>
      <c r="L840" s="24" t="s">
        <v>96</v>
      </c>
      <c r="M840" s="24" t="s">
        <v>272</v>
      </c>
      <c r="N840" t="s">
        <v>85</v>
      </c>
      <c r="O840" s="24">
        <v>1</v>
      </c>
      <c r="P840">
        <v>10</v>
      </c>
      <c r="Q840">
        <v>10</v>
      </c>
      <c r="R840">
        <v>27</v>
      </c>
      <c r="S840" s="24">
        <v>8.8000000000000007</v>
      </c>
      <c r="T840" s="24">
        <v>10.4</v>
      </c>
      <c r="U840" t="s">
        <v>177</v>
      </c>
      <c r="V840" s="14" t="str">
        <f>VLOOKUP($U840,look_up!$A$2:J866,2,FALSE)</f>
        <v>Ouriço</v>
      </c>
      <c r="W840" s="14" t="str">
        <f>VLOOKUP($U840,look_up!$A$2:K866,3,FALSE)</f>
        <v>Species</v>
      </c>
      <c r="X840" s="14" t="str">
        <f>VLOOKUP($U840,look_up!$A$2:L866,4,FALSE)</f>
        <v>NA</v>
      </c>
      <c r="Y840" s="14" t="str">
        <f>VLOOKUP($U840,look_up!A$2:K866,5,FALSE)</f>
        <v>Animalia</v>
      </c>
      <c r="Z840" s="14" t="str">
        <f>VLOOKUP($U840,look_up!A$2:L866,6,FALSE)</f>
        <v>Echinodermata</v>
      </c>
      <c r="AA840" s="14" t="str">
        <f>VLOOKUP($U840,look_up!A$2:M866,7,FALSE)</f>
        <v>Echinoidea</v>
      </c>
      <c r="AB840" s="14" t="str">
        <f>VLOOKUP($U840,look_up!$A$2:P866,8,FALSE)</f>
        <v>Cidaroida</v>
      </c>
      <c r="AC840" s="14" t="str">
        <f>VLOOKUP($U840,look_up!$A$2:Q866,9,FALSE)</f>
        <v>Cidaridae</v>
      </c>
      <c r="AD840" s="14">
        <f>VLOOKUP($U840,look_up!A$2:P866,10,FALSE)</f>
        <v>396741</v>
      </c>
      <c r="AE840" s="16">
        <v>0</v>
      </c>
      <c r="AF840" s="24" t="s">
        <v>216</v>
      </c>
      <c r="AG840">
        <v>40</v>
      </c>
      <c r="AH840" s="16" t="s">
        <v>273</v>
      </c>
      <c r="AI840" s="16" t="s">
        <v>6</v>
      </c>
      <c r="AJ840" s="16" t="s">
        <v>214</v>
      </c>
      <c r="AK840" s="16" t="s">
        <v>215</v>
      </c>
      <c r="AL840" s="16">
        <v>0</v>
      </c>
    </row>
    <row r="841" spans="1:38" x14ac:dyDescent="0.3">
      <c r="A841" s="24" t="s">
        <v>0</v>
      </c>
      <c r="B841" t="s">
        <v>244</v>
      </c>
      <c r="C841" t="s">
        <v>275</v>
      </c>
      <c r="D841">
        <v>-27.2837</v>
      </c>
      <c r="E841">
        <v>-48.37368</v>
      </c>
      <c r="F841" s="24" t="s">
        <v>2</v>
      </c>
      <c r="G841" s="24" t="s">
        <v>3</v>
      </c>
      <c r="H841" s="25">
        <v>42045</v>
      </c>
      <c r="I841" s="12" t="s">
        <v>276</v>
      </c>
      <c r="J841" s="12" t="s">
        <v>245</v>
      </c>
      <c r="K841" s="12" t="s">
        <v>271</v>
      </c>
      <c r="L841" s="24" t="s">
        <v>96</v>
      </c>
      <c r="M841" s="24" t="s">
        <v>272</v>
      </c>
      <c r="N841" t="s">
        <v>85</v>
      </c>
      <c r="O841" s="24">
        <v>2</v>
      </c>
      <c r="P841">
        <v>10</v>
      </c>
      <c r="Q841">
        <v>10</v>
      </c>
      <c r="R841">
        <v>27</v>
      </c>
      <c r="S841" s="24">
        <v>8.8000000000000007</v>
      </c>
      <c r="T841" s="24">
        <v>10.4</v>
      </c>
      <c r="U841" t="s">
        <v>177</v>
      </c>
      <c r="V841" s="14" t="str">
        <f>VLOOKUP($U841,look_up!$A$2:J867,2,FALSE)</f>
        <v>Ouriço</v>
      </c>
      <c r="W841" s="14" t="str">
        <f>VLOOKUP($U841,look_up!$A$2:K867,3,FALSE)</f>
        <v>Species</v>
      </c>
      <c r="X841" s="14" t="str">
        <f>VLOOKUP($U841,look_up!$A$2:L867,4,FALSE)</f>
        <v>NA</v>
      </c>
      <c r="Y841" s="14" t="str">
        <f>VLOOKUP($U841,look_up!A$2:K867,5,FALSE)</f>
        <v>Animalia</v>
      </c>
      <c r="Z841" s="14" t="str">
        <f>VLOOKUP($U841,look_up!A$2:L867,6,FALSE)</f>
        <v>Echinodermata</v>
      </c>
      <c r="AA841" s="14" t="str">
        <f>VLOOKUP($U841,look_up!A$2:M867,7,FALSE)</f>
        <v>Echinoidea</v>
      </c>
      <c r="AB841" s="14" t="str">
        <f>VLOOKUP($U841,look_up!$A$2:P867,8,FALSE)</f>
        <v>Cidaroida</v>
      </c>
      <c r="AC841" s="14" t="str">
        <f>VLOOKUP($U841,look_up!$A$2:Q867,9,FALSE)</f>
        <v>Cidaridae</v>
      </c>
      <c r="AD841" s="14">
        <f>VLOOKUP($U841,look_up!A$2:P867,10,FALSE)</f>
        <v>396741</v>
      </c>
      <c r="AE841" s="16">
        <v>1</v>
      </c>
      <c r="AF841" s="24" t="s">
        <v>216</v>
      </c>
      <c r="AG841">
        <v>40</v>
      </c>
      <c r="AH841" s="16" t="s">
        <v>273</v>
      </c>
      <c r="AI841" s="16" t="s">
        <v>6</v>
      </c>
      <c r="AJ841" s="16" t="s">
        <v>214</v>
      </c>
      <c r="AK841" s="16" t="s">
        <v>215</v>
      </c>
      <c r="AL841" s="16">
        <v>1</v>
      </c>
    </row>
    <row r="842" spans="1:38" x14ac:dyDescent="0.3">
      <c r="A842" s="24" t="s">
        <v>0</v>
      </c>
      <c r="B842" t="s">
        <v>244</v>
      </c>
      <c r="C842" t="s">
        <v>275</v>
      </c>
      <c r="D842">
        <v>-27.2837</v>
      </c>
      <c r="E842">
        <v>-48.37368</v>
      </c>
      <c r="F842" s="24" t="s">
        <v>2</v>
      </c>
      <c r="G842" s="24" t="s">
        <v>3</v>
      </c>
      <c r="H842" s="25">
        <v>42045</v>
      </c>
      <c r="I842" s="12" t="s">
        <v>276</v>
      </c>
      <c r="J842" s="12" t="s">
        <v>245</v>
      </c>
      <c r="K842" s="12" t="s">
        <v>271</v>
      </c>
      <c r="L842" s="24" t="s">
        <v>96</v>
      </c>
      <c r="M842" s="24" t="s">
        <v>272</v>
      </c>
      <c r="N842" t="s">
        <v>85</v>
      </c>
      <c r="O842" s="24">
        <v>3</v>
      </c>
      <c r="P842">
        <v>10</v>
      </c>
      <c r="Q842">
        <v>10</v>
      </c>
      <c r="R842">
        <v>27</v>
      </c>
      <c r="S842" s="24">
        <v>8.8000000000000007</v>
      </c>
      <c r="T842" s="24">
        <v>10.4</v>
      </c>
      <c r="U842" t="s">
        <v>177</v>
      </c>
      <c r="V842" s="14" t="str">
        <f>VLOOKUP($U842,look_up!$A$2:J868,2,FALSE)</f>
        <v>Ouriço</v>
      </c>
      <c r="W842" s="14" t="str">
        <f>VLOOKUP($U842,look_up!$A$2:K868,3,FALSE)</f>
        <v>Species</v>
      </c>
      <c r="X842" s="14" t="str">
        <f>VLOOKUP($U842,look_up!$A$2:L868,4,FALSE)</f>
        <v>NA</v>
      </c>
      <c r="Y842" s="14" t="str">
        <f>VLOOKUP($U842,look_up!A$2:K868,5,FALSE)</f>
        <v>Animalia</v>
      </c>
      <c r="Z842" s="14" t="str">
        <f>VLOOKUP($U842,look_up!A$2:L868,6,FALSE)</f>
        <v>Echinodermata</v>
      </c>
      <c r="AA842" s="14" t="str">
        <f>VLOOKUP($U842,look_up!A$2:M868,7,FALSE)</f>
        <v>Echinoidea</v>
      </c>
      <c r="AB842" s="14" t="str">
        <f>VLOOKUP($U842,look_up!$A$2:P868,8,FALSE)</f>
        <v>Cidaroida</v>
      </c>
      <c r="AC842" s="14" t="str">
        <f>VLOOKUP($U842,look_up!$A$2:Q868,9,FALSE)</f>
        <v>Cidaridae</v>
      </c>
      <c r="AD842" s="14">
        <f>VLOOKUP($U842,look_up!A$2:P868,10,FALSE)</f>
        <v>396741</v>
      </c>
      <c r="AE842" s="16">
        <v>0</v>
      </c>
      <c r="AF842" s="24" t="s">
        <v>216</v>
      </c>
      <c r="AG842">
        <v>40</v>
      </c>
      <c r="AH842" s="16" t="s">
        <v>273</v>
      </c>
      <c r="AI842" s="16" t="s">
        <v>6</v>
      </c>
      <c r="AJ842" s="16" t="s">
        <v>214</v>
      </c>
      <c r="AK842" s="16" t="s">
        <v>215</v>
      </c>
      <c r="AL842" s="16">
        <v>0</v>
      </c>
    </row>
    <row r="843" spans="1:38" x14ac:dyDescent="0.3">
      <c r="A843" s="24" t="s">
        <v>0</v>
      </c>
      <c r="B843" t="s">
        <v>266</v>
      </c>
      <c r="C843" t="s">
        <v>277</v>
      </c>
      <c r="D843">
        <v>-27.296009999999999</v>
      </c>
      <c r="E843">
        <v>-48.36168</v>
      </c>
      <c r="F843" s="24" t="s">
        <v>2</v>
      </c>
      <c r="G843" s="24" t="s">
        <v>3</v>
      </c>
      <c r="H843" s="25">
        <v>42047</v>
      </c>
      <c r="I843" s="12" t="s">
        <v>278</v>
      </c>
      <c r="J843" s="12" t="s">
        <v>245</v>
      </c>
      <c r="K843" s="12" t="s">
        <v>271</v>
      </c>
      <c r="L843" s="24" t="s">
        <v>96</v>
      </c>
      <c r="M843" s="24" t="s">
        <v>272</v>
      </c>
      <c r="N843" t="s">
        <v>85</v>
      </c>
      <c r="O843" s="24">
        <v>1</v>
      </c>
      <c r="P843">
        <v>5</v>
      </c>
      <c r="Q843">
        <v>5</v>
      </c>
      <c r="R843">
        <v>23</v>
      </c>
      <c r="S843" s="24">
        <v>5.8</v>
      </c>
      <c r="T843" s="24">
        <v>8.1999999999999993</v>
      </c>
      <c r="U843" t="s">
        <v>177</v>
      </c>
      <c r="V843" s="14" t="str">
        <f>VLOOKUP($U843,look_up!$A$2:J869,2,FALSE)</f>
        <v>Ouriço</v>
      </c>
      <c r="W843" s="14" t="str">
        <f>VLOOKUP($U843,look_up!$A$2:K869,3,FALSE)</f>
        <v>Species</v>
      </c>
      <c r="X843" s="14" t="str">
        <f>VLOOKUP($U843,look_up!$A$2:L869,4,FALSE)</f>
        <v>NA</v>
      </c>
      <c r="Y843" s="14" t="str">
        <f>VLOOKUP($U843,look_up!A$2:K869,5,FALSE)</f>
        <v>Animalia</v>
      </c>
      <c r="Z843" s="14" t="str">
        <f>VLOOKUP($U843,look_up!A$2:L869,6,FALSE)</f>
        <v>Echinodermata</v>
      </c>
      <c r="AA843" s="14" t="str">
        <f>VLOOKUP($U843,look_up!A$2:M869,7,FALSE)</f>
        <v>Echinoidea</v>
      </c>
      <c r="AB843" s="14" t="str">
        <f>VLOOKUP($U843,look_up!$A$2:P869,8,FALSE)</f>
        <v>Cidaroida</v>
      </c>
      <c r="AC843" s="14" t="str">
        <f>VLOOKUP($U843,look_up!$A$2:Q869,9,FALSE)</f>
        <v>Cidaridae</v>
      </c>
      <c r="AD843" s="14">
        <f>VLOOKUP($U843,look_up!A$2:P869,10,FALSE)</f>
        <v>396741</v>
      </c>
      <c r="AE843" s="16">
        <v>0</v>
      </c>
      <c r="AF843" s="24" t="s">
        <v>216</v>
      </c>
      <c r="AG843">
        <v>40</v>
      </c>
      <c r="AH843" s="16" t="s">
        <v>273</v>
      </c>
      <c r="AI843" s="16" t="s">
        <v>6</v>
      </c>
      <c r="AJ843" s="16" t="s">
        <v>214</v>
      </c>
      <c r="AK843" s="16" t="s">
        <v>215</v>
      </c>
      <c r="AL843" s="16">
        <v>0</v>
      </c>
    </row>
    <row r="844" spans="1:38" x14ac:dyDescent="0.3">
      <c r="A844" s="24" t="s">
        <v>0</v>
      </c>
      <c r="B844" t="s">
        <v>266</v>
      </c>
      <c r="C844" t="s">
        <v>277</v>
      </c>
      <c r="D844">
        <v>-27.296009999999999</v>
      </c>
      <c r="E844">
        <v>-48.36168</v>
      </c>
      <c r="F844" s="24" t="s">
        <v>2</v>
      </c>
      <c r="G844" s="24" t="s">
        <v>3</v>
      </c>
      <c r="H844" s="25">
        <v>42047</v>
      </c>
      <c r="I844" s="12" t="s">
        <v>278</v>
      </c>
      <c r="J844" s="12" t="s">
        <v>245</v>
      </c>
      <c r="K844" s="12" t="s">
        <v>271</v>
      </c>
      <c r="L844" s="24" t="s">
        <v>96</v>
      </c>
      <c r="M844" s="24" t="s">
        <v>272</v>
      </c>
      <c r="N844" t="s">
        <v>85</v>
      </c>
      <c r="O844" s="24">
        <v>2</v>
      </c>
      <c r="P844">
        <v>5</v>
      </c>
      <c r="Q844">
        <v>5</v>
      </c>
      <c r="R844">
        <v>23</v>
      </c>
      <c r="S844" s="24">
        <v>5.8</v>
      </c>
      <c r="T844" s="24">
        <v>8.1999999999999993</v>
      </c>
      <c r="U844" t="s">
        <v>177</v>
      </c>
      <c r="V844" s="14" t="str">
        <f>VLOOKUP($U844,look_up!$A$2:J870,2,FALSE)</f>
        <v>Ouriço</v>
      </c>
      <c r="W844" s="14" t="str">
        <f>VLOOKUP($U844,look_up!$A$2:K870,3,FALSE)</f>
        <v>Species</v>
      </c>
      <c r="X844" s="14" t="str">
        <f>VLOOKUP($U844,look_up!$A$2:L870,4,FALSE)</f>
        <v>NA</v>
      </c>
      <c r="Y844" s="14" t="str">
        <f>VLOOKUP($U844,look_up!A$2:K870,5,FALSE)</f>
        <v>Animalia</v>
      </c>
      <c r="Z844" s="14" t="str">
        <f>VLOOKUP($U844,look_up!A$2:L870,6,FALSE)</f>
        <v>Echinodermata</v>
      </c>
      <c r="AA844" s="14" t="str">
        <f>VLOOKUP($U844,look_up!A$2:M870,7,FALSE)</f>
        <v>Echinoidea</v>
      </c>
      <c r="AB844" s="14" t="str">
        <f>VLOOKUP($U844,look_up!$A$2:P870,8,FALSE)</f>
        <v>Cidaroida</v>
      </c>
      <c r="AC844" s="14" t="str">
        <f>VLOOKUP($U844,look_up!$A$2:Q870,9,FALSE)</f>
        <v>Cidaridae</v>
      </c>
      <c r="AD844" s="14">
        <f>VLOOKUP($U844,look_up!A$2:P870,10,FALSE)</f>
        <v>396741</v>
      </c>
      <c r="AE844" s="16">
        <v>0</v>
      </c>
      <c r="AF844" s="24" t="s">
        <v>216</v>
      </c>
      <c r="AG844">
        <v>40</v>
      </c>
      <c r="AH844" s="16" t="s">
        <v>273</v>
      </c>
      <c r="AI844" s="16" t="s">
        <v>6</v>
      </c>
      <c r="AJ844" s="16" t="s">
        <v>214</v>
      </c>
      <c r="AK844" s="16" t="s">
        <v>215</v>
      </c>
      <c r="AL844" s="16">
        <v>0</v>
      </c>
    </row>
    <row r="845" spans="1:38" x14ac:dyDescent="0.3">
      <c r="A845" s="24" t="s">
        <v>0</v>
      </c>
      <c r="B845" t="s">
        <v>266</v>
      </c>
      <c r="C845" t="s">
        <v>277</v>
      </c>
      <c r="D845">
        <v>-27.296009999999999</v>
      </c>
      <c r="E845">
        <v>-48.36168</v>
      </c>
      <c r="F845" s="24" t="s">
        <v>2</v>
      </c>
      <c r="G845" s="24" t="s">
        <v>3</v>
      </c>
      <c r="H845" s="25">
        <v>42047</v>
      </c>
      <c r="I845" s="12" t="s">
        <v>278</v>
      </c>
      <c r="J845" s="12" t="s">
        <v>245</v>
      </c>
      <c r="K845" s="12" t="s">
        <v>271</v>
      </c>
      <c r="L845" s="24" t="s">
        <v>96</v>
      </c>
      <c r="M845" s="24" t="s">
        <v>272</v>
      </c>
      <c r="N845" t="s">
        <v>85</v>
      </c>
      <c r="O845" s="24">
        <v>3</v>
      </c>
      <c r="P845">
        <v>5</v>
      </c>
      <c r="Q845">
        <v>5</v>
      </c>
      <c r="R845">
        <v>23</v>
      </c>
      <c r="S845" s="24">
        <v>5.8</v>
      </c>
      <c r="T845" s="24">
        <v>8.1999999999999993</v>
      </c>
      <c r="U845" t="s">
        <v>177</v>
      </c>
      <c r="V845" s="14" t="str">
        <f>VLOOKUP($U845,look_up!$A$2:J871,2,FALSE)</f>
        <v>Ouriço</v>
      </c>
      <c r="W845" s="14" t="str">
        <f>VLOOKUP($U845,look_up!$A$2:K871,3,FALSE)</f>
        <v>Species</v>
      </c>
      <c r="X845" s="14" t="str">
        <f>VLOOKUP($U845,look_up!$A$2:L871,4,FALSE)</f>
        <v>NA</v>
      </c>
      <c r="Y845" s="14" t="str">
        <f>VLOOKUP($U845,look_up!A$2:K871,5,FALSE)</f>
        <v>Animalia</v>
      </c>
      <c r="Z845" s="14" t="str">
        <f>VLOOKUP($U845,look_up!A$2:L871,6,FALSE)</f>
        <v>Echinodermata</v>
      </c>
      <c r="AA845" s="14" t="str">
        <f>VLOOKUP($U845,look_up!A$2:M871,7,FALSE)</f>
        <v>Echinoidea</v>
      </c>
      <c r="AB845" s="14" t="str">
        <f>VLOOKUP($U845,look_up!$A$2:P871,8,FALSE)</f>
        <v>Cidaroida</v>
      </c>
      <c r="AC845" s="14" t="str">
        <f>VLOOKUP($U845,look_up!$A$2:Q871,9,FALSE)</f>
        <v>Cidaridae</v>
      </c>
      <c r="AD845" s="14">
        <f>VLOOKUP($U845,look_up!A$2:P871,10,FALSE)</f>
        <v>396741</v>
      </c>
      <c r="AE845" s="16">
        <v>0</v>
      </c>
      <c r="AF845" s="24" t="s">
        <v>216</v>
      </c>
      <c r="AG845">
        <v>40</v>
      </c>
      <c r="AH845" s="16" t="s">
        <v>273</v>
      </c>
      <c r="AI845" s="16" t="s">
        <v>6</v>
      </c>
      <c r="AJ845" s="16" t="s">
        <v>214</v>
      </c>
      <c r="AK845" s="16" t="s">
        <v>215</v>
      </c>
      <c r="AL845" s="16">
        <v>0</v>
      </c>
    </row>
    <row r="846" spans="1:38" x14ac:dyDescent="0.3">
      <c r="A846" s="24" t="s">
        <v>0</v>
      </c>
      <c r="B846" t="s">
        <v>266</v>
      </c>
      <c r="C846" t="s">
        <v>277</v>
      </c>
      <c r="D846">
        <v>-27.296009999999999</v>
      </c>
      <c r="E846">
        <v>-48.36168</v>
      </c>
      <c r="F846" s="24" t="s">
        <v>2</v>
      </c>
      <c r="G846" s="24" t="s">
        <v>3</v>
      </c>
      <c r="H846" s="25">
        <v>42047</v>
      </c>
      <c r="I846" s="12" t="s">
        <v>278</v>
      </c>
      <c r="J846" s="12" t="s">
        <v>245</v>
      </c>
      <c r="K846" s="12" t="s">
        <v>271</v>
      </c>
      <c r="L846" s="24" t="s">
        <v>96</v>
      </c>
      <c r="M846" s="24" t="s">
        <v>272</v>
      </c>
      <c r="N846" t="s">
        <v>85</v>
      </c>
      <c r="O846" s="24">
        <v>1</v>
      </c>
      <c r="P846">
        <v>10</v>
      </c>
      <c r="Q846">
        <v>10</v>
      </c>
      <c r="R846">
        <v>18</v>
      </c>
      <c r="S846" s="24">
        <v>5.8</v>
      </c>
      <c r="T846" s="24">
        <v>7.9</v>
      </c>
      <c r="U846" t="s">
        <v>177</v>
      </c>
      <c r="V846" s="14" t="str">
        <f>VLOOKUP($U846,look_up!$A$2:J872,2,FALSE)</f>
        <v>Ouriço</v>
      </c>
      <c r="W846" s="14" t="str">
        <f>VLOOKUP($U846,look_up!$A$2:K872,3,FALSE)</f>
        <v>Species</v>
      </c>
      <c r="X846" s="14" t="str">
        <f>VLOOKUP($U846,look_up!$A$2:L872,4,FALSE)</f>
        <v>NA</v>
      </c>
      <c r="Y846" s="14" t="str">
        <f>VLOOKUP($U846,look_up!A$2:K872,5,FALSE)</f>
        <v>Animalia</v>
      </c>
      <c r="Z846" s="14" t="str">
        <f>VLOOKUP($U846,look_up!A$2:L872,6,FALSE)</f>
        <v>Echinodermata</v>
      </c>
      <c r="AA846" s="14" t="str">
        <f>VLOOKUP($U846,look_up!A$2:M872,7,FALSE)</f>
        <v>Echinoidea</v>
      </c>
      <c r="AB846" s="14" t="str">
        <f>VLOOKUP($U846,look_up!$A$2:P872,8,FALSE)</f>
        <v>Cidaroida</v>
      </c>
      <c r="AC846" s="14" t="str">
        <f>VLOOKUP($U846,look_up!$A$2:Q872,9,FALSE)</f>
        <v>Cidaridae</v>
      </c>
      <c r="AD846" s="14">
        <f>VLOOKUP($U846,look_up!A$2:P872,10,FALSE)</f>
        <v>396741</v>
      </c>
      <c r="AE846" s="16">
        <v>1</v>
      </c>
      <c r="AF846" s="24" t="s">
        <v>216</v>
      </c>
      <c r="AG846">
        <v>40</v>
      </c>
      <c r="AH846" s="16" t="s">
        <v>273</v>
      </c>
      <c r="AI846" s="16" t="s">
        <v>6</v>
      </c>
      <c r="AJ846" s="16" t="s">
        <v>214</v>
      </c>
      <c r="AK846" s="16" t="s">
        <v>215</v>
      </c>
      <c r="AL846" s="16">
        <v>1</v>
      </c>
    </row>
    <row r="847" spans="1:38" x14ac:dyDescent="0.3">
      <c r="A847" s="24" t="s">
        <v>0</v>
      </c>
      <c r="B847" t="s">
        <v>266</v>
      </c>
      <c r="C847" t="s">
        <v>277</v>
      </c>
      <c r="D847">
        <v>-27.296009999999999</v>
      </c>
      <c r="E847">
        <v>-48.36168</v>
      </c>
      <c r="F847" s="24" t="s">
        <v>2</v>
      </c>
      <c r="G847" s="24" t="s">
        <v>3</v>
      </c>
      <c r="H847" s="25">
        <v>42047</v>
      </c>
      <c r="I847" s="12" t="s">
        <v>278</v>
      </c>
      <c r="J847" s="12" t="s">
        <v>245</v>
      </c>
      <c r="K847" s="12" t="s">
        <v>271</v>
      </c>
      <c r="L847" s="24" t="s">
        <v>96</v>
      </c>
      <c r="M847" s="24" t="s">
        <v>272</v>
      </c>
      <c r="N847" t="s">
        <v>85</v>
      </c>
      <c r="O847" s="24">
        <v>2</v>
      </c>
      <c r="P847">
        <v>10</v>
      </c>
      <c r="Q847">
        <v>10</v>
      </c>
      <c r="R847">
        <v>18</v>
      </c>
      <c r="S847" s="24">
        <v>5.8</v>
      </c>
      <c r="T847" s="24">
        <v>7.9</v>
      </c>
      <c r="U847" t="s">
        <v>177</v>
      </c>
      <c r="V847" s="14" t="str">
        <f>VLOOKUP($U847,look_up!$A$2:J873,2,FALSE)</f>
        <v>Ouriço</v>
      </c>
      <c r="W847" s="14" t="str">
        <f>VLOOKUP($U847,look_up!$A$2:K873,3,FALSE)</f>
        <v>Species</v>
      </c>
      <c r="X847" s="14" t="str">
        <f>VLOOKUP($U847,look_up!$A$2:L873,4,FALSE)</f>
        <v>NA</v>
      </c>
      <c r="Y847" s="14" t="str">
        <f>VLOOKUP($U847,look_up!A$2:K873,5,FALSE)</f>
        <v>Animalia</v>
      </c>
      <c r="Z847" s="14" t="str">
        <f>VLOOKUP($U847,look_up!A$2:L873,6,FALSE)</f>
        <v>Echinodermata</v>
      </c>
      <c r="AA847" s="14" t="str">
        <f>VLOOKUP($U847,look_up!A$2:M873,7,FALSE)</f>
        <v>Echinoidea</v>
      </c>
      <c r="AB847" s="14" t="str">
        <f>VLOOKUP($U847,look_up!$A$2:P873,8,FALSE)</f>
        <v>Cidaroida</v>
      </c>
      <c r="AC847" s="14" t="str">
        <f>VLOOKUP($U847,look_up!$A$2:Q873,9,FALSE)</f>
        <v>Cidaridae</v>
      </c>
      <c r="AD847" s="14">
        <f>VLOOKUP($U847,look_up!A$2:P873,10,FALSE)</f>
        <v>396741</v>
      </c>
      <c r="AE847" s="16">
        <v>0</v>
      </c>
      <c r="AF847" s="24" t="s">
        <v>216</v>
      </c>
      <c r="AG847">
        <v>40</v>
      </c>
      <c r="AH847" s="16" t="s">
        <v>273</v>
      </c>
      <c r="AI847" s="16" t="s">
        <v>6</v>
      </c>
      <c r="AJ847" s="16" t="s">
        <v>214</v>
      </c>
      <c r="AK847" s="16" t="s">
        <v>215</v>
      </c>
      <c r="AL847" s="16">
        <v>0</v>
      </c>
    </row>
    <row r="848" spans="1:38" x14ac:dyDescent="0.3">
      <c r="A848" s="24" t="s">
        <v>0</v>
      </c>
      <c r="B848" t="s">
        <v>266</v>
      </c>
      <c r="C848" t="s">
        <v>277</v>
      </c>
      <c r="D848">
        <v>-27.296009999999999</v>
      </c>
      <c r="E848">
        <v>-48.36168</v>
      </c>
      <c r="F848" s="24" t="s">
        <v>2</v>
      </c>
      <c r="G848" s="24" t="s">
        <v>3</v>
      </c>
      <c r="H848" s="25">
        <v>42047</v>
      </c>
      <c r="I848" s="12" t="s">
        <v>278</v>
      </c>
      <c r="J848" s="12" t="s">
        <v>245</v>
      </c>
      <c r="K848" s="12" t="s">
        <v>271</v>
      </c>
      <c r="L848" s="24" t="s">
        <v>96</v>
      </c>
      <c r="M848" s="24" t="s">
        <v>272</v>
      </c>
      <c r="N848" t="s">
        <v>85</v>
      </c>
      <c r="O848" s="24">
        <v>3</v>
      </c>
      <c r="P848">
        <v>10</v>
      </c>
      <c r="Q848">
        <v>10</v>
      </c>
      <c r="R848">
        <v>18</v>
      </c>
      <c r="S848" s="24">
        <v>5.8</v>
      </c>
      <c r="T848" s="24">
        <v>7.9</v>
      </c>
      <c r="U848" t="s">
        <v>177</v>
      </c>
      <c r="V848" s="14" t="str">
        <f>VLOOKUP($U848,look_up!$A$2:J874,2,FALSE)</f>
        <v>Ouriço</v>
      </c>
      <c r="W848" s="14" t="str">
        <f>VLOOKUP($U848,look_up!$A$2:K874,3,FALSE)</f>
        <v>Species</v>
      </c>
      <c r="X848" s="14" t="str">
        <f>VLOOKUP($U848,look_up!$A$2:L874,4,FALSE)</f>
        <v>NA</v>
      </c>
      <c r="Y848" s="14" t="str">
        <f>VLOOKUP($U848,look_up!A$2:K874,5,FALSE)</f>
        <v>Animalia</v>
      </c>
      <c r="Z848" s="14" t="str">
        <f>VLOOKUP($U848,look_up!A$2:L874,6,FALSE)</f>
        <v>Echinodermata</v>
      </c>
      <c r="AA848" s="14" t="str">
        <f>VLOOKUP($U848,look_up!A$2:M874,7,FALSE)</f>
        <v>Echinoidea</v>
      </c>
      <c r="AB848" s="14" t="str">
        <f>VLOOKUP($U848,look_up!$A$2:P874,8,FALSE)</f>
        <v>Cidaroida</v>
      </c>
      <c r="AC848" s="14" t="str">
        <f>VLOOKUP($U848,look_up!$A$2:Q874,9,FALSE)</f>
        <v>Cidaridae</v>
      </c>
      <c r="AD848" s="14">
        <f>VLOOKUP($U848,look_up!A$2:P874,10,FALSE)</f>
        <v>396741</v>
      </c>
      <c r="AE848" s="16">
        <v>0</v>
      </c>
      <c r="AF848" s="24" t="s">
        <v>216</v>
      </c>
      <c r="AG848">
        <v>40</v>
      </c>
      <c r="AH848" s="16" t="s">
        <v>273</v>
      </c>
      <c r="AI848" s="16" t="s">
        <v>6</v>
      </c>
      <c r="AJ848" s="16" t="s">
        <v>214</v>
      </c>
      <c r="AK848" s="16" t="s">
        <v>215</v>
      </c>
      <c r="AL848" s="16">
        <v>0</v>
      </c>
    </row>
    <row r="849" spans="1:38" x14ac:dyDescent="0.3">
      <c r="A849" s="24" t="s">
        <v>0</v>
      </c>
      <c r="B849" t="s">
        <v>1</v>
      </c>
      <c r="C849" t="s">
        <v>279</v>
      </c>
      <c r="D849">
        <v>-27.271709999999999</v>
      </c>
      <c r="E849">
        <v>-48.331710000000001</v>
      </c>
      <c r="F849" s="24" t="s">
        <v>2</v>
      </c>
      <c r="G849" s="24" t="s">
        <v>3</v>
      </c>
      <c r="H849" s="25">
        <v>42039</v>
      </c>
      <c r="I849" s="12" t="s">
        <v>280</v>
      </c>
      <c r="J849" s="12" t="s">
        <v>245</v>
      </c>
      <c r="K849" s="12" t="s">
        <v>271</v>
      </c>
      <c r="L849" s="24" t="s">
        <v>96</v>
      </c>
      <c r="M849" s="24" t="s">
        <v>313</v>
      </c>
      <c r="N849" t="s">
        <v>85</v>
      </c>
      <c r="O849" s="24">
        <v>1</v>
      </c>
      <c r="P849">
        <v>5</v>
      </c>
      <c r="Q849">
        <v>5</v>
      </c>
      <c r="R849">
        <v>27</v>
      </c>
      <c r="S849" s="24">
        <v>20</v>
      </c>
      <c r="T849" s="24">
        <v>20</v>
      </c>
      <c r="U849" t="s">
        <v>177</v>
      </c>
      <c r="V849" s="14" t="str">
        <f>VLOOKUP($U849,look_up!$A$2:J875,2,FALSE)</f>
        <v>Ouriço</v>
      </c>
      <c r="W849" s="14" t="str">
        <f>VLOOKUP($U849,look_up!$A$2:K875,3,FALSE)</f>
        <v>Species</v>
      </c>
      <c r="X849" s="14" t="str">
        <f>VLOOKUP($U849,look_up!$A$2:L875,4,FALSE)</f>
        <v>NA</v>
      </c>
      <c r="Y849" s="14" t="str">
        <f>VLOOKUP($U849,look_up!A$2:K875,5,FALSE)</f>
        <v>Animalia</v>
      </c>
      <c r="Z849" s="14" t="str">
        <f>VLOOKUP($U849,look_up!A$2:L875,6,FALSE)</f>
        <v>Echinodermata</v>
      </c>
      <c r="AA849" s="14" t="str">
        <f>VLOOKUP($U849,look_up!A$2:M875,7,FALSE)</f>
        <v>Echinoidea</v>
      </c>
      <c r="AB849" s="14" t="str">
        <f>VLOOKUP($U849,look_up!$A$2:P875,8,FALSE)</f>
        <v>Cidaroida</v>
      </c>
      <c r="AC849" s="14" t="str">
        <f>VLOOKUP($U849,look_up!$A$2:Q875,9,FALSE)</f>
        <v>Cidaridae</v>
      </c>
      <c r="AD849" s="14">
        <f>VLOOKUP($U849,look_up!A$2:P875,10,FALSE)</f>
        <v>396741</v>
      </c>
      <c r="AE849" s="16">
        <v>0</v>
      </c>
      <c r="AF849" s="24" t="s">
        <v>216</v>
      </c>
      <c r="AG849">
        <v>40</v>
      </c>
      <c r="AH849" s="16" t="s">
        <v>273</v>
      </c>
      <c r="AI849" s="16" t="s">
        <v>6</v>
      </c>
      <c r="AJ849" s="16" t="s">
        <v>214</v>
      </c>
      <c r="AK849" s="16" t="s">
        <v>215</v>
      </c>
      <c r="AL849" s="16">
        <v>0</v>
      </c>
    </row>
    <row r="850" spans="1:38" x14ac:dyDescent="0.3">
      <c r="A850" s="24" t="s">
        <v>0</v>
      </c>
      <c r="B850" t="s">
        <v>1</v>
      </c>
      <c r="C850" t="s">
        <v>279</v>
      </c>
      <c r="D850">
        <v>-27.271709999999999</v>
      </c>
      <c r="E850">
        <v>-48.331710000000001</v>
      </c>
      <c r="F850" s="24" t="s">
        <v>2</v>
      </c>
      <c r="G850" s="24" t="s">
        <v>3</v>
      </c>
      <c r="H850" s="25">
        <v>42039</v>
      </c>
      <c r="I850" s="12" t="s">
        <v>280</v>
      </c>
      <c r="J850" s="12" t="s">
        <v>245</v>
      </c>
      <c r="K850" s="12" t="s">
        <v>271</v>
      </c>
      <c r="L850" s="24" t="s">
        <v>96</v>
      </c>
      <c r="M850" s="24" t="s">
        <v>313</v>
      </c>
      <c r="N850" t="s">
        <v>85</v>
      </c>
      <c r="O850" s="24">
        <v>2</v>
      </c>
      <c r="P850">
        <v>5</v>
      </c>
      <c r="Q850">
        <v>5</v>
      </c>
      <c r="R850">
        <v>27</v>
      </c>
      <c r="S850" s="24">
        <v>20</v>
      </c>
      <c r="T850" s="24">
        <v>20</v>
      </c>
      <c r="U850" t="s">
        <v>177</v>
      </c>
      <c r="V850" s="14" t="str">
        <f>VLOOKUP($U850,look_up!$A$2:J876,2,FALSE)</f>
        <v>Ouriço</v>
      </c>
      <c r="W850" s="14" t="str">
        <f>VLOOKUP($U850,look_up!$A$2:K876,3,FALSE)</f>
        <v>Species</v>
      </c>
      <c r="X850" s="14" t="str">
        <f>VLOOKUP($U850,look_up!$A$2:L876,4,FALSE)</f>
        <v>NA</v>
      </c>
      <c r="Y850" s="14" t="str">
        <f>VLOOKUP($U850,look_up!A$2:K876,5,FALSE)</f>
        <v>Animalia</v>
      </c>
      <c r="Z850" s="14" t="str">
        <f>VLOOKUP($U850,look_up!A$2:L876,6,FALSE)</f>
        <v>Echinodermata</v>
      </c>
      <c r="AA850" s="14" t="str">
        <f>VLOOKUP($U850,look_up!A$2:M876,7,FALSE)</f>
        <v>Echinoidea</v>
      </c>
      <c r="AB850" s="14" t="str">
        <f>VLOOKUP($U850,look_up!$A$2:P876,8,FALSE)</f>
        <v>Cidaroida</v>
      </c>
      <c r="AC850" s="14" t="str">
        <f>VLOOKUP($U850,look_up!$A$2:Q876,9,FALSE)</f>
        <v>Cidaridae</v>
      </c>
      <c r="AD850" s="14">
        <f>VLOOKUP($U850,look_up!A$2:P876,10,FALSE)</f>
        <v>396741</v>
      </c>
      <c r="AE850" s="16">
        <v>3</v>
      </c>
      <c r="AF850" s="24" t="s">
        <v>216</v>
      </c>
      <c r="AG850">
        <v>40</v>
      </c>
      <c r="AH850" s="16" t="s">
        <v>273</v>
      </c>
      <c r="AI850" s="16" t="s">
        <v>6</v>
      </c>
      <c r="AJ850" s="16" t="s">
        <v>214</v>
      </c>
      <c r="AK850" s="16" t="s">
        <v>215</v>
      </c>
      <c r="AL850" s="16">
        <v>3</v>
      </c>
    </row>
    <row r="851" spans="1:38" x14ac:dyDescent="0.3">
      <c r="A851" s="24" t="s">
        <v>0</v>
      </c>
      <c r="B851" t="s">
        <v>1</v>
      </c>
      <c r="C851" t="s">
        <v>279</v>
      </c>
      <c r="D851">
        <v>-27.271709999999999</v>
      </c>
      <c r="E851">
        <v>-48.331710000000001</v>
      </c>
      <c r="F851" s="24" t="s">
        <v>2</v>
      </c>
      <c r="G851" s="24" t="s">
        <v>3</v>
      </c>
      <c r="H851" s="25">
        <v>42039</v>
      </c>
      <c r="I851" s="12" t="s">
        <v>280</v>
      </c>
      <c r="J851" s="12" t="s">
        <v>245</v>
      </c>
      <c r="K851" s="12" t="s">
        <v>271</v>
      </c>
      <c r="L851" s="24" t="s">
        <v>96</v>
      </c>
      <c r="M851" s="24" t="s">
        <v>313</v>
      </c>
      <c r="N851" t="s">
        <v>85</v>
      </c>
      <c r="O851" s="24">
        <v>3</v>
      </c>
      <c r="P851">
        <v>5</v>
      </c>
      <c r="Q851">
        <v>5</v>
      </c>
      <c r="R851">
        <v>27</v>
      </c>
      <c r="S851" s="24">
        <v>20</v>
      </c>
      <c r="T851" s="24">
        <v>20</v>
      </c>
      <c r="U851" t="s">
        <v>177</v>
      </c>
      <c r="V851" s="14" t="str">
        <f>VLOOKUP($U851,look_up!$A$2:J877,2,FALSE)</f>
        <v>Ouriço</v>
      </c>
      <c r="W851" s="14" t="str">
        <f>VLOOKUP($U851,look_up!$A$2:K877,3,FALSE)</f>
        <v>Species</v>
      </c>
      <c r="X851" s="14" t="str">
        <f>VLOOKUP($U851,look_up!$A$2:L877,4,FALSE)</f>
        <v>NA</v>
      </c>
      <c r="Y851" s="14" t="str">
        <f>VLOOKUP($U851,look_up!A$2:K877,5,FALSE)</f>
        <v>Animalia</v>
      </c>
      <c r="Z851" s="14" t="str">
        <f>VLOOKUP($U851,look_up!A$2:L877,6,FALSE)</f>
        <v>Echinodermata</v>
      </c>
      <c r="AA851" s="14" t="str">
        <f>VLOOKUP($U851,look_up!A$2:M877,7,FALSE)</f>
        <v>Echinoidea</v>
      </c>
      <c r="AB851" s="14" t="str">
        <f>VLOOKUP($U851,look_up!$A$2:P877,8,FALSE)</f>
        <v>Cidaroida</v>
      </c>
      <c r="AC851" s="14" t="str">
        <f>VLOOKUP($U851,look_up!$A$2:Q877,9,FALSE)</f>
        <v>Cidaridae</v>
      </c>
      <c r="AD851" s="14">
        <f>VLOOKUP($U851,look_up!A$2:P877,10,FALSE)</f>
        <v>396741</v>
      </c>
      <c r="AE851" s="16">
        <v>0</v>
      </c>
      <c r="AF851" s="24" t="s">
        <v>216</v>
      </c>
      <c r="AG851">
        <v>40</v>
      </c>
      <c r="AH851" s="16" t="s">
        <v>273</v>
      </c>
      <c r="AI851" s="16" t="s">
        <v>6</v>
      </c>
      <c r="AJ851" s="16" t="s">
        <v>214</v>
      </c>
      <c r="AK851" s="16" t="s">
        <v>215</v>
      </c>
      <c r="AL851" s="16">
        <v>0</v>
      </c>
    </row>
    <row r="852" spans="1:38" x14ac:dyDescent="0.3">
      <c r="A852" s="24" t="s">
        <v>0</v>
      </c>
      <c r="B852" t="s">
        <v>1</v>
      </c>
      <c r="C852" t="s">
        <v>279</v>
      </c>
      <c r="D852">
        <v>-27.271709999999999</v>
      </c>
      <c r="E852">
        <v>-48.331710000000001</v>
      </c>
      <c r="F852" s="24" t="s">
        <v>2</v>
      </c>
      <c r="G852" s="24" t="s">
        <v>3</v>
      </c>
      <c r="H852" s="25">
        <v>42039</v>
      </c>
      <c r="I852" s="12" t="s">
        <v>280</v>
      </c>
      <c r="J852" s="12" t="s">
        <v>245</v>
      </c>
      <c r="K852" s="12" t="s">
        <v>271</v>
      </c>
      <c r="L852" s="24" t="s">
        <v>96</v>
      </c>
      <c r="M852" s="24" t="s">
        <v>313</v>
      </c>
      <c r="N852" t="s">
        <v>86</v>
      </c>
      <c r="O852" s="24">
        <v>1</v>
      </c>
      <c r="P852">
        <v>11</v>
      </c>
      <c r="Q852">
        <v>11</v>
      </c>
      <c r="R852" t="s">
        <v>18</v>
      </c>
      <c r="S852" s="24">
        <v>20</v>
      </c>
      <c r="T852" s="24">
        <v>15</v>
      </c>
      <c r="U852" t="s">
        <v>177</v>
      </c>
      <c r="V852" s="14" t="str">
        <f>VLOOKUP($U852,look_up!$A$2:J878,2,FALSE)</f>
        <v>Ouriço</v>
      </c>
      <c r="W852" s="14" t="str">
        <f>VLOOKUP($U852,look_up!$A$2:K878,3,FALSE)</f>
        <v>Species</v>
      </c>
      <c r="X852" s="14" t="str">
        <f>VLOOKUP($U852,look_up!$A$2:L878,4,FALSE)</f>
        <v>NA</v>
      </c>
      <c r="Y852" s="14" t="str">
        <f>VLOOKUP($U852,look_up!A$2:K878,5,FALSE)</f>
        <v>Animalia</v>
      </c>
      <c r="Z852" s="14" t="str">
        <f>VLOOKUP($U852,look_up!A$2:L878,6,FALSE)</f>
        <v>Echinodermata</v>
      </c>
      <c r="AA852" s="14" t="str">
        <f>VLOOKUP($U852,look_up!A$2:M878,7,FALSE)</f>
        <v>Echinoidea</v>
      </c>
      <c r="AB852" s="14" t="str">
        <f>VLOOKUP($U852,look_up!$A$2:P878,8,FALSE)</f>
        <v>Cidaroida</v>
      </c>
      <c r="AC852" s="14" t="str">
        <f>VLOOKUP($U852,look_up!$A$2:Q878,9,FALSE)</f>
        <v>Cidaridae</v>
      </c>
      <c r="AD852" s="14">
        <f>VLOOKUP($U852,look_up!A$2:P878,10,FALSE)</f>
        <v>396741</v>
      </c>
      <c r="AE852" s="16">
        <v>0</v>
      </c>
      <c r="AF852" s="24" t="s">
        <v>216</v>
      </c>
      <c r="AG852">
        <v>40</v>
      </c>
      <c r="AH852" s="16" t="s">
        <v>273</v>
      </c>
      <c r="AI852" s="16" t="s">
        <v>6</v>
      </c>
      <c r="AJ852" s="16" t="s">
        <v>214</v>
      </c>
      <c r="AK852" s="16" t="s">
        <v>215</v>
      </c>
      <c r="AL852" s="16">
        <v>0</v>
      </c>
    </row>
    <row r="853" spans="1:38" x14ac:dyDescent="0.3">
      <c r="A853" s="24" t="s">
        <v>0</v>
      </c>
      <c r="B853" t="s">
        <v>1</v>
      </c>
      <c r="C853" t="s">
        <v>279</v>
      </c>
      <c r="D853">
        <v>-27.271709999999999</v>
      </c>
      <c r="E853">
        <v>-48.331710000000001</v>
      </c>
      <c r="F853" s="24" t="s">
        <v>2</v>
      </c>
      <c r="G853" s="24" t="s">
        <v>3</v>
      </c>
      <c r="H853" s="25">
        <v>42039</v>
      </c>
      <c r="I853" s="12" t="s">
        <v>280</v>
      </c>
      <c r="J853" s="12" t="s">
        <v>245</v>
      </c>
      <c r="K853" s="12" t="s">
        <v>271</v>
      </c>
      <c r="L853" s="24" t="s">
        <v>96</v>
      </c>
      <c r="M853" s="24" t="s">
        <v>313</v>
      </c>
      <c r="N853" t="s">
        <v>86</v>
      </c>
      <c r="O853" s="24">
        <v>2</v>
      </c>
      <c r="P853">
        <v>11</v>
      </c>
      <c r="Q853">
        <v>11</v>
      </c>
      <c r="R853" t="s">
        <v>18</v>
      </c>
      <c r="S853" s="24">
        <v>20</v>
      </c>
      <c r="T853" s="24">
        <v>15</v>
      </c>
      <c r="U853" t="s">
        <v>177</v>
      </c>
      <c r="V853" s="14" t="str">
        <f>VLOOKUP($U853,look_up!$A$2:J879,2,FALSE)</f>
        <v>Ouriço</v>
      </c>
      <c r="W853" s="14" t="str">
        <f>VLOOKUP($U853,look_up!$A$2:K879,3,FALSE)</f>
        <v>Species</v>
      </c>
      <c r="X853" s="14" t="str">
        <f>VLOOKUP($U853,look_up!$A$2:L879,4,FALSE)</f>
        <v>NA</v>
      </c>
      <c r="Y853" s="14" t="str">
        <f>VLOOKUP($U853,look_up!A$2:K879,5,FALSE)</f>
        <v>Animalia</v>
      </c>
      <c r="Z853" s="14" t="str">
        <f>VLOOKUP($U853,look_up!A$2:L879,6,FALSE)</f>
        <v>Echinodermata</v>
      </c>
      <c r="AA853" s="14" t="str">
        <f>VLOOKUP($U853,look_up!A$2:M879,7,FALSE)</f>
        <v>Echinoidea</v>
      </c>
      <c r="AB853" s="14" t="str">
        <f>VLOOKUP($U853,look_up!$A$2:P879,8,FALSE)</f>
        <v>Cidaroida</v>
      </c>
      <c r="AC853" s="14" t="str">
        <f>VLOOKUP($U853,look_up!$A$2:Q879,9,FALSE)</f>
        <v>Cidaridae</v>
      </c>
      <c r="AD853" s="14">
        <f>VLOOKUP($U853,look_up!A$2:P879,10,FALSE)</f>
        <v>396741</v>
      </c>
      <c r="AE853" s="16">
        <v>0</v>
      </c>
      <c r="AF853" s="24" t="s">
        <v>216</v>
      </c>
      <c r="AG853">
        <v>40</v>
      </c>
      <c r="AH853" s="16" t="s">
        <v>273</v>
      </c>
      <c r="AI853" s="16" t="s">
        <v>6</v>
      </c>
      <c r="AJ853" s="16" t="s">
        <v>214</v>
      </c>
      <c r="AK853" s="16" t="s">
        <v>215</v>
      </c>
      <c r="AL853" s="16">
        <v>0</v>
      </c>
    </row>
    <row r="854" spans="1:38" x14ac:dyDescent="0.3">
      <c r="A854" s="24" t="s">
        <v>0</v>
      </c>
      <c r="B854" t="s">
        <v>1</v>
      </c>
      <c r="C854" t="s">
        <v>279</v>
      </c>
      <c r="D854">
        <v>-27.271709999999999</v>
      </c>
      <c r="E854">
        <v>-48.331710000000001</v>
      </c>
      <c r="F854" s="24" t="s">
        <v>2</v>
      </c>
      <c r="G854" s="24" t="s">
        <v>3</v>
      </c>
      <c r="H854" s="25">
        <v>42039</v>
      </c>
      <c r="I854" s="12" t="s">
        <v>280</v>
      </c>
      <c r="J854" s="12" t="s">
        <v>245</v>
      </c>
      <c r="K854" s="12" t="s">
        <v>271</v>
      </c>
      <c r="L854" s="24" t="s">
        <v>96</v>
      </c>
      <c r="M854" s="24" t="s">
        <v>313</v>
      </c>
      <c r="N854" t="s">
        <v>86</v>
      </c>
      <c r="O854" s="24">
        <v>3</v>
      </c>
      <c r="P854">
        <v>11</v>
      </c>
      <c r="Q854">
        <v>11</v>
      </c>
      <c r="R854" t="s">
        <v>18</v>
      </c>
      <c r="S854" s="24">
        <v>20</v>
      </c>
      <c r="T854" s="24">
        <v>15</v>
      </c>
      <c r="U854" t="s">
        <v>177</v>
      </c>
      <c r="V854" s="14" t="str">
        <f>VLOOKUP($U854,look_up!$A$2:J880,2,FALSE)</f>
        <v>Ouriço</v>
      </c>
      <c r="W854" s="14" t="str">
        <f>VLOOKUP($U854,look_up!$A$2:K880,3,FALSE)</f>
        <v>Species</v>
      </c>
      <c r="X854" s="14" t="str">
        <f>VLOOKUP($U854,look_up!$A$2:L880,4,FALSE)</f>
        <v>NA</v>
      </c>
      <c r="Y854" s="14" t="str">
        <f>VLOOKUP($U854,look_up!A$2:K880,5,FALSE)</f>
        <v>Animalia</v>
      </c>
      <c r="Z854" s="14" t="str">
        <f>VLOOKUP($U854,look_up!A$2:L880,6,FALSE)</f>
        <v>Echinodermata</v>
      </c>
      <c r="AA854" s="14" t="str">
        <f>VLOOKUP($U854,look_up!A$2:M880,7,FALSE)</f>
        <v>Echinoidea</v>
      </c>
      <c r="AB854" s="14" t="str">
        <f>VLOOKUP($U854,look_up!$A$2:P880,8,FALSE)</f>
        <v>Cidaroida</v>
      </c>
      <c r="AC854" s="14" t="str">
        <f>VLOOKUP($U854,look_up!$A$2:Q880,9,FALSE)</f>
        <v>Cidaridae</v>
      </c>
      <c r="AD854" s="14">
        <f>VLOOKUP($U854,look_up!A$2:P880,10,FALSE)</f>
        <v>396741</v>
      </c>
      <c r="AE854" s="16">
        <v>0</v>
      </c>
      <c r="AF854" s="24" t="s">
        <v>216</v>
      </c>
      <c r="AG854">
        <v>40</v>
      </c>
      <c r="AH854" s="16" t="s">
        <v>273</v>
      </c>
      <c r="AI854" s="16" t="s">
        <v>6</v>
      </c>
      <c r="AJ854" s="16" t="s">
        <v>214</v>
      </c>
      <c r="AK854" s="16" t="s">
        <v>215</v>
      </c>
      <c r="AL854" s="16">
        <v>0</v>
      </c>
    </row>
    <row r="855" spans="1:38" x14ac:dyDescent="0.3">
      <c r="A855" s="24" t="s">
        <v>0</v>
      </c>
      <c r="B855" t="s">
        <v>308</v>
      </c>
      <c r="C855" t="s">
        <v>281</v>
      </c>
      <c r="D855">
        <v>-27.274239999999999</v>
      </c>
      <c r="E855">
        <v>-48.3339</v>
      </c>
      <c r="F855" s="24" t="s">
        <v>2</v>
      </c>
      <c r="G855" s="24" t="s">
        <v>3</v>
      </c>
      <c r="H855" s="25">
        <v>42031</v>
      </c>
      <c r="I855" s="12" t="s">
        <v>282</v>
      </c>
      <c r="J855" s="12" t="s">
        <v>270</v>
      </c>
      <c r="K855" s="12" t="s">
        <v>271</v>
      </c>
      <c r="L855" s="24" t="s">
        <v>96</v>
      </c>
      <c r="M855" s="24" t="s">
        <v>313</v>
      </c>
      <c r="N855" t="s">
        <v>85</v>
      </c>
      <c r="O855" s="24">
        <v>1</v>
      </c>
      <c r="P855">
        <v>5</v>
      </c>
      <c r="Q855">
        <v>5</v>
      </c>
      <c r="R855">
        <v>27</v>
      </c>
      <c r="S855" s="24">
        <v>4.7</v>
      </c>
      <c r="T855" s="24">
        <v>3.4</v>
      </c>
      <c r="U855" t="s">
        <v>177</v>
      </c>
      <c r="V855" s="14" t="str">
        <f>VLOOKUP($U855,look_up!$A$2:J881,2,FALSE)</f>
        <v>Ouriço</v>
      </c>
      <c r="W855" s="14" t="str">
        <f>VLOOKUP($U855,look_up!$A$2:K881,3,FALSE)</f>
        <v>Species</v>
      </c>
      <c r="X855" s="14" t="str">
        <f>VLOOKUP($U855,look_up!$A$2:L881,4,FALSE)</f>
        <v>NA</v>
      </c>
      <c r="Y855" s="14" t="str">
        <f>VLOOKUP($U855,look_up!A$2:K881,5,FALSE)</f>
        <v>Animalia</v>
      </c>
      <c r="Z855" s="14" t="str">
        <f>VLOOKUP($U855,look_up!A$2:L881,6,FALSE)</f>
        <v>Echinodermata</v>
      </c>
      <c r="AA855" s="14" t="str">
        <f>VLOOKUP($U855,look_up!A$2:M881,7,FALSE)</f>
        <v>Echinoidea</v>
      </c>
      <c r="AB855" s="14" t="str">
        <f>VLOOKUP($U855,look_up!$A$2:P881,8,FALSE)</f>
        <v>Cidaroida</v>
      </c>
      <c r="AC855" s="14" t="str">
        <f>VLOOKUP($U855,look_up!$A$2:Q881,9,FALSE)</f>
        <v>Cidaridae</v>
      </c>
      <c r="AD855" s="14">
        <f>VLOOKUP($U855,look_up!A$2:P881,10,FALSE)</f>
        <v>396741</v>
      </c>
      <c r="AE855" s="16">
        <v>0</v>
      </c>
      <c r="AF855" s="24" t="s">
        <v>216</v>
      </c>
      <c r="AG855">
        <v>40</v>
      </c>
      <c r="AH855" s="16" t="s">
        <v>273</v>
      </c>
      <c r="AI855" s="16" t="s">
        <v>6</v>
      </c>
      <c r="AJ855" s="16" t="s">
        <v>214</v>
      </c>
      <c r="AK855" s="16" t="s">
        <v>215</v>
      </c>
      <c r="AL855" s="16">
        <v>0</v>
      </c>
    </row>
    <row r="856" spans="1:38" x14ac:dyDescent="0.3">
      <c r="A856" s="24" t="s">
        <v>0</v>
      </c>
      <c r="B856" t="s">
        <v>308</v>
      </c>
      <c r="C856" t="s">
        <v>281</v>
      </c>
      <c r="D856">
        <v>-27.274239999999999</v>
      </c>
      <c r="E856">
        <v>-48.3339</v>
      </c>
      <c r="F856" s="24" t="s">
        <v>2</v>
      </c>
      <c r="G856" s="24" t="s">
        <v>3</v>
      </c>
      <c r="H856" s="25">
        <v>42031</v>
      </c>
      <c r="I856" s="12" t="s">
        <v>282</v>
      </c>
      <c r="J856" s="12" t="s">
        <v>270</v>
      </c>
      <c r="K856" s="12" t="s">
        <v>271</v>
      </c>
      <c r="L856" s="24" t="s">
        <v>96</v>
      </c>
      <c r="M856" s="24" t="s">
        <v>313</v>
      </c>
      <c r="N856" t="s">
        <v>85</v>
      </c>
      <c r="O856" s="24">
        <v>2</v>
      </c>
      <c r="P856">
        <v>5</v>
      </c>
      <c r="Q856">
        <v>5</v>
      </c>
      <c r="R856">
        <v>27</v>
      </c>
      <c r="S856" s="24">
        <v>4.7</v>
      </c>
      <c r="T856" s="24">
        <v>3.4</v>
      </c>
      <c r="U856" t="s">
        <v>177</v>
      </c>
      <c r="V856" s="14" t="str">
        <f>VLOOKUP($U856,look_up!$A$2:J882,2,FALSE)</f>
        <v>Ouriço</v>
      </c>
      <c r="W856" s="14" t="str">
        <f>VLOOKUP($U856,look_up!$A$2:K882,3,FALSE)</f>
        <v>Species</v>
      </c>
      <c r="X856" s="14" t="str">
        <f>VLOOKUP($U856,look_up!$A$2:L882,4,FALSE)</f>
        <v>NA</v>
      </c>
      <c r="Y856" s="14" t="str">
        <f>VLOOKUP($U856,look_up!A$2:K882,5,FALSE)</f>
        <v>Animalia</v>
      </c>
      <c r="Z856" s="14" t="str">
        <f>VLOOKUP($U856,look_up!A$2:L882,6,FALSE)</f>
        <v>Echinodermata</v>
      </c>
      <c r="AA856" s="14" t="str">
        <f>VLOOKUP($U856,look_up!A$2:M882,7,FALSE)</f>
        <v>Echinoidea</v>
      </c>
      <c r="AB856" s="14" t="str">
        <f>VLOOKUP($U856,look_up!$A$2:P882,8,FALSE)</f>
        <v>Cidaroida</v>
      </c>
      <c r="AC856" s="14" t="str">
        <f>VLOOKUP($U856,look_up!$A$2:Q882,9,FALSE)</f>
        <v>Cidaridae</v>
      </c>
      <c r="AD856" s="14">
        <f>VLOOKUP($U856,look_up!A$2:P882,10,FALSE)</f>
        <v>396741</v>
      </c>
      <c r="AE856" s="16">
        <v>1</v>
      </c>
      <c r="AF856" s="24" t="s">
        <v>216</v>
      </c>
      <c r="AG856">
        <v>40</v>
      </c>
      <c r="AH856" s="16" t="s">
        <v>273</v>
      </c>
      <c r="AI856" s="16" t="s">
        <v>6</v>
      </c>
      <c r="AJ856" s="16" t="s">
        <v>214</v>
      </c>
      <c r="AK856" s="16" t="s">
        <v>215</v>
      </c>
      <c r="AL856" s="16">
        <v>1</v>
      </c>
    </row>
    <row r="857" spans="1:38" x14ac:dyDescent="0.3">
      <c r="A857" s="24" t="s">
        <v>0</v>
      </c>
      <c r="B857" t="s">
        <v>308</v>
      </c>
      <c r="C857" t="s">
        <v>281</v>
      </c>
      <c r="D857">
        <v>-27.274239999999999</v>
      </c>
      <c r="E857">
        <v>-48.3339</v>
      </c>
      <c r="F857" s="24" t="s">
        <v>2</v>
      </c>
      <c r="G857" s="24" t="s">
        <v>3</v>
      </c>
      <c r="H857" s="25">
        <v>42031</v>
      </c>
      <c r="I857" s="12" t="s">
        <v>282</v>
      </c>
      <c r="J857" s="12" t="s">
        <v>270</v>
      </c>
      <c r="K857" s="12" t="s">
        <v>271</v>
      </c>
      <c r="L857" s="24" t="s">
        <v>96</v>
      </c>
      <c r="M857" s="24" t="s">
        <v>313</v>
      </c>
      <c r="N857" t="s">
        <v>85</v>
      </c>
      <c r="O857" s="24">
        <v>3</v>
      </c>
      <c r="P857">
        <v>5</v>
      </c>
      <c r="Q857">
        <v>5</v>
      </c>
      <c r="R857">
        <v>27</v>
      </c>
      <c r="S857" s="24">
        <v>4.7</v>
      </c>
      <c r="T857" s="24">
        <v>3.4</v>
      </c>
      <c r="U857" t="s">
        <v>177</v>
      </c>
      <c r="V857" s="14" t="str">
        <f>VLOOKUP($U857,look_up!$A$2:J883,2,FALSE)</f>
        <v>Ouriço</v>
      </c>
      <c r="W857" s="14" t="str">
        <f>VLOOKUP($U857,look_up!$A$2:K883,3,FALSE)</f>
        <v>Species</v>
      </c>
      <c r="X857" s="14" t="str">
        <f>VLOOKUP($U857,look_up!$A$2:L883,4,FALSE)</f>
        <v>NA</v>
      </c>
      <c r="Y857" s="14" t="str">
        <f>VLOOKUP($U857,look_up!A$2:K883,5,FALSE)</f>
        <v>Animalia</v>
      </c>
      <c r="Z857" s="14" t="str">
        <f>VLOOKUP($U857,look_up!A$2:L883,6,FALSE)</f>
        <v>Echinodermata</v>
      </c>
      <c r="AA857" s="14" t="str">
        <f>VLOOKUP($U857,look_up!A$2:M883,7,FALSE)</f>
        <v>Echinoidea</v>
      </c>
      <c r="AB857" s="14" t="str">
        <f>VLOOKUP($U857,look_up!$A$2:P883,8,FALSE)</f>
        <v>Cidaroida</v>
      </c>
      <c r="AC857" s="14" t="str">
        <f>VLOOKUP($U857,look_up!$A$2:Q883,9,FALSE)</f>
        <v>Cidaridae</v>
      </c>
      <c r="AD857" s="14">
        <f>VLOOKUP($U857,look_up!A$2:P883,10,FALSE)</f>
        <v>396741</v>
      </c>
      <c r="AE857" s="16">
        <v>1</v>
      </c>
      <c r="AF857" s="24" t="s">
        <v>216</v>
      </c>
      <c r="AG857">
        <v>40</v>
      </c>
      <c r="AH857" s="16" t="s">
        <v>273</v>
      </c>
      <c r="AI857" s="16" t="s">
        <v>6</v>
      </c>
      <c r="AJ857" s="16" t="s">
        <v>214</v>
      </c>
      <c r="AK857" s="16" t="s">
        <v>215</v>
      </c>
      <c r="AL857" s="16">
        <v>1</v>
      </c>
    </row>
    <row r="858" spans="1:38" x14ac:dyDescent="0.3">
      <c r="A858" s="24" t="s">
        <v>0</v>
      </c>
      <c r="B858" t="s">
        <v>308</v>
      </c>
      <c r="C858" t="s">
        <v>281</v>
      </c>
      <c r="D858">
        <v>-27.274239999999999</v>
      </c>
      <c r="E858">
        <v>-48.3339</v>
      </c>
      <c r="F858" s="24" t="s">
        <v>2</v>
      </c>
      <c r="G858" s="24" t="s">
        <v>3</v>
      </c>
      <c r="H858" s="25">
        <v>42031</v>
      </c>
      <c r="I858" s="12" t="s">
        <v>282</v>
      </c>
      <c r="J858" s="12" t="s">
        <v>270</v>
      </c>
      <c r="K858" s="12" t="s">
        <v>271</v>
      </c>
      <c r="L858" s="24" t="s">
        <v>96</v>
      </c>
      <c r="M858" s="24" t="s">
        <v>313</v>
      </c>
      <c r="N858" t="s">
        <v>85</v>
      </c>
      <c r="O858" s="24">
        <v>1</v>
      </c>
      <c r="P858">
        <v>10</v>
      </c>
      <c r="Q858">
        <v>10</v>
      </c>
      <c r="R858">
        <v>26</v>
      </c>
      <c r="S858" s="24">
        <v>4.7</v>
      </c>
      <c r="T858" s="24">
        <v>5</v>
      </c>
      <c r="U858" t="s">
        <v>177</v>
      </c>
      <c r="V858" s="14" t="str">
        <f>VLOOKUP($U858,look_up!$A$2:J884,2,FALSE)</f>
        <v>Ouriço</v>
      </c>
      <c r="W858" s="14" t="str">
        <f>VLOOKUP($U858,look_up!$A$2:K884,3,FALSE)</f>
        <v>Species</v>
      </c>
      <c r="X858" s="14" t="str">
        <f>VLOOKUP($U858,look_up!$A$2:L884,4,FALSE)</f>
        <v>NA</v>
      </c>
      <c r="Y858" s="14" t="str">
        <f>VLOOKUP($U858,look_up!A$2:K884,5,FALSE)</f>
        <v>Animalia</v>
      </c>
      <c r="Z858" s="14" t="str">
        <f>VLOOKUP($U858,look_up!A$2:L884,6,FALSE)</f>
        <v>Echinodermata</v>
      </c>
      <c r="AA858" s="14" t="str">
        <f>VLOOKUP($U858,look_up!A$2:M884,7,FALSE)</f>
        <v>Echinoidea</v>
      </c>
      <c r="AB858" s="14" t="str">
        <f>VLOOKUP($U858,look_up!$A$2:P884,8,FALSE)</f>
        <v>Cidaroida</v>
      </c>
      <c r="AC858" s="14" t="str">
        <f>VLOOKUP($U858,look_up!$A$2:Q884,9,FALSE)</f>
        <v>Cidaridae</v>
      </c>
      <c r="AD858" s="14">
        <f>VLOOKUP($U858,look_up!A$2:P884,10,FALSE)</f>
        <v>396741</v>
      </c>
      <c r="AE858" s="16">
        <v>0</v>
      </c>
      <c r="AF858" s="24" t="s">
        <v>216</v>
      </c>
      <c r="AG858">
        <v>40</v>
      </c>
      <c r="AH858" s="16" t="s">
        <v>273</v>
      </c>
      <c r="AI858" s="16" t="s">
        <v>6</v>
      </c>
      <c r="AJ858" s="16" t="s">
        <v>214</v>
      </c>
      <c r="AK858" s="16" t="s">
        <v>215</v>
      </c>
      <c r="AL858" s="16">
        <v>0</v>
      </c>
    </row>
    <row r="859" spans="1:38" x14ac:dyDescent="0.3">
      <c r="A859" s="24" t="s">
        <v>0</v>
      </c>
      <c r="B859" t="s">
        <v>308</v>
      </c>
      <c r="C859" t="s">
        <v>281</v>
      </c>
      <c r="D859">
        <v>-27.274239999999999</v>
      </c>
      <c r="E859">
        <v>-48.3339</v>
      </c>
      <c r="F859" s="24" t="s">
        <v>2</v>
      </c>
      <c r="G859" s="24" t="s">
        <v>3</v>
      </c>
      <c r="H859" s="25">
        <v>42031</v>
      </c>
      <c r="I859" s="12" t="s">
        <v>282</v>
      </c>
      <c r="J859" s="12" t="s">
        <v>270</v>
      </c>
      <c r="K859" s="12" t="s">
        <v>271</v>
      </c>
      <c r="L859" s="24" t="s">
        <v>96</v>
      </c>
      <c r="M859" s="24" t="s">
        <v>313</v>
      </c>
      <c r="N859" t="s">
        <v>85</v>
      </c>
      <c r="O859" s="24">
        <v>2</v>
      </c>
      <c r="P859">
        <v>10</v>
      </c>
      <c r="Q859">
        <v>10</v>
      </c>
      <c r="R859">
        <v>26</v>
      </c>
      <c r="S859" s="24">
        <v>4.7</v>
      </c>
      <c r="T859" s="24">
        <v>5</v>
      </c>
      <c r="U859" t="s">
        <v>177</v>
      </c>
      <c r="V859" s="14" t="str">
        <f>VLOOKUP($U859,look_up!$A$2:J885,2,FALSE)</f>
        <v>Ouriço</v>
      </c>
      <c r="W859" s="14" t="str">
        <f>VLOOKUP($U859,look_up!$A$2:K885,3,FALSE)</f>
        <v>Species</v>
      </c>
      <c r="X859" s="14" t="str">
        <f>VLOOKUP($U859,look_up!$A$2:L885,4,FALSE)</f>
        <v>NA</v>
      </c>
      <c r="Y859" s="14" t="str">
        <f>VLOOKUP($U859,look_up!A$2:K885,5,FALSE)</f>
        <v>Animalia</v>
      </c>
      <c r="Z859" s="14" t="str">
        <f>VLOOKUP($U859,look_up!A$2:L885,6,FALSE)</f>
        <v>Echinodermata</v>
      </c>
      <c r="AA859" s="14" t="str">
        <f>VLOOKUP($U859,look_up!A$2:M885,7,FALSE)</f>
        <v>Echinoidea</v>
      </c>
      <c r="AB859" s="14" t="str">
        <f>VLOOKUP($U859,look_up!$A$2:P885,8,FALSE)</f>
        <v>Cidaroida</v>
      </c>
      <c r="AC859" s="14" t="str">
        <f>VLOOKUP($U859,look_up!$A$2:Q885,9,FALSE)</f>
        <v>Cidaridae</v>
      </c>
      <c r="AD859" s="14">
        <f>VLOOKUP($U859,look_up!A$2:P885,10,FALSE)</f>
        <v>396741</v>
      </c>
      <c r="AE859" s="16">
        <v>3</v>
      </c>
      <c r="AF859" s="24" t="s">
        <v>216</v>
      </c>
      <c r="AG859">
        <v>40</v>
      </c>
      <c r="AH859" s="16" t="s">
        <v>273</v>
      </c>
      <c r="AI859" s="16" t="s">
        <v>6</v>
      </c>
      <c r="AJ859" s="16" t="s">
        <v>214</v>
      </c>
      <c r="AK859" s="16" t="s">
        <v>215</v>
      </c>
      <c r="AL859" s="16">
        <v>3</v>
      </c>
    </row>
    <row r="860" spans="1:38" x14ac:dyDescent="0.3">
      <c r="A860" s="24" t="s">
        <v>0</v>
      </c>
      <c r="B860" t="s">
        <v>308</v>
      </c>
      <c r="C860" t="s">
        <v>281</v>
      </c>
      <c r="D860">
        <v>-27.274239999999999</v>
      </c>
      <c r="E860">
        <v>-48.3339</v>
      </c>
      <c r="F860" s="24" t="s">
        <v>2</v>
      </c>
      <c r="G860" s="24" t="s">
        <v>3</v>
      </c>
      <c r="H860" s="25">
        <v>42031</v>
      </c>
      <c r="I860" s="12" t="s">
        <v>282</v>
      </c>
      <c r="J860" s="12" t="s">
        <v>270</v>
      </c>
      <c r="K860" s="12" t="s">
        <v>271</v>
      </c>
      <c r="L860" s="24" t="s">
        <v>96</v>
      </c>
      <c r="M860" s="24" t="s">
        <v>313</v>
      </c>
      <c r="N860" t="s">
        <v>85</v>
      </c>
      <c r="O860" s="24">
        <v>3</v>
      </c>
      <c r="P860">
        <v>10</v>
      </c>
      <c r="Q860">
        <v>10</v>
      </c>
      <c r="R860">
        <v>26</v>
      </c>
      <c r="S860" s="24">
        <v>4.7</v>
      </c>
      <c r="T860" s="24">
        <v>5</v>
      </c>
      <c r="U860" t="s">
        <v>177</v>
      </c>
      <c r="V860" s="14" t="str">
        <f>VLOOKUP($U860,look_up!$A$2:J886,2,FALSE)</f>
        <v>Ouriço</v>
      </c>
      <c r="W860" s="14" t="str">
        <f>VLOOKUP($U860,look_up!$A$2:K886,3,FALSE)</f>
        <v>Species</v>
      </c>
      <c r="X860" s="14" t="str">
        <f>VLOOKUP($U860,look_up!$A$2:L886,4,FALSE)</f>
        <v>NA</v>
      </c>
      <c r="Y860" s="14" t="str">
        <f>VLOOKUP($U860,look_up!A$2:K886,5,FALSE)</f>
        <v>Animalia</v>
      </c>
      <c r="Z860" s="14" t="str">
        <f>VLOOKUP($U860,look_up!A$2:L886,6,FALSE)</f>
        <v>Echinodermata</v>
      </c>
      <c r="AA860" s="14" t="str">
        <f>VLOOKUP($U860,look_up!A$2:M886,7,FALSE)</f>
        <v>Echinoidea</v>
      </c>
      <c r="AB860" s="14" t="str">
        <f>VLOOKUP($U860,look_up!$A$2:P886,8,FALSE)</f>
        <v>Cidaroida</v>
      </c>
      <c r="AC860" s="14" t="str">
        <f>VLOOKUP($U860,look_up!$A$2:Q886,9,FALSE)</f>
        <v>Cidaridae</v>
      </c>
      <c r="AD860" s="14">
        <f>VLOOKUP($U860,look_up!A$2:P886,10,FALSE)</f>
        <v>396741</v>
      </c>
      <c r="AE860" s="16">
        <v>1</v>
      </c>
      <c r="AF860" s="24" t="s">
        <v>216</v>
      </c>
      <c r="AG860">
        <v>40</v>
      </c>
      <c r="AH860" s="16" t="s">
        <v>273</v>
      </c>
      <c r="AI860" s="16" t="s">
        <v>6</v>
      </c>
      <c r="AJ860" s="16" t="s">
        <v>214</v>
      </c>
      <c r="AK860" s="16" t="s">
        <v>215</v>
      </c>
      <c r="AL860" s="16">
        <v>1</v>
      </c>
    </row>
    <row r="861" spans="1:38" x14ac:dyDescent="0.3">
      <c r="A861" s="24" t="s">
        <v>0</v>
      </c>
      <c r="B861" t="s">
        <v>267</v>
      </c>
      <c r="C861" t="s">
        <v>283</v>
      </c>
      <c r="D861">
        <v>-27.27486</v>
      </c>
      <c r="E861">
        <v>-48.36674</v>
      </c>
      <c r="F861" s="24" t="s">
        <v>2</v>
      </c>
      <c r="G861" s="24" t="s">
        <v>3</v>
      </c>
      <c r="H861" s="25">
        <v>42024</v>
      </c>
      <c r="I861" s="12" t="s">
        <v>248</v>
      </c>
      <c r="J861" s="12" t="s">
        <v>270</v>
      </c>
      <c r="K861" s="12" t="s">
        <v>271</v>
      </c>
      <c r="L861" s="24" t="s">
        <v>96</v>
      </c>
      <c r="M861" s="24" t="s">
        <v>313</v>
      </c>
      <c r="N861" t="s">
        <v>85</v>
      </c>
      <c r="O861" s="24">
        <v>1</v>
      </c>
      <c r="P861">
        <v>5</v>
      </c>
      <c r="Q861">
        <v>5</v>
      </c>
      <c r="R861">
        <v>27</v>
      </c>
      <c r="S861" s="24">
        <v>10.7</v>
      </c>
      <c r="T861" s="24">
        <v>4</v>
      </c>
      <c r="U861" t="s">
        <v>177</v>
      </c>
      <c r="V861" s="14" t="str">
        <f>VLOOKUP($U861,look_up!$A$2:J887,2,FALSE)</f>
        <v>Ouriço</v>
      </c>
      <c r="W861" s="14" t="str">
        <f>VLOOKUP($U861,look_up!$A$2:K887,3,FALSE)</f>
        <v>Species</v>
      </c>
      <c r="X861" s="14" t="str">
        <f>VLOOKUP($U861,look_up!$A$2:L887,4,FALSE)</f>
        <v>NA</v>
      </c>
      <c r="Y861" s="14" t="str">
        <f>VLOOKUP($U861,look_up!A$2:K887,5,FALSE)</f>
        <v>Animalia</v>
      </c>
      <c r="Z861" s="14" t="str">
        <f>VLOOKUP($U861,look_up!A$2:L887,6,FALSE)</f>
        <v>Echinodermata</v>
      </c>
      <c r="AA861" s="14" t="str">
        <f>VLOOKUP($U861,look_up!A$2:M887,7,FALSE)</f>
        <v>Echinoidea</v>
      </c>
      <c r="AB861" s="14" t="str">
        <f>VLOOKUP($U861,look_up!$A$2:P887,8,FALSE)</f>
        <v>Cidaroida</v>
      </c>
      <c r="AC861" s="14" t="str">
        <f>VLOOKUP($U861,look_up!$A$2:Q887,9,FALSE)</f>
        <v>Cidaridae</v>
      </c>
      <c r="AD861" s="14">
        <f>VLOOKUP($U861,look_up!A$2:P887,10,FALSE)</f>
        <v>396741</v>
      </c>
      <c r="AE861" s="16">
        <v>0</v>
      </c>
      <c r="AF861" s="24" t="s">
        <v>216</v>
      </c>
      <c r="AG861">
        <v>40</v>
      </c>
      <c r="AH861" s="16" t="s">
        <v>273</v>
      </c>
      <c r="AI861" s="16" t="s">
        <v>6</v>
      </c>
      <c r="AJ861" s="16" t="s">
        <v>214</v>
      </c>
      <c r="AK861" s="16" t="s">
        <v>215</v>
      </c>
      <c r="AL861" s="16">
        <v>0</v>
      </c>
    </row>
    <row r="862" spans="1:38" x14ac:dyDescent="0.3">
      <c r="A862" s="24" t="s">
        <v>0</v>
      </c>
      <c r="B862" t="s">
        <v>267</v>
      </c>
      <c r="C862" t="s">
        <v>283</v>
      </c>
      <c r="D862">
        <v>-27.27486</v>
      </c>
      <c r="E862">
        <v>-48.36674</v>
      </c>
      <c r="F862" s="24" t="s">
        <v>2</v>
      </c>
      <c r="G862" s="24" t="s">
        <v>3</v>
      </c>
      <c r="H862" s="25">
        <v>42024</v>
      </c>
      <c r="I862" s="12" t="s">
        <v>248</v>
      </c>
      <c r="J862" s="12" t="s">
        <v>270</v>
      </c>
      <c r="K862" s="12" t="s">
        <v>271</v>
      </c>
      <c r="L862" s="24" t="s">
        <v>96</v>
      </c>
      <c r="M862" s="24" t="s">
        <v>313</v>
      </c>
      <c r="N862" t="s">
        <v>85</v>
      </c>
      <c r="O862" s="24">
        <v>2</v>
      </c>
      <c r="P862">
        <v>5</v>
      </c>
      <c r="Q862">
        <v>5</v>
      </c>
      <c r="R862">
        <v>27</v>
      </c>
      <c r="S862" s="24">
        <v>10.7</v>
      </c>
      <c r="T862" s="24">
        <v>4</v>
      </c>
      <c r="U862" t="s">
        <v>177</v>
      </c>
      <c r="V862" s="14" t="str">
        <f>VLOOKUP($U862,look_up!$A$2:J888,2,FALSE)</f>
        <v>Ouriço</v>
      </c>
      <c r="W862" s="14" t="str">
        <f>VLOOKUP($U862,look_up!$A$2:K888,3,FALSE)</f>
        <v>Species</v>
      </c>
      <c r="X862" s="14" t="str">
        <f>VLOOKUP($U862,look_up!$A$2:L888,4,FALSE)</f>
        <v>NA</v>
      </c>
      <c r="Y862" s="14" t="str">
        <f>VLOOKUP($U862,look_up!A$2:K888,5,FALSE)</f>
        <v>Animalia</v>
      </c>
      <c r="Z862" s="14" t="str">
        <f>VLOOKUP($U862,look_up!A$2:L888,6,FALSE)</f>
        <v>Echinodermata</v>
      </c>
      <c r="AA862" s="14" t="str">
        <f>VLOOKUP($U862,look_up!A$2:M888,7,FALSE)</f>
        <v>Echinoidea</v>
      </c>
      <c r="AB862" s="14" t="str">
        <f>VLOOKUP($U862,look_up!$A$2:P888,8,FALSE)</f>
        <v>Cidaroida</v>
      </c>
      <c r="AC862" s="14" t="str">
        <f>VLOOKUP($U862,look_up!$A$2:Q888,9,FALSE)</f>
        <v>Cidaridae</v>
      </c>
      <c r="AD862" s="14">
        <f>VLOOKUP($U862,look_up!A$2:P888,10,FALSE)</f>
        <v>396741</v>
      </c>
      <c r="AE862" s="16">
        <v>0</v>
      </c>
      <c r="AF862" s="24" t="s">
        <v>216</v>
      </c>
      <c r="AG862">
        <v>40</v>
      </c>
      <c r="AH862" s="16" t="s">
        <v>273</v>
      </c>
      <c r="AI862" s="16" t="s">
        <v>6</v>
      </c>
      <c r="AJ862" s="16" t="s">
        <v>214</v>
      </c>
      <c r="AK862" s="16" t="s">
        <v>215</v>
      </c>
      <c r="AL862" s="16">
        <v>0</v>
      </c>
    </row>
    <row r="863" spans="1:38" x14ac:dyDescent="0.3">
      <c r="A863" s="24" t="s">
        <v>0</v>
      </c>
      <c r="B863" t="s">
        <v>267</v>
      </c>
      <c r="C863" t="s">
        <v>283</v>
      </c>
      <c r="D863">
        <v>-27.27486</v>
      </c>
      <c r="E863">
        <v>-48.36674</v>
      </c>
      <c r="F863" s="24" t="s">
        <v>2</v>
      </c>
      <c r="G863" s="24" t="s">
        <v>3</v>
      </c>
      <c r="H863" s="25">
        <v>42024</v>
      </c>
      <c r="I863" s="12" t="s">
        <v>248</v>
      </c>
      <c r="J863" s="12" t="s">
        <v>270</v>
      </c>
      <c r="K863" s="12" t="s">
        <v>271</v>
      </c>
      <c r="L863" s="24" t="s">
        <v>96</v>
      </c>
      <c r="M863" s="24" t="s">
        <v>313</v>
      </c>
      <c r="N863" t="s">
        <v>85</v>
      </c>
      <c r="O863" s="24">
        <v>3</v>
      </c>
      <c r="P863">
        <v>5</v>
      </c>
      <c r="Q863">
        <v>5</v>
      </c>
      <c r="R863">
        <v>27</v>
      </c>
      <c r="S863" s="24">
        <v>10.7</v>
      </c>
      <c r="T863" s="24">
        <v>4</v>
      </c>
      <c r="U863" t="s">
        <v>177</v>
      </c>
      <c r="V863" s="14" t="str">
        <f>VLOOKUP($U863,look_up!$A$2:J889,2,FALSE)</f>
        <v>Ouriço</v>
      </c>
      <c r="W863" s="14" t="str">
        <f>VLOOKUP($U863,look_up!$A$2:K889,3,FALSE)</f>
        <v>Species</v>
      </c>
      <c r="X863" s="14" t="str">
        <f>VLOOKUP($U863,look_up!$A$2:L889,4,FALSE)</f>
        <v>NA</v>
      </c>
      <c r="Y863" s="14" t="str">
        <f>VLOOKUP($U863,look_up!A$2:K889,5,FALSE)</f>
        <v>Animalia</v>
      </c>
      <c r="Z863" s="14" t="str">
        <f>VLOOKUP($U863,look_up!A$2:L889,6,FALSE)</f>
        <v>Echinodermata</v>
      </c>
      <c r="AA863" s="14" t="str">
        <f>VLOOKUP($U863,look_up!A$2:M889,7,FALSE)</f>
        <v>Echinoidea</v>
      </c>
      <c r="AB863" s="14" t="str">
        <f>VLOOKUP($U863,look_up!$A$2:P889,8,FALSE)</f>
        <v>Cidaroida</v>
      </c>
      <c r="AC863" s="14" t="str">
        <f>VLOOKUP($U863,look_up!$A$2:Q889,9,FALSE)</f>
        <v>Cidaridae</v>
      </c>
      <c r="AD863" s="14">
        <f>VLOOKUP($U863,look_up!A$2:P889,10,FALSE)</f>
        <v>396741</v>
      </c>
      <c r="AE863" s="16">
        <v>0</v>
      </c>
      <c r="AF863" s="24" t="s">
        <v>216</v>
      </c>
      <c r="AG863">
        <v>40</v>
      </c>
      <c r="AH863" s="16" t="s">
        <v>273</v>
      </c>
      <c r="AI863" s="16" t="s">
        <v>6</v>
      </c>
      <c r="AJ863" s="16" t="s">
        <v>214</v>
      </c>
      <c r="AK863" s="16" t="s">
        <v>215</v>
      </c>
      <c r="AL863" s="16">
        <v>0</v>
      </c>
    </row>
    <row r="864" spans="1:38" x14ac:dyDescent="0.3">
      <c r="A864" s="24" t="s">
        <v>0</v>
      </c>
      <c r="B864" t="s">
        <v>267</v>
      </c>
      <c r="C864" t="s">
        <v>283</v>
      </c>
      <c r="D864">
        <v>-27.27486</v>
      </c>
      <c r="E864">
        <v>-48.36674</v>
      </c>
      <c r="F864" s="24" t="s">
        <v>2</v>
      </c>
      <c r="G864" s="24" t="s">
        <v>3</v>
      </c>
      <c r="H864" s="25">
        <v>42024</v>
      </c>
      <c r="I864" s="12" t="s">
        <v>248</v>
      </c>
      <c r="J864" s="12" t="s">
        <v>270</v>
      </c>
      <c r="K864" s="12" t="s">
        <v>271</v>
      </c>
      <c r="L864" s="24" t="s">
        <v>96</v>
      </c>
      <c r="M864" s="24" t="s">
        <v>313</v>
      </c>
      <c r="N864" t="s">
        <v>85</v>
      </c>
      <c r="O864" s="24">
        <v>1</v>
      </c>
      <c r="P864">
        <v>10</v>
      </c>
      <c r="Q864">
        <v>10</v>
      </c>
      <c r="R864">
        <v>28</v>
      </c>
      <c r="S864" s="24">
        <v>10.7</v>
      </c>
      <c r="T864" s="24">
        <v>10</v>
      </c>
      <c r="U864" t="s">
        <v>177</v>
      </c>
      <c r="V864" s="14" t="str">
        <f>VLOOKUP($U864,look_up!$A$2:J890,2,FALSE)</f>
        <v>Ouriço</v>
      </c>
      <c r="W864" s="14" t="str">
        <f>VLOOKUP($U864,look_up!$A$2:K890,3,FALSE)</f>
        <v>Species</v>
      </c>
      <c r="X864" s="14" t="str">
        <f>VLOOKUP($U864,look_up!$A$2:L890,4,FALSE)</f>
        <v>NA</v>
      </c>
      <c r="Y864" s="14" t="str">
        <f>VLOOKUP($U864,look_up!A$2:K890,5,FALSE)</f>
        <v>Animalia</v>
      </c>
      <c r="Z864" s="14" t="str">
        <f>VLOOKUP($U864,look_up!A$2:L890,6,FALSE)</f>
        <v>Echinodermata</v>
      </c>
      <c r="AA864" s="14" t="str">
        <f>VLOOKUP($U864,look_up!A$2:M890,7,FALSE)</f>
        <v>Echinoidea</v>
      </c>
      <c r="AB864" s="14" t="str">
        <f>VLOOKUP($U864,look_up!$A$2:P890,8,FALSE)</f>
        <v>Cidaroida</v>
      </c>
      <c r="AC864" s="14" t="str">
        <f>VLOOKUP($U864,look_up!$A$2:Q890,9,FALSE)</f>
        <v>Cidaridae</v>
      </c>
      <c r="AD864" s="14">
        <f>VLOOKUP($U864,look_up!A$2:P890,10,FALSE)</f>
        <v>396741</v>
      </c>
      <c r="AE864" s="16">
        <v>0</v>
      </c>
      <c r="AF864" s="24" t="s">
        <v>216</v>
      </c>
      <c r="AG864">
        <v>40</v>
      </c>
      <c r="AH864" s="16" t="s">
        <v>273</v>
      </c>
      <c r="AI864" s="16" t="s">
        <v>6</v>
      </c>
      <c r="AJ864" s="16" t="s">
        <v>214</v>
      </c>
      <c r="AK864" s="16" t="s">
        <v>215</v>
      </c>
      <c r="AL864" s="16">
        <v>0</v>
      </c>
    </row>
    <row r="865" spans="1:38" x14ac:dyDescent="0.3">
      <c r="A865" s="24" t="s">
        <v>0</v>
      </c>
      <c r="B865" t="s">
        <v>267</v>
      </c>
      <c r="C865" t="s">
        <v>283</v>
      </c>
      <c r="D865">
        <v>-27.27486</v>
      </c>
      <c r="E865">
        <v>-48.36674</v>
      </c>
      <c r="F865" s="24" t="s">
        <v>2</v>
      </c>
      <c r="G865" s="24" t="s">
        <v>3</v>
      </c>
      <c r="H865" s="25">
        <v>42024</v>
      </c>
      <c r="I865" s="12" t="s">
        <v>248</v>
      </c>
      <c r="J865" s="12" t="s">
        <v>270</v>
      </c>
      <c r="K865" s="12" t="s">
        <v>271</v>
      </c>
      <c r="L865" s="24" t="s">
        <v>96</v>
      </c>
      <c r="M865" s="24" t="s">
        <v>313</v>
      </c>
      <c r="N865" t="s">
        <v>85</v>
      </c>
      <c r="O865" s="24">
        <v>2</v>
      </c>
      <c r="P865">
        <v>10</v>
      </c>
      <c r="Q865">
        <v>10</v>
      </c>
      <c r="R865">
        <v>28</v>
      </c>
      <c r="S865" s="24">
        <v>10.7</v>
      </c>
      <c r="T865" s="24">
        <v>10</v>
      </c>
      <c r="U865" t="s">
        <v>177</v>
      </c>
      <c r="V865" s="14" t="str">
        <f>VLOOKUP($U865,look_up!$A$2:J891,2,FALSE)</f>
        <v>Ouriço</v>
      </c>
      <c r="W865" s="14" t="str">
        <f>VLOOKUP($U865,look_up!$A$2:K891,3,FALSE)</f>
        <v>Species</v>
      </c>
      <c r="X865" s="14" t="str">
        <f>VLOOKUP($U865,look_up!$A$2:L891,4,FALSE)</f>
        <v>NA</v>
      </c>
      <c r="Y865" s="14" t="str">
        <f>VLOOKUP($U865,look_up!A$2:K891,5,FALSE)</f>
        <v>Animalia</v>
      </c>
      <c r="Z865" s="14" t="str">
        <f>VLOOKUP($U865,look_up!A$2:L891,6,FALSE)</f>
        <v>Echinodermata</v>
      </c>
      <c r="AA865" s="14" t="str">
        <f>VLOOKUP($U865,look_up!A$2:M891,7,FALSE)</f>
        <v>Echinoidea</v>
      </c>
      <c r="AB865" s="14" t="str">
        <f>VLOOKUP($U865,look_up!$A$2:P891,8,FALSE)</f>
        <v>Cidaroida</v>
      </c>
      <c r="AC865" s="14" t="str">
        <f>VLOOKUP($U865,look_up!$A$2:Q891,9,FALSE)</f>
        <v>Cidaridae</v>
      </c>
      <c r="AD865" s="14">
        <f>VLOOKUP($U865,look_up!A$2:P891,10,FALSE)</f>
        <v>396741</v>
      </c>
      <c r="AE865" s="16">
        <v>0</v>
      </c>
      <c r="AF865" s="24" t="s">
        <v>216</v>
      </c>
      <c r="AG865">
        <v>40</v>
      </c>
      <c r="AH865" s="16" t="s">
        <v>273</v>
      </c>
      <c r="AI865" s="16" t="s">
        <v>6</v>
      </c>
      <c r="AJ865" s="16" t="s">
        <v>214</v>
      </c>
      <c r="AK865" s="16" t="s">
        <v>215</v>
      </c>
      <c r="AL865" s="16">
        <v>0</v>
      </c>
    </row>
    <row r="866" spans="1:38" x14ac:dyDescent="0.3">
      <c r="A866" s="24" t="s">
        <v>0</v>
      </c>
      <c r="B866" t="s">
        <v>267</v>
      </c>
      <c r="C866" t="s">
        <v>283</v>
      </c>
      <c r="D866">
        <v>-27.27486</v>
      </c>
      <c r="E866">
        <v>-48.36674</v>
      </c>
      <c r="F866" s="24" t="s">
        <v>2</v>
      </c>
      <c r="G866" s="24" t="s">
        <v>3</v>
      </c>
      <c r="H866" s="25">
        <v>42024</v>
      </c>
      <c r="I866" s="12" t="s">
        <v>248</v>
      </c>
      <c r="J866" s="12" t="s">
        <v>270</v>
      </c>
      <c r="K866" s="12" t="s">
        <v>271</v>
      </c>
      <c r="L866" s="24" t="s">
        <v>96</v>
      </c>
      <c r="M866" s="24" t="s">
        <v>313</v>
      </c>
      <c r="N866" t="s">
        <v>85</v>
      </c>
      <c r="O866" s="24">
        <v>3</v>
      </c>
      <c r="P866">
        <v>10</v>
      </c>
      <c r="Q866">
        <v>10</v>
      </c>
      <c r="R866">
        <v>28</v>
      </c>
      <c r="S866" s="24">
        <v>10.7</v>
      </c>
      <c r="T866" s="24">
        <v>10</v>
      </c>
      <c r="U866" t="s">
        <v>177</v>
      </c>
      <c r="V866" s="14" t="str">
        <f>VLOOKUP($U866,look_up!$A$2:J892,2,FALSE)</f>
        <v>Ouriço</v>
      </c>
      <c r="W866" s="14" t="str">
        <f>VLOOKUP($U866,look_up!$A$2:K892,3,FALSE)</f>
        <v>Species</v>
      </c>
      <c r="X866" s="14" t="str">
        <f>VLOOKUP($U866,look_up!$A$2:L892,4,FALSE)</f>
        <v>NA</v>
      </c>
      <c r="Y866" s="14" t="str">
        <f>VLOOKUP($U866,look_up!A$2:K892,5,FALSE)</f>
        <v>Animalia</v>
      </c>
      <c r="Z866" s="14" t="str">
        <f>VLOOKUP($U866,look_up!A$2:L892,6,FALSE)</f>
        <v>Echinodermata</v>
      </c>
      <c r="AA866" s="14" t="str">
        <f>VLOOKUP($U866,look_up!A$2:M892,7,FALSE)</f>
        <v>Echinoidea</v>
      </c>
      <c r="AB866" s="14" t="str">
        <f>VLOOKUP($U866,look_up!$A$2:P892,8,FALSE)</f>
        <v>Cidaroida</v>
      </c>
      <c r="AC866" s="14" t="str">
        <f>VLOOKUP($U866,look_up!$A$2:Q892,9,FALSE)</f>
        <v>Cidaridae</v>
      </c>
      <c r="AD866" s="14">
        <f>VLOOKUP($U866,look_up!A$2:P892,10,FALSE)</f>
        <v>396741</v>
      </c>
      <c r="AE866" s="16">
        <v>0</v>
      </c>
      <c r="AF866" s="24" t="s">
        <v>216</v>
      </c>
      <c r="AG866">
        <v>40</v>
      </c>
      <c r="AH866" s="16" t="s">
        <v>273</v>
      </c>
      <c r="AI866" s="16" t="s">
        <v>6</v>
      </c>
      <c r="AJ866" s="16" t="s">
        <v>214</v>
      </c>
      <c r="AK866" s="16" t="s">
        <v>215</v>
      </c>
      <c r="AL866" s="16">
        <v>0</v>
      </c>
    </row>
    <row r="867" spans="1:38" x14ac:dyDescent="0.3">
      <c r="A867" s="24" t="s">
        <v>0</v>
      </c>
      <c r="B867" t="s">
        <v>19</v>
      </c>
      <c r="C867" t="s">
        <v>284</v>
      </c>
      <c r="D867">
        <v>-27.278230000000001</v>
      </c>
      <c r="E867">
        <v>-48.375419999999998</v>
      </c>
      <c r="F867" s="24" t="s">
        <v>2</v>
      </c>
      <c r="G867" s="24" t="s">
        <v>3</v>
      </c>
      <c r="H867" s="25">
        <v>42025</v>
      </c>
      <c r="I867" s="12" t="s">
        <v>285</v>
      </c>
      <c r="J867" s="12" t="s">
        <v>270</v>
      </c>
      <c r="K867" s="12" t="s">
        <v>271</v>
      </c>
      <c r="L867" s="24" t="s">
        <v>96</v>
      </c>
      <c r="M867" s="24" t="s">
        <v>313</v>
      </c>
      <c r="N867" t="s">
        <v>85</v>
      </c>
      <c r="O867" s="24">
        <v>1</v>
      </c>
      <c r="P867">
        <v>5</v>
      </c>
      <c r="Q867">
        <v>5</v>
      </c>
      <c r="R867" t="s">
        <v>18</v>
      </c>
      <c r="S867" s="24">
        <v>9</v>
      </c>
      <c r="T867" s="24">
        <v>6</v>
      </c>
      <c r="U867" t="s">
        <v>177</v>
      </c>
      <c r="V867" s="14" t="str">
        <f>VLOOKUP($U867,look_up!$A$2:J893,2,FALSE)</f>
        <v>Ouriço</v>
      </c>
      <c r="W867" s="14" t="str">
        <f>VLOOKUP($U867,look_up!$A$2:K893,3,FALSE)</f>
        <v>Species</v>
      </c>
      <c r="X867" s="14" t="str">
        <f>VLOOKUP($U867,look_up!$A$2:L893,4,FALSE)</f>
        <v>NA</v>
      </c>
      <c r="Y867" s="14" t="str">
        <f>VLOOKUP($U867,look_up!A$2:K893,5,FALSE)</f>
        <v>Animalia</v>
      </c>
      <c r="Z867" s="14" t="str">
        <f>VLOOKUP($U867,look_up!A$2:L893,6,FALSE)</f>
        <v>Echinodermata</v>
      </c>
      <c r="AA867" s="14" t="str">
        <f>VLOOKUP($U867,look_up!A$2:M893,7,FALSE)</f>
        <v>Echinoidea</v>
      </c>
      <c r="AB867" s="14" t="str">
        <f>VLOOKUP($U867,look_up!$A$2:P893,8,FALSE)</f>
        <v>Cidaroida</v>
      </c>
      <c r="AC867" s="14" t="str">
        <f>VLOOKUP($U867,look_up!$A$2:Q893,9,FALSE)</f>
        <v>Cidaridae</v>
      </c>
      <c r="AD867" s="14">
        <f>VLOOKUP($U867,look_up!A$2:P893,10,FALSE)</f>
        <v>396741</v>
      </c>
      <c r="AE867" s="16">
        <v>0</v>
      </c>
      <c r="AF867" s="24" t="s">
        <v>216</v>
      </c>
      <c r="AG867">
        <v>40</v>
      </c>
      <c r="AH867" s="16" t="s">
        <v>273</v>
      </c>
      <c r="AI867" s="16" t="s">
        <v>6</v>
      </c>
      <c r="AJ867" s="16" t="s">
        <v>214</v>
      </c>
      <c r="AK867" s="16" t="s">
        <v>215</v>
      </c>
      <c r="AL867" s="16">
        <v>0</v>
      </c>
    </row>
    <row r="868" spans="1:38" x14ac:dyDescent="0.3">
      <c r="A868" s="24" t="s">
        <v>0</v>
      </c>
      <c r="B868" t="s">
        <v>19</v>
      </c>
      <c r="C868" t="s">
        <v>284</v>
      </c>
      <c r="D868">
        <v>-27.278230000000001</v>
      </c>
      <c r="E868">
        <v>-48.375419999999998</v>
      </c>
      <c r="F868" s="24" t="s">
        <v>2</v>
      </c>
      <c r="G868" s="24" t="s">
        <v>3</v>
      </c>
      <c r="H868" s="25">
        <v>42025</v>
      </c>
      <c r="I868" s="12" t="s">
        <v>285</v>
      </c>
      <c r="J868" s="12" t="s">
        <v>270</v>
      </c>
      <c r="K868" s="12" t="s">
        <v>271</v>
      </c>
      <c r="L868" s="24" t="s">
        <v>96</v>
      </c>
      <c r="M868" s="24" t="s">
        <v>313</v>
      </c>
      <c r="N868" t="s">
        <v>85</v>
      </c>
      <c r="O868" s="24">
        <v>2</v>
      </c>
      <c r="P868">
        <v>5</v>
      </c>
      <c r="Q868">
        <v>5</v>
      </c>
      <c r="R868" t="s">
        <v>18</v>
      </c>
      <c r="S868" s="24">
        <v>9</v>
      </c>
      <c r="T868" s="24">
        <v>6</v>
      </c>
      <c r="U868" t="s">
        <v>177</v>
      </c>
      <c r="V868" s="14" t="str">
        <f>VLOOKUP($U868,look_up!$A$2:J894,2,FALSE)</f>
        <v>Ouriço</v>
      </c>
      <c r="W868" s="14" t="str">
        <f>VLOOKUP($U868,look_up!$A$2:K894,3,FALSE)</f>
        <v>Species</v>
      </c>
      <c r="X868" s="14" t="str">
        <f>VLOOKUP($U868,look_up!$A$2:L894,4,FALSE)</f>
        <v>NA</v>
      </c>
      <c r="Y868" s="14" t="str">
        <f>VLOOKUP($U868,look_up!A$2:K894,5,FALSE)</f>
        <v>Animalia</v>
      </c>
      <c r="Z868" s="14" t="str">
        <f>VLOOKUP($U868,look_up!A$2:L894,6,FALSE)</f>
        <v>Echinodermata</v>
      </c>
      <c r="AA868" s="14" t="str">
        <f>VLOOKUP($U868,look_up!A$2:M894,7,FALSE)</f>
        <v>Echinoidea</v>
      </c>
      <c r="AB868" s="14" t="str">
        <f>VLOOKUP($U868,look_up!$A$2:P894,8,FALSE)</f>
        <v>Cidaroida</v>
      </c>
      <c r="AC868" s="14" t="str">
        <f>VLOOKUP($U868,look_up!$A$2:Q894,9,FALSE)</f>
        <v>Cidaridae</v>
      </c>
      <c r="AD868" s="14">
        <f>VLOOKUP($U868,look_up!A$2:P894,10,FALSE)</f>
        <v>396741</v>
      </c>
      <c r="AE868" s="16">
        <v>0</v>
      </c>
      <c r="AF868" s="24" t="s">
        <v>216</v>
      </c>
      <c r="AG868">
        <v>40</v>
      </c>
      <c r="AH868" s="16" t="s">
        <v>273</v>
      </c>
      <c r="AI868" s="16" t="s">
        <v>6</v>
      </c>
      <c r="AJ868" s="16" t="s">
        <v>214</v>
      </c>
      <c r="AK868" s="16" t="s">
        <v>215</v>
      </c>
      <c r="AL868" s="16">
        <v>0</v>
      </c>
    </row>
    <row r="869" spans="1:38" x14ac:dyDescent="0.3">
      <c r="A869" s="24" t="s">
        <v>0</v>
      </c>
      <c r="B869" t="s">
        <v>19</v>
      </c>
      <c r="C869" t="s">
        <v>284</v>
      </c>
      <c r="D869">
        <v>-27.278230000000001</v>
      </c>
      <c r="E869">
        <v>-48.375419999999998</v>
      </c>
      <c r="F869" s="24" t="s">
        <v>2</v>
      </c>
      <c r="G869" s="24" t="s">
        <v>3</v>
      </c>
      <c r="H869" s="25">
        <v>42025</v>
      </c>
      <c r="I869" s="12" t="s">
        <v>285</v>
      </c>
      <c r="J869" s="12" t="s">
        <v>270</v>
      </c>
      <c r="K869" s="12" t="s">
        <v>271</v>
      </c>
      <c r="L869" s="24" t="s">
        <v>96</v>
      </c>
      <c r="M869" s="24" t="s">
        <v>313</v>
      </c>
      <c r="N869" t="s">
        <v>85</v>
      </c>
      <c r="O869" s="24">
        <v>3</v>
      </c>
      <c r="P869">
        <v>5</v>
      </c>
      <c r="Q869">
        <v>5</v>
      </c>
      <c r="R869" t="s">
        <v>18</v>
      </c>
      <c r="S869" s="24">
        <v>9</v>
      </c>
      <c r="T869" s="24">
        <v>6</v>
      </c>
      <c r="U869" t="s">
        <v>177</v>
      </c>
      <c r="V869" s="14" t="str">
        <f>VLOOKUP($U869,look_up!$A$2:J895,2,FALSE)</f>
        <v>Ouriço</v>
      </c>
      <c r="W869" s="14" t="str">
        <f>VLOOKUP($U869,look_up!$A$2:K895,3,FALSE)</f>
        <v>Species</v>
      </c>
      <c r="X869" s="14" t="str">
        <f>VLOOKUP($U869,look_up!$A$2:L895,4,FALSE)</f>
        <v>NA</v>
      </c>
      <c r="Y869" s="14" t="str">
        <f>VLOOKUP($U869,look_up!A$2:K895,5,FALSE)</f>
        <v>Animalia</v>
      </c>
      <c r="Z869" s="14" t="str">
        <f>VLOOKUP($U869,look_up!A$2:L895,6,FALSE)</f>
        <v>Echinodermata</v>
      </c>
      <c r="AA869" s="14" t="str">
        <f>VLOOKUP($U869,look_up!A$2:M895,7,FALSE)</f>
        <v>Echinoidea</v>
      </c>
      <c r="AB869" s="14" t="str">
        <f>VLOOKUP($U869,look_up!$A$2:P895,8,FALSE)</f>
        <v>Cidaroida</v>
      </c>
      <c r="AC869" s="14" t="str">
        <f>VLOOKUP($U869,look_up!$A$2:Q895,9,FALSE)</f>
        <v>Cidaridae</v>
      </c>
      <c r="AD869" s="14">
        <f>VLOOKUP($U869,look_up!A$2:P895,10,FALSE)</f>
        <v>396741</v>
      </c>
      <c r="AE869" s="16">
        <v>0</v>
      </c>
      <c r="AF869" s="24" t="s">
        <v>216</v>
      </c>
      <c r="AG869">
        <v>40</v>
      </c>
      <c r="AH869" s="16" t="s">
        <v>273</v>
      </c>
      <c r="AI869" s="16" t="s">
        <v>6</v>
      </c>
      <c r="AJ869" s="16" t="s">
        <v>214</v>
      </c>
      <c r="AK869" s="16" t="s">
        <v>215</v>
      </c>
      <c r="AL869" s="16">
        <v>0</v>
      </c>
    </row>
    <row r="870" spans="1:38" x14ac:dyDescent="0.3">
      <c r="A870" s="24" t="s">
        <v>0</v>
      </c>
      <c r="B870" t="s">
        <v>19</v>
      </c>
      <c r="C870" t="s">
        <v>284</v>
      </c>
      <c r="D870">
        <v>-27.278230000000001</v>
      </c>
      <c r="E870">
        <v>-48.375419999999998</v>
      </c>
      <c r="F870" s="24" t="s">
        <v>2</v>
      </c>
      <c r="G870" s="24" t="s">
        <v>3</v>
      </c>
      <c r="H870" s="25">
        <v>42025</v>
      </c>
      <c r="I870" s="12" t="s">
        <v>285</v>
      </c>
      <c r="J870" s="12" t="s">
        <v>270</v>
      </c>
      <c r="K870" s="12" t="s">
        <v>271</v>
      </c>
      <c r="L870" s="24" t="s">
        <v>96</v>
      </c>
      <c r="M870" s="24" t="s">
        <v>313</v>
      </c>
      <c r="N870" t="s">
        <v>86</v>
      </c>
      <c r="O870" s="24">
        <v>1</v>
      </c>
      <c r="P870">
        <v>6</v>
      </c>
      <c r="Q870">
        <v>6</v>
      </c>
      <c r="R870" t="s">
        <v>18</v>
      </c>
      <c r="S870" s="24">
        <v>9</v>
      </c>
      <c r="T870" s="24">
        <v>7.5</v>
      </c>
      <c r="U870" t="s">
        <v>177</v>
      </c>
      <c r="V870" s="14" t="str">
        <f>VLOOKUP($U870,look_up!$A$2:J896,2,FALSE)</f>
        <v>Ouriço</v>
      </c>
      <c r="W870" s="14" t="str">
        <f>VLOOKUP($U870,look_up!$A$2:K896,3,FALSE)</f>
        <v>Species</v>
      </c>
      <c r="X870" s="14" t="str">
        <f>VLOOKUP($U870,look_up!$A$2:L896,4,FALSE)</f>
        <v>NA</v>
      </c>
      <c r="Y870" s="14" t="str">
        <f>VLOOKUP($U870,look_up!A$2:K896,5,FALSE)</f>
        <v>Animalia</v>
      </c>
      <c r="Z870" s="14" t="str">
        <f>VLOOKUP($U870,look_up!A$2:L896,6,FALSE)</f>
        <v>Echinodermata</v>
      </c>
      <c r="AA870" s="14" t="str">
        <f>VLOOKUP($U870,look_up!A$2:M896,7,FALSE)</f>
        <v>Echinoidea</v>
      </c>
      <c r="AB870" s="14" t="str">
        <f>VLOOKUP($U870,look_up!$A$2:P896,8,FALSE)</f>
        <v>Cidaroida</v>
      </c>
      <c r="AC870" s="14" t="str">
        <f>VLOOKUP($U870,look_up!$A$2:Q896,9,FALSE)</f>
        <v>Cidaridae</v>
      </c>
      <c r="AD870" s="14">
        <f>VLOOKUP($U870,look_up!A$2:P896,10,FALSE)</f>
        <v>396741</v>
      </c>
      <c r="AE870" s="16">
        <v>0</v>
      </c>
      <c r="AF870" s="24" t="s">
        <v>216</v>
      </c>
      <c r="AG870">
        <v>40</v>
      </c>
      <c r="AH870" s="16" t="s">
        <v>273</v>
      </c>
      <c r="AI870" s="16" t="s">
        <v>6</v>
      </c>
      <c r="AJ870" s="16" t="s">
        <v>214</v>
      </c>
      <c r="AK870" s="16" t="s">
        <v>215</v>
      </c>
      <c r="AL870" s="16">
        <v>0</v>
      </c>
    </row>
    <row r="871" spans="1:38" x14ac:dyDescent="0.3">
      <c r="A871" s="24" t="s">
        <v>0</v>
      </c>
      <c r="B871" t="s">
        <v>19</v>
      </c>
      <c r="C871" t="s">
        <v>284</v>
      </c>
      <c r="D871">
        <v>-27.278230000000001</v>
      </c>
      <c r="E871">
        <v>-48.375419999999998</v>
      </c>
      <c r="F871" s="24" t="s">
        <v>2</v>
      </c>
      <c r="G871" s="24" t="s">
        <v>3</v>
      </c>
      <c r="H871" s="25">
        <v>42025</v>
      </c>
      <c r="I871" s="12" t="s">
        <v>285</v>
      </c>
      <c r="J871" s="12" t="s">
        <v>270</v>
      </c>
      <c r="K871" s="12" t="s">
        <v>271</v>
      </c>
      <c r="L871" s="24" t="s">
        <v>96</v>
      </c>
      <c r="M871" s="24" t="s">
        <v>313</v>
      </c>
      <c r="N871" t="s">
        <v>86</v>
      </c>
      <c r="O871" s="24">
        <v>2</v>
      </c>
      <c r="P871">
        <v>6</v>
      </c>
      <c r="Q871">
        <v>6</v>
      </c>
      <c r="R871" t="s">
        <v>18</v>
      </c>
      <c r="S871" s="24">
        <v>9</v>
      </c>
      <c r="T871" s="24">
        <v>7.5</v>
      </c>
      <c r="U871" t="s">
        <v>177</v>
      </c>
      <c r="V871" s="14" t="str">
        <f>VLOOKUP($U871,look_up!$A$2:J897,2,FALSE)</f>
        <v>Ouriço</v>
      </c>
      <c r="W871" s="14" t="str">
        <f>VLOOKUP($U871,look_up!$A$2:K897,3,FALSE)</f>
        <v>Species</v>
      </c>
      <c r="X871" s="14" t="str">
        <f>VLOOKUP($U871,look_up!$A$2:L897,4,FALSE)</f>
        <v>NA</v>
      </c>
      <c r="Y871" s="14" t="str">
        <f>VLOOKUP($U871,look_up!A$2:K897,5,FALSE)</f>
        <v>Animalia</v>
      </c>
      <c r="Z871" s="14" t="str">
        <f>VLOOKUP($U871,look_up!A$2:L897,6,FALSE)</f>
        <v>Echinodermata</v>
      </c>
      <c r="AA871" s="14" t="str">
        <f>VLOOKUP($U871,look_up!A$2:M897,7,FALSE)</f>
        <v>Echinoidea</v>
      </c>
      <c r="AB871" s="14" t="str">
        <f>VLOOKUP($U871,look_up!$A$2:P897,8,FALSE)</f>
        <v>Cidaroida</v>
      </c>
      <c r="AC871" s="14" t="str">
        <f>VLOOKUP($U871,look_up!$A$2:Q897,9,FALSE)</f>
        <v>Cidaridae</v>
      </c>
      <c r="AD871" s="14">
        <f>VLOOKUP($U871,look_up!A$2:P897,10,FALSE)</f>
        <v>396741</v>
      </c>
      <c r="AE871" s="16">
        <v>0</v>
      </c>
      <c r="AF871" s="24" t="s">
        <v>216</v>
      </c>
      <c r="AG871">
        <v>40</v>
      </c>
      <c r="AH871" s="16" t="s">
        <v>273</v>
      </c>
      <c r="AI871" s="16" t="s">
        <v>6</v>
      </c>
      <c r="AJ871" s="16" t="s">
        <v>214</v>
      </c>
      <c r="AK871" s="16" t="s">
        <v>215</v>
      </c>
      <c r="AL871" s="16">
        <v>0</v>
      </c>
    </row>
    <row r="872" spans="1:38" x14ac:dyDescent="0.3">
      <c r="A872" s="24" t="s">
        <v>0</v>
      </c>
      <c r="B872" t="s">
        <v>19</v>
      </c>
      <c r="C872" t="s">
        <v>284</v>
      </c>
      <c r="D872">
        <v>-27.278230000000001</v>
      </c>
      <c r="E872">
        <v>-48.375419999999998</v>
      </c>
      <c r="F872" s="24" t="s">
        <v>2</v>
      </c>
      <c r="G872" s="24" t="s">
        <v>3</v>
      </c>
      <c r="H872" s="25">
        <v>42025</v>
      </c>
      <c r="I872" s="12" t="s">
        <v>285</v>
      </c>
      <c r="J872" s="12" t="s">
        <v>270</v>
      </c>
      <c r="K872" s="12" t="s">
        <v>271</v>
      </c>
      <c r="L872" s="24" t="s">
        <v>96</v>
      </c>
      <c r="M872" s="24" t="s">
        <v>313</v>
      </c>
      <c r="N872" t="s">
        <v>86</v>
      </c>
      <c r="O872" s="24">
        <v>3</v>
      </c>
      <c r="P872">
        <v>6</v>
      </c>
      <c r="Q872">
        <v>6</v>
      </c>
      <c r="R872" t="s">
        <v>18</v>
      </c>
      <c r="S872" s="24">
        <v>9</v>
      </c>
      <c r="T872" s="24">
        <v>7.5</v>
      </c>
      <c r="U872" t="s">
        <v>177</v>
      </c>
      <c r="V872" s="14" t="str">
        <f>VLOOKUP($U872,look_up!$A$2:J898,2,FALSE)</f>
        <v>Ouriço</v>
      </c>
      <c r="W872" s="14" t="str">
        <f>VLOOKUP($U872,look_up!$A$2:K898,3,FALSE)</f>
        <v>Species</v>
      </c>
      <c r="X872" s="14" t="str">
        <f>VLOOKUP($U872,look_up!$A$2:L898,4,FALSE)</f>
        <v>NA</v>
      </c>
      <c r="Y872" s="14" t="str">
        <f>VLOOKUP($U872,look_up!A$2:K898,5,FALSE)</f>
        <v>Animalia</v>
      </c>
      <c r="Z872" s="14" t="str">
        <f>VLOOKUP($U872,look_up!A$2:L898,6,FALSE)</f>
        <v>Echinodermata</v>
      </c>
      <c r="AA872" s="14" t="str">
        <f>VLOOKUP($U872,look_up!A$2:M898,7,FALSE)</f>
        <v>Echinoidea</v>
      </c>
      <c r="AB872" s="14" t="str">
        <f>VLOOKUP($U872,look_up!$A$2:P898,8,FALSE)</f>
        <v>Cidaroida</v>
      </c>
      <c r="AC872" s="14" t="str">
        <f>VLOOKUP($U872,look_up!$A$2:Q898,9,FALSE)</f>
        <v>Cidaridae</v>
      </c>
      <c r="AD872" s="14">
        <f>VLOOKUP($U872,look_up!A$2:P898,10,FALSE)</f>
        <v>396741</v>
      </c>
      <c r="AE872" s="16">
        <v>0</v>
      </c>
      <c r="AF872" s="24" t="s">
        <v>216</v>
      </c>
      <c r="AG872">
        <v>40</v>
      </c>
      <c r="AH872" s="16" t="s">
        <v>273</v>
      </c>
      <c r="AI872" s="16" t="s">
        <v>6</v>
      </c>
      <c r="AJ872" s="16" t="s">
        <v>214</v>
      </c>
      <c r="AK872" s="16" t="s">
        <v>215</v>
      </c>
      <c r="AL872" s="16">
        <v>0</v>
      </c>
    </row>
    <row r="873" spans="1:38" x14ac:dyDescent="0.3">
      <c r="A873" s="24" t="s">
        <v>0</v>
      </c>
      <c r="B873" t="s">
        <v>267</v>
      </c>
      <c r="C873" t="s">
        <v>312</v>
      </c>
      <c r="D873">
        <v>-27.180980000000002</v>
      </c>
      <c r="E873">
        <v>-48.409959999999998</v>
      </c>
      <c r="F873" s="24" t="s">
        <v>2</v>
      </c>
      <c r="G873" s="24" t="s">
        <v>3</v>
      </c>
      <c r="H873" s="25">
        <v>42040</v>
      </c>
      <c r="I873" s="12" t="s">
        <v>286</v>
      </c>
      <c r="J873" s="12" t="s">
        <v>245</v>
      </c>
      <c r="K873" s="12" t="s">
        <v>271</v>
      </c>
      <c r="L873" s="24" t="s">
        <v>96</v>
      </c>
      <c r="M873" s="24" t="s">
        <v>313</v>
      </c>
      <c r="N873" t="s">
        <v>85</v>
      </c>
      <c r="O873" s="24">
        <v>1</v>
      </c>
      <c r="P873">
        <v>5</v>
      </c>
      <c r="Q873">
        <v>5</v>
      </c>
      <c r="R873" t="s">
        <v>18</v>
      </c>
      <c r="S873" s="24">
        <v>12.8</v>
      </c>
      <c r="T873" s="24">
        <v>6</v>
      </c>
      <c r="U873" t="s">
        <v>177</v>
      </c>
      <c r="V873" s="14" t="str">
        <f>VLOOKUP($U873,look_up!$A$2:J899,2,FALSE)</f>
        <v>Ouriço</v>
      </c>
      <c r="W873" s="14" t="str">
        <f>VLOOKUP($U873,look_up!$A$2:K899,3,FALSE)</f>
        <v>Species</v>
      </c>
      <c r="X873" s="14" t="str">
        <f>VLOOKUP($U873,look_up!$A$2:L899,4,FALSE)</f>
        <v>NA</v>
      </c>
      <c r="Y873" s="14" t="str">
        <f>VLOOKUP($U873,look_up!A$2:K899,5,FALSE)</f>
        <v>Animalia</v>
      </c>
      <c r="Z873" s="14" t="str">
        <f>VLOOKUP($U873,look_up!A$2:L899,6,FALSE)</f>
        <v>Echinodermata</v>
      </c>
      <c r="AA873" s="14" t="str">
        <f>VLOOKUP($U873,look_up!A$2:M899,7,FALSE)</f>
        <v>Echinoidea</v>
      </c>
      <c r="AB873" s="14" t="str">
        <f>VLOOKUP($U873,look_up!$A$2:P899,8,FALSE)</f>
        <v>Cidaroida</v>
      </c>
      <c r="AC873" s="14" t="str">
        <f>VLOOKUP($U873,look_up!$A$2:Q899,9,FALSE)</f>
        <v>Cidaridae</v>
      </c>
      <c r="AD873" s="14">
        <f>VLOOKUP($U873,look_up!A$2:P899,10,FALSE)</f>
        <v>396741</v>
      </c>
      <c r="AE873" s="16">
        <v>0</v>
      </c>
      <c r="AF873" s="24" t="s">
        <v>216</v>
      </c>
      <c r="AG873">
        <v>40</v>
      </c>
      <c r="AH873" s="16" t="s">
        <v>273</v>
      </c>
      <c r="AI873" s="16" t="s">
        <v>6</v>
      </c>
      <c r="AJ873" s="16" t="s">
        <v>214</v>
      </c>
      <c r="AK873" s="16" t="s">
        <v>215</v>
      </c>
      <c r="AL873" s="16">
        <v>0</v>
      </c>
    </row>
    <row r="874" spans="1:38" x14ac:dyDescent="0.3">
      <c r="A874" s="24" t="s">
        <v>0</v>
      </c>
      <c r="B874" t="s">
        <v>267</v>
      </c>
      <c r="C874" t="s">
        <v>312</v>
      </c>
      <c r="D874">
        <v>-27.180980000000002</v>
      </c>
      <c r="E874">
        <v>-48.409959999999998</v>
      </c>
      <c r="F874" s="24" t="s">
        <v>2</v>
      </c>
      <c r="G874" s="24" t="s">
        <v>3</v>
      </c>
      <c r="H874" s="25">
        <v>42040</v>
      </c>
      <c r="I874" s="12" t="s">
        <v>286</v>
      </c>
      <c r="J874" s="12" t="s">
        <v>245</v>
      </c>
      <c r="K874" s="12" t="s">
        <v>271</v>
      </c>
      <c r="L874" s="24" t="s">
        <v>96</v>
      </c>
      <c r="M874" s="24" t="s">
        <v>313</v>
      </c>
      <c r="N874" t="s">
        <v>85</v>
      </c>
      <c r="O874" s="24">
        <v>2</v>
      </c>
      <c r="P874">
        <v>5</v>
      </c>
      <c r="Q874">
        <v>5</v>
      </c>
      <c r="R874" t="s">
        <v>18</v>
      </c>
      <c r="S874" s="24">
        <v>12.8</v>
      </c>
      <c r="T874" s="24">
        <v>6</v>
      </c>
      <c r="U874" t="s">
        <v>177</v>
      </c>
      <c r="V874" s="14" t="str">
        <f>VLOOKUP($U874,look_up!$A$2:J900,2,FALSE)</f>
        <v>Ouriço</v>
      </c>
      <c r="W874" s="14" t="str">
        <f>VLOOKUP($U874,look_up!$A$2:K900,3,FALSE)</f>
        <v>Species</v>
      </c>
      <c r="X874" s="14" t="str">
        <f>VLOOKUP($U874,look_up!$A$2:L900,4,FALSE)</f>
        <v>NA</v>
      </c>
      <c r="Y874" s="14" t="str">
        <f>VLOOKUP($U874,look_up!A$2:K900,5,FALSE)</f>
        <v>Animalia</v>
      </c>
      <c r="Z874" s="14" t="str">
        <f>VLOOKUP($U874,look_up!A$2:L900,6,FALSE)</f>
        <v>Echinodermata</v>
      </c>
      <c r="AA874" s="14" t="str">
        <f>VLOOKUP($U874,look_up!A$2:M900,7,FALSE)</f>
        <v>Echinoidea</v>
      </c>
      <c r="AB874" s="14" t="str">
        <f>VLOOKUP($U874,look_up!$A$2:P900,8,FALSE)</f>
        <v>Cidaroida</v>
      </c>
      <c r="AC874" s="14" t="str">
        <f>VLOOKUP($U874,look_up!$A$2:Q900,9,FALSE)</f>
        <v>Cidaridae</v>
      </c>
      <c r="AD874" s="14">
        <f>VLOOKUP($U874,look_up!A$2:P900,10,FALSE)</f>
        <v>396741</v>
      </c>
      <c r="AE874" s="16">
        <v>0</v>
      </c>
      <c r="AF874" s="24" t="s">
        <v>216</v>
      </c>
      <c r="AG874">
        <v>40</v>
      </c>
      <c r="AH874" s="16" t="s">
        <v>273</v>
      </c>
      <c r="AI874" s="16" t="s">
        <v>6</v>
      </c>
      <c r="AJ874" s="16" t="s">
        <v>214</v>
      </c>
      <c r="AK874" s="16" t="s">
        <v>215</v>
      </c>
      <c r="AL874" s="16">
        <v>0</v>
      </c>
    </row>
    <row r="875" spans="1:38" x14ac:dyDescent="0.3">
      <c r="A875" s="24" t="s">
        <v>0</v>
      </c>
      <c r="B875" t="s">
        <v>267</v>
      </c>
      <c r="C875" t="s">
        <v>312</v>
      </c>
      <c r="D875">
        <v>-27.180980000000002</v>
      </c>
      <c r="E875">
        <v>-48.409959999999998</v>
      </c>
      <c r="F875" s="24" t="s">
        <v>2</v>
      </c>
      <c r="G875" s="24" t="s">
        <v>3</v>
      </c>
      <c r="H875" s="25">
        <v>42040</v>
      </c>
      <c r="I875" s="12" t="s">
        <v>286</v>
      </c>
      <c r="J875" s="12" t="s">
        <v>245</v>
      </c>
      <c r="K875" s="12" t="s">
        <v>271</v>
      </c>
      <c r="L875" s="24" t="s">
        <v>96</v>
      </c>
      <c r="M875" s="24" t="s">
        <v>313</v>
      </c>
      <c r="N875" t="s">
        <v>85</v>
      </c>
      <c r="O875" s="24">
        <v>3</v>
      </c>
      <c r="P875">
        <v>5</v>
      </c>
      <c r="Q875">
        <v>5</v>
      </c>
      <c r="R875" t="s">
        <v>18</v>
      </c>
      <c r="S875" s="24">
        <v>12.8</v>
      </c>
      <c r="T875" s="24">
        <v>6</v>
      </c>
      <c r="U875" t="s">
        <v>177</v>
      </c>
      <c r="V875" s="14" t="str">
        <f>VLOOKUP($U875,look_up!$A$2:J901,2,FALSE)</f>
        <v>Ouriço</v>
      </c>
      <c r="W875" s="14" t="str">
        <f>VLOOKUP($U875,look_up!$A$2:K901,3,FALSE)</f>
        <v>Species</v>
      </c>
      <c r="X875" s="14" t="str">
        <f>VLOOKUP($U875,look_up!$A$2:L901,4,FALSE)</f>
        <v>NA</v>
      </c>
      <c r="Y875" s="14" t="str">
        <f>VLOOKUP($U875,look_up!A$2:K901,5,FALSE)</f>
        <v>Animalia</v>
      </c>
      <c r="Z875" s="14" t="str">
        <f>VLOOKUP($U875,look_up!A$2:L901,6,FALSE)</f>
        <v>Echinodermata</v>
      </c>
      <c r="AA875" s="14" t="str">
        <f>VLOOKUP($U875,look_up!A$2:M901,7,FALSE)</f>
        <v>Echinoidea</v>
      </c>
      <c r="AB875" s="14" t="str">
        <f>VLOOKUP($U875,look_up!$A$2:P901,8,FALSE)</f>
        <v>Cidaroida</v>
      </c>
      <c r="AC875" s="14" t="str">
        <f>VLOOKUP($U875,look_up!$A$2:Q901,9,FALSE)</f>
        <v>Cidaridae</v>
      </c>
      <c r="AD875" s="14">
        <f>VLOOKUP($U875,look_up!A$2:P901,10,FALSE)</f>
        <v>396741</v>
      </c>
      <c r="AE875" s="16">
        <v>0</v>
      </c>
      <c r="AF875" s="24" t="s">
        <v>216</v>
      </c>
      <c r="AG875">
        <v>40</v>
      </c>
      <c r="AH875" s="16" t="s">
        <v>273</v>
      </c>
      <c r="AI875" s="16" t="s">
        <v>6</v>
      </c>
      <c r="AJ875" s="16" t="s">
        <v>214</v>
      </c>
      <c r="AK875" s="16" t="s">
        <v>215</v>
      </c>
      <c r="AL875" s="16">
        <v>0</v>
      </c>
    </row>
    <row r="876" spans="1:38" x14ac:dyDescent="0.3">
      <c r="A876" s="24" t="s">
        <v>0</v>
      </c>
      <c r="B876" t="s">
        <v>267</v>
      </c>
      <c r="C876" t="s">
        <v>312</v>
      </c>
      <c r="D876">
        <v>-27.180980000000002</v>
      </c>
      <c r="E876">
        <v>-48.409959999999998</v>
      </c>
      <c r="F876" s="24" t="s">
        <v>2</v>
      </c>
      <c r="G876" s="24" t="s">
        <v>3</v>
      </c>
      <c r="H876" s="25">
        <v>42040</v>
      </c>
      <c r="I876" s="12" t="s">
        <v>286</v>
      </c>
      <c r="J876" s="12" t="s">
        <v>245</v>
      </c>
      <c r="K876" s="12" t="s">
        <v>271</v>
      </c>
      <c r="L876" s="24" t="s">
        <v>96</v>
      </c>
      <c r="M876" s="24" t="s">
        <v>313</v>
      </c>
      <c r="N876" t="s">
        <v>173</v>
      </c>
      <c r="O876" s="24">
        <v>1</v>
      </c>
      <c r="P876">
        <v>10</v>
      </c>
      <c r="Q876">
        <v>10</v>
      </c>
      <c r="R876" t="s">
        <v>18</v>
      </c>
      <c r="S876" s="24">
        <v>12.8</v>
      </c>
      <c r="T876" s="24">
        <v>10</v>
      </c>
      <c r="U876" t="s">
        <v>177</v>
      </c>
      <c r="V876" s="14" t="str">
        <f>VLOOKUP($U876,look_up!$A$2:J902,2,FALSE)</f>
        <v>Ouriço</v>
      </c>
      <c r="W876" s="14" t="str">
        <f>VLOOKUP($U876,look_up!$A$2:K902,3,FALSE)</f>
        <v>Species</v>
      </c>
      <c r="X876" s="14" t="str">
        <f>VLOOKUP($U876,look_up!$A$2:L902,4,FALSE)</f>
        <v>NA</v>
      </c>
      <c r="Y876" s="14" t="str">
        <f>VLOOKUP($U876,look_up!A$2:K902,5,FALSE)</f>
        <v>Animalia</v>
      </c>
      <c r="Z876" s="14" t="str">
        <f>VLOOKUP($U876,look_up!A$2:L902,6,FALSE)</f>
        <v>Echinodermata</v>
      </c>
      <c r="AA876" s="14" t="str">
        <f>VLOOKUP($U876,look_up!A$2:M902,7,FALSE)</f>
        <v>Echinoidea</v>
      </c>
      <c r="AB876" s="14" t="str">
        <f>VLOOKUP($U876,look_up!$A$2:P902,8,FALSE)</f>
        <v>Cidaroida</v>
      </c>
      <c r="AC876" s="14" t="str">
        <f>VLOOKUP($U876,look_up!$A$2:Q902,9,FALSE)</f>
        <v>Cidaridae</v>
      </c>
      <c r="AD876" s="14">
        <f>VLOOKUP($U876,look_up!A$2:P902,10,FALSE)</f>
        <v>396741</v>
      </c>
      <c r="AE876" s="16">
        <v>0</v>
      </c>
      <c r="AF876" s="24" t="s">
        <v>216</v>
      </c>
      <c r="AG876">
        <v>40</v>
      </c>
      <c r="AH876" s="16" t="s">
        <v>273</v>
      </c>
      <c r="AI876" s="16" t="s">
        <v>6</v>
      </c>
      <c r="AJ876" s="16" t="s">
        <v>214</v>
      </c>
      <c r="AK876" s="16" t="s">
        <v>215</v>
      </c>
      <c r="AL876" s="16">
        <v>0</v>
      </c>
    </row>
    <row r="877" spans="1:38" x14ac:dyDescent="0.3">
      <c r="A877" s="24" t="s">
        <v>0</v>
      </c>
      <c r="B877" t="s">
        <v>267</v>
      </c>
      <c r="C877" t="s">
        <v>312</v>
      </c>
      <c r="D877">
        <v>-27.180980000000002</v>
      </c>
      <c r="E877">
        <v>-48.409959999999998</v>
      </c>
      <c r="F877" s="24" t="s">
        <v>2</v>
      </c>
      <c r="G877" s="24" t="s">
        <v>3</v>
      </c>
      <c r="H877" s="25">
        <v>42040</v>
      </c>
      <c r="I877" s="12" t="s">
        <v>286</v>
      </c>
      <c r="J877" s="12" t="s">
        <v>245</v>
      </c>
      <c r="K877" s="12" t="s">
        <v>271</v>
      </c>
      <c r="L877" s="24" t="s">
        <v>96</v>
      </c>
      <c r="M877" s="24" t="s">
        <v>313</v>
      </c>
      <c r="N877" t="s">
        <v>173</v>
      </c>
      <c r="O877" s="24">
        <v>2</v>
      </c>
      <c r="P877">
        <v>10</v>
      </c>
      <c r="Q877">
        <v>10</v>
      </c>
      <c r="R877" t="s">
        <v>18</v>
      </c>
      <c r="S877" s="24">
        <v>12.8</v>
      </c>
      <c r="T877" s="24">
        <v>10</v>
      </c>
      <c r="U877" t="s">
        <v>177</v>
      </c>
      <c r="V877" s="14" t="str">
        <f>VLOOKUP($U877,look_up!$A$2:J903,2,FALSE)</f>
        <v>Ouriço</v>
      </c>
      <c r="W877" s="14" t="str">
        <f>VLOOKUP($U877,look_up!$A$2:K903,3,FALSE)</f>
        <v>Species</v>
      </c>
      <c r="X877" s="14" t="str">
        <f>VLOOKUP($U877,look_up!$A$2:L903,4,FALSE)</f>
        <v>NA</v>
      </c>
      <c r="Y877" s="14" t="str">
        <f>VLOOKUP($U877,look_up!A$2:K903,5,FALSE)</f>
        <v>Animalia</v>
      </c>
      <c r="Z877" s="14" t="str">
        <f>VLOOKUP($U877,look_up!A$2:L903,6,FALSE)</f>
        <v>Echinodermata</v>
      </c>
      <c r="AA877" s="14" t="str">
        <f>VLOOKUP($U877,look_up!A$2:M903,7,FALSE)</f>
        <v>Echinoidea</v>
      </c>
      <c r="AB877" s="14" t="str">
        <f>VLOOKUP($U877,look_up!$A$2:P903,8,FALSE)</f>
        <v>Cidaroida</v>
      </c>
      <c r="AC877" s="14" t="str">
        <f>VLOOKUP($U877,look_up!$A$2:Q903,9,FALSE)</f>
        <v>Cidaridae</v>
      </c>
      <c r="AD877" s="14">
        <f>VLOOKUP($U877,look_up!A$2:P903,10,FALSE)</f>
        <v>396741</v>
      </c>
      <c r="AE877" s="16">
        <v>0</v>
      </c>
      <c r="AF877" s="24" t="s">
        <v>216</v>
      </c>
      <c r="AG877">
        <v>40</v>
      </c>
      <c r="AH877" s="16" t="s">
        <v>273</v>
      </c>
      <c r="AI877" s="16" t="s">
        <v>6</v>
      </c>
      <c r="AJ877" s="16" t="s">
        <v>214</v>
      </c>
      <c r="AK877" s="16" t="s">
        <v>215</v>
      </c>
      <c r="AL877" s="16">
        <v>0</v>
      </c>
    </row>
    <row r="878" spans="1:38" x14ac:dyDescent="0.3">
      <c r="A878" s="24" t="s">
        <v>0</v>
      </c>
      <c r="B878" t="s">
        <v>267</v>
      </c>
      <c r="C878" t="s">
        <v>312</v>
      </c>
      <c r="D878">
        <v>-27.180980000000002</v>
      </c>
      <c r="E878">
        <v>-48.409959999999998</v>
      </c>
      <c r="F878" s="24" t="s">
        <v>2</v>
      </c>
      <c r="G878" s="24" t="s">
        <v>3</v>
      </c>
      <c r="H878" s="25">
        <v>42040</v>
      </c>
      <c r="I878" s="12" t="s">
        <v>286</v>
      </c>
      <c r="J878" s="12" t="s">
        <v>245</v>
      </c>
      <c r="K878" s="12" t="s">
        <v>271</v>
      </c>
      <c r="L878" s="24" t="s">
        <v>96</v>
      </c>
      <c r="M878" s="24" t="s">
        <v>313</v>
      </c>
      <c r="N878" t="s">
        <v>173</v>
      </c>
      <c r="O878" s="24">
        <v>3</v>
      </c>
      <c r="P878">
        <v>10</v>
      </c>
      <c r="Q878">
        <v>10</v>
      </c>
      <c r="R878" t="s">
        <v>18</v>
      </c>
      <c r="S878" s="24">
        <v>12.8</v>
      </c>
      <c r="T878" s="24">
        <v>10</v>
      </c>
      <c r="U878" t="s">
        <v>177</v>
      </c>
      <c r="V878" s="14" t="str">
        <f>VLOOKUP($U878,look_up!$A$2:J904,2,FALSE)</f>
        <v>Ouriço</v>
      </c>
      <c r="W878" s="14" t="str">
        <f>VLOOKUP($U878,look_up!$A$2:K904,3,FALSE)</f>
        <v>Species</v>
      </c>
      <c r="X878" s="14" t="str">
        <f>VLOOKUP($U878,look_up!$A$2:L904,4,FALSE)</f>
        <v>NA</v>
      </c>
      <c r="Y878" s="14" t="str">
        <f>VLOOKUP($U878,look_up!A$2:K904,5,FALSE)</f>
        <v>Animalia</v>
      </c>
      <c r="Z878" s="14" t="str">
        <f>VLOOKUP($U878,look_up!A$2:L904,6,FALSE)</f>
        <v>Echinodermata</v>
      </c>
      <c r="AA878" s="14" t="str">
        <f>VLOOKUP($U878,look_up!A$2:M904,7,FALSE)</f>
        <v>Echinoidea</v>
      </c>
      <c r="AB878" s="14" t="str">
        <f>VLOOKUP($U878,look_up!$A$2:P904,8,FALSE)</f>
        <v>Cidaroida</v>
      </c>
      <c r="AC878" s="14" t="str">
        <f>VLOOKUP($U878,look_up!$A$2:Q904,9,FALSE)</f>
        <v>Cidaridae</v>
      </c>
      <c r="AD878" s="14">
        <f>VLOOKUP($U878,look_up!A$2:P904,10,FALSE)</f>
        <v>396741</v>
      </c>
      <c r="AE878" s="16">
        <v>0</v>
      </c>
      <c r="AF878" s="24" t="s">
        <v>216</v>
      </c>
      <c r="AG878">
        <v>40</v>
      </c>
      <c r="AH878" s="16" t="s">
        <v>273</v>
      </c>
      <c r="AI878" s="16" t="s">
        <v>6</v>
      </c>
      <c r="AJ878" s="16" t="s">
        <v>214</v>
      </c>
      <c r="AK878" s="16" t="s">
        <v>215</v>
      </c>
      <c r="AL878" s="16">
        <v>0</v>
      </c>
    </row>
    <row r="879" spans="1:38" x14ac:dyDescent="0.3">
      <c r="A879" s="24" t="s">
        <v>0</v>
      </c>
      <c r="B879" t="s">
        <v>309</v>
      </c>
      <c r="C879" t="s">
        <v>287</v>
      </c>
      <c r="D879">
        <v>-27.178419999999999</v>
      </c>
      <c r="E879">
        <v>-48.406959999999998</v>
      </c>
      <c r="F879" s="24" t="s">
        <v>2</v>
      </c>
      <c r="G879" s="24" t="s">
        <v>3</v>
      </c>
      <c r="H879" s="25">
        <v>42032</v>
      </c>
      <c r="I879" s="12" t="s">
        <v>288</v>
      </c>
      <c r="J879" s="12" t="s">
        <v>270</v>
      </c>
      <c r="K879" s="12" t="s">
        <v>271</v>
      </c>
      <c r="L879" s="24" t="s">
        <v>96</v>
      </c>
      <c r="M879" s="24" t="s">
        <v>313</v>
      </c>
      <c r="N879" t="s">
        <v>85</v>
      </c>
      <c r="O879" s="24">
        <v>1</v>
      </c>
      <c r="P879">
        <v>5</v>
      </c>
      <c r="Q879">
        <v>5</v>
      </c>
      <c r="R879">
        <v>27</v>
      </c>
      <c r="S879" s="24">
        <v>4.7</v>
      </c>
      <c r="T879" s="24">
        <v>5.2</v>
      </c>
      <c r="U879" t="s">
        <v>177</v>
      </c>
      <c r="V879" s="14" t="str">
        <f>VLOOKUP($U879,look_up!$A$2:J905,2,FALSE)</f>
        <v>Ouriço</v>
      </c>
      <c r="W879" s="14" t="str">
        <f>VLOOKUP($U879,look_up!$A$2:K905,3,FALSE)</f>
        <v>Species</v>
      </c>
      <c r="X879" s="14" t="str">
        <f>VLOOKUP($U879,look_up!$A$2:L905,4,FALSE)</f>
        <v>NA</v>
      </c>
      <c r="Y879" s="14" t="str">
        <f>VLOOKUP($U879,look_up!A$2:K905,5,FALSE)</f>
        <v>Animalia</v>
      </c>
      <c r="Z879" s="14" t="str">
        <f>VLOOKUP($U879,look_up!A$2:L905,6,FALSE)</f>
        <v>Echinodermata</v>
      </c>
      <c r="AA879" s="14" t="str">
        <f>VLOOKUP($U879,look_up!A$2:M905,7,FALSE)</f>
        <v>Echinoidea</v>
      </c>
      <c r="AB879" s="14" t="str">
        <f>VLOOKUP($U879,look_up!$A$2:P905,8,FALSE)</f>
        <v>Cidaroida</v>
      </c>
      <c r="AC879" s="14" t="str">
        <f>VLOOKUP($U879,look_up!$A$2:Q905,9,FALSE)</f>
        <v>Cidaridae</v>
      </c>
      <c r="AD879" s="14">
        <f>VLOOKUP($U879,look_up!A$2:P905,10,FALSE)</f>
        <v>396741</v>
      </c>
      <c r="AE879" s="16">
        <v>0</v>
      </c>
      <c r="AF879" s="24" t="s">
        <v>216</v>
      </c>
      <c r="AG879">
        <v>40</v>
      </c>
      <c r="AH879" s="16" t="s">
        <v>273</v>
      </c>
      <c r="AI879" s="16" t="s">
        <v>6</v>
      </c>
      <c r="AJ879" s="16" t="s">
        <v>214</v>
      </c>
      <c r="AK879" s="16" t="s">
        <v>215</v>
      </c>
      <c r="AL879" s="16">
        <v>0</v>
      </c>
    </row>
    <row r="880" spans="1:38" x14ac:dyDescent="0.3">
      <c r="A880" s="24" t="s">
        <v>0</v>
      </c>
      <c r="B880" t="s">
        <v>309</v>
      </c>
      <c r="C880" t="s">
        <v>287</v>
      </c>
      <c r="D880">
        <v>-27.178419999999999</v>
      </c>
      <c r="E880">
        <v>-48.406959999999998</v>
      </c>
      <c r="F880" s="24" t="s">
        <v>2</v>
      </c>
      <c r="G880" s="24" t="s">
        <v>3</v>
      </c>
      <c r="H880" s="25">
        <v>42032</v>
      </c>
      <c r="I880" s="12" t="s">
        <v>288</v>
      </c>
      <c r="J880" s="12" t="s">
        <v>270</v>
      </c>
      <c r="K880" s="12" t="s">
        <v>271</v>
      </c>
      <c r="L880" s="24" t="s">
        <v>96</v>
      </c>
      <c r="M880" s="24" t="s">
        <v>313</v>
      </c>
      <c r="N880" t="s">
        <v>85</v>
      </c>
      <c r="O880" s="24">
        <v>2</v>
      </c>
      <c r="P880">
        <v>5</v>
      </c>
      <c r="Q880">
        <v>5</v>
      </c>
      <c r="R880">
        <v>27</v>
      </c>
      <c r="S880" s="24">
        <v>4.7</v>
      </c>
      <c r="T880" s="24">
        <v>5.2</v>
      </c>
      <c r="U880" t="s">
        <v>177</v>
      </c>
      <c r="V880" s="14" t="str">
        <f>VLOOKUP($U880,look_up!$A$2:J906,2,FALSE)</f>
        <v>Ouriço</v>
      </c>
      <c r="W880" s="14" t="str">
        <f>VLOOKUP($U880,look_up!$A$2:K906,3,FALSE)</f>
        <v>Species</v>
      </c>
      <c r="X880" s="14" t="str">
        <f>VLOOKUP($U880,look_up!$A$2:L906,4,FALSE)</f>
        <v>NA</v>
      </c>
      <c r="Y880" s="14" t="str">
        <f>VLOOKUP($U880,look_up!A$2:K906,5,FALSE)</f>
        <v>Animalia</v>
      </c>
      <c r="Z880" s="14" t="str">
        <f>VLOOKUP($U880,look_up!A$2:L906,6,FALSE)</f>
        <v>Echinodermata</v>
      </c>
      <c r="AA880" s="14" t="str">
        <f>VLOOKUP($U880,look_up!A$2:M906,7,FALSE)</f>
        <v>Echinoidea</v>
      </c>
      <c r="AB880" s="14" t="str">
        <f>VLOOKUP($U880,look_up!$A$2:P906,8,FALSE)</f>
        <v>Cidaroida</v>
      </c>
      <c r="AC880" s="14" t="str">
        <f>VLOOKUP($U880,look_up!$A$2:Q906,9,FALSE)</f>
        <v>Cidaridae</v>
      </c>
      <c r="AD880" s="14">
        <f>VLOOKUP($U880,look_up!A$2:P906,10,FALSE)</f>
        <v>396741</v>
      </c>
      <c r="AE880" s="16">
        <v>0</v>
      </c>
      <c r="AF880" s="24" t="s">
        <v>216</v>
      </c>
      <c r="AG880">
        <v>40</v>
      </c>
      <c r="AH880" s="16" t="s">
        <v>273</v>
      </c>
      <c r="AI880" s="16" t="s">
        <v>6</v>
      </c>
      <c r="AJ880" s="16" t="s">
        <v>214</v>
      </c>
      <c r="AK880" s="16" t="s">
        <v>215</v>
      </c>
      <c r="AL880" s="16">
        <v>0</v>
      </c>
    </row>
    <row r="881" spans="1:38" x14ac:dyDescent="0.3">
      <c r="A881" s="24" t="s">
        <v>0</v>
      </c>
      <c r="B881" t="s">
        <v>309</v>
      </c>
      <c r="C881" t="s">
        <v>287</v>
      </c>
      <c r="D881">
        <v>-27.178419999999999</v>
      </c>
      <c r="E881">
        <v>-48.406959999999998</v>
      </c>
      <c r="F881" s="24" t="s">
        <v>2</v>
      </c>
      <c r="G881" s="24" t="s">
        <v>3</v>
      </c>
      <c r="H881" s="25">
        <v>42032</v>
      </c>
      <c r="I881" s="12" t="s">
        <v>288</v>
      </c>
      <c r="J881" s="12" t="s">
        <v>270</v>
      </c>
      <c r="K881" s="12" t="s">
        <v>271</v>
      </c>
      <c r="L881" s="24" t="s">
        <v>96</v>
      </c>
      <c r="M881" s="24" t="s">
        <v>313</v>
      </c>
      <c r="N881" t="s">
        <v>85</v>
      </c>
      <c r="O881" s="24">
        <v>3</v>
      </c>
      <c r="P881">
        <v>5</v>
      </c>
      <c r="Q881">
        <v>5</v>
      </c>
      <c r="R881">
        <v>27</v>
      </c>
      <c r="S881" s="24">
        <v>4.7</v>
      </c>
      <c r="T881" s="24">
        <v>5.2</v>
      </c>
      <c r="U881" t="s">
        <v>177</v>
      </c>
      <c r="V881" s="14" t="str">
        <f>VLOOKUP($U881,look_up!$A$2:J907,2,FALSE)</f>
        <v>Ouriço</v>
      </c>
      <c r="W881" s="14" t="str">
        <f>VLOOKUP($U881,look_up!$A$2:K907,3,FALSE)</f>
        <v>Species</v>
      </c>
      <c r="X881" s="14" t="str">
        <f>VLOOKUP($U881,look_up!$A$2:L907,4,FALSE)</f>
        <v>NA</v>
      </c>
      <c r="Y881" s="14" t="str">
        <f>VLOOKUP($U881,look_up!A$2:K907,5,FALSE)</f>
        <v>Animalia</v>
      </c>
      <c r="Z881" s="14" t="str">
        <f>VLOOKUP($U881,look_up!A$2:L907,6,FALSE)</f>
        <v>Echinodermata</v>
      </c>
      <c r="AA881" s="14" t="str">
        <f>VLOOKUP($U881,look_up!A$2:M907,7,FALSE)</f>
        <v>Echinoidea</v>
      </c>
      <c r="AB881" s="14" t="str">
        <f>VLOOKUP($U881,look_up!$A$2:P907,8,FALSE)</f>
        <v>Cidaroida</v>
      </c>
      <c r="AC881" s="14" t="str">
        <f>VLOOKUP($U881,look_up!$A$2:Q907,9,FALSE)</f>
        <v>Cidaridae</v>
      </c>
      <c r="AD881" s="14">
        <f>VLOOKUP($U881,look_up!A$2:P907,10,FALSE)</f>
        <v>396741</v>
      </c>
      <c r="AE881" s="16">
        <v>0</v>
      </c>
      <c r="AF881" s="24" t="s">
        <v>216</v>
      </c>
      <c r="AG881">
        <v>40</v>
      </c>
      <c r="AH881" s="16" t="s">
        <v>273</v>
      </c>
      <c r="AI881" s="16" t="s">
        <v>6</v>
      </c>
      <c r="AJ881" s="16" t="s">
        <v>214</v>
      </c>
      <c r="AK881" s="16" t="s">
        <v>215</v>
      </c>
      <c r="AL881" s="16">
        <v>0</v>
      </c>
    </row>
    <row r="882" spans="1:38" x14ac:dyDescent="0.3">
      <c r="A882" s="24" t="s">
        <v>0</v>
      </c>
      <c r="B882" t="s">
        <v>310</v>
      </c>
      <c r="C882" t="s">
        <v>289</v>
      </c>
      <c r="D882">
        <v>-27.118390000000002</v>
      </c>
      <c r="E882">
        <v>-48.519509999999997</v>
      </c>
      <c r="F882" s="24" t="s">
        <v>2</v>
      </c>
      <c r="G882" s="24" t="s">
        <v>3</v>
      </c>
      <c r="H882" s="25">
        <v>42026</v>
      </c>
      <c r="I882" s="12" t="s">
        <v>265</v>
      </c>
      <c r="J882" s="12" t="s">
        <v>270</v>
      </c>
      <c r="K882" s="12" t="s">
        <v>271</v>
      </c>
      <c r="L882" s="24" t="s">
        <v>96</v>
      </c>
      <c r="M882" s="24" t="s">
        <v>272</v>
      </c>
      <c r="N882" t="s">
        <v>85</v>
      </c>
      <c r="O882" s="24">
        <v>1</v>
      </c>
      <c r="P882">
        <v>5</v>
      </c>
      <c r="Q882">
        <v>5</v>
      </c>
      <c r="R882" t="s">
        <v>18</v>
      </c>
      <c r="S882" s="24">
        <v>5.8</v>
      </c>
      <c r="T882" s="24">
        <v>4</v>
      </c>
      <c r="U882" t="s">
        <v>177</v>
      </c>
      <c r="V882" s="14" t="str">
        <f>VLOOKUP($U882,look_up!$A$2:J908,2,FALSE)</f>
        <v>Ouriço</v>
      </c>
      <c r="W882" s="14" t="str">
        <f>VLOOKUP($U882,look_up!$A$2:K908,3,FALSE)</f>
        <v>Species</v>
      </c>
      <c r="X882" s="14" t="str">
        <f>VLOOKUP($U882,look_up!$A$2:L908,4,FALSE)</f>
        <v>NA</v>
      </c>
      <c r="Y882" s="14" t="str">
        <f>VLOOKUP($U882,look_up!A$2:K908,5,FALSE)</f>
        <v>Animalia</v>
      </c>
      <c r="Z882" s="14" t="str">
        <f>VLOOKUP($U882,look_up!A$2:L908,6,FALSE)</f>
        <v>Echinodermata</v>
      </c>
      <c r="AA882" s="14" t="str">
        <f>VLOOKUP($U882,look_up!A$2:M908,7,FALSE)</f>
        <v>Echinoidea</v>
      </c>
      <c r="AB882" s="14" t="str">
        <f>VLOOKUP($U882,look_up!$A$2:P908,8,FALSE)</f>
        <v>Cidaroida</v>
      </c>
      <c r="AC882" s="14" t="str">
        <f>VLOOKUP($U882,look_up!$A$2:Q908,9,FALSE)</f>
        <v>Cidaridae</v>
      </c>
      <c r="AD882" s="14">
        <f>VLOOKUP($U882,look_up!A$2:P908,10,FALSE)</f>
        <v>396741</v>
      </c>
      <c r="AE882" s="16">
        <v>0</v>
      </c>
      <c r="AF882" s="24" t="s">
        <v>216</v>
      </c>
      <c r="AG882">
        <v>40</v>
      </c>
      <c r="AH882" s="16" t="s">
        <v>273</v>
      </c>
      <c r="AI882" s="16" t="s">
        <v>6</v>
      </c>
      <c r="AJ882" s="16" t="s">
        <v>214</v>
      </c>
      <c r="AK882" s="16" t="s">
        <v>215</v>
      </c>
      <c r="AL882" s="16">
        <v>0</v>
      </c>
    </row>
    <row r="883" spans="1:38" x14ac:dyDescent="0.3">
      <c r="A883" s="24" t="s">
        <v>0</v>
      </c>
      <c r="B883" t="s">
        <v>310</v>
      </c>
      <c r="C883" t="s">
        <v>289</v>
      </c>
      <c r="D883">
        <v>-27.118390000000002</v>
      </c>
      <c r="E883">
        <v>-48.519509999999997</v>
      </c>
      <c r="F883" s="24" t="s">
        <v>2</v>
      </c>
      <c r="G883" s="24" t="s">
        <v>3</v>
      </c>
      <c r="H883" s="25">
        <v>42026</v>
      </c>
      <c r="I883" s="12" t="s">
        <v>265</v>
      </c>
      <c r="J883" s="12" t="s">
        <v>270</v>
      </c>
      <c r="K883" s="12" t="s">
        <v>271</v>
      </c>
      <c r="L883" s="24" t="s">
        <v>96</v>
      </c>
      <c r="M883" s="24" t="s">
        <v>272</v>
      </c>
      <c r="N883" t="s">
        <v>85</v>
      </c>
      <c r="O883" s="24">
        <v>2</v>
      </c>
      <c r="P883">
        <v>5</v>
      </c>
      <c r="Q883">
        <v>5</v>
      </c>
      <c r="R883" t="s">
        <v>18</v>
      </c>
      <c r="S883" s="24">
        <v>5.8</v>
      </c>
      <c r="T883" s="24">
        <v>4</v>
      </c>
      <c r="U883" t="s">
        <v>177</v>
      </c>
      <c r="V883" s="14" t="str">
        <f>VLOOKUP($U883,look_up!$A$2:J909,2,FALSE)</f>
        <v>Ouriço</v>
      </c>
      <c r="W883" s="14" t="str">
        <f>VLOOKUP($U883,look_up!$A$2:K909,3,FALSE)</f>
        <v>Species</v>
      </c>
      <c r="X883" s="14" t="str">
        <f>VLOOKUP($U883,look_up!$A$2:L909,4,FALSE)</f>
        <v>NA</v>
      </c>
      <c r="Y883" s="14" t="str">
        <f>VLOOKUP($U883,look_up!A$2:K909,5,FALSE)</f>
        <v>Animalia</v>
      </c>
      <c r="Z883" s="14" t="str">
        <f>VLOOKUP($U883,look_up!A$2:L909,6,FALSE)</f>
        <v>Echinodermata</v>
      </c>
      <c r="AA883" s="14" t="str">
        <f>VLOOKUP($U883,look_up!A$2:M909,7,FALSE)</f>
        <v>Echinoidea</v>
      </c>
      <c r="AB883" s="14" t="str">
        <f>VLOOKUP($U883,look_up!$A$2:P909,8,FALSE)</f>
        <v>Cidaroida</v>
      </c>
      <c r="AC883" s="14" t="str">
        <f>VLOOKUP($U883,look_up!$A$2:Q909,9,FALSE)</f>
        <v>Cidaridae</v>
      </c>
      <c r="AD883" s="14">
        <f>VLOOKUP($U883,look_up!A$2:P909,10,FALSE)</f>
        <v>396741</v>
      </c>
      <c r="AE883" s="16">
        <v>0</v>
      </c>
      <c r="AF883" s="24" t="s">
        <v>216</v>
      </c>
      <c r="AG883">
        <v>40</v>
      </c>
      <c r="AH883" s="16" t="s">
        <v>273</v>
      </c>
      <c r="AI883" s="16" t="s">
        <v>6</v>
      </c>
      <c r="AJ883" s="16" t="s">
        <v>214</v>
      </c>
      <c r="AK883" s="16" t="s">
        <v>215</v>
      </c>
      <c r="AL883" s="16">
        <v>0</v>
      </c>
    </row>
    <row r="884" spans="1:38" x14ac:dyDescent="0.3">
      <c r="A884" s="24" t="s">
        <v>0</v>
      </c>
      <c r="B884" t="s">
        <v>310</v>
      </c>
      <c r="C884" t="s">
        <v>289</v>
      </c>
      <c r="D884">
        <v>-27.118390000000002</v>
      </c>
      <c r="E884">
        <v>-48.519509999999997</v>
      </c>
      <c r="F884" s="24" t="s">
        <v>2</v>
      </c>
      <c r="G884" s="24" t="s">
        <v>3</v>
      </c>
      <c r="H884" s="25">
        <v>42026</v>
      </c>
      <c r="I884" s="12" t="s">
        <v>265</v>
      </c>
      <c r="J884" s="12" t="s">
        <v>270</v>
      </c>
      <c r="K884" s="12" t="s">
        <v>271</v>
      </c>
      <c r="L884" s="24" t="s">
        <v>96</v>
      </c>
      <c r="M884" s="24" t="s">
        <v>272</v>
      </c>
      <c r="N884" t="s">
        <v>85</v>
      </c>
      <c r="O884" s="24">
        <v>3</v>
      </c>
      <c r="P884">
        <v>5</v>
      </c>
      <c r="Q884">
        <v>5</v>
      </c>
      <c r="R884" t="s">
        <v>18</v>
      </c>
      <c r="S884" s="24">
        <v>5.8</v>
      </c>
      <c r="T884" s="24">
        <v>4</v>
      </c>
      <c r="U884" t="s">
        <v>177</v>
      </c>
      <c r="V884" s="14" t="str">
        <f>VLOOKUP($U884,look_up!$A$2:J910,2,FALSE)</f>
        <v>Ouriço</v>
      </c>
      <c r="W884" s="14" t="str">
        <f>VLOOKUP($U884,look_up!$A$2:K910,3,FALSE)</f>
        <v>Species</v>
      </c>
      <c r="X884" s="14" t="str">
        <f>VLOOKUP($U884,look_up!$A$2:L910,4,FALSE)</f>
        <v>NA</v>
      </c>
      <c r="Y884" s="14" t="str">
        <f>VLOOKUP($U884,look_up!A$2:K910,5,FALSE)</f>
        <v>Animalia</v>
      </c>
      <c r="Z884" s="14" t="str">
        <f>VLOOKUP($U884,look_up!A$2:L910,6,FALSE)</f>
        <v>Echinodermata</v>
      </c>
      <c r="AA884" s="14" t="str">
        <f>VLOOKUP($U884,look_up!A$2:M910,7,FALSE)</f>
        <v>Echinoidea</v>
      </c>
      <c r="AB884" s="14" t="str">
        <f>VLOOKUP($U884,look_up!$A$2:P910,8,FALSE)</f>
        <v>Cidaroida</v>
      </c>
      <c r="AC884" s="14" t="str">
        <f>VLOOKUP($U884,look_up!$A$2:Q910,9,FALSE)</f>
        <v>Cidaridae</v>
      </c>
      <c r="AD884" s="14">
        <f>VLOOKUP($U884,look_up!A$2:P910,10,FALSE)</f>
        <v>396741</v>
      </c>
      <c r="AE884" s="16">
        <v>0</v>
      </c>
      <c r="AF884" s="24" t="s">
        <v>216</v>
      </c>
      <c r="AG884">
        <v>40</v>
      </c>
      <c r="AH884" s="16" t="s">
        <v>273</v>
      </c>
      <c r="AI884" s="16" t="s">
        <v>6</v>
      </c>
      <c r="AJ884" s="16" t="s">
        <v>214</v>
      </c>
      <c r="AK884" s="16" t="s">
        <v>215</v>
      </c>
      <c r="AL884" s="16">
        <v>0</v>
      </c>
    </row>
    <row r="885" spans="1:38" x14ac:dyDescent="0.3">
      <c r="A885" s="24" t="s">
        <v>0</v>
      </c>
      <c r="B885" t="s">
        <v>311</v>
      </c>
      <c r="C885" t="s">
        <v>290</v>
      </c>
      <c r="D885">
        <v>-27.11862</v>
      </c>
      <c r="E885">
        <v>-48.514699999999998</v>
      </c>
      <c r="F885" s="24" t="s">
        <v>2</v>
      </c>
      <c r="G885" s="24" t="s">
        <v>3</v>
      </c>
      <c r="H885" s="25">
        <v>42026</v>
      </c>
      <c r="I885" s="12" t="s">
        <v>265</v>
      </c>
      <c r="J885" s="12" t="s">
        <v>270</v>
      </c>
      <c r="K885" s="12" t="s">
        <v>271</v>
      </c>
      <c r="L885" s="24" t="s">
        <v>96</v>
      </c>
      <c r="M885" s="24" t="s">
        <v>272</v>
      </c>
      <c r="N885" t="s">
        <v>85</v>
      </c>
      <c r="O885" s="24">
        <v>1</v>
      </c>
      <c r="P885">
        <v>5</v>
      </c>
      <c r="Q885">
        <v>5</v>
      </c>
      <c r="R885" t="s">
        <v>18</v>
      </c>
      <c r="S885" s="24">
        <v>5.8</v>
      </c>
      <c r="T885" s="24">
        <v>4</v>
      </c>
      <c r="U885" t="s">
        <v>177</v>
      </c>
      <c r="V885" s="14" t="str">
        <f>VLOOKUP($U885,look_up!$A$2:J911,2,FALSE)</f>
        <v>Ouriço</v>
      </c>
      <c r="W885" s="14" t="str">
        <f>VLOOKUP($U885,look_up!$A$2:K911,3,FALSE)</f>
        <v>Species</v>
      </c>
      <c r="X885" s="14" t="str">
        <f>VLOOKUP($U885,look_up!$A$2:L911,4,FALSE)</f>
        <v>NA</v>
      </c>
      <c r="Y885" s="14" t="str">
        <f>VLOOKUP($U885,look_up!A$2:K911,5,FALSE)</f>
        <v>Animalia</v>
      </c>
      <c r="Z885" s="14" t="str">
        <f>VLOOKUP($U885,look_up!A$2:L911,6,FALSE)</f>
        <v>Echinodermata</v>
      </c>
      <c r="AA885" s="14" t="str">
        <f>VLOOKUP($U885,look_up!A$2:M911,7,FALSE)</f>
        <v>Echinoidea</v>
      </c>
      <c r="AB885" s="14" t="str">
        <f>VLOOKUP($U885,look_up!$A$2:P911,8,FALSE)</f>
        <v>Cidaroida</v>
      </c>
      <c r="AC885" s="14" t="str">
        <f>VLOOKUP($U885,look_up!$A$2:Q911,9,FALSE)</f>
        <v>Cidaridae</v>
      </c>
      <c r="AD885" s="14">
        <f>VLOOKUP($U885,look_up!A$2:P911,10,FALSE)</f>
        <v>396741</v>
      </c>
      <c r="AE885" s="16">
        <v>0</v>
      </c>
      <c r="AF885" s="24" t="s">
        <v>216</v>
      </c>
      <c r="AG885">
        <v>40</v>
      </c>
      <c r="AH885" s="16" t="s">
        <v>273</v>
      </c>
      <c r="AI885" s="16" t="s">
        <v>6</v>
      </c>
      <c r="AJ885" s="16" t="s">
        <v>214</v>
      </c>
      <c r="AK885" s="16" t="s">
        <v>215</v>
      </c>
      <c r="AL885" s="16">
        <v>0</v>
      </c>
    </row>
    <row r="886" spans="1:38" x14ac:dyDescent="0.3">
      <c r="A886" s="24" t="s">
        <v>0</v>
      </c>
      <c r="B886" t="s">
        <v>311</v>
      </c>
      <c r="C886" t="s">
        <v>290</v>
      </c>
      <c r="D886">
        <v>-27.11862</v>
      </c>
      <c r="E886">
        <v>-48.514699999999998</v>
      </c>
      <c r="F886" s="24" t="s">
        <v>2</v>
      </c>
      <c r="G886" s="24" t="s">
        <v>3</v>
      </c>
      <c r="H886" s="25">
        <v>42026</v>
      </c>
      <c r="I886" s="12" t="s">
        <v>265</v>
      </c>
      <c r="J886" s="12" t="s">
        <v>270</v>
      </c>
      <c r="K886" s="12" t="s">
        <v>271</v>
      </c>
      <c r="L886" s="24" t="s">
        <v>96</v>
      </c>
      <c r="M886" s="24" t="s">
        <v>272</v>
      </c>
      <c r="N886" t="s">
        <v>85</v>
      </c>
      <c r="O886" s="24">
        <v>2</v>
      </c>
      <c r="P886">
        <v>5</v>
      </c>
      <c r="Q886">
        <v>5</v>
      </c>
      <c r="R886" t="s">
        <v>18</v>
      </c>
      <c r="S886" s="24">
        <v>5.8</v>
      </c>
      <c r="T886" s="24">
        <v>4</v>
      </c>
      <c r="U886" t="s">
        <v>177</v>
      </c>
      <c r="V886" s="14" t="str">
        <f>VLOOKUP($U886,look_up!$A$2:J912,2,FALSE)</f>
        <v>Ouriço</v>
      </c>
      <c r="W886" s="14" t="str">
        <f>VLOOKUP($U886,look_up!$A$2:K912,3,FALSE)</f>
        <v>Species</v>
      </c>
      <c r="X886" s="14" t="str">
        <f>VLOOKUP($U886,look_up!$A$2:L912,4,FALSE)</f>
        <v>NA</v>
      </c>
      <c r="Y886" s="14" t="str">
        <f>VLOOKUP($U886,look_up!A$2:K912,5,FALSE)</f>
        <v>Animalia</v>
      </c>
      <c r="Z886" s="14" t="str">
        <f>VLOOKUP($U886,look_up!A$2:L912,6,FALSE)</f>
        <v>Echinodermata</v>
      </c>
      <c r="AA886" s="14" t="str">
        <f>VLOOKUP($U886,look_up!A$2:M912,7,FALSE)</f>
        <v>Echinoidea</v>
      </c>
      <c r="AB886" s="14" t="str">
        <f>VLOOKUP($U886,look_up!$A$2:P912,8,FALSE)</f>
        <v>Cidaroida</v>
      </c>
      <c r="AC886" s="14" t="str">
        <f>VLOOKUP($U886,look_up!$A$2:Q912,9,FALSE)</f>
        <v>Cidaridae</v>
      </c>
      <c r="AD886" s="14">
        <f>VLOOKUP($U886,look_up!A$2:P912,10,FALSE)</f>
        <v>396741</v>
      </c>
      <c r="AE886" s="16">
        <v>0</v>
      </c>
      <c r="AF886" s="24" t="s">
        <v>216</v>
      </c>
      <c r="AG886">
        <v>40</v>
      </c>
      <c r="AH886" s="16" t="s">
        <v>273</v>
      </c>
      <c r="AI886" s="16" t="s">
        <v>6</v>
      </c>
      <c r="AJ886" s="16" t="s">
        <v>214</v>
      </c>
      <c r="AK886" s="16" t="s">
        <v>215</v>
      </c>
      <c r="AL886" s="16">
        <v>0</v>
      </c>
    </row>
    <row r="887" spans="1:38" x14ac:dyDescent="0.3">
      <c r="A887" s="24" t="s">
        <v>0</v>
      </c>
      <c r="B887" t="s">
        <v>311</v>
      </c>
      <c r="C887" t="s">
        <v>290</v>
      </c>
      <c r="D887">
        <v>-27.11862</v>
      </c>
      <c r="E887">
        <v>-48.514699999999998</v>
      </c>
      <c r="F887" s="24" t="s">
        <v>2</v>
      </c>
      <c r="G887" s="24" t="s">
        <v>3</v>
      </c>
      <c r="H887" s="25">
        <v>42026</v>
      </c>
      <c r="I887" s="12" t="s">
        <v>265</v>
      </c>
      <c r="J887" s="12" t="s">
        <v>270</v>
      </c>
      <c r="K887" s="12" t="s">
        <v>271</v>
      </c>
      <c r="L887" s="24" t="s">
        <v>96</v>
      </c>
      <c r="M887" s="24" t="s">
        <v>272</v>
      </c>
      <c r="N887" t="s">
        <v>85</v>
      </c>
      <c r="O887" s="24">
        <v>3</v>
      </c>
      <c r="P887">
        <v>5</v>
      </c>
      <c r="Q887">
        <v>5</v>
      </c>
      <c r="R887" t="s">
        <v>18</v>
      </c>
      <c r="S887" s="24">
        <v>5.8</v>
      </c>
      <c r="T887" s="24">
        <v>4</v>
      </c>
      <c r="U887" t="s">
        <v>177</v>
      </c>
      <c r="V887" s="14" t="str">
        <f>VLOOKUP($U887,look_up!$A$2:J913,2,FALSE)</f>
        <v>Ouriço</v>
      </c>
      <c r="W887" s="14" t="str">
        <f>VLOOKUP($U887,look_up!$A$2:K913,3,FALSE)</f>
        <v>Species</v>
      </c>
      <c r="X887" s="14" t="str">
        <f>VLOOKUP($U887,look_up!$A$2:L913,4,FALSE)</f>
        <v>NA</v>
      </c>
      <c r="Y887" s="14" t="str">
        <f>VLOOKUP($U887,look_up!A$2:K913,5,FALSE)</f>
        <v>Animalia</v>
      </c>
      <c r="Z887" s="14" t="str">
        <f>VLOOKUP($U887,look_up!A$2:L913,6,FALSE)</f>
        <v>Echinodermata</v>
      </c>
      <c r="AA887" s="14" t="str">
        <f>VLOOKUP($U887,look_up!A$2:M913,7,FALSE)</f>
        <v>Echinoidea</v>
      </c>
      <c r="AB887" s="14" t="str">
        <f>VLOOKUP($U887,look_up!$A$2:P913,8,FALSE)</f>
        <v>Cidaroida</v>
      </c>
      <c r="AC887" s="14" t="str">
        <f>VLOOKUP($U887,look_up!$A$2:Q913,9,FALSE)</f>
        <v>Cidaridae</v>
      </c>
      <c r="AD887" s="14">
        <f>VLOOKUP($U887,look_up!A$2:P913,10,FALSE)</f>
        <v>396741</v>
      </c>
      <c r="AE887" s="16">
        <v>0</v>
      </c>
      <c r="AF887" s="24" t="s">
        <v>216</v>
      </c>
      <c r="AG887">
        <v>40</v>
      </c>
      <c r="AH887" s="16" t="s">
        <v>273</v>
      </c>
      <c r="AI887" s="16" t="s">
        <v>6</v>
      </c>
      <c r="AJ887" s="16" t="s">
        <v>214</v>
      </c>
      <c r="AK887" s="16" t="s">
        <v>215</v>
      </c>
      <c r="AL887" s="16">
        <v>0</v>
      </c>
    </row>
    <row r="888" spans="1:38" x14ac:dyDescent="0.3">
      <c r="A888" s="24" t="s">
        <v>0</v>
      </c>
      <c r="B888" t="s">
        <v>306</v>
      </c>
      <c r="C888" t="s">
        <v>268</v>
      </c>
      <c r="D888">
        <v>-27.609590000000001</v>
      </c>
      <c r="E888">
        <v>-48.387419999999999</v>
      </c>
      <c r="F888" s="24" t="s">
        <v>2</v>
      </c>
      <c r="G888" s="24" t="s">
        <v>3</v>
      </c>
      <c r="H888" s="25">
        <v>42388</v>
      </c>
      <c r="I888" s="12" t="s">
        <v>291</v>
      </c>
      <c r="J888" s="12" t="s">
        <v>270</v>
      </c>
      <c r="K888" s="12" t="s">
        <v>292</v>
      </c>
      <c r="L888" s="24" t="s">
        <v>96</v>
      </c>
      <c r="M888" s="24" t="s">
        <v>272</v>
      </c>
      <c r="N888" t="s">
        <v>85</v>
      </c>
      <c r="O888" s="24">
        <v>1</v>
      </c>
      <c r="P888">
        <v>5</v>
      </c>
      <c r="Q888">
        <v>5</v>
      </c>
      <c r="R888">
        <v>21</v>
      </c>
      <c r="S888" s="24">
        <v>12.5</v>
      </c>
      <c r="T888" s="24">
        <v>12.5</v>
      </c>
      <c r="U888" t="s">
        <v>177</v>
      </c>
      <c r="V888" s="14" t="str">
        <f>VLOOKUP($U888,look_up!$A$2:J914,2,FALSE)</f>
        <v>Ouriço</v>
      </c>
      <c r="W888" s="14" t="str">
        <f>VLOOKUP($U888,look_up!$A$2:K914,3,FALSE)</f>
        <v>Species</v>
      </c>
      <c r="X888" s="14" t="str">
        <f>VLOOKUP($U888,look_up!$A$2:L914,4,FALSE)</f>
        <v>NA</v>
      </c>
      <c r="Y888" s="14" t="str">
        <f>VLOOKUP($U888,look_up!A$2:K914,5,FALSE)</f>
        <v>Animalia</v>
      </c>
      <c r="Z888" s="14" t="str">
        <f>VLOOKUP($U888,look_up!A$2:L914,6,FALSE)</f>
        <v>Echinodermata</v>
      </c>
      <c r="AA888" s="14" t="str">
        <f>VLOOKUP($U888,look_up!A$2:M914,7,FALSE)</f>
        <v>Echinoidea</v>
      </c>
      <c r="AB888" s="14" t="str">
        <f>VLOOKUP($U888,look_up!$A$2:P914,8,FALSE)</f>
        <v>Cidaroida</v>
      </c>
      <c r="AC888" s="14" t="str">
        <f>VLOOKUP($U888,look_up!$A$2:Q914,9,FALSE)</f>
        <v>Cidaridae</v>
      </c>
      <c r="AD888" s="14">
        <f>VLOOKUP($U888,look_up!A$2:P914,10,FALSE)</f>
        <v>396741</v>
      </c>
      <c r="AE888" s="16">
        <v>0</v>
      </c>
      <c r="AF888" s="24" t="s">
        <v>216</v>
      </c>
      <c r="AG888">
        <v>40</v>
      </c>
      <c r="AH888" s="16" t="s">
        <v>273</v>
      </c>
      <c r="AI888" s="16" t="s">
        <v>6</v>
      </c>
      <c r="AJ888" s="16" t="s">
        <v>214</v>
      </c>
      <c r="AK888" s="16" t="s">
        <v>215</v>
      </c>
      <c r="AL888" s="16">
        <v>0</v>
      </c>
    </row>
    <row r="889" spans="1:38" x14ac:dyDescent="0.3">
      <c r="A889" s="24" t="s">
        <v>0</v>
      </c>
      <c r="B889" t="s">
        <v>306</v>
      </c>
      <c r="C889" t="s">
        <v>268</v>
      </c>
      <c r="D889">
        <v>-27.609590000000001</v>
      </c>
      <c r="E889">
        <v>-48.387419999999999</v>
      </c>
      <c r="F889" s="24" t="s">
        <v>2</v>
      </c>
      <c r="G889" s="24" t="s">
        <v>3</v>
      </c>
      <c r="H889" s="25">
        <v>42388</v>
      </c>
      <c r="I889" s="12" t="s">
        <v>291</v>
      </c>
      <c r="J889" s="12" t="s">
        <v>270</v>
      </c>
      <c r="K889" s="12" t="s">
        <v>292</v>
      </c>
      <c r="L889" s="24" t="s">
        <v>96</v>
      </c>
      <c r="M889" s="24" t="s">
        <v>272</v>
      </c>
      <c r="N889" t="s">
        <v>85</v>
      </c>
      <c r="O889" s="24">
        <v>2</v>
      </c>
      <c r="P889">
        <v>5</v>
      </c>
      <c r="Q889">
        <v>5</v>
      </c>
      <c r="R889">
        <v>21</v>
      </c>
      <c r="S889" s="24">
        <v>12.5</v>
      </c>
      <c r="T889" s="24">
        <v>12.5</v>
      </c>
      <c r="U889" t="s">
        <v>177</v>
      </c>
      <c r="V889" s="14" t="str">
        <f>VLOOKUP($U889,look_up!$A$2:J915,2,FALSE)</f>
        <v>Ouriço</v>
      </c>
      <c r="W889" s="14" t="str">
        <f>VLOOKUP($U889,look_up!$A$2:K915,3,FALSE)</f>
        <v>Species</v>
      </c>
      <c r="X889" s="14" t="str">
        <f>VLOOKUP($U889,look_up!$A$2:L915,4,FALSE)</f>
        <v>NA</v>
      </c>
      <c r="Y889" s="14" t="str">
        <f>VLOOKUP($U889,look_up!A$2:K915,5,FALSE)</f>
        <v>Animalia</v>
      </c>
      <c r="Z889" s="14" t="str">
        <f>VLOOKUP($U889,look_up!A$2:L915,6,FALSE)</f>
        <v>Echinodermata</v>
      </c>
      <c r="AA889" s="14" t="str">
        <f>VLOOKUP($U889,look_up!A$2:M915,7,FALSE)</f>
        <v>Echinoidea</v>
      </c>
      <c r="AB889" s="14" t="str">
        <f>VLOOKUP($U889,look_up!$A$2:P915,8,FALSE)</f>
        <v>Cidaroida</v>
      </c>
      <c r="AC889" s="14" t="str">
        <f>VLOOKUP($U889,look_up!$A$2:Q915,9,FALSE)</f>
        <v>Cidaridae</v>
      </c>
      <c r="AD889" s="14">
        <f>VLOOKUP($U889,look_up!A$2:P915,10,FALSE)</f>
        <v>396741</v>
      </c>
      <c r="AE889" s="16">
        <v>0</v>
      </c>
      <c r="AF889" s="24" t="s">
        <v>216</v>
      </c>
      <c r="AG889">
        <v>40</v>
      </c>
      <c r="AH889" s="16" t="s">
        <v>273</v>
      </c>
      <c r="AI889" s="16" t="s">
        <v>6</v>
      </c>
      <c r="AJ889" s="16" t="s">
        <v>214</v>
      </c>
      <c r="AK889" s="16" t="s">
        <v>215</v>
      </c>
      <c r="AL889" s="16">
        <v>0</v>
      </c>
    </row>
    <row r="890" spans="1:38" x14ac:dyDescent="0.3">
      <c r="A890" s="24" t="s">
        <v>0</v>
      </c>
      <c r="B890" t="s">
        <v>306</v>
      </c>
      <c r="C890" t="s">
        <v>268</v>
      </c>
      <c r="D890">
        <v>-27.609590000000001</v>
      </c>
      <c r="E890">
        <v>-48.387419999999999</v>
      </c>
      <c r="F890" s="24" t="s">
        <v>2</v>
      </c>
      <c r="G890" s="24" t="s">
        <v>3</v>
      </c>
      <c r="H890" s="25">
        <v>42388</v>
      </c>
      <c r="I890" s="12" t="s">
        <v>291</v>
      </c>
      <c r="J890" s="12" t="s">
        <v>270</v>
      </c>
      <c r="K890" s="12" t="s">
        <v>292</v>
      </c>
      <c r="L890" s="24" t="s">
        <v>96</v>
      </c>
      <c r="M890" s="24" t="s">
        <v>272</v>
      </c>
      <c r="N890" t="s">
        <v>85</v>
      </c>
      <c r="O890" s="24">
        <v>3</v>
      </c>
      <c r="P890">
        <v>5</v>
      </c>
      <c r="Q890">
        <v>5</v>
      </c>
      <c r="R890">
        <v>21</v>
      </c>
      <c r="S890" s="24">
        <v>12.5</v>
      </c>
      <c r="T890" s="24">
        <v>12.5</v>
      </c>
      <c r="U890" t="s">
        <v>177</v>
      </c>
      <c r="V890" s="14" t="str">
        <f>VLOOKUP($U890,look_up!$A$2:J916,2,FALSE)</f>
        <v>Ouriço</v>
      </c>
      <c r="W890" s="14" t="str">
        <f>VLOOKUP($U890,look_up!$A$2:K916,3,FALSE)</f>
        <v>Species</v>
      </c>
      <c r="X890" s="14" t="str">
        <f>VLOOKUP($U890,look_up!$A$2:L916,4,FALSE)</f>
        <v>NA</v>
      </c>
      <c r="Y890" s="14" t="str">
        <f>VLOOKUP($U890,look_up!A$2:K916,5,FALSE)</f>
        <v>Animalia</v>
      </c>
      <c r="Z890" s="14" t="str">
        <f>VLOOKUP($U890,look_up!A$2:L916,6,FALSE)</f>
        <v>Echinodermata</v>
      </c>
      <c r="AA890" s="14" t="str">
        <f>VLOOKUP($U890,look_up!A$2:M916,7,FALSE)</f>
        <v>Echinoidea</v>
      </c>
      <c r="AB890" s="14" t="str">
        <f>VLOOKUP($U890,look_up!$A$2:P916,8,FALSE)</f>
        <v>Cidaroida</v>
      </c>
      <c r="AC890" s="14" t="str">
        <f>VLOOKUP($U890,look_up!$A$2:Q916,9,FALSE)</f>
        <v>Cidaridae</v>
      </c>
      <c r="AD890" s="14">
        <f>VLOOKUP($U890,look_up!A$2:P916,10,FALSE)</f>
        <v>396741</v>
      </c>
      <c r="AE890" s="16">
        <v>0</v>
      </c>
      <c r="AF890" s="24" t="s">
        <v>216</v>
      </c>
      <c r="AG890">
        <v>40</v>
      </c>
      <c r="AH890" s="16" t="s">
        <v>273</v>
      </c>
      <c r="AI890" s="16" t="s">
        <v>6</v>
      </c>
      <c r="AJ890" s="16" t="s">
        <v>214</v>
      </c>
      <c r="AK890" s="16" t="s">
        <v>215</v>
      </c>
      <c r="AL890" s="16">
        <v>0</v>
      </c>
    </row>
    <row r="891" spans="1:38" x14ac:dyDescent="0.3">
      <c r="A891" s="24" t="s">
        <v>0</v>
      </c>
      <c r="B891" t="s">
        <v>306</v>
      </c>
      <c r="C891" t="s">
        <v>268</v>
      </c>
      <c r="D891">
        <v>-27.609590000000001</v>
      </c>
      <c r="E891">
        <v>-48.387419999999999</v>
      </c>
      <c r="F891" s="24" t="s">
        <v>2</v>
      </c>
      <c r="G891" s="24" t="s">
        <v>3</v>
      </c>
      <c r="H891" s="25">
        <v>42388</v>
      </c>
      <c r="I891" s="12" t="s">
        <v>291</v>
      </c>
      <c r="J891" s="12" t="s">
        <v>270</v>
      </c>
      <c r="K891" s="12" t="s">
        <v>292</v>
      </c>
      <c r="L891" s="24" t="s">
        <v>96</v>
      </c>
      <c r="M891" s="24" t="s">
        <v>272</v>
      </c>
      <c r="N891" t="s">
        <v>85</v>
      </c>
      <c r="O891" s="24">
        <v>1</v>
      </c>
      <c r="P891">
        <v>10</v>
      </c>
      <c r="Q891">
        <v>10</v>
      </c>
      <c r="R891">
        <v>20</v>
      </c>
      <c r="S891" s="24">
        <v>12.5</v>
      </c>
      <c r="T891" s="24">
        <v>9</v>
      </c>
      <c r="U891" t="s">
        <v>177</v>
      </c>
      <c r="V891" s="14" t="str">
        <f>VLOOKUP($U891,look_up!$A$2:J917,2,FALSE)</f>
        <v>Ouriço</v>
      </c>
      <c r="W891" s="14" t="str">
        <f>VLOOKUP($U891,look_up!$A$2:K917,3,FALSE)</f>
        <v>Species</v>
      </c>
      <c r="X891" s="14" t="str">
        <f>VLOOKUP($U891,look_up!$A$2:L917,4,FALSE)</f>
        <v>NA</v>
      </c>
      <c r="Y891" s="14" t="str">
        <f>VLOOKUP($U891,look_up!A$2:K917,5,FALSE)</f>
        <v>Animalia</v>
      </c>
      <c r="Z891" s="14" t="str">
        <f>VLOOKUP($U891,look_up!A$2:L917,6,FALSE)</f>
        <v>Echinodermata</v>
      </c>
      <c r="AA891" s="14" t="str">
        <f>VLOOKUP($U891,look_up!A$2:M917,7,FALSE)</f>
        <v>Echinoidea</v>
      </c>
      <c r="AB891" s="14" t="str">
        <f>VLOOKUP($U891,look_up!$A$2:P917,8,FALSE)</f>
        <v>Cidaroida</v>
      </c>
      <c r="AC891" s="14" t="str">
        <f>VLOOKUP($U891,look_up!$A$2:Q917,9,FALSE)</f>
        <v>Cidaridae</v>
      </c>
      <c r="AD891" s="14">
        <f>VLOOKUP($U891,look_up!A$2:P917,10,FALSE)</f>
        <v>396741</v>
      </c>
      <c r="AE891" s="16">
        <v>0</v>
      </c>
      <c r="AF891" s="24" t="s">
        <v>216</v>
      </c>
      <c r="AG891">
        <v>40</v>
      </c>
      <c r="AH891" s="16" t="s">
        <v>273</v>
      </c>
      <c r="AI891" s="16" t="s">
        <v>6</v>
      </c>
      <c r="AJ891" s="16" t="s">
        <v>214</v>
      </c>
      <c r="AK891" s="16" t="s">
        <v>215</v>
      </c>
      <c r="AL891" s="16">
        <v>0</v>
      </c>
    </row>
    <row r="892" spans="1:38" x14ac:dyDescent="0.3">
      <c r="A892" s="24" t="s">
        <v>0</v>
      </c>
      <c r="B892" t="s">
        <v>306</v>
      </c>
      <c r="C892" t="s">
        <v>268</v>
      </c>
      <c r="D892">
        <v>-27.609590000000001</v>
      </c>
      <c r="E892">
        <v>-48.387419999999999</v>
      </c>
      <c r="F892" s="24" t="s">
        <v>2</v>
      </c>
      <c r="G892" s="24" t="s">
        <v>3</v>
      </c>
      <c r="H892" s="25">
        <v>42388</v>
      </c>
      <c r="I892" s="12" t="s">
        <v>291</v>
      </c>
      <c r="J892" s="12" t="s">
        <v>270</v>
      </c>
      <c r="K892" s="12" t="s">
        <v>292</v>
      </c>
      <c r="L892" s="24" t="s">
        <v>96</v>
      </c>
      <c r="M892" s="24" t="s">
        <v>272</v>
      </c>
      <c r="N892" t="s">
        <v>85</v>
      </c>
      <c r="O892" s="24">
        <v>2</v>
      </c>
      <c r="P892">
        <v>10</v>
      </c>
      <c r="Q892">
        <v>10</v>
      </c>
      <c r="R892">
        <v>20</v>
      </c>
      <c r="S892" s="24">
        <v>12.5</v>
      </c>
      <c r="T892" s="24">
        <v>9</v>
      </c>
      <c r="U892" t="s">
        <v>177</v>
      </c>
      <c r="V892" s="14" t="str">
        <f>VLOOKUP($U892,look_up!$A$2:J918,2,FALSE)</f>
        <v>Ouriço</v>
      </c>
      <c r="W892" s="14" t="str">
        <f>VLOOKUP($U892,look_up!$A$2:K918,3,FALSE)</f>
        <v>Species</v>
      </c>
      <c r="X892" s="14" t="str">
        <f>VLOOKUP($U892,look_up!$A$2:L918,4,FALSE)</f>
        <v>NA</v>
      </c>
      <c r="Y892" s="14" t="str">
        <f>VLOOKUP($U892,look_up!A$2:K918,5,FALSE)</f>
        <v>Animalia</v>
      </c>
      <c r="Z892" s="14" t="str">
        <f>VLOOKUP($U892,look_up!A$2:L918,6,FALSE)</f>
        <v>Echinodermata</v>
      </c>
      <c r="AA892" s="14" t="str">
        <f>VLOOKUP($U892,look_up!A$2:M918,7,FALSE)</f>
        <v>Echinoidea</v>
      </c>
      <c r="AB892" s="14" t="str">
        <f>VLOOKUP($U892,look_up!$A$2:P918,8,FALSE)</f>
        <v>Cidaroida</v>
      </c>
      <c r="AC892" s="14" t="str">
        <f>VLOOKUP($U892,look_up!$A$2:Q918,9,FALSE)</f>
        <v>Cidaridae</v>
      </c>
      <c r="AD892" s="14">
        <f>VLOOKUP($U892,look_up!A$2:P918,10,FALSE)</f>
        <v>396741</v>
      </c>
      <c r="AE892" s="16">
        <v>1</v>
      </c>
      <c r="AF892" s="24" t="s">
        <v>216</v>
      </c>
      <c r="AG892">
        <v>40</v>
      </c>
      <c r="AH892" s="16" t="s">
        <v>273</v>
      </c>
      <c r="AI892" s="16" t="s">
        <v>6</v>
      </c>
      <c r="AJ892" s="16" t="s">
        <v>214</v>
      </c>
      <c r="AK892" s="16" t="s">
        <v>215</v>
      </c>
      <c r="AL892" s="16">
        <v>1</v>
      </c>
    </row>
    <row r="893" spans="1:38" x14ac:dyDescent="0.3">
      <c r="A893" s="24" t="s">
        <v>0</v>
      </c>
      <c r="B893" t="s">
        <v>306</v>
      </c>
      <c r="C893" t="s">
        <v>268</v>
      </c>
      <c r="D893">
        <v>-27.609590000000001</v>
      </c>
      <c r="E893">
        <v>-48.387419999999999</v>
      </c>
      <c r="F893" s="24" t="s">
        <v>2</v>
      </c>
      <c r="G893" s="24" t="s">
        <v>3</v>
      </c>
      <c r="H893" s="25">
        <v>42388</v>
      </c>
      <c r="I893" s="12" t="s">
        <v>291</v>
      </c>
      <c r="J893" s="12" t="s">
        <v>270</v>
      </c>
      <c r="K893" s="12" t="s">
        <v>292</v>
      </c>
      <c r="L893" s="24" t="s">
        <v>96</v>
      </c>
      <c r="M893" s="24" t="s">
        <v>272</v>
      </c>
      <c r="N893" t="s">
        <v>85</v>
      </c>
      <c r="O893" s="24">
        <v>3</v>
      </c>
      <c r="P893">
        <v>10</v>
      </c>
      <c r="Q893">
        <v>10</v>
      </c>
      <c r="R893">
        <v>20</v>
      </c>
      <c r="S893" s="24">
        <v>12.5</v>
      </c>
      <c r="T893" s="24">
        <v>9</v>
      </c>
      <c r="U893" t="s">
        <v>177</v>
      </c>
      <c r="V893" s="14" t="str">
        <f>VLOOKUP($U893,look_up!$A$2:J919,2,FALSE)</f>
        <v>Ouriço</v>
      </c>
      <c r="W893" s="14" t="str">
        <f>VLOOKUP($U893,look_up!$A$2:K919,3,FALSE)</f>
        <v>Species</v>
      </c>
      <c r="X893" s="14" t="str">
        <f>VLOOKUP($U893,look_up!$A$2:L919,4,FALSE)</f>
        <v>NA</v>
      </c>
      <c r="Y893" s="14" t="str">
        <f>VLOOKUP($U893,look_up!A$2:K919,5,FALSE)</f>
        <v>Animalia</v>
      </c>
      <c r="Z893" s="14" t="str">
        <f>VLOOKUP($U893,look_up!A$2:L919,6,FALSE)</f>
        <v>Echinodermata</v>
      </c>
      <c r="AA893" s="14" t="str">
        <f>VLOOKUP($U893,look_up!A$2:M919,7,FALSE)</f>
        <v>Echinoidea</v>
      </c>
      <c r="AB893" s="14" t="str">
        <f>VLOOKUP($U893,look_up!$A$2:P919,8,FALSE)</f>
        <v>Cidaroida</v>
      </c>
      <c r="AC893" s="14" t="str">
        <f>VLOOKUP($U893,look_up!$A$2:Q919,9,FALSE)</f>
        <v>Cidaridae</v>
      </c>
      <c r="AD893" s="14">
        <f>VLOOKUP($U893,look_up!A$2:P919,10,FALSE)</f>
        <v>396741</v>
      </c>
      <c r="AE893" s="16">
        <v>0</v>
      </c>
      <c r="AF893" s="24" t="s">
        <v>216</v>
      </c>
      <c r="AG893">
        <v>40</v>
      </c>
      <c r="AH893" s="16" t="s">
        <v>273</v>
      </c>
      <c r="AI893" s="16" t="s">
        <v>6</v>
      </c>
      <c r="AJ893" s="16" t="s">
        <v>214</v>
      </c>
      <c r="AK893" s="16" t="s">
        <v>215</v>
      </c>
      <c r="AL893" s="16">
        <v>0</v>
      </c>
    </row>
    <row r="894" spans="1:38" x14ac:dyDescent="0.3">
      <c r="A894" s="24" t="s">
        <v>0</v>
      </c>
      <c r="B894" t="s">
        <v>307</v>
      </c>
      <c r="C894" t="s">
        <v>274</v>
      </c>
      <c r="D894">
        <v>-27.488160000000001</v>
      </c>
      <c r="E894">
        <v>-48.365229999999997</v>
      </c>
      <c r="F894" s="24" t="s">
        <v>2</v>
      </c>
      <c r="G894" s="24" t="s">
        <v>3</v>
      </c>
      <c r="H894" s="25">
        <v>42390</v>
      </c>
      <c r="I894" s="12" t="s">
        <v>285</v>
      </c>
      <c r="J894" s="12" t="s">
        <v>270</v>
      </c>
      <c r="K894" s="12" t="s">
        <v>292</v>
      </c>
      <c r="L894" s="24" t="s">
        <v>96</v>
      </c>
      <c r="M894" s="24" t="s">
        <v>272</v>
      </c>
      <c r="N894" t="s">
        <v>85</v>
      </c>
      <c r="O894" s="24">
        <v>1</v>
      </c>
      <c r="P894">
        <v>5</v>
      </c>
      <c r="Q894">
        <v>5</v>
      </c>
      <c r="R894">
        <v>22</v>
      </c>
      <c r="S894" s="24">
        <v>9</v>
      </c>
      <c r="T894" s="24">
        <v>6</v>
      </c>
      <c r="U894" t="s">
        <v>177</v>
      </c>
      <c r="V894" s="14" t="str">
        <f>VLOOKUP($U894,look_up!$A$2:J920,2,FALSE)</f>
        <v>Ouriço</v>
      </c>
      <c r="W894" s="14" t="str">
        <f>VLOOKUP($U894,look_up!$A$2:K920,3,FALSE)</f>
        <v>Species</v>
      </c>
      <c r="X894" s="14" t="str">
        <f>VLOOKUP($U894,look_up!$A$2:L920,4,FALSE)</f>
        <v>NA</v>
      </c>
      <c r="Y894" s="14" t="str">
        <f>VLOOKUP($U894,look_up!A$2:K920,5,FALSE)</f>
        <v>Animalia</v>
      </c>
      <c r="Z894" s="14" t="str">
        <f>VLOOKUP($U894,look_up!A$2:L920,6,FALSE)</f>
        <v>Echinodermata</v>
      </c>
      <c r="AA894" s="14" t="str">
        <f>VLOOKUP($U894,look_up!A$2:M920,7,FALSE)</f>
        <v>Echinoidea</v>
      </c>
      <c r="AB894" s="14" t="str">
        <f>VLOOKUP($U894,look_up!$A$2:P920,8,FALSE)</f>
        <v>Cidaroida</v>
      </c>
      <c r="AC894" s="14" t="str">
        <f>VLOOKUP($U894,look_up!$A$2:Q920,9,FALSE)</f>
        <v>Cidaridae</v>
      </c>
      <c r="AD894" s="14">
        <f>VLOOKUP($U894,look_up!A$2:P920,10,FALSE)</f>
        <v>396741</v>
      </c>
      <c r="AE894" s="16">
        <v>0</v>
      </c>
      <c r="AF894" s="24" t="s">
        <v>216</v>
      </c>
      <c r="AG894">
        <v>40</v>
      </c>
      <c r="AH894" s="16" t="s">
        <v>273</v>
      </c>
      <c r="AI894" s="16" t="s">
        <v>6</v>
      </c>
      <c r="AJ894" s="16" t="s">
        <v>214</v>
      </c>
      <c r="AK894" s="16" t="s">
        <v>215</v>
      </c>
      <c r="AL894" s="16">
        <v>0</v>
      </c>
    </row>
    <row r="895" spans="1:38" x14ac:dyDescent="0.3">
      <c r="A895" s="24" t="s">
        <v>0</v>
      </c>
      <c r="B895" t="s">
        <v>307</v>
      </c>
      <c r="C895" t="s">
        <v>274</v>
      </c>
      <c r="D895">
        <v>-27.488160000000001</v>
      </c>
      <c r="E895">
        <v>-48.365229999999997</v>
      </c>
      <c r="F895" s="24" t="s">
        <v>2</v>
      </c>
      <c r="G895" s="24" t="s">
        <v>3</v>
      </c>
      <c r="H895" s="25">
        <v>42390</v>
      </c>
      <c r="I895" s="12" t="s">
        <v>285</v>
      </c>
      <c r="J895" s="12" t="s">
        <v>270</v>
      </c>
      <c r="K895" s="12" t="s">
        <v>292</v>
      </c>
      <c r="L895" s="24" t="s">
        <v>96</v>
      </c>
      <c r="M895" s="24" t="s">
        <v>272</v>
      </c>
      <c r="N895" t="s">
        <v>85</v>
      </c>
      <c r="O895" s="24">
        <v>2</v>
      </c>
      <c r="P895">
        <v>5</v>
      </c>
      <c r="Q895">
        <v>5</v>
      </c>
      <c r="R895">
        <v>22</v>
      </c>
      <c r="S895" s="24">
        <v>9</v>
      </c>
      <c r="T895" s="24">
        <v>6</v>
      </c>
      <c r="U895" t="s">
        <v>177</v>
      </c>
      <c r="V895" s="14" t="str">
        <f>VLOOKUP($U895,look_up!$A$2:J921,2,FALSE)</f>
        <v>Ouriço</v>
      </c>
      <c r="W895" s="14" t="str">
        <f>VLOOKUP($U895,look_up!$A$2:K921,3,FALSE)</f>
        <v>Species</v>
      </c>
      <c r="X895" s="14" t="str">
        <f>VLOOKUP($U895,look_up!$A$2:L921,4,FALSE)</f>
        <v>NA</v>
      </c>
      <c r="Y895" s="14" t="str">
        <f>VLOOKUP($U895,look_up!A$2:K921,5,FALSE)</f>
        <v>Animalia</v>
      </c>
      <c r="Z895" s="14" t="str">
        <f>VLOOKUP($U895,look_up!A$2:L921,6,FALSE)</f>
        <v>Echinodermata</v>
      </c>
      <c r="AA895" s="14" t="str">
        <f>VLOOKUP($U895,look_up!A$2:M921,7,FALSE)</f>
        <v>Echinoidea</v>
      </c>
      <c r="AB895" s="14" t="str">
        <f>VLOOKUP($U895,look_up!$A$2:P921,8,FALSE)</f>
        <v>Cidaroida</v>
      </c>
      <c r="AC895" s="14" t="str">
        <f>VLOOKUP($U895,look_up!$A$2:Q921,9,FALSE)</f>
        <v>Cidaridae</v>
      </c>
      <c r="AD895" s="14">
        <f>VLOOKUP($U895,look_up!A$2:P921,10,FALSE)</f>
        <v>396741</v>
      </c>
      <c r="AE895" s="16">
        <v>0</v>
      </c>
      <c r="AF895" s="24" t="s">
        <v>216</v>
      </c>
      <c r="AG895">
        <v>40</v>
      </c>
      <c r="AH895" s="16" t="s">
        <v>273</v>
      </c>
      <c r="AI895" s="16" t="s">
        <v>6</v>
      </c>
      <c r="AJ895" s="16" t="s">
        <v>214</v>
      </c>
      <c r="AK895" s="16" t="s">
        <v>215</v>
      </c>
      <c r="AL895" s="16">
        <v>0</v>
      </c>
    </row>
    <row r="896" spans="1:38" x14ac:dyDescent="0.3">
      <c r="A896" s="24" t="s">
        <v>0</v>
      </c>
      <c r="B896" t="s">
        <v>307</v>
      </c>
      <c r="C896" t="s">
        <v>274</v>
      </c>
      <c r="D896">
        <v>-27.488160000000001</v>
      </c>
      <c r="E896">
        <v>-48.365229999999997</v>
      </c>
      <c r="F896" s="24" t="s">
        <v>2</v>
      </c>
      <c r="G896" s="24" t="s">
        <v>3</v>
      </c>
      <c r="H896" s="25">
        <v>42390</v>
      </c>
      <c r="I896" s="12" t="s">
        <v>285</v>
      </c>
      <c r="J896" s="12" t="s">
        <v>270</v>
      </c>
      <c r="K896" s="12" t="s">
        <v>292</v>
      </c>
      <c r="L896" s="24" t="s">
        <v>96</v>
      </c>
      <c r="M896" s="24" t="s">
        <v>272</v>
      </c>
      <c r="N896" t="s">
        <v>85</v>
      </c>
      <c r="O896" s="24">
        <v>3</v>
      </c>
      <c r="P896">
        <v>5</v>
      </c>
      <c r="Q896">
        <v>5</v>
      </c>
      <c r="R896">
        <v>22</v>
      </c>
      <c r="S896" s="24">
        <v>9</v>
      </c>
      <c r="T896" s="24">
        <v>7.5</v>
      </c>
      <c r="U896" t="s">
        <v>177</v>
      </c>
      <c r="V896" s="14" t="str">
        <f>VLOOKUP($U896,look_up!$A$2:J922,2,FALSE)</f>
        <v>Ouriço</v>
      </c>
      <c r="W896" s="14" t="str">
        <f>VLOOKUP($U896,look_up!$A$2:K922,3,FALSE)</f>
        <v>Species</v>
      </c>
      <c r="X896" s="14" t="str">
        <f>VLOOKUP($U896,look_up!$A$2:L922,4,FALSE)</f>
        <v>NA</v>
      </c>
      <c r="Y896" s="14" t="str">
        <f>VLOOKUP($U896,look_up!A$2:K922,5,FALSE)</f>
        <v>Animalia</v>
      </c>
      <c r="Z896" s="14" t="str">
        <f>VLOOKUP($U896,look_up!A$2:L922,6,FALSE)</f>
        <v>Echinodermata</v>
      </c>
      <c r="AA896" s="14" t="str">
        <f>VLOOKUP($U896,look_up!A$2:M922,7,FALSE)</f>
        <v>Echinoidea</v>
      </c>
      <c r="AB896" s="14" t="str">
        <f>VLOOKUP($U896,look_up!$A$2:P922,8,FALSE)</f>
        <v>Cidaroida</v>
      </c>
      <c r="AC896" s="14" t="str">
        <f>VLOOKUP($U896,look_up!$A$2:Q922,9,FALSE)</f>
        <v>Cidaridae</v>
      </c>
      <c r="AD896" s="14">
        <f>VLOOKUP($U896,look_up!A$2:P922,10,FALSE)</f>
        <v>396741</v>
      </c>
      <c r="AE896" s="16">
        <v>0</v>
      </c>
      <c r="AF896" s="24" t="s">
        <v>216</v>
      </c>
      <c r="AG896">
        <v>40</v>
      </c>
      <c r="AH896" s="16" t="s">
        <v>273</v>
      </c>
      <c r="AI896" s="16" t="s">
        <v>6</v>
      </c>
      <c r="AJ896" s="16" t="s">
        <v>214</v>
      </c>
      <c r="AK896" s="16" t="s">
        <v>215</v>
      </c>
      <c r="AL896" s="16">
        <v>0</v>
      </c>
    </row>
    <row r="897" spans="1:38" x14ac:dyDescent="0.3">
      <c r="A897" s="24" t="s">
        <v>0</v>
      </c>
      <c r="B897" t="s">
        <v>307</v>
      </c>
      <c r="C897" t="s">
        <v>274</v>
      </c>
      <c r="D897">
        <v>-27.488160000000001</v>
      </c>
      <c r="E897">
        <v>-48.365229999999997</v>
      </c>
      <c r="F897" s="24" t="s">
        <v>2</v>
      </c>
      <c r="G897" s="24" t="s">
        <v>3</v>
      </c>
      <c r="H897" s="25">
        <v>42390</v>
      </c>
      <c r="I897" s="12" t="s">
        <v>285</v>
      </c>
      <c r="J897" s="12" t="s">
        <v>270</v>
      </c>
      <c r="K897" s="12" t="s">
        <v>292</v>
      </c>
      <c r="L897" s="24" t="s">
        <v>96</v>
      </c>
      <c r="M897" s="24" t="s">
        <v>272</v>
      </c>
      <c r="N897" t="s">
        <v>85</v>
      </c>
      <c r="O897" s="24">
        <v>1</v>
      </c>
      <c r="P897">
        <v>10</v>
      </c>
      <c r="Q897">
        <v>10</v>
      </c>
      <c r="R897">
        <v>16</v>
      </c>
      <c r="S897" s="24">
        <v>9</v>
      </c>
      <c r="T897" s="24">
        <v>7.5</v>
      </c>
      <c r="U897" t="s">
        <v>177</v>
      </c>
      <c r="V897" s="14" t="str">
        <f>VLOOKUP($U897,look_up!$A$2:J923,2,FALSE)</f>
        <v>Ouriço</v>
      </c>
      <c r="W897" s="14" t="str">
        <f>VLOOKUP($U897,look_up!$A$2:K923,3,FALSE)</f>
        <v>Species</v>
      </c>
      <c r="X897" s="14" t="str">
        <f>VLOOKUP($U897,look_up!$A$2:L923,4,FALSE)</f>
        <v>NA</v>
      </c>
      <c r="Y897" s="14" t="str">
        <f>VLOOKUP($U897,look_up!A$2:K923,5,FALSE)</f>
        <v>Animalia</v>
      </c>
      <c r="Z897" s="14" t="str">
        <f>VLOOKUP($U897,look_up!A$2:L923,6,FALSE)</f>
        <v>Echinodermata</v>
      </c>
      <c r="AA897" s="14" t="str">
        <f>VLOOKUP($U897,look_up!A$2:M923,7,FALSE)</f>
        <v>Echinoidea</v>
      </c>
      <c r="AB897" s="14" t="str">
        <f>VLOOKUP($U897,look_up!$A$2:P923,8,FALSE)</f>
        <v>Cidaroida</v>
      </c>
      <c r="AC897" s="14" t="str">
        <f>VLOOKUP($U897,look_up!$A$2:Q923,9,FALSE)</f>
        <v>Cidaridae</v>
      </c>
      <c r="AD897" s="14">
        <f>VLOOKUP($U897,look_up!A$2:P923,10,FALSE)</f>
        <v>396741</v>
      </c>
      <c r="AE897" s="16">
        <v>0</v>
      </c>
      <c r="AF897" s="24" t="s">
        <v>216</v>
      </c>
      <c r="AG897">
        <v>40</v>
      </c>
      <c r="AH897" s="16" t="s">
        <v>273</v>
      </c>
      <c r="AI897" s="16" t="s">
        <v>6</v>
      </c>
      <c r="AJ897" s="16" t="s">
        <v>214</v>
      </c>
      <c r="AK897" s="16" t="s">
        <v>215</v>
      </c>
      <c r="AL897" s="16">
        <v>0</v>
      </c>
    </row>
    <row r="898" spans="1:38" x14ac:dyDescent="0.3">
      <c r="A898" s="24" t="s">
        <v>0</v>
      </c>
      <c r="B898" t="s">
        <v>307</v>
      </c>
      <c r="C898" t="s">
        <v>274</v>
      </c>
      <c r="D898">
        <v>-27.488160000000001</v>
      </c>
      <c r="E898">
        <v>-48.365229999999997</v>
      </c>
      <c r="F898" s="24" t="s">
        <v>2</v>
      </c>
      <c r="G898" s="24" t="s">
        <v>3</v>
      </c>
      <c r="H898" s="25">
        <v>42390</v>
      </c>
      <c r="I898" s="12" t="s">
        <v>285</v>
      </c>
      <c r="J898" s="12" t="s">
        <v>270</v>
      </c>
      <c r="K898" s="12" t="s">
        <v>292</v>
      </c>
      <c r="L898" s="24" t="s">
        <v>96</v>
      </c>
      <c r="M898" s="24" t="s">
        <v>272</v>
      </c>
      <c r="N898" t="s">
        <v>85</v>
      </c>
      <c r="O898" s="24">
        <v>2</v>
      </c>
      <c r="P898">
        <v>10</v>
      </c>
      <c r="Q898">
        <v>10</v>
      </c>
      <c r="R898">
        <v>16</v>
      </c>
      <c r="S898" s="24">
        <v>9</v>
      </c>
      <c r="T898" s="24">
        <v>7.5</v>
      </c>
      <c r="U898" t="s">
        <v>177</v>
      </c>
      <c r="V898" s="14" t="str">
        <f>VLOOKUP($U898,look_up!$A$2:J924,2,FALSE)</f>
        <v>Ouriço</v>
      </c>
      <c r="W898" s="14" t="str">
        <f>VLOOKUP($U898,look_up!$A$2:K924,3,FALSE)</f>
        <v>Species</v>
      </c>
      <c r="X898" s="14" t="str">
        <f>VLOOKUP($U898,look_up!$A$2:L924,4,FALSE)</f>
        <v>NA</v>
      </c>
      <c r="Y898" s="14" t="str">
        <f>VLOOKUP($U898,look_up!A$2:K924,5,FALSE)</f>
        <v>Animalia</v>
      </c>
      <c r="Z898" s="14" t="str">
        <f>VLOOKUP($U898,look_up!A$2:L924,6,FALSE)</f>
        <v>Echinodermata</v>
      </c>
      <c r="AA898" s="14" t="str">
        <f>VLOOKUP($U898,look_up!A$2:M924,7,FALSE)</f>
        <v>Echinoidea</v>
      </c>
      <c r="AB898" s="14" t="str">
        <f>VLOOKUP($U898,look_up!$A$2:P924,8,FALSE)</f>
        <v>Cidaroida</v>
      </c>
      <c r="AC898" s="14" t="str">
        <f>VLOOKUP($U898,look_up!$A$2:Q924,9,FALSE)</f>
        <v>Cidaridae</v>
      </c>
      <c r="AD898" s="14">
        <f>VLOOKUP($U898,look_up!A$2:P924,10,FALSE)</f>
        <v>396741</v>
      </c>
      <c r="AE898" s="16">
        <v>0</v>
      </c>
      <c r="AF898" s="24" t="s">
        <v>216</v>
      </c>
      <c r="AG898">
        <v>40</v>
      </c>
      <c r="AH898" s="16" t="s">
        <v>273</v>
      </c>
      <c r="AI898" s="16" t="s">
        <v>6</v>
      </c>
      <c r="AJ898" s="16" t="s">
        <v>214</v>
      </c>
      <c r="AK898" s="16" t="s">
        <v>215</v>
      </c>
      <c r="AL898" s="16">
        <v>0</v>
      </c>
    </row>
    <row r="899" spans="1:38" x14ac:dyDescent="0.3">
      <c r="A899" s="24" t="s">
        <v>0</v>
      </c>
      <c r="B899" t="s">
        <v>244</v>
      </c>
      <c r="C899" t="s">
        <v>275</v>
      </c>
      <c r="D899">
        <v>-27.2837</v>
      </c>
      <c r="E899">
        <v>-48.37368</v>
      </c>
      <c r="F899" s="24" t="s">
        <v>2</v>
      </c>
      <c r="G899" s="24" t="s">
        <v>3</v>
      </c>
      <c r="H899" s="25">
        <v>42395</v>
      </c>
      <c r="I899" s="12" t="s">
        <v>293</v>
      </c>
      <c r="J899" s="12" t="s">
        <v>270</v>
      </c>
      <c r="K899" s="12" t="s">
        <v>292</v>
      </c>
      <c r="L899" s="24" t="s">
        <v>96</v>
      </c>
      <c r="M899" s="24" t="s">
        <v>272</v>
      </c>
      <c r="N899" t="s">
        <v>85</v>
      </c>
      <c r="O899" s="24">
        <v>1</v>
      </c>
      <c r="P899">
        <v>5</v>
      </c>
      <c r="Q899">
        <v>5</v>
      </c>
      <c r="R899">
        <v>26</v>
      </c>
      <c r="S899" s="24">
        <v>4.5</v>
      </c>
      <c r="T899" s="24">
        <v>4.7</v>
      </c>
      <c r="U899" t="s">
        <v>177</v>
      </c>
      <c r="V899" s="14" t="str">
        <f>VLOOKUP($U899,look_up!$A$2:J925,2,FALSE)</f>
        <v>Ouriço</v>
      </c>
      <c r="W899" s="14" t="str">
        <f>VLOOKUP($U899,look_up!$A$2:K925,3,FALSE)</f>
        <v>Species</v>
      </c>
      <c r="X899" s="14" t="str">
        <f>VLOOKUP($U899,look_up!$A$2:L925,4,FALSE)</f>
        <v>NA</v>
      </c>
      <c r="Y899" s="14" t="str">
        <f>VLOOKUP($U899,look_up!A$2:K925,5,FALSE)</f>
        <v>Animalia</v>
      </c>
      <c r="Z899" s="14" t="str">
        <f>VLOOKUP($U899,look_up!A$2:L925,6,FALSE)</f>
        <v>Echinodermata</v>
      </c>
      <c r="AA899" s="14" t="str">
        <f>VLOOKUP($U899,look_up!A$2:M925,7,FALSE)</f>
        <v>Echinoidea</v>
      </c>
      <c r="AB899" s="14" t="str">
        <f>VLOOKUP($U899,look_up!$A$2:P925,8,FALSE)</f>
        <v>Cidaroida</v>
      </c>
      <c r="AC899" s="14" t="str">
        <f>VLOOKUP($U899,look_up!$A$2:Q925,9,FALSE)</f>
        <v>Cidaridae</v>
      </c>
      <c r="AD899" s="14">
        <f>VLOOKUP($U899,look_up!A$2:P925,10,FALSE)</f>
        <v>396741</v>
      </c>
      <c r="AE899" s="16">
        <v>0</v>
      </c>
      <c r="AF899" s="24" t="s">
        <v>216</v>
      </c>
      <c r="AG899">
        <v>40</v>
      </c>
      <c r="AH899" s="16" t="s">
        <v>273</v>
      </c>
      <c r="AI899" s="16" t="s">
        <v>6</v>
      </c>
      <c r="AJ899" s="16" t="s">
        <v>214</v>
      </c>
      <c r="AK899" s="16" t="s">
        <v>215</v>
      </c>
      <c r="AL899" s="16">
        <v>0</v>
      </c>
    </row>
    <row r="900" spans="1:38" x14ac:dyDescent="0.3">
      <c r="A900" s="24" t="s">
        <v>0</v>
      </c>
      <c r="B900" t="s">
        <v>244</v>
      </c>
      <c r="C900" t="s">
        <v>275</v>
      </c>
      <c r="D900">
        <v>-27.2837</v>
      </c>
      <c r="E900">
        <v>-48.37368</v>
      </c>
      <c r="F900" s="24" t="s">
        <v>2</v>
      </c>
      <c r="G900" s="24" t="s">
        <v>3</v>
      </c>
      <c r="H900" s="25">
        <v>42395</v>
      </c>
      <c r="I900" s="12" t="s">
        <v>293</v>
      </c>
      <c r="J900" s="12" t="s">
        <v>270</v>
      </c>
      <c r="K900" s="12" t="s">
        <v>292</v>
      </c>
      <c r="L900" s="24" t="s">
        <v>96</v>
      </c>
      <c r="M900" s="24" t="s">
        <v>272</v>
      </c>
      <c r="N900" t="s">
        <v>85</v>
      </c>
      <c r="O900" s="24">
        <v>2</v>
      </c>
      <c r="P900">
        <v>5</v>
      </c>
      <c r="Q900">
        <v>5</v>
      </c>
      <c r="R900">
        <v>26</v>
      </c>
      <c r="S900" s="24">
        <v>4.5</v>
      </c>
      <c r="T900" s="24">
        <v>4.7</v>
      </c>
      <c r="U900" t="s">
        <v>177</v>
      </c>
      <c r="V900" s="14" t="str">
        <f>VLOOKUP($U900,look_up!$A$2:J926,2,FALSE)</f>
        <v>Ouriço</v>
      </c>
      <c r="W900" s="14" t="str">
        <f>VLOOKUP($U900,look_up!$A$2:K926,3,FALSE)</f>
        <v>Species</v>
      </c>
      <c r="X900" s="14" t="str">
        <f>VLOOKUP($U900,look_up!$A$2:L926,4,FALSE)</f>
        <v>NA</v>
      </c>
      <c r="Y900" s="14" t="str">
        <f>VLOOKUP($U900,look_up!A$2:K926,5,FALSE)</f>
        <v>Animalia</v>
      </c>
      <c r="Z900" s="14" t="str">
        <f>VLOOKUP($U900,look_up!A$2:L926,6,FALSE)</f>
        <v>Echinodermata</v>
      </c>
      <c r="AA900" s="14" t="str">
        <f>VLOOKUP($U900,look_up!A$2:M926,7,FALSE)</f>
        <v>Echinoidea</v>
      </c>
      <c r="AB900" s="14" t="str">
        <f>VLOOKUP($U900,look_up!$A$2:P926,8,FALSE)</f>
        <v>Cidaroida</v>
      </c>
      <c r="AC900" s="14" t="str">
        <f>VLOOKUP($U900,look_up!$A$2:Q926,9,FALSE)</f>
        <v>Cidaridae</v>
      </c>
      <c r="AD900" s="14">
        <f>VLOOKUP($U900,look_up!A$2:P926,10,FALSE)</f>
        <v>396741</v>
      </c>
      <c r="AE900" s="16">
        <v>0</v>
      </c>
      <c r="AF900" s="24" t="s">
        <v>216</v>
      </c>
      <c r="AG900">
        <v>40</v>
      </c>
      <c r="AH900" s="16" t="s">
        <v>273</v>
      </c>
      <c r="AI900" s="16" t="s">
        <v>6</v>
      </c>
      <c r="AJ900" s="16" t="s">
        <v>214</v>
      </c>
      <c r="AK900" s="16" t="s">
        <v>215</v>
      </c>
      <c r="AL900" s="16">
        <v>0</v>
      </c>
    </row>
    <row r="901" spans="1:38" x14ac:dyDescent="0.3">
      <c r="A901" s="24" t="s">
        <v>0</v>
      </c>
      <c r="B901" t="s">
        <v>244</v>
      </c>
      <c r="C901" t="s">
        <v>275</v>
      </c>
      <c r="D901">
        <v>-27.2837</v>
      </c>
      <c r="E901">
        <v>-48.37368</v>
      </c>
      <c r="F901" s="24" t="s">
        <v>2</v>
      </c>
      <c r="G901" s="24" t="s">
        <v>3</v>
      </c>
      <c r="H901" s="25">
        <v>42395</v>
      </c>
      <c r="I901" s="12" t="s">
        <v>293</v>
      </c>
      <c r="J901" s="12" t="s">
        <v>270</v>
      </c>
      <c r="K901" s="12" t="s">
        <v>292</v>
      </c>
      <c r="L901" s="24" t="s">
        <v>96</v>
      </c>
      <c r="M901" s="24" t="s">
        <v>272</v>
      </c>
      <c r="N901" t="s">
        <v>85</v>
      </c>
      <c r="O901" s="24">
        <v>3</v>
      </c>
      <c r="P901">
        <v>5</v>
      </c>
      <c r="Q901">
        <v>5</v>
      </c>
      <c r="R901">
        <v>26</v>
      </c>
      <c r="S901" s="24">
        <v>4.5</v>
      </c>
      <c r="T901" s="24">
        <v>4.7</v>
      </c>
      <c r="U901" t="s">
        <v>177</v>
      </c>
      <c r="V901" s="14" t="str">
        <f>VLOOKUP($U901,look_up!$A$2:J927,2,FALSE)</f>
        <v>Ouriço</v>
      </c>
      <c r="W901" s="14" t="str">
        <f>VLOOKUP($U901,look_up!$A$2:K927,3,FALSE)</f>
        <v>Species</v>
      </c>
      <c r="X901" s="14" t="str">
        <f>VLOOKUP($U901,look_up!$A$2:L927,4,FALSE)</f>
        <v>NA</v>
      </c>
      <c r="Y901" s="14" t="str">
        <f>VLOOKUP($U901,look_up!A$2:K927,5,FALSE)</f>
        <v>Animalia</v>
      </c>
      <c r="Z901" s="14" t="str">
        <f>VLOOKUP($U901,look_up!A$2:L927,6,FALSE)</f>
        <v>Echinodermata</v>
      </c>
      <c r="AA901" s="14" t="str">
        <f>VLOOKUP($U901,look_up!A$2:M927,7,FALSE)</f>
        <v>Echinoidea</v>
      </c>
      <c r="AB901" s="14" t="str">
        <f>VLOOKUP($U901,look_up!$A$2:P927,8,FALSE)</f>
        <v>Cidaroida</v>
      </c>
      <c r="AC901" s="14" t="str">
        <f>VLOOKUP($U901,look_up!$A$2:Q927,9,FALSE)</f>
        <v>Cidaridae</v>
      </c>
      <c r="AD901" s="14">
        <f>VLOOKUP($U901,look_up!A$2:P927,10,FALSE)</f>
        <v>396741</v>
      </c>
      <c r="AE901" s="16">
        <v>0</v>
      </c>
      <c r="AF901" s="24" t="s">
        <v>216</v>
      </c>
      <c r="AG901">
        <v>40</v>
      </c>
      <c r="AH901" s="16" t="s">
        <v>273</v>
      </c>
      <c r="AI901" s="16" t="s">
        <v>6</v>
      </c>
      <c r="AJ901" s="16" t="s">
        <v>214</v>
      </c>
      <c r="AK901" s="16" t="s">
        <v>215</v>
      </c>
      <c r="AL901" s="16">
        <v>0</v>
      </c>
    </row>
    <row r="902" spans="1:38" x14ac:dyDescent="0.3">
      <c r="A902" s="24" t="s">
        <v>0</v>
      </c>
      <c r="B902" t="s">
        <v>244</v>
      </c>
      <c r="C902" t="s">
        <v>275</v>
      </c>
      <c r="D902">
        <v>-27.2837</v>
      </c>
      <c r="E902">
        <v>-48.37368</v>
      </c>
      <c r="F902" s="24" t="s">
        <v>2</v>
      </c>
      <c r="G902" s="24" t="s">
        <v>3</v>
      </c>
      <c r="H902" s="25">
        <v>42395</v>
      </c>
      <c r="I902" s="12" t="s">
        <v>293</v>
      </c>
      <c r="J902" s="12" t="s">
        <v>270</v>
      </c>
      <c r="K902" s="12" t="s">
        <v>292</v>
      </c>
      <c r="L902" s="24" t="s">
        <v>96</v>
      </c>
      <c r="M902" s="24" t="s">
        <v>272</v>
      </c>
      <c r="N902" t="s">
        <v>85</v>
      </c>
      <c r="O902" s="24">
        <v>1</v>
      </c>
      <c r="P902">
        <v>10</v>
      </c>
      <c r="Q902">
        <v>10</v>
      </c>
      <c r="R902">
        <v>17</v>
      </c>
      <c r="S902" s="24">
        <v>4.5</v>
      </c>
      <c r="T902" s="24">
        <v>4.7</v>
      </c>
      <c r="U902" t="s">
        <v>177</v>
      </c>
      <c r="V902" s="14" t="str">
        <f>VLOOKUP($U902,look_up!$A$2:J928,2,FALSE)</f>
        <v>Ouriço</v>
      </c>
      <c r="W902" s="14" t="str">
        <f>VLOOKUP($U902,look_up!$A$2:K928,3,FALSE)</f>
        <v>Species</v>
      </c>
      <c r="X902" s="14" t="str">
        <f>VLOOKUP($U902,look_up!$A$2:L928,4,FALSE)</f>
        <v>NA</v>
      </c>
      <c r="Y902" s="14" t="str">
        <f>VLOOKUP($U902,look_up!A$2:K928,5,FALSE)</f>
        <v>Animalia</v>
      </c>
      <c r="Z902" s="14" t="str">
        <f>VLOOKUP($U902,look_up!A$2:L928,6,FALSE)</f>
        <v>Echinodermata</v>
      </c>
      <c r="AA902" s="14" t="str">
        <f>VLOOKUP($U902,look_up!A$2:M928,7,FALSE)</f>
        <v>Echinoidea</v>
      </c>
      <c r="AB902" s="14" t="str">
        <f>VLOOKUP($U902,look_up!$A$2:P928,8,FALSE)</f>
        <v>Cidaroida</v>
      </c>
      <c r="AC902" s="14" t="str">
        <f>VLOOKUP($U902,look_up!$A$2:Q928,9,FALSE)</f>
        <v>Cidaridae</v>
      </c>
      <c r="AD902" s="14">
        <f>VLOOKUP($U902,look_up!A$2:P928,10,FALSE)</f>
        <v>396741</v>
      </c>
      <c r="AE902" s="16">
        <v>1</v>
      </c>
      <c r="AF902" s="24" t="s">
        <v>216</v>
      </c>
      <c r="AG902">
        <v>40</v>
      </c>
      <c r="AH902" s="16" t="s">
        <v>273</v>
      </c>
      <c r="AI902" s="16" t="s">
        <v>6</v>
      </c>
      <c r="AJ902" s="16" t="s">
        <v>214</v>
      </c>
      <c r="AK902" s="16" t="s">
        <v>215</v>
      </c>
      <c r="AL902" s="16">
        <v>1</v>
      </c>
    </row>
    <row r="903" spans="1:38" x14ac:dyDescent="0.3">
      <c r="A903" s="24" t="s">
        <v>0</v>
      </c>
      <c r="B903" t="s">
        <v>244</v>
      </c>
      <c r="C903" t="s">
        <v>275</v>
      </c>
      <c r="D903">
        <v>-27.2837</v>
      </c>
      <c r="E903">
        <v>-48.37368</v>
      </c>
      <c r="F903" s="24" t="s">
        <v>2</v>
      </c>
      <c r="G903" s="24" t="s">
        <v>3</v>
      </c>
      <c r="H903" s="25">
        <v>42395</v>
      </c>
      <c r="I903" s="12" t="s">
        <v>293</v>
      </c>
      <c r="J903" s="12" t="s">
        <v>270</v>
      </c>
      <c r="K903" s="12" t="s">
        <v>292</v>
      </c>
      <c r="L903" s="24" t="s">
        <v>96</v>
      </c>
      <c r="M903" s="24" t="s">
        <v>272</v>
      </c>
      <c r="N903" t="s">
        <v>85</v>
      </c>
      <c r="O903" s="24">
        <v>2</v>
      </c>
      <c r="P903">
        <v>10</v>
      </c>
      <c r="Q903">
        <v>10</v>
      </c>
      <c r="R903">
        <v>17</v>
      </c>
      <c r="S903" s="24">
        <v>4.5</v>
      </c>
      <c r="T903" s="24">
        <v>4.7</v>
      </c>
      <c r="U903" t="s">
        <v>177</v>
      </c>
      <c r="V903" s="14" t="str">
        <f>VLOOKUP($U903,look_up!$A$2:J929,2,FALSE)</f>
        <v>Ouriço</v>
      </c>
      <c r="W903" s="14" t="str">
        <f>VLOOKUP($U903,look_up!$A$2:K929,3,FALSE)</f>
        <v>Species</v>
      </c>
      <c r="X903" s="14" t="str">
        <f>VLOOKUP($U903,look_up!$A$2:L929,4,FALSE)</f>
        <v>NA</v>
      </c>
      <c r="Y903" s="14" t="str">
        <f>VLOOKUP($U903,look_up!A$2:K929,5,FALSE)</f>
        <v>Animalia</v>
      </c>
      <c r="Z903" s="14" t="str">
        <f>VLOOKUP($U903,look_up!A$2:L929,6,FALSE)</f>
        <v>Echinodermata</v>
      </c>
      <c r="AA903" s="14" t="str">
        <f>VLOOKUP($U903,look_up!A$2:M929,7,FALSE)</f>
        <v>Echinoidea</v>
      </c>
      <c r="AB903" s="14" t="str">
        <f>VLOOKUP($U903,look_up!$A$2:P929,8,FALSE)</f>
        <v>Cidaroida</v>
      </c>
      <c r="AC903" s="14" t="str">
        <f>VLOOKUP($U903,look_up!$A$2:Q929,9,FALSE)</f>
        <v>Cidaridae</v>
      </c>
      <c r="AD903" s="14">
        <f>VLOOKUP($U903,look_up!A$2:P929,10,FALSE)</f>
        <v>396741</v>
      </c>
      <c r="AE903" s="16">
        <v>0</v>
      </c>
      <c r="AF903" s="24" t="s">
        <v>216</v>
      </c>
      <c r="AG903">
        <v>40</v>
      </c>
      <c r="AH903" s="16" t="s">
        <v>273</v>
      </c>
      <c r="AI903" s="16" t="s">
        <v>6</v>
      </c>
      <c r="AJ903" s="16" t="s">
        <v>214</v>
      </c>
      <c r="AK903" s="16" t="s">
        <v>215</v>
      </c>
      <c r="AL903" s="16">
        <v>0</v>
      </c>
    </row>
    <row r="904" spans="1:38" x14ac:dyDescent="0.3">
      <c r="A904" s="24" t="s">
        <v>0</v>
      </c>
      <c r="B904" t="s">
        <v>244</v>
      </c>
      <c r="C904" t="s">
        <v>275</v>
      </c>
      <c r="D904">
        <v>-27.2837</v>
      </c>
      <c r="E904">
        <v>-48.37368</v>
      </c>
      <c r="F904" s="24" t="s">
        <v>2</v>
      </c>
      <c r="G904" s="24" t="s">
        <v>3</v>
      </c>
      <c r="H904" s="25">
        <v>42395</v>
      </c>
      <c r="I904" s="12" t="s">
        <v>293</v>
      </c>
      <c r="J904" s="12" t="s">
        <v>270</v>
      </c>
      <c r="K904" s="12" t="s">
        <v>292</v>
      </c>
      <c r="L904" s="24" t="s">
        <v>96</v>
      </c>
      <c r="M904" s="24" t="s">
        <v>272</v>
      </c>
      <c r="N904" t="s">
        <v>85</v>
      </c>
      <c r="O904" s="24">
        <v>3</v>
      </c>
      <c r="P904">
        <v>10</v>
      </c>
      <c r="Q904">
        <v>10</v>
      </c>
      <c r="R904">
        <v>17</v>
      </c>
      <c r="S904" s="24">
        <v>4.5</v>
      </c>
      <c r="T904" s="24">
        <v>4.7</v>
      </c>
      <c r="U904" t="s">
        <v>177</v>
      </c>
      <c r="V904" s="14" t="str">
        <f>VLOOKUP($U904,look_up!$A$2:J930,2,FALSE)</f>
        <v>Ouriço</v>
      </c>
      <c r="W904" s="14" t="str">
        <f>VLOOKUP($U904,look_up!$A$2:K930,3,FALSE)</f>
        <v>Species</v>
      </c>
      <c r="X904" s="14" t="str">
        <f>VLOOKUP($U904,look_up!$A$2:L930,4,FALSE)</f>
        <v>NA</v>
      </c>
      <c r="Y904" s="14" t="str">
        <f>VLOOKUP($U904,look_up!A$2:K930,5,FALSE)</f>
        <v>Animalia</v>
      </c>
      <c r="Z904" s="14" t="str">
        <f>VLOOKUP($U904,look_up!A$2:L930,6,FALSE)</f>
        <v>Echinodermata</v>
      </c>
      <c r="AA904" s="14" t="str">
        <f>VLOOKUP($U904,look_up!A$2:M930,7,FALSE)</f>
        <v>Echinoidea</v>
      </c>
      <c r="AB904" s="14" t="str">
        <f>VLOOKUP($U904,look_up!$A$2:P930,8,FALSE)</f>
        <v>Cidaroida</v>
      </c>
      <c r="AC904" s="14" t="str">
        <f>VLOOKUP($U904,look_up!$A$2:Q930,9,FALSE)</f>
        <v>Cidaridae</v>
      </c>
      <c r="AD904" s="14">
        <f>VLOOKUP($U904,look_up!A$2:P930,10,FALSE)</f>
        <v>396741</v>
      </c>
      <c r="AE904" s="16">
        <v>0</v>
      </c>
      <c r="AF904" s="24" t="s">
        <v>216</v>
      </c>
      <c r="AG904">
        <v>40</v>
      </c>
      <c r="AH904" s="16" t="s">
        <v>273</v>
      </c>
      <c r="AI904" s="16" t="s">
        <v>6</v>
      </c>
      <c r="AJ904" s="16" t="s">
        <v>214</v>
      </c>
      <c r="AK904" s="16" t="s">
        <v>215</v>
      </c>
      <c r="AL904" s="16">
        <v>0</v>
      </c>
    </row>
    <row r="905" spans="1:38" x14ac:dyDescent="0.3">
      <c r="A905" s="24" t="s">
        <v>0</v>
      </c>
      <c r="B905" t="s">
        <v>266</v>
      </c>
      <c r="C905" t="s">
        <v>277</v>
      </c>
      <c r="D905">
        <v>-27.296009999999999</v>
      </c>
      <c r="E905">
        <v>-48.36168</v>
      </c>
      <c r="F905" s="24" t="s">
        <v>2</v>
      </c>
      <c r="G905" s="24" t="s">
        <v>3</v>
      </c>
      <c r="H905" s="25">
        <v>42404</v>
      </c>
      <c r="I905" s="12" t="s">
        <v>280</v>
      </c>
      <c r="J905" s="12" t="s">
        <v>245</v>
      </c>
      <c r="K905" s="12" t="s">
        <v>292</v>
      </c>
      <c r="L905" s="24" t="s">
        <v>96</v>
      </c>
      <c r="M905" s="24" t="s">
        <v>272</v>
      </c>
      <c r="N905" t="s">
        <v>85</v>
      </c>
      <c r="O905" s="24">
        <v>1</v>
      </c>
      <c r="P905">
        <v>5</v>
      </c>
      <c r="Q905">
        <v>5</v>
      </c>
      <c r="R905">
        <v>24</v>
      </c>
      <c r="S905" s="24">
        <v>6</v>
      </c>
      <c r="T905" s="24">
        <v>6</v>
      </c>
      <c r="U905" t="s">
        <v>177</v>
      </c>
      <c r="V905" s="14" t="str">
        <f>VLOOKUP($U905,look_up!$A$2:J931,2,FALSE)</f>
        <v>Ouriço</v>
      </c>
      <c r="W905" s="14" t="str">
        <f>VLOOKUP($U905,look_up!$A$2:K931,3,FALSE)</f>
        <v>Species</v>
      </c>
      <c r="X905" s="14" t="str">
        <f>VLOOKUP($U905,look_up!$A$2:L931,4,FALSE)</f>
        <v>NA</v>
      </c>
      <c r="Y905" s="14" t="str">
        <f>VLOOKUP($U905,look_up!A$2:K931,5,FALSE)</f>
        <v>Animalia</v>
      </c>
      <c r="Z905" s="14" t="str">
        <f>VLOOKUP($U905,look_up!A$2:L931,6,FALSE)</f>
        <v>Echinodermata</v>
      </c>
      <c r="AA905" s="14" t="str">
        <f>VLOOKUP($U905,look_up!A$2:M931,7,FALSE)</f>
        <v>Echinoidea</v>
      </c>
      <c r="AB905" s="14" t="str">
        <f>VLOOKUP($U905,look_up!$A$2:P931,8,FALSE)</f>
        <v>Cidaroida</v>
      </c>
      <c r="AC905" s="14" t="str">
        <f>VLOOKUP($U905,look_up!$A$2:Q931,9,FALSE)</f>
        <v>Cidaridae</v>
      </c>
      <c r="AD905" s="14">
        <f>VLOOKUP($U905,look_up!A$2:P931,10,FALSE)</f>
        <v>396741</v>
      </c>
      <c r="AE905" s="16">
        <v>0</v>
      </c>
      <c r="AF905" s="24" t="s">
        <v>216</v>
      </c>
      <c r="AG905">
        <v>40</v>
      </c>
      <c r="AH905" s="16" t="s">
        <v>273</v>
      </c>
      <c r="AI905" s="16" t="s">
        <v>6</v>
      </c>
      <c r="AJ905" s="16" t="s">
        <v>214</v>
      </c>
      <c r="AK905" s="16" t="s">
        <v>215</v>
      </c>
      <c r="AL905" s="16">
        <v>0</v>
      </c>
    </row>
    <row r="906" spans="1:38" x14ac:dyDescent="0.3">
      <c r="A906" s="24" t="s">
        <v>0</v>
      </c>
      <c r="B906" t="s">
        <v>266</v>
      </c>
      <c r="C906" t="s">
        <v>277</v>
      </c>
      <c r="D906">
        <v>-27.296009999999999</v>
      </c>
      <c r="E906">
        <v>-48.36168</v>
      </c>
      <c r="F906" s="24" t="s">
        <v>2</v>
      </c>
      <c r="G906" s="24" t="s">
        <v>3</v>
      </c>
      <c r="H906" s="25">
        <v>42404</v>
      </c>
      <c r="I906" s="12" t="s">
        <v>280</v>
      </c>
      <c r="J906" s="12" t="s">
        <v>245</v>
      </c>
      <c r="K906" s="12" t="s">
        <v>292</v>
      </c>
      <c r="L906" s="24" t="s">
        <v>96</v>
      </c>
      <c r="M906" s="24" t="s">
        <v>272</v>
      </c>
      <c r="N906" t="s">
        <v>85</v>
      </c>
      <c r="O906" s="24">
        <v>2</v>
      </c>
      <c r="P906">
        <v>5</v>
      </c>
      <c r="Q906">
        <v>5</v>
      </c>
      <c r="R906">
        <v>24</v>
      </c>
      <c r="S906" s="24">
        <v>6</v>
      </c>
      <c r="T906" s="24">
        <v>6</v>
      </c>
      <c r="U906" t="s">
        <v>177</v>
      </c>
      <c r="V906" s="14" t="str">
        <f>VLOOKUP($U906,look_up!$A$2:J932,2,FALSE)</f>
        <v>Ouriço</v>
      </c>
      <c r="W906" s="14" t="str">
        <f>VLOOKUP($U906,look_up!$A$2:K932,3,FALSE)</f>
        <v>Species</v>
      </c>
      <c r="X906" s="14" t="str">
        <f>VLOOKUP($U906,look_up!$A$2:L932,4,FALSE)</f>
        <v>NA</v>
      </c>
      <c r="Y906" s="14" t="str">
        <f>VLOOKUP($U906,look_up!A$2:K932,5,FALSE)</f>
        <v>Animalia</v>
      </c>
      <c r="Z906" s="14" t="str">
        <f>VLOOKUP($U906,look_up!A$2:L932,6,FALSE)</f>
        <v>Echinodermata</v>
      </c>
      <c r="AA906" s="14" t="str">
        <f>VLOOKUP($U906,look_up!A$2:M932,7,FALSE)</f>
        <v>Echinoidea</v>
      </c>
      <c r="AB906" s="14" t="str">
        <f>VLOOKUP($U906,look_up!$A$2:P932,8,FALSE)</f>
        <v>Cidaroida</v>
      </c>
      <c r="AC906" s="14" t="str">
        <f>VLOOKUP($U906,look_up!$A$2:Q932,9,FALSE)</f>
        <v>Cidaridae</v>
      </c>
      <c r="AD906" s="14">
        <f>VLOOKUP($U906,look_up!A$2:P932,10,FALSE)</f>
        <v>396741</v>
      </c>
      <c r="AE906" s="16">
        <v>0</v>
      </c>
      <c r="AF906" s="24" t="s">
        <v>216</v>
      </c>
      <c r="AG906">
        <v>40</v>
      </c>
      <c r="AH906" s="16" t="s">
        <v>273</v>
      </c>
      <c r="AI906" s="16" t="s">
        <v>6</v>
      </c>
      <c r="AJ906" s="16" t="s">
        <v>214</v>
      </c>
      <c r="AK906" s="16" t="s">
        <v>215</v>
      </c>
      <c r="AL906" s="16">
        <v>0</v>
      </c>
    </row>
    <row r="907" spans="1:38" x14ac:dyDescent="0.3">
      <c r="A907" s="24" t="s">
        <v>0</v>
      </c>
      <c r="B907" t="s">
        <v>266</v>
      </c>
      <c r="C907" t="s">
        <v>277</v>
      </c>
      <c r="D907">
        <v>-27.296009999999999</v>
      </c>
      <c r="E907">
        <v>-48.36168</v>
      </c>
      <c r="F907" s="24" t="s">
        <v>2</v>
      </c>
      <c r="G907" s="24" t="s">
        <v>3</v>
      </c>
      <c r="H907" s="25">
        <v>42404</v>
      </c>
      <c r="I907" s="12" t="s">
        <v>280</v>
      </c>
      <c r="J907" s="12" t="s">
        <v>245</v>
      </c>
      <c r="K907" s="12" t="s">
        <v>292</v>
      </c>
      <c r="L907" s="24" t="s">
        <v>96</v>
      </c>
      <c r="M907" s="24" t="s">
        <v>272</v>
      </c>
      <c r="N907" t="s">
        <v>85</v>
      </c>
      <c r="O907" s="24">
        <v>3</v>
      </c>
      <c r="P907">
        <v>5</v>
      </c>
      <c r="Q907">
        <v>5</v>
      </c>
      <c r="R907">
        <v>24</v>
      </c>
      <c r="S907" s="24">
        <v>6</v>
      </c>
      <c r="T907" s="24">
        <v>6</v>
      </c>
      <c r="U907" t="s">
        <v>177</v>
      </c>
      <c r="V907" s="14" t="str">
        <f>VLOOKUP($U907,look_up!$A$2:J933,2,FALSE)</f>
        <v>Ouriço</v>
      </c>
      <c r="W907" s="14" t="str">
        <f>VLOOKUP($U907,look_up!$A$2:K933,3,FALSE)</f>
        <v>Species</v>
      </c>
      <c r="X907" s="14" t="str">
        <f>VLOOKUP($U907,look_up!$A$2:L933,4,FALSE)</f>
        <v>NA</v>
      </c>
      <c r="Y907" s="14" t="str">
        <f>VLOOKUP($U907,look_up!A$2:K933,5,FALSE)</f>
        <v>Animalia</v>
      </c>
      <c r="Z907" s="14" t="str">
        <f>VLOOKUP($U907,look_up!A$2:L933,6,FALSE)</f>
        <v>Echinodermata</v>
      </c>
      <c r="AA907" s="14" t="str">
        <f>VLOOKUP($U907,look_up!A$2:M933,7,FALSE)</f>
        <v>Echinoidea</v>
      </c>
      <c r="AB907" s="14" t="str">
        <f>VLOOKUP($U907,look_up!$A$2:P933,8,FALSE)</f>
        <v>Cidaroida</v>
      </c>
      <c r="AC907" s="14" t="str">
        <f>VLOOKUP($U907,look_up!$A$2:Q933,9,FALSE)</f>
        <v>Cidaridae</v>
      </c>
      <c r="AD907" s="14">
        <f>VLOOKUP($U907,look_up!A$2:P933,10,FALSE)</f>
        <v>396741</v>
      </c>
      <c r="AE907" s="16">
        <v>0</v>
      </c>
      <c r="AF907" s="24" t="s">
        <v>216</v>
      </c>
      <c r="AG907">
        <v>40</v>
      </c>
      <c r="AH907" s="16" t="s">
        <v>273</v>
      </c>
      <c r="AI907" s="16" t="s">
        <v>6</v>
      </c>
      <c r="AJ907" s="16" t="s">
        <v>214</v>
      </c>
      <c r="AK907" s="16" t="s">
        <v>215</v>
      </c>
      <c r="AL907" s="16">
        <v>0</v>
      </c>
    </row>
    <row r="908" spans="1:38" x14ac:dyDescent="0.3">
      <c r="A908" s="24" t="s">
        <v>0</v>
      </c>
      <c r="B908" t="s">
        <v>266</v>
      </c>
      <c r="C908" t="s">
        <v>277</v>
      </c>
      <c r="D908">
        <v>-27.296009999999999</v>
      </c>
      <c r="E908">
        <v>-48.36168</v>
      </c>
      <c r="F908" s="24" t="s">
        <v>2</v>
      </c>
      <c r="G908" s="24" t="s">
        <v>3</v>
      </c>
      <c r="H908" s="25">
        <v>42404</v>
      </c>
      <c r="I908" s="12" t="s">
        <v>280</v>
      </c>
      <c r="J908" s="12" t="s">
        <v>245</v>
      </c>
      <c r="K908" s="12" t="s">
        <v>292</v>
      </c>
      <c r="L908" s="24" t="s">
        <v>96</v>
      </c>
      <c r="M908" s="24" t="s">
        <v>272</v>
      </c>
      <c r="N908" t="s">
        <v>85</v>
      </c>
      <c r="O908" s="24">
        <v>1</v>
      </c>
      <c r="P908">
        <v>10</v>
      </c>
      <c r="Q908">
        <v>10</v>
      </c>
      <c r="R908">
        <v>24</v>
      </c>
      <c r="S908" s="24">
        <v>6</v>
      </c>
      <c r="T908" s="24">
        <v>6</v>
      </c>
      <c r="U908" t="s">
        <v>177</v>
      </c>
      <c r="V908" s="14" t="str">
        <f>VLOOKUP($U908,look_up!$A$2:J934,2,FALSE)</f>
        <v>Ouriço</v>
      </c>
      <c r="W908" s="14" t="str">
        <f>VLOOKUP($U908,look_up!$A$2:K934,3,FALSE)</f>
        <v>Species</v>
      </c>
      <c r="X908" s="14" t="str">
        <f>VLOOKUP($U908,look_up!$A$2:L934,4,FALSE)</f>
        <v>NA</v>
      </c>
      <c r="Y908" s="14" t="str">
        <f>VLOOKUP($U908,look_up!A$2:K934,5,FALSE)</f>
        <v>Animalia</v>
      </c>
      <c r="Z908" s="14" t="str">
        <f>VLOOKUP($U908,look_up!A$2:L934,6,FALSE)</f>
        <v>Echinodermata</v>
      </c>
      <c r="AA908" s="14" t="str">
        <f>VLOOKUP($U908,look_up!A$2:M934,7,FALSE)</f>
        <v>Echinoidea</v>
      </c>
      <c r="AB908" s="14" t="str">
        <f>VLOOKUP($U908,look_up!$A$2:P934,8,FALSE)</f>
        <v>Cidaroida</v>
      </c>
      <c r="AC908" s="14" t="str">
        <f>VLOOKUP($U908,look_up!$A$2:Q934,9,FALSE)</f>
        <v>Cidaridae</v>
      </c>
      <c r="AD908" s="14">
        <f>VLOOKUP($U908,look_up!A$2:P934,10,FALSE)</f>
        <v>396741</v>
      </c>
      <c r="AE908" s="16">
        <v>3</v>
      </c>
      <c r="AF908" s="24" t="s">
        <v>216</v>
      </c>
      <c r="AG908">
        <v>40</v>
      </c>
      <c r="AH908" s="16" t="s">
        <v>273</v>
      </c>
      <c r="AI908" s="16" t="s">
        <v>6</v>
      </c>
      <c r="AJ908" s="16" t="s">
        <v>214</v>
      </c>
      <c r="AK908" s="16" t="s">
        <v>215</v>
      </c>
      <c r="AL908" s="16">
        <v>3</v>
      </c>
    </row>
    <row r="909" spans="1:38" x14ac:dyDescent="0.3">
      <c r="A909" s="24" t="s">
        <v>0</v>
      </c>
      <c r="B909" t="s">
        <v>266</v>
      </c>
      <c r="C909" t="s">
        <v>277</v>
      </c>
      <c r="D909">
        <v>-27.296009999999999</v>
      </c>
      <c r="E909">
        <v>-48.36168</v>
      </c>
      <c r="F909" s="24" t="s">
        <v>2</v>
      </c>
      <c r="G909" s="24" t="s">
        <v>3</v>
      </c>
      <c r="H909" s="25">
        <v>42404</v>
      </c>
      <c r="I909" s="12" t="s">
        <v>280</v>
      </c>
      <c r="J909" s="12" t="s">
        <v>245</v>
      </c>
      <c r="K909" s="12" t="s">
        <v>292</v>
      </c>
      <c r="L909" s="24" t="s">
        <v>96</v>
      </c>
      <c r="M909" s="24" t="s">
        <v>272</v>
      </c>
      <c r="N909" t="s">
        <v>85</v>
      </c>
      <c r="O909" s="24">
        <v>2</v>
      </c>
      <c r="P909">
        <v>10</v>
      </c>
      <c r="Q909">
        <v>10</v>
      </c>
      <c r="R909">
        <v>24</v>
      </c>
      <c r="S909" s="24">
        <v>6</v>
      </c>
      <c r="T909" s="24">
        <v>6</v>
      </c>
      <c r="U909" t="s">
        <v>177</v>
      </c>
      <c r="V909" s="14" t="str">
        <f>VLOOKUP($U909,look_up!$A$2:J935,2,FALSE)</f>
        <v>Ouriço</v>
      </c>
      <c r="W909" s="14" t="str">
        <f>VLOOKUP($U909,look_up!$A$2:K935,3,FALSE)</f>
        <v>Species</v>
      </c>
      <c r="X909" s="14" t="str">
        <f>VLOOKUP($U909,look_up!$A$2:L935,4,FALSE)</f>
        <v>NA</v>
      </c>
      <c r="Y909" s="14" t="str">
        <f>VLOOKUP($U909,look_up!A$2:K935,5,FALSE)</f>
        <v>Animalia</v>
      </c>
      <c r="Z909" s="14" t="str">
        <f>VLOOKUP($U909,look_up!A$2:L935,6,FALSE)</f>
        <v>Echinodermata</v>
      </c>
      <c r="AA909" s="14" t="str">
        <f>VLOOKUP($U909,look_up!A$2:M935,7,FALSE)</f>
        <v>Echinoidea</v>
      </c>
      <c r="AB909" s="14" t="str">
        <f>VLOOKUP($U909,look_up!$A$2:P935,8,FALSE)</f>
        <v>Cidaroida</v>
      </c>
      <c r="AC909" s="14" t="str">
        <f>VLOOKUP($U909,look_up!$A$2:Q935,9,FALSE)</f>
        <v>Cidaridae</v>
      </c>
      <c r="AD909" s="14">
        <f>VLOOKUP($U909,look_up!A$2:P935,10,FALSE)</f>
        <v>396741</v>
      </c>
      <c r="AE909" s="16">
        <v>2</v>
      </c>
      <c r="AF909" s="24" t="s">
        <v>216</v>
      </c>
      <c r="AG909">
        <v>40</v>
      </c>
      <c r="AH909" s="16" t="s">
        <v>273</v>
      </c>
      <c r="AI909" s="16" t="s">
        <v>6</v>
      </c>
      <c r="AJ909" s="16" t="s">
        <v>214</v>
      </c>
      <c r="AK909" s="16" t="s">
        <v>215</v>
      </c>
      <c r="AL909" s="16">
        <v>2</v>
      </c>
    </row>
    <row r="910" spans="1:38" x14ac:dyDescent="0.3">
      <c r="A910" s="24" t="s">
        <v>0</v>
      </c>
      <c r="B910" t="s">
        <v>266</v>
      </c>
      <c r="C910" t="s">
        <v>277</v>
      </c>
      <c r="D910">
        <v>-27.296009999999999</v>
      </c>
      <c r="E910">
        <v>-48.36168</v>
      </c>
      <c r="F910" s="24" t="s">
        <v>2</v>
      </c>
      <c r="G910" s="24" t="s">
        <v>3</v>
      </c>
      <c r="H910" s="25">
        <v>42404</v>
      </c>
      <c r="I910" s="12" t="s">
        <v>280</v>
      </c>
      <c r="J910" s="12" t="s">
        <v>245</v>
      </c>
      <c r="K910" s="12" t="s">
        <v>292</v>
      </c>
      <c r="L910" s="24" t="s">
        <v>96</v>
      </c>
      <c r="M910" s="24" t="s">
        <v>272</v>
      </c>
      <c r="N910" t="s">
        <v>85</v>
      </c>
      <c r="O910" s="24">
        <v>3</v>
      </c>
      <c r="P910">
        <v>10</v>
      </c>
      <c r="Q910">
        <v>10</v>
      </c>
      <c r="R910">
        <v>24</v>
      </c>
      <c r="S910" s="24">
        <v>6</v>
      </c>
      <c r="T910" s="24">
        <v>6</v>
      </c>
      <c r="U910" t="s">
        <v>177</v>
      </c>
      <c r="V910" s="14" t="str">
        <f>VLOOKUP($U910,look_up!$A$2:J936,2,FALSE)</f>
        <v>Ouriço</v>
      </c>
      <c r="W910" s="14" t="str">
        <f>VLOOKUP($U910,look_up!$A$2:K936,3,FALSE)</f>
        <v>Species</v>
      </c>
      <c r="X910" s="14" t="str">
        <f>VLOOKUP($U910,look_up!$A$2:L936,4,FALSE)</f>
        <v>NA</v>
      </c>
      <c r="Y910" s="14" t="str">
        <f>VLOOKUP($U910,look_up!A$2:K936,5,FALSE)</f>
        <v>Animalia</v>
      </c>
      <c r="Z910" s="14" t="str">
        <f>VLOOKUP($U910,look_up!A$2:L936,6,FALSE)</f>
        <v>Echinodermata</v>
      </c>
      <c r="AA910" s="14" t="str">
        <f>VLOOKUP($U910,look_up!A$2:M936,7,FALSE)</f>
        <v>Echinoidea</v>
      </c>
      <c r="AB910" s="14" t="str">
        <f>VLOOKUP($U910,look_up!$A$2:P936,8,FALSE)</f>
        <v>Cidaroida</v>
      </c>
      <c r="AC910" s="14" t="str">
        <f>VLOOKUP($U910,look_up!$A$2:Q936,9,FALSE)</f>
        <v>Cidaridae</v>
      </c>
      <c r="AD910" s="14">
        <f>VLOOKUP($U910,look_up!A$2:P936,10,FALSE)</f>
        <v>396741</v>
      </c>
      <c r="AE910" s="16">
        <v>0</v>
      </c>
      <c r="AF910" s="24" t="s">
        <v>216</v>
      </c>
      <c r="AG910">
        <v>40</v>
      </c>
      <c r="AH910" s="16" t="s">
        <v>273</v>
      </c>
      <c r="AI910" s="16" t="s">
        <v>6</v>
      </c>
      <c r="AJ910" s="16" t="s">
        <v>214</v>
      </c>
      <c r="AK910" s="16" t="s">
        <v>215</v>
      </c>
      <c r="AL910" s="16">
        <v>0</v>
      </c>
    </row>
    <row r="911" spans="1:38" x14ac:dyDescent="0.3">
      <c r="A911" s="24" t="s">
        <v>0</v>
      </c>
      <c r="B911" t="s">
        <v>1</v>
      </c>
      <c r="C911" t="s">
        <v>279</v>
      </c>
      <c r="D911">
        <v>-27.271709999999999</v>
      </c>
      <c r="E911">
        <v>-48.331710000000001</v>
      </c>
      <c r="F911" s="24" t="s">
        <v>2</v>
      </c>
      <c r="G911" s="24" t="s">
        <v>3</v>
      </c>
      <c r="H911" s="25">
        <v>42416</v>
      </c>
      <c r="I911" s="12" t="s">
        <v>294</v>
      </c>
      <c r="J911" s="12" t="s">
        <v>245</v>
      </c>
      <c r="K911" s="12" t="s">
        <v>292</v>
      </c>
      <c r="L911" s="24" t="s">
        <v>96</v>
      </c>
      <c r="M911" s="24" t="s">
        <v>313</v>
      </c>
      <c r="N911" t="s">
        <v>85</v>
      </c>
      <c r="O911" s="24">
        <v>1</v>
      </c>
      <c r="P911">
        <v>5</v>
      </c>
      <c r="Q911">
        <v>5</v>
      </c>
      <c r="R911">
        <v>28</v>
      </c>
      <c r="S911" s="24">
        <v>14.5</v>
      </c>
      <c r="T911" s="24">
        <v>13</v>
      </c>
      <c r="U911" t="s">
        <v>177</v>
      </c>
      <c r="V911" s="14" t="str">
        <f>VLOOKUP($U911,look_up!$A$2:J937,2,FALSE)</f>
        <v>Ouriço</v>
      </c>
      <c r="W911" s="14" t="str">
        <f>VLOOKUP($U911,look_up!$A$2:K937,3,FALSE)</f>
        <v>Species</v>
      </c>
      <c r="X911" s="14" t="str">
        <f>VLOOKUP($U911,look_up!$A$2:L937,4,FALSE)</f>
        <v>NA</v>
      </c>
      <c r="Y911" s="14" t="str">
        <f>VLOOKUP($U911,look_up!A$2:K937,5,FALSE)</f>
        <v>Animalia</v>
      </c>
      <c r="Z911" s="14" t="str">
        <f>VLOOKUP($U911,look_up!A$2:L937,6,FALSE)</f>
        <v>Echinodermata</v>
      </c>
      <c r="AA911" s="14" t="str">
        <f>VLOOKUP($U911,look_up!A$2:M937,7,FALSE)</f>
        <v>Echinoidea</v>
      </c>
      <c r="AB911" s="14" t="str">
        <f>VLOOKUP($U911,look_up!$A$2:P937,8,FALSE)</f>
        <v>Cidaroida</v>
      </c>
      <c r="AC911" s="14" t="str">
        <f>VLOOKUP($U911,look_up!$A$2:Q937,9,FALSE)</f>
        <v>Cidaridae</v>
      </c>
      <c r="AD911" s="14">
        <f>VLOOKUP($U911,look_up!A$2:P937,10,FALSE)</f>
        <v>396741</v>
      </c>
      <c r="AE911" s="16">
        <v>3</v>
      </c>
      <c r="AF911" s="24" t="s">
        <v>216</v>
      </c>
      <c r="AG911">
        <v>40</v>
      </c>
      <c r="AH911" s="16" t="s">
        <v>273</v>
      </c>
      <c r="AI911" s="16" t="s">
        <v>6</v>
      </c>
      <c r="AJ911" s="16" t="s">
        <v>214</v>
      </c>
      <c r="AK911" s="16" t="s">
        <v>215</v>
      </c>
      <c r="AL911" s="16">
        <v>3</v>
      </c>
    </row>
    <row r="912" spans="1:38" x14ac:dyDescent="0.3">
      <c r="A912" s="24" t="s">
        <v>0</v>
      </c>
      <c r="B912" t="s">
        <v>1</v>
      </c>
      <c r="C912" t="s">
        <v>279</v>
      </c>
      <c r="D912">
        <v>-27.271709999999999</v>
      </c>
      <c r="E912">
        <v>-48.331710000000001</v>
      </c>
      <c r="F912" s="24" t="s">
        <v>2</v>
      </c>
      <c r="G912" s="24" t="s">
        <v>3</v>
      </c>
      <c r="H912" s="25">
        <v>42416</v>
      </c>
      <c r="I912" s="12" t="s">
        <v>294</v>
      </c>
      <c r="J912" s="12" t="s">
        <v>245</v>
      </c>
      <c r="K912" s="12" t="s">
        <v>292</v>
      </c>
      <c r="L912" s="24" t="s">
        <v>96</v>
      </c>
      <c r="M912" s="24" t="s">
        <v>313</v>
      </c>
      <c r="N912" t="s">
        <v>85</v>
      </c>
      <c r="O912" s="24">
        <v>2</v>
      </c>
      <c r="P912">
        <v>5</v>
      </c>
      <c r="Q912">
        <v>5</v>
      </c>
      <c r="R912">
        <v>28</v>
      </c>
      <c r="S912" s="24">
        <v>14.5</v>
      </c>
      <c r="T912" s="24">
        <v>13</v>
      </c>
      <c r="U912" t="s">
        <v>177</v>
      </c>
      <c r="V912" s="14" t="str">
        <f>VLOOKUP($U912,look_up!$A$2:J938,2,FALSE)</f>
        <v>Ouriço</v>
      </c>
      <c r="W912" s="14" t="str">
        <f>VLOOKUP($U912,look_up!$A$2:K938,3,FALSE)</f>
        <v>Species</v>
      </c>
      <c r="X912" s="14" t="str">
        <f>VLOOKUP($U912,look_up!$A$2:L938,4,FALSE)</f>
        <v>NA</v>
      </c>
      <c r="Y912" s="14" t="str">
        <f>VLOOKUP($U912,look_up!A$2:K938,5,FALSE)</f>
        <v>Animalia</v>
      </c>
      <c r="Z912" s="14" t="str">
        <f>VLOOKUP($U912,look_up!A$2:L938,6,FALSE)</f>
        <v>Echinodermata</v>
      </c>
      <c r="AA912" s="14" t="str">
        <f>VLOOKUP($U912,look_up!A$2:M938,7,FALSE)</f>
        <v>Echinoidea</v>
      </c>
      <c r="AB912" s="14" t="str">
        <f>VLOOKUP($U912,look_up!$A$2:P938,8,FALSE)</f>
        <v>Cidaroida</v>
      </c>
      <c r="AC912" s="14" t="str">
        <f>VLOOKUP($U912,look_up!$A$2:Q938,9,FALSE)</f>
        <v>Cidaridae</v>
      </c>
      <c r="AD912" s="14">
        <f>VLOOKUP($U912,look_up!A$2:P938,10,FALSE)</f>
        <v>396741</v>
      </c>
      <c r="AE912" s="16">
        <v>2</v>
      </c>
      <c r="AF912" s="24" t="s">
        <v>216</v>
      </c>
      <c r="AG912">
        <v>40</v>
      </c>
      <c r="AH912" s="16" t="s">
        <v>273</v>
      </c>
      <c r="AI912" s="16" t="s">
        <v>6</v>
      </c>
      <c r="AJ912" s="16" t="s">
        <v>214</v>
      </c>
      <c r="AK912" s="16" t="s">
        <v>215</v>
      </c>
      <c r="AL912" s="16">
        <v>2</v>
      </c>
    </row>
    <row r="913" spans="1:38" x14ac:dyDescent="0.3">
      <c r="A913" s="24" t="s">
        <v>0</v>
      </c>
      <c r="B913" t="s">
        <v>1</v>
      </c>
      <c r="C913" t="s">
        <v>279</v>
      </c>
      <c r="D913">
        <v>-27.271709999999999</v>
      </c>
      <c r="E913">
        <v>-48.331710000000001</v>
      </c>
      <c r="F913" s="24" t="s">
        <v>2</v>
      </c>
      <c r="G913" s="24" t="s">
        <v>3</v>
      </c>
      <c r="H913" s="25">
        <v>42416</v>
      </c>
      <c r="I913" s="12" t="s">
        <v>294</v>
      </c>
      <c r="J913" s="12" t="s">
        <v>245</v>
      </c>
      <c r="K913" s="12" t="s">
        <v>292</v>
      </c>
      <c r="L913" s="24" t="s">
        <v>96</v>
      </c>
      <c r="M913" s="24" t="s">
        <v>313</v>
      </c>
      <c r="N913" t="s">
        <v>85</v>
      </c>
      <c r="O913" s="24">
        <v>3</v>
      </c>
      <c r="P913">
        <v>5</v>
      </c>
      <c r="Q913">
        <v>5</v>
      </c>
      <c r="R913">
        <v>28</v>
      </c>
      <c r="S913" s="24">
        <v>14.5</v>
      </c>
      <c r="T913" s="24">
        <v>13</v>
      </c>
      <c r="U913" t="s">
        <v>177</v>
      </c>
      <c r="V913" s="14" t="str">
        <f>VLOOKUP($U913,look_up!$A$2:J939,2,FALSE)</f>
        <v>Ouriço</v>
      </c>
      <c r="W913" s="14" t="str">
        <f>VLOOKUP($U913,look_up!$A$2:K939,3,FALSE)</f>
        <v>Species</v>
      </c>
      <c r="X913" s="14" t="str">
        <f>VLOOKUP($U913,look_up!$A$2:L939,4,FALSE)</f>
        <v>NA</v>
      </c>
      <c r="Y913" s="14" t="str">
        <f>VLOOKUP($U913,look_up!A$2:K939,5,FALSE)</f>
        <v>Animalia</v>
      </c>
      <c r="Z913" s="14" t="str">
        <f>VLOOKUP($U913,look_up!A$2:L939,6,FALSE)</f>
        <v>Echinodermata</v>
      </c>
      <c r="AA913" s="14" t="str">
        <f>VLOOKUP($U913,look_up!A$2:M939,7,FALSE)</f>
        <v>Echinoidea</v>
      </c>
      <c r="AB913" s="14" t="str">
        <f>VLOOKUP($U913,look_up!$A$2:P939,8,FALSE)</f>
        <v>Cidaroida</v>
      </c>
      <c r="AC913" s="14" t="str">
        <f>VLOOKUP($U913,look_up!$A$2:Q939,9,FALSE)</f>
        <v>Cidaridae</v>
      </c>
      <c r="AD913" s="14">
        <f>VLOOKUP($U913,look_up!A$2:P939,10,FALSE)</f>
        <v>396741</v>
      </c>
      <c r="AE913" s="16">
        <v>0</v>
      </c>
      <c r="AF913" s="24" t="s">
        <v>216</v>
      </c>
      <c r="AG913">
        <v>40</v>
      </c>
      <c r="AH913" s="16" t="s">
        <v>273</v>
      </c>
      <c r="AI913" s="16" t="s">
        <v>6</v>
      </c>
      <c r="AJ913" s="16" t="s">
        <v>214</v>
      </c>
      <c r="AK913" s="16" t="s">
        <v>215</v>
      </c>
      <c r="AL913" s="16">
        <v>0</v>
      </c>
    </row>
    <row r="914" spans="1:38" x14ac:dyDescent="0.3">
      <c r="A914" s="24" t="s">
        <v>0</v>
      </c>
      <c r="B914" t="s">
        <v>1</v>
      </c>
      <c r="C914" t="s">
        <v>279</v>
      </c>
      <c r="D914">
        <v>-27.271709999999999</v>
      </c>
      <c r="E914">
        <v>-48.331710000000001</v>
      </c>
      <c r="F914" s="24" t="s">
        <v>2</v>
      </c>
      <c r="G914" s="24" t="s">
        <v>3</v>
      </c>
      <c r="H914" s="25">
        <v>42416</v>
      </c>
      <c r="I914" s="12" t="s">
        <v>294</v>
      </c>
      <c r="J914" s="12" t="s">
        <v>245</v>
      </c>
      <c r="K914" s="12" t="s">
        <v>292</v>
      </c>
      <c r="L914" s="24" t="s">
        <v>96</v>
      </c>
      <c r="M914" s="24" t="s">
        <v>313</v>
      </c>
      <c r="N914" t="s">
        <v>86</v>
      </c>
      <c r="O914" s="24">
        <v>1</v>
      </c>
      <c r="P914">
        <v>10</v>
      </c>
      <c r="Q914">
        <v>10</v>
      </c>
      <c r="R914">
        <v>27</v>
      </c>
      <c r="S914" s="24">
        <v>14.5</v>
      </c>
      <c r="T914" s="24">
        <v>13</v>
      </c>
      <c r="U914" t="s">
        <v>177</v>
      </c>
      <c r="V914" s="14" t="str">
        <f>VLOOKUP($U914,look_up!$A$2:J940,2,FALSE)</f>
        <v>Ouriço</v>
      </c>
      <c r="W914" s="14" t="str">
        <f>VLOOKUP($U914,look_up!$A$2:K940,3,FALSE)</f>
        <v>Species</v>
      </c>
      <c r="X914" s="14" t="str">
        <f>VLOOKUP($U914,look_up!$A$2:L940,4,FALSE)</f>
        <v>NA</v>
      </c>
      <c r="Y914" s="14" t="str">
        <f>VLOOKUP($U914,look_up!A$2:K940,5,FALSE)</f>
        <v>Animalia</v>
      </c>
      <c r="Z914" s="14" t="str">
        <f>VLOOKUP($U914,look_up!A$2:L940,6,FALSE)</f>
        <v>Echinodermata</v>
      </c>
      <c r="AA914" s="14" t="str">
        <f>VLOOKUP($U914,look_up!A$2:M940,7,FALSE)</f>
        <v>Echinoidea</v>
      </c>
      <c r="AB914" s="14" t="str">
        <f>VLOOKUP($U914,look_up!$A$2:P940,8,FALSE)</f>
        <v>Cidaroida</v>
      </c>
      <c r="AC914" s="14" t="str">
        <f>VLOOKUP($U914,look_up!$A$2:Q940,9,FALSE)</f>
        <v>Cidaridae</v>
      </c>
      <c r="AD914" s="14">
        <f>VLOOKUP($U914,look_up!A$2:P940,10,FALSE)</f>
        <v>396741</v>
      </c>
      <c r="AE914" s="16">
        <v>0</v>
      </c>
      <c r="AF914" s="24" t="s">
        <v>216</v>
      </c>
      <c r="AG914">
        <v>40</v>
      </c>
      <c r="AH914" s="16" t="s">
        <v>273</v>
      </c>
      <c r="AI914" s="16" t="s">
        <v>6</v>
      </c>
      <c r="AJ914" s="16" t="s">
        <v>214</v>
      </c>
      <c r="AK914" s="16" t="s">
        <v>215</v>
      </c>
      <c r="AL914" s="16">
        <v>0</v>
      </c>
    </row>
    <row r="915" spans="1:38" x14ac:dyDescent="0.3">
      <c r="A915" s="24" t="s">
        <v>0</v>
      </c>
      <c r="B915" t="s">
        <v>1</v>
      </c>
      <c r="C915" t="s">
        <v>279</v>
      </c>
      <c r="D915">
        <v>-27.271709999999999</v>
      </c>
      <c r="E915">
        <v>-48.331710000000001</v>
      </c>
      <c r="F915" s="24" t="s">
        <v>2</v>
      </c>
      <c r="G915" s="24" t="s">
        <v>3</v>
      </c>
      <c r="H915" s="25">
        <v>42416</v>
      </c>
      <c r="I915" s="12" t="s">
        <v>294</v>
      </c>
      <c r="J915" s="12" t="s">
        <v>245</v>
      </c>
      <c r="K915" s="12" t="s">
        <v>292</v>
      </c>
      <c r="L915" s="24" t="s">
        <v>96</v>
      </c>
      <c r="M915" s="24" t="s">
        <v>313</v>
      </c>
      <c r="N915" t="s">
        <v>86</v>
      </c>
      <c r="O915" s="24">
        <v>2</v>
      </c>
      <c r="P915">
        <v>10</v>
      </c>
      <c r="Q915">
        <v>10</v>
      </c>
      <c r="R915">
        <v>27</v>
      </c>
      <c r="S915" s="24">
        <v>14.5</v>
      </c>
      <c r="T915" s="24">
        <v>13</v>
      </c>
      <c r="U915" t="s">
        <v>177</v>
      </c>
      <c r="V915" s="14" t="str">
        <f>VLOOKUP($U915,look_up!$A$2:J941,2,FALSE)</f>
        <v>Ouriço</v>
      </c>
      <c r="W915" s="14" t="str">
        <f>VLOOKUP($U915,look_up!$A$2:K941,3,FALSE)</f>
        <v>Species</v>
      </c>
      <c r="X915" s="14" t="str">
        <f>VLOOKUP($U915,look_up!$A$2:L941,4,FALSE)</f>
        <v>NA</v>
      </c>
      <c r="Y915" s="14" t="str">
        <f>VLOOKUP($U915,look_up!A$2:K941,5,FALSE)</f>
        <v>Animalia</v>
      </c>
      <c r="Z915" s="14" t="str">
        <f>VLOOKUP($U915,look_up!A$2:L941,6,FALSE)</f>
        <v>Echinodermata</v>
      </c>
      <c r="AA915" s="14" t="str">
        <f>VLOOKUP($U915,look_up!A$2:M941,7,FALSE)</f>
        <v>Echinoidea</v>
      </c>
      <c r="AB915" s="14" t="str">
        <f>VLOOKUP($U915,look_up!$A$2:P941,8,FALSE)</f>
        <v>Cidaroida</v>
      </c>
      <c r="AC915" s="14" t="str">
        <f>VLOOKUP($U915,look_up!$A$2:Q941,9,FALSE)</f>
        <v>Cidaridae</v>
      </c>
      <c r="AD915" s="14">
        <f>VLOOKUP($U915,look_up!A$2:P941,10,FALSE)</f>
        <v>396741</v>
      </c>
      <c r="AE915" s="16">
        <v>0</v>
      </c>
      <c r="AF915" s="24" t="s">
        <v>216</v>
      </c>
      <c r="AG915">
        <v>40</v>
      </c>
      <c r="AH915" s="16" t="s">
        <v>273</v>
      </c>
      <c r="AI915" s="16" t="s">
        <v>6</v>
      </c>
      <c r="AJ915" s="16" t="s">
        <v>214</v>
      </c>
      <c r="AK915" s="16" t="s">
        <v>215</v>
      </c>
      <c r="AL915" s="16">
        <v>0</v>
      </c>
    </row>
    <row r="916" spans="1:38" x14ac:dyDescent="0.3">
      <c r="A916" s="24" t="s">
        <v>0</v>
      </c>
      <c r="B916" t="s">
        <v>1</v>
      </c>
      <c r="C916" t="s">
        <v>279</v>
      </c>
      <c r="D916">
        <v>-27.271709999999999</v>
      </c>
      <c r="E916">
        <v>-48.331710000000001</v>
      </c>
      <c r="F916" s="24" t="s">
        <v>2</v>
      </c>
      <c r="G916" s="24" t="s">
        <v>3</v>
      </c>
      <c r="H916" s="25">
        <v>42416</v>
      </c>
      <c r="I916" s="12" t="s">
        <v>294</v>
      </c>
      <c r="J916" s="12" t="s">
        <v>245</v>
      </c>
      <c r="K916" s="12" t="s">
        <v>292</v>
      </c>
      <c r="L916" s="24" t="s">
        <v>96</v>
      </c>
      <c r="M916" s="24" t="s">
        <v>313</v>
      </c>
      <c r="N916" t="s">
        <v>86</v>
      </c>
      <c r="O916" s="24">
        <v>3</v>
      </c>
      <c r="P916">
        <v>10</v>
      </c>
      <c r="Q916">
        <v>10</v>
      </c>
      <c r="R916">
        <v>27</v>
      </c>
      <c r="S916" s="24">
        <v>14.5</v>
      </c>
      <c r="T916" s="24">
        <v>13</v>
      </c>
      <c r="U916" t="s">
        <v>177</v>
      </c>
      <c r="V916" s="14" t="str">
        <f>VLOOKUP($U916,look_up!$A$2:J942,2,FALSE)</f>
        <v>Ouriço</v>
      </c>
      <c r="W916" s="14" t="str">
        <f>VLOOKUP($U916,look_up!$A$2:K942,3,FALSE)</f>
        <v>Species</v>
      </c>
      <c r="X916" s="14" t="str">
        <f>VLOOKUP($U916,look_up!$A$2:L942,4,FALSE)</f>
        <v>NA</v>
      </c>
      <c r="Y916" s="14" t="str">
        <f>VLOOKUP($U916,look_up!A$2:K942,5,FALSE)</f>
        <v>Animalia</v>
      </c>
      <c r="Z916" s="14" t="str">
        <f>VLOOKUP($U916,look_up!A$2:L942,6,FALSE)</f>
        <v>Echinodermata</v>
      </c>
      <c r="AA916" s="14" t="str">
        <f>VLOOKUP($U916,look_up!A$2:M942,7,FALSE)</f>
        <v>Echinoidea</v>
      </c>
      <c r="AB916" s="14" t="str">
        <f>VLOOKUP($U916,look_up!$A$2:P942,8,FALSE)</f>
        <v>Cidaroida</v>
      </c>
      <c r="AC916" s="14" t="str">
        <f>VLOOKUP($U916,look_up!$A$2:Q942,9,FALSE)</f>
        <v>Cidaridae</v>
      </c>
      <c r="AD916" s="14">
        <f>VLOOKUP($U916,look_up!A$2:P942,10,FALSE)</f>
        <v>396741</v>
      </c>
      <c r="AE916" s="16">
        <v>0</v>
      </c>
      <c r="AF916" s="24" t="s">
        <v>216</v>
      </c>
      <c r="AG916">
        <v>40</v>
      </c>
      <c r="AH916" s="16" t="s">
        <v>273</v>
      </c>
      <c r="AI916" s="16" t="s">
        <v>6</v>
      </c>
      <c r="AJ916" s="16" t="s">
        <v>214</v>
      </c>
      <c r="AK916" s="16" t="s">
        <v>215</v>
      </c>
      <c r="AL916" s="16">
        <v>0</v>
      </c>
    </row>
    <row r="917" spans="1:38" x14ac:dyDescent="0.3">
      <c r="A917" s="24" t="s">
        <v>0</v>
      </c>
      <c r="B917" t="s">
        <v>308</v>
      </c>
      <c r="C917" t="s">
        <v>281</v>
      </c>
      <c r="D917">
        <v>-27.274239999999999</v>
      </c>
      <c r="E917">
        <v>-48.3339</v>
      </c>
      <c r="F917" s="24" t="s">
        <v>2</v>
      </c>
      <c r="G917" s="24" t="s">
        <v>3</v>
      </c>
      <c r="H917" s="25">
        <v>42417</v>
      </c>
      <c r="I917" s="12" t="s">
        <v>103</v>
      </c>
      <c r="J917" s="12" t="s">
        <v>245</v>
      </c>
      <c r="K917" s="12" t="s">
        <v>292</v>
      </c>
      <c r="L917" s="24" t="s">
        <v>96</v>
      </c>
      <c r="M917" s="24" t="s">
        <v>313</v>
      </c>
      <c r="N917" t="s">
        <v>85</v>
      </c>
      <c r="O917" s="24">
        <v>1</v>
      </c>
      <c r="P917">
        <v>5</v>
      </c>
      <c r="Q917">
        <v>5</v>
      </c>
      <c r="R917">
        <v>26</v>
      </c>
      <c r="S917" s="24">
        <v>13.5</v>
      </c>
      <c r="T917" s="24">
        <v>13.5</v>
      </c>
      <c r="U917" t="s">
        <v>177</v>
      </c>
      <c r="V917" s="14" t="str">
        <f>VLOOKUP($U917,look_up!$A$2:J943,2,FALSE)</f>
        <v>Ouriço</v>
      </c>
      <c r="W917" s="14" t="str">
        <f>VLOOKUP($U917,look_up!$A$2:K943,3,FALSE)</f>
        <v>Species</v>
      </c>
      <c r="X917" s="14" t="str">
        <f>VLOOKUP($U917,look_up!$A$2:L943,4,FALSE)</f>
        <v>NA</v>
      </c>
      <c r="Y917" s="14" t="str">
        <f>VLOOKUP($U917,look_up!A$2:K943,5,FALSE)</f>
        <v>Animalia</v>
      </c>
      <c r="Z917" s="14" t="str">
        <f>VLOOKUP($U917,look_up!A$2:L943,6,FALSE)</f>
        <v>Echinodermata</v>
      </c>
      <c r="AA917" s="14" t="str">
        <f>VLOOKUP($U917,look_up!A$2:M943,7,FALSE)</f>
        <v>Echinoidea</v>
      </c>
      <c r="AB917" s="14" t="str">
        <f>VLOOKUP($U917,look_up!$A$2:P943,8,FALSE)</f>
        <v>Cidaroida</v>
      </c>
      <c r="AC917" s="14" t="str">
        <f>VLOOKUP($U917,look_up!$A$2:Q943,9,FALSE)</f>
        <v>Cidaridae</v>
      </c>
      <c r="AD917" s="14">
        <f>VLOOKUP($U917,look_up!A$2:P943,10,FALSE)</f>
        <v>396741</v>
      </c>
      <c r="AE917" s="16">
        <v>0</v>
      </c>
      <c r="AF917" s="24" t="s">
        <v>216</v>
      </c>
      <c r="AG917">
        <v>40</v>
      </c>
      <c r="AH917" s="16" t="s">
        <v>273</v>
      </c>
      <c r="AI917" s="16" t="s">
        <v>6</v>
      </c>
      <c r="AJ917" s="16" t="s">
        <v>214</v>
      </c>
      <c r="AK917" s="16" t="s">
        <v>215</v>
      </c>
      <c r="AL917" s="16">
        <v>0</v>
      </c>
    </row>
    <row r="918" spans="1:38" x14ac:dyDescent="0.3">
      <c r="A918" s="24" t="s">
        <v>0</v>
      </c>
      <c r="B918" t="s">
        <v>308</v>
      </c>
      <c r="C918" t="s">
        <v>281</v>
      </c>
      <c r="D918">
        <v>-27.274239999999999</v>
      </c>
      <c r="E918">
        <v>-48.3339</v>
      </c>
      <c r="F918" s="24" t="s">
        <v>2</v>
      </c>
      <c r="G918" s="24" t="s">
        <v>3</v>
      </c>
      <c r="H918" s="25">
        <v>42417</v>
      </c>
      <c r="I918" s="12" t="s">
        <v>103</v>
      </c>
      <c r="J918" s="12" t="s">
        <v>245</v>
      </c>
      <c r="K918" s="12" t="s">
        <v>292</v>
      </c>
      <c r="L918" s="24" t="s">
        <v>96</v>
      </c>
      <c r="M918" s="24" t="s">
        <v>313</v>
      </c>
      <c r="N918" t="s">
        <v>85</v>
      </c>
      <c r="O918" s="24">
        <v>2</v>
      </c>
      <c r="P918">
        <v>5</v>
      </c>
      <c r="Q918">
        <v>5</v>
      </c>
      <c r="R918">
        <v>26</v>
      </c>
      <c r="S918" s="24">
        <v>13.5</v>
      </c>
      <c r="T918" s="24">
        <v>13.5</v>
      </c>
      <c r="U918" t="s">
        <v>177</v>
      </c>
      <c r="V918" s="14" t="str">
        <f>VLOOKUP($U918,look_up!$A$2:J944,2,FALSE)</f>
        <v>Ouriço</v>
      </c>
      <c r="W918" s="14" t="str">
        <f>VLOOKUP($U918,look_up!$A$2:K944,3,FALSE)</f>
        <v>Species</v>
      </c>
      <c r="X918" s="14" t="str">
        <f>VLOOKUP($U918,look_up!$A$2:L944,4,FALSE)</f>
        <v>NA</v>
      </c>
      <c r="Y918" s="14" t="str">
        <f>VLOOKUP($U918,look_up!A$2:K944,5,FALSE)</f>
        <v>Animalia</v>
      </c>
      <c r="Z918" s="14" t="str">
        <f>VLOOKUP($U918,look_up!A$2:L944,6,FALSE)</f>
        <v>Echinodermata</v>
      </c>
      <c r="AA918" s="14" t="str">
        <f>VLOOKUP($U918,look_up!A$2:M944,7,FALSE)</f>
        <v>Echinoidea</v>
      </c>
      <c r="AB918" s="14" t="str">
        <f>VLOOKUP($U918,look_up!$A$2:P944,8,FALSE)</f>
        <v>Cidaroida</v>
      </c>
      <c r="AC918" s="14" t="str">
        <f>VLOOKUP($U918,look_up!$A$2:Q944,9,FALSE)</f>
        <v>Cidaridae</v>
      </c>
      <c r="AD918" s="14">
        <f>VLOOKUP($U918,look_up!A$2:P944,10,FALSE)</f>
        <v>396741</v>
      </c>
      <c r="AE918" s="16">
        <v>0</v>
      </c>
      <c r="AF918" s="24" t="s">
        <v>216</v>
      </c>
      <c r="AG918">
        <v>40</v>
      </c>
      <c r="AH918" s="16" t="s">
        <v>273</v>
      </c>
      <c r="AI918" s="16" t="s">
        <v>6</v>
      </c>
      <c r="AJ918" s="16" t="s">
        <v>214</v>
      </c>
      <c r="AK918" s="16" t="s">
        <v>215</v>
      </c>
      <c r="AL918" s="16">
        <v>0</v>
      </c>
    </row>
    <row r="919" spans="1:38" x14ac:dyDescent="0.3">
      <c r="A919" s="24" t="s">
        <v>0</v>
      </c>
      <c r="B919" t="s">
        <v>308</v>
      </c>
      <c r="C919" t="s">
        <v>281</v>
      </c>
      <c r="D919">
        <v>-27.274239999999999</v>
      </c>
      <c r="E919">
        <v>-48.3339</v>
      </c>
      <c r="F919" s="24" t="s">
        <v>2</v>
      </c>
      <c r="G919" s="24" t="s">
        <v>3</v>
      </c>
      <c r="H919" s="25">
        <v>42417</v>
      </c>
      <c r="I919" s="12" t="s">
        <v>103</v>
      </c>
      <c r="J919" s="12" t="s">
        <v>245</v>
      </c>
      <c r="K919" s="12" t="s">
        <v>292</v>
      </c>
      <c r="L919" s="24" t="s">
        <v>96</v>
      </c>
      <c r="M919" s="24" t="s">
        <v>313</v>
      </c>
      <c r="N919" t="s">
        <v>85</v>
      </c>
      <c r="O919" s="24">
        <v>3</v>
      </c>
      <c r="P919">
        <v>5</v>
      </c>
      <c r="Q919">
        <v>5</v>
      </c>
      <c r="R919">
        <v>26</v>
      </c>
      <c r="S919" s="24">
        <v>13.5</v>
      </c>
      <c r="T919" s="24">
        <v>13.5</v>
      </c>
      <c r="U919" t="s">
        <v>177</v>
      </c>
      <c r="V919" s="14" t="str">
        <f>VLOOKUP($U919,look_up!$A$2:J945,2,FALSE)</f>
        <v>Ouriço</v>
      </c>
      <c r="W919" s="14" t="str">
        <f>VLOOKUP($U919,look_up!$A$2:K945,3,FALSE)</f>
        <v>Species</v>
      </c>
      <c r="X919" s="14" t="str">
        <f>VLOOKUP($U919,look_up!$A$2:L945,4,FALSE)</f>
        <v>NA</v>
      </c>
      <c r="Y919" s="14" t="str">
        <f>VLOOKUP($U919,look_up!A$2:K945,5,FALSE)</f>
        <v>Animalia</v>
      </c>
      <c r="Z919" s="14" t="str">
        <f>VLOOKUP($U919,look_up!A$2:L945,6,FALSE)</f>
        <v>Echinodermata</v>
      </c>
      <c r="AA919" s="14" t="str">
        <f>VLOOKUP($U919,look_up!A$2:M945,7,FALSE)</f>
        <v>Echinoidea</v>
      </c>
      <c r="AB919" s="14" t="str">
        <f>VLOOKUP($U919,look_up!$A$2:P945,8,FALSE)</f>
        <v>Cidaroida</v>
      </c>
      <c r="AC919" s="14" t="str">
        <f>VLOOKUP($U919,look_up!$A$2:Q945,9,FALSE)</f>
        <v>Cidaridae</v>
      </c>
      <c r="AD919" s="14">
        <f>VLOOKUP($U919,look_up!A$2:P945,10,FALSE)</f>
        <v>396741</v>
      </c>
      <c r="AE919" s="16">
        <v>0</v>
      </c>
      <c r="AF919" s="24" t="s">
        <v>216</v>
      </c>
      <c r="AG919">
        <v>40</v>
      </c>
      <c r="AH919" s="16" t="s">
        <v>273</v>
      </c>
      <c r="AI919" s="16" t="s">
        <v>6</v>
      </c>
      <c r="AJ919" s="16" t="s">
        <v>214</v>
      </c>
      <c r="AK919" s="16" t="s">
        <v>215</v>
      </c>
      <c r="AL919" s="16">
        <v>0</v>
      </c>
    </row>
    <row r="920" spans="1:38" x14ac:dyDescent="0.3">
      <c r="A920" s="24" t="s">
        <v>0</v>
      </c>
      <c r="B920" t="s">
        <v>308</v>
      </c>
      <c r="C920" t="s">
        <v>281</v>
      </c>
      <c r="D920">
        <v>-27.274239999999999</v>
      </c>
      <c r="E920">
        <v>-48.3339</v>
      </c>
      <c r="F920" s="24" t="s">
        <v>2</v>
      </c>
      <c r="G920" s="24" t="s">
        <v>3</v>
      </c>
      <c r="H920" s="25">
        <v>42417</v>
      </c>
      <c r="I920" s="12" t="s">
        <v>103</v>
      </c>
      <c r="J920" s="12" t="s">
        <v>245</v>
      </c>
      <c r="K920" s="12" t="s">
        <v>292</v>
      </c>
      <c r="L920" s="24" t="s">
        <v>96</v>
      </c>
      <c r="M920" s="24" t="s">
        <v>313</v>
      </c>
      <c r="N920" t="s">
        <v>85</v>
      </c>
      <c r="O920" s="24">
        <v>1</v>
      </c>
      <c r="P920">
        <v>10</v>
      </c>
      <c r="Q920">
        <v>10</v>
      </c>
      <c r="R920">
        <v>26</v>
      </c>
      <c r="S920" s="24">
        <v>13.5</v>
      </c>
      <c r="T920" s="24">
        <v>13.5</v>
      </c>
      <c r="U920" t="s">
        <v>177</v>
      </c>
      <c r="V920" s="14" t="str">
        <f>VLOOKUP($U920,look_up!$A$2:J946,2,FALSE)</f>
        <v>Ouriço</v>
      </c>
      <c r="W920" s="14" t="str">
        <f>VLOOKUP($U920,look_up!$A$2:K946,3,FALSE)</f>
        <v>Species</v>
      </c>
      <c r="X920" s="14" t="str">
        <f>VLOOKUP($U920,look_up!$A$2:L946,4,FALSE)</f>
        <v>NA</v>
      </c>
      <c r="Y920" s="14" t="str">
        <f>VLOOKUP($U920,look_up!A$2:K946,5,FALSE)</f>
        <v>Animalia</v>
      </c>
      <c r="Z920" s="14" t="str">
        <f>VLOOKUP($U920,look_up!A$2:L946,6,FALSE)</f>
        <v>Echinodermata</v>
      </c>
      <c r="AA920" s="14" t="str">
        <f>VLOOKUP($U920,look_up!A$2:M946,7,FALSE)</f>
        <v>Echinoidea</v>
      </c>
      <c r="AB920" s="14" t="str">
        <f>VLOOKUP($U920,look_up!$A$2:P946,8,FALSE)</f>
        <v>Cidaroida</v>
      </c>
      <c r="AC920" s="14" t="str">
        <f>VLOOKUP($U920,look_up!$A$2:Q946,9,FALSE)</f>
        <v>Cidaridae</v>
      </c>
      <c r="AD920" s="14">
        <f>VLOOKUP($U920,look_up!A$2:P946,10,FALSE)</f>
        <v>396741</v>
      </c>
      <c r="AE920" s="16">
        <v>1</v>
      </c>
      <c r="AF920" s="24" t="s">
        <v>216</v>
      </c>
      <c r="AG920">
        <v>40</v>
      </c>
      <c r="AH920" s="16" t="s">
        <v>273</v>
      </c>
      <c r="AI920" s="16" t="s">
        <v>6</v>
      </c>
      <c r="AJ920" s="16" t="s">
        <v>214</v>
      </c>
      <c r="AK920" s="16" t="s">
        <v>215</v>
      </c>
      <c r="AL920" s="16">
        <v>1</v>
      </c>
    </row>
    <row r="921" spans="1:38" x14ac:dyDescent="0.3">
      <c r="A921" s="24" t="s">
        <v>0</v>
      </c>
      <c r="B921" t="s">
        <v>308</v>
      </c>
      <c r="C921" t="s">
        <v>281</v>
      </c>
      <c r="D921">
        <v>-27.274239999999999</v>
      </c>
      <c r="E921">
        <v>-48.3339</v>
      </c>
      <c r="F921" s="24" t="s">
        <v>2</v>
      </c>
      <c r="G921" s="24" t="s">
        <v>3</v>
      </c>
      <c r="H921" s="25">
        <v>42417</v>
      </c>
      <c r="I921" s="12" t="s">
        <v>103</v>
      </c>
      <c r="J921" s="12" t="s">
        <v>245</v>
      </c>
      <c r="K921" s="12" t="s">
        <v>292</v>
      </c>
      <c r="L921" s="24" t="s">
        <v>96</v>
      </c>
      <c r="M921" s="24" t="s">
        <v>313</v>
      </c>
      <c r="N921" t="s">
        <v>85</v>
      </c>
      <c r="O921" s="24">
        <v>2</v>
      </c>
      <c r="P921">
        <v>10</v>
      </c>
      <c r="Q921">
        <v>10</v>
      </c>
      <c r="R921">
        <v>26</v>
      </c>
      <c r="S921" s="24">
        <v>13.5</v>
      </c>
      <c r="T921" s="24">
        <v>13.5</v>
      </c>
      <c r="U921" t="s">
        <v>177</v>
      </c>
      <c r="V921" s="14" t="str">
        <f>VLOOKUP($U921,look_up!$A$2:J947,2,FALSE)</f>
        <v>Ouriço</v>
      </c>
      <c r="W921" s="14" t="str">
        <f>VLOOKUP($U921,look_up!$A$2:K947,3,FALSE)</f>
        <v>Species</v>
      </c>
      <c r="X921" s="14" t="str">
        <f>VLOOKUP($U921,look_up!$A$2:L947,4,FALSE)</f>
        <v>NA</v>
      </c>
      <c r="Y921" s="14" t="str">
        <f>VLOOKUP($U921,look_up!A$2:K947,5,FALSE)</f>
        <v>Animalia</v>
      </c>
      <c r="Z921" s="14" t="str">
        <f>VLOOKUP($U921,look_up!A$2:L947,6,FALSE)</f>
        <v>Echinodermata</v>
      </c>
      <c r="AA921" s="14" t="str">
        <f>VLOOKUP($U921,look_up!A$2:M947,7,FALSE)</f>
        <v>Echinoidea</v>
      </c>
      <c r="AB921" s="14" t="str">
        <f>VLOOKUP($U921,look_up!$A$2:P947,8,FALSE)</f>
        <v>Cidaroida</v>
      </c>
      <c r="AC921" s="14" t="str">
        <f>VLOOKUP($U921,look_up!$A$2:Q947,9,FALSE)</f>
        <v>Cidaridae</v>
      </c>
      <c r="AD921" s="14">
        <f>VLOOKUP($U921,look_up!A$2:P947,10,FALSE)</f>
        <v>396741</v>
      </c>
      <c r="AE921" s="16">
        <v>0</v>
      </c>
      <c r="AF921" s="24" t="s">
        <v>216</v>
      </c>
      <c r="AG921">
        <v>40</v>
      </c>
      <c r="AH921" s="16" t="s">
        <v>273</v>
      </c>
      <c r="AI921" s="16" t="s">
        <v>6</v>
      </c>
      <c r="AJ921" s="16" t="s">
        <v>214</v>
      </c>
      <c r="AK921" s="16" t="s">
        <v>215</v>
      </c>
      <c r="AL921" s="16">
        <v>0</v>
      </c>
    </row>
    <row r="922" spans="1:38" x14ac:dyDescent="0.3">
      <c r="A922" s="24" t="s">
        <v>0</v>
      </c>
      <c r="B922" t="s">
        <v>308</v>
      </c>
      <c r="C922" t="s">
        <v>281</v>
      </c>
      <c r="D922">
        <v>-27.274239999999999</v>
      </c>
      <c r="E922">
        <v>-48.3339</v>
      </c>
      <c r="F922" s="24" t="s">
        <v>2</v>
      </c>
      <c r="G922" s="24" t="s">
        <v>3</v>
      </c>
      <c r="H922" s="25">
        <v>42417</v>
      </c>
      <c r="I922" s="12" t="s">
        <v>103</v>
      </c>
      <c r="J922" s="12" t="s">
        <v>245</v>
      </c>
      <c r="K922" s="12" t="s">
        <v>292</v>
      </c>
      <c r="L922" s="24" t="s">
        <v>96</v>
      </c>
      <c r="M922" s="24" t="s">
        <v>313</v>
      </c>
      <c r="N922" t="s">
        <v>85</v>
      </c>
      <c r="O922" s="24">
        <v>3</v>
      </c>
      <c r="P922">
        <v>10</v>
      </c>
      <c r="Q922">
        <v>10</v>
      </c>
      <c r="R922">
        <v>26</v>
      </c>
      <c r="S922" s="24">
        <v>13.5</v>
      </c>
      <c r="T922" s="24">
        <v>13.5</v>
      </c>
      <c r="U922" t="s">
        <v>177</v>
      </c>
      <c r="V922" s="14" t="str">
        <f>VLOOKUP($U922,look_up!$A$2:J948,2,FALSE)</f>
        <v>Ouriço</v>
      </c>
      <c r="W922" s="14" t="str">
        <f>VLOOKUP($U922,look_up!$A$2:K948,3,FALSE)</f>
        <v>Species</v>
      </c>
      <c r="X922" s="14" t="str">
        <f>VLOOKUP($U922,look_up!$A$2:L948,4,FALSE)</f>
        <v>NA</v>
      </c>
      <c r="Y922" s="14" t="str">
        <f>VLOOKUP($U922,look_up!A$2:K948,5,FALSE)</f>
        <v>Animalia</v>
      </c>
      <c r="Z922" s="14" t="str">
        <f>VLOOKUP($U922,look_up!A$2:L948,6,FALSE)</f>
        <v>Echinodermata</v>
      </c>
      <c r="AA922" s="14" t="str">
        <f>VLOOKUP($U922,look_up!A$2:M948,7,FALSE)</f>
        <v>Echinoidea</v>
      </c>
      <c r="AB922" s="14" t="str">
        <f>VLOOKUP($U922,look_up!$A$2:P948,8,FALSE)</f>
        <v>Cidaroida</v>
      </c>
      <c r="AC922" s="14" t="str">
        <f>VLOOKUP($U922,look_up!$A$2:Q948,9,FALSE)</f>
        <v>Cidaridae</v>
      </c>
      <c r="AD922" s="14">
        <f>VLOOKUP($U922,look_up!A$2:P948,10,FALSE)</f>
        <v>396741</v>
      </c>
      <c r="AE922" s="16">
        <v>1</v>
      </c>
      <c r="AF922" s="24" t="s">
        <v>216</v>
      </c>
      <c r="AG922">
        <v>40</v>
      </c>
      <c r="AH922" s="16" t="s">
        <v>273</v>
      </c>
      <c r="AI922" s="16" t="s">
        <v>6</v>
      </c>
      <c r="AJ922" s="16" t="s">
        <v>214</v>
      </c>
      <c r="AK922" s="16" t="s">
        <v>215</v>
      </c>
      <c r="AL922" s="16">
        <v>1</v>
      </c>
    </row>
    <row r="923" spans="1:38" x14ac:dyDescent="0.3">
      <c r="A923" s="24" t="s">
        <v>0</v>
      </c>
      <c r="B923" t="s">
        <v>267</v>
      </c>
      <c r="C923" t="s">
        <v>283</v>
      </c>
      <c r="D923">
        <v>-27.27486</v>
      </c>
      <c r="E923">
        <v>-48.36674</v>
      </c>
      <c r="F923" s="24" t="s">
        <v>2</v>
      </c>
      <c r="G923" s="24" t="s">
        <v>3</v>
      </c>
      <c r="H923" s="25">
        <v>42396</v>
      </c>
      <c r="I923" s="12" t="s">
        <v>282</v>
      </c>
      <c r="J923" s="12" t="s">
        <v>270</v>
      </c>
      <c r="K923" s="12" t="s">
        <v>292</v>
      </c>
      <c r="L923" s="24" t="s">
        <v>96</v>
      </c>
      <c r="M923" s="24" t="s">
        <v>313</v>
      </c>
      <c r="N923" t="s">
        <v>85</v>
      </c>
      <c r="O923" s="24">
        <v>1</v>
      </c>
      <c r="P923">
        <v>5</v>
      </c>
      <c r="Q923">
        <v>5</v>
      </c>
      <c r="R923">
        <v>26</v>
      </c>
      <c r="S923" s="24">
        <v>9.5</v>
      </c>
      <c r="T923" s="24">
        <v>8</v>
      </c>
      <c r="U923" t="s">
        <v>177</v>
      </c>
      <c r="V923" s="14" t="str">
        <f>VLOOKUP($U923,look_up!$A$2:J949,2,FALSE)</f>
        <v>Ouriço</v>
      </c>
      <c r="W923" s="14" t="str">
        <f>VLOOKUP($U923,look_up!$A$2:K949,3,FALSE)</f>
        <v>Species</v>
      </c>
      <c r="X923" s="14" t="str">
        <f>VLOOKUP($U923,look_up!$A$2:L949,4,FALSE)</f>
        <v>NA</v>
      </c>
      <c r="Y923" s="14" t="str">
        <f>VLOOKUP($U923,look_up!A$2:K949,5,FALSE)</f>
        <v>Animalia</v>
      </c>
      <c r="Z923" s="14" t="str">
        <f>VLOOKUP($U923,look_up!A$2:L949,6,FALSE)</f>
        <v>Echinodermata</v>
      </c>
      <c r="AA923" s="14" t="str">
        <f>VLOOKUP($U923,look_up!A$2:M949,7,FALSE)</f>
        <v>Echinoidea</v>
      </c>
      <c r="AB923" s="14" t="str">
        <f>VLOOKUP($U923,look_up!$A$2:P949,8,FALSE)</f>
        <v>Cidaroida</v>
      </c>
      <c r="AC923" s="14" t="str">
        <f>VLOOKUP($U923,look_up!$A$2:Q949,9,FALSE)</f>
        <v>Cidaridae</v>
      </c>
      <c r="AD923" s="14">
        <f>VLOOKUP($U923,look_up!A$2:P949,10,FALSE)</f>
        <v>396741</v>
      </c>
      <c r="AE923" s="16">
        <v>0</v>
      </c>
      <c r="AF923" s="24" t="s">
        <v>216</v>
      </c>
      <c r="AG923">
        <v>40</v>
      </c>
      <c r="AH923" s="16" t="s">
        <v>273</v>
      </c>
      <c r="AI923" s="16" t="s">
        <v>6</v>
      </c>
      <c r="AJ923" s="16" t="s">
        <v>214</v>
      </c>
      <c r="AK923" s="16" t="s">
        <v>215</v>
      </c>
      <c r="AL923" s="16">
        <v>0</v>
      </c>
    </row>
    <row r="924" spans="1:38" x14ac:dyDescent="0.3">
      <c r="A924" s="24" t="s">
        <v>0</v>
      </c>
      <c r="B924" t="s">
        <v>267</v>
      </c>
      <c r="C924" t="s">
        <v>283</v>
      </c>
      <c r="D924">
        <v>-27.27486</v>
      </c>
      <c r="E924">
        <v>-48.36674</v>
      </c>
      <c r="F924" s="24" t="s">
        <v>2</v>
      </c>
      <c r="G924" s="24" t="s">
        <v>3</v>
      </c>
      <c r="H924" s="25">
        <v>42396</v>
      </c>
      <c r="I924" s="12" t="s">
        <v>282</v>
      </c>
      <c r="J924" s="12" t="s">
        <v>270</v>
      </c>
      <c r="K924" s="12" t="s">
        <v>292</v>
      </c>
      <c r="L924" s="24" t="s">
        <v>96</v>
      </c>
      <c r="M924" s="24" t="s">
        <v>313</v>
      </c>
      <c r="N924" t="s">
        <v>85</v>
      </c>
      <c r="O924" s="24">
        <v>2</v>
      </c>
      <c r="P924">
        <v>5</v>
      </c>
      <c r="Q924">
        <v>5</v>
      </c>
      <c r="R924">
        <v>26</v>
      </c>
      <c r="S924" s="24">
        <v>9.5</v>
      </c>
      <c r="T924" s="24">
        <v>8</v>
      </c>
      <c r="U924" t="s">
        <v>177</v>
      </c>
      <c r="V924" s="14" t="str">
        <f>VLOOKUP($U924,look_up!$A$2:J950,2,FALSE)</f>
        <v>Ouriço</v>
      </c>
      <c r="W924" s="14" t="str">
        <f>VLOOKUP($U924,look_up!$A$2:K950,3,FALSE)</f>
        <v>Species</v>
      </c>
      <c r="X924" s="14" t="str">
        <f>VLOOKUP($U924,look_up!$A$2:L950,4,FALSE)</f>
        <v>NA</v>
      </c>
      <c r="Y924" s="14" t="str">
        <f>VLOOKUP($U924,look_up!A$2:K950,5,FALSE)</f>
        <v>Animalia</v>
      </c>
      <c r="Z924" s="14" t="str">
        <f>VLOOKUP($U924,look_up!A$2:L950,6,FALSE)</f>
        <v>Echinodermata</v>
      </c>
      <c r="AA924" s="14" t="str">
        <f>VLOOKUP($U924,look_up!A$2:M950,7,FALSE)</f>
        <v>Echinoidea</v>
      </c>
      <c r="AB924" s="14" t="str">
        <f>VLOOKUP($U924,look_up!$A$2:P950,8,FALSE)</f>
        <v>Cidaroida</v>
      </c>
      <c r="AC924" s="14" t="str">
        <f>VLOOKUP($U924,look_up!$A$2:Q950,9,FALSE)</f>
        <v>Cidaridae</v>
      </c>
      <c r="AD924" s="14">
        <f>VLOOKUP($U924,look_up!A$2:P950,10,FALSE)</f>
        <v>396741</v>
      </c>
      <c r="AE924" s="16">
        <v>0</v>
      </c>
      <c r="AF924" s="24" t="s">
        <v>216</v>
      </c>
      <c r="AG924">
        <v>40</v>
      </c>
      <c r="AH924" s="16" t="s">
        <v>273</v>
      </c>
      <c r="AI924" s="16" t="s">
        <v>6</v>
      </c>
      <c r="AJ924" s="16" t="s">
        <v>214</v>
      </c>
      <c r="AK924" s="16" t="s">
        <v>215</v>
      </c>
      <c r="AL924" s="16">
        <v>0</v>
      </c>
    </row>
    <row r="925" spans="1:38" x14ac:dyDescent="0.3">
      <c r="A925" s="24" t="s">
        <v>0</v>
      </c>
      <c r="B925" t="s">
        <v>267</v>
      </c>
      <c r="C925" t="s">
        <v>283</v>
      </c>
      <c r="D925">
        <v>-27.27486</v>
      </c>
      <c r="E925">
        <v>-48.36674</v>
      </c>
      <c r="F925" s="24" t="s">
        <v>2</v>
      </c>
      <c r="G925" s="24" t="s">
        <v>3</v>
      </c>
      <c r="H925" s="25">
        <v>42396</v>
      </c>
      <c r="I925" s="12" t="s">
        <v>282</v>
      </c>
      <c r="J925" s="12" t="s">
        <v>270</v>
      </c>
      <c r="K925" s="12" t="s">
        <v>292</v>
      </c>
      <c r="L925" s="24" t="s">
        <v>96</v>
      </c>
      <c r="M925" s="24" t="s">
        <v>313</v>
      </c>
      <c r="N925" t="s">
        <v>85</v>
      </c>
      <c r="O925" s="24">
        <v>3</v>
      </c>
      <c r="P925">
        <v>5</v>
      </c>
      <c r="Q925">
        <v>5</v>
      </c>
      <c r="R925">
        <v>26</v>
      </c>
      <c r="S925" s="24">
        <v>9.5</v>
      </c>
      <c r="T925" s="24">
        <v>8</v>
      </c>
      <c r="U925" t="s">
        <v>177</v>
      </c>
      <c r="V925" s="14" t="str">
        <f>VLOOKUP($U925,look_up!$A$2:J951,2,FALSE)</f>
        <v>Ouriço</v>
      </c>
      <c r="W925" s="14" t="str">
        <f>VLOOKUP($U925,look_up!$A$2:K951,3,FALSE)</f>
        <v>Species</v>
      </c>
      <c r="X925" s="14" t="str">
        <f>VLOOKUP($U925,look_up!$A$2:L951,4,FALSE)</f>
        <v>NA</v>
      </c>
      <c r="Y925" s="14" t="str">
        <f>VLOOKUP($U925,look_up!A$2:K951,5,FALSE)</f>
        <v>Animalia</v>
      </c>
      <c r="Z925" s="14" t="str">
        <f>VLOOKUP($U925,look_up!A$2:L951,6,FALSE)</f>
        <v>Echinodermata</v>
      </c>
      <c r="AA925" s="14" t="str">
        <f>VLOOKUP($U925,look_up!A$2:M951,7,FALSE)</f>
        <v>Echinoidea</v>
      </c>
      <c r="AB925" s="14" t="str">
        <f>VLOOKUP($U925,look_up!$A$2:P951,8,FALSE)</f>
        <v>Cidaroida</v>
      </c>
      <c r="AC925" s="14" t="str">
        <f>VLOOKUP($U925,look_up!$A$2:Q951,9,FALSE)</f>
        <v>Cidaridae</v>
      </c>
      <c r="AD925" s="14">
        <f>VLOOKUP($U925,look_up!A$2:P951,10,FALSE)</f>
        <v>396741</v>
      </c>
      <c r="AE925" s="16">
        <v>0</v>
      </c>
      <c r="AF925" s="24" t="s">
        <v>216</v>
      </c>
      <c r="AG925">
        <v>40</v>
      </c>
      <c r="AH925" s="16" t="s">
        <v>273</v>
      </c>
      <c r="AI925" s="16" t="s">
        <v>6</v>
      </c>
      <c r="AJ925" s="16" t="s">
        <v>214</v>
      </c>
      <c r="AK925" s="16" t="s">
        <v>215</v>
      </c>
      <c r="AL925" s="16">
        <v>0</v>
      </c>
    </row>
    <row r="926" spans="1:38" x14ac:dyDescent="0.3">
      <c r="A926" s="24" t="s">
        <v>0</v>
      </c>
      <c r="B926" t="s">
        <v>267</v>
      </c>
      <c r="C926" t="s">
        <v>283</v>
      </c>
      <c r="D926">
        <v>-27.27486</v>
      </c>
      <c r="E926">
        <v>-48.36674</v>
      </c>
      <c r="F926" s="24" t="s">
        <v>2</v>
      </c>
      <c r="G926" s="24" t="s">
        <v>3</v>
      </c>
      <c r="H926" s="25">
        <v>42396</v>
      </c>
      <c r="I926" s="12" t="s">
        <v>282</v>
      </c>
      <c r="J926" s="12" t="s">
        <v>270</v>
      </c>
      <c r="K926" s="12" t="s">
        <v>292</v>
      </c>
      <c r="L926" s="24" t="s">
        <v>96</v>
      </c>
      <c r="M926" s="24" t="s">
        <v>313</v>
      </c>
      <c r="N926" t="s">
        <v>85</v>
      </c>
      <c r="O926" s="24">
        <v>1</v>
      </c>
      <c r="P926">
        <v>10</v>
      </c>
      <c r="Q926">
        <v>10</v>
      </c>
      <c r="R926">
        <v>23</v>
      </c>
      <c r="S926" s="24">
        <v>9.5</v>
      </c>
      <c r="T926" s="24">
        <v>7.6</v>
      </c>
      <c r="U926" t="s">
        <v>177</v>
      </c>
      <c r="V926" s="14" t="str">
        <f>VLOOKUP($U926,look_up!$A$2:J952,2,FALSE)</f>
        <v>Ouriço</v>
      </c>
      <c r="W926" s="14" t="str">
        <f>VLOOKUP($U926,look_up!$A$2:K952,3,FALSE)</f>
        <v>Species</v>
      </c>
      <c r="X926" s="14" t="str">
        <f>VLOOKUP($U926,look_up!$A$2:L952,4,FALSE)</f>
        <v>NA</v>
      </c>
      <c r="Y926" s="14" t="str">
        <f>VLOOKUP($U926,look_up!A$2:K952,5,FALSE)</f>
        <v>Animalia</v>
      </c>
      <c r="Z926" s="14" t="str">
        <f>VLOOKUP($U926,look_up!A$2:L952,6,FALSE)</f>
        <v>Echinodermata</v>
      </c>
      <c r="AA926" s="14" t="str">
        <f>VLOOKUP($U926,look_up!A$2:M952,7,FALSE)</f>
        <v>Echinoidea</v>
      </c>
      <c r="AB926" s="14" t="str">
        <f>VLOOKUP($U926,look_up!$A$2:P952,8,FALSE)</f>
        <v>Cidaroida</v>
      </c>
      <c r="AC926" s="14" t="str">
        <f>VLOOKUP($U926,look_up!$A$2:Q952,9,FALSE)</f>
        <v>Cidaridae</v>
      </c>
      <c r="AD926" s="14">
        <f>VLOOKUP($U926,look_up!A$2:P952,10,FALSE)</f>
        <v>396741</v>
      </c>
      <c r="AE926" s="16">
        <v>0</v>
      </c>
      <c r="AF926" s="24" t="s">
        <v>216</v>
      </c>
      <c r="AG926">
        <v>40</v>
      </c>
      <c r="AH926" s="16" t="s">
        <v>273</v>
      </c>
      <c r="AI926" s="16" t="s">
        <v>6</v>
      </c>
      <c r="AJ926" s="16" t="s">
        <v>214</v>
      </c>
      <c r="AK926" s="16" t="s">
        <v>215</v>
      </c>
      <c r="AL926" s="16">
        <v>0</v>
      </c>
    </row>
    <row r="927" spans="1:38" x14ac:dyDescent="0.3">
      <c r="A927" s="24" t="s">
        <v>0</v>
      </c>
      <c r="B927" t="s">
        <v>267</v>
      </c>
      <c r="C927" t="s">
        <v>283</v>
      </c>
      <c r="D927">
        <v>-27.27486</v>
      </c>
      <c r="E927">
        <v>-48.36674</v>
      </c>
      <c r="F927" s="24" t="s">
        <v>2</v>
      </c>
      <c r="G927" s="24" t="s">
        <v>3</v>
      </c>
      <c r="H927" s="25">
        <v>42396</v>
      </c>
      <c r="I927" s="12" t="s">
        <v>282</v>
      </c>
      <c r="J927" s="12" t="s">
        <v>270</v>
      </c>
      <c r="K927" s="12" t="s">
        <v>292</v>
      </c>
      <c r="L927" s="24" t="s">
        <v>96</v>
      </c>
      <c r="M927" s="24" t="s">
        <v>313</v>
      </c>
      <c r="N927" t="s">
        <v>85</v>
      </c>
      <c r="O927" s="24">
        <v>2</v>
      </c>
      <c r="P927">
        <v>10</v>
      </c>
      <c r="Q927">
        <v>10</v>
      </c>
      <c r="R927">
        <v>23</v>
      </c>
      <c r="S927" s="24">
        <v>9.5</v>
      </c>
      <c r="T927" s="24">
        <v>7.6</v>
      </c>
      <c r="U927" t="s">
        <v>177</v>
      </c>
      <c r="V927" s="14" t="str">
        <f>VLOOKUP($U927,look_up!$A$2:J953,2,FALSE)</f>
        <v>Ouriço</v>
      </c>
      <c r="W927" s="14" t="str">
        <f>VLOOKUP($U927,look_up!$A$2:K953,3,FALSE)</f>
        <v>Species</v>
      </c>
      <c r="X927" s="14" t="str">
        <f>VLOOKUP($U927,look_up!$A$2:L953,4,FALSE)</f>
        <v>NA</v>
      </c>
      <c r="Y927" s="14" t="str">
        <f>VLOOKUP($U927,look_up!A$2:K953,5,FALSE)</f>
        <v>Animalia</v>
      </c>
      <c r="Z927" s="14" t="str">
        <f>VLOOKUP($U927,look_up!A$2:L953,6,FALSE)</f>
        <v>Echinodermata</v>
      </c>
      <c r="AA927" s="14" t="str">
        <f>VLOOKUP($U927,look_up!A$2:M953,7,FALSE)</f>
        <v>Echinoidea</v>
      </c>
      <c r="AB927" s="14" t="str">
        <f>VLOOKUP($U927,look_up!$A$2:P953,8,FALSE)</f>
        <v>Cidaroida</v>
      </c>
      <c r="AC927" s="14" t="str">
        <f>VLOOKUP($U927,look_up!$A$2:Q953,9,FALSE)</f>
        <v>Cidaridae</v>
      </c>
      <c r="AD927" s="14">
        <f>VLOOKUP($U927,look_up!A$2:P953,10,FALSE)</f>
        <v>396741</v>
      </c>
      <c r="AE927" s="16">
        <v>0</v>
      </c>
      <c r="AF927" s="24" t="s">
        <v>216</v>
      </c>
      <c r="AG927">
        <v>40</v>
      </c>
      <c r="AH927" s="16" t="s">
        <v>273</v>
      </c>
      <c r="AI927" s="16" t="s">
        <v>6</v>
      </c>
      <c r="AJ927" s="16" t="s">
        <v>214</v>
      </c>
      <c r="AK927" s="16" t="s">
        <v>215</v>
      </c>
      <c r="AL927" s="16">
        <v>0</v>
      </c>
    </row>
    <row r="928" spans="1:38" x14ac:dyDescent="0.3">
      <c r="A928" s="24" t="s">
        <v>0</v>
      </c>
      <c r="B928" t="s">
        <v>267</v>
      </c>
      <c r="C928" t="s">
        <v>283</v>
      </c>
      <c r="D928">
        <v>-27.27486</v>
      </c>
      <c r="E928">
        <v>-48.36674</v>
      </c>
      <c r="F928" s="24" t="s">
        <v>2</v>
      </c>
      <c r="G928" s="24" t="s">
        <v>3</v>
      </c>
      <c r="H928" s="25">
        <v>42396</v>
      </c>
      <c r="I928" s="12" t="s">
        <v>282</v>
      </c>
      <c r="J928" s="12" t="s">
        <v>270</v>
      </c>
      <c r="K928" s="12" t="s">
        <v>292</v>
      </c>
      <c r="L928" s="24" t="s">
        <v>96</v>
      </c>
      <c r="M928" s="24" t="s">
        <v>313</v>
      </c>
      <c r="N928" t="s">
        <v>85</v>
      </c>
      <c r="O928" s="24">
        <v>3</v>
      </c>
      <c r="P928">
        <v>10</v>
      </c>
      <c r="Q928">
        <v>10</v>
      </c>
      <c r="R928">
        <v>23</v>
      </c>
      <c r="S928" s="24">
        <v>9.5</v>
      </c>
      <c r="T928" s="24">
        <v>7.6</v>
      </c>
      <c r="U928" t="s">
        <v>177</v>
      </c>
      <c r="V928" s="14" t="str">
        <f>VLOOKUP($U928,look_up!$A$2:J954,2,FALSE)</f>
        <v>Ouriço</v>
      </c>
      <c r="W928" s="14" t="str">
        <f>VLOOKUP($U928,look_up!$A$2:K954,3,FALSE)</f>
        <v>Species</v>
      </c>
      <c r="X928" s="14" t="str">
        <f>VLOOKUP($U928,look_up!$A$2:L954,4,FALSE)</f>
        <v>NA</v>
      </c>
      <c r="Y928" s="14" t="str">
        <f>VLOOKUP($U928,look_up!A$2:K954,5,FALSE)</f>
        <v>Animalia</v>
      </c>
      <c r="Z928" s="14" t="str">
        <f>VLOOKUP($U928,look_up!A$2:L954,6,FALSE)</f>
        <v>Echinodermata</v>
      </c>
      <c r="AA928" s="14" t="str">
        <f>VLOOKUP($U928,look_up!A$2:M954,7,FALSE)</f>
        <v>Echinoidea</v>
      </c>
      <c r="AB928" s="14" t="str">
        <f>VLOOKUP($U928,look_up!$A$2:P954,8,FALSE)</f>
        <v>Cidaroida</v>
      </c>
      <c r="AC928" s="14" t="str">
        <f>VLOOKUP($U928,look_up!$A$2:Q954,9,FALSE)</f>
        <v>Cidaridae</v>
      </c>
      <c r="AD928" s="14">
        <f>VLOOKUP($U928,look_up!A$2:P954,10,FALSE)</f>
        <v>396741</v>
      </c>
      <c r="AE928" s="16">
        <v>0</v>
      </c>
      <c r="AF928" s="24" t="s">
        <v>216</v>
      </c>
      <c r="AG928">
        <v>40</v>
      </c>
      <c r="AH928" s="16" t="s">
        <v>273</v>
      </c>
      <c r="AI928" s="16" t="s">
        <v>6</v>
      </c>
      <c r="AJ928" s="16" t="s">
        <v>214</v>
      </c>
      <c r="AK928" s="16" t="s">
        <v>215</v>
      </c>
      <c r="AL928" s="16">
        <v>0</v>
      </c>
    </row>
    <row r="929" spans="1:38" x14ac:dyDescent="0.3">
      <c r="A929" s="24" t="s">
        <v>0</v>
      </c>
      <c r="B929" t="s">
        <v>19</v>
      </c>
      <c r="C929" t="s">
        <v>284</v>
      </c>
      <c r="D929">
        <v>-27.278230000000001</v>
      </c>
      <c r="E929">
        <v>-48.375419999999998</v>
      </c>
      <c r="F929" s="24" t="s">
        <v>2</v>
      </c>
      <c r="G929" s="24" t="s">
        <v>3</v>
      </c>
      <c r="H929" s="25">
        <v>42402</v>
      </c>
      <c r="I929" s="12" t="s">
        <v>245</v>
      </c>
      <c r="J929" s="12" t="s">
        <v>245</v>
      </c>
      <c r="K929" s="12" t="s">
        <v>292</v>
      </c>
      <c r="L929" s="24" t="s">
        <v>96</v>
      </c>
      <c r="M929" s="24" t="s">
        <v>313</v>
      </c>
      <c r="N929" t="s">
        <v>85</v>
      </c>
      <c r="O929" s="24">
        <v>1</v>
      </c>
      <c r="P929">
        <v>5</v>
      </c>
      <c r="Q929">
        <v>5</v>
      </c>
      <c r="R929">
        <v>23</v>
      </c>
      <c r="S929" s="24">
        <v>6.7</v>
      </c>
      <c r="T929" s="24">
        <v>7</v>
      </c>
      <c r="U929" t="s">
        <v>177</v>
      </c>
      <c r="V929" s="14" t="str">
        <f>VLOOKUP($U929,look_up!$A$2:J955,2,FALSE)</f>
        <v>Ouriço</v>
      </c>
      <c r="W929" s="14" t="str">
        <f>VLOOKUP($U929,look_up!$A$2:K955,3,FALSE)</f>
        <v>Species</v>
      </c>
      <c r="X929" s="14" t="str">
        <f>VLOOKUP($U929,look_up!$A$2:L955,4,FALSE)</f>
        <v>NA</v>
      </c>
      <c r="Y929" s="14" t="str">
        <f>VLOOKUP($U929,look_up!A$2:K955,5,FALSE)</f>
        <v>Animalia</v>
      </c>
      <c r="Z929" s="14" t="str">
        <f>VLOOKUP($U929,look_up!A$2:L955,6,FALSE)</f>
        <v>Echinodermata</v>
      </c>
      <c r="AA929" s="14" t="str">
        <f>VLOOKUP($U929,look_up!A$2:M955,7,FALSE)</f>
        <v>Echinoidea</v>
      </c>
      <c r="AB929" s="14" t="str">
        <f>VLOOKUP($U929,look_up!$A$2:P955,8,FALSE)</f>
        <v>Cidaroida</v>
      </c>
      <c r="AC929" s="14" t="str">
        <f>VLOOKUP($U929,look_up!$A$2:Q955,9,FALSE)</f>
        <v>Cidaridae</v>
      </c>
      <c r="AD929" s="14">
        <f>VLOOKUP($U929,look_up!A$2:P955,10,FALSE)</f>
        <v>396741</v>
      </c>
      <c r="AE929" s="16">
        <v>0</v>
      </c>
      <c r="AF929" s="24" t="s">
        <v>216</v>
      </c>
      <c r="AG929">
        <v>40</v>
      </c>
      <c r="AH929" s="16" t="s">
        <v>273</v>
      </c>
      <c r="AI929" s="16" t="s">
        <v>6</v>
      </c>
      <c r="AJ929" s="16" t="s">
        <v>214</v>
      </c>
      <c r="AK929" s="16" t="s">
        <v>215</v>
      </c>
      <c r="AL929" s="16">
        <v>0</v>
      </c>
    </row>
    <row r="930" spans="1:38" x14ac:dyDescent="0.3">
      <c r="A930" s="24" t="s">
        <v>0</v>
      </c>
      <c r="B930" t="s">
        <v>19</v>
      </c>
      <c r="C930" t="s">
        <v>284</v>
      </c>
      <c r="D930">
        <v>-27.278230000000001</v>
      </c>
      <c r="E930">
        <v>-48.375419999999998</v>
      </c>
      <c r="F930" s="24" t="s">
        <v>2</v>
      </c>
      <c r="G930" s="24" t="s">
        <v>3</v>
      </c>
      <c r="H930" s="25">
        <v>42402</v>
      </c>
      <c r="I930" s="12" t="s">
        <v>245</v>
      </c>
      <c r="J930" s="12" t="s">
        <v>245</v>
      </c>
      <c r="K930" s="12" t="s">
        <v>292</v>
      </c>
      <c r="L930" s="24" t="s">
        <v>96</v>
      </c>
      <c r="M930" s="24" t="s">
        <v>313</v>
      </c>
      <c r="N930" t="s">
        <v>85</v>
      </c>
      <c r="O930" s="24">
        <v>2</v>
      </c>
      <c r="P930">
        <v>5</v>
      </c>
      <c r="Q930">
        <v>5</v>
      </c>
      <c r="R930">
        <v>23</v>
      </c>
      <c r="S930" s="24">
        <v>6.7</v>
      </c>
      <c r="T930" s="24">
        <v>7</v>
      </c>
      <c r="U930" t="s">
        <v>177</v>
      </c>
      <c r="V930" s="14" t="str">
        <f>VLOOKUP($U930,look_up!$A$2:J956,2,FALSE)</f>
        <v>Ouriço</v>
      </c>
      <c r="W930" s="14" t="str">
        <f>VLOOKUP($U930,look_up!$A$2:K956,3,FALSE)</f>
        <v>Species</v>
      </c>
      <c r="X930" s="14" t="str">
        <f>VLOOKUP($U930,look_up!$A$2:L956,4,FALSE)</f>
        <v>NA</v>
      </c>
      <c r="Y930" s="14" t="str">
        <f>VLOOKUP($U930,look_up!A$2:K956,5,FALSE)</f>
        <v>Animalia</v>
      </c>
      <c r="Z930" s="14" t="str">
        <f>VLOOKUP($U930,look_up!A$2:L956,6,FALSE)</f>
        <v>Echinodermata</v>
      </c>
      <c r="AA930" s="14" t="str">
        <f>VLOOKUP($U930,look_up!A$2:M956,7,FALSE)</f>
        <v>Echinoidea</v>
      </c>
      <c r="AB930" s="14" t="str">
        <f>VLOOKUP($U930,look_up!$A$2:P956,8,FALSE)</f>
        <v>Cidaroida</v>
      </c>
      <c r="AC930" s="14" t="str">
        <f>VLOOKUP($U930,look_up!$A$2:Q956,9,FALSE)</f>
        <v>Cidaridae</v>
      </c>
      <c r="AD930" s="14">
        <f>VLOOKUP($U930,look_up!A$2:P956,10,FALSE)</f>
        <v>396741</v>
      </c>
      <c r="AE930" s="16">
        <v>0</v>
      </c>
      <c r="AF930" s="24" t="s">
        <v>216</v>
      </c>
      <c r="AG930">
        <v>40</v>
      </c>
      <c r="AH930" s="16" t="s">
        <v>273</v>
      </c>
      <c r="AI930" s="16" t="s">
        <v>6</v>
      </c>
      <c r="AJ930" s="16" t="s">
        <v>214</v>
      </c>
      <c r="AK930" s="16" t="s">
        <v>215</v>
      </c>
      <c r="AL930" s="16">
        <v>0</v>
      </c>
    </row>
    <row r="931" spans="1:38" x14ac:dyDescent="0.3">
      <c r="A931" s="24" t="s">
        <v>0</v>
      </c>
      <c r="B931" t="s">
        <v>19</v>
      </c>
      <c r="C931" t="s">
        <v>284</v>
      </c>
      <c r="D931">
        <v>-27.278230000000001</v>
      </c>
      <c r="E931">
        <v>-48.375419999999998</v>
      </c>
      <c r="F931" s="24" t="s">
        <v>2</v>
      </c>
      <c r="G931" s="24" t="s">
        <v>3</v>
      </c>
      <c r="H931" s="25">
        <v>42402</v>
      </c>
      <c r="I931" s="12" t="s">
        <v>245</v>
      </c>
      <c r="J931" s="12" t="s">
        <v>245</v>
      </c>
      <c r="K931" s="12" t="s">
        <v>292</v>
      </c>
      <c r="L931" s="24" t="s">
        <v>96</v>
      </c>
      <c r="M931" s="24" t="s">
        <v>313</v>
      </c>
      <c r="N931" t="s">
        <v>85</v>
      </c>
      <c r="O931" s="24">
        <v>3</v>
      </c>
      <c r="P931">
        <v>5</v>
      </c>
      <c r="Q931">
        <v>5</v>
      </c>
      <c r="R931">
        <v>23</v>
      </c>
      <c r="S931" s="24">
        <v>6.7</v>
      </c>
      <c r="T931" s="24">
        <v>7</v>
      </c>
      <c r="U931" t="s">
        <v>177</v>
      </c>
      <c r="V931" s="14" t="str">
        <f>VLOOKUP($U931,look_up!$A$2:J957,2,FALSE)</f>
        <v>Ouriço</v>
      </c>
      <c r="W931" s="14" t="str">
        <f>VLOOKUP($U931,look_up!$A$2:K957,3,FALSE)</f>
        <v>Species</v>
      </c>
      <c r="X931" s="14" t="str">
        <f>VLOOKUP($U931,look_up!$A$2:L957,4,FALSE)</f>
        <v>NA</v>
      </c>
      <c r="Y931" s="14" t="str">
        <f>VLOOKUP($U931,look_up!A$2:K957,5,FALSE)</f>
        <v>Animalia</v>
      </c>
      <c r="Z931" s="14" t="str">
        <f>VLOOKUP($U931,look_up!A$2:L957,6,FALSE)</f>
        <v>Echinodermata</v>
      </c>
      <c r="AA931" s="14" t="str">
        <f>VLOOKUP($U931,look_up!A$2:M957,7,FALSE)</f>
        <v>Echinoidea</v>
      </c>
      <c r="AB931" s="14" t="str">
        <f>VLOOKUP($U931,look_up!$A$2:P957,8,FALSE)</f>
        <v>Cidaroida</v>
      </c>
      <c r="AC931" s="14" t="str">
        <f>VLOOKUP($U931,look_up!$A$2:Q957,9,FALSE)</f>
        <v>Cidaridae</v>
      </c>
      <c r="AD931" s="14">
        <f>VLOOKUP($U931,look_up!A$2:P957,10,FALSE)</f>
        <v>396741</v>
      </c>
      <c r="AE931" s="16">
        <v>0</v>
      </c>
      <c r="AF931" s="24" t="s">
        <v>216</v>
      </c>
      <c r="AG931">
        <v>40</v>
      </c>
      <c r="AH931" s="16" t="s">
        <v>273</v>
      </c>
      <c r="AI931" s="16" t="s">
        <v>6</v>
      </c>
      <c r="AJ931" s="16" t="s">
        <v>214</v>
      </c>
      <c r="AK931" s="16" t="s">
        <v>215</v>
      </c>
      <c r="AL931" s="16">
        <v>0</v>
      </c>
    </row>
    <row r="932" spans="1:38" x14ac:dyDescent="0.3">
      <c r="A932" s="24" t="s">
        <v>0</v>
      </c>
      <c r="B932" t="s">
        <v>19</v>
      </c>
      <c r="C932" t="s">
        <v>284</v>
      </c>
      <c r="D932">
        <v>-27.278230000000001</v>
      </c>
      <c r="E932">
        <v>-48.375419999999998</v>
      </c>
      <c r="F932" s="24" t="s">
        <v>2</v>
      </c>
      <c r="G932" s="24" t="s">
        <v>3</v>
      </c>
      <c r="H932" s="25">
        <v>42402</v>
      </c>
      <c r="I932" s="12" t="s">
        <v>245</v>
      </c>
      <c r="J932" s="12" t="s">
        <v>245</v>
      </c>
      <c r="K932" s="12" t="s">
        <v>292</v>
      </c>
      <c r="L932" s="24" t="s">
        <v>96</v>
      </c>
      <c r="M932" s="24" t="s">
        <v>313</v>
      </c>
      <c r="N932" t="s">
        <v>86</v>
      </c>
      <c r="O932" s="24">
        <v>1</v>
      </c>
      <c r="P932">
        <v>6</v>
      </c>
      <c r="Q932">
        <v>6</v>
      </c>
      <c r="R932">
        <v>23</v>
      </c>
      <c r="S932" s="24">
        <v>6.7</v>
      </c>
      <c r="T932" s="24">
        <v>5</v>
      </c>
      <c r="U932" t="s">
        <v>177</v>
      </c>
      <c r="V932" s="14" t="str">
        <f>VLOOKUP($U932,look_up!$A$2:J958,2,FALSE)</f>
        <v>Ouriço</v>
      </c>
      <c r="W932" s="14" t="str">
        <f>VLOOKUP($U932,look_up!$A$2:K958,3,FALSE)</f>
        <v>Species</v>
      </c>
      <c r="X932" s="14" t="str">
        <f>VLOOKUP($U932,look_up!$A$2:L958,4,FALSE)</f>
        <v>NA</v>
      </c>
      <c r="Y932" s="14" t="str">
        <f>VLOOKUP($U932,look_up!A$2:K958,5,FALSE)</f>
        <v>Animalia</v>
      </c>
      <c r="Z932" s="14" t="str">
        <f>VLOOKUP($U932,look_up!A$2:L958,6,FALSE)</f>
        <v>Echinodermata</v>
      </c>
      <c r="AA932" s="14" t="str">
        <f>VLOOKUP($U932,look_up!A$2:M958,7,FALSE)</f>
        <v>Echinoidea</v>
      </c>
      <c r="AB932" s="14" t="str">
        <f>VLOOKUP($U932,look_up!$A$2:P958,8,FALSE)</f>
        <v>Cidaroida</v>
      </c>
      <c r="AC932" s="14" t="str">
        <f>VLOOKUP($U932,look_up!$A$2:Q958,9,FALSE)</f>
        <v>Cidaridae</v>
      </c>
      <c r="AD932" s="14">
        <f>VLOOKUP($U932,look_up!A$2:P958,10,FALSE)</f>
        <v>396741</v>
      </c>
      <c r="AE932" s="16">
        <v>1</v>
      </c>
      <c r="AF932" s="24" t="s">
        <v>216</v>
      </c>
      <c r="AG932">
        <v>40</v>
      </c>
      <c r="AH932" s="16" t="s">
        <v>273</v>
      </c>
      <c r="AI932" s="16" t="s">
        <v>6</v>
      </c>
      <c r="AJ932" s="16" t="s">
        <v>214</v>
      </c>
      <c r="AK932" s="16" t="s">
        <v>215</v>
      </c>
      <c r="AL932" s="16">
        <v>1</v>
      </c>
    </row>
    <row r="933" spans="1:38" x14ac:dyDescent="0.3">
      <c r="A933" s="24" t="s">
        <v>0</v>
      </c>
      <c r="B933" t="s">
        <v>19</v>
      </c>
      <c r="C933" t="s">
        <v>284</v>
      </c>
      <c r="D933">
        <v>-27.278230000000001</v>
      </c>
      <c r="E933">
        <v>-48.375419999999998</v>
      </c>
      <c r="F933" s="24" t="s">
        <v>2</v>
      </c>
      <c r="G933" s="24" t="s">
        <v>3</v>
      </c>
      <c r="H933" s="25">
        <v>42402</v>
      </c>
      <c r="I933" s="12" t="s">
        <v>245</v>
      </c>
      <c r="J933" s="12" t="s">
        <v>245</v>
      </c>
      <c r="K933" s="12" t="s">
        <v>292</v>
      </c>
      <c r="L933" s="24" t="s">
        <v>96</v>
      </c>
      <c r="M933" s="24" t="s">
        <v>313</v>
      </c>
      <c r="N933" t="s">
        <v>86</v>
      </c>
      <c r="O933" s="24">
        <v>2</v>
      </c>
      <c r="P933">
        <v>6</v>
      </c>
      <c r="Q933">
        <v>6</v>
      </c>
      <c r="R933">
        <v>23</v>
      </c>
      <c r="S933" s="24">
        <v>6.7</v>
      </c>
      <c r="T933" s="24">
        <v>5</v>
      </c>
      <c r="U933" t="s">
        <v>177</v>
      </c>
      <c r="V933" s="14" t="str">
        <f>VLOOKUP($U933,look_up!$A$2:J959,2,FALSE)</f>
        <v>Ouriço</v>
      </c>
      <c r="W933" s="14" t="str">
        <f>VLOOKUP($U933,look_up!$A$2:K959,3,FALSE)</f>
        <v>Species</v>
      </c>
      <c r="X933" s="14" t="str">
        <f>VLOOKUP($U933,look_up!$A$2:L959,4,FALSE)</f>
        <v>NA</v>
      </c>
      <c r="Y933" s="14" t="str">
        <f>VLOOKUP($U933,look_up!A$2:K959,5,FALSE)</f>
        <v>Animalia</v>
      </c>
      <c r="Z933" s="14" t="str">
        <f>VLOOKUP($U933,look_up!A$2:L959,6,FALSE)</f>
        <v>Echinodermata</v>
      </c>
      <c r="AA933" s="14" t="str">
        <f>VLOOKUP($U933,look_up!A$2:M959,7,FALSE)</f>
        <v>Echinoidea</v>
      </c>
      <c r="AB933" s="14" t="str">
        <f>VLOOKUP($U933,look_up!$A$2:P959,8,FALSE)</f>
        <v>Cidaroida</v>
      </c>
      <c r="AC933" s="14" t="str">
        <f>VLOOKUP($U933,look_up!$A$2:Q959,9,FALSE)</f>
        <v>Cidaridae</v>
      </c>
      <c r="AD933" s="14">
        <f>VLOOKUP($U933,look_up!A$2:P959,10,FALSE)</f>
        <v>396741</v>
      </c>
      <c r="AE933" s="16">
        <v>0</v>
      </c>
      <c r="AF933" s="24" t="s">
        <v>216</v>
      </c>
      <c r="AG933">
        <v>40</v>
      </c>
      <c r="AH933" s="16" t="s">
        <v>273</v>
      </c>
      <c r="AI933" s="16" t="s">
        <v>6</v>
      </c>
      <c r="AJ933" s="16" t="s">
        <v>214</v>
      </c>
      <c r="AK933" s="16" t="s">
        <v>215</v>
      </c>
      <c r="AL933" s="16">
        <v>0</v>
      </c>
    </row>
    <row r="934" spans="1:38" x14ac:dyDescent="0.3">
      <c r="A934" s="24" t="s">
        <v>0</v>
      </c>
      <c r="B934" t="s">
        <v>19</v>
      </c>
      <c r="C934" t="s">
        <v>284</v>
      </c>
      <c r="D934">
        <v>-27.278230000000001</v>
      </c>
      <c r="E934">
        <v>-48.375419999999998</v>
      </c>
      <c r="F934" s="24" t="s">
        <v>2</v>
      </c>
      <c r="G934" s="24" t="s">
        <v>3</v>
      </c>
      <c r="H934" s="25">
        <v>42402</v>
      </c>
      <c r="I934" s="12" t="s">
        <v>245</v>
      </c>
      <c r="J934" s="12" t="s">
        <v>245</v>
      </c>
      <c r="K934" s="12" t="s">
        <v>292</v>
      </c>
      <c r="L934" s="24" t="s">
        <v>96</v>
      </c>
      <c r="M934" s="24" t="s">
        <v>313</v>
      </c>
      <c r="N934" t="s">
        <v>86</v>
      </c>
      <c r="O934" s="24">
        <v>3</v>
      </c>
      <c r="P934">
        <v>6</v>
      </c>
      <c r="Q934">
        <v>6</v>
      </c>
      <c r="R934">
        <v>23</v>
      </c>
      <c r="S934" s="24">
        <v>6.7</v>
      </c>
      <c r="T934" s="24">
        <v>5</v>
      </c>
      <c r="U934" t="s">
        <v>177</v>
      </c>
      <c r="V934" s="14" t="str">
        <f>VLOOKUP($U934,look_up!$A$2:J960,2,FALSE)</f>
        <v>Ouriço</v>
      </c>
      <c r="W934" s="14" t="str">
        <f>VLOOKUP($U934,look_up!$A$2:K960,3,FALSE)</f>
        <v>Species</v>
      </c>
      <c r="X934" s="14" t="str">
        <f>VLOOKUP($U934,look_up!$A$2:L960,4,FALSE)</f>
        <v>NA</v>
      </c>
      <c r="Y934" s="14" t="str">
        <f>VLOOKUP($U934,look_up!A$2:K960,5,FALSE)</f>
        <v>Animalia</v>
      </c>
      <c r="Z934" s="14" t="str">
        <f>VLOOKUP($U934,look_up!A$2:L960,6,FALSE)</f>
        <v>Echinodermata</v>
      </c>
      <c r="AA934" s="14" t="str">
        <f>VLOOKUP($U934,look_up!A$2:M960,7,FALSE)</f>
        <v>Echinoidea</v>
      </c>
      <c r="AB934" s="14" t="str">
        <f>VLOOKUP($U934,look_up!$A$2:P960,8,FALSE)</f>
        <v>Cidaroida</v>
      </c>
      <c r="AC934" s="14" t="str">
        <f>VLOOKUP($U934,look_up!$A$2:Q960,9,FALSE)</f>
        <v>Cidaridae</v>
      </c>
      <c r="AD934" s="14">
        <f>VLOOKUP($U934,look_up!A$2:P960,10,FALSE)</f>
        <v>396741</v>
      </c>
      <c r="AE934" s="16">
        <v>1</v>
      </c>
      <c r="AF934" s="24" t="s">
        <v>216</v>
      </c>
      <c r="AG934">
        <v>40</v>
      </c>
      <c r="AH934" s="16" t="s">
        <v>273</v>
      </c>
      <c r="AI934" s="16" t="s">
        <v>6</v>
      </c>
      <c r="AJ934" s="16" t="s">
        <v>214</v>
      </c>
      <c r="AK934" s="16" t="s">
        <v>215</v>
      </c>
      <c r="AL934" s="16">
        <v>1</v>
      </c>
    </row>
    <row r="935" spans="1:38" x14ac:dyDescent="0.3">
      <c r="A935" s="24" t="s">
        <v>0</v>
      </c>
      <c r="B935" t="s">
        <v>267</v>
      </c>
      <c r="C935" t="s">
        <v>312</v>
      </c>
      <c r="D935">
        <v>-27.180980000000002</v>
      </c>
      <c r="E935">
        <v>-48.409959999999998</v>
      </c>
      <c r="F935" s="24" t="s">
        <v>2</v>
      </c>
      <c r="G935" s="24" t="s">
        <v>3</v>
      </c>
      <c r="H935" s="25">
        <v>42397</v>
      </c>
      <c r="I935" s="12" t="s">
        <v>288</v>
      </c>
      <c r="J935" s="12" t="s">
        <v>270</v>
      </c>
      <c r="K935" s="12" t="s">
        <v>292</v>
      </c>
      <c r="L935" s="24" t="s">
        <v>96</v>
      </c>
      <c r="M935" s="24" t="s">
        <v>313</v>
      </c>
      <c r="N935" t="s">
        <v>85</v>
      </c>
      <c r="O935" s="24">
        <v>1</v>
      </c>
      <c r="P935">
        <v>5</v>
      </c>
      <c r="Q935">
        <v>5</v>
      </c>
      <c r="R935">
        <v>23</v>
      </c>
      <c r="S935" s="24">
        <v>8</v>
      </c>
      <c r="T935" s="24">
        <v>8.4</v>
      </c>
      <c r="U935" t="s">
        <v>177</v>
      </c>
      <c r="V935" s="14" t="str">
        <f>VLOOKUP($U935,look_up!$A$2:J961,2,FALSE)</f>
        <v>Ouriço</v>
      </c>
      <c r="W935" s="14" t="str">
        <f>VLOOKUP($U935,look_up!$A$2:K961,3,FALSE)</f>
        <v>Species</v>
      </c>
      <c r="X935" s="14" t="str">
        <f>VLOOKUP($U935,look_up!$A$2:L961,4,FALSE)</f>
        <v>NA</v>
      </c>
      <c r="Y935" s="14" t="str">
        <f>VLOOKUP($U935,look_up!A$2:K961,5,FALSE)</f>
        <v>Animalia</v>
      </c>
      <c r="Z935" s="14" t="str">
        <f>VLOOKUP($U935,look_up!A$2:L961,6,FALSE)</f>
        <v>Echinodermata</v>
      </c>
      <c r="AA935" s="14" t="str">
        <f>VLOOKUP($U935,look_up!A$2:M961,7,FALSE)</f>
        <v>Echinoidea</v>
      </c>
      <c r="AB935" s="14" t="str">
        <f>VLOOKUP($U935,look_up!$A$2:P961,8,FALSE)</f>
        <v>Cidaroida</v>
      </c>
      <c r="AC935" s="14" t="str">
        <f>VLOOKUP($U935,look_up!$A$2:Q961,9,FALSE)</f>
        <v>Cidaridae</v>
      </c>
      <c r="AD935" s="14">
        <f>VLOOKUP($U935,look_up!A$2:P961,10,FALSE)</f>
        <v>396741</v>
      </c>
      <c r="AE935" s="16">
        <v>1</v>
      </c>
      <c r="AF935" s="24" t="s">
        <v>216</v>
      </c>
      <c r="AG935">
        <v>40</v>
      </c>
      <c r="AH935" s="16" t="s">
        <v>273</v>
      </c>
      <c r="AI935" s="16" t="s">
        <v>6</v>
      </c>
      <c r="AJ935" s="16" t="s">
        <v>214</v>
      </c>
      <c r="AK935" s="16" t="s">
        <v>215</v>
      </c>
      <c r="AL935" s="16">
        <v>1</v>
      </c>
    </row>
    <row r="936" spans="1:38" x14ac:dyDescent="0.3">
      <c r="A936" s="24" t="s">
        <v>0</v>
      </c>
      <c r="B936" t="s">
        <v>267</v>
      </c>
      <c r="C936" t="s">
        <v>312</v>
      </c>
      <c r="D936">
        <v>-27.180980000000002</v>
      </c>
      <c r="E936">
        <v>-48.409959999999998</v>
      </c>
      <c r="F936" s="24" t="s">
        <v>2</v>
      </c>
      <c r="G936" s="24" t="s">
        <v>3</v>
      </c>
      <c r="H936" s="25">
        <v>42397</v>
      </c>
      <c r="I936" s="12" t="s">
        <v>288</v>
      </c>
      <c r="J936" s="12" t="s">
        <v>270</v>
      </c>
      <c r="K936" s="12" t="s">
        <v>292</v>
      </c>
      <c r="L936" s="24" t="s">
        <v>96</v>
      </c>
      <c r="M936" s="24" t="s">
        <v>313</v>
      </c>
      <c r="N936" t="s">
        <v>85</v>
      </c>
      <c r="O936" s="24">
        <v>2</v>
      </c>
      <c r="P936">
        <v>5</v>
      </c>
      <c r="Q936">
        <v>5</v>
      </c>
      <c r="R936">
        <v>23</v>
      </c>
      <c r="S936" s="24">
        <v>8</v>
      </c>
      <c r="T936" s="24">
        <v>8.4</v>
      </c>
      <c r="U936" t="s">
        <v>177</v>
      </c>
      <c r="V936" s="14" t="str">
        <f>VLOOKUP($U936,look_up!$A$2:J962,2,FALSE)</f>
        <v>Ouriço</v>
      </c>
      <c r="W936" s="14" t="str">
        <f>VLOOKUP($U936,look_up!$A$2:K962,3,FALSE)</f>
        <v>Species</v>
      </c>
      <c r="X936" s="14" t="str">
        <f>VLOOKUP($U936,look_up!$A$2:L962,4,FALSE)</f>
        <v>NA</v>
      </c>
      <c r="Y936" s="14" t="str">
        <f>VLOOKUP($U936,look_up!A$2:K962,5,FALSE)</f>
        <v>Animalia</v>
      </c>
      <c r="Z936" s="14" t="str">
        <f>VLOOKUP($U936,look_up!A$2:L962,6,FALSE)</f>
        <v>Echinodermata</v>
      </c>
      <c r="AA936" s="14" t="str">
        <f>VLOOKUP($U936,look_up!A$2:M962,7,FALSE)</f>
        <v>Echinoidea</v>
      </c>
      <c r="AB936" s="14" t="str">
        <f>VLOOKUP($U936,look_up!$A$2:P962,8,FALSE)</f>
        <v>Cidaroida</v>
      </c>
      <c r="AC936" s="14" t="str">
        <f>VLOOKUP($U936,look_up!$A$2:Q962,9,FALSE)</f>
        <v>Cidaridae</v>
      </c>
      <c r="AD936" s="14">
        <f>VLOOKUP($U936,look_up!A$2:P962,10,FALSE)</f>
        <v>396741</v>
      </c>
      <c r="AE936" s="16">
        <v>0</v>
      </c>
      <c r="AF936" s="24" t="s">
        <v>216</v>
      </c>
      <c r="AG936">
        <v>40</v>
      </c>
      <c r="AH936" s="16" t="s">
        <v>273</v>
      </c>
      <c r="AI936" s="16" t="s">
        <v>6</v>
      </c>
      <c r="AJ936" s="16" t="s">
        <v>214</v>
      </c>
      <c r="AK936" s="16" t="s">
        <v>215</v>
      </c>
      <c r="AL936" s="16">
        <v>0</v>
      </c>
    </row>
    <row r="937" spans="1:38" x14ac:dyDescent="0.3">
      <c r="A937" s="24" t="s">
        <v>0</v>
      </c>
      <c r="B937" t="s">
        <v>267</v>
      </c>
      <c r="C937" t="s">
        <v>312</v>
      </c>
      <c r="D937">
        <v>-27.180980000000002</v>
      </c>
      <c r="E937">
        <v>-48.409959999999998</v>
      </c>
      <c r="F937" s="24" t="s">
        <v>2</v>
      </c>
      <c r="G937" s="24" t="s">
        <v>3</v>
      </c>
      <c r="H937" s="25">
        <v>42397</v>
      </c>
      <c r="I937" s="12" t="s">
        <v>288</v>
      </c>
      <c r="J937" s="12" t="s">
        <v>270</v>
      </c>
      <c r="K937" s="12" t="s">
        <v>292</v>
      </c>
      <c r="L937" s="24" t="s">
        <v>96</v>
      </c>
      <c r="M937" s="24" t="s">
        <v>313</v>
      </c>
      <c r="N937" t="s">
        <v>85</v>
      </c>
      <c r="O937" s="24">
        <v>3</v>
      </c>
      <c r="P937">
        <v>5</v>
      </c>
      <c r="Q937">
        <v>5</v>
      </c>
      <c r="R937">
        <v>23</v>
      </c>
      <c r="S937" s="24">
        <v>8</v>
      </c>
      <c r="T937" s="24">
        <v>8.4</v>
      </c>
      <c r="U937" t="s">
        <v>177</v>
      </c>
      <c r="V937" s="14" t="str">
        <f>VLOOKUP($U937,look_up!$A$2:J963,2,FALSE)</f>
        <v>Ouriço</v>
      </c>
      <c r="W937" s="14" t="str">
        <f>VLOOKUP($U937,look_up!$A$2:K963,3,FALSE)</f>
        <v>Species</v>
      </c>
      <c r="X937" s="14" t="str">
        <f>VLOOKUP($U937,look_up!$A$2:L963,4,FALSE)</f>
        <v>NA</v>
      </c>
      <c r="Y937" s="14" t="str">
        <f>VLOOKUP($U937,look_up!A$2:K963,5,FALSE)</f>
        <v>Animalia</v>
      </c>
      <c r="Z937" s="14" t="str">
        <f>VLOOKUP($U937,look_up!A$2:L963,6,FALSE)</f>
        <v>Echinodermata</v>
      </c>
      <c r="AA937" s="14" t="str">
        <f>VLOOKUP($U937,look_up!A$2:M963,7,FALSE)</f>
        <v>Echinoidea</v>
      </c>
      <c r="AB937" s="14" t="str">
        <f>VLOOKUP($U937,look_up!$A$2:P963,8,FALSE)</f>
        <v>Cidaroida</v>
      </c>
      <c r="AC937" s="14" t="str">
        <f>VLOOKUP($U937,look_up!$A$2:Q963,9,FALSE)</f>
        <v>Cidaridae</v>
      </c>
      <c r="AD937" s="14">
        <f>VLOOKUP($U937,look_up!A$2:P963,10,FALSE)</f>
        <v>396741</v>
      </c>
      <c r="AE937" s="16">
        <v>0</v>
      </c>
      <c r="AF937" s="24" t="s">
        <v>216</v>
      </c>
      <c r="AG937">
        <v>40</v>
      </c>
      <c r="AH937" s="16" t="s">
        <v>273</v>
      </c>
      <c r="AI937" s="16" t="s">
        <v>6</v>
      </c>
      <c r="AJ937" s="16" t="s">
        <v>214</v>
      </c>
      <c r="AK937" s="16" t="s">
        <v>215</v>
      </c>
      <c r="AL937" s="16">
        <v>0</v>
      </c>
    </row>
    <row r="938" spans="1:38" x14ac:dyDescent="0.3">
      <c r="A938" s="24" t="s">
        <v>0</v>
      </c>
      <c r="B938" t="s">
        <v>267</v>
      </c>
      <c r="C938" t="s">
        <v>312</v>
      </c>
      <c r="D938">
        <v>-27.180980000000002</v>
      </c>
      <c r="E938">
        <v>-48.409959999999998</v>
      </c>
      <c r="F938" s="24" t="s">
        <v>2</v>
      </c>
      <c r="G938" s="24" t="s">
        <v>3</v>
      </c>
      <c r="H938" s="25">
        <v>42372</v>
      </c>
      <c r="I938" s="12" t="s">
        <v>100</v>
      </c>
      <c r="J938" s="12" t="s">
        <v>270</v>
      </c>
      <c r="K938" s="12" t="s">
        <v>292</v>
      </c>
      <c r="L938" s="24" t="s">
        <v>96</v>
      </c>
      <c r="M938" s="24" t="s">
        <v>313</v>
      </c>
      <c r="N938" t="s">
        <v>173</v>
      </c>
      <c r="O938" s="24">
        <v>1</v>
      </c>
      <c r="P938">
        <v>10</v>
      </c>
      <c r="Q938">
        <v>10</v>
      </c>
      <c r="R938">
        <v>25</v>
      </c>
      <c r="S938" s="24">
        <v>4.5</v>
      </c>
      <c r="T938" s="24">
        <v>8</v>
      </c>
      <c r="U938" t="s">
        <v>177</v>
      </c>
      <c r="V938" s="14" t="str">
        <f>VLOOKUP($U938,look_up!$A$2:J964,2,FALSE)</f>
        <v>Ouriço</v>
      </c>
      <c r="W938" s="14" t="str">
        <f>VLOOKUP($U938,look_up!$A$2:K964,3,FALSE)</f>
        <v>Species</v>
      </c>
      <c r="X938" s="14" t="str">
        <f>VLOOKUP($U938,look_up!$A$2:L964,4,FALSE)</f>
        <v>NA</v>
      </c>
      <c r="Y938" s="14" t="str">
        <f>VLOOKUP($U938,look_up!A$2:K964,5,FALSE)</f>
        <v>Animalia</v>
      </c>
      <c r="Z938" s="14" t="str">
        <f>VLOOKUP($U938,look_up!A$2:L964,6,FALSE)</f>
        <v>Echinodermata</v>
      </c>
      <c r="AA938" s="14" t="str">
        <f>VLOOKUP($U938,look_up!A$2:M964,7,FALSE)</f>
        <v>Echinoidea</v>
      </c>
      <c r="AB938" s="14" t="str">
        <f>VLOOKUP($U938,look_up!$A$2:P964,8,FALSE)</f>
        <v>Cidaroida</v>
      </c>
      <c r="AC938" s="14" t="str">
        <f>VLOOKUP($U938,look_up!$A$2:Q964,9,FALSE)</f>
        <v>Cidaridae</v>
      </c>
      <c r="AD938" s="14">
        <f>VLOOKUP($U938,look_up!A$2:P964,10,FALSE)</f>
        <v>396741</v>
      </c>
      <c r="AE938" s="16">
        <v>0</v>
      </c>
      <c r="AF938" s="24" t="s">
        <v>216</v>
      </c>
      <c r="AG938">
        <v>40</v>
      </c>
      <c r="AH938" s="16" t="s">
        <v>273</v>
      </c>
      <c r="AI938" s="16" t="s">
        <v>6</v>
      </c>
      <c r="AJ938" s="16" t="s">
        <v>214</v>
      </c>
      <c r="AK938" s="16" t="s">
        <v>215</v>
      </c>
      <c r="AL938" s="16">
        <v>0</v>
      </c>
    </row>
    <row r="939" spans="1:38" x14ac:dyDescent="0.3">
      <c r="A939" s="24" t="s">
        <v>0</v>
      </c>
      <c r="B939" t="s">
        <v>267</v>
      </c>
      <c r="C939" t="s">
        <v>312</v>
      </c>
      <c r="D939">
        <v>-27.180980000000002</v>
      </c>
      <c r="E939">
        <v>-48.409959999999998</v>
      </c>
      <c r="F939" s="24" t="s">
        <v>2</v>
      </c>
      <c r="G939" s="24" t="s">
        <v>3</v>
      </c>
      <c r="H939" s="25">
        <v>42372</v>
      </c>
      <c r="I939" s="12" t="s">
        <v>100</v>
      </c>
      <c r="J939" s="12" t="s">
        <v>270</v>
      </c>
      <c r="K939" s="12" t="s">
        <v>292</v>
      </c>
      <c r="L939" s="24" t="s">
        <v>96</v>
      </c>
      <c r="M939" s="24" t="s">
        <v>313</v>
      </c>
      <c r="N939" t="s">
        <v>173</v>
      </c>
      <c r="O939" s="24">
        <v>2</v>
      </c>
      <c r="P939">
        <v>10</v>
      </c>
      <c r="Q939">
        <v>10</v>
      </c>
      <c r="R939">
        <v>25</v>
      </c>
      <c r="S939" s="24">
        <v>4.5</v>
      </c>
      <c r="T939" s="24">
        <v>8</v>
      </c>
      <c r="U939" t="s">
        <v>177</v>
      </c>
      <c r="V939" s="14" t="str">
        <f>VLOOKUP($U939,look_up!$A$2:J965,2,FALSE)</f>
        <v>Ouriço</v>
      </c>
      <c r="W939" s="14" t="str">
        <f>VLOOKUP($U939,look_up!$A$2:K965,3,FALSE)</f>
        <v>Species</v>
      </c>
      <c r="X939" s="14" t="str">
        <f>VLOOKUP($U939,look_up!$A$2:L965,4,FALSE)</f>
        <v>NA</v>
      </c>
      <c r="Y939" s="14" t="str">
        <f>VLOOKUP($U939,look_up!A$2:K965,5,FALSE)</f>
        <v>Animalia</v>
      </c>
      <c r="Z939" s="14" t="str">
        <f>VLOOKUP($U939,look_up!A$2:L965,6,FALSE)</f>
        <v>Echinodermata</v>
      </c>
      <c r="AA939" s="14" t="str">
        <f>VLOOKUP($U939,look_up!A$2:M965,7,FALSE)</f>
        <v>Echinoidea</v>
      </c>
      <c r="AB939" s="14" t="str">
        <f>VLOOKUP($U939,look_up!$A$2:P965,8,FALSE)</f>
        <v>Cidaroida</v>
      </c>
      <c r="AC939" s="14" t="str">
        <f>VLOOKUP($U939,look_up!$A$2:Q965,9,FALSE)</f>
        <v>Cidaridae</v>
      </c>
      <c r="AD939" s="14">
        <f>VLOOKUP($U939,look_up!A$2:P965,10,FALSE)</f>
        <v>396741</v>
      </c>
      <c r="AE939" s="16">
        <v>0</v>
      </c>
      <c r="AF939" s="24" t="s">
        <v>216</v>
      </c>
      <c r="AG939">
        <v>40</v>
      </c>
      <c r="AH939" s="16" t="s">
        <v>273</v>
      </c>
      <c r="AI939" s="16" t="s">
        <v>6</v>
      </c>
      <c r="AJ939" s="16" t="s">
        <v>214</v>
      </c>
      <c r="AK939" s="16" t="s">
        <v>215</v>
      </c>
      <c r="AL939" s="16">
        <v>0</v>
      </c>
    </row>
    <row r="940" spans="1:38" x14ac:dyDescent="0.3">
      <c r="A940" s="24" t="s">
        <v>0</v>
      </c>
      <c r="B940" t="s">
        <v>267</v>
      </c>
      <c r="C940" t="s">
        <v>312</v>
      </c>
      <c r="D940">
        <v>-27.180980000000002</v>
      </c>
      <c r="E940">
        <v>-48.409959999999998</v>
      </c>
      <c r="F940" s="24" t="s">
        <v>2</v>
      </c>
      <c r="G940" s="24" t="s">
        <v>3</v>
      </c>
      <c r="H940" s="25">
        <v>42372</v>
      </c>
      <c r="I940" s="12" t="s">
        <v>100</v>
      </c>
      <c r="J940" s="12" t="s">
        <v>270</v>
      </c>
      <c r="K940" s="12" t="s">
        <v>292</v>
      </c>
      <c r="L940" s="24" t="s">
        <v>96</v>
      </c>
      <c r="M940" s="24" t="s">
        <v>313</v>
      </c>
      <c r="N940" t="s">
        <v>173</v>
      </c>
      <c r="O940" s="24">
        <v>3</v>
      </c>
      <c r="P940">
        <v>10</v>
      </c>
      <c r="Q940">
        <v>10</v>
      </c>
      <c r="R940">
        <v>25</v>
      </c>
      <c r="S940" s="24">
        <v>4.5</v>
      </c>
      <c r="T940" s="24">
        <v>8</v>
      </c>
      <c r="U940" t="s">
        <v>177</v>
      </c>
      <c r="V940" s="14" t="str">
        <f>VLOOKUP($U940,look_up!$A$2:J966,2,FALSE)</f>
        <v>Ouriço</v>
      </c>
      <c r="W940" s="14" t="str">
        <f>VLOOKUP($U940,look_up!$A$2:K966,3,FALSE)</f>
        <v>Species</v>
      </c>
      <c r="X940" s="14" t="str">
        <f>VLOOKUP($U940,look_up!$A$2:L966,4,FALSE)</f>
        <v>NA</v>
      </c>
      <c r="Y940" s="14" t="str">
        <f>VLOOKUP($U940,look_up!A$2:K966,5,FALSE)</f>
        <v>Animalia</v>
      </c>
      <c r="Z940" s="14" t="str">
        <f>VLOOKUP($U940,look_up!A$2:L966,6,FALSE)</f>
        <v>Echinodermata</v>
      </c>
      <c r="AA940" s="14" t="str">
        <f>VLOOKUP($U940,look_up!A$2:M966,7,FALSE)</f>
        <v>Echinoidea</v>
      </c>
      <c r="AB940" s="14" t="str">
        <f>VLOOKUP($U940,look_up!$A$2:P966,8,FALSE)</f>
        <v>Cidaroida</v>
      </c>
      <c r="AC940" s="14" t="str">
        <f>VLOOKUP($U940,look_up!$A$2:Q966,9,FALSE)</f>
        <v>Cidaridae</v>
      </c>
      <c r="AD940" s="14">
        <f>VLOOKUP($U940,look_up!A$2:P966,10,FALSE)</f>
        <v>396741</v>
      </c>
      <c r="AE940" s="16">
        <v>0</v>
      </c>
      <c r="AF940" s="24" t="s">
        <v>216</v>
      </c>
      <c r="AG940">
        <v>40</v>
      </c>
      <c r="AH940" s="16" t="s">
        <v>273</v>
      </c>
      <c r="AI940" s="16" t="s">
        <v>6</v>
      </c>
      <c r="AJ940" s="16" t="s">
        <v>214</v>
      </c>
      <c r="AK940" s="16" t="s">
        <v>215</v>
      </c>
      <c r="AL940" s="16">
        <v>0</v>
      </c>
    </row>
    <row r="941" spans="1:38" x14ac:dyDescent="0.3">
      <c r="A941" s="24" t="s">
        <v>0</v>
      </c>
      <c r="B941" t="s">
        <v>309</v>
      </c>
      <c r="C941" t="s">
        <v>287</v>
      </c>
      <c r="D941">
        <v>-27.178419999999999</v>
      </c>
      <c r="E941">
        <v>-48.406959999999998</v>
      </c>
      <c r="F941" s="24" t="s">
        <v>2</v>
      </c>
      <c r="G941" s="24" t="s">
        <v>3</v>
      </c>
      <c r="H941" s="25">
        <v>42397</v>
      </c>
      <c r="I941" s="12" t="s">
        <v>288</v>
      </c>
      <c r="J941" s="12" t="s">
        <v>270</v>
      </c>
      <c r="K941" s="12" t="s">
        <v>292</v>
      </c>
      <c r="L941" s="24" t="s">
        <v>96</v>
      </c>
      <c r="M941" s="24" t="s">
        <v>313</v>
      </c>
      <c r="N941" t="s">
        <v>85</v>
      </c>
      <c r="O941" s="24">
        <v>1</v>
      </c>
      <c r="P941">
        <v>5</v>
      </c>
      <c r="Q941">
        <v>5</v>
      </c>
      <c r="R941">
        <v>23</v>
      </c>
      <c r="S941" s="24">
        <v>4.5</v>
      </c>
      <c r="T941" s="24">
        <v>8</v>
      </c>
      <c r="U941" t="s">
        <v>177</v>
      </c>
      <c r="V941" s="14" t="str">
        <f>VLOOKUP($U941,look_up!$A$2:J967,2,FALSE)</f>
        <v>Ouriço</v>
      </c>
      <c r="W941" s="14" t="str">
        <f>VLOOKUP($U941,look_up!$A$2:K967,3,FALSE)</f>
        <v>Species</v>
      </c>
      <c r="X941" s="14" t="str">
        <f>VLOOKUP($U941,look_up!$A$2:L967,4,FALSE)</f>
        <v>NA</v>
      </c>
      <c r="Y941" s="14" t="str">
        <f>VLOOKUP($U941,look_up!A$2:K967,5,FALSE)</f>
        <v>Animalia</v>
      </c>
      <c r="Z941" s="14" t="str">
        <f>VLOOKUP($U941,look_up!A$2:L967,6,FALSE)</f>
        <v>Echinodermata</v>
      </c>
      <c r="AA941" s="14" t="str">
        <f>VLOOKUP($U941,look_up!A$2:M967,7,FALSE)</f>
        <v>Echinoidea</v>
      </c>
      <c r="AB941" s="14" t="str">
        <f>VLOOKUP($U941,look_up!$A$2:P967,8,FALSE)</f>
        <v>Cidaroida</v>
      </c>
      <c r="AC941" s="14" t="str">
        <f>VLOOKUP($U941,look_up!$A$2:Q967,9,FALSE)</f>
        <v>Cidaridae</v>
      </c>
      <c r="AD941" s="14">
        <f>VLOOKUP($U941,look_up!A$2:P967,10,FALSE)</f>
        <v>396741</v>
      </c>
      <c r="AE941" s="16">
        <v>0</v>
      </c>
      <c r="AF941" s="24" t="s">
        <v>216</v>
      </c>
      <c r="AG941">
        <v>40</v>
      </c>
      <c r="AH941" s="16" t="s">
        <v>273</v>
      </c>
      <c r="AI941" s="16" t="s">
        <v>6</v>
      </c>
      <c r="AJ941" s="16" t="s">
        <v>214</v>
      </c>
      <c r="AK941" s="16" t="s">
        <v>215</v>
      </c>
      <c r="AL941" s="16">
        <v>0</v>
      </c>
    </row>
    <row r="942" spans="1:38" x14ac:dyDescent="0.3">
      <c r="A942" s="24" t="s">
        <v>0</v>
      </c>
      <c r="B942" t="s">
        <v>309</v>
      </c>
      <c r="C942" t="s">
        <v>287</v>
      </c>
      <c r="D942">
        <v>-27.178419999999999</v>
      </c>
      <c r="E942">
        <v>-48.406959999999998</v>
      </c>
      <c r="F942" s="24" t="s">
        <v>2</v>
      </c>
      <c r="G942" s="24" t="s">
        <v>3</v>
      </c>
      <c r="H942" s="25">
        <v>42397</v>
      </c>
      <c r="I942" s="12" t="s">
        <v>288</v>
      </c>
      <c r="J942" s="12" t="s">
        <v>270</v>
      </c>
      <c r="K942" s="12" t="s">
        <v>292</v>
      </c>
      <c r="L942" s="24" t="s">
        <v>96</v>
      </c>
      <c r="M942" s="24" t="s">
        <v>313</v>
      </c>
      <c r="N942" t="s">
        <v>85</v>
      </c>
      <c r="O942" s="24">
        <v>2</v>
      </c>
      <c r="P942">
        <v>5</v>
      </c>
      <c r="Q942">
        <v>5</v>
      </c>
      <c r="R942">
        <v>23</v>
      </c>
      <c r="S942" s="24">
        <v>4.5</v>
      </c>
      <c r="T942" s="24">
        <v>8</v>
      </c>
      <c r="U942" t="s">
        <v>177</v>
      </c>
      <c r="V942" s="14" t="str">
        <f>VLOOKUP($U942,look_up!$A$2:J968,2,FALSE)</f>
        <v>Ouriço</v>
      </c>
      <c r="W942" s="14" t="str">
        <f>VLOOKUP($U942,look_up!$A$2:K968,3,FALSE)</f>
        <v>Species</v>
      </c>
      <c r="X942" s="14" t="str">
        <f>VLOOKUP($U942,look_up!$A$2:L968,4,FALSE)</f>
        <v>NA</v>
      </c>
      <c r="Y942" s="14" t="str">
        <f>VLOOKUP($U942,look_up!A$2:K968,5,FALSE)</f>
        <v>Animalia</v>
      </c>
      <c r="Z942" s="14" t="str">
        <f>VLOOKUP($U942,look_up!A$2:L968,6,FALSE)</f>
        <v>Echinodermata</v>
      </c>
      <c r="AA942" s="14" t="str">
        <f>VLOOKUP($U942,look_up!A$2:M968,7,FALSE)</f>
        <v>Echinoidea</v>
      </c>
      <c r="AB942" s="14" t="str">
        <f>VLOOKUP($U942,look_up!$A$2:P968,8,FALSE)</f>
        <v>Cidaroida</v>
      </c>
      <c r="AC942" s="14" t="str">
        <f>VLOOKUP($U942,look_up!$A$2:Q968,9,FALSE)</f>
        <v>Cidaridae</v>
      </c>
      <c r="AD942" s="14">
        <f>VLOOKUP($U942,look_up!A$2:P968,10,FALSE)</f>
        <v>396741</v>
      </c>
      <c r="AE942" s="16">
        <v>0</v>
      </c>
      <c r="AF942" s="24" t="s">
        <v>216</v>
      </c>
      <c r="AG942">
        <v>40</v>
      </c>
      <c r="AH942" s="16" t="s">
        <v>273</v>
      </c>
      <c r="AI942" s="16" t="s">
        <v>6</v>
      </c>
      <c r="AJ942" s="16" t="s">
        <v>214</v>
      </c>
      <c r="AK942" s="16" t="s">
        <v>215</v>
      </c>
      <c r="AL942" s="16">
        <v>0</v>
      </c>
    </row>
    <row r="943" spans="1:38" x14ac:dyDescent="0.3">
      <c r="A943" s="24" t="s">
        <v>0</v>
      </c>
      <c r="B943" t="s">
        <v>309</v>
      </c>
      <c r="C943" t="s">
        <v>287</v>
      </c>
      <c r="D943">
        <v>-27.178419999999999</v>
      </c>
      <c r="E943">
        <v>-48.406959999999998</v>
      </c>
      <c r="F943" s="24" t="s">
        <v>2</v>
      </c>
      <c r="G943" s="24" t="s">
        <v>3</v>
      </c>
      <c r="H943" s="25">
        <v>42397</v>
      </c>
      <c r="I943" s="12" t="s">
        <v>288</v>
      </c>
      <c r="J943" s="12" t="s">
        <v>270</v>
      </c>
      <c r="K943" s="12" t="s">
        <v>292</v>
      </c>
      <c r="L943" s="24" t="s">
        <v>96</v>
      </c>
      <c r="M943" s="24" t="s">
        <v>313</v>
      </c>
      <c r="N943" t="s">
        <v>85</v>
      </c>
      <c r="O943" s="24">
        <v>3</v>
      </c>
      <c r="P943">
        <v>5</v>
      </c>
      <c r="Q943">
        <v>5</v>
      </c>
      <c r="R943">
        <v>23</v>
      </c>
      <c r="S943" s="24">
        <v>4.5</v>
      </c>
      <c r="T943" s="24">
        <v>8</v>
      </c>
      <c r="U943" t="s">
        <v>177</v>
      </c>
      <c r="V943" s="14" t="str">
        <f>VLOOKUP($U943,look_up!$A$2:J969,2,FALSE)</f>
        <v>Ouriço</v>
      </c>
      <c r="W943" s="14" t="str">
        <f>VLOOKUP($U943,look_up!$A$2:K969,3,FALSE)</f>
        <v>Species</v>
      </c>
      <c r="X943" s="14" t="str">
        <f>VLOOKUP($U943,look_up!$A$2:L969,4,FALSE)</f>
        <v>NA</v>
      </c>
      <c r="Y943" s="14" t="str">
        <f>VLOOKUP($U943,look_up!A$2:K969,5,FALSE)</f>
        <v>Animalia</v>
      </c>
      <c r="Z943" s="14" t="str">
        <f>VLOOKUP($U943,look_up!A$2:L969,6,FALSE)</f>
        <v>Echinodermata</v>
      </c>
      <c r="AA943" s="14" t="str">
        <f>VLOOKUP($U943,look_up!A$2:M969,7,FALSE)</f>
        <v>Echinoidea</v>
      </c>
      <c r="AB943" s="14" t="str">
        <f>VLOOKUP($U943,look_up!$A$2:P969,8,FALSE)</f>
        <v>Cidaroida</v>
      </c>
      <c r="AC943" s="14" t="str">
        <f>VLOOKUP($U943,look_up!$A$2:Q969,9,FALSE)</f>
        <v>Cidaridae</v>
      </c>
      <c r="AD943" s="14">
        <f>VLOOKUP($U943,look_up!A$2:P969,10,FALSE)</f>
        <v>396741</v>
      </c>
      <c r="AE943" s="16">
        <v>1</v>
      </c>
      <c r="AF943" s="24" t="s">
        <v>216</v>
      </c>
      <c r="AG943">
        <v>40</v>
      </c>
      <c r="AH943" s="16" t="s">
        <v>273</v>
      </c>
      <c r="AI943" s="16" t="s">
        <v>6</v>
      </c>
      <c r="AJ943" s="16" t="s">
        <v>214</v>
      </c>
      <c r="AK943" s="16" t="s">
        <v>215</v>
      </c>
      <c r="AL943" s="16">
        <v>1</v>
      </c>
    </row>
    <row r="944" spans="1:38" x14ac:dyDescent="0.3">
      <c r="A944" s="24" t="s">
        <v>0</v>
      </c>
      <c r="B944" t="s">
        <v>310</v>
      </c>
      <c r="C944" t="s">
        <v>289</v>
      </c>
      <c r="D944">
        <v>-27.118390000000002</v>
      </c>
      <c r="E944">
        <v>-48.519509999999997</v>
      </c>
      <c r="F944" s="24" t="s">
        <v>2</v>
      </c>
      <c r="G944" s="24" t="s">
        <v>3</v>
      </c>
      <c r="H944" s="25">
        <v>42389</v>
      </c>
      <c r="I944" s="12" t="s">
        <v>248</v>
      </c>
      <c r="J944" s="12" t="s">
        <v>270</v>
      </c>
      <c r="K944" s="12" t="s">
        <v>292</v>
      </c>
      <c r="L944" s="24" t="s">
        <v>96</v>
      </c>
      <c r="M944" s="24" t="s">
        <v>272</v>
      </c>
      <c r="N944" t="s">
        <v>85</v>
      </c>
      <c r="O944" s="24">
        <v>1</v>
      </c>
      <c r="P944">
        <v>5</v>
      </c>
      <c r="Q944">
        <v>5</v>
      </c>
      <c r="R944">
        <v>28</v>
      </c>
      <c r="S944" s="24">
        <v>2.2000000000000002</v>
      </c>
      <c r="T944" s="24">
        <v>1.5</v>
      </c>
      <c r="U944" t="s">
        <v>177</v>
      </c>
      <c r="V944" s="14" t="str">
        <f>VLOOKUP($U944,look_up!$A$2:J970,2,FALSE)</f>
        <v>Ouriço</v>
      </c>
      <c r="W944" s="14" t="str">
        <f>VLOOKUP($U944,look_up!$A$2:K970,3,FALSE)</f>
        <v>Species</v>
      </c>
      <c r="X944" s="14" t="str">
        <f>VLOOKUP($U944,look_up!$A$2:L970,4,FALSE)</f>
        <v>NA</v>
      </c>
      <c r="Y944" s="14" t="str">
        <f>VLOOKUP($U944,look_up!A$2:K970,5,FALSE)</f>
        <v>Animalia</v>
      </c>
      <c r="Z944" s="14" t="str">
        <f>VLOOKUP($U944,look_up!A$2:L970,6,FALSE)</f>
        <v>Echinodermata</v>
      </c>
      <c r="AA944" s="14" t="str">
        <f>VLOOKUP($U944,look_up!A$2:M970,7,FALSE)</f>
        <v>Echinoidea</v>
      </c>
      <c r="AB944" s="14" t="str">
        <f>VLOOKUP($U944,look_up!$A$2:P970,8,FALSE)</f>
        <v>Cidaroida</v>
      </c>
      <c r="AC944" s="14" t="str">
        <f>VLOOKUP($U944,look_up!$A$2:Q970,9,FALSE)</f>
        <v>Cidaridae</v>
      </c>
      <c r="AD944" s="14">
        <f>VLOOKUP($U944,look_up!A$2:P970,10,FALSE)</f>
        <v>396741</v>
      </c>
      <c r="AE944" s="16">
        <v>0</v>
      </c>
      <c r="AF944" s="24" t="s">
        <v>216</v>
      </c>
      <c r="AG944">
        <v>40</v>
      </c>
      <c r="AH944" s="16" t="s">
        <v>273</v>
      </c>
      <c r="AI944" s="16" t="s">
        <v>6</v>
      </c>
      <c r="AJ944" s="16" t="s">
        <v>214</v>
      </c>
      <c r="AK944" s="16" t="s">
        <v>215</v>
      </c>
      <c r="AL944" s="16">
        <v>0</v>
      </c>
    </row>
    <row r="945" spans="1:38" x14ac:dyDescent="0.3">
      <c r="A945" s="24" t="s">
        <v>0</v>
      </c>
      <c r="B945" t="s">
        <v>310</v>
      </c>
      <c r="C945" t="s">
        <v>289</v>
      </c>
      <c r="D945">
        <v>-27.118390000000002</v>
      </c>
      <c r="E945">
        <v>-48.519509999999997</v>
      </c>
      <c r="F945" s="24" t="s">
        <v>2</v>
      </c>
      <c r="G945" s="24" t="s">
        <v>3</v>
      </c>
      <c r="H945" s="25">
        <v>42389</v>
      </c>
      <c r="I945" s="12" t="s">
        <v>248</v>
      </c>
      <c r="J945" s="12" t="s">
        <v>270</v>
      </c>
      <c r="K945" s="12" t="s">
        <v>292</v>
      </c>
      <c r="L945" s="24" t="s">
        <v>96</v>
      </c>
      <c r="M945" s="24" t="s">
        <v>272</v>
      </c>
      <c r="N945" t="s">
        <v>85</v>
      </c>
      <c r="O945" s="24">
        <v>2</v>
      </c>
      <c r="P945">
        <v>5</v>
      </c>
      <c r="Q945">
        <v>5</v>
      </c>
      <c r="R945">
        <v>28</v>
      </c>
      <c r="S945" s="24">
        <v>2.2000000000000002</v>
      </c>
      <c r="T945" s="24">
        <v>1.5</v>
      </c>
      <c r="U945" t="s">
        <v>177</v>
      </c>
      <c r="V945" s="14" t="str">
        <f>VLOOKUP($U945,look_up!$A$2:J971,2,FALSE)</f>
        <v>Ouriço</v>
      </c>
      <c r="W945" s="14" t="str">
        <f>VLOOKUP($U945,look_up!$A$2:K971,3,FALSE)</f>
        <v>Species</v>
      </c>
      <c r="X945" s="14" t="str">
        <f>VLOOKUP($U945,look_up!$A$2:L971,4,FALSE)</f>
        <v>NA</v>
      </c>
      <c r="Y945" s="14" t="str">
        <f>VLOOKUP($U945,look_up!A$2:K971,5,FALSE)</f>
        <v>Animalia</v>
      </c>
      <c r="Z945" s="14" t="str">
        <f>VLOOKUP($U945,look_up!A$2:L971,6,FALSE)</f>
        <v>Echinodermata</v>
      </c>
      <c r="AA945" s="14" t="str">
        <f>VLOOKUP($U945,look_up!A$2:M971,7,FALSE)</f>
        <v>Echinoidea</v>
      </c>
      <c r="AB945" s="14" t="str">
        <f>VLOOKUP($U945,look_up!$A$2:P971,8,FALSE)</f>
        <v>Cidaroida</v>
      </c>
      <c r="AC945" s="14" t="str">
        <f>VLOOKUP($U945,look_up!$A$2:Q971,9,FALSE)</f>
        <v>Cidaridae</v>
      </c>
      <c r="AD945" s="14">
        <f>VLOOKUP($U945,look_up!A$2:P971,10,FALSE)</f>
        <v>396741</v>
      </c>
      <c r="AE945" s="16">
        <v>0</v>
      </c>
      <c r="AF945" s="24" t="s">
        <v>216</v>
      </c>
      <c r="AG945">
        <v>40</v>
      </c>
      <c r="AH945" s="16" t="s">
        <v>273</v>
      </c>
      <c r="AI945" s="16" t="s">
        <v>6</v>
      </c>
      <c r="AJ945" s="16" t="s">
        <v>214</v>
      </c>
      <c r="AK945" s="16" t="s">
        <v>215</v>
      </c>
      <c r="AL945" s="16">
        <v>0</v>
      </c>
    </row>
    <row r="946" spans="1:38" x14ac:dyDescent="0.3">
      <c r="A946" s="24" t="s">
        <v>0</v>
      </c>
      <c r="B946" t="s">
        <v>310</v>
      </c>
      <c r="C946" t="s">
        <v>289</v>
      </c>
      <c r="D946">
        <v>-27.118390000000002</v>
      </c>
      <c r="E946">
        <v>-48.519509999999997</v>
      </c>
      <c r="F946" s="24" t="s">
        <v>2</v>
      </c>
      <c r="G946" s="24" t="s">
        <v>3</v>
      </c>
      <c r="H946" s="25">
        <v>42389</v>
      </c>
      <c r="I946" s="12" t="s">
        <v>248</v>
      </c>
      <c r="J946" s="12" t="s">
        <v>270</v>
      </c>
      <c r="K946" s="12" t="s">
        <v>292</v>
      </c>
      <c r="L946" s="24" t="s">
        <v>96</v>
      </c>
      <c r="M946" s="24" t="s">
        <v>272</v>
      </c>
      <c r="N946" t="s">
        <v>85</v>
      </c>
      <c r="O946" s="24">
        <v>3</v>
      </c>
      <c r="P946">
        <v>5</v>
      </c>
      <c r="Q946">
        <v>5</v>
      </c>
      <c r="R946">
        <v>28</v>
      </c>
      <c r="S946" s="24">
        <v>2.2000000000000002</v>
      </c>
      <c r="T946" s="24">
        <v>1.5</v>
      </c>
      <c r="U946" t="s">
        <v>177</v>
      </c>
      <c r="V946" s="14" t="str">
        <f>VLOOKUP($U946,look_up!$A$2:J972,2,FALSE)</f>
        <v>Ouriço</v>
      </c>
      <c r="W946" s="14" t="str">
        <f>VLOOKUP($U946,look_up!$A$2:K972,3,FALSE)</f>
        <v>Species</v>
      </c>
      <c r="X946" s="14" t="str">
        <f>VLOOKUP($U946,look_up!$A$2:L972,4,FALSE)</f>
        <v>NA</v>
      </c>
      <c r="Y946" s="14" t="str">
        <f>VLOOKUP($U946,look_up!A$2:K972,5,FALSE)</f>
        <v>Animalia</v>
      </c>
      <c r="Z946" s="14" t="str">
        <f>VLOOKUP($U946,look_up!A$2:L972,6,FALSE)</f>
        <v>Echinodermata</v>
      </c>
      <c r="AA946" s="14" t="str">
        <f>VLOOKUP($U946,look_up!A$2:M972,7,FALSE)</f>
        <v>Echinoidea</v>
      </c>
      <c r="AB946" s="14" t="str">
        <f>VLOOKUP($U946,look_up!$A$2:P972,8,FALSE)</f>
        <v>Cidaroida</v>
      </c>
      <c r="AC946" s="14" t="str">
        <f>VLOOKUP($U946,look_up!$A$2:Q972,9,FALSE)</f>
        <v>Cidaridae</v>
      </c>
      <c r="AD946" s="14">
        <f>VLOOKUP($U946,look_up!A$2:P972,10,FALSE)</f>
        <v>396741</v>
      </c>
      <c r="AE946" s="16">
        <v>0</v>
      </c>
      <c r="AF946" s="24" t="s">
        <v>216</v>
      </c>
      <c r="AG946">
        <v>40</v>
      </c>
      <c r="AH946" s="16" t="s">
        <v>273</v>
      </c>
      <c r="AI946" s="16" t="s">
        <v>6</v>
      </c>
      <c r="AJ946" s="16" t="s">
        <v>214</v>
      </c>
      <c r="AK946" s="16" t="s">
        <v>215</v>
      </c>
      <c r="AL946" s="16">
        <v>0</v>
      </c>
    </row>
    <row r="947" spans="1:38" x14ac:dyDescent="0.3">
      <c r="A947" s="24" t="s">
        <v>0</v>
      </c>
      <c r="B947" t="s">
        <v>311</v>
      </c>
      <c r="C947" t="s">
        <v>290</v>
      </c>
      <c r="D947">
        <v>-27.11862</v>
      </c>
      <c r="E947">
        <v>-48.514699999999998</v>
      </c>
      <c r="F947" s="24" t="s">
        <v>2</v>
      </c>
      <c r="G947" s="24" t="s">
        <v>3</v>
      </c>
      <c r="H947" s="25">
        <v>42389</v>
      </c>
      <c r="I947" s="12" t="s">
        <v>248</v>
      </c>
      <c r="J947" s="12" t="s">
        <v>270</v>
      </c>
      <c r="K947" s="12" t="s">
        <v>292</v>
      </c>
      <c r="L947" s="24" t="s">
        <v>96</v>
      </c>
      <c r="M947" s="24" t="s">
        <v>272</v>
      </c>
      <c r="N947" t="s">
        <v>85</v>
      </c>
      <c r="O947" s="24">
        <v>1</v>
      </c>
      <c r="P947">
        <v>5</v>
      </c>
      <c r="Q947">
        <v>5</v>
      </c>
      <c r="R947">
        <v>28</v>
      </c>
      <c r="S947" s="24">
        <v>2.2000000000000002</v>
      </c>
      <c r="T947" s="24">
        <v>2</v>
      </c>
      <c r="U947" t="s">
        <v>177</v>
      </c>
      <c r="V947" s="14" t="str">
        <f>VLOOKUP($U947,look_up!$A$2:J973,2,FALSE)</f>
        <v>Ouriço</v>
      </c>
      <c r="W947" s="14" t="str">
        <f>VLOOKUP($U947,look_up!$A$2:K973,3,FALSE)</f>
        <v>Species</v>
      </c>
      <c r="X947" s="14" t="str">
        <f>VLOOKUP($U947,look_up!$A$2:L973,4,FALSE)</f>
        <v>NA</v>
      </c>
      <c r="Y947" s="14" t="str">
        <f>VLOOKUP($U947,look_up!A$2:K973,5,FALSE)</f>
        <v>Animalia</v>
      </c>
      <c r="Z947" s="14" t="str">
        <f>VLOOKUP($U947,look_up!A$2:L973,6,FALSE)</f>
        <v>Echinodermata</v>
      </c>
      <c r="AA947" s="14" t="str">
        <f>VLOOKUP($U947,look_up!A$2:M973,7,FALSE)</f>
        <v>Echinoidea</v>
      </c>
      <c r="AB947" s="14" t="str">
        <f>VLOOKUP($U947,look_up!$A$2:P973,8,FALSE)</f>
        <v>Cidaroida</v>
      </c>
      <c r="AC947" s="14" t="str">
        <f>VLOOKUP($U947,look_up!$A$2:Q973,9,FALSE)</f>
        <v>Cidaridae</v>
      </c>
      <c r="AD947" s="14">
        <f>VLOOKUP($U947,look_up!A$2:P973,10,FALSE)</f>
        <v>396741</v>
      </c>
      <c r="AE947" s="16">
        <v>0</v>
      </c>
      <c r="AF947" s="24" t="s">
        <v>216</v>
      </c>
      <c r="AG947">
        <v>40</v>
      </c>
      <c r="AH947" s="16" t="s">
        <v>273</v>
      </c>
      <c r="AI947" s="16" t="s">
        <v>6</v>
      </c>
      <c r="AJ947" s="16" t="s">
        <v>214</v>
      </c>
      <c r="AK947" s="16" t="s">
        <v>215</v>
      </c>
      <c r="AL947" s="16">
        <v>0</v>
      </c>
    </row>
    <row r="948" spans="1:38" x14ac:dyDescent="0.3">
      <c r="A948" s="24" t="s">
        <v>0</v>
      </c>
      <c r="B948" t="s">
        <v>311</v>
      </c>
      <c r="C948" t="s">
        <v>290</v>
      </c>
      <c r="D948">
        <v>-27.11862</v>
      </c>
      <c r="E948">
        <v>-48.514699999999998</v>
      </c>
      <c r="F948" s="24" t="s">
        <v>2</v>
      </c>
      <c r="G948" s="24" t="s">
        <v>3</v>
      </c>
      <c r="H948" s="25">
        <v>42389</v>
      </c>
      <c r="I948" s="12" t="s">
        <v>248</v>
      </c>
      <c r="J948" s="12" t="s">
        <v>270</v>
      </c>
      <c r="K948" s="12" t="s">
        <v>292</v>
      </c>
      <c r="L948" s="24" t="s">
        <v>96</v>
      </c>
      <c r="M948" s="24" t="s">
        <v>272</v>
      </c>
      <c r="N948" t="s">
        <v>85</v>
      </c>
      <c r="O948" s="24">
        <v>2</v>
      </c>
      <c r="P948">
        <v>5</v>
      </c>
      <c r="Q948">
        <v>5</v>
      </c>
      <c r="R948">
        <v>28</v>
      </c>
      <c r="S948" s="24">
        <v>2.2000000000000002</v>
      </c>
      <c r="T948" s="24">
        <v>2</v>
      </c>
      <c r="U948" t="s">
        <v>177</v>
      </c>
      <c r="V948" s="14" t="str">
        <f>VLOOKUP($U948,look_up!$A$2:J974,2,FALSE)</f>
        <v>Ouriço</v>
      </c>
      <c r="W948" s="14" t="str">
        <f>VLOOKUP($U948,look_up!$A$2:K974,3,FALSE)</f>
        <v>Species</v>
      </c>
      <c r="X948" s="14" t="str">
        <f>VLOOKUP($U948,look_up!$A$2:L974,4,FALSE)</f>
        <v>NA</v>
      </c>
      <c r="Y948" s="14" t="str">
        <f>VLOOKUP($U948,look_up!A$2:K974,5,FALSE)</f>
        <v>Animalia</v>
      </c>
      <c r="Z948" s="14" t="str">
        <f>VLOOKUP($U948,look_up!A$2:L974,6,FALSE)</f>
        <v>Echinodermata</v>
      </c>
      <c r="AA948" s="14" t="str">
        <f>VLOOKUP($U948,look_up!A$2:M974,7,FALSE)</f>
        <v>Echinoidea</v>
      </c>
      <c r="AB948" s="14" t="str">
        <f>VLOOKUP($U948,look_up!$A$2:P974,8,FALSE)</f>
        <v>Cidaroida</v>
      </c>
      <c r="AC948" s="14" t="str">
        <f>VLOOKUP($U948,look_up!$A$2:Q974,9,FALSE)</f>
        <v>Cidaridae</v>
      </c>
      <c r="AD948" s="14">
        <f>VLOOKUP($U948,look_up!A$2:P974,10,FALSE)</f>
        <v>396741</v>
      </c>
      <c r="AE948" s="16">
        <v>0</v>
      </c>
      <c r="AF948" s="24" t="s">
        <v>216</v>
      </c>
      <c r="AG948">
        <v>40</v>
      </c>
      <c r="AH948" s="16" t="s">
        <v>273</v>
      </c>
      <c r="AI948" s="16" t="s">
        <v>6</v>
      </c>
      <c r="AJ948" s="16" t="s">
        <v>214</v>
      </c>
      <c r="AK948" s="16" t="s">
        <v>215</v>
      </c>
      <c r="AL948" s="16">
        <v>0</v>
      </c>
    </row>
    <row r="949" spans="1:38" x14ac:dyDescent="0.3">
      <c r="A949" s="24" t="s">
        <v>0</v>
      </c>
      <c r="B949" t="s">
        <v>311</v>
      </c>
      <c r="C949" t="s">
        <v>290</v>
      </c>
      <c r="D949">
        <v>-27.11862</v>
      </c>
      <c r="E949">
        <v>-48.514699999999998</v>
      </c>
      <c r="F949" s="24" t="s">
        <v>2</v>
      </c>
      <c r="G949" s="24" t="s">
        <v>3</v>
      </c>
      <c r="H949" s="25">
        <v>42389</v>
      </c>
      <c r="I949" s="12" t="s">
        <v>248</v>
      </c>
      <c r="J949" s="12" t="s">
        <v>270</v>
      </c>
      <c r="K949" s="12" t="s">
        <v>292</v>
      </c>
      <c r="L949" s="24" t="s">
        <v>96</v>
      </c>
      <c r="M949" s="24" t="s">
        <v>272</v>
      </c>
      <c r="N949" t="s">
        <v>85</v>
      </c>
      <c r="O949" s="24">
        <v>3</v>
      </c>
      <c r="P949">
        <v>5</v>
      </c>
      <c r="Q949">
        <v>5</v>
      </c>
      <c r="R949">
        <v>28</v>
      </c>
      <c r="S949" s="24">
        <v>2.2000000000000002</v>
      </c>
      <c r="T949" s="24">
        <v>2</v>
      </c>
      <c r="U949" t="s">
        <v>177</v>
      </c>
      <c r="V949" s="14" t="str">
        <f>VLOOKUP($U949,look_up!$A$2:J975,2,FALSE)</f>
        <v>Ouriço</v>
      </c>
      <c r="W949" s="14" t="str">
        <f>VLOOKUP($U949,look_up!$A$2:K975,3,FALSE)</f>
        <v>Species</v>
      </c>
      <c r="X949" s="14" t="str">
        <f>VLOOKUP($U949,look_up!$A$2:L975,4,FALSE)</f>
        <v>NA</v>
      </c>
      <c r="Y949" s="14" t="str">
        <f>VLOOKUP($U949,look_up!A$2:K975,5,FALSE)</f>
        <v>Animalia</v>
      </c>
      <c r="Z949" s="14" t="str">
        <f>VLOOKUP($U949,look_up!A$2:L975,6,FALSE)</f>
        <v>Echinodermata</v>
      </c>
      <c r="AA949" s="14" t="str">
        <f>VLOOKUP($U949,look_up!A$2:M975,7,FALSE)</f>
        <v>Echinoidea</v>
      </c>
      <c r="AB949" s="14" t="str">
        <f>VLOOKUP($U949,look_up!$A$2:P975,8,FALSE)</f>
        <v>Cidaroida</v>
      </c>
      <c r="AC949" s="14" t="str">
        <f>VLOOKUP($U949,look_up!$A$2:Q975,9,FALSE)</f>
        <v>Cidaridae</v>
      </c>
      <c r="AD949" s="14">
        <f>VLOOKUP($U949,look_up!A$2:P975,10,FALSE)</f>
        <v>396741</v>
      </c>
      <c r="AE949" s="16">
        <v>0</v>
      </c>
      <c r="AF949" s="24" t="s">
        <v>216</v>
      </c>
      <c r="AG949">
        <v>40</v>
      </c>
      <c r="AH949" s="16" t="s">
        <v>273</v>
      </c>
      <c r="AI949" s="16" t="s">
        <v>6</v>
      </c>
      <c r="AJ949" s="16" t="s">
        <v>214</v>
      </c>
      <c r="AK949" s="16" t="s">
        <v>215</v>
      </c>
      <c r="AL949" s="16">
        <v>0</v>
      </c>
    </row>
    <row r="950" spans="1:38" x14ac:dyDescent="0.3">
      <c r="A950" s="24" t="s">
        <v>0</v>
      </c>
      <c r="B950" t="s">
        <v>306</v>
      </c>
      <c r="C950" t="s">
        <v>268</v>
      </c>
      <c r="D950">
        <v>-27.609590000000001</v>
      </c>
      <c r="E950">
        <v>-48.387419999999999</v>
      </c>
      <c r="F950" s="24" t="s">
        <v>2</v>
      </c>
      <c r="G950" s="24" t="s">
        <v>3</v>
      </c>
      <c r="H950" s="25">
        <v>42033</v>
      </c>
      <c r="I950" s="12" t="s">
        <v>269</v>
      </c>
      <c r="J950" s="12" t="s">
        <v>270</v>
      </c>
      <c r="K950" s="12" t="s">
        <v>271</v>
      </c>
      <c r="L950" s="24" t="s">
        <v>96</v>
      </c>
      <c r="M950" s="24" t="s">
        <v>272</v>
      </c>
      <c r="N950" t="s">
        <v>85</v>
      </c>
      <c r="O950" s="24">
        <v>1</v>
      </c>
      <c r="P950">
        <v>5</v>
      </c>
      <c r="Q950">
        <v>5</v>
      </c>
      <c r="R950">
        <v>19</v>
      </c>
      <c r="S950" s="24">
        <v>5</v>
      </c>
      <c r="T950" s="24">
        <v>5.2</v>
      </c>
      <c r="U950" t="s">
        <v>178</v>
      </c>
      <c r="V950" s="14" t="str">
        <f>VLOOKUP($U950,look_up!$A$2:J976,2,FALSE)</f>
        <v>Ouriço</v>
      </c>
      <c r="W950" s="14" t="str">
        <f>VLOOKUP($U950,look_up!$A$2:K976,3,FALSE)</f>
        <v>Species</v>
      </c>
      <c r="X950" s="14" t="str">
        <f>VLOOKUP($U950,look_up!$A$2:L976,4,FALSE)</f>
        <v>NA</v>
      </c>
      <c r="Y950" s="14" t="str">
        <f>VLOOKUP($U950,look_up!A$2:K976,5,FALSE)</f>
        <v>Animalia</v>
      </c>
      <c r="Z950" s="14" t="str">
        <f>VLOOKUP($U950,look_up!A$2:L976,6,FALSE)</f>
        <v>Echinodermata</v>
      </c>
      <c r="AA950" s="14" t="str">
        <f>VLOOKUP($U950,look_up!A$2:M976,7,FALSE)</f>
        <v>Echinoidea</v>
      </c>
      <c r="AB950" s="14" t="str">
        <f>VLOOKUP($U950,look_up!$A$2:P976,8,FALSE)</f>
        <v>Camarodonta</v>
      </c>
      <c r="AC950" s="14" t="str">
        <f>VLOOKUP($U950,look_up!$A$2:Q976,9,FALSE)</f>
        <v>Toxopneustidae</v>
      </c>
      <c r="AD950" s="14">
        <f>VLOOKUP($U950,look_up!A$2:P976,10,FALSE)</f>
        <v>367850</v>
      </c>
      <c r="AE950" s="16">
        <v>0</v>
      </c>
      <c r="AF950" s="24" t="s">
        <v>216</v>
      </c>
      <c r="AG950">
        <v>40</v>
      </c>
      <c r="AH950" s="16" t="s">
        <v>273</v>
      </c>
      <c r="AI950" s="16" t="s">
        <v>6</v>
      </c>
      <c r="AJ950" s="16" t="s">
        <v>214</v>
      </c>
      <c r="AK950" s="16" t="s">
        <v>217</v>
      </c>
      <c r="AL950" s="16">
        <v>0</v>
      </c>
    </row>
    <row r="951" spans="1:38" x14ac:dyDescent="0.3">
      <c r="A951" s="24" t="s">
        <v>0</v>
      </c>
      <c r="B951" t="s">
        <v>306</v>
      </c>
      <c r="C951" t="s">
        <v>268</v>
      </c>
      <c r="D951">
        <v>-27.609590000000001</v>
      </c>
      <c r="E951">
        <v>-48.387419999999999</v>
      </c>
      <c r="F951" s="24" t="s">
        <v>2</v>
      </c>
      <c r="G951" s="24" t="s">
        <v>3</v>
      </c>
      <c r="H951" s="25">
        <v>42033</v>
      </c>
      <c r="I951" s="12" t="s">
        <v>269</v>
      </c>
      <c r="J951" s="12" t="s">
        <v>270</v>
      </c>
      <c r="K951" s="12" t="s">
        <v>271</v>
      </c>
      <c r="L951" s="24" t="s">
        <v>96</v>
      </c>
      <c r="M951" s="24" t="s">
        <v>272</v>
      </c>
      <c r="N951" t="s">
        <v>85</v>
      </c>
      <c r="O951" s="24">
        <v>2</v>
      </c>
      <c r="P951">
        <v>5</v>
      </c>
      <c r="Q951">
        <v>5</v>
      </c>
      <c r="R951">
        <v>19</v>
      </c>
      <c r="S951" s="24">
        <v>5</v>
      </c>
      <c r="T951" s="24">
        <v>5.2</v>
      </c>
      <c r="U951" t="s">
        <v>178</v>
      </c>
      <c r="V951" s="14" t="str">
        <f>VLOOKUP($U951,look_up!$A$2:J977,2,FALSE)</f>
        <v>Ouriço</v>
      </c>
      <c r="W951" s="14" t="str">
        <f>VLOOKUP($U951,look_up!$A$2:K977,3,FALSE)</f>
        <v>Species</v>
      </c>
      <c r="X951" s="14" t="str">
        <f>VLOOKUP($U951,look_up!$A$2:L977,4,FALSE)</f>
        <v>NA</v>
      </c>
      <c r="Y951" s="14" t="str">
        <f>VLOOKUP($U951,look_up!A$2:K977,5,FALSE)</f>
        <v>Animalia</v>
      </c>
      <c r="Z951" s="14" t="str">
        <f>VLOOKUP($U951,look_up!A$2:L977,6,FALSE)</f>
        <v>Echinodermata</v>
      </c>
      <c r="AA951" s="14" t="str">
        <f>VLOOKUP($U951,look_up!A$2:M977,7,FALSE)</f>
        <v>Echinoidea</v>
      </c>
      <c r="AB951" s="14" t="str">
        <f>VLOOKUP($U951,look_up!$A$2:P977,8,FALSE)</f>
        <v>Camarodonta</v>
      </c>
      <c r="AC951" s="14" t="str">
        <f>VLOOKUP($U951,look_up!$A$2:Q977,9,FALSE)</f>
        <v>Toxopneustidae</v>
      </c>
      <c r="AD951" s="14">
        <f>VLOOKUP($U951,look_up!A$2:P977,10,FALSE)</f>
        <v>367850</v>
      </c>
      <c r="AE951" s="16">
        <v>0</v>
      </c>
      <c r="AF951" s="24" t="s">
        <v>216</v>
      </c>
      <c r="AG951">
        <v>40</v>
      </c>
      <c r="AH951" s="16" t="s">
        <v>273</v>
      </c>
      <c r="AI951" s="16" t="s">
        <v>6</v>
      </c>
      <c r="AJ951" s="16" t="s">
        <v>214</v>
      </c>
      <c r="AK951" s="16" t="s">
        <v>217</v>
      </c>
      <c r="AL951" s="16">
        <v>0</v>
      </c>
    </row>
    <row r="952" spans="1:38" x14ac:dyDescent="0.3">
      <c r="A952" s="24" t="s">
        <v>0</v>
      </c>
      <c r="B952" t="s">
        <v>306</v>
      </c>
      <c r="C952" t="s">
        <v>268</v>
      </c>
      <c r="D952">
        <v>-27.609590000000001</v>
      </c>
      <c r="E952">
        <v>-48.387419999999999</v>
      </c>
      <c r="F952" s="24" t="s">
        <v>2</v>
      </c>
      <c r="G952" s="24" t="s">
        <v>3</v>
      </c>
      <c r="H952" s="25">
        <v>42033</v>
      </c>
      <c r="I952" s="12" t="s">
        <v>269</v>
      </c>
      <c r="J952" s="12" t="s">
        <v>270</v>
      </c>
      <c r="K952" s="12" t="s">
        <v>271</v>
      </c>
      <c r="L952" s="24" t="s">
        <v>96</v>
      </c>
      <c r="M952" s="24" t="s">
        <v>272</v>
      </c>
      <c r="N952" t="s">
        <v>85</v>
      </c>
      <c r="O952" s="24">
        <v>3</v>
      </c>
      <c r="P952">
        <v>5</v>
      </c>
      <c r="Q952">
        <v>5</v>
      </c>
      <c r="R952">
        <v>19</v>
      </c>
      <c r="S952" s="24">
        <v>5</v>
      </c>
      <c r="T952" s="24">
        <v>5.2</v>
      </c>
      <c r="U952" t="s">
        <v>178</v>
      </c>
      <c r="V952" s="14" t="str">
        <f>VLOOKUP($U952,look_up!$A$2:J978,2,FALSE)</f>
        <v>Ouriço</v>
      </c>
      <c r="W952" s="14" t="str">
        <f>VLOOKUP($U952,look_up!$A$2:K978,3,FALSE)</f>
        <v>Species</v>
      </c>
      <c r="X952" s="14" t="str">
        <f>VLOOKUP($U952,look_up!$A$2:L978,4,FALSE)</f>
        <v>NA</v>
      </c>
      <c r="Y952" s="14" t="str">
        <f>VLOOKUP($U952,look_up!A$2:K978,5,FALSE)</f>
        <v>Animalia</v>
      </c>
      <c r="Z952" s="14" t="str">
        <f>VLOOKUP($U952,look_up!A$2:L978,6,FALSE)</f>
        <v>Echinodermata</v>
      </c>
      <c r="AA952" s="14" t="str">
        <f>VLOOKUP($U952,look_up!A$2:M978,7,FALSE)</f>
        <v>Echinoidea</v>
      </c>
      <c r="AB952" s="14" t="str">
        <f>VLOOKUP($U952,look_up!$A$2:P978,8,FALSE)</f>
        <v>Camarodonta</v>
      </c>
      <c r="AC952" s="14" t="str">
        <f>VLOOKUP($U952,look_up!$A$2:Q978,9,FALSE)</f>
        <v>Toxopneustidae</v>
      </c>
      <c r="AD952" s="14">
        <f>VLOOKUP($U952,look_up!A$2:P978,10,FALSE)</f>
        <v>367850</v>
      </c>
      <c r="AE952" s="16">
        <v>0</v>
      </c>
      <c r="AF952" s="24" t="s">
        <v>216</v>
      </c>
      <c r="AG952">
        <v>40</v>
      </c>
      <c r="AH952" s="16" t="s">
        <v>273</v>
      </c>
      <c r="AI952" s="16" t="s">
        <v>6</v>
      </c>
      <c r="AJ952" s="16" t="s">
        <v>214</v>
      </c>
      <c r="AK952" s="16" t="s">
        <v>217</v>
      </c>
      <c r="AL952" s="16">
        <v>0</v>
      </c>
    </row>
    <row r="953" spans="1:38" x14ac:dyDescent="0.3">
      <c r="A953" s="24" t="s">
        <v>0</v>
      </c>
      <c r="B953" t="s">
        <v>307</v>
      </c>
      <c r="C953" t="s">
        <v>274</v>
      </c>
      <c r="D953">
        <v>-27.488160000000001</v>
      </c>
      <c r="E953">
        <v>-48.365229999999997</v>
      </c>
      <c r="F953" s="24" t="s">
        <v>2</v>
      </c>
      <c r="G953" s="24" t="s">
        <v>3</v>
      </c>
      <c r="H953" s="25">
        <v>42038</v>
      </c>
      <c r="I953" s="12" t="s">
        <v>100</v>
      </c>
      <c r="J953" s="12" t="s">
        <v>245</v>
      </c>
      <c r="K953" s="12" t="s">
        <v>271</v>
      </c>
      <c r="L953" s="24" t="s">
        <v>96</v>
      </c>
      <c r="M953" s="24" t="s">
        <v>272</v>
      </c>
      <c r="N953" t="s">
        <v>85</v>
      </c>
      <c r="O953" s="24">
        <v>1</v>
      </c>
      <c r="P953">
        <v>5</v>
      </c>
      <c r="Q953">
        <v>5</v>
      </c>
      <c r="R953">
        <v>23</v>
      </c>
      <c r="S953" s="24">
        <v>4.8</v>
      </c>
      <c r="T953" s="24">
        <v>2.4</v>
      </c>
      <c r="U953" t="s">
        <v>178</v>
      </c>
      <c r="V953" s="14" t="str">
        <f>VLOOKUP($U953,look_up!$A$2:J979,2,FALSE)</f>
        <v>Ouriço</v>
      </c>
      <c r="W953" s="14" t="str">
        <f>VLOOKUP($U953,look_up!$A$2:K979,3,FALSE)</f>
        <v>Species</v>
      </c>
      <c r="X953" s="14" t="str">
        <f>VLOOKUP($U953,look_up!$A$2:L979,4,FALSE)</f>
        <v>NA</v>
      </c>
      <c r="Y953" s="14" t="str">
        <f>VLOOKUP($U953,look_up!A$2:K979,5,FALSE)</f>
        <v>Animalia</v>
      </c>
      <c r="Z953" s="14" t="str">
        <f>VLOOKUP($U953,look_up!A$2:L979,6,FALSE)</f>
        <v>Echinodermata</v>
      </c>
      <c r="AA953" s="14" t="str">
        <f>VLOOKUP($U953,look_up!A$2:M979,7,FALSE)</f>
        <v>Echinoidea</v>
      </c>
      <c r="AB953" s="14" t="str">
        <f>VLOOKUP($U953,look_up!$A$2:P979,8,FALSE)</f>
        <v>Camarodonta</v>
      </c>
      <c r="AC953" s="14" t="str">
        <f>VLOOKUP($U953,look_up!$A$2:Q979,9,FALSE)</f>
        <v>Toxopneustidae</v>
      </c>
      <c r="AD953" s="14">
        <f>VLOOKUP($U953,look_up!A$2:P979,10,FALSE)</f>
        <v>367850</v>
      </c>
      <c r="AE953" s="16">
        <v>0</v>
      </c>
      <c r="AF953" s="24" t="s">
        <v>216</v>
      </c>
      <c r="AG953">
        <v>40</v>
      </c>
      <c r="AH953" s="16" t="s">
        <v>273</v>
      </c>
      <c r="AI953" s="16" t="s">
        <v>6</v>
      </c>
      <c r="AJ953" s="16" t="s">
        <v>214</v>
      </c>
      <c r="AK953" s="16" t="s">
        <v>217</v>
      </c>
      <c r="AL953" s="16">
        <v>0</v>
      </c>
    </row>
    <row r="954" spans="1:38" x14ac:dyDescent="0.3">
      <c r="A954" s="24" t="s">
        <v>0</v>
      </c>
      <c r="B954" t="s">
        <v>307</v>
      </c>
      <c r="C954" t="s">
        <v>274</v>
      </c>
      <c r="D954">
        <v>-27.488160000000001</v>
      </c>
      <c r="E954">
        <v>-48.365229999999997</v>
      </c>
      <c r="F954" s="24" t="s">
        <v>2</v>
      </c>
      <c r="G954" s="24" t="s">
        <v>3</v>
      </c>
      <c r="H954" s="25">
        <v>42038</v>
      </c>
      <c r="I954" s="12" t="s">
        <v>100</v>
      </c>
      <c r="J954" s="12" t="s">
        <v>245</v>
      </c>
      <c r="K954" s="12" t="s">
        <v>271</v>
      </c>
      <c r="L954" s="24" t="s">
        <v>96</v>
      </c>
      <c r="M954" s="24" t="s">
        <v>272</v>
      </c>
      <c r="N954" t="s">
        <v>85</v>
      </c>
      <c r="O954" s="24">
        <v>2</v>
      </c>
      <c r="P954">
        <v>5</v>
      </c>
      <c r="Q954">
        <v>5</v>
      </c>
      <c r="R954">
        <v>23</v>
      </c>
      <c r="S954" s="24">
        <v>4.8</v>
      </c>
      <c r="T954" s="24">
        <v>2.4</v>
      </c>
      <c r="U954" t="s">
        <v>178</v>
      </c>
      <c r="V954" s="14" t="str">
        <f>VLOOKUP($U954,look_up!$A$2:J980,2,FALSE)</f>
        <v>Ouriço</v>
      </c>
      <c r="W954" s="14" t="str">
        <f>VLOOKUP($U954,look_up!$A$2:K980,3,FALSE)</f>
        <v>Species</v>
      </c>
      <c r="X954" s="14" t="str">
        <f>VLOOKUP($U954,look_up!$A$2:L980,4,FALSE)</f>
        <v>NA</v>
      </c>
      <c r="Y954" s="14" t="str">
        <f>VLOOKUP($U954,look_up!A$2:K980,5,FALSE)</f>
        <v>Animalia</v>
      </c>
      <c r="Z954" s="14" t="str">
        <f>VLOOKUP($U954,look_up!A$2:L980,6,FALSE)</f>
        <v>Echinodermata</v>
      </c>
      <c r="AA954" s="14" t="str">
        <f>VLOOKUP($U954,look_up!A$2:M980,7,FALSE)</f>
        <v>Echinoidea</v>
      </c>
      <c r="AB954" s="14" t="str">
        <f>VLOOKUP($U954,look_up!$A$2:P980,8,FALSE)</f>
        <v>Camarodonta</v>
      </c>
      <c r="AC954" s="14" t="str">
        <f>VLOOKUP($U954,look_up!$A$2:Q980,9,FALSE)</f>
        <v>Toxopneustidae</v>
      </c>
      <c r="AD954" s="14">
        <f>VLOOKUP($U954,look_up!A$2:P980,10,FALSE)</f>
        <v>367850</v>
      </c>
      <c r="AE954" s="16">
        <v>0</v>
      </c>
      <c r="AF954" s="24" t="s">
        <v>216</v>
      </c>
      <c r="AG954">
        <v>40</v>
      </c>
      <c r="AH954" s="16" t="s">
        <v>273</v>
      </c>
      <c r="AI954" s="16" t="s">
        <v>6</v>
      </c>
      <c r="AJ954" s="16" t="s">
        <v>214</v>
      </c>
      <c r="AK954" s="16" t="s">
        <v>217</v>
      </c>
      <c r="AL954" s="16">
        <v>0</v>
      </c>
    </row>
    <row r="955" spans="1:38" x14ac:dyDescent="0.3">
      <c r="A955" s="24" t="s">
        <v>0</v>
      </c>
      <c r="B955" t="s">
        <v>307</v>
      </c>
      <c r="C955" t="s">
        <v>274</v>
      </c>
      <c r="D955">
        <v>-27.488160000000001</v>
      </c>
      <c r="E955">
        <v>-48.365229999999997</v>
      </c>
      <c r="F955" s="24" t="s">
        <v>2</v>
      </c>
      <c r="G955" s="24" t="s">
        <v>3</v>
      </c>
      <c r="H955" s="25">
        <v>42038</v>
      </c>
      <c r="I955" s="12" t="s">
        <v>100</v>
      </c>
      <c r="J955" s="12" t="s">
        <v>245</v>
      </c>
      <c r="K955" s="12" t="s">
        <v>271</v>
      </c>
      <c r="L955" s="24" t="s">
        <v>96</v>
      </c>
      <c r="M955" s="24" t="s">
        <v>272</v>
      </c>
      <c r="N955" t="s">
        <v>85</v>
      </c>
      <c r="O955" s="24">
        <v>3</v>
      </c>
      <c r="P955">
        <v>5</v>
      </c>
      <c r="Q955">
        <v>5</v>
      </c>
      <c r="R955">
        <v>23</v>
      </c>
      <c r="S955" s="24">
        <v>4.8</v>
      </c>
      <c r="T955" s="24">
        <v>2.4</v>
      </c>
      <c r="U955" t="s">
        <v>178</v>
      </c>
      <c r="V955" s="14" t="str">
        <f>VLOOKUP($U955,look_up!$A$2:J981,2,FALSE)</f>
        <v>Ouriço</v>
      </c>
      <c r="W955" s="14" t="str">
        <f>VLOOKUP($U955,look_up!$A$2:K981,3,FALSE)</f>
        <v>Species</v>
      </c>
      <c r="X955" s="14" t="str">
        <f>VLOOKUP($U955,look_up!$A$2:L981,4,FALSE)</f>
        <v>NA</v>
      </c>
      <c r="Y955" s="14" t="str">
        <f>VLOOKUP($U955,look_up!A$2:K981,5,FALSE)</f>
        <v>Animalia</v>
      </c>
      <c r="Z955" s="14" t="str">
        <f>VLOOKUP($U955,look_up!A$2:L981,6,FALSE)</f>
        <v>Echinodermata</v>
      </c>
      <c r="AA955" s="14" t="str">
        <f>VLOOKUP($U955,look_up!A$2:M981,7,FALSE)</f>
        <v>Echinoidea</v>
      </c>
      <c r="AB955" s="14" t="str">
        <f>VLOOKUP($U955,look_up!$A$2:P981,8,FALSE)</f>
        <v>Camarodonta</v>
      </c>
      <c r="AC955" s="14" t="str">
        <f>VLOOKUP($U955,look_up!$A$2:Q981,9,FALSE)</f>
        <v>Toxopneustidae</v>
      </c>
      <c r="AD955" s="14">
        <f>VLOOKUP($U955,look_up!A$2:P981,10,FALSE)</f>
        <v>367850</v>
      </c>
      <c r="AE955" s="16">
        <v>0</v>
      </c>
      <c r="AF955" s="24" t="s">
        <v>216</v>
      </c>
      <c r="AG955">
        <v>40</v>
      </c>
      <c r="AH955" s="16" t="s">
        <v>273</v>
      </c>
      <c r="AI955" s="16" t="s">
        <v>6</v>
      </c>
      <c r="AJ955" s="16" t="s">
        <v>214</v>
      </c>
      <c r="AK955" s="16" t="s">
        <v>217</v>
      </c>
      <c r="AL955" s="16">
        <v>0</v>
      </c>
    </row>
    <row r="956" spans="1:38" x14ac:dyDescent="0.3">
      <c r="A956" s="24" t="s">
        <v>0</v>
      </c>
      <c r="B956" t="s">
        <v>307</v>
      </c>
      <c r="C956" t="s">
        <v>274</v>
      </c>
      <c r="D956">
        <v>-27.488160000000001</v>
      </c>
      <c r="E956">
        <v>-48.365229999999997</v>
      </c>
      <c r="F956" s="24" t="s">
        <v>2</v>
      </c>
      <c r="G956" s="24" t="s">
        <v>3</v>
      </c>
      <c r="H956" s="25">
        <v>42038</v>
      </c>
      <c r="I956" s="12" t="s">
        <v>100</v>
      </c>
      <c r="J956" s="12" t="s">
        <v>245</v>
      </c>
      <c r="K956" s="12" t="s">
        <v>271</v>
      </c>
      <c r="L956" s="24" t="s">
        <v>96</v>
      </c>
      <c r="M956" s="24" t="s">
        <v>272</v>
      </c>
      <c r="N956" t="s">
        <v>85</v>
      </c>
      <c r="O956" s="24">
        <v>2</v>
      </c>
      <c r="P956">
        <v>10</v>
      </c>
      <c r="Q956">
        <v>10</v>
      </c>
      <c r="R956">
        <v>19</v>
      </c>
      <c r="S956" s="24">
        <v>4.8</v>
      </c>
      <c r="T956" s="24">
        <v>2.4</v>
      </c>
      <c r="U956" t="s">
        <v>178</v>
      </c>
      <c r="V956" s="14" t="str">
        <f>VLOOKUP($U956,look_up!$A$2:J982,2,FALSE)</f>
        <v>Ouriço</v>
      </c>
      <c r="W956" s="14" t="str">
        <f>VLOOKUP($U956,look_up!$A$2:K982,3,FALSE)</f>
        <v>Species</v>
      </c>
      <c r="X956" s="14" t="str">
        <f>VLOOKUP($U956,look_up!$A$2:L982,4,FALSE)</f>
        <v>NA</v>
      </c>
      <c r="Y956" s="14" t="str">
        <f>VLOOKUP($U956,look_up!A$2:K982,5,FALSE)</f>
        <v>Animalia</v>
      </c>
      <c r="Z956" s="14" t="str">
        <f>VLOOKUP($U956,look_up!A$2:L982,6,FALSE)</f>
        <v>Echinodermata</v>
      </c>
      <c r="AA956" s="14" t="str">
        <f>VLOOKUP($U956,look_up!A$2:M982,7,FALSE)</f>
        <v>Echinoidea</v>
      </c>
      <c r="AB956" s="14" t="str">
        <f>VLOOKUP($U956,look_up!$A$2:P982,8,FALSE)</f>
        <v>Camarodonta</v>
      </c>
      <c r="AC956" s="14" t="str">
        <f>VLOOKUP($U956,look_up!$A$2:Q982,9,FALSE)</f>
        <v>Toxopneustidae</v>
      </c>
      <c r="AD956" s="14">
        <f>VLOOKUP($U956,look_up!A$2:P982,10,FALSE)</f>
        <v>367850</v>
      </c>
      <c r="AE956" s="16">
        <v>0</v>
      </c>
      <c r="AF956" s="24" t="s">
        <v>216</v>
      </c>
      <c r="AG956">
        <v>40</v>
      </c>
      <c r="AH956" s="16" t="s">
        <v>273</v>
      </c>
      <c r="AI956" s="16" t="s">
        <v>6</v>
      </c>
      <c r="AJ956" s="16" t="s">
        <v>214</v>
      </c>
      <c r="AK956" s="16" t="s">
        <v>217</v>
      </c>
      <c r="AL956" s="16">
        <v>0</v>
      </c>
    </row>
    <row r="957" spans="1:38" x14ac:dyDescent="0.3">
      <c r="A957" s="24" t="s">
        <v>0</v>
      </c>
      <c r="B957" t="s">
        <v>307</v>
      </c>
      <c r="C957" t="s">
        <v>274</v>
      </c>
      <c r="D957">
        <v>-27.488160000000001</v>
      </c>
      <c r="E957">
        <v>-48.365229999999997</v>
      </c>
      <c r="F957" s="24" t="s">
        <v>2</v>
      </c>
      <c r="G957" s="24" t="s">
        <v>3</v>
      </c>
      <c r="H957" s="25">
        <v>42038</v>
      </c>
      <c r="I957" s="12" t="s">
        <v>100</v>
      </c>
      <c r="J957" s="12" t="s">
        <v>245</v>
      </c>
      <c r="K957" s="12" t="s">
        <v>271</v>
      </c>
      <c r="L957" s="24" t="s">
        <v>96</v>
      </c>
      <c r="M957" s="24" t="s">
        <v>272</v>
      </c>
      <c r="N957" t="s">
        <v>85</v>
      </c>
      <c r="O957" s="24">
        <v>3</v>
      </c>
      <c r="P957">
        <v>10</v>
      </c>
      <c r="Q957">
        <v>10</v>
      </c>
      <c r="R957">
        <v>19</v>
      </c>
      <c r="S957" s="24">
        <v>4.8</v>
      </c>
      <c r="T957" s="24">
        <v>2.4</v>
      </c>
      <c r="U957" t="s">
        <v>178</v>
      </c>
      <c r="V957" s="14" t="str">
        <f>VLOOKUP($U957,look_up!$A$2:J983,2,FALSE)</f>
        <v>Ouriço</v>
      </c>
      <c r="W957" s="14" t="str">
        <f>VLOOKUP($U957,look_up!$A$2:K983,3,FALSE)</f>
        <v>Species</v>
      </c>
      <c r="X957" s="14" t="str">
        <f>VLOOKUP($U957,look_up!$A$2:L983,4,FALSE)</f>
        <v>NA</v>
      </c>
      <c r="Y957" s="14" t="str">
        <f>VLOOKUP($U957,look_up!A$2:K983,5,FALSE)</f>
        <v>Animalia</v>
      </c>
      <c r="Z957" s="14" t="str">
        <f>VLOOKUP($U957,look_up!A$2:L983,6,FALSE)</f>
        <v>Echinodermata</v>
      </c>
      <c r="AA957" s="14" t="str">
        <f>VLOOKUP($U957,look_up!A$2:M983,7,FALSE)</f>
        <v>Echinoidea</v>
      </c>
      <c r="AB957" s="14" t="str">
        <f>VLOOKUP($U957,look_up!$A$2:P983,8,FALSE)</f>
        <v>Camarodonta</v>
      </c>
      <c r="AC957" s="14" t="str">
        <f>VLOOKUP($U957,look_up!$A$2:Q983,9,FALSE)</f>
        <v>Toxopneustidae</v>
      </c>
      <c r="AD957" s="14">
        <f>VLOOKUP($U957,look_up!A$2:P983,10,FALSE)</f>
        <v>367850</v>
      </c>
      <c r="AE957" s="16">
        <v>0</v>
      </c>
      <c r="AF957" s="24" t="s">
        <v>216</v>
      </c>
      <c r="AG957">
        <v>40</v>
      </c>
      <c r="AH957" s="16" t="s">
        <v>273</v>
      </c>
      <c r="AI957" s="16" t="s">
        <v>6</v>
      </c>
      <c r="AJ957" s="16" t="s">
        <v>214</v>
      </c>
      <c r="AK957" s="16" t="s">
        <v>217</v>
      </c>
      <c r="AL957" s="16">
        <v>0</v>
      </c>
    </row>
    <row r="958" spans="1:38" x14ac:dyDescent="0.3">
      <c r="A958" s="24" t="s">
        <v>0</v>
      </c>
      <c r="B958" t="s">
        <v>244</v>
      </c>
      <c r="C958" t="s">
        <v>275</v>
      </c>
      <c r="D958">
        <v>-27.2837</v>
      </c>
      <c r="E958">
        <v>-48.37368</v>
      </c>
      <c r="F958" s="24" t="s">
        <v>2</v>
      </c>
      <c r="G958" s="24" t="s">
        <v>3</v>
      </c>
      <c r="H958" s="25">
        <v>42045</v>
      </c>
      <c r="I958" s="12" t="s">
        <v>276</v>
      </c>
      <c r="J958" s="12" t="s">
        <v>245</v>
      </c>
      <c r="K958" s="12" t="s">
        <v>271</v>
      </c>
      <c r="L958" s="24" t="s">
        <v>96</v>
      </c>
      <c r="M958" s="24" t="s">
        <v>272</v>
      </c>
      <c r="N958" t="s">
        <v>85</v>
      </c>
      <c r="O958" s="24">
        <v>1</v>
      </c>
      <c r="P958">
        <v>5</v>
      </c>
      <c r="Q958">
        <v>5</v>
      </c>
      <c r="R958">
        <v>27</v>
      </c>
      <c r="S958" s="24">
        <v>8.8000000000000007</v>
      </c>
      <c r="T958" s="24">
        <v>9.3000000000000007</v>
      </c>
      <c r="U958" t="s">
        <v>178</v>
      </c>
      <c r="V958" s="14" t="str">
        <f>VLOOKUP($U958,look_up!$A$2:J984,2,FALSE)</f>
        <v>Ouriço</v>
      </c>
      <c r="W958" s="14" t="str">
        <f>VLOOKUP($U958,look_up!$A$2:K984,3,FALSE)</f>
        <v>Species</v>
      </c>
      <c r="X958" s="14" t="str">
        <f>VLOOKUP($U958,look_up!$A$2:L984,4,FALSE)</f>
        <v>NA</v>
      </c>
      <c r="Y958" s="14" t="str">
        <f>VLOOKUP($U958,look_up!A$2:K984,5,FALSE)</f>
        <v>Animalia</v>
      </c>
      <c r="Z958" s="14" t="str">
        <f>VLOOKUP($U958,look_up!A$2:L984,6,FALSE)</f>
        <v>Echinodermata</v>
      </c>
      <c r="AA958" s="14" t="str">
        <f>VLOOKUP($U958,look_up!A$2:M984,7,FALSE)</f>
        <v>Echinoidea</v>
      </c>
      <c r="AB958" s="14" t="str">
        <f>VLOOKUP($U958,look_up!$A$2:P984,8,FALSE)</f>
        <v>Camarodonta</v>
      </c>
      <c r="AC958" s="14" t="str">
        <f>VLOOKUP($U958,look_up!$A$2:Q984,9,FALSE)</f>
        <v>Toxopneustidae</v>
      </c>
      <c r="AD958" s="14">
        <f>VLOOKUP($U958,look_up!A$2:P984,10,FALSE)</f>
        <v>367850</v>
      </c>
      <c r="AE958" s="16">
        <v>0</v>
      </c>
      <c r="AF958" s="24" t="s">
        <v>216</v>
      </c>
      <c r="AG958">
        <v>40</v>
      </c>
      <c r="AH958" s="16" t="s">
        <v>273</v>
      </c>
      <c r="AI958" s="16" t="s">
        <v>6</v>
      </c>
      <c r="AJ958" s="16" t="s">
        <v>214</v>
      </c>
      <c r="AK958" s="16" t="s">
        <v>217</v>
      </c>
      <c r="AL958" s="16">
        <v>0</v>
      </c>
    </row>
    <row r="959" spans="1:38" x14ac:dyDescent="0.3">
      <c r="A959" s="24" t="s">
        <v>0</v>
      </c>
      <c r="B959" t="s">
        <v>244</v>
      </c>
      <c r="C959" t="s">
        <v>275</v>
      </c>
      <c r="D959">
        <v>-27.2837</v>
      </c>
      <c r="E959">
        <v>-48.37368</v>
      </c>
      <c r="F959" s="24" t="s">
        <v>2</v>
      </c>
      <c r="G959" s="24" t="s">
        <v>3</v>
      </c>
      <c r="H959" s="25">
        <v>42045</v>
      </c>
      <c r="I959" s="12" t="s">
        <v>276</v>
      </c>
      <c r="J959" s="12" t="s">
        <v>245</v>
      </c>
      <c r="K959" s="12" t="s">
        <v>271</v>
      </c>
      <c r="L959" s="24" t="s">
        <v>96</v>
      </c>
      <c r="M959" s="24" t="s">
        <v>272</v>
      </c>
      <c r="N959" t="s">
        <v>85</v>
      </c>
      <c r="O959" s="24">
        <v>2</v>
      </c>
      <c r="P959">
        <v>5</v>
      </c>
      <c r="Q959">
        <v>5</v>
      </c>
      <c r="R959">
        <v>27</v>
      </c>
      <c r="S959" s="24">
        <v>8.8000000000000007</v>
      </c>
      <c r="T959" s="24">
        <v>9.3000000000000007</v>
      </c>
      <c r="U959" t="s">
        <v>178</v>
      </c>
      <c r="V959" s="14" t="str">
        <f>VLOOKUP($U959,look_up!$A$2:J985,2,FALSE)</f>
        <v>Ouriço</v>
      </c>
      <c r="W959" s="14" t="str">
        <f>VLOOKUP($U959,look_up!$A$2:K985,3,FALSE)</f>
        <v>Species</v>
      </c>
      <c r="X959" s="14" t="str">
        <f>VLOOKUP($U959,look_up!$A$2:L985,4,FALSE)</f>
        <v>NA</v>
      </c>
      <c r="Y959" s="14" t="str">
        <f>VLOOKUP($U959,look_up!A$2:K985,5,FALSE)</f>
        <v>Animalia</v>
      </c>
      <c r="Z959" s="14" t="str">
        <f>VLOOKUP($U959,look_up!A$2:L985,6,FALSE)</f>
        <v>Echinodermata</v>
      </c>
      <c r="AA959" s="14" t="str">
        <f>VLOOKUP($U959,look_up!A$2:M985,7,FALSE)</f>
        <v>Echinoidea</v>
      </c>
      <c r="AB959" s="14" t="str">
        <f>VLOOKUP($U959,look_up!$A$2:P985,8,FALSE)</f>
        <v>Camarodonta</v>
      </c>
      <c r="AC959" s="14" t="str">
        <f>VLOOKUP($U959,look_up!$A$2:Q985,9,FALSE)</f>
        <v>Toxopneustidae</v>
      </c>
      <c r="AD959" s="14">
        <f>VLOOKUP($U959,look_up!A$2:P985,10,FALSE)</f>
        <v>367850</v>
      </c>
      <c r="AE959" s="16">
        <v>0</v>
      </c>
      <c r="AF959" s="24" t="s">
        <v>216</v>
      </c>
      <c r="AG959">
        <v>40</v>
      </c>
      <c r="AH959" s="16" t="s">
        <v>273</v>
      </c>
      <c r="AI959" s="16" t="s">
        <v>6</v>
      </c>
      <c r="AJ959" s="16" t="s">
        <v>214</v>
      </c>
      <c r="AK959" s="16" t="s">
        <v>217</v>
      </c>
      <c r="AL959" s="16">
        <v>0</v>
      </c>
    </row>
    <row r="960" spans="1:38" x14ac:dyDescent="0.3">
      <c r="A960" s="24" t="s">
        <v>0</v>
      </c>
      <c r="B960" t="s">
        <v>244</v>
      </c>
      <c r="C960" t="s">
        <v>275</v>
      </c>
      <c r="D960">
        <v>-27.2837</v>
      </c>
      <c r="E960">
        <v>-48.37368</v>
      </c>
      <c r="F960" s="24" t="s">
        <v>2</v>
      </c>
      <c r="G960" s="24" t="s">
        <v>3</v>
      </c>
      <c r="H960" s="25">
        <v>42045</v>
      </c>
      <c r="I960" s="12" t="s">
        <v>276</v>
      </c>
      <c r="J960" s="12" t="s">
        <v>245</v>
      </c>
      <c r="K960" s="12" t="s">
        <v>271</v>
      </c>
      <c r="L960" s="24" t="s">
        <v>96</v>
      </c>
      <c r="M960" s="24" t="s">
        <v>272</v>
      </c>
      <c r="N960" t="s">
        <v>85</v>
      </c>
      <c r="O960" s="24">
        <v>3</v>
      </c>
      <c r="P960">
        <v>5</v>
      </c>
      <c r="Q960">
        <v>5</v>
      </c>
      <c r="R960">
        <v>27</v>
      </c>
      <c r="S960" s="24">
        <v>8.8000000000000007</v>
      </c>
      <c r="T960" s="24">
        <v>9.3000000000000007</v>
      </c>
      <c r="U960" t="s">
        <v>178</v>
      </c>
      <c r="V960" s="14" t="str">
        <f>VLOOKUP($U960,look_up!$A$2:J986,2,FALSE)</f>
        <v>Ouriço</v>
      </c>
      <c r="W960" s="14" t="str">
        <f>VLOOKUP($U960,look_up!$A$2:K986,3,FALSE)</f>
        <v>Species</v>
      </c>
      <c r="X960" s="14" t="str">
        <f>VLOOKUP($U960,look_up!$A$2:L986,4,FALSE)</f>
        <v>NA</v>
      </c>
      <c r="Y960" s="14" t="str">
        <f>VLOOKUP($U960,look_up!A$2:K986,5,FALSE)</f>
        <v>Animalia</v>
      </c>
      <c r="Z960" s="14" t="str">
        <f>VLOOKUP($U960,look_up!A$2:L986,6,FALSE)</f>
        <v>Echinodermata</v>
      </c>
      <c r="AA960" s="14" t="str">
        <f>VLOOKUP($U960,look_up!A$2:M986,7,FALSE)</f>
        <v>Echinoidea</v>
      </c>
      <c r="AB960" s="14" t="str">
        <f>VLOOKUP($U960,look_up!$A$2:P986,8,FALSE)</f>
        <v>Camarodonta</v>
      </c>
      <c r="AC960" s="14" t="str">
        <f>VLOOKUP($U960,look_up!$A$2:Q986,9,FALSE)</f>
        <v>Toxopneustidae</v>
      </c>
      <c r="AD960" s="14">
        <f>VLOOKUP($U960,look_up!A$2:P986,10,FALSE)</f>
        <v>367850</v>
      </c>
      <c r="AE960" s="16">
        <v>0</v>
      </c>
      <c r="AF960" s="24" t="s">
        <v>216</v>
      </c>
      <c r="AG960">
        <v>40</v>
      </c>
      <c r="AH960" s="16" t="s">
        <v>273</v>
      </c>
      <c r="AI960" s="16" t="s">
        <v>6</v>
      </c>
      <c r="AJ960" s="16" t="s">
        <v>214</v>
      </c>
      <c r="AK960" s="16" t="s">
        <v>217</v>
      </c>
      <c r="AL960" s="16">
        <v>0</v>
      </c>
    </row>
    <row r="961" spans="1:38" x14ac:dyDescent="0.3">
      <c r="A961" s="24" t="s">
        <v>0</v>
      </c>
      <c r="B961" t="s">
        <v>244</v>
      </c>
      <c r="C961" t="s">
        <v>275</v>
      </c>
      <c r="D961">
        <v>-27.2837</v>
      </c>
      <c r="E961">
        <v>-48.37368</v>
      </c>
      <c r="F961" s="24" t="s">
        <v>2</v>
      </c>
      <c r="G961" s="24" t="s">
        <v>3</v>
      </c>
      <c r="H961" s="25">
        <v>42045</v>
      </c>
      <c r="I961" s="12" t="s">
        <v>276</v>
      </c>
      <c r="J961" s="12" t="s">
        <v>245</v>
      </c>
      <c r="K961" s="12" t="s">
        <v>271</v>
      </c>
      <c r="L961" s="24" t="s">
        <v>96</v>
      </c>
      <c r="M961" s="24" t="s">
        <v>272</v>
      </c>
      <c r="N961" t="s">
        <v>85</v>
      </c>
      <c r="O961" s="24">
        <v>1</v>
      </c>
      <c r="P961">
        <v>10</v>
      </c>
      <c r="Q961">
        <v>10</v>
      </c>
      <c r="R961">
        <v>27</v>
      </c>
      <c r="S961" s="24">
        <v>8.8000000000000007</v>
      </c>
      <c r="T961" s="24">
        <v>10.4</v>
      </c>
      <c r="U961" t="s">
        <v>178</v>
      </c>
      <c r="V961" s="14" t="str">
        <f>VLOOKUP($U961,look_up!$A$2:J987,2,FALSE)</f>
        <v>Ouriço</v>
      </c>
      <c r="W961" s="14" t="str">
        <f>VLOOKUP($U961,look_up!$A$2:K987,3,FALSE)</f>
        <v>Species</v>
      </c>
      <c r="X961" s="14" t="str">
        <f>VLOOKUP($U961,look_up!$A$2:L987,4,FALSE)</f>
        <v>NA</v>
      </c>
      <c r="Y961" s="14" t="str">
        <f>VLOOKUP($U961,look_up!A$2:K987,5,FALSE)</f>
        <v>Animalia</v>
      </c>
      <c r="Z961" s="14" t="str">
        <f>VLOOKUP($U961,look_up!A$2:L987,6,FALSE)</f>
        <v>Echinodermata</v>
      </c>
      <c r="AA961" s="14" t="str">
        <f>VLOOKUP($U961,look_up!A$2:M987,7,FALSE)</f>
        <v>Echinoidea</v>
      </c>
      <c r="AB961" s="14" t="str">
        <f>VLOOKUP($U961,look_up!$A$2:P987,8,FALSE)</f>
        <v>Camarodonta</v>
      </c>
      <c r="AC961" s="14" t="str">
        <f>VLOOKUP($U961,look_up!$A$2:Q987,9,FALSE)</f>
        <v>Toxopneustidae</v>
      </c>
      <c r="AD961" s="14">
        <f>VLOOKUP($U961,look_up!A$2:P987,10,FALSE)</f>
        <v>367850</v>
      </c>
      <c r="AE961" s="16">
        <v>0</v>
      </c>
      <c r="AF961" s="24" t="s">
        <v>216</v>
      </c>
      <c r="AG961">
        <v>40</v>
      </c>
      <c r="AH961" s="16" t="s">
        <v>273</v>
      </c>
      <c r="AI961" s="16" t="s">
        <v>6</v>
      </c>
      <c r="AJ961" s="16" t="s">
        <v>214</v>
      </c>
      <c r="AK961" s="16" t="s">
        <v>217</v>
      </c>
      <c r="AL961" s="16">
        <v>0</v>
      </c>
    </row>
    <row r="962" spans="1:38" x14ac:dyDescent="0.3">
      <c r="A962" s="24" t="s">
        <v>0</v>
      </c>
      <c r="B962" t="s">
        <v>244</v>
      </c>
      <c r="C962" t="s">
        <v>275</v>
      </c>
      <c r="D962">
        <v>-27.2837</v>
      </c>
      <c r="E962">
        <v>-48.37368</v>
      </c>
      <c r="F962" s="24" t="s">
        <v>2</v>
      </c>
      <c r="G962" s="24" t="s">
        <v>3</v>
      </c>
      <c r="H962" s="25">
        <v>42045</v>
      </c>
      <c r="I962" s="12" t="s">
        <v>276</v>
      </c>
      <c r="J962" s="12" t="s">
        <v>245</v>
      </c>
      <c r="K962" s="12" t="s">
        <v>271</v>
      </c>
      <c r="L962" s="24" t="s">
        <v>96</v>
      </c>
      <c r="M962" s="24" t="s">
        <v>272</v>
      </c>
      <c r="N962" t="s">
        <v>85</v>
      </c>
      <c r="O962" s="24">
        <v>2</v>
      </c>
      <c r="P962">
        <v>10</v>
      </c>
      <c r="Q962">
        <v>10</v>
      </c>
      <c r="R962">
        <v>27</v>
      </c>
      <c r="S962" s="24">
        <v>8.8000000000000007</v>
      </c>
      <c r="T962" s="24">
        <v>10.4</v>
      </c>
      <c r="U962" t="s">
        <v>178</v>
      </c>
      <c r="V962" s="14" t="str">
        <f>VLOOKUP($U962,look_up!$A$2:J988,2,FALSE)</f>
        <v>Ouriço</v>
      </c>
      <c r="W962" s="14" t="str">
        <f>VLOOKUP($U962,look_up!$A$2:K988,3,FALSE)</f>
        <v>Species</v>
      </c>
      <c r="X962" s="14" t="str">
        <f>VLOOKUP($U962,look_up!$A$2:L988,4,FALSE)</f>
        <v>NA</v>
      </c>
      <c r="Y962" s="14" t="str">
        <f>VLOOKUP($U962,look_up!A$2:K988,5,FALSE)</f>
        <v>Animalia</v>
      </c>
      <c r="Z962" s="14" t="str">
        <f>VLOOKUP($U962,look_up!A$2:L988,6,FALSE)</f>
        <v>Echinodermata</v>
      </c>
      <c r="AA962" s="14" t="str">
        <f>VLOOKUP($U962,look_up!A$2:M988,7,FALSE)</f>
        <v>Echinoidea</v>
      </c>
      <c r="AB962" s="14" t="str">
        <f>VLOOKUP($U962,look_up!$A$2:P988,8,FALSE)</f>
        <v>Camarodonta</v>
      </c>
      <c r="AC962" s="14" t="str">
        <f>VLOOKUP($U962,look_up!$A$2:Q988,9,FALSE)</f>
        <v>Toxopneustidae</v>
      </c>
      <c r="AD962" s="14">
        <f>VLOOKUP($U962,look_up!A$2:P988,10,FALSE)</f>
        <v>367850</v>
      </c>
      <c r="AE962" s="16">
        <v>0</v>
      </c>
      <c r="AF962" s="24" t="s">
        <v>216</v>
      </c>
      <c r="AG962">
        <v>40</v>
      </c>
      <c r="AH962" s="16" t="s">
        <v>273</v>
      </c>
      <c r="AI962" s="16" t="s">
        <v>6</v>
      </c>
      <c r="AJ962" s="16" t="s">
        <v>214</v>
      </c>
      <c r="AK962" s="16" t="s">
        <v>217</v>
      </c>
      <c r="AL962" s="16">
        <v>0</v>
      </c>
    </row>
    <row r="963" spans="1:38" x14ac:dyDescent="0.3">
      <c r="A963" s="24" t="s">
        <v>0</v>
      </c>
      <c r="B963" t="s">
        <v>244</v>
      </c>
      <c r="C963" t="s">
        <v>275</v>
      </c>
      <c r="D963">
        <v>-27.2837</v>
      </c>
      <c r="E963">
        <v>-48.37368</v>
      </c>
      <c r="F963" s="24" t="s">
        <v>2</v>
      </c>
      <c r="G963" s="24" t="s">
        <v>3</v>
      </c>
      <c r="H963" s="25">
        <v>42045</v>
      </c>
      <c r="I963" s="12" t="s">
        <v>276</v>
      </c>
      <c r="J963" s="12" t="s">
        <v>245</v>
      </c>
      <c r="K963" s="12" t="s">
        <v>271</v>
      </c>
      <c r="L963" s="24" t="s">
        <v>96</v>
      </c>
      <c r="M963" s="24" t="s">
        <v>272</v>
      </c>
      <c r="N963" t="s">
        <v>85</v>
      </c>
      <c r="O963" s="24">
        <v>3</v>
      </c>
      <c r="P963">
        <v>10</v>
      </c>
      <c r="Q963">
        <v>10</v>
      </c>
      <c r="R963">
        <v>27</v>
      </c>
      <c r="S963" s="24">
        <v>8.8000000000000007</v>
      </c>
      <c r="T963" s="24">
        <v>10.4</v>
      </c>
      <c r="U963" t="s">
        <v>178</v>
      </c>
      <c r="V963" s="14" t="str">
        <f>VLOOKUP($U963,look_up!$A$2:J989,2,FALSE)</f>
        <v>Ouriço</v>
      </c>
      <c r="W963" s="14" t="str">
        <f>VLOOKUP($U963,look_up!$A$2:K989,3,FALSE)</f>
        <v>Species</v>
      </c>
      <c r="X963" s="14" t="str">
        <f>VLOOKUP($U963,look_up!$A$2:L989,4,FALSE)</f>
        <v>NA</v>
      </c>
      <c r="Y963" s="14" t="str">
        <f>VLOOKUP($U963,look_up!A$2:K989,5,FALSE)</f>
        <v>Animalia</v>
      </c>
      <c r="Z963" s="14" t="str">
        <f>VLOOKUP($U963,look_up!A$2:L989,6,FALSE)</f>
        <v>Echinodermata</v>
      </c>
      <c r="AA963" s="14" t="str">
        <f>VLOOKUP($U963,look_up!A$2:M989,7,FALSE)</f>
        <v>Echinoidea</v>
      </c>
      <c r="AB963" s="14" t="str">
        <f>VLOOKUP($U963,look_up!$A$2:P989,8,FALSE)</f>
        <v>Camarodonta</v>
      </c>
      <c r="AC963" s="14" t="str">
        <f>VLOOKUP($U963,look_up!$A$2:Q989,9,FALSE)</f>
        <v>Toxopneustidae</v>
      </c>
      <c r="AD963" s="14">
        <f>VLOOKUP($U963,look_up!A$2:P989,10,FALSE)</f>
        <v>367850</v>
      </c>
      <c r="AE963" s="16">
        <v>0</v>
      </c>
      <c r="AF963" s="24" t="s">
        <v>216</v>
      </c>
      <c r="AG963">
        <v>40</v>
      </c>
      <c r="AH963" s="16" t="s">
        <v>273</v>
      </c>
      <c r="AI963" s="16" t="s">
        <v>6</v>
      </c>
      <c r="AJ963" s="16" t="s">
        <v>214</v>
      </c>
      <c r="AK963" s="16" t="s">
        <v>217</v>
      </c>
      <c r="AL963" s="16">
        <v>0</v>
      </c>
    </row>
    <row r="964" spans="1:38" x14ac:dyDescent="0.3">
      <c r="A964" s="24" t="s">
        <v>0</v>
      </c>
      <c r="B964" t="s">
        <v>266</v>
      </c>
      <c r="C964" t="s">
        <v>277</v>
      </c>
      <c r="D964">
        <v>-27.296009999999999</v>
      </c>
      <c r="E964">
        <v>-48.36168</v>
      </c>
      <c r="F964" s="24" t="s">
        <v>2</v>
      </c>
      <c r="G964" s="24" t="s">
        <v>3</v>
      </c>
      <c r="H964" s="25">
        <v>42047</v>
      </c>
      <c r="I964" s="12" t="s">
        <v>278</v>
      </c>
      <c r="J964" s="12" t="s">
        <v>245</v>
      </c>
      <c r="K964" s="12" t="s">
        <v>271</v>
      </c>
      <c r="L964" s="24" t="s">
        <v>96</v>
      </c>
      <c r="M964" s="24" t="s">
        <v>272</v>
      </c>
      <c r="N964" t="s">
        <v>85</v>
      </c>
      <c r="O964" s="24">
        <v>1</v>
      </c>
      <c r="P964">
        <v>5</v>
      </c>
      <c r="Q964">
        <v>5</v>
      </c>
      <c r="R964">
        <v>23</v>
      </c>
      <c r="S964" s="24">
        <v>5.8</v>
      </c>
      <c r="T964" s="24">
        <v>8.1999999999999993</v>
      </c>
      <c r="U964" t="s">
        <v>178</v>
      </c>
      <c r="V964" s="14" t="str">
        <f>VLOOKUP($U964,look_up!$A$2:J990,2,FALSE)</f>
        <v>Ouriço</v>
      </c>
      <c r="W964" s="14" t="str">
        <f>VLOOKUP($U964,look_up!$A$2:K990,3,FALSE)</f>
        <v>Species</v>
      </c>
      <c r="X964" s="14" t="str">
        <f>VLOOKUP($U964,look_up!$A$2:L990,4,FALSE)</f>
        <v>NA</v>
      </c>
      <c r="Y964" s="14" t="str">
        <f>VLOOKUP($U964,look_up!A$2:K990,5,FALSE)</f>
        <v>Animalia</v>
      </c>
      <c r="Z964" s="14" t="str">
        <f>VLOOKUP($U964,look_up!A$2:L990,6,FALSE)</f>
        <v>Echinodermata</v>
      </c>
      <c r="AA964" s="14" t="str">
        <f>VLOOKUP($U964,look_up!A$2:M990,7,FALSE)</f>
        <v>Echinoidea</v>
      </c>
      <c r="AB964" s="14" t="str">
        <f>VLOOKUP($U964,look_up!$A$2:P990,8,FALSE)</f>
        <v>Camarodonta</v>
      </c>
      <c r="AC964" s="14" t="str">
        <f>VLOOKUP($U964,look_up!$A$2:Q990,9,FALSE)</f>
        <v>Toxopneustidae</v>
      </c>
      <c r="AD964" s="14">
        <f>VLOOKUP($U964,look_up!A$2:P990,10,FALSE)</f>
        <v>367850</v>
      </c>
      <c r="AE964" s="16">
        <v>0</v>
      </c>
      <c r="AF964" s="24" t="s">
        <v>216</v>
      </c>
      <c r="AG964">
        <v>40</v>
      </c>
      <c r="AH964" s="16" t="s">
        <v>273</v>
      </c>
      <c r="AI964" s="16" t="s">
        <v>6</v>
      </c>
      <c r="AJ964" s="16" t="s">
        <v>214</v>
      </c>
      <c r="AK964" s="16" t="s">
        <v>217</v>
      </c>
      <c r="AL964" s="16">
        <v>0</v>
      </c>
    </row>
    <row r="965" spans="1:38" x14ac:dyDescent="0.3">
      <c r="A965" s="24" t="s">
        <v>0</v>
      </c>
      <c r="B965" t="s">
        <v>266</v>
      </c>
      <c r="C965" t="s">
        <v>277</v>
      </c>
      <c r="D965">
        <v>-27.296009999999999</v>
      </c>
      <c r="E965">
        <v>-48.36168</v>
      </c>
      <c r="F965" s="24" t="s">
        <v>2</v>
      </c>
      <c r="G965" s="24" t="s">
        <v>3</v>
      </c>
      <c r="H965" s="25">
        <v>42047</v>
      </c>
      <c r="I965" s="12" t="s">
        <v>278</v>
      </c>
      <c r="J965" s="12" t="s">
        <v>245</v>
      </c>
      <c r="K965" s="12" t="s">
        <v>271</v>
      </c>
      <c r="L965" s="24" t="s">
        <v>96</v>
      </c>
      <c r="M965" s="24" t="s">
        <v>272</v>
      </c>
      <c r="N965" t="s">
        <v>85</v>
      </c>
      <c r="O965" s="24">
        <v>2</v>
      </c>
      <c r="P965">
        <v>5</v>
      </c>
      <c r="Q965">
        <v>5</v>
      </c>
      <c r="R965">
        <v>23</v>
      </c>
      <c r="S965" s="24">
        <v>5.8</v>
      </c>
      <c r="T965" s="24">
        <v>8.1999999999999993</v>
      </c>
      <c r="U965" t="s">
        <v>178</v>
      </c>
      <c r="V965" s="14" t="str">
        <f>VLOOKUP($U965,look_up!$A$2:J991,2,FALSE)</f>
        <v>Ouriço</v>
      </c>
      <c r="W965" s="14" t="str">
        <f>VLOOKUP($U965,look_up!$A$2:K991,3,FALSE)</f>
        <v>Species</v>
      </c>
      <c r="X965" s="14" t="str">
        <f>VLOOKUP($U965,look_up!$A$2:L991,4,FALSE)</f>
        <v>NA</v>
      </c>
      <c r="Y965" s="14" t="str">
        <f>VLOOKUP($U965,look_up!A$2:K991,5,FALSE)</f>
        <v>Animalia</v>
      </c>
      <c r="Z965" s="14" t="str">
        <f>VLOOKUP($U965,look_up!A$2:L991,6,FALSE)</f>
        <v>Echinodermata</v>
      </c>
      <c r="AA965" s="14" t="str">
        <f>VLOOKUP($U965,look_up!A$2:M991,7,FALSE)</f>
        <v>Echinoidea</v>
      </c>
      <c r="AB965" s="14" t="str">
        <f>VLOOKUP($U965,look_up!$A$2:P991,8,FALSE)</f>
        <v>Camarodonta</v>
      </c>
      <c r="AC965" s="14" t="str">
        <f>VLOOKUP($U965,look_up!$A$2:Q991,9,FALSE)</f>
        <v>Toxopneustidae</v>
      </c>
      <c r="AD965" s="14">
        <f>VLOOKUP($U965,look_up!A$2:P991,10,FALSE)</f>
        <v>367850</v>
      </c>
      <c r="AE965" s="16">
        <v>0</v>
      </c>
      <c r="AF965" s="24" t="s">
        <v>216</v>
      </c>
      <c r="AG965">
        <v>40</v>
      </c>
      <c r="AH965" s="16" t="s">
        <v>273</v>
      </c>
      <c r="AI965" s="16" t="s">
        <v>6</v>
      </c>
      <c r="AJ965" s="16" t="s">
        <v>214</v>
      </c>
      <c r="AK965" s="16" t="s">
        <v>217</v>
      </c>
      <c r="AL965" s="16">
        <v>0</v>
      </c>
    </row>
    <row r="966" spans="1:38" x14ac:dyDescent="0.3">
      <c r="A966" s="24" t="s">
        <v>0</v>
      </c>
      <c r="B966" t="s">
        <v>266</v>
      </c>
      <c r="C966" t="s">
        <v>277</v>
      </c>
      <c r="D966">
        <v>-27.296009999999999</v>
      </c>
      <c r="E966">
        <v>-48.36168</v>
      </c>
      <c r="F966" s="24" t="s">
        <v>2</v>
      </c>
      <c r="G966" s="24" t="s">
        <v>3</v>
      </c>
      <c r="H966" s="25">
        <v>42047</v>
      </c>
      <c r="I966" s="12" t="s">
        <v>278</v>
      </c>
      <c r="J966" s="12" t="s">
        <v>245</v>
      </c>
      <c r="K966" s="12" t="s">
        <v>271</v>
      </c>
      <c r="L966" s="24" t="s">
        <v>96</v>
      </c>
      <c r="M966" s="24" t="s">
        <v>272</v>
      </c>
      <c r="N966" t="s">
        <v>85</v>
      </c>
      <c r="O966" s="24">
        <v>3</v>
      </c>
      <c r="P966">
        <v>5</v>
      </c>
      <c r="Q966">
        <v>5</v>
      </c>
      <c r="R966">
        <v>23</v>
      </c>
      <c r="S966" s="24">
        <v>5.8</v>
      </c>
      <c r="T966" s="24">
        <v>8.1999999999999993</v>
      </c>
      <c r="U966" t="s">
        <v>178</v>
      </c>
      <c r="V966" s="14" t="str">
        <f>VLOOKUP($U966,look_up!$A$2:J992,2,FALSE)</f>
        <v>Ouriço</v>
      </c>
      <c r="W966" s="14" t="str">
        <f>VLOOKUP($U966,look_up!$A$2:K992,3,FALSE)</f>
        <v>Species</v>
      </c>
      <c r="X966" s="14" t="str">
        <f>VLOOKUP($U966,look_up!$A$2:L992,4,FALSE)</f>
        <v>NA</v>
      </c>
      <c r="Y966" s="14" t="str">
        <f>VLOOKUP($U966,look_up!A$2:K992,5,FALSE)</f>
        <v>Animalia</v>
      </c>
      <c r="Z966" s="14" t="str">
        <f>VLOOKUP($U966,look_up!A$2:L992,6,FALSE)</f>
        <v>Echinodermata</v>
      </c>
      <c r="AA966" s="14" t="str">
        <f>VLOOKUP($U966,look_up!A$2:M992,7,FALSE)</f>
        <v>Echinoidea</v>
      </c>
      <c r="AB966" s="14" t="str">
        <f>VLOOKUP($U966,look_up!$A$2:P992,8,FALSE)</f>
        <v>Camarodonta</v>
      </c>
      <c r="AC966" s="14" t="str">
        <f>VLOOKUP($U966,look_up!$A$2:Q992,9,FALSE)</f>
        <v>Toxopneustidae</v>
      </c>
      <c r="AD966" s="14">
        <f>VLOOKUP($U966,look_up!A$2:P992,10,FALSE)</f>
        <v>367850</v>
      </c>
      <c r="AE966" s="16">
        <v>0</v>
      </c>
      <c r="AF966" s="24" t="s">
        <v>216</v>
      </c>
      <c r="AG966">
        <v>40</v>
      </c>
      <c r="AH966" s="16" t="s">
        <v>273</v>
      </c>
      <c r="AI966" s="16" t="s">
        <v>6</v>
      </c>
      <c r="AJ966" s="16" t="s">
        <v>214</v>
      </c>
      <c r="AK966" s="16" t="s">
        <v>217</v>
      </c>
      <c r="AL966" s="16">
        <v>0</v>
      </c>
    </row>
    <row r="967" spans="1:38" x14ac:dyDescent="0.3">
      <c r="A967" s="24" t="s">
        <v>0</v>
      </c>
      <c r="B967" t="s">
        <v>266</v>
      </c>
      <c r="C967" t="s">
        <v>277</v>
      </c>
      <c r="D967">
        <v>-27.296009999999999</v>
      </c>
      <c r="E967">
        <v>-48.36168</v>
      </c>
      <c r="F967" s="24" t="s">
        <v>2</v>
      </c>
      <c r="G967" s="24" t="s">
        <v>3</v>
      </c>
      <c r="H967" s="25">
        <v>42047</v>
      </c>
      <c r="I967" s="12" t="s">
        <v>278</v>
      </c>
      <c r="J967" s="12" t="s">
        <v>245</v>
      </c>
      <c r="K967" s="12" t="s">
        <v>271</v>
      </c>
      <c r="L967" s="24" t="s">
        <v>96</v>
      </c>
      <c r="M967" s="24" t="s">
        <v>272</v>
      </c>
      <c r="N967" t="s">
        <v>85</v>
      </c>
      <c r="O967" s="24">
        <v>1</v>
      </c>
      <c r="P967">
        <v>10</v>
      </c>
      <c r="Q967">
        <v>10</v>
      </c>
      <c r="R967">
        <v>18</v>
      </c>
      <c r="S967" s="24">
        <v>5.8</v>
      </c>
      <c r="T967" s="24">
        <v>7.9</v>
      </c>
      <c r="U967" t="s">
        <v>178</v>
      </c>
      <c r="V967" s="14" t="str">
        <f>VLOOKUP($U967,look_up!$A$2:J993,2,FALSE)</f>
        <v>Ouriço</v>
      </c>
      <c r="W967" s="14" t="str">
        <f>VLOOKUP($U967,look_up!$A$2:K993,3,FALSE)</f>
        <v>Species</v>
      </c>
      <c r="X967" s="14" t="str">
        <f>VLOOKUP($U967,look_up!$A$2:L993,4,FALSE)</f>
        <v>NA</v>
      </c>
      <c r="Y967" s="14" t="str">
        <f>VLOOKUP($U967,look_up!A$2:K993,5,FALSE)</f>
        <v>Animalia</v>
      </c>
      <c r="Z967" s="14" t="str">
        <f>VLOOKUP($U967,look_up!A$2:L993,6,FALSE)</f>
        <v>Echinodermata</v>
      </c>
      <c r="AA967" s="14" t="str">
        <f>VLOOKUP($U967,look_up!A$2:M993,7,FALSE)</f>
        <v>Echinoidea</v>
      </c>
      <c r="AB967" s="14" t="str">
        <f>VLOOKUP($U967,look_up!$A$2:P993,8,FALSE)</f>
        <v>Camarodonta</v>
      </c>
      <c r="AC967" s="14" t="str">
        <f>VLOOKUP($U967,look_up!$A$2:Q993,9,FALSE)</f>
        <v>Toxopneustidae</v>
      </c>
      <c r="AD967" s="14">
        <f>VLOOKUP($U967,look_up!A$2:P993,10,FALSE)</f>
        <v>367850</v>
      </c>
      <c r="AE967" s="16">
        <v>0</v>
      </c>
      <c r="AF967" s="24" t="s">
        <v>216</v>
      </c>
      <c r="AG967">
        <v>40</v>
      </c>
      <c r="AH967" s="16" t="s">
        <v>273</v>
      </c>
      <c r="AI967" s="16" t="s">
        <v>6</v>
      </c>
      <c r="AJ967" s="16" t="s">
        <v>214</v>
      </c>
      <c r="AK967" s="16" t="s">
        <v>217</v>
      </c>
      <c r="AL967" s="16">
        <v>0</v>
      </c>
    </row>
    <row r="968" spans="1:38" x14ac:dyDescent="0.3">
      <c r="A968" s="24" t="s">
        <v>0</v>
      </c>
      <c r="B968" t="s">
        <v>266</v>
      </c>
      <c r="C968" t="s">
        <v>277</v>
      </c>
      <c r="D968">
        <v>-27.296009999999999</v>
      </c>
      <c r="E968">
        <v>-48.36168</v>
      </c>
      <c r="F968" s="24" t="s">
        <v>2</v>
      </c>
      <c r="G968" s="24" t="s">
        <v>3</v>
      </c>
      <c r="H968" s="25">
        <v>42047</v>
      </c>
      <c r="I968" s="12" t="s">
        <v>278</v>
      </c>
      <c r="J968" s="12" t="s">
        <v>245</v>
      </c>
      <c r="K968" s="12" t="s">
        <v>271</v>
      </c>
      <c r="L968" s="24" t="s">
        <v>96</v>
      </c>
      <c r="M968" s="24" t="s">
        <v>272</v>
      </c>
      <c r="N968" t="s">
        <v>85</v>
      </c>
      <c r="O968" s="24">
        <v>2</v>
      </c>
      <c r="P968">
        <v>10</v>
      </c>
      <c r="Q968">
        <v>10</v>
      </c>
      <c r="R968">
        <v>18</v>
      </c>
      <c r="S968" s="24">
        <v>5.8</v>
      </c>
      <c r="T968" s="24">
        <v>7.9</v>
      </c>
      <c r="U968" t="s">
        <v>178</v>
      </c>
      <c r="V968" s="14" t="str">
        <f>VLOOKUP($U968,look_up!$A$2:J994,2,FALSE)</f>
        <v>Ouriço</v>
      </c>
      <c r="W968" s="14" t="str">
        <f>VLOOKUP($U968,look_up!$A$2:K994,3,FALSE)</f>
        <v>Species</v>
      </c>
      <c r="X968" s="14" t="str">
        <f>VLOOKUP($U968,look_up!$A$2:L994,4,FALSE)</f>
        <v>NA</v>
      </c>
      <c r="Y968" s="14" t="str">
        <f>VLOOKUP($U968,look_up!A$2:K994,5,FALSE)</f>
        <v>Animalia</v>
      </c>
      <c r="Z968" s="14" t="str">
        <f>VLOOKUP($U968,look_up!A$2:L994,6,FALSE)</f>
        <v>Echinodermata</v>
      </c>
      <c r="AA968" s="14" t="str">
        <f>VLOOKUP($U968,look_up!A$2:M994,7,FALSE)</f>
        <v>Echinoidea</v>
      </c>
      <c r="AB968" s="14" t="str">
        <f>VLOOKUP($U968,look_up!$A$2:P994,8,FALSE)</f>
        <v>Camarodonta</v>
      </c>
      <c r="AC968" s="14" t="str">
        <f>VLOOKUP($U968,look_up!$A$2:Q994,9,FALSE)</f>
        <v>Toxopneustidae</v>
      </c>
      <c r="AD968" s="14">
        <f>VLOOKUP($U968,look_up!A$2:P994,10,FALSE)</f>
        <v>367850</v>
      </c>
      <c r="AE968" s="16">
        <v>0</v>
      </c>
      <c r="AF968" s="24" t="s">
        <v>216</v>
      </c>
      <c r="AG968">
        <v>40</v>
      </c>
      <c r="AH968" s="16" t="s">
        <v>273</v>
      </c>
      <c r="AI968" s="16" t="s">
        <v>6</v>
      </c>
      <c r="AJ968" s="16" t="s">
        <v>214</v>
      </c>
      <c r="AK968" s="16" t="s">
        <v>217</v>
      </c>
      <c r="AL968" s="16">
        <v>0</v>
      </c>
    </row>
    <row r="969" spans="1:38" x14ac:dyDescent="0.3">
      <c r="A969" s="24" t="s">
        <v>0</v>
      </c>
      <c r="B969" t="s">
        <v>266</v>
      </c>
      <c r="C969" t="s">
        <v>277</v>
      </c>
      <c r="D969">
        <v>-27.296009999999999</v>
      </c>
      <c r="E969">
        <v>-48.36168</v>
      </c>
      <c r="F969" s="24" t="s">
        <v>2</v>
      </c>
      <c r="G969" s="24" t="s">
        <v>3</v>
      </c>
      <c r="H969" s="25">
        <v>42047</v>
      </c>
      <c r="I969" s="12" t="s">
        <v>278</v>
      </c>
      <c r="J969" s="12" t="s">
        <v>245</v>
      </c>
      <c r="K969" s="12" t="s">
        <v>271</v>
      </c>
      <c r="L969" s="24" t="s">
        <v>96</v>
      </c>
      <c r="M969" s="24" t="s">
        <v>272</v>
      </c>
      <c r="N969" t="s">
        <v>85</v>
      </c>
      <c r="O969" s="24">
        <v>3</v>
      </c>
      <c r="P969">
        <v>10</v>
      </c>
      <c r="Q969">
        <v>10</v>
      </c>
      <c r="R969">
        <v>18</v>
      </c>
      <c r="S969" s="24">
        <v>5.8</v>
      </c>
      <c r="T969" s="24">
        <v>7.9</v>
      </c>
      <c r="U969" t="s">
        <v>178</v>
      </c>
      <c r="V969" s="14" t="str">
        <f>VLOOKUP($U969,look_up!$A$2:J995,2,FALSE)</f>
        <v>Ouriço</v>
      </c>
      <c r="W969" s="14" t="str">
        <f>VLOOKUP($U969,look_up!$A$2:K995,3,FALSE)</f>
        <v>Species</v>
      </c>
      <c r="X969" s="14" t="str">
        <f>VLOOKUP($U969,look_up!$A$2:L995,4,FALSE)</f>
        <v>NA</v>
      </c>
      <c r="Y969" s="14" t="str">
        <f>VLOOKUP($U969,look_up!A$2:K995,5,FALSE)</f>
        <v>Animalia</v>
      </c>
      <c r="Z969" s="14" t="str">
        <f>VLOOKUP($U969,look_up!A$2:L995,6,FALSE)</f>
        <v>Echinodermata</v>
      </c>
      <c r="AA969" s="14" t="str">
        <f>VLOOKUP($U969,look_up!A$2:M995,7,FALSE)</f>
        <v>Echinoidea</v>
      </c>
      <c r="AB969" s="14" t="str">
        <f>VLOOKUP($U969,look_up!$A$2:P995,8,FALSE)</f>
        <v>Camarodonta</v>
      </c>
      <c r="AC969" s="14" t="str">
        <f>VLOOKUP($U969,look_up!$A$2:Q995,9,FALSE)</f>
        <v>Toxopneustidae</v>
      </c>
      <c r="AD969" s="14">
        <f>VLOOKUP($U969,look_up!A$2:P995,10,FALSE)</f>
        <v>367850</v>
      </c>
      <c r="AE969" s="16">
        <v>0</v>
      </c>
      <c r="AF969" s="24" t="s">
        <v>216</v>
      </c>
      <c r="AG969">
        <v>40</v>
      </c>
      <c r="AH969" s="16" t="s">
        <v>273</v>
      </c>
      <c r="AI969" s="16" t="s">
        <v>6</v>
      </c>
      <c r="AJ969" s="16" t="s">
        <v>214</v>
      </c>
      <c r="AK969" s="16" t="s">
        <v>217</v>
      </c>
      <c r="AL969" s="16">
        <v>0</v>
      </c>
    </row>
    <row r="970" spans="1:38" x14ac:dyDescent="0.3">
      <c r="A970" s="24" t="s">
        <v>0</v>
      </c>
      <c r="B970" t="s">
        <v>1</v>
      </c>
      <c r="C970" t="s">
        <v>279</v>
      </c>
      <c r="D970">
        <v>-27.271709999999999</v>
      </c>
      <c r="E970">
        <v>-48.331710000000001</v>
      </c>
      <c r="F970" s="24" t="s">
        <v>2</v>
      </c>
      <c r="G970" s="24" t="s">
        <v>3</v>
      </c>
      <c r="H970" s="25">
        <v>42039</v>
      </c>
      <c r="I970" s="12" t="s">
        <v>280</v>
      </c>
      <c r="J970" s="12" t="s">
        <v>245</v>
      </c>
      <c r="K970" s="12" t="s">
        <v>271</v>
      </c>
      <c r="L970" s="24" t="s">
        <v>96</v>
      </c>
      <c r="M970" s="24" t="s">
        <v>313</v>
      </c>
      <c r="N970" t="s">
        <v>85</v>
      </c>
      <c r="O970" s="24">
        <v>1</v>
      </c>
      <c r="P970">
        <v>5</v>
      </c>
      <c r="Q970">
        <v>5</v>
      </c>
      <c r="R970">
        <v>27</v>
      </c>
      <c r="S970" s="24">
        <v>20</v>
      </c>
      <c r="T970" s="24">
        <v>20</v>
      </c>
      <c r="U970" t="s">
        <v>178</v>
      </c>
      <c r="V970" s="14" t="str">
        <f>VLOOKUP($U970,look_up!$A$2:J996,2,FALSE)</f>
        <v>Ouriço</v>
      </c>
      <c r="W970" s="14" t="str">
        <f>VLOOKUP($U970,look_up!$A$2:K996,3,FALSE)</f>
        <v>Species</v>
      </c>
      <c r="X970" s="14" t="str">
        <f>VLOOKUP($U970,look_up!$A$2:L996,4,FALSE)</f>
        <v>NA</v>
      </c>
      <c r="Y970" s="14" t="str">
        <f>VLOOKUP($U970,look_up!A$2:K996,5,FALSE)</f>
        <v>Animalia</v>
      </c>
      <c r="Z970" s="14" t="str">
        <f>VLOOKUP($U970,look_up!A$2:L996,6,FALSE)</f>
        <v>Echinodermata</v>
      </c>
      <c r="AA970" s="14" t="str">
        <f>VLOOKUP($U970,look_up!A$2:M996,7,FALSE)</f>
        <v>Echinoidea</v>
      </c>
      <c r="AB970" s="14" t="str">
        <f>VLOOKUP($U970,look_up!$A$2:P996,8,FALSE)</f>
        <v>Camarodonta</v>
      </c>
      <c r="AC970" s="14" t="str">
        <f>VLOOKUP($U970,look_up!$A$2:Q996,9,FALSE)</f>
        <v>Toxopneustidae</v>
      </c>
      <c r="AD970" s="14">
        <f>VLOOKUP($U970,look_up!A$2:P996,10,FALSE)</f>
        <v>367850</v>
      </c>
      <c r="AE970" s="16">
        <v>0</v>
      </c>
      <c r="AF970" s="24" t="s">
        <v>216</v>
      </c>
      <c r="AG970">
        <v>40</v>
      </c>
      <c r="AH970" s="16" t="s">
        <v>273</v>
      </c>
      <c r="AI970" s="16" t="s">
        <v>6</v>
      </c>
      <c r="AJ970" s="16" t="s">
        <v>214</v>
      </c>
      <c r="AK970" s="16" t="s">
        <v>217</v>
      </c>
      <c r="AL970" s="16">
        <v>0</v>
      </c>
    </row>
    <row r="971" spans="1:38" x14ac:dyDescent="0.3">
      <c r="A971" s="24" t="s">
        <v>0</v>
      </c>
      <c r="B971" t="s">
        <v>1</v>
      </c>
      <c r="C971" t="s">
        <v>279</v>
      </c>
      <c r="D971">
        <v>-27.271709999999999</v>
      </c>
      <c r="E971">
        <v>-48.331710000000001</v>
      </c>
      <c r="F971" s="24" t="s">
        <v>2</v>
      </c>
      <c r="G971" s="24" t="s">
        <v>3</v>
      </c>
      <c r="H971" s="25">
        <v>42039</v>
      </c>
      <c r="I971" s="12" t="s">
        <v>280</v>
      </c>
      <c r="J971" s="12" t="s">
        <v>245</v>
      </c>
      <c r="K971" s="12" t="s">
        <v>271</v>
      </c>
      <c r="L971" s="24" t="s">
        <v>96</v>
      </c>
      <c r="M971" s="24" t="s">
        <v>313</v>
      </c>
      <c r="N971" t="s">
        <v>85</v>
      </c>
      <c r="O971" s="24">
        <v>2</v>
      </c>
      <c r="P971">
        <v>5</v>
      </c>
      <c r="Q971">
        <v>5</v>
      </c>
      <c r="R971">
        <v>27</v>
      </c>
      <c r="S971" s="24">
        <v>20</v>
      </c>
      <c r="T971" s="24">
        <v>20</v>
      </c>
      <c r="U971" t="s">
        <v>178</v>
      </c>
      <c r="V971" s="14" t="str">
        <f>VLOOKUP($U971,look_up!$A$2:J997,2,FALSE)</f>
        <v>Ouriço</v>
      </c>
      <c r="W971" s="14" t="str">
        <f>VLOOKUP($U971,look_up!$A$2:K997,3,FALSE)</f>
        <v>Species</v>
      </c>
      <c r="X971" s="14" t="str">
        <f>VLOOKUP($U971,look_up!$A$2:L997,4,FALSE)</f>
        <v>NA</v>
      </c>
      <c r="Y971" s="14" t="str">
        <f>VLOOKUP($U971,look_up!A$2:K997,5,FALSE)</f>
        <v>Animalia</v>
      </c>
      <c r="Z971" s="14" t="str">
        <f>VLOOKUP($U971,look_up!A$2:L997,6,FALSE)</f>
        <v>Echinodermata</v>
      </c>
      <c r="AA971" s="14" t="str">
        <f>VLOOKUP($U971,look_up!A$2:M997,7,FALSE)</f>
        <v>Echinoidea</v>
      </c>
      <c r="AB971" s="14" t="str">
        <f>VLOOKUP($U971,look_up!$A$2:P997,8,FALSE)</f>
        <v>Camarodonta</v>
      </c>
      <c r="AC971" s="14" t="str">
        <f>VLOOKUP($U971,look_up!$A$2:Q997,9,FALSE)</f>
        <v>Toxopneustidae</v>
      </c>
      <c r="AD971" s="14">
        <f>VLOOKUP($U971,look_up!A$2:P997,10,FALSE)</f>
        <v>367850</v>
      </c>
      <c r="AE971" s="16">
        <v>0</v>
      </c>
      <c r="AF971" s="24" t="s">
        <v>216</v>
      </c>
      <c r="AG971">
        <v>40</v>
      </c>
      <c r="AH971" s="16" t="s">
        <v>273</v>
      </c>
      <c r="AI971" s="16" t="s">
        <v>6</v>
      </c>
      <c r="AJ971" s="16" t="s">
        <v>214</v>
      </c>
      <c r="AK971" s="16" t="s">
        <v>217</v>
      </c>
      <c r="AL971" s="16">
        <v>0</v>
      </c>
    </row>
    <row r="972" spans="1:38" x14ac:dyDescent="0.3">
      <c r="A972" s="24" t="s">
        <v>0</v>
      </c>
      <c r="B972" t="s">
        <v>1</v>
      </c>
      <c r="C972" t="s">
        <v>279</v>
      </c>
      <c r="D972">
        <v>-27.271709999999999</v>
      </c>
      <c r="E972">
        <v>-48.331710000000001</v>
      </c>
      <c r="F972" s="24" t="s">
        <v>2</v>
      </c>
      <c r="G972" s="24" t="s">
        <v>3</v>
      </c>
      <c r="H972" s="25">
        <v>42039</v>
      </c>
      <c r="I972" s="12" t="s">
        <v>280</v>
      </c>
      <c r="J972" s="12" t="s">
        <v>245</v>
      </c>
      <c r="K972" s="12" t="s">
        <v>271</v>
      </c>
      <c r="L972" s="24" t="s">
        <v>96</v>
      </c>
      <c r="M972" s="24" t="s">
        <v>313</v>
      </c>
      <c r="N972" t="s">
        <v>85</v>
      </c>
      <c r="O972" s="24">
        <v>3</v>
      </c>
      <c r="P972">
        <v>5</v>
      </c>
      <c r="Q972">
        <v>5</v>
      </c>
      <c r="R972">
        <v>27</v>
      </c>
      <c r="S972" s="24">
        <v>20</v>
      </c>
      <c r="T972" s="24">
        <v>20</v>
      </c>
      <c r="U972" t="s">
        <v>178</v>
      </c>
      <c r="V972" s="14" t="str">
        <f>VLOOKUP($U972,look_up!$A$2:J998,2,FALSE)</f>
        <v>Ouriço</v>
      </c>
      <c r="W972" s="14" t="str">
        <f>VLOOKUP($U972,look_up!$A$2:K998,3,FALSE)</f>
        <v>Species</v>
      </c>
      <c r="X972" s="14" t="str">
        <f>VLOOKUP($U972,look_up!$A$2:L998,4,FALSE)</f>
        <v>NA</v>
      </c>
      <c r="Y972" s="14" t="str">
        <f>VLOOKUP($U972,look_up!A$2:K998,5,FALSE)</f>
        <v>Animalia</v>
      </c>
      <c r="Z972" s="14" t="str">
        <f>VLOOKUP($U972,look_up!A$2:L998,6,FALSE)</f>
        <v>Echinodermata</v>
      </c>
      <c r="AA972" s="14" t="str">
        <f>VLOOKUP($U972,look_up!A$2:M998,7,FALSE)</f>
        <v>Echinoidea</v>
      </c>
      <c r="AB972" s="14" t="str">
        <f>VLOOKUP($U972,look_up!$A$2:P998,8,FALSE)</f>
        <v>Camarodonta</v>
      </c>
      <c r="AC972" s="14" t="str">
        <f>VLOOKUP($U972,look_up!$A$2:Q998,9,FALSE)</f>
        <v>Toxopneustidae</v>
      </c>
      <c r="AD972" s="14">
        <f>VLOOKUP($U972,look_up!A$2:P998,10,FALSE)</f>
        <v>367850</v>
      </c>
      <c r="AE972" s="16">
        <v>0</v>
      </c>
      <c r="AF972" s="24" t="s">
        <v>216</v>
      </c>
      <c r="AG972">
        <v>40</v>
      </c>
      <c r="AH972" s="16" t="s">
        <v>273</v>
      </c>
      <c r="AI972" s="16" t="s">
        <v>6</v>
      </c>
      <c r="AJ972" s="16" t="s">
        <v>214</v>
      </c>
      <c r="AK972" s="16" t="s">
        <v>217</v>
      </c>
      <c r="AL972" s="16">
        <v>0</v>
      </c>
    </row>
    <row r="973" spans="1:38" x14ac:dyDescent="0.3">
      <c r="A973" s="24" t="s">
        <v>0</v>
      </c>
      <c r="B973" t="s">
        <v>1</v>
      </c>
      <c r="C973" t="s">
        <v>279</v>
      </c>
      <c r="D973">
        <v>-27.271709999999999</v>
      </c>
      <c r="E973">
        <v>-48.331710000000001</v>
      </c>
      <c r="F973" s="24" t="s">
        <v>2</v>
      </c>
      <c r="G973" s="24" t="s">
        <v>3</v>
      </c>
      <c r="H973" s="25">
        <v>42039</v>
      </c>
      <c r="I973" s="12" t="s">
        <v>280</v>
      </c>
      <c r="J973" s="12" t="s">
        <v>245</v>
      </c>
      <c r="K973" s="12" t="s">
        <v>271</v>
      </c>
      <c r="L973" s="24" t="s">
        <v>96</v>
      </c>
      <c r="M973" s="24" t="s">
        <v>313</v>
      </c>
      <c r="N973" t="s">
        <v>86</v>
      </c>
      <c r="O973" s="24">
        <v>1</v>
      </c>
      <c r="P973">
        <v>11</v>
      </c>
      <c r="Q973">
        <v>11</v>
      </c>
      <c r="R973" t="s">
        <v>18</v>
      </c>
      <c r="S973" s="24">
        <v>20</v>
      </c>
      <c r="T973" s="24">
        <v>15</v>
      </c>
      <c r="U973" t="s">
        <v>178</v>
      </c>
      <c r="V973" s="14" t="str">
        <f>VLOOKUP($U973,look_up!$A$2:J999,2,FALSE)</f>
        <v>Ouriço</v>
      </c>
      <c r="W973" s="14" t="str">
        <f>VLOOKUP($U973,look_up!$A$2:K999,3,FALSE)</f>
        <v>Species</v>
      </c>
      <c r="X973" s="14" t="str">
        <f>VLOOKUP($U973,look_up!$A$2:L999,4,FALSE)</f>
        <v>NA</v>
      </c>
      <c r="Y973" s="14" t="str">
        <f>VLOOKUP($U973,look_up!A$2:K999,5,FALSE)</f>
        <v>Animalia</v>
      </c>
      <c r="Z973" s="14" t="str">
        <f>VLOOKUP($U973,look_up!A$2:L999,6,FALSE)</f>
        <v>Echinodermata</v>
      </c>
      <c r="AA973" s="14" t="str">
        <f>VLOOKUP($U973,look_up!A$2:M999,7,FALSE)</f>
        <v>Echinoidea</v>
      </c>
      <c r="AB973" s="14" t="str">
        <f>VLOOKUP($U973,look_up!$A$2:P999,8,FALSE)</f>
        <v>Camarodonta</v>
      </c>
      <c r="AC973" s="14" t="str">
        <f>VLOOKUP($U973,look_up!$A$2:Q999,9,FALSE)</f>
        <v>Toxopneustidae</v>
      </c>
      <c r="AD973" s="14">
        <f>VLOOKUP($U973,look_up!A$2:P999,10,FALSE)</f>
        <v>367850</v>
      </c>
      <c r="AE973" s="16">
        <v>2</v>
      </c>
      <c r="AF973" s="24" t="s">
        <v>216</v>
      </c>
      <c r="AG973">
        <v>40</v>
      </c>
      <c r="AH973" s="16" t="s">
        <v>273</v>
      </c>
      <c r="AI973" s="16" t="s">
        <v>6</v>
      </c>
      <c r="AJ973" s="16" t="s">
        <v>214</v>
      </c>
      <c r="AK973" s="16" t="s">
        <v>217</v>
      </c>
      <c r="AL973" s="16">
        <v>2</v>
      </c>
    </row>
    <row r="974" spans="1:38" x14ac:dyDescent="0.3">
      <c r="A974" s="24" t="s">
        <v>0</v>
      </c>
      <c r="B974" t="s">
        <v>1</v>
      </c>
      <c r="C974" t="s">
        <v>279</v>
      </c>
      <c r="D974">
        <v>-27.271709999999999</v>
      </c>
      <c r="E974">
        <v>-48.331710000000001</v>
      </c>
      <c r="F974" s="24" t="s">
        <v>2</v>
      </c>
      <c r="G974" s="24" t="s">
        <v>3</v>
      </c>
      <c r="H974" s="25">
        <v>42039</v>
      </c>
      <c r="I974" s="12" t="s">
        <v>280</v>
      </c>
      <c r="J974" s="12" t="s">
        <v>245</v>
      </c>
      <c r="K974" s="12" t="s">
        <v>271</v>
      </c>
      <c r="L974" s="24" t="s">
        <v>96</v>
      </c>
      <c r="M974" s="24" t="s">
        <v>313</v>
      </c>
      <c r="N974" t="s">
        <v>86</v>
      </c>
      <c r="O974" s="24">
        <v>2</v>
      </c>
      <c r="P974">
        <v>11</v>
      </c>
      <c r="Q974">
        <v>11</v>
      </c>
      <c r="R974" t="s">
        <v>18</v>
      </c>
      <c r="S974" s="24">
        <v>20</v>
      </c>
      <c r="T974" s="24">
        <v>15</v>
      </c>
      <c r="U974" t="s">
        <v>178</v>
      </c>
      <c r="V974" s="14" t="str">
        <f>VLOOKUP($U974,look_up!$A$2:J1000,2,FALSE)</f>
        <v>Ouriço</v>
      </c>
      <c r="W974" s="14" t="str">
        <f>VLOOKUP($U974,look_up!$A$2:K1000,3,FALSE)</f>
        <v>Species</v>
      </c>
      <c r="X974" s="14" t="str">
        <f>VLOOKUP($U974,look_up!$A$2:L1000,4,FALSE)</f>
        <v>NA</v>
      </c>
      <c r="Y974" s="14" t="str">
        <f>VLOOKUP($U974,look_up!A$2:K1000,5,FALSE)</f>
        <v>Animalia</v>
      </c>
      <c r="Z974" s="14" t="str">
        <f>VLOOKUP($U974,look_up!A$2:L1000,6,FALSE)</f>
        <v>Echinodermata</v>
      </c>
      <c r="AA974" s="14" t="str">
        <f>VLOOKUP($U974,look_up!A$2:M1000,7,FALSE)</f>
        <v>Echinoidea</v>
      </c>
      <c r="AB974" s="14" t="str">
        <f>VLOOKUP($U974,look_up!$A$2:P1000,8,FALSE)</f>
        <v>Camarodonta</v>
      </c>
      <c r="AC974" s="14" t="str">
        <f>VLOOKUP($U974,look_up!$A$2:Q1000,9,FALSE)</f>
        <v>Toxopneustidae</v>
      </c>
      <c r="AD974" s="14">
        <f>VLOOKUP($U974,look_up!A$2:P1000,10,FALSE)</f>
        <v>367850</v>
      </c>
      <c r="AE974" s="16">
        <v>0</v>
      </c>
      <c r="AF974" s="24" t="s">
        <v>216</v>
      </c>
      <c r="AG974">
        <v>40</v>
      </c>
      <c r="AH974" s="16" t="s">
        <v>273</v>
      </c>
      <c r="AI974" s="16" t="s">
        <v>6</v>
      </c>
      <c r="AJ974" s="16" t="s">
        <v>214</v>
      </c>
      <c r="AK974" s="16" t="s">
        <v>217</v>
      </c>
      <c r="AL974" s="16">
        <v>0</v>
      </c>
    </row>
    <row r="975" spans="1:38" x14ac:dyDescent="0.3">
      <c r="A975" s="24" t="s">
        <v>0</v>
      </c>
      <c r="B975" t="s">
        <v>1</v>
      </c>
      <c r="C975" t="s">
        <v>279</v>
      </c>
      <c r="D975">
        <v>-27.271709999999999</v>
      </c>
      <c r="E975">
        <v>-48.331710000000001</v>
      </c>
      <c r="F975" s="24" t="s">
        <v>2</v>
      </c>
      <c r="G975" s="24" t="s">
        <v>3</v>
      </c>
      <c r="H975" s="25">
        <v>42039</v>
      </c>
      <c r="I975" s="12" t="s">
        <v>280</v>
      </c>
      <c r="J975" s="12" t="s">
        <v>245</v>
      </c>
      <c r="K975" s="12" t="s">
        <v>271</v>
      </c>
      <c r="L975" s="24" t="s">
        <v>96</v>
      </c>
      <c r="M975" s="24" t="s">
        <v>313</v>
      </c>
      <c r="N975" t="s">
        <v>86</v>
      </c>
      <c r="O975" s="24">
        <v>3</v>
      </c>
      <c r="P975">
        <v>11</v>
      </c>
      <c r="Q975">
        <v>11</v>
      </c>
      <c r="R975" t="s">
        <v>18</v>
      </c>
      <c r="S975" s="24">
        <v>20</v>
      </c>
      <c r="T975" s="24">
        <v>15</v>
      </c>
      <c r="U975" t="s">
        <v>178</v>
      </c>
      <c r="V975" s="14" t="str">
        <f>VLOOKUP($U975,look_up!$A$2:J1001,2,FALSE)</f>
        <v>Ouriço</v>
      </c>
      <c r="W975" s="14" t="str">
        <f>VLOOKUP($U975,look_up!$A$2:K1001,3,FALSE)</f>
        <v>Species</v>
      </c>
      <c r="X975" s="14" t="str">
        <f>VLOOKUP($U975,look_up!$A$2:L1001,4,FALSE)</f>
        <v>NA</v>
      </c>
      <c r="Y975" s="14" t="str">
        <f>VLOOKUP($U975,look_up!A$2:K1001,5,FALSE)</f>
        <v>Animalia</v>
      </c>
      <c r="Z975" s="14" t="str">
        <f>VLOOKUP($U975,look_up!A$2:L1001,6,FALSE)</f>
        <v>Echinodermata</v>
      </c>
      <c r="AA975" s="14" t="str">
        <f>VLOOKUP($U975,look_up!A$2:M1001,7,FALSE)</f>
        <v>Echinoidea</v>
      </c>
      <c r="AB975" s="14" t="str">
        <f>VLOOKUP($U975,look_up!$A$2:P1001,8,FALSE)</f>
        <v>Camarodonta</v>
      </c>
      <c r="AC975" s="14" t="str">
        <f>VLOOKUP($U975,look_up!$A$2:Q1001,9,FALSE)</f>
        <v>Toxopneustidae</v>
      </c>
      <c r="AD975" s="14">
        <f>VLOOKUP($U975,look_up!A$2:P1001,10,FALSE)</f>
        <v>367850</v>
      </c>
      <c r="AE975" s="16">
        <v>0</v>
      </c>
      <c r="AF975" s="24" t="s">
        <v>216</v>
      </c>
      <c r="AG975">
        <v>40</v>
      </c>
      <c r="AH975" s="16" t="s">
        <v>273</v>
      </c>
      <c r="AI975" s="16" t="s">
        <v>6</v>
      </c>
      <c r="AJ975" s="16" t="s">
        <v>214</v>
      </c>
      <c r="AK975" s="16" t="s">
        <v>217</v>
      </c>
      <c r="AL975" s="16">
        <v>0</v>
      </c>
    </row>
    <row r="976" spans="1:38" x14ac:dyDescent="0.3">
      <c r="A976" s="24" t="s">
        <v>0</v>
      </c>
      <c r="B976" t="s">
        <v>308</v>
      </c>
      <c r="C976" t="s">
        <v>281</v>
      </c>
      <c r="D976">
        <v>-27.274239999999999</v>
      </c>
      <c r="E976">
        <v>-48.3339</v>
      </c>
      <c r="F976" s="24" t="s">
        <v>2</v>
      </c>
      <c r="G976" s="24" t="s">
        <v>3</v>
      </c>
      <c r="H976" s="25">
        <v>42031</v>
      </c>
      <c r="I976" s="12" t="s">
        <v>282</v>
      </c>
      <c r="J976" s="12" t="s">
        <v>270</v>
      </c>
      <c r="K976" s="12" t="s">
        <v>271</v>
      </c>
      <c r="L976" s="24" t="s">
        <v>96</v>
      </c>
      <c r="M976" s="24" t="s">
        <v>313</v>
      </c>
      <c r="N976" t="s">
        <v>85</v>
      </c>
      <c r="O976" s="24">
        <v>1</v>
      </c>
      <c r="P976">
        <v>5</v>
      </c>
      <c r="Q976">
        <v>5</v>
      </c>
      <c r="R976">
        <v>27</v>
      </c>
      <c r="S976" s="24">
        <v>4.7</v>
      </c>
      <c r="T976" s="24">
        <v>3.4</v>
      </c>
      <c r="U976" t="s">
        <v>178</v>
      </c>
      <c r="V976" s="14" t="str">
        <f>VLOOKUP($U976,look_up!$A$2:J1002,2,FALSE)</f>
        <v>Ouriço</v>
      </c>
      <c r="W976" s="14" t="str">
        <f>VLOOKUP($U976,look_up!$A$2:K1002,3,FALSE)</f>
        <v>Species</v>
      </c>
      <c r="X976" s="14" t="str">
        <f>VLOOKUP($U976,look_up!$A$2:L1002,4,FALSE)</f>
        <v>NA</v>
      </c>
      <c r="Y976" s="14" t="str">
        <f>VLOOKUP($U976,look_up!A$2:K1002,5,FALSE)</f>
        <v>Animalia</v>
      </c>
      <c r="Z976" s="14" t="str">
        <f>VLOOKUP($U976,look_up!A$2:L1002,6,FALSE)</f>
        <v>Echinodermata</v>
      </c>
      <c r="AA976" s="14" t="str">
        <f>VLOOKUP($U976,look_up!A$2:M1002,7,FALSE)</f>
        <v>Echinoidea</v>
      </c>
      <c r="AB976" s="14" t="str">
        <f>VLOOKUP($U976,look_up!$A$2:P1002,8,FALSE)</f>
        <v>Camarodonta</v>
      </c>
      <c r="AC976" s="14" t="str">
        <f>VLOOKUP($U976,look_up!$A$2:Q1002,9,FALSE)</f>
        <v>Toxopneustidae</v>
      </c>
      <c r="AD976" s="14">
        <f>VLOOKUP($U976,look_up!A$2:P1002,10,FALSE)</f>
        <v>367850</v>
      </c>
      <c r="AE976" s="16">
        <v>0</v>
      </c>
      <c r="AF976" s="24" t="s">
        <v>216</v>
      </c>
      <c r="AG976">
        <v>40</v>
      </c>
      <c r="AH976" s="16" t="s">
        <v>273</v>
      </c>
      <c r="AI976" s="16" t="s">
        <v>6</v>
      </c>
      <c r="AJ976" s="16" t="s">
        <v>214</v>
      </c>
      <c r="AK976" s="16" t="s">
        <v>217</v>
      </c>
      <c r="AL976" s="16">
        <v>0</v>
      </c>
    </row>
    <row r="977" spans="1:38" x14ac:dyDescent="0.3">
      <c r="A977" s="24" t="s">
        <v>0</v>
      </c>
      <c r="B977" t="s">
        <v>308</v>
      </c>
      <c r="C977" t="s">
        <v>281</v>
      </c>
      <c r="D977">
        <v>-27.274239999999999</v>
      </c>
      <c r="E977">
        <v>-48.3339</v>
      </c>
      <c r="F977" s="24" t="s">
        <v>2</v>
      </c>
      <c r="G977" s="24" t="s">
        <v>3</v>
      </c>
      <c r="H977" s="25">
        <v>42031</v>
      </c>
      <c r="I977" s="12" t="s">
        <v>282</v>
      </c>
      <c r="J977" s="12" t="s">
        <v>270</v>
      </c>
      <c r="K977" s="12" t="s">
        <v>271</v>
      </c>
      <c r="L977" s="24" t="s">
        <v>96</v>
      </c>
      <c r="M977" s="24" t="s">
        <v>313</v>
      </c>
      <c r="N977" t="s">
        <v>85</v>
      </c>
      <c r="O977" s="24">
        <v>2</v>
      </c>
      <c r="P977">
        <v>5</v>
      </c>
      <c r="Q977">
        <v>5</v>
      </c>
      <c r="R977">
        <v>27</v>
      </c>
      <c r="S977" s="24">
        <v>4.7</v>
      </c>
      <c r="T977" s="24">
        <v>3.4</v>
      </c>
      <c r="U977" t="s">
        <v>178</v>
      </c>
      <c r="V977" s="14" t="str">
        <f>VLOOKUP($U977,look_up!$A$2:J1003,2,FALSE)</f>
        <v>Ouriço</v>
      </c>
      <c r="W977" s="14" t="str">
        <f>VLOOKUP($U977,look_up!$A$2:K1003,3,FALSE)</f>
        <v>Species</v>
      </c>
      <c r="X977" s="14" t="str">
        <f>VLOOKUP($U977,look_up!$A$2:L1003,4,FALSE)</f>
        <v>NA</v>
      </c>
      <c r="Y977" s="14" t="str">
        <f>VLOOKUP($U977,look_up!A$2:K1003,5,FALSE)</f>
        <v>Animalia</v>
      </c>
      <c r="Z977" s="14" t="str">
        <f>VLOOKUP($U977,look_up!A$2:L1003,6,FALSE)</f>
        <v>Echinodermata</v>
      </c>
      <c r="AA977" s="14" t="str">
        <f>VLOOKUP($U977,look_up!A$2:M1003,7,FALSE)</f>
        <v>Echinoidea</v>
      </c>
      <c r="AB977" s="14" t="str">
        <f>VLOOKUP($U977,look_up!$A$2:P1003,8,FALSE)</f>
        <v>Camarodonta</v>
      </c>
      <c r="AC977" s="14" t="str">
        <f>VLOOKUP($U977,look_up!$A$2:Q1003,9,FALSE)</f>
        <v>Toxopneustidae</v>
      </c>
      <c r="AD977" s="14">
        <f>VLOOKUP($U977,look_up!A$2:P1003,10,FALSE)</f>
        <v>367850</v>
      </c>
      <c r="AE977" s="16">
        <v>1</v>
      </c>
      <c r="AF977" s="24" t="s">
        <v>216</v>
      </c>
      <c r="AG977">
        <v>40</v>
      </c>
      <c r="AH977" s="16" t="s">
        <v>273</v>
      </c>
      <c r="AI977" s="16" t="s">
        <v>6</v>
      </c>
      <c r="AJ977" s="16" t="s">
        <v>214</v>
      </c>
      <c r="AK977" s="16" t="s">
        <v>217</v>
      </c>
      <c r="AL977" s="16">
        <v>1</v>
      </c>
    </row>
    <row r="978" spans="1:38" x14ac:dyDescent="0.3">
      <c r="A978" s="24" t="s">
        <v>0</v>
      </c>
      <c r="B978" t="s">
        <v>308</v>
      </c>
      <c r="C978" t="s">
        <v>281</v>
      </c>
      <c r="D978">
        <v>-27.274239999999999</v>
      </c>
      <c r="E978">
        <v>-48.3339</v>
      </c>
      <c r="F978" s="24" t="s">
        <v>2</v>
      </c>
      <c r="G978" s="24" t="s">
        <v>3</v>
      </c>
      <c r="H978" s="25">
        <v>42031</v>
      </c>
      <c r="I978" s="12" t="s">
        <v>282</v>
      </c>
      <c r="J978" s="12" t="s">
        <v>270</v>
      </c>
      <c r="K978" s="12" t="s">
        <v>271</v>
      </c>
      <c r="L978" s="24" t="s">
        <v>96</v>
      </c>
      <c r="M978" s="24" t="s">
        <v>313</v>
      </c>
      <c r="N978" t="s">
        <v>85</v>
      </c>
      <c r="O978" s="24">
        <v>3</v>
      </c>
      <c r="P978">
        <v>5</v>
      </c>
      <c r="Q978">
        <v>5</v>
      </c>
      <c r="R978">
        <v>27</v>
      </c>
      <c r="S978" s="24">
        <v>4.7</v>
      </c>
      <c r="T978" s="24">
        <v>3.4</v>
      </c>
      <c r="U978" t="s">
        <v>178</v>
      </c>
      <c r="V978" s="14" t="str">
        <f>VLOOKUP($U978,look_up!$A$2:J1004,2,FALSE)</f>
        <v>Ouriço</v>
      </c>
      <c r="W978" s="14" t="str">
        <f>VLOOKUP($U978,look_up!$A$2:K1004,3,FALSE)</f>
        <v>Species</v>
      </c>
      <c r="X978" s="14" t="str">
        <f>VLOOKUP($U978,look_up!$A$2:L1004,4,FALSE)</f>
        <v>NA</v>
      </c>
      <c r="Y978" s="14" t="str">
        <f>VLOOKUP($U978,look_up!A$2:K1004,5,FALSE)</f>
        <v>Animalia</v>
      </c>
      <c r="Z978" s="14" t="str">
        <f>VLOOKUP($U978,look_up!A$2:L1004,6,FALSE)</f>
        <v>Echinodermata</v>
      </c>
      <c r="AA978" s="14" t="str">
        <f>VLOOKUP($U978,look_up!A$2:M1004,7,FALSE)</f>
        <v>Echinoidea</v>
      </c>
      <c r="AB978" s="14" t="str">
        <f>VLOOKUP($U978,look_up!$A$2:P1004,8,FALSE)</f>
        <v>Camarodonta</v>
      </c>
      <c r="AC978" s="14" t="str">
        <f>VLOOKUP($U978,look_up!$A$2:Q1004,9,FALSE)</f>
        <v>Toxopneustidae</v>
      </c>
      <c r="AD978" s="14">
        <f>VLOOKUP($U978,look_up!A$2:P1004,10,FALSE)</f>
        <v>367850</v>
      </c>
      <c r="AE978" s="16">
        <v>0</v>
      </c>
      <c r="AF978" s="24" t="s">
        <v>216</v>
      </c>
      <c r="AG978">
        <v>40</v>
      </c>
      <c r="AH978" s="16" t="s">
        <v>273</v>
      </c>
      <c r="AI978" s="16" t="s">
        <v>6</v>
      </c>
      <c r="AJ978" s="16" t="s">
        <v>214</v>
      </c>
      <c r="AK978" s="16" t="s">
        <v>217</v>
      </c>
      <c r="AL978" s="16">
        <v>0</v>
      </c>
    </row>
    <row r="979" spans="1:38" x14ac:dyDescent="0.3">
      <c r="A979" s="24" t="s">
        <v>0</v>
      </c>
      <c r="B979" t="s">
        <v>308</v>
      </c>
      <c r="C979" t="s">
        <v>281</v>
      </c>
      <c r="D979">
        <v>-27.274239999999999</v>
      </c>
      <c r="E979">
        <v>-48.3339</v>
      </c>
      <c r="F979" s="24" t="s">
        <v>2</v>
      </c>
      <c r="G979" s="24" t="s">
        <v>3</v>
      </c>
      <c r="H979" s="25">
        <v>42031</v>
      </c>
      <c r="I979" s="12" t="s">
        <v>282</v>
      </c>
      <c r="J979" s="12" t="s">
        <v>270</v>
      </c>
      <c r="K979" s="12" t="s">
        <v>271</v>
      </c>
      <c r="L979" s="24" t="s">
        <v>96</v>
      </c>
      <c r="M979" s="24" t="s">
        <v>313</v>
      </c>
      <c r="N979" t="s">
        <v>85</v>
      </c>
      <c r="O979" s="24">
        <v>1</v>
      </c>
      <c r="P979">
        <v>10</v>
      </c>
      <c r="Q979">
        <v>10</v>
      </c>
      <c r="R979">
        <v>26</v>
      </c>
      <c r="S979" s="24">
        <v>4.7</v>
      </c>
      <c r="T979" s="24">
        <v>5</v>
      </c>
      <c r="U979" t="s">
        <v>178</v>
      </c>
      <c r="V979" s="14" t="str">
        <f>VLOOKUP($U979,look_up!$A$2:J1005,2,FALSE)</f>
        <v>Ouriço</v>
      </c>
      <c r="W979" s="14" t="str">
        <f>VLOOKUP($U979,look_up!$A$2:K1005,3,FALSE)</f>
        <v>Species</v>
      </c>
      <c r="X979" s="14" t="str">
        <f>VLOOKUP($U979,look_up!$A$2:L1005,4,FALSE)</f>
        <v>NA</v>
      </c>
      <c r="Y979" s="14" t="str">
        <f>VLOOKUP($U979,look_up!A$2:K1005,5,FALSE)</f>
        <v>Animalia</v>
      </c>
      <c r="Z979" s="14" t="str">
        <f>VLOOKUP($U979,look_up!A$2:L1005,6,FALSE)</f>
        <v>Echinodermata</v>
      </c>
      <c r="AA979" s="14" t="str">
        <f>VLOOKUP($U979,look_up!A$2:M1005,7,FALSE)</f>
        <v>Echinoidea</v>
      </c>
      <c r="AB979" s="14" t="str">
        <f>VLOOKUP($U979,look_up!$A$2:P1005,8,FALSE)</f>
        <v>Camarodonta</v>
      </c>
      <c r="AC979" s="14" t="str">
        <f>VLOOKUP($U979,look_up!$A$2:Q1005,9,FALSE)</f>
        <v>Toxopneustidae</v>
      </c>
      <c r="AD979" s="14">
        <f>VLOOKUP($U979,look_up!A$2:P1005,10,FALSE)</f>
        <v>367850</v>
      </c>
      <c r="AE979" s="16">
        <v>0</v>
      </c>
      <c r="AF979" s="24" t="s">
        <v>216</v>
      </c>
      <c r="AG979">
        <v>40</v>
      </c>
      <c r="AH979" s="16" t="s">
        <v>273</v>
      </c>
      <c r="AI979" s="16" t="s">
        <v>6</v>
      </c>
      <c r="AJ979" s="16" t="s">
        <v>214</v>
      </c>
      <c r="AK979" s="16" t="s">
        <v>217</v>
      </c>
      <c r="AL979" s="16">
        <v>0</v>
      </c>
    </row>
    <row r="980" spans="1:38" x14ac:dyDescent="0.3">
      <c r="A980" s="24" t="s">
        <v>0</v>
      </c>
      <c r="B980" t="s">
        <v>308</v>
      </c>
      <c r="C980" t="s">
        <v>281</v>
      </c>
      <c r="D980">
        <v>-27.274239999999999</v>
      </c>
      <c r="E980">
        <v>-48.3339</v>
      </c>
      <c r="F980" s="24" t="s">
        <v>2</v>
      </c>
      <c r="G980" s="24" t="s">
        <v>3</v>
      </c>
      <c r="H980" s="25">
        <v>42031</v>
      </c>
      <c r="I980" s="12" t="s">
        <v>282</v>
      </c>
      <c r="J980" s="12" t="s">
        <v>270</v>
      </c>
      <c r="K980" s="12" t="s">
        <v>271</v>
      </c>
      <c r="L980" s="24" t="s">
        <v>96</v>
      </c>
      <c r="M980" s="24" t="s">
        <v>313</v>
      </c>
      <c r="N980" t="s">
        <v>85</v>
      </c>
      <c r="O980" s="24">
        <v>2</v>
      </c>
      <c r="P980">
        <v>10</v>
      </c>
      <c r="Q980">
        <v>10</v>
      </c>
      <c r="R980">
        <v>26</v>
      </c>
      <c r="S980" s="24">
        <v>4.7</v>
      </c>
      <c r="T980" s="24">
        <v>5</v>
      </c>
      <c r="U980" t="s">
        <v>178</v>
      </c>
      <c r="V980" s="14" t="str">
        <f>VLOOKUP($U980,look_up!$A$2:J1006,2,FALSE)</f>
        <v>Ouriço</v>
      </c>
      <c r="W980" s="14" t="str">
        <f>VLOOKUP($U980,look_up!$A$2:K1006,3,FALSE)</f>
        <v>Species</v>
      </c>
      <c r="X980" s="14" t="str">
        <f>VLOOKUP($U980,look_up!$A$2:L1006,4,FALSE)</f>
        <v>NA</v>
      </c>
      <c r="Y980" s="14" t="str">
        <f>VLOOKUP($U980,look_up!A$2:K1006,5,FALSE)</f>
        <v>Animalia</v>
      </c>
      <c r="Z980" s="14" t="str">
        <f>VLOOKUP($U980,look_up!A$2:L1006,6,FALSE)</f>
        <v>Echinodermata</v>
      </c>
      <c r="AA980" s="14" t="str">
        <f>VLOOKUP($U980,look_up!A$2:M1006,7,FALSE)</f>
        <v>Echinoidea</v>
      </c>
      <c r="AB980" s="14" t="str">
        <f>VLOOKUP($U980,look_up!$A$2:P1006,8,FALSE)</f>
        <v>Camarodonta</v>
      </c>
      <c r="AC980" s="14" t="str">
        <f>VLOOKUP($U980,look_up!$A$2:Q1006,9,FALSE)</f>
        <v>Toxopneustidae</v>
      </c>
      <c r="AD980" s="14">
        <f>VLOOKUP($U980,look_up!A$2:P1006,10,FALSE)</f>
        <v>367850</v>
      </c>
      <c r="AE980" s="16">
        <v>0</v>
      </c>
      <c r="AF980" s="24" t="s">
        <v>216</v>
      </c>
      <c r="AG980">
        <v>40</v>
      </c>
      <c r="AH980" s="16" t="s">
        <v>273</v>
      </c>
      <c r="AI980" s="16" t="s">
        <v>6</v>
      </c>
      <c r="AJ980" s="16" t="s">
        <v>214</v>
      </c>
      <c r="AK980" s="16" t="s">
        <v>217</v>
      </c>
      <c r="AL980" s="16">
        <v>0</v>
      </c>
    </row>
    <row r="981" spans="1:38" x14ac:dyDescent="0.3">
      <c r="A981" s="24" t="s">
        <v>0</v>
      </c>
      <c r="B981" t="s">
        <v>308</v>
      </c>
      <c r="C981" t="s">
        <v>281</v>
      </c>
      <c r="D981">
        <v>-27.274239999999999</v>
      </c>
      <c r="E981">
        <v>-48.3339</v>
      </c>
      <c r="F981" s="24" t="s">
        <v>2</v>
      </c>
      <c r="G981" s="24" t="s">
        <v>3</v>
      </c>
      <c r="H981" s="25">
        <v>42031</v>
      </c>
      <c r="I981" s="12" t="s">
        <v>282</v>
      </c>
      <c r="J981" s="12" t="s">
        <v>270</v>
      </c>
      <c r="K981" s="12" t="s">
        <v>271</v>
      </c>
      <c r="L981" s="24" t="s">
        <v>96</v>
      </c>
      <c r="M981" s="24" t="s">
        <v>313</v>
      </c>
      <c r="N981" t="s">
        <v>85</v>
      </c>
      <c r="O981" s="24">
        <v>3</v>
      </c>
      <c r="P981">
        <v>10</v>
      </c>
      <c r="Q981">
        <v>10</v>
      </c>
      <c r="R981">
        <v>26</v>
      </c>
      <c r="S981" s="24">
        <v>4.7</v>
      </c>
      <c r="T981" s="24">
        <v>5</v>
      </c>
      <c r="U981" t="s">
        <v>178</v>
      </c>
      <c r="V981" s="14" t="str">
        <f>VLOOKUP($U981,look_up!$A$2:J1007,2,FALSE)</f>
        <v>Ouriço</v>
      </c>
      <c r="W981" s="14" t="str">
        <f>VLOOKUP($U981,look_up!$A$2:K1007,3,FALSE)</f>
        <v>Species</v>
      </c>
      <c r="X981" s="14" t="str">
        <f>VLOOKUP($U981,look_up!$A$2:L1007,4,FALSE)</f>
        <v>NA</v>
      </c>
      <c r="Y981" s="14" t="str">
        <f>VLOOKUP($U981,look_up!A$2:K1007,5,FALSE)</f>
        <v>Animalia</v>
      </c>
      <c r="Z981" s="14" t="str">
        <f>VLOOKUP($U981,look_up!A$2:L1007,6,FALSE)</f>
        <v>Echinodermata</v>
      </c>
      <c r="AA981" s="14" t="str">
        <f>VLOOKUP($U981,look_up!A$2:M1007,7,FALSE)</f>
        <v>Echinoidea</v>
      </c>
      <c r="AB981" s="14" t="str">
        <f>VLOOKUP($U981,look_up!$A$2:P1007,8,FALSE)</f>
        <v>Camarodonta</v>
      </c>
      <c r="AC981" s="14" t="str">
        <f>VLOOKUP($U981,look_up!$A$2:Q1007,9,FALSE)</f>
        <v>Toxopneustidae</v>
      </c>
      <c r="AD981" s="14">
        <f>VLOOKUP($U981,look_up!A$2:P1007,10,FALSE)</f>
        <v>367850</v>
      </c>
      <c r="AE981" s="16">
        <v>1</v>
      </c>
      <c r="AF981" s="24" t="s">
        <v>216</v>
      </c>
      <c r="AG981">
        <v>40</v>
      </c>
      <c r="AH981" s="16" t="s">
        <v>273</v>
      </c>
      <c r="AI981" s="16" t="s">
        <v>6</v>
      </c>
      <c r="AJ981" s="16" t="s">
        <v>214</v>
      </c>
      <c r="AK981" s="16" t="s">
        <v>217</v>
      </c>
      <c r="AL981" s="16">
        <v>1</v>
      </c>
    </row>
    <row r="982" spans="1:38" x14ac:dyDescent="0.3">
      <c r="A982" s="24" t="s">
        <v>0</v>
      </c>
      <c r="B982" t="s">
        <v>267</v>
      </c>
      <c r="C982" t="s">
        <v>283</v>
      </c>
      <c r="D982">
        <v>-27.27486</v>
      </c>
      <c r="E982">
        <v>-48.36674</v>
      </c>
      <c r="F982" s="24" t="s">
        <v>2</v>
      </c>
      <c r="G982" s="24" t="s">
        <v>3</v>
      </c>
      <c r="H982" s="25">
        <v>42024</v>
      </c>
      <c r="I982" s="12" t="s">
        <v>248</v>
      </c>
      <c r="J982" s="12" t="s">
        <v>270</v>
      </c>
      <c r="K982" s="12" t="s">
        <v>271</v>
      </c>
      <c r="L982" s="24" t="s">
        <v>96</v>
      </c>
      <c r="M982" s="24" t="s">
        <v>313</v>
      </c>
      <c r="N982" t="s">
        <v>85</v>
      </c>
      <c r="O982" s="24">
        <v>1</v>
      </c>
      <c r="P982">
        <v>5</v>
      </c>
      <c r="Q982">
        <v>5</v>
      </c>
      <c r="R982">
        <v>27</v>
      </c>
      <c r="S982" s="24">
        <v>10.7</v>
      </c>
      <c r="T982" s="24">
        <v>4</v>
      </c>
      <c r="U982" t="s">
        <v>178</v>
      </c>
      <c r="V982" s="14" t="str">
        <f>VLOOKUP($U982,look_up!$A$2:J1008,2,FALSE)</f>
        <v>Ouriço</v>
      </c>
      <c r="W982" s="14" t="str">
        <f>VLOOKUP($U982,look_up!$A$2:K1008,3,FALSE)</f>
        <v>Species</v>
      </c>
      <c r="X982" s="14" t="str">
        <f>VLOOKUP($U982,look_up!$A$2:L1008,4,FALSE)</f>
        <v>NA</v>
      </c>
      <c r="Y982" s="14" t="str">
        <f>VLOOKUP($U982,look_up!A$2:K1008,5,FALSE)</f>
        <v>Animalia</v>
      </c>
      <c r="Z982" s="14" t="str">
        <f>VLOOKUP($U982,look_up!A$2:L1008,6,FALSE)</f>
        <v>Echinodermata</v>
      </c>
      <c r="AA982" s="14" t="str">
        <f>VLOOKUP($U982,look_up!A$2:M1008,7,FALSE)</f>
        <v>Echinoidea</v>
      </c>
      <c r="AB982" s="14" t="str">
        <f>VLOOKUP($U982,look_up!$A$2:P1008,8,FALSE)</f>
        <v>Camarodonta</v>
      </c>
      <c r="AC982" s="14" t="str">
        <f>VLOOKUP($U982,look_up!$A$2:Q1008,9,FALSE)</f>
        <v>Toxopneustidae</v>
      </c>
      <c r="AD982" s="14">
        <f>VLOOKUP($U982,look_up!A$2:P1008,10,FALSE)</f>
        <v>367850</v>
      </c>
      <c r="AE982" s="16">
        <v>0</v>
      </c>
      <c r="AF982" s="24" t="s">
        <v>216</v>
      </c>
      <c r="AG982">
        <v>40</v>
      </c>
      <c r="AH982" s="16" t="s">
        <v>273</v>
      </c>
      <c r="AI982" s="16" t="s">
        <v>6</v>
      </c>
      <c r="AJ982" s="16" t="s">
        <v>214</v>
      </c>
      <c r="AK982" s="16" t="s">
        <v>217</v>
      </c>
      <c r="AL982" s="16">
        <v>0</v>
      </c>
    </row>
    <row r="983" spans="1:38" x14ac:dyDescent="0.3">
      <c r="A983" s="24" t="s">
        <v>0</v>
      </c>
      <c r="B983" t="s">
        <v>267</v>
      </c>
      <c r="C983" t="s">
        <v>283</v>
      </c>
      <c r="D983">
        <v>-27.27486</v>
      </c>
      <c r="E983">
        <v>-48.36674</v>
      </c>
      <c r="F983" s="24" t="s">
        <v>2</v>
      </c>
      <c r="G983" s="24" t="s">
        <v>3</v>
      </c>
      <c r="H983" s="25">
        <v>42024</v>
      </c>
      <c r="I983" s="12" t="s">
        <v>248</v>
      </c>
      <c r="J983" s="12" t="s">
        <v>270</v>
      </c>
      <c r="K983" s="12" t="s">
        <v>271</v>
      </c>
      <c r="L983" s="24" t="s">
        <v>96</v>
      </c>
      <c r="M983" s="24" t="s">
        <v>313</v>
      </c>
      <c r="N983" t="s">
        <v>85</v>
      </c>
      <c r="O983" s="24">
        <v>2</v>
      </c>
      <c r="P983">
        <v>5</v>
      </c>
      <c r="Q983">
        <v>5</v>
      </c>
      <c r="R983">
        <v>27</v>
      </c>
      <c r="S983" s="24">
        <v>10.7</v>
      </c>
      <c r="T983" s="24">
        <v>4</v>
      </c>
      <c r="U983" t="s">
        <v>178</v>
      </c>
      <c r="V983" s="14" t="str">
        <f>VLOOKUP($U983,look_up!$A$2:J1009,2,FALSE)</f>
        <v>Ouriço</v>
      </c>
      <c r="W983" s="14" t="str">
        <f>VLOOKUP($U983,look_up!$A$2:K1009,3,FALSE)</f>
        <v>Species</v>
      </c>
      <c r="X983" s="14" t="str">
        <f>VLOOKUP($U983,look_up!$A$2:L1009,4,FALSE)</f>
        <v>NA</v>
      </c>
      <c r="Y983" s="14" t="str">
        <f>VLOOKUP($U983,look_up!A$2:K1009,5,FALSE)</f>
        <v>Animalia</v>
      </c>
      <c r="Z983" s="14" t="str">
        <f>VLOOKUP($U983,look_up!A$2:L1009,6,FALSE)</f>
        <v>Echinodermata</v>
      </c>
      <c r="AA983" s="14" t="str">
        <f>VLOOKUP($U983,look_up!A$2:M1009,7,FALSE)</f>
        <v>Echinoidea</v>
      </c>
      <c r="AB983" s="14" t="str">
        <f>VLOOKUP($U983,look_up!$A$2:P1009,8,FALSE)</f>
        <v>Camarodonta</v>
      </c>
      <c r="AC983" s="14" t="str">
        <f>VLOOKUP($U983,look_up!$A$2:Q1009,9,FALSE)</f>
        <v>Toxopneustidae</v>
      </c>
      <c r="AD983" s="14">
        <f>VLOOKUP($U983,look_up!A$2:P1009,10,FALSE)</f>
        <v>367850</v>
      </c>
      <c r="AE983" s="16">
        <v>0</v>
      </c>
      <c r="AF983" s="24" t="s">
        <v>216</v>
      </c>
      <c r="AG983">
        <v>40</v>
      </c>
      <c r="AH983" s="16" t="s">
        <v>273</v>
      </c>
      <c r="AI983" s="16" t="s">
        <v>6</v>
      </c>
      <c r="AJ983" s="16" t="s">
        <v>214</v>
      </c>
      <c r="AK983" s="16" t="s">
        <v>217</v>
      </c>
      <c r="AL983" s="16">
        <v>0</v>
      </c>
    </row>
    <row r="984" spans="1:38" x14ac:dyDescent="0.3">
      <c r="A984" s="24" t="s">
        <v>0</v>
      </c>
      <c r="B984" t="s">
        <v>267</v>
      </c>
      <c r="C984" t="s">
        <v>283</v>
      </c>
      <c r="D984">
        <v>-27.27486</v>
      </c>
      <c r="E984">
        <v>-48.36674</v>
      </c>
      <c r="F984" s="24" t="s">
        <v>2</v>
      </c>
      <c r="G984" s="24" t="s">
        <v>3</v>
      </c>
      <c r="H984" s="25">
        <v>42024</v>
      </c>
      <c r="I984" s="12" t="s">
        <v>248</v>
      </c>
      <c r="J984" s="12" t="s">
        <v>270</v>
      </c>
      <c r="K984" s="12" t="s">
        <v>271</v>
      </c>
      <c r="L984" s="24" t="s">
        <v>96</v>
      </c>
      <c r="M984" s="24" t="s">
        <v>313</v>
      </c>
      <c r="N984" t="s">
        <v>85</v>
      </c>
      <c r="O984" s="24">
        <v>3</v>
      </c>
      <c r="P984">
        <v>5</v>
      </c>
      <c r="Q984">
        <v>5</v>
      </c>
      <c r="R984">
        <v>27</v>
      </c>
      <c r="S984" s="24">
        <v>10.7</v>
      </c>
      <c r="T984" s="24">
        <v>4</v>
      </c>
      <c r="U984" t="s">
        <v>178</v>
      </c>
      <c r="V984" s="14" t="str">
        <f>VLOOKUP($U984,look_up!$A$2:J1010,2,FALSE)</f>
        <v>Ouriço</v>
      </c>
      <c r="W984" s="14" t="str">
        <f>VLOOKUP($U984,look_up!$A$2:K1010,3,FALSE)</f>
        <v>Species</v>
      </c>
      <c r="X984" s="14" t="str">
        <f>VLOOKUP($U984,look_up!$A$2:L1010,4,FALSE)</f>
        <v>NA</v>
      </c>
      <c r="Y984" s="14" t="str">
        <f>VLOOKUP($U984,look_up!A$2:K1010,5,FALSE)</f>
        <v>Animalia</v>
      </c>
      <c r="Z984" s="14" t="str">
        <f>VLOOKUP($U984,look_up!A$2:L1010,6,FALSE)</f>
        <v>Echinodermata</v>
      </c>
      <c r="AA984" s="14" t="str">
        <f>VLOOKUP($U984,look_up!A$2:M1010,7,FALSE)</f>
        <v>Echinoidea</v>
      </c>
      <c r="AB984" s="14" t="str">
        <f>VLOOKUP($U984,look_up!$A$2:P1010,8,FALSE)</f>
        <v>Camarodonta</v>
      </c>
      <c r="AC984" s="14" t="str">
        <f>VLOOKUP($U984,look_up!$A$2:Q1010,9,FALSE)</f>
        <v>Toxopneustidae</v>
      </c>
      <c r="AD984" s="14">
        <f>VLOOKUP($U984,look_up!A$2:P1010,10,FALSE)</f>
        <v>367850</v>
      </c>
      <c r="AE984" s="16">
        <v>0</v>
      </c>
      <c r="AF984" s="24" t="s">
        <v>216</v>
      </c>
      <c r="AG984">
        <v>40</v>
      </c>
      <c r="AH984" s="16" t="s">
        <v>273</v>
      </c>
      <c r="AI984" s="16" t="s">
        <v>6</v>
      </c>
      <c r="AJ984" s="16" t="s">
        <v>214</v>
      </c>
      <c r="AK984" s="16" t="s">
        <v>217</v>
      </c>
      <c r="AL984" s="16">
        <v>0</v>
      </c>
    </row>
    <row r="985" spans="1:38" x14ac:dyDescent="0.3">
      <c r="A985" s="24" t="s">
        <v>0</v>
      </c>
      <c r="B985" t="s">
        <v>267</v>
      </c>
      <c r="C985" t="s">
        <v>283</v>
      </c>
      <c r="D985">
        <v>-27.27486</v>
      </c>
      <c r="E985">
        <v>-48.36674</v>
      </c>
      <c r="F985" s="24" t="s">
        <v>2</v>
      </c>
      <c r="G985" s="24" t="s">
        <v>3</v>
      </c>
      <c r="H985" s="25">
        <v>42024</v>
      </c>
      <c r="I985" s="12" t="s">
        <v>248</v>
      </c>
      <c r="J985" s="12" t="s">
        <v>270</v>
      </c>
      <c r="K985" s="12" t="s">
        <v>271</v>
      </c>
      <c r="L985" s="24" t="s">
        <v>96</v>
      </c>
      <c r="M985" s="24" t="s">
        <v>313</v>
      </c>
      <c r="N985" t="s">
        <v>85</v>
      </c>
      <c r="O985" s="24">
        <v>1</v>
      </c>
      <c r="P985">
        <v>10</v>
      </c>
      <c r="Q985">
        <v>10</v>
      </c>
      <c r="R985">
        <v>28</v>
      </c>
      <c r="S985" s="24">
        <v>10.7</v>
      </c>
      <c r="T985" s="24">
        <v>10</v>
      </c>
      <c r="U985" t="s">
        <v>178</v>
      </c>
      <c r="V985" s="14" t="str">
        <f>VLOOKUP($U985,look_up!$A$2:J1011,2,FALSE)</f>
        <v>Ouriço</v>
      </c>
      <c r="W985" s="14" t="str">
        <f>VLOOKUP($U985,look_up!$A$2:K1011,3,FALSE)</f>
        <v>Species</v>
      </c>
      <c r="X985" s="14" t="str">
        <f>VLOOKUP($U985,look_up!$A$2:L1011,4,FALSE)</f>
        <v>NA</v>
      </c>
      <c r="Y985" s="14" t="str">
        <f>VLOOKUP($U985,look_up!A$2:K1011,5,FALSE)</f>
        <v>Animalia</v>
      </c>
      <c r="Z985" s="14" t="str">
        <f>VLOOKUP($U985,look_up!A$2:L1011,6,FALSE)</f>
        <v>Echinodermata</v>
      </c>
      <c r="AA985" s="14" t="str">
        <f>VLOOKUP($U985,look_up!A$2:M1011,7,FALSE)</f>
        <v>Echinoidea</v>
      </c>
      <c r="AB985" s="14" t="str">
        <f>VLOOKUP($U985,look_up!$A$2:P1011,8,FALSE)</f>
        <v>Camarodonta</v>
      </c>
      <c r="AC985" s="14" t="str">
        <f>VLOOKUP($U985,look_up!$A$2:Q1011,9,FALSE)</f>
        <v>Toxopneustidae</v>
      </c>
      <c r="AD985" s="14">
        <f>VLOOKUP($U985,look_up!A$2:P1011,10,FALSE)</f>
        <v>367850</v>
      </c>
      <c r="AE985" s="16">
        <v>1</v>
      </c>
      <c r="AF985" s="24" t="s">
        <v>216</v>
      </c>
      <c r="AG985">
        <v>40</v>
      </c>
      <c r="AH985" s="16" t="s">
        <v>273</v>
      </c>
      <c r="AI985" s="16" t="s">
        <v>6</v>
      </c>
      <c r="AJ985" s="16" t="s">
        <v>214</v>
      </c>
      <c r="AK985" s="16" t="s">
        <v>217</v>
      </c>
      <c r="AL985" s="16">
        <v>1</v>
      </c>
    </row>
    <row r="986" spans="1:38" x14ac:dyDescent="0.3">
      <c r="A986" s="24" t="s">
        <v>0</v>
      </c>
      <c r="B986" t="s">
        <v>267</v>
      </c>
      <c r="C986" t="s">
        <v>283</v>
      </c>
      <c r="D986">
        <v>-27.27486</v>
      </c>
      <c r="E986">
        <v>-48.36674</v>
      </c>
      <c r="F986" s="24" t="s">
        <v>2</v>
      </c>
      <c r="G986" s="24" t="s">
        <v>3</v>
      </c>
      <c r="H986" s="25">
        <v>42024</v>
      </c>
      <c r="I986" s="12" t="s">
        <v>248</v>
      </c>
      <c r="J986" s="12" t="s">
        <v>270</v>
      </c>
      <c r="K986" s="12" t="s">
        <v>271</v>
      </c>
      <c r="L986" s="24" t="s">
        <v>96</v>
      </c>
      <c r="M986" s="24" t="s">
        <v>313</v>
      </c>
      <c r="N986" t="s">
        <v>85</v>
      </c>
      <c r="O986" s="24">
        <v>2</v>
      </c>
      <c r="P986">
        <v>10</v>
      </c>
      <c r="Q986">
        <v>10</v>
      </c>
      <c r="R986">
        <v>28</v>
      </c>
      <c r="S986" s="24">
        <v>10.7</v>
      </c>
      <c r="T986" s="24">
        <v>10</v>
      </c>
      <c r="U986" t="s">
        <v>178</v>
      </c>
      <c r="V986" s="14" t="str">
        <f>VLOOKUP($U986,look_up!$A$2:J1012,2,FALSE)</f>
        <v>Ouriço</v>
      </c>
      <c r="W986" s="14" t="str">
        <f>VLOOKUP($U986,look_up!$A$2:K1012,3,FALSE)</f>
        <v>Species</v>
      </c>
      <c r="X986" s="14" t="str">
        <f>VLOOKUP($U986,look_up!$A$2:L1012,4,FALSE)</f>
        <v>NA</v>
      </c>
      <c r="Y986" s="14" t="str">
        <f>VLOOKUP($U986,look_up!A$2:K1012,5,FALSE)</f>
        <v>Animalia</v>
      </c>
      <c r="Z986" s="14" t="str">
        <f>VLOOKUP($U986,look_up!A$2:L1012,6,FALSE)</f>
        <v>Echinodermata</v>
      </c>
      <c r="AA986" s="14" t="str">
        <f>VLOOKUP($U986,look_up!A$2:M1012,7,FALSE)</f>
        <v>Echinoidea</v>
      </c>
      <c r="AB986" s="14" t="str">
        <f>VLOOKUP($U986,look_up!$A$2:P1012,8,FALSE)</f>
        <v>Camarodonta</v>
      </c>
      <c r="AC986" s="14" t="str">
        <f>VLOOKUP($U986,look_up!$A$2:Q1012,9,FALSE)</f>
        <v>Toxopneustidae</v>
      </c>
      <c r="AD986" s="14">
        <f>VLOOKUP($U986,look_up!A$2:P1012,10,FALSE)</f>
        <v>367850</v>
      </c>
      <c r="AE986" s="16">
        <v>0</v>
      </c>
      <c r="AF986" s="24" t="s">
        <v>216</v>
      </c>
      <c r="AG986">
        <v>40</v>
      </c>
      <c r="AH986" s="16" t="s">
        <v>273</v>
      </c>
      <c r="AI986" s="16" t="s">
        <v>6</v>
      </c>
      <c r="AJ986" s="16" t="s">
        <v>214</v>
      </c>
      <c r="AK986" s="16" t="s">
        <v>217</v>
      </c>
      <c r="AL986" s="16">
        <v>0</v>
      </c>
    </row>
    <row r="987" spans="1:38" x14ac:dyDescent="0.3">
      <c r="A987" s="24" t="s">
        <v>0</v>
      </c>
      <c r="B987" t="s">
        <v>267</v>
      </c>
      <c r="C987" t="s">
        <v>283</v>
      </c>
      <c r="D987">
        <v>-27.27486</v>
      </c>
      <c r="E987">
        <v>-48.36674</v>
      </c>
      <c r="F987" s="24" t="s">
        <v>2</v>
      </c>
      <c r="G987" s="24" t="s">
        <v>3</v>
      </c>
      <c r="H987" s="25">
        <v>42024</v>
      </c>
      <c r="I987" s="12" t="s">
        <v>248</v>
      </c>
      <c r="J987" s="12" t="s">
        <v>270</v>
      </c>
      <c r="K987" s="12" t="s">
        <v>271</v>
      </c>
      <c r="L987" s="24" t="s">
        <v>96</v>
      </c>
      <c r="M987" s="24" t="s">
        <v>313</v>
      </c>
      <c r="N987" t="s">
        <v>85</v>
      </c>
      <c r="O987" s="24">
        <v>3</v>
      </c>
      <c r="P987">
        <v>10</v>
      </c>
      <c r="Q987">
        <v>10</v>
      </c>
      <c r="R987">
        <v>28</v>
      </c>
      <c r="S987" s="24">
        <v>10.7</v>
      </c>
      <c r="T987" s="24">
        <v>10</v>
      </c>
      <c r="U987" t="s">
        <v>178</v>
      </c>
      <c r="V987" s="14" t="str">
        <f>VLOOKUP($U987,look_up!$A$2:J1013,2,FALSE)</f>
        <v>Ouriço</v>
      </c>
      <c r="W987" s="14" t="str">
        <f>VLOOKUP($U987,look_up!$A$2:K1013,3,FALSE)</f>
        <v>Species</v>
      </c>
      <c r="X987" s="14" t="str">
        <f>VLOOKUP($U987,look_up!$A$2:L1013,4,FALSE)</f>
        <v>NA</v>
      </c>
      <c r="Y987" s="14" t="str">
        <f>VLOOKUP($U987,look_up!A$2:K1013,5,FALSE)</f>
        <v>Animalia</v>
      </c>
      <c r="Z987" s="14" t="str">
        <f>VLOOKUP($U987,look_up!A$2:L1013,6,FALSE)</f>
        <v>Echinodermata</v>
      </c>
      <c r="AA987" s="14" t="str">
        <f>VLOOKUP($U987,look_up!A$2:M1013,7,FALSE)</f>
        <v>Echinoidea</v>
      </c>
      <c r="AB987" s="14" t="str">
        <f>VLOOKUP($U987,look_up!$A$2:P1013,8,FALSE)</f>
        <v>Camarodonta</v>
      </c>
      <c r="AC987" s="14" t="str">
        <f>VLOOKUP($U987,look_up!$A$2:Q1013,9,FALSE)</f>
        <v>Toxopneustidae</v>
      </c>
      <c r="AD987" s="14">
        <f>VLOOKUP($U987,look_up!A$2:P1013,10,FALSE)</f>
        <v>367850</v>
      </c>
      <c r="AE987" s="16">
        <v>0</v>
      </c>
      <c r="AF987" s="24" t="s">
        <v>216</v>
      </c>
      <c r="AG987">
        <v>40</v>
      </c>
      <c r="AH987" s="16" t="s">
        <v>273</v>
      </c>
      <c r="AI987" s="16" t="s">
        <v>6</v>
      </c>
      <c r="AJ987" s="16" t="s">
        <v>214</v>
      </c>
      <c r="AK987" s="16" t="s">
        <v>217</v>
      </c>
      <c r="AL987" s="16">
        <v>0</v>
      </c>
    </row>
    <row r="988" spans="1:38" x14ac:dyDescent="0.3">
      <c r="A988" s="24" t="s">
        <v>0</v>
      </c>
      <c r="B988" t="s">
        <v>19</v>
      </c>
      <c r="C988" t="s">
        <v>284</v>
      </c>
      <c r="D988">
        <v>-27.278230000000001</v>
      </c>
      <c r="E988">
        <v>-48.375419999999998</v>
      </c>
      <c r="F988" s="24" t="s">
        <v>2</v>
      </c>
      <c r="G988" s="24" t="s">
        <v>3</v>
      </c>
      <c r="H988" s="25">
        <v>42025</v>
      </c>
      <c r="I988" s="12" t="s">
        <v>285</v>
      </c>
      <c r="J988" s="12" t="s">
        <v>270</v>
      </c>
      <c r="K988" s="12" t="s">
        <v>271</v>
      </c>
      <c r="L988" s="24" t="s">
        <v>96</v>
      </c>
      <c r="M988" s="24" t="s">
        <v>313</v>
      </c>
      <c r="N988" t="s">
        <v>85</v>
      </c>
      <c r="O988" s="24">
        <v>1</v>
      </c>
      <c r="P988">
        <v>5</v>
      </c>
      <c r="Q988">
        <v>5</v>
      </c>
      <c r="R988" t="s">
        <v>18</v>
      </c>
      <c r="S988" s="24">
        <v>9</v>
      </c>
      <c r="T988" s="24">
        <v>6</v>
      </c>
      <c r="U988" t="s">
        <v>178</v>
      </c>
      <c r="V988" s="14" t="str">
        <f>VLOOKUP($U988,look_up!$A$2:J1014,2,FALSE)</f>
        <v>Ouriço</v>
      </c>
      <c r="W988" s="14" t="str">
        <f>VLOOKUP($U988,look_up!$A$2:K1014,3,FALSE)</f>
        <v>Species</v>
      </c>
      <c r="X988" s="14" t="str">
        <f>VLOOKUP($U988,look_up!$A$2:L1014,4,FALSE)</f>
        <v>NA</v>
      </c>
      <c r="Y988" s="14" t="str">
        <f>VLOOKUP($U988,look_up!A$2:K1014,5,FALSE)</f>
        <v>Animalia</v>
      </c>
      <c r="Z988" s="14" t="str">
        <f>VLOOKUP($U988,look_up!A$2:L1014,6,FALSE)</f>
        <v>Echinodermata</v>
      </c>
      <c r="AA988" s="14" t="str">
        <f>VLOOKUP($U988,look_up!A$2:M1014,7,FALSE)</f>
        <v>Echinoidea</v>
      </c>
      <c r="AB988" s="14" t="str">
        <f>VLOOKUP($U988,look_up!$A$2:P1014,8,FALSE)</f>
        <v>Camarodonta</v>
      </c>
      <c r="AC988" s="14" t="str">
        <f>VLOOKUP($U988,look_up!$A$2:Q1014,9,FALSE)</f>
        <v>Toxopneustidae</v>
      </c>
      <c r="AD988" s="14">
        <f>VLOOKUP($U988,look_up!A$2:P1014,10,FALSE)</f>
        <v>367850</v>
      </c>
      <c r="AE988" s="16">
        <v>0</v>
      </c>
      <c r="AF988" s="24" t="s">
        <v>216</v>
      </c>
      <c r="AG988">
        <v>40</v>
      </c>
      <c r="AH988" s="16" t="s">
        <v>273</v>
      </c>
      <c r="AI988" s="16" t="s">
        <v>6</v>
      </c>
      <c r="AJ988" s="16" t="s">
        <v>214</v>
      </c>
      <c r="AK988" s="16" t="s">
        <v>217</v>
      </c>
      <c r="AL988" s="16">
        <v>0</v>
      </c>
    </row>
    <row r="989" spans="1:38" x14ac:dyDescent="0.3">
      <c r="A989" s="24" t="s">
        <v>0</v>
      </c>
      <c r="B989" t="s">
        <v>19</v>
      </c>
      <c r="C989" t="s">
        <v>284</v>
      </c>
      <c r="D989">
        <v>-27.278230000000001</v>
      </c>
      <c r="E989">
        <v>-48.375419999999998</v>
      </c>
      <c r="F989" s="24" t="s">
        <v>2</v>
      </c>
      <c r="G989" s="24" t="s">
        <v>3</v>
      </c>
      <c r="H989" s="25">
        <v>42025</v>
      </c>
      <c r="I989" s="12" t="s">
        <v>285</v>
      </c>
      <c r="J989" s="12" t="s">
        <v>270</v>
      </c>
      <c r="K989" s="12" t="s">
        <v>271</v>
      </c>
      <c r="L989" s="24" t="s">
        <v>96</v>
      </c>
      <c r="M989" s="24" t="s">
        <v>313</v>
      </c>
      <c r="N989" t="s">
        <v>85</v>
      </c>
      <c r="O989" s="24">
        <v>2</v>
      </c>
      <c r="P989">
        <v>5</v>
      </c>
      <c r="Q989">
        <v>5</v>
      </c>
      <c r="R989" t="s">
        <v>18</v>
      </c>
      <c r="S989" s="24">
        <v>9</v>
      </c>
      <c r="T989" s="24">
        <v>6</v>
      </c>
      <c r="U989" t="s">
        <v>178</v>
      </c>
      <c r="V989" s="14" t="str">
        <f>VLOOKUP($U989,look_up!$A$2:J1015,2,FALSE)</f>
        <v>Ouriço</v>
      </c>
      <c r="W989" s="14" t="str">
        <f>VLOOKUP($U989,look_up!$A$2:K1015,3,FALSE)</f>
        <v>Species</v>
      </c>
      <c r="X989" s="14" t="str">
        <f>VLOOKUP($U989,look_up!$A$2:L1015,4,FALSE)</f>
        <v>NA</v>
      </c>
      <c r="Y989" s="14" t="str">
        <f>VLOOKUP($U989,look_up!A$2:K1015,5,FALSE)</f>
        <v>Animalia</v>
      </c>
      <c r="Z989" s="14" t="str">
        <f>VLOOKUP($U989,look_up!A$2:L1015,6,FALSE)</f>
        <v>Echinodermata</v>
      </c>
      <c r="AA989" s="14" t="str">
        <f>VLOOKUP($U989,look_up!A$2:M1015,7,FALSE)</f>
        <v>Echinoidea</v>
      </c>
      <c r="AB989" s="14" t="str">
        <f>VLOOKUP($U989,look_up!$A$2:P1015,8,FALSE)</f>
        <v>Camarodonta</v>
      </c>
      <c r="AC989" s="14" t="str">
        <f>VLOOKUP($U989,look_up!$A$2:Q1015,9,FALSE)</f>
        <v>Toxopneustidae</v>
      </c>
      <c r="AD989" s="14">
        <f>VLOOKUP($U989,look_up!A$2:P1015,10,FALSE)</f>
        <v>367850</v>
      </c>
      <c r="AE989" s="16">
        <v>0</v>
      </c>
      <c r="AF989" s="24" t="s">
        <v>216</v>
      </c>
      <c r="AG989">
        <v>40</v>
      </c>
      <c r="AH989" s="16" t="s">
        <v>273</v>
      </c>
      <c r="AI989" s="16" t="s">
        <v>6</v>
      </c>
      <c r="AJ989" s="16" t="s">
        <v>214</v>
      </c>
      <c r="AK989" s="16" t="s">
        <v>217</v>
      </c>
      <c r="AL989" s="16">
        <v>0</v>
      </c>
    </row>
    <row r="990" spans="1:38" x14ac:dyDescent="0.3">
      <c r="A990" s="24" t="s">
        <v>0</v>
      </c>
      <c r="B990" t="s">
        <v>19</v>
      </c>
      <c r="C990" t="s">
        <v>284</v>
      </c>
      <c r="D990">
        <v>-27.278230000000001</v>
      </c>
      <c r="E990">
        <v>-48.375419999999998</v>
      </c>
      <c r="F990" s="24" t="s">
        <v>2</v>
      </c>
      <c r="G990" s="24" t="s">
        <v>3</v>
      </c>
      <c r="H990" s="25">
        <v>42025</v>
      </c>
      <c r="I990" s="12" t="s">
        <v>285</v>
      </c>
      <c r="J990" s="12" t="s">
        <v>270</v>
      </c>
      <c r="K990" s="12" t="s">
        <v>271</v>
      </c>
      <c r="L990" s="24" t="s">
        <v>96</v>
      </c>
      <c r="M990" s="24" t="s">
        <v>313</v>
      </c>
      <c r="N990" t="s">
        <v>85</v>
      </c>
      <c r="O990" s="24">
        <v>3</v>
      </c>
      <c r="P990">
        <v>5</v>
      </c>
      <c r="Q990">
        <v>5</v>
      </c>
      <c r="R990" t="s">
        <v>18</v>
      </c>
      <c r="S990" s="24">
        <v>9</v>
      </c>
      <c r="T990" s="24">
        <v>6</v>
      </c>
      <c r="U990" t="s">
        <v>178</v>
      </c>
      <c r="V990" s="14" t="str">
        <f>VLOOKUP($U990,look_up!$A$2:J1016,2,FALSE)</f>
        <v>Ouriço</v>
      </c>
      <c r="W990" s="14" t="str">
        <f>VLOOKUP($U990,look_up!$A$2:K1016,3,FALSE)</f>
        <v>Species</v>
      </c>
      <c r="X990" s="14" t="str">
        <f>VLOOKUP($U990,look_up!$A$2:L1016,4,FALSE)</f>
        <v>NA</v>
      </c>
      <c r="Y990" s="14" t="str">
        <f>VLOOKUP($U990,look_up!A$2:K1016,5,FALSE)</f>
        <v>Animalia</v>
      </c>
      <c r="Z990" s="14" t="str">
        <f>VLOOKUP($U990,look_up!A$2:L1016,6,FALSE)</f>
        <v>Echinodermata</v>
      </c>
      <c r="AA990" s="14" t="str">
        <f>VLOOKUP($U990,look_up!A$2:M1016,7,FALSE)</f>
        <v>Echinoidea</v>
      </c>
      <c r="AB990" s="14" t="str">
        <f>VLOOKUP($U990,look_up!$A$2:P1016,8,FALSE)</f>
        <v>Camarodonta</v>
      </c>
      <c r="AC990" s="14" t="str">
        <f>VLOOKUP($U990,look_up!$A$2:Q1016,9,FALSE)</f>
        <v>Toxopneustidae</v>
      </c>
      <c r="AD990" s="14">
        <f>VLOOKUP($U990,look_up!A$2:P1016,10,FALSE)</f>
        <v>367850</v>
      </c>
      <c r="AE990" s="16">
        <v>0</v>
      </c>
      <c r="AF990" s="24" t="s">
        <v>216</v>
      </c>
      <c r="AG990">
        <v>40</v>
      </c>
      <c r="AH990" s="16" t="s">
        <v>273</v>
      </c>
      <c r="AI990" s="16" t="s">
        <v>6</v>
      </c>
      <c r="AJ990" s="16" t="s">
        <v>214</v>
      </c>
      <c r="AK990" s="16" t="s">
        <v>217</v>
      </c>
      <c r="AL990" s="16">
        <v>0</v>
      </c>
    </row>
    <row r="991" spans="1:38" x14ac:dyDescent="0.3">
      <c r="A991" s="24" t="s">
        <v>0</v>
      </c>
      <c r="B991" t="s">
        <v>19</v>
      </c>
      <c r="C991" t="s">
        <v>284</v>
      </c>
      <c r="D991">
        <v>-27.278230000000001</v>
      </c>
      <c r="E991">
        <v>-48.375419999999998</v>
      </c>
      <c r="F991" s="24" t="s">
        <v>2</v>
      </c>
      <c r="G991" s="24" t="s">
        <v>3</v>
      </c>
      <c r="H991" s="25">
        <v>42025</v>
      </c>
      <c r="I991" s="12" t="s">
        <v>285</v>
      </c>
      <c r="J991" s="12" t="s">
        <v>270</v>
      </c>
      <c r="K991" s="12" t="s">
        <v>271</v>
      </c>
      <c r="L991" s="24" t="s">
        <v>96</v>
      </c>
      <c r="M991" s="24" t="s">
        <v>313</v>
      </c>
      <c r="N991" t="s">
        <v>86</v>
      </c>
      <c r="O991" s="24">
        <v>1</v>
      </c>
      <c r="P991">
        <v>6</v>
      </c>
      <c r="Q991">
        <v>6</v>
      </c>
      <c r="R991" t="s">
        <v>18</v>
      </c>
      <c r="S991" s="24">
        <v>9</v>
      </c>
      <c r="T991" s="24">
        <v>7.5</v>
      </c>
      <c r="U991" t="s">
        <v>178</v>
      </c>
      <c r="V991" s="14" t="str">
        <f>VLOOKUP($U991,look_up!$A$2:J1017,2,FALSE)</f>
        <v>Ouriço</v>
      </c>
      <c r="W991" s="14" t="str">
        <f>VLOOKUP($U991,look_up!$A$2:K1017,3,FALSE)</f>
        <v>Species</v>
      </c>
      <c r="X991" s="14" t="str">
        <f>VLOOKUP($U991,look_up!$A$2:L1017,4,FALSE)</f>
        <v>NA</v>
      </c>
      <c r="Y991" s="14" t="str">
        <f>VLOOKUP($U991,look_up!A$2:K1017,5,FALSE)</f>
        <v>Animalia</v>
      </c>
      <c r="Z991" s="14" t="str">
        <f>VLOOKUP($U991,look_up!A$2:L1017,6,FALSE)</f>
        <v>Echinodermata</v>
      </c>
      <c r="AA991" s="14" t="str">
        <f>VLOOKUP($U991,look_up!A$2:M1017,7,FALSE)</f>
        <v>Echinoidea</v>
      </c>
      <c r="AB991" s="14" t="str">
        <f>VLOOKUP($U991,look_up!$A$2:P1017,8,FALSE)</f>
        <v>Camarodonta</v>
      </c>
      <c r="AC991" s="14" t="str">
        <f>VLOOKUP($U991,look_up!$A$2:Q1017,9,FALSE)</f>
        <v>Toxopneustidae</v>
      </c>
      <c r="AD991" s="14">
        <f>VLOOKUP($U991,look_up!A$2:P1017,10,FALSE)</f>
        <v>367850</v>
      </c>
      <c r="AE991" s="16">
        <v>0</v>
      </c>
      <c r="AF991" s="24" t="s">
        <v>216</v>
      </c>
      <c r="AG991">
        <v>40</v>
      </c>
      <c r="AH991" s="16" t="s">
        <v>273</v>
      </c>
      <c r="AI991" s="16" t="s">
        <v>6</v>
      </c>
      <c r="AJ991" s="16" t="s">
        <v>214</v>
      </c>
      <c r="AK991" s="16" t="s">
        <v>217</v>
      </c>
      <c r="AL991" s="16">
        <v>0</v>
      </c>
    </row>
    <row r="992" spans="1:38" x14ac:dyDescent="0.3">
      <c r="A992" s="24" t="s">
        <v>0</v>
      </c>
      <c r="B992" t="s">
        <v>19</v>
      </c>
      <c r="C992" t="s">
        <v>284</v>
      </c>
      <c r="D992">
        <v>-27.278230000000001</v>
      </c>
      <c r="E992">
        <v>-48.375419999999998</v>
      </c>
      <c r="F992" s="24" t="s">
        <v>2</v>
      </c>
      <c r="G992" s="24" t="s">
        <v>3</v>
      </c>
      <c r="H992" s="25">
        <v>42025</v>
      </c>
      <c r="I992" s="12" t="s">
        <v>285</v>
      </c>
      <c r="J992" s="12" t="s">
        <v>270</v>
      </c>
      <c r="K992" s="12" t="s">
        <v>271</v>
      </c>
      <c r="L992" s="24" t="s">
        <v>96</v>
      </c>
      <c r="M992" s="24" t="s">
        <v>313</v>
      </c>
      <c r="N992" t="s">
        <v>86</v>
      </c>
      <c r="O992" s="24">
        <v>2</v>
      </c>
      <c r="P992">
        <v>6</v>
      </c>
      <c r="Q992">
        <v>6</v>
      </c>
      <c r="R992" t="s">
        <v>18</v>
      </c>
      <c r="S992" s="24">
        <v>9</v>
      </c>
      <c r="T992" s="24">
        <v>7.5</v>
      </c>
      <c r="U992" t="s">
        <v>178</v>
      </c>
      <c r="V992" s="14" t="str">
        <f>VLOOKUP($U992,look_up!$A$2:J1018,2,FALSE)</f>
        <v>Ouriço</v>
      </c>
      <c r="W992" s="14" t="str">
        <f>VLOOKUP($U992,look_up!$A$2:K1018,3,FALSE)</f>
        <v>Species</v>
      </c>
      <c r="X992" s="14" t="str">
        <f>VLOOKUP($U992,look_up!$A$2:L1018,4,FALSE)</f>
        <v>NA</v>
      </c>
      <c r="Y992" s="14" t="str">
        <f>VLOOKUP($U992,look_up!A$2:K1018,5,FALSE)</f>
        <v>Animalia</v>
      </c>
      <c r="Z992" s="14" t="str">
        <f>VLOOKUP($U992,look_up!A$2:L1018,6,FALSE)</f>
        <v>Echinodermata</v>
      </c>
      <c r="AA992" s="14" t="str">
        <f>VLOOKUP($U992,look_up!A$2:M1018,7,FALSE)</f>
        <v>Echinoidea</v>
      </c>
      <c r="AB992" s="14" t="str">
        <f>VLOOKUP($U992,look_up!$A$2:P1018,8,FALSE)</f>
        <v>Camarodonta</v>
      </c>
      <c r="AC992" s="14" t="str">
        <f>VLOOKUP($U992,look_up!$A$2:Q1018,9,FALSE)</f>
        <v>Toxopneustidae</v>
      </c>
      <c r="AD992" s="14">
        <f>VLOOKUP($U992,look_up!A$2:P1018,10,FALSE)</f>
        <v>367850</v>
      </c>
      <c r="AE992" s="16">
        <v>0</v>
      </c>
      <c r="AF992" s="24" t="s">
        <v>216</v>
      </c>
      <c r="AG992">
        <v>40</v>
      </c>
      <c r="AH992" s="16" t="s">
        <v>273</v>
      </c>
      <c r="AI992" s="16" t="s">
        <v>6</v>
      </c>
      <c r="AJ992" s="16" t="s">
        <v>214</v>
      </c>
      <c r="AK992" s="16" t="s">
        <v>217</v>
      </c>
      <c r="AL992" s="16">
        <v>0</v>
      </c>
    </row>
    <row r="993" spans="1:38" x14ac:dyDescent="0.3">
      <c r="A993" s="24" t="s">
        <v>0</v>
      </c>
      <c r="B993" t="s">
        <v>19</v>
      </c>
      <c r="C993" t="s">
        <v>284</v>
      </c>
      <c r="D993">
        <v>-27.278230000000001</v>
      </c>
      <c r="E993">
        <v>-48.375419999999998</v>
      </c>
      <c r="F993" s="24" t="s">
        <v>2</v>
      </c>
      <c r="G993" s="24" t="s">
        <v>3</v>
      </c>
      <c r="H993" s="25">
        <v>42025</v>
      </c>
      <c r="I993" s="12" t="s">
        <v>285</v>
      </c>
      <c r="J993" s="12" t="s">
        <v>270</v>
      </c>
      <c r="K993" s="12" t="s">
        <v>271</v>
      </c>
      <c r="L993" s="24" t="s">
        <v>96</v>
      </c>
      <c r="M993" s="24" t="s">
        <v>313</v>
      </c>
      <c r="N993" t="s">
        <v>86</v>
      </c>
      <c r="O993" s="24">
        <v>3</v>
      </c>
      <c r="P993">
        <v>6</v>
      </c>
      <c r="Q993">
        <v>6</v>
      </c>
      <c r="R993" t="s">
        <v>18</v>
      </c>
      <c r="S993" s="24">
        <v>9</v>
      </c>
      <c r="T993" s="24">
        <v>7.5</v>
      </c>
      <c r="U993" t="s">
        <v>178</v>
      </c>
      <c r="V993" s="14" t="str">
        <f>VLOOKUP($U993,look_up!$A$2:J1019,2,FALSE)</f>
        <v>Ouriço</v>
      </c>
      <c r="W993" s="14" t="str">
        <f>VLOOKUP($U993,look_up!$A$2:K1019,3,FALSE)</f>
        <v>Species</v>
      </c>
      <c r="X993" s="14" t="str">
        <f>VLOOKUP($U993,look_up!$A$2:L1019,4,FALSE)</f>
        <v>NA</v>
      </c>
      <c r="Y993" s="14" t="str">
        <f>VLOOKUP($U993,look_up!A$2:K1019,5,FALSE)</f>
        <v>Animalia</v>
      </c>
      <c r="Z993" s="14" t="str">
        <f>VLOOKUP($U993,look_up!A$2:L1019,6,FALSE)</f>
        <v>Echinodermata</v>
      </c>
      <c r="AA993" s="14" t="str">
        <f>VLOOKUP($U993,look_up!A$2:M1019,7,FALSE)</f>
        <v>Echinoidea</v>
      </c>
      <c r="AB993" s="14" t="str">
        <f>VLOOKUP($U993,look_up!$A$2:P1019,8,FALSE)</f>
        <v>Camarodonta</v>
      </c>
      <c r="AC993" s="14" t="str">
        <f>VLOOKUP($U993,look_up!$A$2:Q1019,9,FALSE)</f>
        <v>Toxopneustidae</v>
      </c>
      <c r="AD993" s="14">
        <f>VLOOKUP($U993,look_up!A$2:P1019,10,FALSE)</f>
        <v>367850</v>
      </c>
      <c r="AE993" s="16">
        <v>0</v>
      </c>
      <c r="AF993" s="24" t="s">
        <v>216</v>
      </c>
      <c r="AG993">
        <v>40</v>
      </c>
      <c r="AH993" s="16" t="s">
        <v>273</v>
      </c>
      <c r="AI993" s="16" t="s">
        <v>6</v>
      </c>
      <c r="AJ993" s="16" t="s">
        <v>214</v>
      </c>
      <c r="AK993" s="16" t="s">
        <v>217</v>
      </c>
      <c r="AL993" s="16">
        <v>0</v>
      </c>
    </row>
    <row r="994" spans="1:38" x14ac:dyDescent="0.3">
      <c r="A994" s="24" t="s">
        <v>0</v>
      </c>
      <c r="B994" t="s">
        <v>267</v>
      </c>
      <c r="C994" t="s">
        <v>312</v>
      </c>
      <c r="D994">
        <v>-27.180980000000002</v>
      </c>
      <c r="E994">
        <v>-48.409959999999998</v>
      </c>
      <c r="F994" s="24" t="s">
        <v>2</v>
      </c>
      <c r="G994" s="24" t="s">
        <v>3</v>
      </c>
      <c r="H994" s="25">
        <v>42040</v>
      </c>
      <c r="I994" s="12" t="s">
        <v>286</v>
      </c>
      <c r="J994" s="12" t="s">
        <v>245</v>
      </c>
      <c r="K994" s="12" t="s">
        <v>271</v>
      </c>
      <c r="L994" s="24" t="s">
        <v>96</v>
      </c>
      <c r="M994" s="24" t="s">
        <v>313</v>
      </c>
      <c r="N994" t="s">
        <v>85</v>
      </c>
      <c r="O994" s="24">
        <v>1</v>
      </c>
      <c r="P994">
        <v>5</v>
      </c>
      <c r="Q994">
        <v>5</v>
      </c>
      <c r="R994" t="s">
        <v>18</v>
      </c>
      <c r="S994" s="24">
        <v>12.8</v>
      </c>
      <c r="T994" s="24">
        <v>6</v>
      </c>
      <c r="U994" t="s">
        <v>178</v>
      </c>
      <c r="V994" s="14" t="str">
        <f>VLOOKUP($U994,look_up!$A$2:J1020,2,FALSE)</f>
        <v>Ouriço</v>
      </c>
      <c r="W994" s="14" t="str">
        <f>VLOOKUP($U994,look_up!$A$2:K1020,3,FALSE)</f>
        <v>Species</v>
      </c>
      <c r="X994" s="14" t="str">
        <f>VLOOKUP($U994,look_up!$A$2:L1020,4,FALSE)</f>
        <v>NA</v>
      </c>
      <c r="Y994" s="14" t="str">
        <f>VLOOKUP($U994,look_up!A$2:K1020,5,FALSE)</f>
        <v>Animalia</v>
      </c>
      <c r="Z994" s="14" t="str">
        <f>VLOOKUP($U994,look_up!A$2:L1020,6,FALSE)</f>
        <v>Echinodermata</v>
      </c>
      <c r="AA994" s="14" t="str">
        <f>VLOOKUP($U994,look_up!A$2:M1020,7,FALSE)</f>
        <v>Echinoidea</v>
      </c>
      <c r="AB994" s="14" t="str">
        <f>VLOOKUP($U994,look_up!$A$2:P1020,8,FALSE)</f>
        <v>Camarodonta</v>
      </c>
      <c r="AC994" s="14" t="str">
        <f>VLOOKUP($U994,look_up!$A$2:Q1020,9,FALSE)</f>
        <v>Toxopneustidae</v>
      </c>
      <c r="AD994" s="14">
        <f>VLOOKUP($U994,look_up!A$2:P1020,10,FALSE)</f>
        <v>367850</v>
      </c>
      <c r="AE994" s="16">
        <v>0</v>
      </c>
      <c r="AF994" s="24" t="s">
        <v>216</v>
      </c>
      <c r="AG994">
        <v>40</v>
      </c>
      <c r="AH994" s="16" t="s">
        <v>273</v>
      </c>
      <c r="AI994" s="16" t="s">
        <v>6</v>
      </c>
      <c r="AJ994" s="16" t="s">
        <v>214</v>
      </c>
      <c r="AK994" s="16" t="s">
        <v>217</v>
      </c>
      <c r="AL994" s="16">
        <v>0</v>
      </c>
    </row>
    <row r="995" spans="1:38" x14ac:dyDescent="0.3">
      <c r="A995" s="24" t="s">
        <v>0</v>
      </c>
      <c r="B995" t="s">
        <v>267</v>
      </c>
      <c r="C995" t="s">
        <v>312</v>
      </c>
      <c r="D995">
        <v>-27.180980000000002</v>
      </c>
      <c r="E995">
        <v>-48.409959999999998</v>
      </c>
      <c r="F995" s="24" t="s">
        <v>2</v>
      </c>
      <c r="G995" s="24" t="s">
        <v>3</v>
      </c>
      <c r="H995" s="25">
        <v>42040</v>
      </c>
      <c r="I995" s="12" t="s">
        <v>286</v>
      </c>
      <c r="J995" s="12" t="s">
        <v>245</v>
      </c>
      <c r="K995" s="12" t="s">
        <v>271</v>
      </c>
      <c r="L995" s="24" t="s">
        <v>96</v>
      </c>
      <c r="M995" s="24" t="s">
        <v>313</v>
      </c>
      <c r="N995" t="s">
        <v>85</v>
      </c>
      <c r="O995" s="24">
        <v>2</v>
      </c>
      <c r="P995">
        <v>5</v>
      </c>
      <c r="Q995">
        <v>5</v>
      </c>
      <c r="R995" t="s">
        <v>18</v>
      </c>
      <c r="S995" s="24">
        <v>12.8</v>
      </c>
      <c r="T995" s="24">
        <v>6</v>
      </c>
      <c r="U995" t="s">
        <v>178</v>
      </c>
      <c r="V995" s="14" t="str">
        <f>VLOOKUP($U995,look_up!$A$2:J1021,2,FALSE)</f>
        <v>Ouriço</v>
      </c>
      <c r="W995" s="14" t="str">
        <f>VLOOKUP($U995,look_up!$A$2:K1021,3,FALSE)</f>
        <v>Species</v>
      </c>
      <c r="X995" s="14" t="str">
        <f>VLOOKUP($U995,look_up!$A$2:L1021,4,FALSE)</f>
        <v>NA</v>
      </c>
      <c r="Y995" s="14" t="str">
        <f>VLOOKUP($U995,look_up!A$2:K1021,5,FALSE)</f>
        <v>Animalia</v>
      </c>
      <c r="Z995" s="14" t="str">
        <f>VLOOKUP($U995,look_up!A$2:L1021,6,FALSE)</f>
        <v>Echinodermata</v>
      </c>
      <c r="AA995" s="14" t="str">
        <f>VLOOKUP($U995,look_up!A$2:M1021,7,FALSE)</f>
        <v>Echinoidea</v>
      </c>
      <c r="AB995" s="14" t="str">
        <f>VLOOKUP($U995,look_up!$A$2:P1021,8,FALSE)</f>
        <v>Camarodonta</v>
      </c>
      <c r="AC995" s="14" t="str">
        <f>VLOOKUP($U995,look_up!$A$2:Q1021,9,FALSE)</f>
        <v>Toxopneustidae</v>
      </c>
      <c r="AD995" s="14">
        <f>VLOOKUP($U995,look_up!A$2:P1021,10,FALSE)</f>
        <v>367850</v>
      </c>
      <c r="AE995" s="16">
        <v>0</v>
      </c>
      <c r="AF995" s="24" t="s">
        <v>216</v>
      </c>
      <c r="AG995">
        <v>40</v>
      </c>
      <c r="AH995" s="16" t="s">
        <v>273</v>
      </c>
      <c r="AI995" s="16" t="s">
        <v>6</v>
      </c>
      <c r="AJ995" s="16" t="s">
        <v>214</v>
      </c>
      <c r="AK995" s="16" t="s">
        <v>217</v>
      </c>
      <c r="AL995" s="16">
        <v>0</v>
      </c>
    </row>
    <row r="996" spans="1:38" x14ac:dyDescent="0.3">
      <c r="A996" s="24" t="s">
        <v>0</v>
      </c>
      <c r="B996" t="s">
        <v>267</v>
      </c>
      <c r="C996" t="s">
        <v>312</v>
      </c>
      <c r="D996">
        <v>-27.180980000000002</v>
      </c>
      <c r="E996">
        <v>-48.409959999999998</v>
      </c>
      <c r="F996" s="24" t="s">
        <v>2</v>
      </c>
      <c r="G996" s="24" t="s">
        <v>3</v>
      </c>
      <c r="H996" s="25">
        <v>42040</v>
      </c>
      <c r="I996" s="12" t="s">
        <v>286</v>
      </c>
      <c r="J996" s="12" t="s">
        <v>245</v>
      </c>
      <c r="K996" s="12" t="s">
        <v>271</v>
      </c>
      <c r="L996" s="24" t="s">
        <v>96</v>
      </c>
      <c r="M996" s="24" t="s">
        <v>313</v>
      </c>
      <c r="N996" t="s">
        <v>85</v>
      </c>
      <c r="O996" s="24">
        <v>3</v>
      </c>
      <c r="P996">
        <v>5</v>
      </c>
      <c r="Q996">
        <v>5</v>
      </c>
      <c r="R996" t="s">
        <v>18</v>
      </c>
      <c r="S996" s="24">
        <v>12.8</v>
      </c>
      <c r="T996" s="24">
        <v>6</v>
      </c>
      <c r="U996" t="s">
        <v>178</v>
      </c>
      <c r="V996" s="14" t="str">
        <f>VLOOKUP($U996,look_up!$A$2:J1022,2,FALSE)</f>
        <v>Ouriço</v>
      </c>
      <c r="W996" s="14" t="str">
        <f>VLOOKUP($U996,look_up!$A$2:K1022,3,FALSE)</f>
        <v>Species</v>
      </c>
      <c r="X996" s="14" t="str">
        <f>VLOOKUP($U996,look_up!$A$2:L1022,4,FALSE)</f>
        <v>NA</v>
      </c>
      <c r="Y996" s="14" t="str">
        <f>VLOOKUP($U996,look_up!A$2:K1022,5,FALSE)</f>
        <v>Animalia</v>
      </c>
      <c r="Z996" s="14" t="str">
        <f>VLOOKUP($U996,look_up!A$2:L1022,6,FALSE)</f>
        <v>Echinodermata</v>
      </c>
      <c r="AA996" s="14" t="str">
        <f>VLOOKUP($U996,look_up!A$2:M1022,7,FALSE)</f>
        <v>Echinoidea</v>
      </c>
      <c r="AB996" s="14" t="str">
        <f>VLOOKUP($U996,look_up!$A$2:P1022,8,FALSE)</f>
        <v>Camarodonta</v>
      </c>
      <c r="AC996" s="14" t="str">
        <f>VLOOKUP($U996,look_up!$A$2:Q1022,9,FALSE)</f>
        <v>Toxopneustidae</v>
      </c>
      <c r="AD996" s="14">
        <f>VLOOKUP($U996,look_up!A$2:P1022,10,FALSE)</f>
        <v>367850</v>
      </c>
      <c r="AE996" s="16">
        <v>0</v>
      </c>
      <c r="AF996" s="24" t="s">
        <v>216</v>
      </c>
      <c r="AG996">
        <v>40</v>
      </c>
      <c r="AH996" s="16" t="s">
        <v>273</v>
      </c>
      <c r="AI996" s="16" t="s">
        <v>6</v>
      </c>
      <c r="AJ996" s="16" t="s">
        <v>214</v>
      </c>
      <c r="AK996" s="16" t="s">
        <v>217</v>
      </c>
      <c r="AL996" s="16">
        <v>0</v>
      </c>
    </row>
    <row r="997" spans="1:38" x14ac:dyDescent="0.3">
      <c r="A997" s="24" t="s">
        <v>0</v>
      </c>
      <c r="B997" t="s">
        <v>267</v>
      </c>
      <c r="C997" t="s">
        <v>312</v>
      </c>
      <c r="D997">
        <v>-27.180980000000002</v>
      </c>
      <c r="E997">
        <v>-48.409959999999998</v>
      </c>
      <c r="F997" s="24" t="s">
        <v>2</v>
      </c>
      <c r="G997" s="24" t="s">
        <v>3</v>
      </c>
      <c r="H997" s="25">
        <v>42040</v>
      </c>
      <c r="I997" s="12" t="s">
        <v>286</v>
      </c>
      <c r="J997" s="12" t="s">
        <v>245</v>
      </c>
      <c r="K997" s="12" t="s">
        <v>271</v>
      </c>
      <c r="L997" s="24" t="s">
        <v>96</v>
      </c>
      <c r="M997" s="24" t="s">
        <v>313</v>
      </c>
      <c r="N997" t="s">
        <v>173</v>
      </c>
      <c r="O997" s="24">
        <v>1</v>
      </c>
      <c r="P997">
        <v>10</v>
      </c>
      <c r="Q997">
        <v>10</v>
      </c>
      <c r="R997" t="s">
        <v>18</v>
      </c>
      <c r="S997" s="24">
        <v>12.8</v>
      </c>
      <c r="T997" s="24">
        <v>10</v>
      </c>
      <c r="U997" t="s">
        <v>178</v>
      </c>
      <c r="V997" s="14" t="str">
        <f>VLOOKUP($U997,look_up!$A$2:J1023,2,FALSE)</f>
        <v>Ouriço</v>
      </c>
      <c r="W997" s="14" t="str">
        <f>VLOOKUP($U997,look_up!$A$2:K1023,3,FALSE)</f>
        <v>Species</v>
      </c>
      <c r="X997" s="14" t="str">
        <f>VLOOKUP($U997,look_up!$A$2:L1023,4,FALSE)</f>
        <v>NA</v>
      </c>
      <c r="Y997" s="14" t="str">
        <f>VLOOKUP($U997,look_up!A$2:K1023,5,FALSE)</f>
        <v>Animalia</v>
      </c>
      <c r="Z997" s="14" t="str">
        <f>VLOOKUP($U997,look_up!A$2:L1023,6,FALSE)</f>
        <v>Echinodermata</v>
      </c>
      <c r="AA997" s="14" t="str">
        <f>VLOOKUP($U997,look_up!A$2:M1023,7,FALSE)</f>
        <v>Echinoidea</v>
      </c>
      <c r="AB997" s="14" t="str">
        <f>VLOOKUP($U997,look_up!$A$2:P1023,8,FALSE)</f>
        <v>Camarodonta</v>
      </c>
      <c r="AC997" s="14" t="str">
        <f>VLOOKUP($U997,look_up!$A$2:Q1023,9,FALSE)</f>
        <v>Toxopneustidae</v>
      </c>
      <c r="AD997" s="14">
        <f>VLOOKUP($U997,look_up!A$2:P1023,10,FALSE)</f>
        <v>367850</v>
      </c>
      <c r="AE997" s="16">
        <v>0</v>
      </c>
      <c r="AF997" s="24" t="s">
        <v>216</v>
      </c>
      <c r="AG997">
        <v>40</v>
      </c>
      <c r="AH997" s="16" t="s">
        <v>273</v>
      </c>
      <c r="AI997" s="16" t="s">
        <v>6</v>
      </c>
      <c r="AJ997" s="16" t="s">
        <v>214</v>
      </c>
      <c r="AK997" s="16" t="s">
        <v>217</v>
      </c>
      <c r="AL997" s="16">
        <v>0</v>
      </c>
    </row>
    <row r="998" spans="1:38" x14ac:dyDescent="0.3">
      <c r="A998" s="24" t="s">
        <v>0</v>
      </c>
      <c r="B998" t="s">
        <v>267</v>
      </c>
      <c r="C998" t="s">
        <v>312</v>
      </c>
      <c r="D998">
        <v>-27.180980000000002</v>
      </c>
      <c r="E998">
        <v>-48.409959999999998</v>
      </c>
      <c r="F998" s="24" t="s">
        <v>2</v>
      </c>
      <c r="G998" s="24" t="s">
        <v>3</v>
      </c>
      <c r="H998" s="25">
        <v>42040</v>
      </c>
      <c r="I998" s="12" t="s">
        <v>286</v>
      </c>
      <c r="J998" s="12" t="s">
        <v>245</v>
      </c>
      <c r="K998" s="12" t="s">
        <v>271</v>
      </c>
      <c r="L998" s="24" t="s">
        <v>96</v>
      </c>
      <c r="M998" s="24" t="s">
        <v>313</v>
      </c>
      <c r="N998" t="s">
        <v>173</v>
      </c>
      <c r="O998" s="24">
        <v>2</v>
      </c>
      <c r="P998">
        <v>10</v>
      </c>
      <c r="Q998">
        <v>10</v>
      </c>
      <c r="R998" t="s">
        <v>18</v>
      </c>
      <c r="S998" s="24">
        <v>12.8</v>
      </c>
      <c r="T998" s="24">
        <v>10</v>
      </c>
      <c r="U998" t="s">
        <v>178</v>
      </c>
      <c r="V998" s="14" t="str">
        <f>VLOOKUP($U998,look_up!$A$2:J1024,2,FALSE)</f>
        <v>Ouriço</v>
      </c>
      <c r="W998" s="14" t="str">
        <f>VLOOKUP($U998,look_up!$A$2:K1024,3,FALSE)</f>
        <v>Species</v>
      </c>
      <c r="X998" s="14" t="str">
        <f>VLOOKUP($U998,look_up!$A$2:L1024,4,FALSE)</f>
        <v>NA</v>
      </c>
      <c r="Y998" s="14" t="str">
        <f>VLOOKUP($U998,look_up!A$2:K1024,5,FALSE)</f>
        <v>Animalia</v>
      </c>
      <c r="Z998" s="14" t="str">
        <f>VLOOKUP($U998,look_up!A$2:L1024,6,FALSE)</f>
        <v>Echinodermata</v>
      </c>
      <c r="AA998" s="14" t="str">
        <f>VLOOKUP($U998,look_up!A$2:M1024,7,FALSE)</f>
        <v>Echinoidea</v>
      </c>
      <c r="AB998" s="14" t="str">
        <f>VLOOKUP($U998,look_up!$A$2:P1024,8,FALSE)</f>
        <v>Camarodonta</v>
      </c>
      <c r="AC998" s="14" t="str">
        <f>VLOOKUP($U998,look_up!$A$2:Q1024,9,FALSE)</f>
        <v>Toxopneustidae</v>
      </c>
      <c r="AD998" s="14">
        <f>VLOOKUP($U998,look_up!A$2:P1024,10,FALSE)</f>
        <v>367850</v>
      </c>
      <c r="AE998" s="16">
        <v>0</v>
      </c>
      <c r="AF998" s="24" t="s">
        <v>216</v>
      </c>
      <c r="AG998">
        <v>40</v>
      </c>
      <c r="AH998" s="16" t="s">
        <v>273</v>
      </c>
      <c r="AI998" s="16" t="s">
        <v>6</v>
      </c>
      <c r="AJ998" s="16" t="s">
        <v>214</v>
      </c>
      <c r="AK998" s="16" t="s">
        <v>217</v>
      </c>
      <c r="AL998" s="16">
        <v>0</v>
      </c>
    </row>
    <row r="999" spans="1:38" x14ac:dyDescent="0.3">
      <c r="A999" s="24" t="s">
        <v>0</v>
      </c>
      <c r="B999" t="s">
        <v>267</v>
      </c>
      <c r="C999" t="s">
        <v>312</v>
      </c>
      <c r="D999">
        <v>-27.180980000000002</v>
      </c>
      <c r="E999">
        <v>-48.409959999999998</v>
      </c>
      <c r="F999" s="24" t="s">
        <v>2</v>
      </c>
      <c r="G999" s="24" t="s">
        <v>3</v>
      </c>
      <c r="H999" s="25">
        <v>42040</v>
      </c>
      <c r="I999" s="12" t="s">
        <v>286</v>
      </c>
      <c r="J999" s="12" t="s">
        <v>245</v>
      </c>
      <c r="K999" s="12" t="s">
        <v>271</v>
      </c>
      <c r="L999" s="24" t="s">
        <v>96</v>
      </c>
      <c r="M999" s="24" t="s">
        <v>313</v>
      </c>
      <c r="N999" t="s">
        <v>173</v>
      </c>
      <c r="O999" s="24">
        <v>3</v>
      </c>
      <c r="P999">
        <v>10</v>
      </c>
      <c r="Q999">
        <v>10</v>
      </c>
      <c r="R999" t="s">
        <v>18</v>
      </c>
      <c r="S999" s="24">
        <v>12.8</v>
      </c>
      <c r="T999" s="24">
        <v>10</v>
      </c>
      <c r="U999" t="s">
        <v>178</v>
      </c>
      <c r="V999" s="14" t="str">
        <f>VLOOKUP($U999,look_up!$A$2:J1025,2,FALSE)</f>
        <v>Ouriço</v>
      </c>
      <c r="W999" s="14" t="str">
        <f>VLOOKUP($U999,look_up!$A$2:K1025,3,FALSE)</f>
        <v>Species</v>
      </c>
      <c r="X999" s="14" t="str">
        <f>VLOOKUP($U999,look_up!$A$2:L1025,4,FALSE)</f>
        <v>NA</v>
      </c>
      <c r="Y999" s="14" t="str">
        <f>VLOOKUP($U999,look_up!A$2:K1025,5,FALSE)</f>
        <v>Animalia</v>
      </c>
      <c r="Z999" s="14" t="str">
        <f>VLOOKUP($U999,look_up!A$2:L1025,6,FALSE)</f>
        <v>Echinodermata</v>
      </c>
      <c r="AA999" s="14" t="str">
        <f>VLOOKUP($U999,look_up!A$2:M1025,7,FALSE)</f>
        <v>Echinoidea</v>
      </c>
      <c r="AB999" s="14" t="str">
        <f>VLOOKUP($U999,look_up!$A$2:P1025,8,FALSE)</f>
        <v>Camarodonta</v>
      </c>
      <c r="AC999" s="14" t="str">
        <f>VLOOKUP($U999,look_up!$A$2:Q1025,9,FALSE)</f>
        <v>Toxopneustidae</v>
      </c>
      <c r="AD999" s="14">
        <f>VLOOKUP($U999,look_up!A$2:P1025,10,FALSE)</f>
        <v>367850</v>
      </c>
      <c r="AE999" s="16">
        <v>0</v>
      </c>
      <c r="AF999" s="24" t="s">
        <v>216</v>
      </c>
      <c r="AG999">
        <v>40</v>
      </c>
      <c r="AH999" s="16" t="s">
        <v>273</v>
      </c>
      <c r="AI999" s="16" t="s">
        <v>6</v>
      </c>
      <c r="AJ999" s="16" t="s">
        <v>214</v>
      </c>
      <c r="AK999" s="16" t="s">
        <v>217</v>
      </c>
      <c r="AL999" s="16">
        <v>0</v>
      </c>
    </row>
    <row r="1000" spans="1:38" x14ac:dyDescent="0.3">
      <c r="A1000" s="24" t="s">
        <v>0</v>
      </c>
      <c r="B1000" t="s">
        <v>309</v>
      </c>
      <c r="C1000" t="s">
        <v>287</v>
      </c>
      <c r="D1000">
        <v>-27.178419999999999</v>
      </c>
      <c r="E1000">
        <v>-48.406959999999998</v>
      </c>
      <c r="F1000" s="24" t="s">
        <v>2</v>
      </c>
      <c r="G1000" s="24" t="s">
        <v>3</v>
      </c>
      <c r="H1000" s="25">
        <v>42032</v>
      </c>
      <c r="I1000" s="12" t="s">
        <v>288</v>
      </c>
      <c r="J1000" s="12" t="s">
        <v>270</v>
      </c>
      <c r="K1000" s="12" t="s">
        <v>271</v>
      </c>
      <c r="L1000" s="24" t="s">
        <v>96</v>
      </c>
      <c r="M1000" s="24" t="s">
        <v>313</v>
      </c>
      <c r="N1000" t="s">
        <v>85</v>
      </c>
      <c r="O1000" s="24">
        <v>1</v>
      </c>
      <c r="P1000">
        <v>5</v>
      </c>
      <c r="Q1000">
        <v>5</v>
      </c>
      <c r="R1000">
        <v>27</v>
      </c>
      <c r="S1000" s="24">
        <v>4.7</v>
      </c>
      <c r="T1000" s="24">
        <v>5.2</v>
      </c>
      <c r="U1000" t="s">
        <v>178</v>
      </c>
      <c r="V1000" s="14" t="str">
        <f>VLOOKUP($U1000,look_up!$A$2:J1026,2,FALSE)</f>
        <v>Ouriço</v>
      </c>
      <c r="W1000" s="14" t="str">
        <f>VLOOKUP($U1000,look_up!$A$2:K1026,3,FALSE)</f>
        <v>Species</v>
      </c>
      <c r="X1000" s="14" t="str">
        <f>VLOOKUP($U1000,look_up!$A$2:L1026,4,FALSE)</f>
        <v>NA</v>
      </c>
      <c r="Y1000" s="14" t="str">
        <f>VLOOKUP($U1000,look_up!A$2:K1026,5,FALSE)</f>
        <v>Animalia</v>
      </c>
      <c r="Z1000" s="14" t="str">
        <f>VLOOKUP($U1000,look_up!A$2:L1026,6,FALSE)</f>
        <v>Echinodermata</v>
      </c>
      <c r="AA1000" s="14" t="str">
        <f>VLOOKUP($U1000,look_up!A$2:M1026,7,FALSE)</f>
        <v>Echinoidea</v>
      </c>
      <c r="AB1000" s="14" t="str">
        <f>VLOOKUP($U1000,look_up!$A$2:P1026,8,FALSE)</f>
        <v>Camarodonta</v>
      </c>
      <c r="AC1000" s="14" t="str">
        <f>VLOOKUP($U1000,look_up!$A$2:Q1026,9,FALSE)</f>
        <v>Toxopneustidae</v>
      </c>
      <c r="AD1000" s="14">
        <f>VLOOKUP($U1000,look_up!A$2:P1026,10,FALSE)</f>
        <v>367850</v>
      </c>
      <c r="AE1000" s="16">
        <v>0</v>
      </c>
      <c r="AF1000" s="24" t="s">
        <v>216</v>
      </c>
      <c r="AG1000">
        <v>40</v>
      </c>
      <c r="AH1000" s="16" t="s">
        <v>273</v>
      </c>
      <c r="AI1000" s="16" t="s">
        <v>6</v>
      </c>
      <c r="AJ1000" s="16" t="s">
        <v>214</v>
      </c>
      <c r="AK1000" s="16" t="s">
        <v>217</v>
      </c>
      <c r="AL1000" s="16">
        <v>0</v>
      </c>
    </row>
    <row r="1001" spans="1:38" x14ac:dyDescent="0.3">
      <c r="A1001" s="24" t="s">
        <v>0</v>
      </c>
      <c r="B1001" t="s">
        <v>309</v>
      </c>
      <c r="C1001" t="s">
        <v>287</v>
      </c>
      <c r="D1001">
        <v>-27.178419999999999</v>
      </c>
      <c r="E1001">
        <v>-48.406959999999998</v>
      </c>
      <c r="F1001" s="24" t="s">
        <v>2</v>
      </c>
      <c r="G1001" s="24" t="s">
        <v>3</v>
      </c>
      <c r="H1001" s="25">
        <v>42032</v>
      </c>
      <c r="I1001" s="12" t="s">
        <v>288</v>
      </c>
      <c r="J1001" s="12" t="s">
        <v>270</v>
      </c>
      <c r="K1001" s="12" t="s">
        <v>271</v>
      </c>
      <c r="L1001" s="24" t="s">
        <v>96</v>
      </c>
      <c r="M1001" s="24" t="s">
        <v>313</v>
      </c>
      <c r="N1001" t="s">
        <v>85</v>
      </c>
      <c r="O1001" s="24">
        <v>2</v>
      </c>
      <c r="P1001">
        <v>5</v>
      </c>
      <c r="Q1001">
        <v>5</v>
      </c>
      <c r="R1001">
        <v>27</v>
      </c>
      <c r="S1001" s="24">
        <v>4.7</v>
      </c>
      <c r="T1001" s="24">
        <v>5.2</v>
      </c>
      <c r="U1001" t="s">
        <v>178</v>
      </c>
      <c r="V1001" s="14" t="str">
        <f>VLOOKUP($U1001,look_up!$A$2:J1027,2,FALSE)</f>
        <v>Ouriço</v>
      </c>
      <c r="W1001" s="14" t="str">
        <f>VLOOKUP($U1001,look_up!$A$2:K1027,3,FALSE)</f>
        <v>Species</v>
      </c>
      <c r="X1001" s="14" t="str">
        <f>VLOOKUP($U1001,look_up!$A$2:L1027,4,FALSE)</f>
        <v>NA</v>
      </c>
      <c r="Y1001" s="14" t="str">
        <f>VLOOKUP($U1001,look_up!A$2:K1027,5,FALSE)</f>
        <v>Animalia</v>
      </c>
      <c r="Z1001" s="14" t="str">
        <f>VLOOKUP($U1001,look_up!A$2:L1027,6,FALSE)</f>
        <v>Echinodermata</v>
      </c>
      <c r="AA1001" s="14" t="str">
        <f>VLOOKUP($U1001,look_up!A$2:M1027,7,FALSE)</f>
        <v>Echinoidea</v>
      </c>
      <c r="AB1001" s="14" t="str">
        <f>VLOOKUP($U1001,look_up!$A$2:P1027,8,FALSE)</f>
        <v>Camarodonta</v>
      </c>
      <c r="AC1001" s="14" t="str">
        <f>VLOOKUP($U1001,look_up!$A$2:Q1027,9,FALSE)</f>
        <v>Toxopneustidae</v>
      </c>
      <c r="AD1001" s="14">
        <f>VLOOKUP($U1001,look_up!A$2:P1027,10,FALSE)</f>
        <v>367850</v>
      </c>
      <c r="AE1001" s="16">
        <v>0</v>
      </c>
      <c r="AF1001" s="24" t="s">
        <v>216</v>
      </c>
      <c r="AG1001">
        <v>40</v>
      </c>
      <c r="AH1001" s="16" t="s">
        <v>273</v>
      </c>
      <c r="AI1001" s="16" t="s">
        <v>6</v>
      </c>
      <c r="AJ1001" s="16" t="s">
        <v>214</v>
      </c>
      <c r="AK1001" s="16" t="s">
        <v>217</v>
      </c>
      <c r="AL1001" s="16">
        <v>0</v>
      </c>
    </row>
    <row r="1002" spans="1:38" x14ac:dyDescent="0.3">
      <c r="A1002" s="24" t="s">
        <v>0</v>
      </c>
      <c r="B1002" t="s">
        <v>309</v>
      </c>
      <c r="C1002" t="s">
        <v>287</v>
      </c>
      <c r="D1002">
        <v>-27.178419999999999</v>
      </c>
      <c r="E1002">
        <v>-48.406959999999998</v>
      </c>
      <c r="F1002" s="24" t="s">
        <v>2</v>
      </c>
      <c r="G1002" s="24" t="s">
        <v>3</v>
      </c>
      <c r="H1002" s="25">
        <v>42032</v>
      </c>
      <c r="I1002" s="12" t="s">
        <v>288</v>
      </c>
      <c r="J1002" s="12" t="s">
        <v>270</v>
      </c>
      <c r="K1002" s="12" t="s">
        <v>271</v>
      </c>
      <c r="L1002" s="24" t="s">
        <v>96</v>
      </c>
      <c r="M1002" s="24" t="s">
        <v>313</v>
      </c>
      <c r="N1002" t="s">
        <v>85</v>
      </c>
      <c r="O1002" s="24">
        <v>3</v>
      </c>
      <c r="P1002">
        <v>5</v>
      </c>
      <c r="Q1002">
        <v>5</v>
      </c>
      <c r="R1002">
        <v>27</v>
      </c>
      <c r="S1002" s="24">
        <v>4.7</v>
      </c>
      <c r="T1002" s="24">
        <v>5.2</v>
      </c>
      <c r="U1002" t="s">
        <v>178</v>
      </c>
      <c r="V1002" s="14" t="str">
        <f>VLOOKUP($U1002,look_up!$A$2:J1028,2,FALSE)</f>
        <v>Ouriço</v>
      </c>
      <c r="W1002" s="14" t="str">
        <f>VLOOKUP($U1002,look_up!$A$2:K1028,3,FALSE)</f>
        <v>Species</v>
      </c>
      <c r="X1002" s="14" t="str">
        <f>VLOOKUP($U1002,look_up!$A$2:L1028,4,FALSE)</f>
        <v>NA</v>
      </c>
      <c r="Y1002" s="14" t="str">
        <f>VLOOKUP($U1002,look_up!A$2:K1028,5,FALSE)</f>
        <v>Animalia</v>
      </c>
      <c r="Z1002" s="14" t="str">
        <f>VLOOKUP($U1002,look_up!A$2:L1028,6,FALSE)</f>
        <v>Echinodermata</v>
      </c>
      <c r="AA1002" s="14" t="str">
        <f>VLOOKUP($U1002,look_up!A$2:M1028,7,FALSE)</f>
        <v>Echinoidea</v>
      </c>
      <c r="AB1002" s="14" t="str">
        <f>VLOOKUP($U1002,look_up!$A$2:P1028,8,FALSE)</f>
        <v>Camarodonta</v>
      </c>
      <c r="AC1002" s="14" t="str">
        <f>VLOOKUP($U1002,look_up!$A$2:Q1028,9,FALSE)</f>
        <v>Toxopneustidae</v>
      </c>
      <c r="AD1002" s="14">
        <f>VLOOKUP($U1002,look_up!A$2:P1028,10,FALSE)</f>
        <v>367850</v>
      </c>
      <c r="AE1002" s="16">
        <v>0</v>
      </c>
      <c r="AF1002" s="24" t="s">
        <v>216</v>
      </c>
      <c r="AG1002">
        <v>40</v>
      </c>
      <c r="AH1002" s="16" t="s">
        <v>273</v>
      </c>
      <c r="AI1002" s="16" t="s">
        <v>6</v>
      </c>
      <c r="AJ1002" s="16" t="s">
        <v>214</v>
      </c>
      <c r="AK1002" s="16" t="s">
        <v>217</v>
      </c>
      <c r="AL1002" s="16">
        <v>0</v>
      </c>
    </row>
    <row r="1003" spans="1:38" x14ac:dyDescent="0.3">
      <c r="A1003" s="24" t="s">
        <v>0</v>
      </c>
      <c r="B1003" t="s">
        <v>310</v>
      </c>
      <c r="C1003" t="s">
        <v>289</v>
      </c>
      <c r="D1003">
        <v>-27.118390000000002</v>
      </c>
      <c r="E1003">
        <v>-48.519509999999997</v>
      </c>
      <c r="F1003" s="24" t="s">
        <v>2</v>
      </c>
      <c r="G1003" s="24" t="s">
        <v>3</v>
      </c>
      <c r="H1003" s="25">
        <v>42026</v>
      </c>
      <c r="I1003" s="12" t="s">
        <v>265</v>
      </c>
      <c r="J1003" s="12" t="s">
        <v>270</v>
      </c>
      <c r="K1003" s="12" t="s">
        <v>271</v>
      </c>
      <c r="L1003" s="24" t="s">
        <v>96</v>
      </c>
      <c r="M1003" s="24" t="s">
        <v>272</v>
      </c>
      <c r="N1003" t="s">
        <v>85</v>
      </c>
      <c r="O1003" s="24">
        <v>1</v>
      </c>
      <c r="P1003">
        <v>5</v>
      </c>
      <c r="Q1003">
        <v>5</v>
      </c>
      <c r="R1003" t="s">
        <v>18</v>
      </c>
      <c r="S1003" s="24">
        <v>5.8</v>
      </c>
      <c r="T1003" s="24">
        <v>4</v>
      </c>
      <c r="U1003" t="s">
        <v>178</v>
      </c>
      <c r="V1003" s="14" t="str">
        <f>VLOOKUP($U1003,look_up!$A$2:J1029,2,FALSE)</f>
        <v>Ouriço</v>
      </c>
      <c r="W1003" s="14" t="str">
        <f>VLOOKUP($U1003,look_up!$A$2:K1029,3,FALSE)</f>
        <v>Species</v>
      </c>
      <c r="X1003" s="14" t="str">
        <f>VLOOKUP($U1003,look_up!$A$2:L1029,4,FALSE)</f>
        <v>NA</v>
      </c>
      <c r="Y1003" s="14" t="str">
        <f>VLOOKUP($U1003,look_up!A$2:K1029,5,FALSE)</f>
        <v>Animalia</v>
      </c>
      <c r="Z1003" s="14" t="str">
        <f>VLOOKUP($U1003,look_up!A$2:L1029,6,FALSE)</f>
        <v>Echinodermata</v>
      </c>
      <c r="AA1003" s="14" t="str">
        <f>VLOOKUP($U1003,look_up!A$2:M1029,7,FALSE)</f>
        <v>Echinoidea</v>
      </c>
      <c r="AB1003" s="14" t="str">
        <f>VLOOKUP($U1003,look_up!$A$2:P1029,8,FALSE)</f>
        <v>Camarodonta</v>
      </c>
      <c r="AC1003" s="14" t="str">
        <f>VLOOKUP($U1003,look_up!$A$2:Q1029,9,FALSE)</f>
        <v>Toxopneustidae</v>
      </c>
      <c r="AD1003" s="14">
        <f>VLOOKUP($U1003,look_up!A$2:P1029,10,FALSE)</f>
        <v>367850</v>
      </c>
      <c r="AE1003" s="16">
        <v>0</v>
      </c>
      <c r="AF1003" s="24" t="s">
        <v>216</v>
      </c>
      <c r="AG1003">
        <v>40</v>
      </c>
      <c r="AH1003" s="16" t="s">
        <v>273</v>
      </c>
      <c r="AI1003" s="16" t="s">
        <v>6</v>
      </c>
      <c r="AJ1003" s="16" t="s">
        <v>214</v>
      </c>
      <c r="AK1003" s="16" t="s">
        <v>217</v>
      </c>
      <c r="AL1003" s="16">
        <v>0</v>
      </c>
    </row>
    <row r="1004" spans="1:38" x14ac:dyDescent="0.3">
      <c r="A1004" s="24" t="s">
        <v>0</v>
      </c>
      <c r="B1004" t="s">
        <v>310</v>
      </c>
      <c r="C1004" t="s">
        <v>289</v>
      </c>
      <c r="D1004">
        <v>-27.118390000000002</v>
      </c>
      <c r="E1004">
        <v>-48.519509999999997</v>
      </c>
      <c r="F1004" s="24" t="s">
        <v>2</v>
      </c>
      <c r="G1004" s="24" t="s">
        <v>3</v>
      </c>
      <c r="H1004" s="25">
        <v>42026</v>
      </c>
      <c r="I1004" s="12" t="s">
        <v>265</v>
      </c>
      <c r="J1004" s="12" t="s">
        <v>270</v>
      </c>
      <c r="K1004" s="12" t="s">
        <v>271</v>
      </c>
      <c r="L1004" s="24" t="s">
        <v>96</v>
      </c>
      <c r="M1004" s="24" t="s">
        <v>272</v>
      </c>
      <c r="N1004" t="s">
        <v>85</v>
      </c>
      <c r="O1004" s="24">
        <v>2</v>
      </c>
      <c r="P1004">
        <v>5</v>
      </c>
      <c r="Q1004">
        <v>5</v>
      </c>
      <c r="R1004" t="s">
        <v>18</v>
      </c>
      <c r="S1004" s="24">
        <v>5.8</v>
      </c>
      <c r="T1004" s="24">
        <v>4</v>
      </c>
      <c r="U1004" t="s">
        <v>178</v>
      </c>
      <c r="V1004" s="14" t="str">
        <f>VLOOKUP($U1004,look_up!$A$2:J1030,2,FALSE)</f>
        <v>Ouriço</v>
      </c>
      <c r="W1004" s="14" t="str">
        <f>VLOOKUP($U1004,look_up!$A$2:K1030,3,FALSE)</f>
        <v>Species</v>
      </c>
      <c r="X1004" s="14" t="str">
        <f>VLOOKUP($U1004,look_up!$A$2:L1030,4,FALSE)</f>
        <v>NA</v>
      </c>
      <c r="Y1004" s="14" t="str">
        <f>VLOOKUP($U1004,look_up!A$2:K1030,5,FALSE)</f>
        <v>Animalia</v>
      </c>
      <c r="Z1004" s="14" t="str">
        <f>VLOOKUP($U1004,look_up!A$2:L1030,6,FALSE)</f>
        <v>Echinodermata</v>
      </c>
      <c r="AA1004" s="14" t="str">
        <f>VLOOKUP($U1004,look_up!A$2:M1030,7,FALSE)</f>
        <v>Echinoidea</v>
      </c>
      <c r="AB1004" s="14" t="str">
        <f>VLOOKUP($U1004,look_up!$A$2:P1030,8,FALSE)</f>
        <v>Camarodonta</v>
      </c>
      <c r="AC1004" s="14" t="str">
        <f>VLOOKUP($U1004,look_up!$A$2:Q1030,9,FALSE)</f>
        <v>Toxopneustidae</v>
      </c>
      <c r="AD1004" s="14">
        <f>VLOOKUP($U1004,look_up!A$2:P1030,10,FALSE)</f>
        <v>367850</v>
      </c>
      <c r="AE1004" s="16">
        <v>2</v>
      </c>
      <c r="AF1004" s="24" t="s">
        <v>216</v>
      </c>
      <c r="AG1004">
        <v>40</v>
      </c>
      <c r="AH1004" s="16" t="s">
        <v>273</v>
      </c>
      <c r="AI1004" s="16" t="s">
        <v>6</v>
      </c>
      <c r="AJ1004" s="16" t="s">
        <v>214</v>
      </c>
      <c r="AK1004" s="16" t="s">
        <v>217</v>
      </c>
      <c r="AL1004" s="16">
        <v>2</v>
      </c>
    </row>
    <row r="1005" spans="1:38" x14ac:dyDescent="0.3">
      <c r="A1005" s="24" t="s">
        <v>0</v>
      </c>
      <c r="B1005" t="s">
        <v>310</v>
      </c>
      <c r="C1005" t="s">
        <v>289</v>
      </c>
      <c r="D1005">
        <v>-27.118390000000002</v>
      </c>
      <c r="E1005">
        <v>-48.519509999999997</v>
      </c>
      <c r="F1005" s="24" t="s">
        <v>2</v>
      </c>
      <c r="G1005" s="24" t="s">
        <v>3</v>
      </c>
      <c r="H1005" s="25">
        <v>42026</v>
      </c>
      <c r="I1005" s="12" t="s">
        <v>265</v>
      </c>
      <c r="J1005" s="12" t="s">
        <v>270</v>
      </c>
      <c r="K1005" s="12" t="s">
        <v>271</v>
      </c>
      <c r="L1005" s="24" t="s">
        <v>96</v>
      </c>
      <c r="M1005" s="24" t="s">
        <v>272</v>
      </c>
      <c r="N1005" t="s">
        <v>85</v>
      </c>
      <c r="O1005" s="24">
        <v>3</v>
      </c>
      <c r="P1005">
        <v>5</v>
      </c>
      <c r="Q1005">
        <v>5</v>
      </c>
      <c r="R1005" t="s">
        <v>18</v>
      </c>
      <c r="S1005" s="24">
        <v>5.8</v>
      </c>
      <c r="T1005" s="24">
        <v>4</v>
      </c>
      <c r="U1005" t="s">
        <v>178</v>
      </c>
      <c r="V1005" s="14" t="str">
        <f>VLOOKUP($U1005,look_up!$A$2:J1031,2,FALSE)</f>
        <v>Ouriço</v>
      </c>
      <c r="W1005" s="14" t="str">
        <f>VLOOKUP($U1005,look_up!$A$2:K1031,3,FALSE)</f>
        <v>Species</v>
      </c>
      <c r="X1005" s="14" t="str">
        <f>VLOOKUP($U1005,look_up!$A$2:L1031,4,FALSE)</f>
        <v>NA</v>
      </c>
      <c r="Y1005" s="14" t="str">
        <f>VLOOKUP($U1005,look_up!A$2:K1031,5,FALSE)</f>
        <v>Animalia</v>
      </c>
      <c r="Z1005" s="14" t="str">
        <f>VLOOKUP($U1005,look_up!A$2:L1031,6,FALSE)</f>
        <v>Echinodermata</v>
      </c>
      <c r="AA1005" s="14" t="str">
        <f>VLOOKUP($U1005,look_up!A$2:M1031,7,FALSE)</f>
        <v>Echinoidea</v>
      </c>
      <c r="AB1005" s="14" t="str">
        <f>VLOOKUP($U1005,look_up!$A$2:P1031,8,FALSE)</f>
        <v>Camarodonta</v>
      </c>
      <c r="AC1005" s="14" t="str">
        <f>VLOOKUP($U1005,look_up!$A$2:Q1031,9,FALSE)</f>
        <v>Toxopneustidae</v>
      </c>
      <c r="AD1005" s="14">
        <f>VLOOKUP($U1005,look_up!A$2:P1031,10,FALSE)</f>
        <v>367850</v>
      </c>
      <c r="AE1005" s="16">
        <v>0</v>
      </c>
      <c r="AF1005" s="24" t="s">
        <v>216</v>
      </c>
      <c r="AG1005">
        <v>40</v>
      </c>
      <c r="AH1005" s="16" t="s">
        <v>273</v>
      </c>
      <c r="AI1005" s="16" t="s">
        <v>6</v>
      </c>
      <c r="AJ1005" s="16" t="s">
        <v>214</v>
      </c>
      <c r="AK1005" s="16" t="s">
        <v>217</v>
      </c>
      <c r="AL1005" s="16">
        <v>0</v>
      </c>
    </row>
    <row r="1006" spans="1:38" x14ac:dyDescent="0.3">
      <c r="A1006" s="24" t="s">
        <v>0</v>
      </c>
      <c r="B1006" t="s">
        <v>311</v>
      </c>
      <c r="C1006" t="s">
        <v>290</v>
      </c>
      <c r="D1006">
        <v>-27.11862</v>
      </c>
      <c r="E1006">
        <v>-48.514699999999998</v>
      </c>
      <c r="F1006" s="24" t="s">
        <v>2</v>
      </c>
      <c r="G1006" s="24" t="s">
        <v>3</v>
      </c>
      <c r="H1006" s="25">
        <v>42026</v>
      </c>
      <c r="I1006" s="12" t="s">
        <v>265</v>
      </c>
      <c r="J1006" s="12" t="s">
        <v>270</v>
      </c>
      <c r="K1006" s="12" t="s">
        <v>271</v>
      </c>
      <c r="L1006" s="24" t="s">
        <v>96</v>
      </c>
      <c r="M1006" s="24" t="s">
        <v>272</v>
      </c>
      <c r="N1006" t="s">
        <v>85</v>
      </c>
      <c r="O1006" s="24">
        <v>1</v>
      </c>
      <c r="P1006">
        <v>5</v>
      </c>
      <c r="Q1006">
        <v>5</v>
      </c>
      <c r="R1006" t="s">
        <v>18</v>
      </c>
      <c r="S1006" s="24">
        <v>5.8</v>
      </c>
      <c r="T1006" s="24">
        <v>4</v>
      </c>
      <c r="U1006" t="s">
        <v>178</v>
      </c>
      <c r="V1006" s="14" t="str">
        <f>VLOOKUP($U1006,look_up!$A$2:J1032,2,FALSE)</f>
        <v>Ouriço</v>
      </c>
      <c r="W1006" s="14" t="str">
        <f>VLOOKUP($U1006,look_up!$A$2:K1032,3,FALSE)</f>
        <v>Species</v>
      </c>
      <c r="X1006" s="14" t="str">
        <f>VLOOKUP($U1006,look_up!$A$2:L1032,4,FALSE)</f>
        <v>NA</v>
      </c>
      <c r="Y1006" s="14" t="str">
        <f>VLOOKUP($U1006,look_up!A$2:K1032,5,FALSE)</f>
        <v>Animalia</v>
      </c>
      <c r="Z1006" s="14" t="str">
        <f>VLOOKUP($U1006,look_up!A$2:L1032,6,FALSE)</f>
        <v>Echinodermata</v>
      </c>
      <c r="AA1006" s="14" t="str">
        <f>VLOOKUP($U1006,look_up!A$2:M1032,7,FALSE)</f>
        <v>Echinoidea</v>
      </c>
      <c r="AB1006" s="14" t="str">
        <f>VLOOKUP($U1006,look_up!$A$2:P1032,8,FALSE)</f>
        <v>Camarodonta</v>
      </c>
      <c r="AC1006" s="14" t="str">
        <f>VLOOKUP($U1006,look_up!$A$2:Q1032,9,FALSE)</f>
        <v>Toxopneustidae</v>
      </c>
      <c r="AD1006" s="14">
        <f>VLOOKUP($U1006,look_up!A$2:P1032,10,FALSE)</f>
        <v>367850</v>
      </c>
      <c r="AE1006" s="16">
        <v>0</v>
      </c>
      <c r="AF1006" s="24" t="s">
        <v>216</v>
      </c>
      <c r="AG1006">
        <v>40</v>
      </c>
      <c r="AH1006" s="16" t="s">
        <v>273</v>
      </c>
      <c r="AI1006" s="16" t="s">
        <v>6</v>
      </c>
      <c r="AJ1006" s="16" t="s">
        <v>214</v>
      </c>
      <c r="AK1006" s="16" t="s">
        <v>217</v>
      </c>
      <c r="AL1006" s="16">
        <v>0</v>
      </c>
    </row>
    <row r="1007" spans="1:38" x14ac:dyDescent="0.3">
      <c r="A1007" s="24" t="s">
        <v>0</v>
      </c>
      <c r="B1007" t="s">
        <v>311</v>
      </c>
      <c r="C1007" t="s">
        <v>290</v>
      </c>
      <c r="D1007">
        <v>-27.11862</v>
      </c>
      <c r="E1007">
        <v>-48.514699999999998</v>
      </c>
      <c r="F1007" s="24" t="s">
        <v>2</v>
      </c>
      <c r="G1007" s="24" t="s">
        <v>3</v>
      </c>
      <c r="H1007" s="25">
        <v>42026</v>
      </c>
      <c r="I1007" s="12" t="s">
        <v>265</v>
      </c>
      <c r="J1007" s="12" t="s">
        <v>270</v>
      </c>
      <c r="K1007" s="12" t="s">
        <v>271</v>
      </c>
      <c r="L1007" s="24" t="s">
        <v>96</v>
      </c>
      <c r="M1007" s="24" t="s">
        <v>272</v>
      </c>
      <c r="N1007" t="s">
        <v>85</v>
      </c>
      <c r="O1007" s="24">
        <v>2</v>
      </c>
      <c r="P1007">
        <v>5</v>
      </c>
      <c r="Q1007">
        <v>5</v>
      </c>
      <c r="R1007" t="s">
        <v>18</v>
      </c>
      <c r="S1007" s="24">
        <v>5.8</v>
      </c>
      <c r="T1007" s="24">
        <v>4</v>
      </c>
      <c r="U1007" t="s">
        <v>178</v>
      </c>
      <c r="V1007" s="14" t="str">
        <f>VLOOKUP($U1007,look_up!$A$2:J1033,2,FALSE)</f>
        <v>Ouriço</v>
      </c>
      <c r="W1007" s="14" t="str">
        <f>VLOOKUP($U1007,look_up!$A$2:K1033,3,FALSE)</f>
        <v>Species</v>
      </c>
      <c r="X1007" s="14" t="str">
        <f>VLOOKUP($U1007,look_up!$A$2:L1033,4,FALSE)</f>
        <v>NA</v>
      </c>
      <c r="Y1007" s="14" t="str">
        <f>VLOOKUP($U1007,look_up!A$2:K1033,5,FALSE)</f>
        <v>Animalia</v>
      </c>
      <c r="Z1007" s="14" t="str">
        <f>VLOOKUP($U1007,look_up!A$2:L1033,6,FALSE)</f>
        <v>Echinodermata</v>
      </c>
      <c r="AA1007" s="14" t="str">
        <f>VLOOKUP($U1007,look_up!A$2:M1033,7,FALSE)</f>
        <v>Echinoidea</v>
      </c>
      <c r="AB1007" s="14" t="str">
        <f>VLOOKUP($U1007,look_up!$A$2:P1033,8,FALSE)</f>
        <v>Camarodonta</v>
      </c>
      <c r="AC1007" s="14" t="str">
        <f>VLOOKUP($U1007,look_up!$A$2:Q1033,9,FALSE)</f>
        <v>Toxopneustidae</v>
      </c>
      <c r="AD1007" s="14">
        <f>VLOOKUP($U1007,look_up!A$2:P1033,10,FALSE)</f>
        <v>367850</v>
      </c>
      <c r="AE1007" s="16">
        <v>1</v>
      </c>
      <c r="AF1007" s="24" t="s">
        <v>216</v>
      </c>
      <c r="AG1007">
        <v>40</v>
      </c>
      <c r="AH1007" s="16" t="s">
        <v>273</v>
      </c>
      <c r="AI1007" s="16" t="s">
        <v>6</v>
      </c>
      <c r="AJ1007" s="16" t="s">
        <v>214</v>
      </c>
      <c r="AK1007" s="16" t="s">
        <v>217</v>
      </c>
      <c r="AL1007" s="16">
        <v>1</v>
      </c>
    </row>
    <row r="1008" spans="1:38" x14ac:dyDescent="0.3">
      <c r="A1008" s="24" t="s">
        <v>0</v>
      </c>
      <c r="B1008" t="s">
        <v>311</v>
      </c>
      <c r="C1008" t="s">
        <v>290</v>
      </c>
      <c r="D1008">
        <v>-27.11862</v>
      </c>
      <c r="E1008">
        <v>-48.514699999999998</v>
      </c>
      <c r="F1008" s="24" t="s">
        <v>2</v>
      </c>
      <c r="G1008" s="24" t="s">
        <v>3</v>
      </c>
      <c r="H1008" s="25">
        <v>42026</v>
      </c>
      <c r="I1008" s="12" t="s">
        <v>265</v>
      </c>
      <c r="J1008" s="12" t="s">
        <v>270</v>
      </c>
      <c r="K1008" s="12" t="s">
        <v>271</v>
      </c>
      <c r="L1008" s="24" t="s">
        <v>96</v>
      </c>
      <c r="M1008" s="24" t="s">
        <v>272</v>
      </c>
      <c r="N1008" t="s">
        <v>85</v>
      </c>
      <c r="O1008" s="24">
        <v>3</v>
      </c>
      <c r="P1008">
        <v>5</v>
      </c>
      <c r="Q1008">
        <v>5</v>
      </c>
      <c r="R1008" t="s">
        <v>18</v>
      </c>
      <c r="S1008" s="24">
        <v>5.8</v>
      </c>
      <c r="T1008" s="24">
        <v>4</v>
      </c>
      <c r="U1008" t="s">
        <v>178</v>
      </c>
      <c r="V1008" s="14" t="str">
        <f>VLOOKUP($U1008,look_up!$A$2:J1034,2,FALSE)</f>
        <v>Ouriço</v>
      </c>
      <c r="W1008" s="14" t="str">
        <f>VLOOKUP($U1008,look_up!$A$2:K1034,3,FALSE)</f>
        <v>Species</v>
      </c>
      <c r="X1008" s="14" t="str">
        <f>VLOOKUP($U1008,look_up!$A$2:L1034,4,FALSE)</f>
        <v>NA</v>
      </c>
      <c r="Y1008" s="14" t="str">
        <f>VLOOKUP($U1008,look_up!A$2:K1034,5,FALSE)</f>
        <v>Animalia</v>
      </c>
      <c r="Z1008" s="14" t="str">
        <f>VLOOKUP($U1008,look_up!A$2:L1034,6,FALSE)</f>
        <v>Echinodermata</v>
      </c>
      <c r="AA1008" s="14" t="str">
        <f>VLOOKUP($U1008,look_up!A$2:M1034,7,FALSE)</f>
        <v>Echinoidea</v>
      </c>
      <c r="AB1008" s="14" t="str">
        <f>VLOOKUP($U1008,look_up!$A$2:P1034,8,FALSE)</f>
        <v>Camarodonta</v>
      </c>
      <c r="AC1008" s="14" t="str">
        <f>VLOOKUP($U1008,look_up!$A$2:Q1034,9,FALSE)</f>
        <v>Toxopneustidae</v>
      </c>
      <c r="AD1008" s="14">
        <f>VLOOKUP($U1008,look_up!A$2:P1034,10,FALSE)</f>
        <v>367850</v>
      </c>
      <c r="AE1008" s="16">
        <v>2</v>
      </c>
      <c r="AF1008" s="24" t="s">
        <v>216</v>
      </c>
      <c r="AG1008">
        <v>40</v>
      </c>
      <c r="AH1008" s="16" t="s">
        <v>273</v>
      </c>
      <c r="AI1008" s="16" t="s">
        <v>6</v>
      </c>
      <c r="AJ1008" s="16" t="s">
        <v>214</v>
      </c>
      <c r="AK1008" s="16" t="s">
        <v>217</v>
      </c>
      <c r="AL1008" s="16">
        <v>2</v>
      </c>
    </row>
    <row r="1009" spans="1:38" x14ac:dyDescent="0.3">
      <c r="A1009" s="24" t="s">
        <v>0</v>
      </c>
      <c r="B1009" t="s">
        <v>306</v>
      </c>
      <c r="C1009" t="s">
        <v>268</v>
      </c>
      <c r="D1009">
        <v>-27.609590000000001</v>
      </c>
      <c r="E1009">
        <v>-48.387419999999999</v>
      </c>
      <c r="F1009" s="24" t="s">
        <v>2</v>
      </c>
      <c r="G1009" s="24" t="s">
        <v>3</v>
      </c>
      <c r="H1009" s="25">
        <v>42388</v>
      </c>
      <c r="I1009" s="12" t="s">
        <v>291</v>
      </c>
      <c r="J1009" s="12" t="s">
        <v>270</v>
      </c>
      <c r="K1009" s="12" t="s">
        <v>292</v>
      </c>
      <c r="L1009" s="24" t="s">
        <v>96</v>
      </c>
      <c r="M1009" s="24" t="s">
        <v>272</v>
      </c>
      <c r="N1009" t="s">
        <v>85</v>
      </c>
      <c r="O1009" s="24">
        <v>1</v>
      </c>
      <c r="P1009">
        <v>5</v>
      </c>
      <c r="Q1009">
        <v>5</v>
      </c>
      <c r="R1009">
        <v>21</v>
      </c>
      <c r="S1009" s="24">
        <v>12.5</v>
      </c>
      <c r="T1009" s="24">
        <v>12.5</v>
      </c>
      <c r="U1009" t="s">
        <v>178</v>
      </c>
      <c r="V1009" s="14" t="str">
        <f>VLOOKUP($U1009,look_up!$A$2:J1035,2,FALSE)</f>
        <v>Ouriço</v>
      </c>
      <c r="W1009" s="14" t="str">
        <f>VLOOKUP($U1009,look_up!$A$2:K1035,3,FALSE)</f>
        <v>Species</v>
      </c>
      <c r="X1009" s="14" t="str">
        <f>VLOOKUP($U1009,look_up!$A$2:L1035,4,FALSE)</f>
        <v>NA</v>
      </c>
      <c r="Y1009" s="14" t="str">
        <f>VLOOKUP($U1009,look_up!A$2:K1035,5,FALSE)</f>
        <v>Animalia</v>
      </c>
      <c r="Z1009" s="14" t="str">
        <f>VLOOKUP($U1009,look_up!A$2:L1035,6,FALSE)</f>
        <v>Echinodermata</v>
      </c>
      <c r="AA1009" s="14" t="str">
        <f>VLOOKUP($U1009,look_up!A$2:M1035,7,FALSE)</f>
        <v>Echinoidea</v>
      </c>
      <c r="AB1009" s="14" t="str">
        <f>VLOOKUP($U1009,look_up!$A$2:P1035,8,FALSE)</f>
        <v>Camarodonta</v>
      </c>
      <c r="AC1009" s="14" t="str">
        <f>VLOOKUP($U1009,look_up!$A$2:Q1035,9,FALSE)</f>
        <v>Toxopneustidae</v>
      </c>
      <c r="AD1009" s="14">
        <f>VLOOKUP($U1009,look_up!A$2:P1035,10,FALSE)</f>
        <v>367850</v>
      </c>
      <c r="AE1009" s="16">
        <v>0</v>
      </c>
      <c r="AF1009" s="24" t="s">
        <v>216</v>
      </c>
      <c r="AG1009">
        <v>40</v>
      </c>
      <c r="AH1009" s="16" t="s">
        <v>273</v>
      </c>
      <c r="AI1009" s="16" t="s">
        <v>6</v>
      </c>
      <c r="AJ1009" s="16" t="s">
        <v>214</v>
      </c>
      <c r="AK1009" s="16" t="s">
        <v>217</v>
      </c>
      <c r="AL1009" s="16">
        <v>0</v>
      </c>
    </row>
    <row r="1010" spans="1:38" x14ac:dyDescent="0.3">
      <c r="A1010" s="24" t="s">
        <v>0</v>
      </c>
      <c r="B1010" t="s">
        <v>306</v>
      </c>
      <c r="C1010" t="s">
        <v>268</v>
      </c>
      <c r="D1010">
        <v>-27.609590000000001</v>
      </c>
      <c r="E1010">
        <v>-48.387419999999999</v>
      </c>
      <c r="F1010" s="24" t="s">
        <v>2</v>
      </c>
      <c r="G1010" s="24" t="s">
        <v>3</v>
      </c>
      <c r="H1010" s="25">
        <v>42388</v>
      </c>
      <c r="I1010" s="12" t="s">
        <v>291</v>
      </c>
      <c r="J1010" s="12" t="s">
        <v>270</v>
      </c>
      <c r="K1010" s="12" t="s">
        <v>292</v>
      </c>
      <c r="L1010" s="24" t="s">
        <v>96</v>
      </c>
      <c r="M1010" s="24" t="s">
        <v>272</v>
      </c>
      <c r="N1010" t="s">
        <v>85</v>
      </c>
      <c r="O1010" s="24">
        <v>2</v>
      </c>
      <c r="P1010">
        <v>5</v>
      </c>
      <c r="Q1010">
        <v>5</v>
      </c>
      <c r="R1010">
        <v>21</v>
      </c>
      <c r="S1010" s="24">
        <v>12.5</v>
      </c>
      <c r="T1010" s="24">
        <v>12.5</v>
      </c>
      <c r="U1010" t="s">
        <v>178</v>
      </c>
      <c r="V1010" s="14" t="str">
        <f>VLOOKUP($U1010,look_up!$A$2:J1036,2,FALSE)</f>
        <v>Ouriço</v>
      </c>
      <c r="W1010" s="14" t="str">
        <f>VLOOKUP($U1010,look_up!$A$2:K1036,3,FALSE)</f>
        <v>Species</v>
      </c>
      <c r="X1010" s="14" t="str">
        <f>VLOOKUP($U1010,look_up!$A$2:L1036,4,FALSE)</f>
        <v>NA</v>
      </c>
      <c r="Y1010" s="14" t="str">
        <f>VLOOKUP($U1010,look_up!A$2:K1036,5,FALSE)</f>
        <v>Animalia</v>
      </c>
      <c r="Z1010" s="14" t="str">
        <f>VLOOKUP($U1010,look_up!A$2:L1036,6,FALSE)</f>
        <v>Echinodermata</v>
      </c>
      <c r="AA1010" s="14" t="str">
        <f>VLOOKUP($U1010,look_up!A$2:M1036,7,FALSE)</f>
        <v>Echinoidea</v>
      </c>
      <c r="AB1010" s="14" t="str">
        <f>VLOOKUP($U1010,look_up!$A$2:P1036,8,FALSE)</f>
        <v>Camarodonta</v>
      </c>
      <c r="AC1010" s="14" t="str">
        <f>VLOOKUP($U1010,look_up!$A$2:Q1036,9,FALSE)</f>
        <v>Toxopneustidae</v>
      </c>
      <c r="AD1010" s="14">
        <f>VLOOKUP($U1010,look_up!A$2:P1036,10,FALSE)</f>
        <v>367850</v>
      </c>
      <c r="AE1010" s="16">
        <v>0</v>
      </c>
      <c r="AF1010" s="24" t="s">
        <v>216</v>
      </c>
      <c r="AG1010">
        <v>40</v>
      </c>
      <c r="AH1010" s="16" t="s">
        <v>273</v>
      </c>
      <c r="AI1010" s="16" t="s">
        <v>6</v>
      </c>
      <c r="AJ1010" s="16" t="s">
        <v>214</v>
      </c>
      <c r="AK1010" s="16" t="s">
        <v>217</v>
      </c>
      <c r="AL1010" s="16">
        <v>0</v>
      </c>
    </row>
    <row r="1011" spans="1:38" x14ac:dyDescent="0.3">
      <c r="A1011" s="24" t="s">
        <v>0</v>
      </c>
      <c r="B1011" t="s">
        <v>306</v>
      </c>
      <c r="C1011" t="s">
        <v>268</v>
      </c>
      <c r="D1011">
        <v>-27.609590000000001</v>
      </c>
      <c r="E1011">
        <v>-48.387419999999999</v>
      </c>
      <c r="F1011" s="24" t="s">
        <v>2</v>
      </c>
      <c r="G1011" s="24" t="s">
        <v>3</v>
      </c>
      <c r="H1011" s="25">
        <v>42388</v>
      </c>
      <c r="I1011" s="12" t="s">
        <v>291</v>
      </c>
      <c r="J1011" s="12" t="s">
        <v>270</v>
      </c>
      <c r="K1011" s="12" t="s">
        <v>292</v>
      </c>
      <c r="L1011" s="24" t="s">
        <v>96</v>
      </c>
      <c r="M1011" s="24" t="s">
        <v>272</v>
      </c>
      <c r="N1011" t="s">
        <v>85</v>
      </c>
      <c r="O1011" s="24">
        <v>3</v>
      </c>
      <c r="P1011">
        <v>5</v>
      </c>
      <c r="Q1011">
        <v>5</v>
      </c>
      <c r="R1011">
        <v>21</v>
      </c>
      <c r="S1011" s="24">
        <v>12.5</v>
      </c>
      <c r="T1011" s="24">
        <v>12.5</v>
      </c>
      <c r="U1011" t="s">
        <v>178</v>
      </c>
      <c r="V1011" s="14" t="str">
        <f>VLOOKUP($U1011,look_up!$A$2:J1037,2,FALSE)</f>
        <v>Ouriço</v>
      </c>
      <c r="W1011" s="14" t="str">
        <f>VLOOKUP($U1011,look_up!$A$2:K1037,3,FALSE)</f>
        <v>Species</v>
      </c>
      <c r="X1011" s="14" t="str">
        <f>VLOOKUP($U1011,look_up!$A$2:L1037,4,FALSE)</f>
        <v>NA</v>
      </c>
      <c r="Y1011" s="14" t="str">
        <f>VLOOKUP($U1011,look_up!A$2:K1037,5,FALSE)</f>
        <v>Animalia</v>
      </c>
      <c r="Z1011" s="14" t="str">
        <f>VLOOKUP($U1011,look_up!A$2:L1037,6,FALSE)</f>
        <v>Echinodermata</v>
      </c>
      <c r="AA1011" s="14" t="str">
        <f>VLOOKUP($U1011,look_up!A$2:M1037,7,FALSE)</f>
        <v>Echinoidea</v>
      </c>
      <c r="AB1011" s="14" t="str">
        <f>VLOOKUP($U1011,look_up!$A$2:P1037,8,FALSE)</f>
        <v>Camarodonta</v>
      </c>
      <c r="AC1011" s="14" t="str">
        <f>VLOOKUP($U1011,look_up!$A$2:Q1037,9,FALSE)</f>
        <v>Toxopneustidae</v>
      </c>
      <c r="AD1011" s="14">
        <f>VLOOKUP($U1011,look_up!A$2:P1037,10,FALSE)</f>
        <v>367850</v>
      </c>
      <c r="AE1011" s="16">
        <v>0</v>
      </c>
      <c r="AF1011" s="24" t="s">
        <v>216</v>
      </c>
      <c r="AG1011">
        <v>40</v>
      </c>
      <c r="AH1011" s="16" t="s">
        <v>273</v>
      </c>
      <c r="AI1011" s="16" t="s">
        <v>6</v>
      </c>
      <c r="AJ1011" s="16" t="s">
        <v>214</v>
      </c>
      <c r="AK1011" s="16" t="s">
        <v>217</v>
      </c>
      <c r="AL1011" s="16">
        <v>0</v>
      </c>
    </row>
    <row r="1012" spans="1:38" x14ac:dyDescent="0.3">
      <c r="A1012" s="24" t="s">
        <v>0</v>
      </c>
      <c r="B1012" t="s">
        <v>306</v>
      </c>
      <c r="C1012" t="s">
        <v>268</v>
      </c>
      <c r="D1012">
        <v>-27.609590000000001</v>
      </c>
      <c r="E1012">
        <v>-48.387419999999999</v>
      </c>
      <c r="F1012" s="24" t="s">
        <v>2</v>
      </c>
      <c r="G1012" s="24" t="s">
        <v>3</v>
      </c>
      <c r="H1012" s="25">
        <v>42388</v>
      </c>
      <c r="I1012" s="12" t="s">
        <v>291</v>
      </c>
      <c r="J1012" s="12" t="s">
        <v>270</v>
      </c>
      <c r="K1012" s="12" t="s">
        <v>292</v>
      </c>
      <c r="L1012" s="24" t="s">
        <v>96</v>
      </c>
      <c r="M1012" s="24" t="s">
        <v>272</v>
      </c>
      <c r="N1012" t="s">
        <v>85</v>
      </c>
      <c r="O1012" s="24">
        <v>1</v>
      </c>
      <c r="P1012">
        <v>10</v>
      </c>
      <c r="Q1012">
        <v>10</v>
      </c>
      <c r="R1012">
        <v>20</v>
      </c>
      <c r="S1012" s="24">
        <v>12.5</v>
      </c>
      <c r="T1012" s="24">
        <v>9</v>
      </c>
      <c r="U1012" t="s">
        <v>178</v>
      </c>
      <c r="V1012" s="14" t="str">
        <f>VLOOKUP($U1012,look_up!$A$2:J1038,2,FALSE)</f>
        <v>Ouriço</v>
      </c>
      <c r="W1012" s="14" t="str">
        <f>VLOOKUP($U1012,look_up!$A$2:K1038,3,FALSE)</f>
        <v>Species</v>
      </c>
      <c r="X1012" s="14" t="str">
        <f>VLOOKUP($U1012,look_up!$A$2:L1038,4,FALSE)</f>
        <v>NA</v>
      </c>
      <c r="Y1012" s="14" t="str">
        <f>VLOOKUP($U1012,look_up!A$2:K1038,5,FALSE)</f>
        <v>Animalia</v>
      </c>
      <c r="Z1012" s="14" t="str">
        <f>VLOOKUP($U1012,look_up!A$2:L1038,6,FALSE)</f>
        <v>Echinodermata</v>
      </c>
      <c r="AA1012" s="14" t="str">
        <f>VLOOKUP($U1012,look_up!A$2:M1038,7,FALSE)</f>
        <v>Echinoidea</v>
      </c>
      <c r="AB1012" s="14" t="str">
        <f>VLOOKUP($U1012,look_up!$A$2:P1038,8,FALSE)</f>
        <v>Camarodonta</v>
      </c>
      <c r="AC1012" s="14" t="str">
        <f>VLOOKUP($U1012,look_up!$A$2:Q1038,9,FALSE)</f>
        <v>Toxopneustidae</v>
      </c>
      <c r="AD1012" s="14">
        <f>VLOOKUP($U1012,look_up!A$2:P1038,10,FALSE)</f>
        <v>367850</v>
      </c>
      <c r="AE1012" s="16">
        <v>1</v>
      </c>
      <c r="AF1012" s="24" t="s">
        <v>216</v>
      </c>
      <c r="AG1012">
        <v>40</v>
      </c>
      <c r="AH1012" s="16" t="s">
        <v>273</v>
      </c>
      <c r="AI1012" s="16" t="s">
        <v>6</v>
      </c>
      <c r="AJ1012" s="16" t="s">
        <v>214</v>
      </c>
      <c r="AK1012" s="16" t="s">
        <v>217</v>
      </c>
      <c r="AL1012" s="16">
        <v>1</v>
      </c>
    </row>
    <row r="1013" spans="1:38" x14ac:dyDescent="0.3">
      <c r="A1013" s="24" t="s">
        <v>0</v>
      </c>
      <c r="B1013" t="s">
        <v>306</v>
      </c>
      <c r="C1013" t="s">
        <v>268</v>
      </c>
      <c r="D1013">
        <v>-27.609590000000001</v>
      </c>
      <c r="E1013">
        <v>-48.387419999999999</v>
      </c>
      <c r="F1013" s="24" t="s">
        <v>2</v>
      </c>
      <c r="G1013" s="24" t="s">
        <v>3</v>
      </c>
      <c r="H1013" s="25">
        <v>42388</v>
      </c>
      <c r="I1013" s="12" t="s">
        <v>291</v>
      </c>
      <c r="J1013" s="12" t="s">
        <v>270</v>
      </c>
      <c r="K1013" s="12" t="s">
        <v>292</v>
      </c>
      <c r="L1013" s="24" t="s">
        <v>96</v>
      </c>
      <c r="M1013" s="24" t="s">
        <v>272</v>
      </c>
      <c r="N1013" t="s">
        <v>85</v>
      </c>
      <c r="O1013" s="24">
        <v>2</v>
      </c>
      <c r="P1013">
        <v>10</v>
      </c>
      <c r="Q1013">
        <v>10</v>
      </c>
      <c r="R1013">
        <v>20</v>
      </c>
      <c r="S1013" s="24">
        <v>12.5</v>
      </c>
      <c r="T1013" s="24">
        <v>9</v>
      </c>
      <c r="U1013" t="s">
        <v>178</v>
      </c>
      <c r="V1013" s="14" t="str">
        <f>VLOOKUP($U1013,look_up!$A$2:J1039,2,FALSE)</f>
        <v>Ouriço</v>
      </c>
      <c r="W1013" s="14" t="str">
        <f>VLOOKUP($U1013,look_up!$A$2:K1039,3,FALSE)</f>
        <v>Species</v>
      </c>
      <c r="X1013" s="14" t="str">
        <f>VLOOKUP($U1013,look_up!$A$2:L1039,4,FALSE)</f>
        <v>NA</v>
      </c>
      <c r="Y1013" s="14" t="str">
        <f>VLOOKUP($U1013,look_up!A$2:K1039,5,FALSE)</f>
        <v>Animalia</v>
      </c>
      <c r="Z1013" s="14" t="str">
        <f>VLOOKUP($U1013,look_up!A$2:L1039,6,FALSE)</f>
        <v>Echinodermata</v>
      </c>
      <c r="AA1013" s="14" t="str">
        <f>VLOOKUP($U1013,look_up!A$2:M1039,7,FALSE)</f>
        <v>Echinoidea</v>
      </c>
      <c r="AB1013" s="14" t="str">
        <f>VLOOKUP($U1013,look_up!$A$2:P1039,8,FALSE)</f>
        <v>Camarodonta</v>
      </c>
      <c r="AC1013" s="14" t="str">
        <f>VLOOKUP($U1013,look_up!$A$2:Q1039,9,FALSE)</f>
        <v>Toxopneustidae</v>
      </c>
      <c r="AD1013" s="14">
        <f>VLOOKUP($U1013,look_up!A$2:P1039,10,FALSE)</f>
        <v>367850</v>
      </c>
      <c r="AE1013" s="16">
        <v>0</v>
      </c>
      <c r="AF1013" s="24" t="s">
        <v>216</v>
      </c>
      <c r="AG1013">
        <v>40</v>
      </c>
      <c r="AH1013" s="16" t="s">
        <v>273</v>
      </c>
      <c r="AI1013" s="16" t="s">
        <v>6</v>
      </c>
      <c r="AJ1013" s="16" t="s">
        <v>214</v>
      </c>
      <c r="AK1013" s="16" t="s">
        <v>217</v>
      </c>
      <c r="AL1013" s="16">
        <v>0</v>
      </c>
    </row>
    <row r="1014" spans="1:38" x14ac:dyDescent="0.3">
      <c r="A1014" s="24" t="s">
        <v>0</v>
      </c>
      <c r="B1014" t="s">
        <v>306</v>
      </c>
      <c r="C1014" t="s">
        <v>268</v>
      </c>
      <c r="D1014">
        <v>-27.609590000000001</v>
      </c>
      <c r="E1014">
        <v>-48.387419999999999</v>
      </c>
      <c r="F1014" s="24" t="s">
        <v>2</v>
      </c>
      <c r="G1014" s="24" t="s">
        <v>3</v>
      </c>
      <c r="H1014" s="25">
        <v>42388</v>
      </c>
      <c r="I1014" s="12" t="s">
        <v>291</v>
      </c>
      <c r="J1014" s="12" t="s">
        <v>270</v>
      </c>
      <c r="K1014" s="12" t="s">
        <v>292</v>
      </c>
      <c r="L1014" s="24" t="s">
        <v>96</v>
      </c>
      <c r="M1014" s="24" t="s">
        <v>272</v>
      </c>
      <c r="N1014" t="s">
        <v>85</v>
      </c>
      <c r="O1014" s="24">
        <v>3</v>
      </c>
      <c r="P1014">
        <v>10</v>
      </c>
      <c r="Q1014">
        <v>10</v>
      </c>
      <c r="R1014">
        <v>20</v>
      </c>
      <c r="S1014" s="24">
        <v>12.5</v>
      </c>
      <c r="T1014" s="24">
        <v>9</v>
      </c>
      <c r="U1014" t="s">
        <v>178</v>
      </c>
      <c r="V1014" s="14" t="str">
        <f>VLOOKUP($U1014,look_up!$A$2:J1040,2,FALSE)</f>
        <v>Ouriço</v>
      </c>
      <c r="W1014" s="14" t="str">
        <f>VLOOKUP($U1014,look_up!$A$2:K1040,3,FALSE)</f>
        <v>Species</v>
      </c>
      <c r="X1014" s="14" t="str">
        <f>VLOOKUP($U1014,look_up!$A$2:L1040,4,FALSE)</f>
        <v>NA</v>
      </c>
      <c r="Y1014" s="14" t="str">
        <f>VLOOKUP($U1014,look_up!A$2:K1040,5,FALSE)</f>
        <v>Animalia</v>
      </c>
      <c r="Z1014" s="14" t="str">
        <f>VLOOKUP($U1014,look_up!A$2:L1040,6,FALSE)</f>
        <v>Echinodermata</v>
      </c>
      <c r="AA1014" s="14" t="str">
        <f>VLOOKUP($U1014,look_up!A$2:M1040,7,FALSE)</f>
        <v>Echinoidea</v>
      </c>
      <c r="AB1014" s="14" t="str">
        <f>VLOOKUP($U1014,look_up!$A$2:P1040,8,FALSE)</f>
        <v>Camarodonta</v>
      </c>
      <c r="AC1014" s="14" t="str">
        <f>VLOOKUP($U1014,look_up!$A$2:Q1040,9,FALSE)</f>
        <v>Toxopneustidae</v>
      </c>
      <c r="AD1014" s="14">
        <f>VLOOKUP($U1014,look_up!A$2:P1040,10,FALSE)</f>
        <v>367850</v>
      </c>
      <c r="AE1014" s="16">
        <v>0</v>
      </c>
      <c r="AF1014" s="24" t="s">
        <v>216</v>
      </c>
      <c r="AG1014">
        <v>40</v>
      </c>
      <c r="AH1014" s="16" t="s">
        <v>273</v>
      </c>
      <c r="AI1014" s="16" t="s">
        <v>6</v>
      </c>
      <c r="AJ1014" s="16" t="s">
        <v>214</v>
      </c>
      <c r="AK1014" s="16" t="s">
        <v>217</v>
      </c>
      <c r="AL1014" s="16">
        <v>0</v>
      </c>
    </row>
    <row r="1015" spans="1:38" x14ac:dyDescent="0.3">
      <c r="A1015" s="24" t="s">
        <v>0</v>
      </c>
      <c r="B1015" t="s">
        <v>307</v>
      </c>
      <c r="C1015" t="s">
        <v>274</v>
      </c>
      <c r="D1015">
        <v>-27.488160000000001</v>
      </c>
      <c r="E1015">
        <v>-48.365229999999997</v>
      </c>
      <c r="F1015" s="24" t="s">
        <v>2</v>
      </c>
      <c r="G1015" s="24" t="s">
        <v>3</v>
      </c>
      <c r="H1015" s="25">
        <v>42390</v>
      </c>
      <c r="I1015" s="12" t="s">
        <v>285</v>
      </c>
      <c r="J1015" s="12" t="s">
        <v>270</v>
      </c>
      <c r="K1015" s="12" t="s">
        <v>292</v>
      </c>
      <c r="L1015" s="24" t="s">
        <v>96</v>
      </c>
      <c r="M1015" s="24" t="s">
        <v>272</v>
      </c>
      <c r="N1015" t="s">
        <v>85</v>
      </c>
      <c r="O1015" s="24">
        <v>1</v>
      </c>
      <c r="P1015">
        <v>5</v>
      </c>
      <c r="Q1015">
        <v>5</v>
      </c>
      <c r="R1015">
        <v>22</v>
      </c>
      <c r="S1015" s="24">
        <v>9</v>
      </c>
      <c r="T1015" s="24">
        <v>6</v>
      </c>
      <c r="U1015" t="s">
        <v>178</v>
      </c>
      <c r="V1015" s="14" t="str">
        <f>VLOOKUP($U1015,look_up!$A$2:J1041,2,FALSE)</f>
        <v>Ouriço</v>
      </c>
      <c r="W1015" s="14" t="str">
        <f>VLOOKUP($U1015,look_up!$A$2:K1041,3,FALSE)</f>
        <v>Species</v>
      </c>
      <c r="X1015" s="14" t="str">
        <f>VLOOKUP($U1015,look_up!$A$2:L1041,4,FALSE)</f>
        <v>NA</v>
      </c>
      <c r="Y1015" s="14" t="str">
        <f>VLOOKUP($U1015,look_up!A$2:K1041,5,FALSE)</f>
        <v>Animalia</v>
      </c>
      <c r="Z1015" s="14" t="str">
        <f>VLOOKUP($U1015,look_up!A$2:L1041,6,FALSE)</f>
        <v>Echinodermata</v>
      </c>
      <c r="AA1015" s="14" t="str">
        <f>VLOOKUP($U1015,look_up!A$2:M1041,7,FALSE)</f>
        <v>Echinoidea</v>
      </c>
      <c r="AB1015" s="14" t="str">
        <f>VLOOKUP($U1015,look_up!$A$2:P1041,8,FALSE)</f>
        <v>Camarodonta</v>
      </c>
      <c r="AC1015" s="14" t="str">
        <f>VLOOKUP($U1015,look_up!$A$2:Q1041,9,FALSE)</f>
        <v>Toxopneustidae</v>
      </c>
      <c r="AD1015" s="14">
        <f>VLOOKUP($U1015,look_up!A$2:P1041,10,FALSE)</f>
        <v>367850</v>
      </c>
      <c r="AE1015" s="16">
        <v>0</v>
      </c>
      <c r="AF1015" s="24" t="s">
        <v>216</v>
      </c>
      <c r="AG1015">
        <v>40</v>
      </c>
      <c r="AH1015" s="16" t="s">
        <v>273</v>
      </c>
      <c r="AI1015" s="16" t="s">
        <v>6</v>
      </c>
      <c r="AJ1015" s="16" t="s">
        <v>214</v>
      </c>
      <c r="AK1015" s="16" t="s">
        <v>217</v>
      </c>
      <c r="AL1015" s="16">
        <v>0</v>
      </c>
    </row>
    <row r="1016" spans="1:38" x14ac:dyDescent="0.3">
      <c r="A1016" s="24" t="s">
        <v>0</v>
      </c>
      <c r="B1016" t="s">
        <v>307</v>
      </c>
      <c r="C1016" t="s">
        <v>274</v>
      </c>
      <c r="D1016">
        <v>-27.488160000000001</v>
      </c>
      <c r="E1016">
        <v>-48.365229999999997</v>
      </c>
      <c r="F1016" s="24" t="s">
        <v>2</v>
      </c>
      <c r="G1016" s="24" t="s">
        <v>3</v>
      </c>
      <c r="H1016" s="25">
        <v>42390</v>
      </c>
      <c r="I1016" s="12" t="s">
        <v>285</v>
      </c>
      <c r="J1016" s="12" t="s">
        <v>270</v>
      </c>
      <c r="K1016" s="12" t="s">
        <v>292</v>
      </c>
      <c r="L1016" s="24" t="s">
        <v>96</v>
      </c>
      <c r="M1016" s="24" t="s">
        <v>272</v>
      </c>
      <c r="N1016" t="s">
        <v>85</v>
      </c>
      <c r="O1016" s="24">
        <v>2</v>
      </c>
      <c r="P1016">
        <v>5</v>
      </c>
      <c r="Q1016">
        <v>5</v>
      </c>
      <c r="R1016">
        <v>22</v>
      </c>
      <c r="S1016" s="24">
        <v>9</v>
      </c>
      <c r="T1016" s="24">
        <v>6</v>
      </c>
      <c r="U1016" t="s">
        <v>178</v>
      </c>
      <c r="V1016" s="14" t="str">
        <f>VLOOKUP($U1016,look_up!$A$2:J1042,2,FALSE)</f>
        <v>Ouriço</v>
      </c>
      <c r="W1016" s="14" t="str">
        <f>VLOOKUP($U1016,look_up!$A$2:K1042,3,FALSE)</f>
        <v>Species</v>
      </c>
      <c r="X1016" s="14" t="str">
        <f>VLOOKUP($U1016,look_up!$A$2:L1042,4,FALSE)</f>
        <v>NA</v>
      </c>
      <c r="Y1016" s="14" t="str">
        <f>VLOOKUP($U1016,look_up!A$2:K1042,5,FALSE)</f>
        <v>Animalia</v>
      </c>
      <c r="Z1016" s="14" t="str">
        <f>VLOOKUP($U1016,look_up!A$2:L1042,6,FALSE)</f>
        <v>Echinodermata</v>
      </c>
      <c r="AA1016" s="14" t="str">
        <f>VLOOKUP($U1016,look_up!A$2:M1042,7,FALSE)</f>
        <v>Echinoidea</v>
      </c>
      <c r="AB1016" s="14" t="str">
        <f>VLOOKUP($U1016,look_up!$A$2:P1042,8,FALSE)</f>
        <v>Camarodonta</v>
      </c>
      <c r="AC1016" s="14" t="str">
        <f>VLOOKUP($U1016,look_up!$A$2:Q1042,9,FALSE)</f>
        <v>Toxopneustidae</v>
      </c>
      <c r="AD1016" s="14">
        <f>VLOOKUP($U1016,look_up!A$2:P1042,10,FALSE)</f>
        <v>367850</v>
      </c>
      <c r="AE1016" s="16">
        <v>0</v>
      </c>
      <c r="AF1016" s="24" t="s">
        <v>216</v>
      </c>
      <c r="AG1016">
        <v>40</v>
      </c>
      <c r="AH1016" s="16" t="s">
        <v>273</v>
      </c>
      <c r="AI1016" s="16" t="s">
        <v>6</v>
      </c>
      <c r="AJ1016" s="16" t="s">
        <v>214</v>
      </c>
      <c r="AK1016" s="16" t="s">
        <v>217</v>
      </c>
      <c r="AL1016" s="16">
        <v>0</v>
      </c>
    </row>
    <row r="1017" spans="1:38" x14ac:dyDescent="0.3">
      <c r="A1017" s="24" t="s">
        <v>0</v>
      </c>
      <c r="B1017" t="s">
        <v>307</v>
      </c>
      <c r="C1017" t="s">
        <v>274</v>
      </c>
      <c r="D1017">
        <v>-27.488160000000001</v>
      </c>
      <c r="E1017">
        <v>-48.365229999999997</v>
      </c>
      <c r="F1017" s="24" t="s">
        <v>2</v>
      </c>
      <c r="G1017" s="24" t="s">
        <v>3</v>
      </c>
      <c r="H1017" s="25">
        <v>42390</v>
      </c>
      <c r="I1017" s="12" t="s">
        <v>285</v>
      </c>
      <c r="J1017" s="12" t="s">
        <v>270</v>
      </c>
      <c r="K1017" s="12" t="s">
        <v>292</v>
      </c>
      <c r="L1017" s="24" t="s">
        <v>96</v>
      </c>
      <c r="M1017" s="24" t="s">
        <v>272</v>
      </c>
      <c r="N1017" t="s">
        <v>85</v>
      </c>
      <c r="O1017" s="24">
        <v>3</v>
      </c>
      <c r="P1017">
        <v>5</v>
      </c>
      <c r="Q1017">
        <v>5</v>
      </c>
      <c r="R1017">
        <v>22</v>
      </c>
      <c r="S1017" s="24">
        <v>9</v>
      </c>
      <c r="T1017" s="24">
        <v>7.5</v>
      </c>
      <c r="U1017" t="s">
        <v>178</v>
      </c>
      <c r="V1017" s="14" t="str">
        <f>VLOOKUP($U1017,look_up!$A$2:J1043,2,FALSE)</f>
        <v>Ouriço</v>
      </c>
      <c r="W1017" s="14" t="str">
        <f>VLOOKUP($U1017,look_up!$A$2:K1043,3,FALSE)</f>
        <v>Species</v>
      </c>
      <c r="X1017" s="14" t="str">
        <f>VLOOKUP($U1017,look_up!$A$2:L1043,4,FALSE)</f>
        <v>NA</v>
      </c>
      <c r="Y1017" s="14" t="str">
        <f>VLOOKUP($U1017,look_up!A$2:K1043,5,FALSE)</f>
        <v>Animalia</v>
      </c>
      <c r="Z1017" s="14" t="str">
        <f>VLOOKUP($U1017,look_up!A$2:L1043,6,FALSE)</f>
        <v>Echinodermata</v>
      </c>
      <c r="AA1017" s="14" t="str">
        <f>VLOOKUP($U1017,look_up!A$2:M1043,7,FALSE)</f>
        <v>Echinoidea</v>
      </c>
      <c r="AB1017" s="14" t="str">
        <f>VLOOKUP($U1017,look_up!$A$2:P1043,8,FALSE)</f>
        <v>Camarodonta</v>
      </c>
      <c r="AC1017" s="14" t="str">
        <f>VLOOKUP($U1017,look_up!$A$2:Q1043,9,FALSE)</f>
        <v>Toxopneustidae</v>
      </c>
      <c r="AD1017" s="14">
        <f>VLOOKUP($U1017,look_up!A$2:P1043,10,FALSE)</f>
        <v>367850</v>
      </c>
      <c r="AE1017" s="16">
        <v>0</v>
      </c>
      <c r="AF1017" s="24" t="s">
        <v>216</v>
      </c>
      <c r="AG1017">
        <v>40</v>
      </c>
      <c r="AH1017" s="16" t="s">
        <v>273</v>
      </c>
      <c r="AI1017" s="16" t="s">
        <v>6</v>
      </c>
      <c r="AJ1017" s="16" t="s">
        <v>214</v>
      </c>
      <c r="AK1017" s="16" t="s">
        <v>217</v>
      </c>
      <c r="AL1017" s="16">
        <v>0</v>
      </c>
    </row>
    <row r="1018" spans="1:38" x14ac:dyDescent="0.3">
      <c r="A1018" s="24" t="s">
        <v>0</v>
      </c>
      <c r="B1018" t="s">
        <v>307</v>
      </c>
      <c r="C1018" t="s">
        <v>274</v>
      </c>
      <c r="D1018">
        <v>-27.488160000000001</v>
      </c>
      <c r="E1018">
        <v>-48.365229999999997</v>
      </c>
      <c r="F1018" s="24" t="s">
        <v>2</v>
      </c>
      <c r="G1018" s="24" t="s">
        <v>3</v>
      </c>
      <c r="H1018" s="25">
        <v>42390</v>
      </c>
      <c r="I1018" s="12" t="s">
        <v>285</v>
      </c>
      <c r="J1018" s="12" t="s">
        <v>270</v>
      </c>
      <c r="K1018" s="12" t="s">
        <v>292</v>
      </c>
      <c r="L1018" s="24" t="s">
        <v>96</v>
      </c>
      <c r="M1018" s="24" t="s">
        <v>272</v>
      </c>
      <c r="N1018" t="s">
        <v>85</v>
      </c>
      <c r="O1018" s="24">
        <v>1</v>
      </c>
      <c r="P1018">
        <v>10</v>
      </c>
      <c r="Q1018">
        <v>10</v>
      </c>
      <c r="R1018">
        <v>16</v>
      </c>
      <c r="S1018" s="24">
        <v>9</v>
      </c>
      <c r="T1018" s="24">
        <v>7.5</v>
      </c>
      <c r="U1018" t="s">
        <v>178</v>
      </c>
      <c r="V1018" s="14" t="str">
        <f>VLOOKUP($U1018,look_up!$A$2:J1044,2,FALSE)</f>
        <v>Ouriço</v>
      </c>
      <c r="W1018" s="14" t="str">
        <f>VLOOKUP($U1018,look_up!$A$2:K1044,3,FALSE)</f>
        <v>Species</v>
      </c>
      <c r="X1018" s="14" t="str">
        <f>VLOOKUP($U1018,look_up!$A$2:L1044,4,FALSE)</f>
        <v>NA</v>
      </c>
      <c r="Y1018" s="14" t="str">
        <f>VLOOKUP($U1018,look_up!A$2:K1044,5,FALSE)</f>
        <v>Animalia</v>
      </c>
      <c r="Z1018" s="14" t="str">
        <f>VLOOKUP($U1018,look_up!A$2:L1044,6,FALSE)</f>
        <v>Echinodermata</v>
      </c>
      <c r="AA1018" s="14" t="str">
        <f>VLOOKUP($U1018,look_up!A$2:M1044,7,FALSE)</f>
        <v>Echinoidea</v>
      </c>
      <c r="AB1018" s="14" t="str">
        <f>VLOOKUP($U1018,look_up!$A$2:P1044,8,FALSE)</f>
        <v>Camarodonta</v>
      </c>
      <c r="AC1018" s="14" t="str">
        <f>VLOOKUP($U1018,look_up!$A$2:Q1044,9,FALSE)</f>
        <v>Toxopneustidae</v>
      </c>
      <c r="AD1018" s="14">
        <f>VLOOKUP($U1018,look_up!A$2:P1044,10,FALSE)</f>
        <v>367850</v>
      </c>
      <c r="AE1018" s="16">
        <v>0</v>
      </c>
      <c r="AF1018" s="24" t="s">
        <v>216</v>
      </c>
      <c r="AG1018">
        <v>40</v>
      </c>
      <c r="AH1018" s="16" t="s">
        <v>273</v>
      </c>
      <c r="AI1018" s="16" t="s">
        <v>6</v>
      </c>
      <c r="AJ1018" s="16" t="s">
        <v>214</v>
      </c>
      <c r="AK1018" s="16" t="s">
        <v>217</v>
      </c>
      <c r="AL1018" s="16">
        <v>0</v>
      </c>
    </row>
    <row r="1019" spans="1:38" x14ac:dyDescent="0.3">
      <c r="A1019" s="24" t="s">
        <v>0</v>
      </c>
      <c r="B1019" t="s">
        <v>307</v>
      </c>
      <c r="C1019" t="s">
        <v>274</v>
      </c>
      <c r="D1019">
        <v>-27.488160000000001</v>
      </c>
      <c r="E1019">
        <v>-48.365229999999997</v>
      </c>
      <c r="F1019" s="24" t="s">
        <v>2</v>
      </c>
      <c r="G1019" s="24" t="s">
        <v>3</v>
      </c>
      <c r="H1019" s="25">
        <v>42390</v>
      </c>
      <c r="I1019" s="12" t="s">
        <v>285</v>
      </c>
      <c r="J1019" s="12" t="s">
        <v>270</v>
      </c>
      <c r="K1019" s="12" t="s">
        <v>292</v>
      </c>
      <c r="L1019" s="24" t="s">
        <v>96</v>
      </c>
      <c r="M1019" s="24" t="s">
        <v>272</v>
      </c>
      <c r="N1019" t="s">
        <v>85</v>
      </c>
      <c r="O1019" s="24">
        <v>2</v>
      </c>
      <c r="P1019">
        <v>10</v>
      </c>
      <c r="Q1019">
        <v>10</v>
      </c>
      <c r="R1019">
        <v>16</v>
      </c>
      <c r="S1019" s="24">
        <v>9</v>
      </c>
      <c r="T1019" s="24">
        <v>7.5</v>
      </c>
      <c r="U1019" t="s">
        <v>178</v>
      </c>
      <c r="V1019" s="14" t="str">
        <f>VLOOKUP($U1019,look_up!$A$2:J1045,2,FALSE)</f>
        <v>Ouriço</v>
      </c>
      <c r="W1019" s="14" t="str">
        <f>VLOOKUP($U1019,look_up!$A$2:K1045,3,FALSE)</f>
        <v>Species</v>
      </c>
      <c r="X1019" s="14" t="str">
        <f>VLOOKUP($U1019,look_up!$A$2:L1045,4,FALSE)</f>
        <v>NA</v>
      </c>
      <c r="Y1019" s="14" t="str">
        <f>VLOOKUP($U1019,look_up!A$2:K1045,5,FALSE)</f>
        <v>Animalia</v>
      </c>
      <c r="Z1019" s="14" t="str">
        <f>VLOOKUP($U1019,look_up!A$2:L1045,6,FALSE)</f>
        <v>Echinodermata</v>
      </c>
      <c r="AA1019" s="14" t="str">
        <f>VLOOKUP($U1019,look_up!A$2:M1045,7,FALSE)</f>
        <v>Echinoidea</v>
      </c>
      <c r="AB1019" s="14" t="str">
        <f>VLOOKUP($U1019,look_up!$A$2:P1045,8,FALSE)</f>
        <v>Camarodonta</v>
      </c>
      <c r="AC1019" s="14" t="str">
        <f>VLOOKUP($U1019,look_up!$A$2:Q1045,9,FALSE)</f>
        <v>Toxopneustidae</v>
      </c>
      <c r="AD1019" s="14">
        <f>VLOOKUP($U1019,look_up!A$2:P1045,10,FALSE)</f>
        <v>367850</v>
      </c>
      <c r="AE1019" s="16">
        <v>0</v>
      </c>
      <c r="AF1019" s="24" t="s">
        <v>216</v>
      </c>
      <c r="AG1019">
        <v>40</v>
      </c>
      <c r="AH1019" s="16" t="s">
        <v>273</v>
      </c>
      <c r="AI1019" s="16" t="s">
        <v>6</v>
      </c>
      <c r="AJ1019" s="16" t="s">
        <v>214</v>
      </c>
      <c r="AK1019" s="16" t="s">
        <v>217</v>
      </c>
      <c r="AL1019" s="16">
        <v>0</v>
      </c>
    </row>
    <row r="1020" spans="1:38" x14ac:dyDescent="0.3">
      <c r="A1020" s="24" t="s">
        <v>0</v>
      </c>
      <c r="B1020" t="s">
        <v>244</v>
      </c>
      <c r="C1020" t="s">
        <v>275</v>
      </c>
      <c r="D1020">
        <v>-27.2837</v>
      </c>
      <c r="E1020">
        <v>-48.37368</v>
      </c>
      <c r="F1020" s="24" t="s">
        <v>2</v>
      </c>
      <c r="G1020" s="24" t="s">
        <v>3</v>
      </c>
      <c r="H1020" s="25">
        <v>42395</v>
      </c>
      <c r="I1020" s="12" t="s">
        <v>293</v>
      </c>
      <c r="J1020" s="12" t="s">
        <v>270</v>
      </c>
      <c r="K1020" s="12" t="s">
        <v>292</v>
      </c>
      <c r="L1020" s="24" t="s">
        <v>96</v>
      </c>
      <c r="M1020" s="24" t="s">
        <v>272</v>
      </c>
      <c r="N1020" t="s">
        <v>85</v>
      </c>
      <c r="O1020" s="24">
        <v>1</v>
      </c>
      <c r="P1020">
        <v>5</v>
      </c>
      <c r="Q1020">
        <v>5</v>
      </c>
      <c r="R1020">
        <v>26</v>
      </c>
      <c r="S1020" s="24">
        <v>4.5</v>
      </c>
      <c r="T1020" s="24">
        <v>4.7</v>
      </c>
      <c r="U1020" t="s">
        <v>178</v>
      </c>
      <c r="V1020" s="14" t="str">
        <f>VLOOKUP($U1020,look_up!$A$2:J1046,2,FALSE)</f>
        <v>Ouriço</v>
      </c>
      <c r="W1020" s="14" t="str">
        <f>VLOOKUP($U1020,look_up!$A$2:K1046,3,FALSE)</f>
        <v>Species</v>
      </c>
      <c r="X1020" s="14" t="str">
        <f>VLOOKUP($U1020,look_up!$A$2:L1046,4,FALSE)</f>
        <v>NA</v>
      </c>
      <c r="Y1020" s="14" t="str">
        <f>VLOOKUP($U1020,look_up!A$2:K1046,5,FALSE)</f>
        <v>Animalia</v>
      </c>
      <c r="Z1020" s="14" t="str">
        <f>VLOOKUP($U1020,look_up!A$2:L1046,6,FALSE)</f>
        <v>Echinodermata</v>
      </c>
      <c r="AA1020" s="14" t="str">
        <f>VLOOKUP($U1020,look_up!A$2:M1046,7,FALSE)</f>
        <v>Echinoidea</v>
      </c>
      <c r="AB1020" s="14" t="str">
        <f>VLOOKUP($U1020,look_up!$A$2:P1046,8,FALSE)</f>
        <v>Camarodonta</v>
      </c>
      <c r="AC1020" s="14" t="str">
        <f>VLOOKUP($U1020,look_up!$A$2:Q1046,9,FALSE)</f>
        <v>Toxopneustidae</v>
      </c>
      <c r="AD1020" s="14">
        <f>VLOOKUP($U1020,look_up!A$2:P1046,10,FALSE)</f>
        <v>367850</v>
      </c>
      <c r="AE1020" s="16">
        <v>0</v>
      </c>
      <c r="AF1020" s="24" t="s">
        <v>216</v>
      </c>
      <c r="AG1020">
        <v>40</v>
      </c>
      <c r="AH1020" s="16" t="s">
        <v>273</v>
      </c>
      <c r="AI1020" s="16" t="s">
        <v>6</v>
      </c>
      <c r="AJ1020" s="16" t="s">
        <v>214</v>
      </c>
      <c r="AK1020" s="16" t="s">
        <v>217</v>
      </c>
      <c r="AL1020" s="16">
        <v>0</v>
      </c>
    </row>
    <row r="1021" spans="1:38" x14ac:dyDescent="0.3">
      <c r="A1021" s="24" t="s">
        <v>0</v>
      </c>
      <c r="B1021" t="s">
        <v>244</v>
      </c>
      <c r="C1021" t="s">
        <v>275</v>
      </c>
      <c r="D1021">
        <v>-27.2837</v>
      </c>
      <c r="E1021">
        <v>-48.37368</v>
      </c>
      <c r="F1021" s="24" t="s">
        <v>2</v>
      </c>
      <c r="G1021" s="24" t="s">
        <v>3</v>
      </c>
      <c r="H1021" s="25">
        <v>42395</v>
      </c>
      <c r="I1021" s="12" t="s">
        <v>293</v>
      </c>
      <c r="J1021" s="12" t="s">
        <v>270</v>
      </c>
      <c r="K1021" s="12" t="s">
        <v>292</v>
      </c>
      <c r="L1021" s="24" t="s">
        <v>96</v>
      </c>
      <c r="M1021" s="24" t="s">
        <v>272</v>
      </c>
      <c r="N1021" t="s">
        <v>85</v>
      </c>
      <c r="O1021" s="24">
        <v>2</v>
      </c>
      <c r="P1021">
        <v>5</v>
      </c>
      <c r="Q1021">
        <v>5</v>
      </c>
      <c r="R1021">
        <v>26</v>
      </c>
      <c r="S1021" s="24">
        <v>4.5</v>
      </c>
      <c r="T1021" s="24">
        <v>4.7</v>
      </c>
      <c r="U1021" t="s">
        <v>178</v>
      </c>
      <c r="V1021" s="14" t="str">
        <f>VLOOKUP($U1021,look_up!$A$2:J1047,2,FALSE)</f>
        <v>Ouriço</v>
      </c>
      <c r="W1021" s="14" t="str">
        <f>VLOOKUP($U1021,look_up!$A$2:K1047,3,FALSE)</f>
        <v>Species</v>
      </c>
      <c r="X1021" s="14" t="str">
        <f>VLOOKUP($U1021,look_up!$A$2:L1047,4,FALSE)</f>
        <v>NA</v>
      </c>
      <c r="Y1021" s="14" t="str">
        <f>VLOOKUP($U1021,look_up!A$2:K1047,5,FALSE)</f>
        <v>Animalia</v>
      </c>
      <c r="Z1021" s="14" t="str">
        <f>VLOOKUP($U1021,look_up!A$2:L1047,6,FALSE)</f>
        <v>Echinodermata</v>
      </c>
      <c r="AA1021" s="14" t="str">
        <f>VLOOKUP($U1021,look_up!A$2:M1047,7,FALSE)</f>
        <v>Echinoidea</v>
      </c>
      <c r="AB1021" s="14" t="str">
        <f>VLOOKUP($U1021,look_up!$A$2:P1047,8,FALSE)</f>
        <v>Camarodonta</v>
      </c>
      <c r="AC1021" s="14" t="str">
        <f>VLOOKUP($U1021,look_up!$A$2:Q1047,9,FALSE)</f>
        <v>Toxopneustidae</v>
      </c>
      <c r="AD1021" s="14">
        <f>VLOOKUP($U1021,look_up!A$2:P1047,10,FALSE)</f>
        <v>367850</v>
      </c>
      <c r="AE1021" s="16">
        <v>0</v>
      </c>
      <c r="AF1021" s="24" t="s">
        <v>216</v>
      </c>
      <c r="AG1021">
        <v>40</v>
      </c>
      <c r="AH1021" s="16" t="s">
        <v>273</v>
      </c>
      <c r="AI1021" s="16" t="s">
        <v>6</v>
      </c>
      <c r="AJ1021" s="16" t="s">
        <v>214</v>
      </c>
      <c r="AK1021" s="16" t="s">
        <v>217</v>
      </c>
      <c r="AL1021" s="16">
        <v>0</v>
      </c>
    </row>
    <row r="1022" spans="1:38" x14ac:dyDescent="0.3">
      <c r="A1022" s="24" t="s">
        <v>0</v>
      </c>
      <c r="B1022" t="s">
        <v>244</v>
      </c>
      <c r="C1022" t="s">
        <v>275</v>
      </c>
      <c r="D1022">
        <v>-27.2837</v>
      </c>
      <c r="E1022">
        <v>-48.37368</v>
      </c>
      <c r="F1022" s="24" t="s">
        <v>2</v>
      </c>
      <c r="G1022" s="24" t="s">
        <v>3</v>
      </c>
      <c r="H1022" s="25">
        <v>42395</v>
      </c>
      <c r="I1022" s="12" t="s">
        <v>293</v>
      </c>
      <c r="J1022" s="12" t="s">
        <v>270</v>
      </c>
      <c r="K1022" s="12" t="s">
        <v>292</v>
      </c>
      <c r="L1022" s="24" t="s">
        <v>96</v>
      </c>
      <c r="M1022" s="24" t="s">
        <v>272</v>
      </c>
      <c r="N1022" t="s">
        <v>85</v>
      </c>
      <c r="O1022" s="24">
        <v>3</v>
      </c>
      <c r="P1022">
        <v>5</v>
      </c>
      <c r="Q1022">
        <v>5</v>
      </c>
      <c r="R1022">
        <v>26</v>
      </c>
      <c r="S1022" s="24">
        <v>4.5</v>
      </c>
      <c r="T1022" s="24">
        <v>4.7</v>
      </c>
      <c r="U1022" t="s">
        <v>178</v>
      </c>
      <c r="V1022" s="14" t="str">
        <f>VLOOKUP($U1022,look_up!$A$2:J1048,2,FALSE)</f>
        <v>Ouriço</v>
      </c>
      <c r="W1022" s="14" t="str">
        <f>VLOOKUP($U1022,look_up!$A$2:K1048,3,FALSE)</f>
        <v>Species</v>
      </c>
      <c r="X1022" s="14" t="str">
        <f>VLOOKUP($U1022,look_up!$A$2:L1048,4,FALSE)</f>
        <v>NA</v>
      </c>
      <c r="Y1022" s="14" t="str">
        <f>VLOOKUP($U1022,look_up!A$2:K1048,5,FALSE)</f>
        <v>Animalia</v>
      </c>
      <c r="Z1022" s="14" t="str">
        <f>VLOOKUP($U1022,look_up!A$2:L1048,6,FALSE)</f>
        <v>Echinodermata</v>
      </c>
      <c r="AA1022" s="14" t="str">
        <f>VLOOKUP($U1022,look_up!A$2:M1048,7,FALSE)</f>
        <v>Echinoidea</v>
      </c>
      <c r="AB1022" s="14" t="str">
        <f>VLOOKUP($U1022,look_up!$A$2:P1048,8,FALSE)</f>
        <v>Camarodonta</v>
      </c>
      <c r="AC1022" s="14" t="str">
        <f>VLOOKUP($U1022,look_up!$A$2:Q1048,9,FALSE)</f>
        <v>Toxopneustidae</v>
      </c>
      <c r="AD1022" s="14">
        <f>VLOOKUP($U1022,look_up!A$2:P1048,10,FALSE)</f>
        <v>367850</v>
      </c>
      <c r="AE1022" s="16">
        <v>0</v>
      </c>
      <c r="AF1022" s="24" t="s">
        <v>216</v>
      </c>
      <c r="AG1022">
        <v>40</v>
      </c>
      <c r="AH1022" s="16" t="s">
        <v>273</v>
      </c>
      <c r="AI1022" s="16" t="s">
        <v>6</v>
      </c>
      <c r="AJ1022" s="16" t="s">
        <v>214</v>
      </c>
      <c r="AK1022" s="16" t="s">
        <v>217</v>
      </c>
      <c r="AL1022" s="16">
        <v>0</v>
      </c>
    </row>
    <row r="1023" spans="1:38" x14ac:dyDescent="0.3">
      <c r="A1023" s="24" t="s">
        <v>0</v>
      </c>
      <c r="B1023" t="s">
        <v>244</v>
      </c>
      <c r="C1023" t="s">
        <v>275</v>
      </c>
      <c r="D1023">
        <v>-27.2837</v>
      </c>
      <c r="E1023">
        <v>-48.37368</v>
      </c>
      <c r="F1023" s="24" t="s">
        <v>2</v>
      </c>
      <c r="G1023" s="24" t="s">
        <v>3</v>
      </c>
      <c r="H1023" s="25">
        <v>42395</v>
      </c>
      <c r="I1023" s="12" t="s">
        <v>293</v>
      </c>
      <c r="J1023" s="12" t="s">
        <v>270</v>
      </c>
      <c r="K1023" s="12" t="s">
        <v>292</v>
      </c>
      <c r="L1023" s="24" t="s">
        <v>96</v>
      </c>
      <c r="M1023" s="24" t="s">
        <v>272</v>
      </c>
      <c r="N1023" t="s">
        <v>85</v>
      </c>
      <c r="O1023" s="24">
        <v>1</v>
      </c>
      <c r="P1023">
        <v>10</v>
      </c>
      <c r="Q1023">
        <v>10</v>
      </c>
      <c r="R1023">
        <v>17</v>
      </c>
      <c r="S1023" s="24">
        <v>4.5</v>
      </c>
      <c r="T1023" s="24">
        <v>4.7</v>
      </c>
      <c r="U1023" t="s">
        <v>178</v>
      </c>
      <c r="V1023" s="14" t="str">
        <f>VLOOKUP($U1023,look_up!$A$2:J1049,2,FALSE)</f>
        <v>Ouriço</v>
      </c>
      <c r="W1023" s="14" t="str">
        <f>VLOOKUP($U1023,look_up!$A$2:K1049,3,FALSE)</f>
        <v>Species</v>
      </c>
      <c r="X1023" s="14" t="str">
        <f>VLOOKUP($U1023,look_up!$A$2:L1049,4,FALSE)</f>
        <v>NA</v>
      </c>
      <c r="Y1023" s="14" t="str">
        <f>VLOOKUP($U1023,look_up!A$2:K1049,5,FALSE)</f>
        <v>Animalia</v>
      </c>
      <c r="Z1023" s="14" t="str">
        <f>VLOOKUP($U1023,look_up!A$2:L1049,6,FALSE)</f>
        <v>Echinodermata</v>
      </c>
      <c r="AA1023" s="14" t="str">
        <f>VLOOKUP($U1023,look_up!A$2:M1049,7,FALSE)</f>
        <v>Echinoidea</v>
      </c>
      <c r="AB1023" s="14" t="str">
        <f>VLOOKUP($U1023,look_up!$A$2:P1049,8,FALSE)</f>
        <v>Camarodonta</v>
      </c>
      <c r="AC1023" s="14" t="str">
        <f>VLOOKUP($U1023,look_up!$A$2:Q1049,9,FALSE)</f>
        <v>Toxopneustidae</v>
      </c>
      <c r="AD1023" s="14">
        <f>VLOOKUP($U1023,look_up!A$2:P1049,10,FALSE)</f>
        <v>367850</v>
      </c>
      <c r="AE1023" s="16">
        <v>0</v>
      </c>
      <c r="AF1023" s="24" t="s">
        <v>216</v>
      </c>
      <c r="AG1023">
        <v>40</v>
      </c>
      <c r="AH1023" s="16" t="s">
        <v>273</v>
      </c>
      <c r="AI1023" s="16" t="s">
        <v>6</v>
      </c>
      <c r="AJ1023" s="16" t="s">
        <v>214</v>
      </c>
      <c r="AK1023" s="16" t="s">
        <v>217</v>
      </c>
      <c r="AL1023" s="16">
        <v>0</v>
      </c>
    </row>
    <row r="1024" spans="1:38" x14ac:dyDescent="0.3">
      <c r="A1024" s="24" t="s">
        <v>0</v>
      </c>
      <c r="B1024" t="s">
        <v>244</v>
      </c>
      <c r="C1024" t="s">
        <v>275</v>
      </c>
      <c r="D1024">
        <v>-27.2837</v>
      </c>
      <c r="E1024">
        <v>-48.37368</v>
      </c>
      <c r="F1024" s="24" t="s">
        <v>2</v>
      </c>
      <c r="G1024" s="24" t="s">
        <v>3</v>
      </c>
      <c r="H1024" s="25">
        <v>42395</v>
      </c>
      <c r="I1024" s="12" t="s">
        <v>293</v>
      </c>
      <c r="J1024" s="12" t="s">
        <v>270</v>
      </c>
      <c r="K1024" s="12" t="s">
        <v>292</v>
      </c>
      <c r="L1024" s="24" t="s">
        <v>96</v>
      </c>
      <c r="M1024" s="24" t="s">
        <v>272</v>
      </c>
      <c r="N1024" t="s">
        <v>85</v>
      </c>
      <c r="O1024" s="24">
        <v>2</v>
      </c>
      <c r="P1024">
        <v>10</v>
      </c>
      <c r="Q1024">
        <v>10</v>
      </c>
      <c r="R1024">
        <v>17</v>
      </c>
      <c r="S1024" s="24">
        <v>4.5</v>
      </c>
      <c r="T1024" s="24">
        <v>4.7</v>
      </c>
      <c r="U1024" t="s">
        <v>178</v>
      </c>
      <c r="V1024" s="14" t="str">
        <f>VLOOKUP($U1024,look_up!$A$2:J1050,2,FALSE)</f>
        <v>Ouriço</v>
      </c>
      <c r="W1024" s="14" t="str">
        <f>VLOOKUP($U1024,look_up!$A$2:K1050,3,FALSE)</f>
        <v>Species</v>
      </c>
      <c r="X1024" s="14" t="str">
        <f>VLOOKUP($U1024,look_up!$A$2:L1050,4,FALSE)</f>
        <v>NA</v>
      </c>
      <c r="Y1024" s="14" t="str">
        <f>VLOOKUP($U1024,look_up!A$2:K1050,5,FALSE)</f>
        <v>Animalia</v>
      </c>
      <c r="Z1024" s="14" t="str">
        <f>VLOOKUP($U1024,look_up!A$2:L1050,6,FALSE)</f>
        <v>Echinodermata</v>
      </c>
      <c r="AA1024" s="14" t="str">
        <f>VLOOKUP($U1024,look_up!A$2:M1050,7,FALSE)</f>
        <v>Echinoidea</v>
      </c>
      <c r="AB1024" s="14" t="str">
        <f>VLOOKUP($U1024,look_up!$A$2:P1050,8,FALSE)</f>
        <v>Camarodonta</v>
      </c>
      <c r="AC1024" s="14" t="str">
        <f>VLOOKUP($U1024,look_up!$A$2:Q1050,9,FALSE)</f>
        <v>Toxopneustidae</v>
      </c>
      <c r="AD1024" s="14">
        <f>VLOOKUP($U1024,look_up!A$2:P1050,10,FALSE)</f>
        <v>367850</v>
      </c>
      <c r="AE1024" s="16">
        <v>0</v>
      </c>
      <c r="AF1024" s="24" t="s">
        <v>216</v>
      </c>
      <c r="AG1024">
        <v>40</v>
      </c>
      <c r="AH1024" s="16" t="s">
        <v>273</v>
      </c>
      <c r="AI1024" s="16" t="s">
        <v>6</v>
      </c>
      <c r="AJ1024" s="16" t="s">
        <v>214</v>
      </c>
      <c r="AK1024" s="16" t="s">
        <v>217</v>
      </c>
      <c r="AL1024" s="16">
        <v>0</v>
      </c>
    </row>
    <row r="1025" spans="1:38" x14ac:dyDescent="0.3">
      <c r="A1025" s="24" t="s">
        <v>0</v>
      </c>
      <c r="B1025" t="s">
        <v>244</v>
      </c>
      <c r="C1025" t="s">
        <v>275</v>
      </c>
      <c r="D1025">
        <v>-27.2837</v>
      </c>
      <c r="E1025">
        <v>-48.37368</v>
      </c>
      <c r="F1025" s="24" t="s">
        <v>2</v>
      </c>
      <c r="G1025" s="24" t="s">
        <v>3</v>
      </c>
      <c r="H1025" s="25">
        <v>42395</v>
      </c>
      <c r="I1025" s="12" t="s">
        <v>293</v>
      </c>
      <c r="J1025" s="12" t="s">
        <v>270</v>
      </c>
      <c r="K1025" s="12" t="s">
        <v>292</v>
      </c>
      <c r="L1025" s="24" t="s">
        <v>96</v>
      </c>
      <c r="M1025" s="24" t="s">
        <v>272</v>
      </c>
      <c r="N1025" t="s">
        <v>85</v>
      </c>
      <c r="O1025" s="24">
        <v>3</v>
      </c>
      <c r="P1025">
        <v>10</v>
      </c>
      <c r="Q1025">
        <v>10</v>
      </c>
      <c r="R1025">
        <v>17</v>
      </c>
      <c r="S1025" s="24">
        <v>4.5</v>
      </c>
      <c r="T1025" s="24">
        <v>4.7</v>
      </c>
      <c r="U1025" t="s">
        <v>178</v>
      </c>
      <c r="V1025" s="14" t="str">
        <f>VLOOKUP($U1025,look_up!$A$2:J1051,2,FALSE)</f>
        <v>Ouriço</v>
      </c>
      <c r="W1025" s="14" t="str">
        <f>VLOOKUP($U1025,look_up!$A$2:K1051,3,FALSE)</f>
        <v>Species</v>
      </c>
      <c r="X1025" s="14" t="str">
        <f>VLOOKUP($U1025,look_up!$A$2:L1051,4,FALSE)</f>
        <v>NA</v>
      </c>
      <c r="Y1025" s="14" t="str">
        <f>VLOOKUP($U1025,look_up!A$2:K1051,5,FALSE)</f>
        <v>Animalia</v>
      </c>
      <c r="Z1025" s="14" t="str">
        <f>VLOOKUP($U1025,look_up!A$2:L1051,6,FALSE)</f>
        <v>Echinodermata</v>
      </c>
      <c r="AA1025" s="14" t="str">
        <f>VLOOKUP($U1025,look_up!A$2:M1051,7,FALSE)</f>
        <v>Echinoidea</v>
      </c>
      <c r="AB1025" s="14" t="str">
        <f>VLOOKUP($U1025,look_up!$A$2:P1051,8,FALSE)</f>
        <v>Camarodonta</v>
      </c>
      <c r="AC1025" s="14" t="str">
        <f>VLOOKUP($U1025,look_up!$A$2:Q1051,9,FALSE)</f>
        <v>Toxopneustidae</v>
      </c>
      <c r="AD1025" s="14">
        <f>VLOOKUP($U1025,look_up!A$2:P1051,10,FALSE)</f>
        <v>367850</v>
      </c>
      <c r="AE1025" s="16">
        <v>0</v>
      </c>
      <c r="AF1025" s="24" t="s">
        <v>216</v>
      </c>
      <c r="AG1025">
        <v>40</v>
      </c>
      <c r="AH1025" s="16" t="s">
        <v>273</v>
      </c>
      <c r="AI1025" s="16" t="s">
        <v>6</v>
      </c>
      <c r="AJ1025" s="16" t="s">
        <v>214</v>
      </c>
      <c r="AK1025" s="16" t="s">
        <v>217</v>
      </c>
      <c r="AL1025" s="16">
        <v>0</v>
      </c>
    </row>
    <row r="1026" spans="1:38" x14ac:dyDescent="0.3">
      <c r="A1026" s="24" t="s">
        <v>0</v>
      </c>
      <c r="B1026" t="s">
        <v>266</v>
      </c>
      <c r="C1026" t="s">
        <v>277</v>
      </c>
      <c r="D1026">
        <v>-27.296009999999999</v>
      </c>
      <c r="E1026">
        <v>-48.36168</v>
      </c>
      <c r="F1026" s="24" t="s">
        <v>2</v>
      </c>
      <c r="G1026" s="24" t="s">
        <v>3</v>
      </c>
      <c r="H1026" s="25">
        <v>42404</v>
      </c>
      <c r="I1026" s="12" t="s">
        <v>280</v>
      </c>
      <c r="J1026" s="12" t="s">
        <v>245</v>
      </c>
      <c r="K1026" s="12" t="s">
        <v>292</v>
      </c>
      <c r="L1026" s="24" t="s">
        <v>96</v>
      </c>
      <c r="M1026" s="24" t="s">
        <v>272</v>
      </c>
      <c r="N1026" t="s">
        <v>85</v>
      </c>
      <c r="O1026" s="24">
        <v>1</v>
      </c>
      <c r="P1026">
        <v>5</v>
      </c>
      <c r="Q1026">
        <v>5</v>
      </c>
      <c r="R1026">
        <v>24</v>
      </c>
      <c r="S1026" s="24">
        <v>6</v>
      </c>
      <c r="T1026" s="24">
        <v>6</v>
      </c>
      <c r="U1026" t="s">
        <v>178</v>
      </c>
      <c r="V1026" s="14" t="str">
        <f>VLOOKUP($U1026,look_up!$A$2:J1052,2,FALSE)</f>
        <v>Ouriço</v>
      </c>
      <c r="W1026" s="14" t="str">
        <f>VLOOKUP($U1026,look_up!$A$2:K1052,3,FALSE)</f>
        <v>Species</v>
      </c>
      <c r="X1026" s="14" t="str">
        <f>VLOOKUP($U1026,look_up!$A$2:L1052,4,FALSE)</f>
        <v>NA</v>
      </c>
      <c r="Y1026" s="14" t="str">
        <f>VLOOKUP($U1026,look_up!A$2:K1052,5,FALSE)</f>
        <v>Animalia</v>
      </c>
      <c r="Z1026" s="14" t="str">
        <f>VLOOKUP($U1026,look_up!A$2:L1052,6,FALSE)</f>
        <v>Echinodermata</v>
      </c>
      <c r="AA1026" s="14" t="str">
        <f>VLOOKUP($U1026,look_up!A$2:M1052,7,FALSE)</f>
        <v>Echinoidea</v>
      </c>
      <c r="AB1026" s="14" t="str">
        <f>VLOOKUP($U1026,look_up!$A$2:P1052,8,FALSE)</f>
        <v>Camarodonta</v>
      </c>
      <c r="AC1026" s="14" t="str">
        <f>VLOOKUP($U1026,look_up!$A$2:Q1052,9,FALSE)</f>
        <v>Toxopneustidae</v>
      </c>
      <c r="AD1026" s="14">
        <f>VLOOKUP($U1026,look_up!A$2:P1052,10,FALSE)</f>
        <v>367850</v>
      </c>
      <c r="AE1026" s="16">
        <v>0</v>
      </c>
      <c r="AF1026" s="24" t="s">
        <v>216</v>
      </c>
      <c r="AG1026">
        <v>40</v>
      </c>
      <c r="AH1026" s="16" t="s">
        <v>273</v>
      </c>
      <c r="AI1026" s="16" t="s">
        <v>6</v>
      </c>
      <c r="AJ1026" s="16" t="s">
        <v>214</v>
      </c>
      <c r="AK1026" s="16" t="s">
        <v>217</v>
      </c>
      <c r="AL1026" s="16">
        <v>0</v>
      </c>
    </row>
    <row r="1027" spans="1:38" x14ac:dyDescent="0.3">
      <c r="A1027" s="24" t="s">
        <v>0</v>
      </c>
      <c r="B1027" t="s">
        <v>266</v>
      </c>
      <c r="C1027" t="s">
        <v>277</v>
      </c>
      <c r="D1027">
        <v>-27.296009999999999</v>
      </c>
      <c r="E1027">
        <v>-48.36168</v>
      </c>
      <c r="F1027" s="24" t="s">
        <v>2</v>
      </c>
      <c r="G1027" s="24" t="s">
        <v>3</v>
      </c>
      <c r="H1027" s="25">
        <v>42404</v>
      </c>
      <c r="I1027" s="12" t="s">
        <v>280</v>
      </c>
      <c r="J1027" s="12" t="s">
        <v>245</v>
      </c>
      <c r="K1027" s="12" t="s">
        <v>292</v>
      </c>
      <c r="L1027" s="24" t="s">
        <v>96</v>
      </c>
      <c r="M1027" s="24" t="s">
        <v>272</v>
      </c>
      <c r="N1027" t="s">
        <v>85</v>
      </c>
      <c r="O1027" s="24">
        <v>2</v>
      </c>
      <c r="P1027">
        <v>5</v>
      </c>
      <c r="Q1027">
        <v>5</v>
      </c>
      <c r="R1027">
        <v>24</v>
      </c>
      <c r="S1027" s="24">
        <v>6</v>
      </c>
      <c r="T1027" s="24">
        <v>6</v>
      </c>
      <c r="U1027" t="s">
        <v>178</v>
      </c>
      <c r="V1027" s="14" t="str">
        <f>VLOOKUP($U1027,look_up!$A$2:J1053,2,FALSE)</f>
        <v>Ouriço</v>
      </c>
      <c r="W1027" s="14" t="str">
        <f>VLOOKUP($U1027,look_up!$A$2:K1053,3,FALSE)</f>
        <v>Species</v>
      </c>
      <c r="X1027" s="14" t="str">
        <f>VLOOKUP($U1027,look_up!$A$2:L1053,4,FALSE)</f>
        <v>NA</v>
      </c>
      <c r="Y1027" s="14" t="str">
        <f>VLOOKUP($U1027,look_up!A$2:K1053,5,FALSE)</f>
        <v>Animalia</v>
      </c>
      <c r="Z1027" s="14" t="str">
        <f>VLOOKUP($U1027,look_up!A$2:L1053,6,FALSE)</f>
        <v>Echinodermata</v>
      </c>
      <c r="AA1027" s="14" t="str">
        <f>VLOOKUP($U1027,look_up!A$2:M1053,7,FALSE)</f>
        <v>Echinoidea</v>
      </c>
      <c r="AB1027" s="14" t="str">
        <f>VLOOKUP($U1027,look_up!$A$2:P1053,8,FALSE)</f>
        <v>Camarodonta</v>
      </c>
      <c r="AC1027" s="14" t="str">
        <f>VLOOKUP($U1027,look_up!$A$2:Q1053,9,FALSE)</f>
        <v>Toxopneustidae</v>
      </c>
      <c r="AD1027" s="14">
        <f>VLOOKUP($U1027,look_up!A$2:P1053,10,FALSE)</f>
        <v>367850</v>
      </c>
      <c r="AE1027" s="16">
        <v>1</v>
      </c>
      <c r="AF1027" s="24" t="s">
        <v>216</v>
      </c>
      <c r="AG1027">
        <v>40</v>
      </c>
      <c r="AH1027" s="16" t="s">
        <v>273</v>
      </c>
      <c r="AI1027" s="16" t="s">
        <v>6</v>
      </c>
      <c r="AJ1027" s="16" t="s">
        <v>214</v>
      </c>
      <c r="AK1027" s="16" t="s">
        <v>217</v>
      </c>
      <c r="AL1027" s="16">
        <v>1</v>
      </c>
    </row>
    <row r="1028" spans="1:38" x14ac:dyDescent="0.3">
      <c r="A1028" s="24" t="s">
        <v>0</v>
      </c>
      <c r="B1028" t="s">
        <v>266</v>
      </c>
      <c r="C1028" t="s">
        <v>277</v>
      </c>
      <c r="D1028">
        <v>-27.296009999999999</v>
      </c>
      <c r="E1028">
        <v>-48.36168</v>
      </c>
      <c r="F1028" s="24" t="s">
        <v>2</v>
      </c>
      <c r="G1028" s="24" t="s">
        <v>3</v>
      </c>
      <c r="H1028" s="25">
        <v>42404</v>
      </c>
      <c r="I1028" s="12" t="s">
        <v>280</v>
      </c>
      <c r="J1028" s="12" t="s">
        <v>245</v>
      </c>
      <c r="K1028" s="12" t="s">
        <v>292</v>
      </c>
      <c r="L1028" s="24" t="s">
        <v>96</v>
      </c>
      <c r="M1028" s="24" t="s">
        <v>272</v>
      </c>
      <c r="N1028" t="s">
        <v>85</v>
      </c>
      <c r="O1028" s="24">
        <v>3</v>
      </c>
      <c r="P1028">
        <v>5</v>
      </c>
      <c r="Q1028">
        <v>5</v>
      </c>
      <c r="R1028">
        <v>24</v>
      </c>
      <c r="S1028" s="24">
        <v>6</v>
      </c>
      <c r="T1028" s="24">
        <v>6</v>
      </c>
      <c r="U1028" t="s">
        <v>178</v>
      </c>
      <c r="V1028" s="14" t="str">
        <f>VLOOKUP($U1028,look_up!$A$2:J1054,2,FALSE)</f>
        <v>Ouriço</v>
      </c>
      <c r="W1028" s="14" t="str">
        <f>VLOOKUP($U1028,look_up!$A$2:K1054,3,FALSE)</f>
        <v>Species</v>
      </c>
      <c r="X1028" s="14" t="str">
        <f>VLOOKUP($U1028,look_up!$A$2:L1054,4,FALSE)</f>
        <v>NA</v>
      </c>
      <c r="Y1028" s="14" t="str">
        <f>VLOOKUP($U1028,look_up!A$2:K1054,5,FALSE)</f>
        <v>Animalia</v>
      </c>
      <c r="Z1028" s="14" t="str">
        <f>VLOOKUP($U1028,look_up!A$2:L1054,6,FALSE)</f>
        <v>Echinodermata</v>
      </c>
      <c r="AA1028" s="14" t="str">
        <f>VLOOKUP($U1028,look_up!A$2:M1054,7,FALSE)</f>
        <v>Echinoidea</v>
      </c>
      <c r="AB1028" s="14" t="str">
        <f>VLOOKUP($U1028,look_up!$A$2:P1054,8,FALSE)</f>
        <v>Camarodonta</v>
      </c>
      <c r="AC1028" s="14" t="str">
        <f>VLOOKUP($U1028,look_up!$A$2:Q1054,9,FALSE)</f>
        <v>Toxopneustidae</v>
      </c>
      <c r="AD1028" s="14">
        <f>VLOOKUP($U1028,look_up!A$2:P1054,10,FALSE)</f>
        <v>367850</v>
      </c>
      <c r="AE1028" s="16">
        <v>1</v>
      </c>
      <c r="AF1028" s="24" t="s">
        <v>216</v>
      </c>
      <c r="AG1028">
        <v>40</v>
      </c>
      <c r="AH1028" s="16" t="s">
        <v>273</v>
      </c>
      <c r="AI1028" s="16" t="s">
        <v>6</v>
      </c>
      <c r="AJ1028" s="16" t="s">
        <v>214</v>
      </c>
      <c r="AK1028" s="16" t="s">
        <v>217</v>
      </c>
      <c r="AL1028" s="16">
        <v>1</v>
      </c>
    </row>
    <row r="1029" spans="1:38" x14ac:dyDescent="0.3">
      <c r="A1029" s="24" t="s">
        <v>0</v>
      </c>
      <c r="B1029" t="s">
        <v>266</v>
      </c>
      <c r="C1029" t="s">
        <v>277</v>
      </c>
      <c r="D1029">
        <v>-27.296009999999999</v>
      </c>
      <c r="E1029">
        <v>-48.36168</v>
      </c>
      <c r="F1029" s="24" t="s">
        <v>2</v>
      </c>
      <c r="G1029" s="24" t="s">
        <v>3</v>
      </c>
      <c r="H1029" s="25">
        <v>42404</v>
      </c>
      <c r="I1029" s="12" t="s">
        <v>280</v>
      </c>
      <c r="J1029" s="12" t="s">
        <v>245</v>
      </c>
      <c r="K1029" s="12" t="s">
        <v>292</v>
      </c>
      <c r="L1029" s="24" t="s">
        <v>96</v>
      </c>
      <c r="M1029" s="24" t="s">
        <v>272</v>
      </c>
      <c r="N1029" t="s">
        <v>85</v>
      </c>
      <c r="O1029" s="24">
        <v>1</v>
      </c>
      <c r="P1029">
        <v>10</v>
      </c>
      <c r="Q1029">
        <v>10</v>
      </c>
      <c r="R1029">
        <v>24</v>
      </c>
      <c r="S1029" s="24">
        <v>6</v>
      </c>
      <c r="T1029" s="24">
        <v>6</v>
      </c>
      <c r="U1029" t="s">
        <v>178</v>
      </c>
      <c r="V1029" s="14" t="str">
        <f>VLOOKUP($U1029,look_up!$A$2:J1055,2,FALSE)</f>
        <v>Ouriço</v>
      </c>
      <c r="W1029" s="14" t="str">
        <f>VLOOKUP($U1029,look_up!$A$2:K1055,3,FALSE)</f>
        <v>Species</v>
      </c>
      <c r="X1029" s="14" t="str">
        <f>VLOOKUP($U1029,look_up!$A$2:L1055,4,FALSE)</f>
        <v>NA</v>
      </c>
      <c r="Y1029" s="14" t="str">
        <f>VLOOKUP($U1029,look_up!A$2:K1055,5,FALSE)</f>
        <v>Animalia</v>
      </c>
      <c r="Z1029" s="14" t="str">
        <f>VLOOKUP($U1029,look_up!A$2:L1055,6,FALSE)</f>
        <v>Echinodermata</v>
      </c>
      <c r="AA1029" s="14" t="str">
        <f>VLOOKUP($U1029,look_up!A$2:M1055,7,FALSE)</f>
        <v>Echinoidea</v>
      </c>
      <c r="AB1029" s="14" t="str">
        <f>VLOOKUP($U1029,look_up!$A$2:P1055,8,FALSE)</f>
        <v>Camarodonta</v>
      </c>
      <c r="AC1029" s="14" t="str">
        <f>VLOOKUP($U1029,look_up!$A$2:Q1055,9,FALSE)</f>
        <v>Toxopneustidae</v>
      </c>
      <c r="AD1029" s="14">
        <f>VLOOKUP($U1029,look_up!A$2:P1055,10,FALSE)</f>
        <v>367850</v>
      </c>
      <c r="AE1029" s="16">
        <v>1</v>
      </c>
      <c r="AF1029" s="24" t="s">
        <v>216</v>
      </c>
      <c r="AG1029">
        <v>40</v>
      </c>
      <c r="AH1029" s="16" t="s">
        <v>273</v>
      </c>
      <c r="AI1029" s="16" t="s">
        <v>6</v>
      </c>
      <c r="AJ1029" s="16" t="s">
        <v>214</v>
      </c>
      <c r="AK1029" s="16" t="s">
        <v>217</v>
      </c>
      <c r="AL1029" s="16">
        <v>1</v>
      </c>
    </row>
    <row r="1030" spans="1:38" x14ac:dyDescent="0.3">
      <c r="A1030" s="24" t="s">
        <v>0</v>
      </c>
      <c r="B1030" t="s">
        <v>266</v>
      </c>
      <c r="C1030" t="s">
        <v>277</v>
      </c>
      <c r="D1030">
        <v>-27.296009999999999</v>
      </c>
      <c r="E1030">
        <v>-48.36168</v>
      </c>
      <c r="F1030" s="24" t="s">
        <v>2</v>
      </c>
      <c r="G1030" s="24" t="s">
        <v>3</v>
      </c>
      <c r="H1030" s="25">
        <v>42404</v>
      </c>
      <c r="I1030" s="12" t="s">
        <v>280</v>
      </c>
      <c r="J1030" s="12" t="s">
        <v>245</v>
      </c>
      <c r="K1030" s="12" t="s">
        <v>292</v>
      </c>
      <c r="L1030" s="24" t="s">
        <v>96</v>
      </c>
      <c r="M1030" s="24" t="s">
        <v>272</v>
      </c>
      <c r="N1030" t="s">
        <v>85</v>
      </c>
      <c r="O1030" s="24">
        <v>2</v>
      </c>
      <c r="P1030">
        <v>10</v>
      </c>
      <c r="Q1030">
        <v>10</v>
      </c>
      <c r="R1030">
        <v>24</v>
      </c>
      <c r="S1030" s="24">
        <v>6</v>
      </c>
      <c r="T1030" s="24">
        <v>6</v>
      </c>
      <c r="U1030" t="s">
        <v>178</v>
      </c>
      <c r="V1030" s="14" t="str">
        <f>VLOOKUP($U1030,look_up!$A$2:J1056,2,FALSE)</f>
        <v>Ouriço</v>
      </c>
      <c r="W1030" s="14" t="str">
        <f>VLOOKUP($U1030,look_up!$A$2:K1056,3,FALSE)</f>
        <v>Species</v>
      </c>
      <c r="X1030" s="14" t="str">
        <f>VLOOKUP($U1030,look_up!$A$2:L1056,4,FALSE)</f>
        <v>NA</v>
      </c>
      <c r="Y1030" s="14" t="str">
        <f>VLOOKUP($U1030,look_up!A$2:K1056,5,FALSE)</f>
        <v>Animalia</v>
      </c>
      <c r="Z1030" s="14" t="str">
        <f>VLOOKUP($U1030,look_up!A$2:L1056,6,FALSE)</f>
        <v>Echinodermata</v>
      </c>
      <c r="AA1030" s="14" t="str">
        <f>VLOOKUP($U1030,look_up!A$2:M1056,7,FALSE)</f>
        <v>Echinoidea</v>
      </c>
      <c r="AB1030" s="14" t="str">
        <f>VLOOKUP($U1030,look_up!$A$2:P1056,8,FALSE)</f>
        <v>Camarodonta</v>
      </c>
      <c r="AC1030" s="14" t="str">
        <f>VLOOKUP($U1030,look_up!$A$2:Q1056,9,FALSE)</f>
        <v>Toxopneustidae</v>
      </c>
      <c r="AD1030" s="14">
        <f>VLOOKUP($U1030,look_up!A$2:P1056,10,FALSE)</f>
        <v>367850</v>
      </c>
      <c r="AE1030" s="16">
        <v>0</v>
      </c>
      <c r="AF1030" s="24" t="s">
        <v>216</v>
      </c>
      <c r="AG1030">
        <v>40</v>
      </c>
      <c r="AH1030" s="16" t="s">
        <v>273</v>
      </c>
      <c r="AI1030" s="16" t="s">
        <v>6</v>
      </c>
      <c r="AJ1030" s="16" t="s">
        <v>214</v>
      </c>
      <c r="AK1030" s="16" t="s">
        <v>217</v>
      </c>
      <c r="AL1030" s="16">
        <v>0</v>
      </c>
    </row>
    <row r="1031" spans="1:38" x14ac:dyDescent="0.3">
      <c r="A1031" s="24" t="s">
        <v>0</v>
      </c>
      <c r="B1031" t="s">
        <v>266</v>
      </c>
      <c r="C1031" t="s">
        <v>277</v>
      </c>
      <c r="D1031">
        <v>-27.296009999999999</v>
      </c>
      <c r="E1031">
        <v>-48.36168</v>
      </c>
      <c r="F1031" s="24" t="s">
        <v>2</v>
      </c>
      <c r="G1031" s="24" t="s">
        <v>3</v>
      </c>
      <c r="H1031" s="25">
        <v>42404</v>
      </c>
      <c r="I1031" s="12" t="s">
        <v>280</v>
      </c>
      <c r="J1031" s="12" t="s">
        <v>245</v>
      </c>
      <c r="K1031" s="12" t="s">
        <v>292</v>
      </c>
      <c r="L1031" s="24" t="s">
        <v>96</v>
      </c>
      <c r="M1031" s="24" t="s">
        <v>272</v>
      </c>
      <c r="N1031" t="s">
        <v>85</v>
      </c>
      <c r="O1031" s="24">
        <v>3</v>
      </c>
      <c r="P1031">
        <v>10</v>
      </c>
      <c r="Q1031">
        <v>10</v>
      </c>
      <c r="R1031">
        <v>24</v>
      </c>
      <c r="S1031" s="24">
        <v>6</v>
      </c>
      <c r="T1031" s="24">
        <v>6</v>
      </c>
      <c r="U1031" t="s">
        <v>178</v>
      </c>
      <c r="V1031" s="14" t="str">
        <f>VLOOKUP($U1031,look_up!$A$2:J1057,2,FALSE)</f>
        <v>Ouriço</v>
      </c>
      <c r="W1031" s="14" t="str">
        <f>VLOOKUP($U1031,look_up!$A$2:K1057,3,FALSE)</f>
        <v>Species</v>
      </c>
      <c r="X1031" s="14" t="str">
        <f>VLOOKUP($U1031,look_up!$A$2:L1057,4,FALSE)</f>
        <v>NA</v>
      </c>
      <c r="Y1031" s="14" t="str">
        <f>VLOOKUP($U1031,look_up!A$2:K1057,5,FALSE)</f>
        <v>Animalia</v>
      </c>
      <c r="Z1031" s="14" t="str">
        <f>VLOOKUP($U1031,look_up!A$2:L1057,6,FALSE)</f>
        <v>Echinodermata</v>
      </c>
      <c r="AA1031" s="14" t="str">
        <f>VLOOKUP($U1031,look_up!A$2:M1057,7,FALSE)</f>
        <v>Echinoidea</v>
      </c>
      <c r="AB1031" s="14" t="str">
        <f>VLOOKUP($U1031,look_up!$A$2:P1057,8,FALSE)</f>
        <v>Camarodonta</v>
      </c>
      <c r="AC1031" s="14" t="str">
        <f>VLOOKUP($U1031,look_up!$A$2:Q1057,9,FALSE)</f>
        <v>Toxopneustidae</v>
      </c>
      <c r="AD1031" s="14">
        <f>VLOOKUP($U1031,look_up!A$2:P1057,10,FALSE)</f>
        <v>367850</v>
      </c>
      <c r="AE1031" s="16">
        <v>0</v>
      </c>
      <c r="AF1031" s="24" t="s">
        <v>216</v>
      </c>
      <c r="AG1031">
        <v>40</v>
      </c>
      <c r="AH1031" s="16" t="s">
        <v>273</v>
      </c>
      <c r="AI1031" s="16" t="s">
        <v>6</v>
      </c>
      <c r="AJ1031" s="16" t="s">
        <v>214</v>
      </c>
      <c r="AK1031" s="16" t="s">
        <v>217</v>
      </c>
      <c r="AL1031" s="16">
        <v>0</v>
      </c>
    </row>
    <row r="1032" spans="1:38" x14ac:dyDescent="0.3">
      <c r="A1032" s="24" t="s">
        <v>0</v>
      </c>
      <c r="B1032" t="s">
        <v>1</v>
      </c>
      <c r="C1032" t="s">
        <v>279</v>
      </c>
      <c r="D1032">
        <v>-27.271709999999999</v>
      </c>
      <c r="E1032">
        <v>-48.331710000000001</v>
      </c>
      <c r="F1032" s="24" t="s">
        <v>2</v>
      </c>
      <c r="G1032" s="24" t="s">
        <v>3</v>
      </c>
      <c r="H1032" s="25">
        <v>42416</v>
      </c>
      <c r="I1032" s="12" t="s">
        <v>294</v>
      </c>
      <c r="J1032" s="12" t="s">
        <v>245</v>
      </c>
      <c r="K1032" s="12" t="s">
        <v>292</v>
      </c>
      <c r="L1032" s="24" t="s">
        <v>96</v>
      </c>
      <c r="M1032" s="24" t="s">
        <v>313</v>
      </c>
      <c r="N1032" t="s">
        <v>85</v>
      </c>
      <c r="O1032" s="24">
        <v>1</v>
      </c>
      <c r="P1032">
        <v>5</v>
      </c>
      <c r="Q1032">
        <v>5</v>
      </c>
      <c r="R1032">
        <v>28</v>
      </c>
      <c r="S1032" s="24">
        <v>14.5</v>
      </c>
      <c r="T1032" s="24">
        <v>13</v>
      </c>
      <c r="U1032" t="s">
        <v>178</v>
      </c>
      <c r="V1032" s="14" t="str">
        <f>VLOOKUP($U1032,look_up!$A$2:J1058,2,FALSE)</f>
        <v>Ouriço</v>
      </c>
      <c r="W1032" s="14" t="str">
        <f>VLOOKUP($U1032,look_up!$A$2:K1058,3,FALSE)</f>
        <v>Species</v>
      </c>
      <c r="X1032" s="14" t="str">
        <f>VLOOKUP($U1032,look_up!$A$2:L1058,4,FALSE)</f>
        <v>NA</v>
      </c>
      <c r="Y1032" s="14" t="str">
        <f>VLOOKUP($U1032,look_up!A$2:K1058,5,FALSE)</f>
        <v>Animalia</v>
      </c>
      <c r="Z1032" s="14" t="str">
        <f>VLOOKUP($U1032,look_up!A$2:L1058,6,FALSE)</f>
        <v>Echinodermata</v>
      </c>
      <c r="AA1032" s="14" t="str">
        <f>VLOOKUP($U1032,look_up!A$2:M1058,7,FALSE)</f>
        <v>Echinoidea</v>
      </c>
      <c r="AB1032" s="14" t="str">
        <f>VLOOKUP($U1032,look_up!$A$2:P1058,8,FALSE)</f>
        <v>Camarodonta</v>
      </c>
      <c r="AC1032" s="14" t="str">
        <f>VLOOKUP($U1032,look_up!$A$2:Q1058,9,FALSE)</f>
        <v>Toxopneustidae</v>
      </c>
      <c r="AD1032" s="14">
        <f>VLOOKUP($U1032,look_up!A$2:P1058,10,FALSE)</f>
        <v>367850</v>
      </c>
      <c r="AE1032" s="16">
        <v>0</v>
      </c>
      <c r="AF1032" s="24" t="s">
        <v>216</v>
      </c>
      <c r="AG1032">
        <v>40</v>
      </c>
      <c r="AH1032" s="16" t="s">
        <v>273</v>
      </c>
      <c r="AI1032" s="16" t="s">
        <v>6</v>
      </c>
      <c r="AJ1032" s="16" t="s">
        <v>214</v>
      </c>
      <c r="AK1032" s="16" t="s">
        <v>217</v>
      </c>
      <c r="AL1032" s="16">
        <v>0</v>
      </c>
    </row>
    <row r="1033" spans="1:38" x14ac:dyDescent="0.3">
      <c r="A1033" s="24" t="s">
        <v>0</v>
      </c>
      <c r="B1033" t="s">
        <v>1</v>
      </c>
      <c r="C1033" t="s">
        <v>279</v>
      </c>
      <c r="D1033">
        <v>-27.271709999999999</v>
      </c>
      <c r="E1033">
        <v>-48.331710000000001</v>
      </c>
      <c r="F1033" s="24" t="s">
        <v>2</v>
      </c>
      <c r="G1033" s="24" t="s">
        <v>3</v>
      </c>
      <c r="H1033" s="25">
        <v>42416</v>
      </c>
      <c r="I1033" s="12" t="s">
        <v>294</v>
      </c>
      <c r="J1033" s="12" t="s">
        <v>245</v>
      </c>
      <c r="K1033" s="12" t="s">
        <v>292</v>
      </c>
      <c r="L1033" s="24" t="s">
        <v>96</v>
      </c>
      <c r="M1033" s="24" t="s">
        <v>313</v>
      </c>
      <c r="N1033" t="s">
        <v>85</v>
      </c>
      <c r="O1033" s="24">
        <v>2</v>
      </c>
      <c r="P1033">
        <v>5</v>
      </c>
      <c r="Q1033">
        <v>5</v>
      </c>
      <c r="R1033">
        <v>28</v>
      </c>
      <c r="S1033" s="24">
        <v>14.5</v>
      </c>
      <c r="T1033" s="24">
        <v>13</v>
      </c>
      <c r="U1033" t="s">
        <v>178</v>
      </c>
      <c r="V1033" s="14" t="str">
        <f>VLOOKUP($U1033,look_up!$A$2:J1059,2,FALSE)</f>
        <v>Ouriço</v>
      </c>
      <c r="W1033" s="14" t="str">
        <f>VLOOKUP($U1033,look_up!$A$2:K1059,3,FALSE)</f>
        <v>Species</v>
      </c>
      <c r="X1033" s="14" t="str">
        <f>VLOOKUP($U1033,look_up!$A$2:L1059,4,FALSE)</f>
        <v>NA</v>
      </c>
      <c r="Y1033" s="14" t="str">
        <f>VLOOKUP($U1033,look_up!A$2:K1059,5,FALSE)</f>
        <v>Animalia</v>
      </c>
      <c r="Z1033" s="14" t="str">
        <f>VLOOKUP($U1033,look_up!A$2:L1059,6,FALSE)</f>
        <v>Echinodermata</v>
      </c>
      <c r="AA1033" s="14" t="str">
        <f>VLOOKUP($U1033,look_up!A$2:M1059,7,FALSE)</f>
        <v>Echinoidea</v>
      </c>
      <c r="AB1033" s="14" t="str">
        <f>VLOOKUP($U1033,look_up!$A$2:P1059,8,FALSE)</f>
        <v>Camarodonta</v>
      </c>
      <c r="AC1033" s="14" t="str">
        <f>VLOOKUP($U1033,look_up!$A$2:Q1059,9,FALSE)</f>
        <v>Toxopneustidae</v>
      </c>
      <c r="AD1033" s="14">
        <f>VLOOKUP($U1033,look_up!A$2:P1059,10,FALSE)</f>
        <v>367850</v>
      </c>
      <c r="AE1033" s="16">
        <v>0</v>
      </c>
      <c r="AF1033" s="24" t="s">
        <v>216</v>
      </c>
      <c r="AG1033">
        <v>40</v>
      </c>
      <c r="AH1033" s="16" t="s">
        <v>273</v>
      </c>
      <c r="AI1033" s="16" t="s">
        <v>6</v>
      </c>
      <c r="AJ1033" s="16" t="s">
        <v>214</v>
      </c>
      <c r="AK1033" s="16" t="s">
        <v>217</v>
      </c>
      <c r="AL1033" s="16">
        <v>0</v>
      </c>
    </row>
    <row r="1034" spans="1:38" x14ac:dyDescent="0.3">
      <c r="A1034" s="24" t="s">
        <v>0</v>
      </c>
      <c r="B1034" t="s">
        <v>1</v>
      </c>
      <c r="C1034" t="s">
        <v>279</v>
      </c>
      <c r="D1034">
        <v>-27.271709999999999</v>
      </c>
      <c r="E1034">
        <v>-48.331710000000001</v>
      </c>
      <c r="F1034" s="24" t="s">
        <v>2</v>
      </c>
      <c r="G1034" s="24" t="s">
        <v>3</v>
      </c>
      <c r="H1034" s="25">
        <v>42416</v>
      </c>
      <c r="I1034" s="12" t="s">
        <v>294</v>
      </c>
      <c r="J1034" s="12" t="s">
        <v>245</v>
      </c>
      <c r="K1034" s="12" t="s">
        <v>292</v>
      </c>
      <c r="L1034" s="24" t="s">
        <v>96</v>
      </c>
      <c r="M1034" s="24" t="s">
        <v>313</v>
      </c>
      <c r="N1034" t="s">
        <v>85</v>
      </c>
      <c r="O1034" s="24">
        <v>3</v>
      </c>
      <c r="P1034">
        <v>5</v>
      </c>
      <c r="Q1034">
        <v>5</v>
      </c>
      <c r="R1034">
        <v>28</v>
      </c>
      <c r="S1034" s="24">
        <v>14.5</v>
      </c>
      <c r="T1034" s="24">
        <v>13</v>
      </c>
      <c r="U1034" t="s">
        <v>178</v>
      </c>
      <c r="V1034" s="14" t="str">
        <f>VLOOKUP($U1034,look_up!$A$2:J1060,2,FALSE)</f>
        <v>Ouriço</v>
      </c>
      <c r="W1034" s="14" t="str">
        <f>VLOOKUP($U1034,look_up!$A$2:K1060,3,FALSE)</f>
        <v>Species</v>
      </c>
      <c r="X1034" s="14" t="str">
        <f>VLOOKUP($U1034,look_up!$A$2:L1060,4,FALSE)</f>
        <v>NA</v>
      </c>
      <c r="Y1034" s="14" t="str">
        <f>VLOOKUP($U1034,look_up!A$2:K1060,5,FALSE)</f>
        <v>Animalia</v>
      </c>
      <c r="Z1034" s="14" t="str">
        <f>VLOOKUP($U1034,look_up!A$2:L1060,6,FALSE)</f>
        <v>Echinodermata</v>
      </c>
      <c r="AA1034" s="14" t="str">
        <f>VLOOKUP($U1034,look_up!A$2:M1060,7,FALSE)</f>
        <v>Echinoidea</v>
      </c>
      <c r="AB1034" s="14" t="str">
        <f>VLOOKUP($U1034,look_up!$A$2:P1060,8,FALSE)</f>
        <v>Camarodonta</v>
      </c>
      <c r="AC1034" s="14" t="str">
        <f>VLOOKUP($U1034,look_up!$A$2:Q1060,9,FALSE)</f>
        <v>Toxopneustidae</v>
      </c>
      <c r="AD1034" s="14">
        <f>VLOOKUP($U1034,look_up!A$2:P1060,10,FALSE)</f>
        <v>367850</v>
      </c>
      <c r="AE1034" s="16">
        <v>0</v>
      </c>
      <c r="AF1034" s="24" t="s">
        <v>216</v>
      </c>
      <c r="AG1034">
        <v>40</v>
      </c>
      <c r="AH1034" s="16" t="s">
        <v>273</v>
      </c>
      <c r="AI1034" s="16" t="s">
        <v>6</v>
      </c>
      <c r="AJ1034" s="16" t="s">
        <v>214</v>
      </c>
      <c r="AK1034" s="16" t="s">
        <v>217</v>
      </c>
      <c r="AL1034" s="16">
        <v>0</v>
      </c>
    </row>
    <row r="1035" spans="1:38" x14ac:dyDescent="0.3">
      <c r="A1035" s="24" t="s">
        <v>0</v>
      </c>
      <c r="B1035" t="s">
        <v>1</v>
      </c>
      <c r="C1035" t="s">
        <v>279</v>
      </c>
      <c r="D1035">
        <v>-27.271709999999999</v>
      </c>
      <c r="E1035">
        <v>-48.331710000000001</v>
      </c>
      <c r="F1035" s="24" t="s">
        <v>2</v>
      </c>
      <c r="G1035" s="24" t="s">
        <v>3</v>
      </c>
      <c r="H1035" s="25">
        <v>42416</v>
      </c>
      <c r="I1035" s="12" t="s">
        <v>294</v>
      </c>
      <c r="J1035" s="12" t="s">
        <v>245</v>
      </c>
      <c r="K1035" s="12" t="s">
        <v>292</v>
      </c>
      <c r="L1035" s="24" t="s">
        <v>96</v>
      </c>
      <c r="M1035" s="24" t="s">
        <v>313</v>
      </c>
      <c r="N1035" t="s">
        <v>86</v>
      </c>
      <c r="O1035" s="24">
        <v>1</v>
      </c>
      <c r="P1035">
        <v>10</v>
      </c>
      <c r="Q1035">
        <v>10</v>
      </c>
      <c r="R1035">
        <v>27</v>
      </c>
      <c r="S1035" s="24">
        <v>14.5</v>
      </c>
      <c r="T1035" s="24">
        <v>13</v>
      </c>
      <c r="U1035" t="s">
        <v>178</v>
      </c>
      <c r="V1035" s="14" t="str">
        <f>VLOOKUP($U1035,look_up!$A$2:J1061,2,FALSE)</f>
        <v>Ouriço</v>
      </c>
      <c r="W1035" s="14" t="str">
        <f>VLOOKUP($U1035,look_up!$A$2:K1061,3,FALSE)</f>
        <v>Species</v>
      </c>
      <c r="X1035" s="14" t="str">
        <f>VLOOKUP($U1035,look_up!$A$2:L1061,4,FALSE)</f>
        <v>NA</v>
      </c>
      <c r="Y1035" s="14" t="str">
        <f>VLOOKUP($U1035,look_up!A$2:K1061,5,FALSE)</f>
        <v>Animalia</v>
      </c>
      <c r="Z1035" s="14" t="str">
        <f>VLOOKUP($U1035,look_up!A$2:L1061,6,FALSE)</f>
        <v>Echinodermata</v>
      </c>
      <c r="AA1035" s="14" t="str">
        <f>VLOOKUP($U1035,look_up!A$2:M1061,7,FALSE)</f>
        <v>Echinoidea</v>
      </c>
      <c r="AB1035" s="14" t="str">
        <f>VLOOKUP($U1035,look_up!$A$2:P1061,8,FALSE)</f>
        <v>Camarodonta</v>
      </c>
      <c r="AC1035" s="14" t="str">
        <f>VLOOKUP($U1035,look_up!$A$2:Q1061,9,FALSE)</f>
        <v>Toxopneustidae</v>
      </c>
      <c r="AD1035" s="14">
        <f>VLOOKUP($U1035,look_up!A$2:P1061,10,FALSE)</f>
        <v>367850</v>
      </c>
      <c r="AE1035" s="16">
        <v>0</v>
      </c>
      <c r="AF1035" s="24" t="s">
        <v>216</v>
      </c>
      <c r="AG1035">
        <v>40</v>
      </c>
      <c r="AH1035" s="16" t="s">
        <v>273</v>
      </c>
      <c r="AI1035" s="16" t="s">
        <v>6</v>
      </c>
      <c r="AJ1035" s="16" t="s">
        <v>214</v>
      </c>
      <c r="AK1035" s="16" t="s">
        <v>217</v>
      </c>
      <c r="AL1035" s="16">
        <v>0</v>
      </c>
    </row>
    <row r="1036" spans="1:38" x14ac:dyDescent="0.3">
      <c r="A1036" s="24" t="s">
        <v>0</v>
      </c>
      <c r="B1036" t="s">
        <v>1</v>
      </c>
      <c r="C1036" t="s">
        <v>279</v>
      </c>
      <c r="D1036">
        <v>-27.271709999999999</v>
      </c>
      <c r="E1036">
        <v>-48.331710000000001</v>
      </c>
      <c r="F1036" s="24" t="s">
        <v>2</v>
      </c>
      <c r="G1036" s="24" t="s">
        <v>3</v>
      </c>
      <c r="H1036" s="25">
        <v>42416</v>
      </c>
      <c r="I1036" s="12" t="s">
        <v>294</v>
      </c>
      <c r="J1036" s="12" t="s">
        <v>245</v>
      </c>
      <c r="K1036" s="12" t="s">
        <v>292</v>
      </c>
      <c r="L1036" s="24" t="s">
        <v>96</v>
      </c>
      <c r="M1036" s="24" t="s">
        <v>313</v>
      </c>
      <c r="N1036" t="s">
        <v>86</v>
      </c>
      <c r="O1036" s="24">
        <v>2</v>
      </c>
      <c r="P1036">
        <v>10</v>
      </c>
      <c r="Q1036">
        <v>10</v>
      </c>
      <c r="R1036">
        <v>27</v>
      </c>
      <c r="S1036" s="24">
        <v>14.5</v>
      </c>
      <c r="T1036" s="24">
        <v>13</v>
      </c>
      <c r="U1036" t="s">
        <v>178</v>
      </c>
      <c r="V1036" s="14" t="str">
        <f>VLOOKUP($U1036,look_up!$A$2:J1062,2,FALSE)</f>
        <v>Ouriço</v>
      </c>
      <c r="W1036" s="14" t="str">
        <f>VLOOKUP($U1036,look_up!$A$2:K1062,3,FALSE)</f>
        <v>Species</v>
      </c>
      <c r="X1036" s="14" t="str">
        <f>VLOOKUP($U1036,look_up!$A$2:L1062,4,FALSE)</f>
        <v>NA</v>
      </c>
      <c r="Y1036" s="14" t="str">
        <f>VLOOKUP($U1036,look_up!A$2:K1062,5,FALSE)</f>
        <v>Animalia</v>
      </c>
      <c r="Z1036" s="14" t="str">
        <f>VLOOKUP($U1036,look_up!A$2:L1062,6,FALSE)</f>
        <v>Echinodermata</v>
      </c>
      <c r="AA1036" s="14" t="str">
        <f>VLOOKUP($U1036,look_up!A$2:M1062,7,FALSE)</f>
        <v>Echinoidea</v>
      </c>
      <c r="AB1036" s="14" t="str">
        <f>VLOOKUP($U1036,look_up!$A$2:P1062,8,FALSE)</f>
        <v>Camarodonta</v>
      </c>
      <c r="AC1036" s="14" t="str">
        <f>VLOOKUP($U1036,look_up!$A$2:Q1062,9,FALSE)</f>
        <v>Toxopneustidae</v>
      </c>
      <c r="AD1036" s="14">
        <f>VLOOKUP($U1036,look_up!A$2:P1062,10,FALSE)</f>
        <v>367850</v>
      </c>
      <c r="AE1036" s="16">
        <v>0</v>
      </c>
      <c r="AF1036" s="24" t="s">
        <v>216</v>
      </c>
      <c r="AG1036">
        <v>40</v>
      </c>
      <c r="AH1036" s="16" t="s">
        <v>273</v>
      </c>
      <c r="AI1036" s="16" t="s">
        <v>6</v>
      </c>
      <c r="AJ1036" s="16" t="s">
        <v>214</v>
      </c>
      <c r="AK1036" s="16" t="s">
        <v>217</v>
      </c>
      <c r="AL1036" s="16">
        <v>0</v>
      </c>
    </row>
    <row r="1037" spans="1:38" x14ac:dyDescent="0.3">
      <c r="A1037" s="24" t="s">
        <v>0</v>
      </c>
      <c r="B1037" t="s">
        <v>1</v>
      </c>
      <c r="C1037" t="s">
        <v>279</v>
      </c>
      <c r="D1037">
        <v>-27.271709999999999</v>
      </c>
      <c r="E1037">
        <v>-48.331710000000001</v>
      </c>
      <c r="F1037" s="24" t="s">
        <v>2</v>
      </c>
      <c r="G1037" s="24" t="s">
        <v>3</v>
      </c>
      <c r="H1037" s="25">
        <v>42416</v>
      </c>
      <c r="I1037" s="12" t="s">
        <v>294</v>
      </c>
      <c r="J1037" s="12" t="s">
        <v>245</v>
      </c>
      <c r="K1037" s="12" t="s">
        <v>292</v>
      </c>
      <c r="L1037" s="24" t="s">
        <v>96</v>
      </c>
      <c r="M1037" s="24" t="s">
        <v>313</v>
      </c>
      <c r="N1037" t="s">
        <v>86</v>
      </c>
      <c r="O1037" s="24">
        <v>3</v>
      </c>
      <c r="P1037">
        <v>10</v>
      </c>
      <c r="Q1037">
        <v>10</v>
      </c>
      <c r="R1037">
        <v>27</v>
      </c>
      <c r="S1037" s="24">
        <v>14.5</v>
      </c>
      <c r="T1037" s="24">
        <v>13</v>
      </c>
      <c r="U1037" t="s">
        <v>178</v>
      </c>
      <c r="V1037" s="14" t="str">
        <f>VLOOKUP($U1037,look_up!$A$2:J1063,2,FALSE)</f>
        <v>Ouriço</v>
      </c>
      <c r="W1037" s="14" t="str">
        <f>VLOOKUP($U1037,look_up!$A$2:K1063,3,FALSE)</f>
        <v>Species</v>
      </c>
      <c r="X1037" s="14" t="str">
        <f>VLOOKUP($U1037,look_up!$A$2:L1063,4,FALSE)</f>
        <v>NA</v>
      </c>
      <c r="Y1037" s="14" t="str">
        <f>VLOOKUP($U1037,look_up!A$2:K1063,5,FALSE)</f>
        <v>Animalia</v>
      </c>
      <c r="Z1037" s="14" t="str">
        <f>VLOOKUP($U1037,look_up!A$2:L1063,6,FALSE)</f>
        <v>Echinodermata</v>
      </c>
      <c r="AA1037" s="14" t="str">
        <f>VLOOKUP($U1037,look_up!A$2:M1063,7,FALSE)</f>
        <v>Echinoidea</v>
      </c>
      <c r="AB1037" s="14" t="str">
        <f>VLOOKUP($U1037,look_up!$A$2:P1063,8,FALSE)</f>
        <v>Camarodonta</v>
      </c>
      <c r="AC1037" s="14" t="str">
        <f>VLOOKUP($U1037,look_up!$A$2:Q1063,9,FALSE)</f>
        <v>Toxopneustidae</v>
      </c>
      <c r="AD1037" s="14">
        <f>VLOOKUP($U1037,look_up!A$2:P1063,10,FALSE)</f>
        <v>367850</v>
      </c>
      <c r="AE1037" s="16">
        <v>0</v>
      </c>
      <c r="AF1037" s="24" t="s">
        <v>216</v>
      </c>
      <c r="AG1037">
        <v>40</v>
      </c>
      <c r="AH1037" s="16" t="s">
        <v>273</v>
      </c>
      <c r="AI1037" s="16" t="s">
        <v>6</v>
      </c>
      <c r="AJ1037" s="16" t="s">
        <v>214</v>
      </c>
      <c r="AK1037" s="16" t="s">
        <v>217</v>
      </c>
      <c r="AL1037" s="16">
        <v>0</v>
      </c>
    </row>
    <row r="1038" spans="1:38" x14ac:dyDescent="0.3">
      <c r="A1038" s="24" t="s">
        <v>0</v>
      </c>
      <c r="B1038" t="s">
        <v>308</v>
      </c>
      <c r="C1038" t="s">
        <v>281</v>
      </c>
      <c r="D1038">
        <v>-27.274239999999999</v>
      </c>
      <c r="E1038">
        <v>-48.3339</v>
      </c>
      <c r="F1038" s="24" t="s">
        <v>2</v>
      </c>
      <c r="G1038" s="24" t="s">
        <v>3</v>
      </c>
      <c r="H1038" s="25">
        <v>42417</v>
      </c>
      <c r="I1038" s="12" t="s">
        <v>103</v>
      </c>
      <c r="J1038" s="12" t="s">
        <v>245</v>
      </c>
      <c r="K1038" s="12" t="s">
        <v>292</v>
      </c>
      <c r="L1038" s="24" t="s">
        <v>96</v>
      </c>
      <c r="M1038" s="24" t="s">
        <v>313</v>
      </c>
      <c r="N1038" t="s">
        <v>85</v>
      </c>
      <c r="O1038" s="24">
        <v>1</v>
      </c>
      <c r="P1038">
        <v>5</v>
      </c>
      <c r="Q1038">
        <v>5</v>
      </c>
      <c r="R1038">
        <v>26</v>
      </c>
      <c r="S1038" s="24">
        <v>13.5</v>
      </c>
      <c r="T1038" s="24">
        <v>13.5</v>
      </c>
      <c r="U1038" t="s">
        <v>178</v>
      </c>
      <c r="V1038" s="14" t="str">
        <f>VLOOKUP($U1038,look_up!$A$2:J1064,2,FALSE)</f>
        <v>Ouriço</v>
      </c>
      <c r="W1038" s="14" t="str">
        <f>VLOOKUP($U1038,look_up!$A$2:K1064,3,FALSE)</f>
        <v>Species</v>
      </c>
      <c r="X1038" s="14" t="str">
        <f>VLOOKUP($U1038,look_up!$A$2:L1064,4,FALSE)</f>
        <v>NA</v>
      </c>
      <c r="Y1038" s="14" t="str">
        <f>VLOOKUP($U1038,look_up!A$2:K1064,5,FALSE)</f>
        <v>Animalia</v>
      </c>
      <c r="Z1038" s="14" t="str">
        <f>VLOOKUP($U1038,look_up!A$2:L1064,6,FALSE)</f>
        <v>Echinodermata</v>
      </c>
      <c r="AA1038" s="14" t="str">
        <f>VLOOKUP($U1038,look_up!A$2:M1064,7,FALSE)</f>
        <v>Echinoidea</v>
      </c>
      <c r="AB1038" s="14" t="str">
        <f>VLOOKUP($U1038,look_up!$A$2:P1064,8,FALSE)</f>
        <v>Camarodonta</v>
      </c>
      <c r="AC1038" s="14" t="str">
        <f>VLOOKUP($U1038,look_up!$A$2:Q1064,9,FALSE)</f>
        <v>Toxopneustidae</v>
      </c>
      <c r="AD1038" s="14">
        <f>VLOOKUP($U1038,look_up!A$2:P1064,10,FALSE)</f>
        <v>367850</v>
      </c>
      <c r="AE1038" s="16">
        <v>0</v>
      </c>
      <c r="AF1038" s="24" t="s">
        <v>216</v>
      </c>
      <c r="AG1038">
        <v>40</v>
      </c>
      <c r="AH1038" s="16" t="s">
        <v>273</v>
      </c>
      <c r="AI1038" s="16" t="s">
        <v>6</v>
      </c>
      <c r="AJ1038" s="16" t="s">
        <v>214</v>
      </c>
      <c r="AK1038" s="16" t="s">
        <v>217</v>
      </c>
      <c r="AL1038" s="16">
        <v>0</v>
      </c>
    </row>
    <row r="1039" spans="1:38" x14ac:dyDescent="0.3">
      <c r="A1039" s="24" t="s">
        <v>0</v>
      </c>
      <c r="B1039" t="s">
        <v>308</v>
      </c>
      <c r="C1039" t="s">
        <v>281</v>
      </c>
      <c r="D1039">
        <v>-27.274239999999999</v>
      </c>
      <c r="E1039">
        <v>-48.3339</v>
      </c>
      <c r="F1039" s="24" t="s">
        <v>2</v>
      </c>
      <c r="G1039" s="24" t="s">
        <v>3</v>
      </c>
      <c r="H1039" s="25">
        <v>42417</v>
      </c>
      <c r="I1039" s="12" t="s">
        <v>103</v>
      </c>
      <c r="J1039" s="12" t="s">
        <v>245</v>
      </c>
      <c r="K1039" s="12" t="s">
        <v>292</v>
      </c>
      <c r="L1039" s="24" t="s">
        <v>96</v>
      </c>
      <c r="M1039" s="24" t="s">
        <v>313</v>
      </c>
      <c r="N1039" t="s">
        <v>85</v>
      </c>
      <c r="O1039" s="24">
        <v>2</v>
      </c>
      <c r="P1039">
        <v>5</v>
      </c>
      <c r="Q1039">
        <v>5</v>
      </c>
      <c r="R1039">
        <v>26</v>
      </c>
      <c r="S1039" s="24">
        <v>13.5</v>
      </c>
      <c r="T1039" s="24">
        <v>13.5</v>
      </c>
      <c r="U1039" t="s">
        <v>178</v>
      </c>
      <c r="V1039" s="14" t="str">
        <f>VLOOKUP($U1039,look_up!$A$2:J1065,2,FALSE)</f>
        <v>Ouriço</v>
      </c>
      <c r="W1039" s="14" t="str">
        <f>VLOOKUP($U1039,look_up!$A$2:K1065,3,FALSE)</f>
        <v>Species</v>
      </c>
      <c r="X1039" s="14" t="str">
        <f>VLOOKUP($U1039,look_up!$A$2:L1065,4,FALSE)</f>
        <v>NA</v>
      </c>
      <c r="Y1039" s="14" t="str">
        <f>VLOOKUP($U1039,look_up!A$2:K1065,5,FALSE)</f>
        <v>Animalia</v>
      </c>
      <c r="Z1039" s="14" t="str">
        <f>VLOOKUP($U1039,look_up!A$2:L1065,6,FALSE)</f>
        <v>Echinodermata</v>
      </c>
      <c r="AA1039" s="14" t="str">
        <f>VLOOKUP($U1039,look_up!A$2:M1065,7,FALSE)</f>
        <v>Echinoidea</v>
      </c>
      <c r="AB1039" s="14" t="str">
        <f>VLOOKUP($U1039,look_up!$A$2:P1065,8,FALSE)</f>
        <v>Camarodonta</v>
      </c>
      <c r="AC1039" s="14" t="str">
        <f>VLOOKUP($U1039,look_up!$A$2:Q1065,9,FALSE)</f>
        <v>Toxopneustidae</v>
      </c>
      <c r="AD1039" s="14">
        <f>VLOOKUP($U1039,look_up!A$2:P1065,10,FALSE)</f>
        <v>367850</v>
      </c>
      <c r="AE1039" s="16">
        <v>0</v>
      </c>
      <c r="AF1039" s="24" t="s">
        <v>216</v>
      </c>
      <c r="AG1039">
        <v>40</v>
      </c>
      <c r="AH1039" s="16" t="s">
        <v>273</v>
      </c>
      <c r="AI1039" s="16" t="s">
        <v>6</v>
      </c>
      <c r="AJ1039" s="16" t="s">
        <v>214</v>
      </c>
      <c r="AK1039" s="16" t="s">
        <v>217</v>
      </c>
      <c r="AL1039" s="16">
        <v>0</v>
      </c>
    </row>
    <row r="1040" spans="1:38" x14ac:dyDescent="0.3">
      <c r="A1040" s="24" t="s">
        <v>0</v>
      </c>
      <c r="B1040" t="s">
        <v>308</v>
      </c>
      <c r="C1040" t="s">
        <v>281</v>
      </c>
      <c r="D1040">
        <v>-27.274239999999999</v>
      </c>
      <c r="E1040">
        <v>-48.3339</v>
      </c>
      <c r="F1040" s="24" t="s">
        <v>2</v>
      </c>
      <c r="G1040" s="24" t="s">
        <v>3</v>
      </c>
      <c r="H1040" s="25">
        <v>42417</v>
      </c>
      <c r="I1040" s="12" t="s">
        <v>103</v>
      </c>
      <c r="J1040" s="12" t="s">
        <v>245</v>
      </c>
      <c r="K1040" s="12" t="s">
        <v>292</v>
      </c>
      <c r="L1040" s="24" t="s">
        <v>96</v>
      </c>
      <c r="M1040" s="24" t="s">
        <v>313</v>
      </c>
      <c r="N1040" t="s">
        <v>85</v>
      </c>
      <c r="O1040" s="24">
        <v>3</v>
      </c>
      <c r="P1040">
        <v>5</v>
      </c>
      <c r="Q1040">
        <v>5</v>
      </c>
      <c r="R1040">
        <v>26</v>
      </c>
      <c r="S1040" s="24">
        <v>13.5</v>
      </c>
      <c r="T1040" s="24">
        <v>13.5</v>
      </c>
      <c r="U1040" t="s">
        <v>178</v>
      </c>
      <c r="V1040" s="14" t="str">
        <f>VLOOKUP($U1040,look_up!$A$2:J1066,2,FALSE)</f>
        <v>Ouriço</v>
      </c>
      <c r="W1040" s="14" t="str">
        <f>VLOOKUP($U1040,look_up!$A$2:K1066,3,FALSE)</f>
        <v>Species</v>
      </c>
      <c r="X1040" s="14" t="str">
        <f>VLOOKUP($U1040,look_up!$A$2:L1066,4,FALSE)</f>
        <v>NA</v>
      </c>
      <c r="Y1040" s="14" t="str">
        <f>VLOOKUP($U1040,look_up!A$2:K1066,5,FALSE)</f>
        <v>Animalia</v>
      </c>
      <c r="Z1040" s="14" t="str">
        <f>VLOOKUP($U1040,look_up!A$2:L1066,6,FALSE)</f>
        <v>Echinodermata</v>
      </c>
      <c r="AA1040" s="14" t="str">
        <f>VLOOKUP($U1040,look_up!A$2:M1066,7,FALSE)</f>
        <v>Echinoidea</v>
      </c>
      <c r="AB1040" s="14" t="str">
        <f>VLOOKUP($U1040,look_up!$A$2:P1066,8,FALSE)</f>
        <v>Camarodonta</v>
      </c>
      <c r="AC1040" s="14" t="str">
        <f>VLOOKUP($U1040,look_up!$A$2:Q1066,9,FALSE)</f>
        <v>Toxopneustidae</v>
      </c>
      <c r="AD1040" s="14">
        <f>VLOOKUP($U1040,look_up!A$2:P1066,10,FALSE)</f>
        <v>367850</v>
      </c>
      <c r="AE1040" s="16">
        <v>0</v>
      </c>
      <c r="AF1040" s="24" t="s">
        <v>216</v>
      </c>
      <c r="AG1040">
        <v>40</v>
      </c>
      <c r="AH1040" s="16" t="s">
        <v>273</v>
      </c>
      <c r="AI1040" s="16" t="s">
        <v>6</v>
      </c>
      <c r="AJ1040" s="16" t="s">
        <v>214</v>
      </c>
      <c r="AK1040" s="16" t="s">
        <v>217</v>
      </c>
      <c r="AL1040" s="16">
        <v>0</v>
      </c>
    </row>
    <row r="1041" spans="1:38" x14ac:dyDescent="0.3">
      <c r="A1041" s="24" t="s">
        <v>0</v>
      </c>
      <c r="B1041" t="s">
        <v>308</v>
      </c>
      <c r="C1041" t="s">
        <v>281</v>
      </c>
      <c r="D1041">
        <v>-27.274239999999999</v>
      </c>
      <c r="E1041">
        <v>-48.3339</v>
      </c>
      <c r="F1041" s="24" t="s">
        <v>2</v>
      </c>
      <c r="G1041" s="24" t="s">
        <v>3</v>
      </c>
      <c r="H1041" s="25">
        <v>42417</v>
      </c>
      <c r="I1041" s="12" t="s">
        <v>103</v>
      </c>
      <c r="J1041" s="12" t="s">
        <v>245</v>
      </c>
      <c r="K1041" s="12" t="s">
        <v>292</v>
      </c>
      <c r="L1041" s="24" t="s">
        <v>96</v>
      </c>
      <c r="M1041" s="24" t="s">
        <v>313</v>
      </c>
      <c r="N1041" t="s">
        <v>85</v>
      </c>
      <c r="O1041" s="24">
        <v>1</v>
      </c>
      <c r="P1041">
        <v>10</v>
      </c>
      <c r="Q1041">
        <v>10</v>
      </c>
      <c r="R1041">
        <v>26</v>
      </c>
      <c r="S1041" s="24">
        <v>13.5</v>
      </c>
      <c r="T1041" s="24">
        <v>13.5</v>
      </c>
      <c r="U1041" t="s">
        <v>178</v>
      </c>
      <c r="V1041" s="14" t="str">
        <f>VLOOKUP($U1041,look_up!$A$2:J1067,2,FALSE)</f>
        <v>Ouriço</v>
      </c>
      <c r="W1041" s="14" t="str">
        <f>VLOOKUP($U1041,look_up!$A$2:K1067,3,FALSE)</f>
        <v>Species</v>
      </c>
      <c r="X1041" s="14" t="str">
        <f>VLOOKUP($U1041,look_up!$A$2:L1067,4,FALSE)</f>
        <v>NA</v>
      </c>
      <c r="Y1041" s="14" t="str">
        <f>VLOOKUP($U1041,look_up!A$2:K1067,5,FALSE)</f>
        <v>Animalia</v>
      </c>
      <c r="Z1041" s="14" t="str">
        <f>VLOOKUP($U1041,look_up!A$2:L1067,6,FALSE)</f>
        <v>Echinodermata</v>
      </c>
      <c r="AA1041" s="14" t="str">
        <f>VLOOKUP($U1041,look_up!A$2:M1067,7,FALSE)</f>
        <v>Echinoidea</v>
      </c>
      <c r="AB1041" s="14" t="str">
        <f>VLOOKUP($U1041,look_up!$A$2:P1067,8,FALSE)</f>
        <v>Camarodonta</v>
      </c>
      <c r="AC1041" s="14" t="str">
        <f>VLOOKUP($U1041,look_up!$A$2:Q1067,9,FALSE)</f>
        <v>Toxopneustidae</v>
      </c>
      <c r="AD1041" s="14">
        <f>VLOOKUP($U1041,look_up!A$2:P1067,10,FALSE)</f>
        <v>367850</v>
      </c>
      <c r="AE1041" s="16">
        <v>1</v>
      </c>
      <c r="AF1041" s="24" t="s">
        <v>216</v>
      </c>
      <c r="AG1041">
        <v>40</v>
      </c>
      <c r="AH1041" s="16" t="s">
        <v>273</v>
      </c>
      <c r="AI1041" s="16" t="s">
        <v>6</v>
      </c>
      <c r="AJ1041" s="16" t="s">
        <v>214</v>
      </c>
      <c r="AK1041" s="16" t="s">
        <v>217</v>
      </c>
      <c r="AL1041" s="16">
        <v>1</v>
      </c>
    </row>
    <row r="1042" spans="1:38" x14ac:dyDescent="0.3">
      <c r="A1042" s="24" t="s">
        <v>0</v>
      </c>
      <c r="B1042" t="s">
        <v>308</v>
      </c>
      <c r="C1042" t="s">
        <v>281</v>
      </c>
      <c r="D1042">
        <v>-27.274239999999999</v>
      </c>
      <c r="E1042">
        <v>-48.3339</v>
      </c>
      <c r="F1042" s="24" t="s">
        <v>2</v>
      </c>
      <c r="G1042" s="24" t="s">
        <v>3</v>
      </c>
      <c r="H1042" s="25">
        <v>42417</v>
      </c>
      <c r="I1042" s="12" t="s">
        <v>103</v>
      </c>
      <c r="J1042" s="12" t="s">
        <v>245</v>
      </c>
      <c r="K1042" s="12" t="s">
        <v>292</v>
      </c>
      <c r="L1042" s="24" t="s">
        <v>96</v>
      </c>
      <c r="M1042" s="24" t="s">
        <v>313</v>
      </c>
      <c r="N1042" t="s">
        <v>85</v>
      </c>
      <c r="O1042" s="24">
        <v>2</v>
      </c>
      <c r="P1042">
        <v>10</v>
      </c>
      <c r="Q1042">
        <v>10</v>
      </c>
      <c r="R1042">
        <v>26</v>
      </c>
      <c r="S1042" s="24">
        <v>13.5</v>
      </c>
      <c r="T1042" s="24">
        <v>13.5</v>
      </c>
      <c r="U1042" t="s">
        <v>178</v>
      </c>
      <c r="V1042" s="14" t="str">
        <f>VLOOKUP($U1042,look_up!$A$2:J1068,2,FALSE)</f>
        <v>Ouriço</v>
      </c>
      <c r="W1042" s="14" t="str">
        <f>VLOOKUP($U1042,look_up!$A$2:K1068,3,FALSE)</f>
        <v>Species</v>
      </c>
      <c r="X1042" s="14" t="str">
        <f>VLOOKUP($U1042,look_up!$A$2:L1068,4,FALSE)</f>
        <v>NA</v>
      </c>
      <c r="Y1042" s="14" t="str">
        <f>VLOOKUP($U1042,look_up!A$2:K1068,5,FALSE)</f>
        <v>Animalia</v>
      </c>
      <c r="Z1042" s="14" t="str">
        <f>VLOOKUP($U1042,look_up!A$2:L1068,6,FALSE)</f>
        <v>Echinodermata</v>
      </c>
      <c r="AA1042" s="14" t="str">
        <f>VLOOKUP($U1042,look_up!A$2:M1068,7,FALSE)</f>
        <v>Echinoidea</v>
      </c>
      <c r="AB1042" s="14" t="str">
        <f>VLOOKUP($U1042,look_up!$A$2:P1068,8,FALSE)</f>
        <v>Camarodonta</v>
      </c>
      <c r="AC1042" s="14" t="str">
        <f>VLOOKUP($U1042,look_up!$A$2:Q1068,9,FALSE)</f>
        <v>Toxopneustidae</v>
      </c>
      <c r="AD1042" s="14">
        <f>VLOOKUP($U1042,look_up!A$2:P1068,10,FALSE)</f>
        <v>367850</v>
      </c>
      <c r="AE1042" s="16">
        <v>0</v>
      </c>
      <c r="AF1042" s="24" t="s">
        <v>216</v>
      </c>
      <c r="AG1042">
        <v>40</v>
      </c>
      <c r="AH1042" s="16" t="s">
        <v>273</v>
      </c>
      <c r="AI1042" s="16" t="s">
        <v>6</v>
      </c>
      <c r="AJ1042" s="16" t="s">
        <v>214</v>
      </c>
      <c r="AK1042" s="16" t="s">
        <v>217</v>
      </c>
      <c r="AL1042" s="16">
        <v>0</v>
      </c>
    </row>
    <row r="1043" spans="1:38" x14ac:dyDescent="0.3">
      <c r="A1043" s="24" t="s">
        <v>0</v>
      </c>
      <c r="B1043" t="s">
        <v>308</v>
      </c>
      <c r="C1043" t="s">
        <v>281</v>
      </c>
      <c r="D1043">
        <v>-27.274239999999999</v>
      </c>
      <c r="E1043">
        <v>-48.3339</v>
      </c>
      <c r="F1043" s="24" t="s">
        <v>2</v>
      </c>
      <c r="G1043" s="24" t="s">
        <v>3</v>
      </c>
      <c r="H1043" s="25">
        <v>42417</v>
      </c>
      <c r="I1043" s="12" t="s">
        <v>103</v>
      </c>
      <c r="J1043" s="12" t="s">
        <v>245</v>
      </c>
      <c r="K1043" s="12" t="s">
        <v>292</v>
      </c>
      <c r="L1043" s="24" t="s">
        <v>96</v>
      </c>
      <c r="M1043" s="24" t="s">
        <v>313</v>
      </c>
      <c r="N1043" t="s">
        <v>85</v>
      </c>
      <c r="O1043" s="24">
        <v>3</v>
      </c>
      <c r="P1043">
        <v>10</v>
      </c>
      <c r="Q1043">
        <v>10</v>
      </c>
      <c r="R1043">
        <v>26</v>
      </c>
      <c r="S1043" s="24">
        <v>13.5</v>
      </c>
      <c r="T1043" s="24">
        <v>13.5</v>
      </c>
      <c r="U1043" t="s">
        <v>178</v>
      </c>
      <c r="V1043" s="14" t="str">
        <f>VLOOKUP($U1043,look_up!$A$2:J1069,2,FALSE)</f>
        <v>Ouriço</v>
      </c>
      <c r="W1043" s="14" t="str">
        <f>VLOOKUP($U1043,look_up!$A$2:K1069,3,FALSE)</f>
        <v>Species</v>
      </c>
      <c r="X1043" s="14" t="str">
        <f>VLOOKUP($U1043,look_up!$A$2:L1069,4,FALSE)</f>
        <v>NA</v>
      </c>
      <c r="Y1043" s="14" t="str">
        <f>VLOOKUP($U1043,look_up!A$2:K1069,5,FALSE)</f>
        <v>Animalia</v>
      </c>
      <c r="Z1043" s="14" t="str">
        <f>VLOOKUP($U1043,look_up!A$2:L1069,6,FALSE)</f>
        <v>Echinodermata</v>
      </c>
      <c r="AA1043" s="14" t="str">
        <f>VLOOKUP($U1043,look_up!A$2:M1069,7,FALSE)</f>
        <v>Echinoidea</v>
      </c>
      <c r="AB1043" s="14" t="str">
        <f>VLOOKUP($U1043,look_up!$A$2:P1069,8,FALSE)</f>
        <v>Camarodonta</v>
      </c>
      <c r="AC1043" s="14" t="str">
        <f>VLOOKUP($U1043,look_up!$A$2:Q1069,9,FALSE)</f>
        <v>Toxopneustidae</v>
      </c>
      <c r="AD1043" s="14">
        <f>VLOOKUP($U1043,look_up!A$2:P1069,10,FALSE)</f>
        <v>367850</v>
      </c>
      <c r="AE1043" s="16">
        <v>0</v>
      </c>
      <c r="AF1043" s="24" t="s">
        <v>216</v>
      </c>
      <c r="AG1043">
        <v>40</v>
      </c>
      <c r="AH1043" s="16" t="s">
        <v>273</v>
      </c>
      <c r="AI1043" s="16" t="s">
        <v>6</v>
      </c>
      <c r="AJ1043" s="16" t="s">
        <v>214</v>
      </c>
      <c r="AK1043" s="16" t="s">
        <v>217</v>
      </c>
      <c r="AL1043" s="16">
        <v>0</v>
      </c>
    </row>
    <row r="1044" spans="1:38" x14ac:dyDescent="0.3">
      <c r="A1044" s="24" t="s">
        <v>0</v>
      </c>
      <c r="B1044" t="s">
        <v>267</v>
      </c>
      <c r="C1044" t="s">
        <v>283</v>
      </c>
      <c r="D1044">
        <v>-27.27486</v>
      </c>
      <c r="E1044">
        <v>-48.36674</v>
      </c>
      <c r="F1044" s="24" t="s">
        <v>2</v>
      </c>
      <c r="G1044" s="24" t="s">
        <v>3</v>
      </c>
      <c r="H1044" s="25">
        <v>42396</v>
      </c>
      <c r="I1044" s="12" t="s">
        <v>282</v>
      </c>
      <c r="J1044" s="12" t="s">
        <v>270</v>
      </c>
      <c r="K1044" s="12" t="s">
        <v>292</v>
      </c>
      <c r="L1044" s="24" t="s">
        <v>96</v>
      </c>
      <c r="M1044" s="24" t="s">
        <v>313</v>
      </c>
      <c r="N1044" t="s">
        <v>85</v>
      </c>
      <c r="O1044" s="24">
        <v>1</v>
      </c>
      <c r="P1044">
        <v>5</v>
      </c>
      <c r="Q1044">
        <v>5</v>
      </c>
      <c r="R1044">
        <v>26</v>
      </c>
      <c r="S1044" s="24">
        <v>9.5</v>
      </c>
      <c r="T1044" s="24">
        <v>8</v>
      </c>
      <c r="U1044" t="s">
        <v>178</v>
      </c>
      <c r="V1044" s="14" t="str">
        <f>VLOOKUP($U1044,look_up!$A$2:J1070,2,FALSE)</f>
        <v>Ouriço</v>
      </c>
      <c r="W1044" s="14" t="str">
        <f>VLOOKUP($U1044,look_up!$A$2:K1070,3,FALSE)</f>
        <v>Species</v>
      </c>
      <c r="X1044" s="14" t="str">
        <f>VLOOKUP($U1044,look_up!$A$2:L1070,4,FALSE)</f>
        <v>NA</v>
      </c>
      <c r="Y1044" s="14" t="str">
        <f>VLOOKUP($U1044,look_up!A$2:K1070,5,FALSE)</f>
        <v>Animalia</v>
      </c>
      <c r="Z1044" s="14" t="str">
        <f>VLOOKUP($U1044,look_up!A$2:L1070,6,FALSE)</f>
        <v>Echinodermata</v>
      </c>
      <c r="AA1044" s="14" t="str">
        <f>VLOOKUP($U1044,look_up!A$2:M1070,7,FALSE)</f>
        <v>Echinoidea</v>
      </c>
      <c r="AB1044" s="14" t="str">
        <f>VLOOKUP($U1044,look_up!$A$2:P1070,8,FALSE)</f>
        <v>Camarodonta</v>
      </c>
      <c r="AC1044" s="14" t="str">
        <f>VLOOKUP($U1044,look_up!$A$2:Q1070,9,FALSE)</f>
        <v>Toxopneustidae</v>
      </c>
      <c r="AD1044" s="14">
        <f>VLOOKUP($U1044,look_up!A$2:P1070,10,FALSE)</f>
        <v>367850</v>
      </c>
      <c r="AE1044" s="16">
        <v>1</v>
      </c>
      <c r="AF1044" s="24" t="s">
        <v>216</v>
      </c>
      <c r="AG1044">
        <v>40</v>
      </c>
      <c r="AH1044" s="16" t="s">
        <v>273</v>
      </c>
      <c r="AI1044" s="16" t="s">
        <v>6</v>
      </c>
      <c r="AJ1044" s="16" t="s">
        <v>214</v>
      </c>
      <c r="AK1044" s="16" t="s">
        <v>217</v>
      </c>
      <c r="AL1044" s="16">
        <v>1</v>
      </c>
    </row>
    <row r="1045" spans="1:38" x14ac:dyDescent="0.3">
      <c r="A1045" s="24" t="s">
        <v>0</v>
      </c>
      <c r="B1045" t="s">
        <v>267</v>
      </c>
      <c r="C1045" t="s">
        <v>283</v>
      </c>
      <c r="D1045">
        <v>-27.27486</v>
      </c>
      <c r="E1045">
        <v>-48.36674</v>
      </c>
      <c r="F1045" s="24" t="s">
        <v>2</v>
      </c>
      <c r="G1045" s="24" t="s">
        <v>3</v>
      </c>
      <c r="H1045" s="25">
        <v>42396</v>
      </c>
      <c r="I1045" s="12" t="s">
        <v>282</v>
      </c>
      <c r="J1045" s="12" t="s">
        <v>270</v>
      </c>
      <c r="K1045" s="12" t="s">
        <v>292</v>
      </c>
      <c r="L1045" s="24" t="s">
        <v>96</v>
      </c>
      <c r="M1045" s="24" t="s">
        <v>313</v>
      </c>
      <c r="N1045" t="s">
        <v>85</v>
      </c>
      <c r="O1045" s="24">
        <v>2</v>
      </c>
      <c r="P1045">
        <v>5</v>
      </c>
      <c r="Q1045">
        <v>5</v>
      </c>
      <c r="R1045">
        <v>26</v>
      </c>
      <c r="S1045" s="24">
        <v>9.5</v>
      </c>
      <c r="T1045" s="24">
        <v>8</v>
      </c>
      <c r="U1045" t="s">
        <v>178</v>
      </c>
      <c r="V1045" s="14" t="str">
        <f>VLOOKUP($U1045,look_up!$A$2:J1071,2,FALSE)</f>
        <v>Ouriço</v>
      </c>
      <c r="W1045" s="14" t="str">
        <f>VLOOKUP($U1045,look_up!$A$2:K1071,3,FALSE)</f>
        <v>Species</v>
      </c>
      <c r="X1045" s="14" t="str">
        <f>VLOOKUP($U1045,look_up!$A$2:L1071,4,FALSE)</f>
        <v>NA</v>
      </c>
      <c r="Y1045" s="14" t="str">
        <f>VLOOKUP($U1045,look_up!A$2:K1071,5,FALSE)</f>
        <v>Animalia</v>
      </c>
      <c r="Z1045" s="14" t="str">
        <f>VLOOKUP($U1045,look_up!A$2:L1071,6,FALSE)</f>
        <v>Echinodermata</v>
      </c>
      <c r="AA1045" s="14" t="str">
        <f>VLOOKUP($U1045,look_up!A$2:M1071,7,FALSE)</f>
        <v>Echinoidea</v>
      </c>
      <c r="AB1045" s="14" t="str">
        <f>VLOOKUP($U1045,look_up!$A$2:P1071,8,FALSE)</f>
        <v>Camarodonta</v>
      </c>
      <c r="AC1045" s="14" t="str">
        <f>VLOOKUP($U1045,look_up!$A$2:Q1071,9,FALSE)</f>
        <v>Toxopneustidae</v>
      </c>
      <c r="AD1045" s="14">
        <f>VLOOKUP($U1045,look_up!A$2:P1071,10,FALSE)</f>
        <v>367850</v>
      </c>
      <c r="AE1045" s="16">
        <v>0</v>
      </c>
      <c r="AF1045" s="24" t="s">
        <v>216</v>
      </c>
      <c r="AG1045">
        <v>40</v>
      </c>
      <c r="AH1045" s="16" t="s">
        <v>273</v>
      </c>
      <c r="AI1045" s="16" t="s">
        <v>6</v>
      </c>
      <c r="AJ1045" s="16" t="s">
        <v>214</v>
      </c>
      <c r="AK1045" s="16" t="s">
        <v>217</v>
      </c>
      <c r="AL1045" s="16">
        <v>0</v>
      </c>
    </row>
    <row r="1046" spans="1:38" x14ac:dyDescent="0.3">
      <c r="A1046" s="24" t="s">
        <v>0</v>
      </c>
      <c r="B1046" t="s">
        <v>267</v>
      </c>
      <c r="C1046" t="s">
        <v>283</v>
      </c>
      <c r="D1046">
        <v>-27.27486</v>
      </c>
      <c r="E1046">
        <v>-48.36674</v>
      </c>
      <c r="F1046" s="24" t="s">
        <v>2</v>
      </c>
      <c r="G1046" s="24" t="s">
        <v>3</v>
      </c>
      <c r="H1046" s="25">
        <v>42396</v>
      </c>
      <c r="I1046" s="12" t="s">
        <v>282</v>
      </c>
      <c r="J1046" s="12" t="s">
        <v>270</v>
      </c>
      <c r="K1046" s="12" t="s">
        <v>292</v>
      </c>
      <c r="L1046" s="24" t="s">
        <v>96</v>
      </c>
      <c r="M1046" s="24" t="s">
        <v>313</v>
      </c>
      <c r="N1046" t="s">
        <v>85</v>
      </c>
      <c r="O1046" s="24">
        <v>3</v>
      </c>
      <c r="P1046">
        <v>5</v>
      </c>
      <c r="Q1046">
        <v>5</v>
      </c>
      <c r="R1046">
        <v>26</v>
      </c>
      <c r="S1046" s="24">
        <v>9.5</v>
      </c>
      <c r="T1046" s="24">
        <v>8</v>
      </c>
      <c r="U1046" t="s">
        <v>178</v>
      </c>
      <c r="V1046" s="14" t="str">
        <f>VLOOKUP($U1046,look_up!$A$2:J1072,2,FALSE)</f>
        <v>Ouriço</v>
      </c>
      <c r="W1046" s="14" t="str">
        <f>VLOOKUP($U1046,look_up!$A$2:K1072,3,FALSE)</f>
        <v>Species</v>
      </c>
      <c r="X1046" s="14" t="str">
        <f>VLOOKUP($U1046,look_up!$A$2:L1072,4,FALSE)</f>
        <v>NA</v>
      </c>
      <c r="Y1046" s="14" t="str">
        <f>VLOOKUP($U1046,look_up!A$2:K1072,5,FALSE)</f>
        <v>Animalia</v>
      </c>
      <c r="Z1046" s="14" t="str">
        <f>VLOOKUP($U1046,look_up!A$2:L1072,6,FALSE)</f>
        <v>Echinodermata</v>
      </c>
      <c r="AA1046" s="14" t="str">
        <f>VLOOKUP($U1046,look_up!A$2:M1072,7,FALSE)</f>
        <v>Echinoidea</v>
      </c>
      <c r="AB1046" s="14" t="str">
        <f>VLOOKUP($U1046,look_up!$A$2:P1072,8,FALSE)</f>
        <v>Camarodonta</v>
      </c>
      <c r="AC1046" s="14" t="str">
        <f>VLOOKUP($U1046,look_up!$A$2:Q1072,9,FALSE)</f>
        <v>Toxopneustidae</v>
      </c>
      <c r="AD1046" s="14">
        <f>VLOOKUP($U1046,look_up!A$2:P1072,10,FALSE)</f>
        <v>367850</v>
      </c>
      <c r="AE1046" s="16">
        <v>0</v>
      </c>
      <c r="AF1046" s="24" t="s">
        <v>216</v>
      </c>
      <c r="AG1046">
        <v>40</v>
      </c>
      <c r="AH1046" s="16" t="s">
        <v>273</v>
      </c>
      <c r="AI1046" s="16" t="s">
        <v>6</v>
      </c>
      <c r="AJ1046" s="16" t="s">
        <v>214</v>
      </c>
      <c r="AK1046" s="16" t="s">
        <v>217</v>
      </c>
      <c r="AL1046" s="16">
        <v>0</v>
      </c>
    </row>
    <row r="1047" spans="1:38" x14ac:dyDescent="0.3">
      <c r="A1047" s="24" t="s">
        <v>0</v>
      </c>
      <c r="B1047" t="s">
        <v>267</v>
      </c>
      <c r="C1047" t="s">
        <v>283</v>
      </c>
      <c r="D1047">
        <v>-27.27486</v>
      </c>
      <c r="E1047">
        <v>-48.36674</v>
      </c>
      <c r="F1047" s="24" t="s">
        <v>2</v>
      </c>
      <c r="G1047" s="24" t="s">
        <v>3</v>
      </c>
      <c r="H1047" s="25">
        <v>42396</v>
      </c>
      <c r="I1047" s="12" t="s">
        <v>282</v>
      </c>
      <c r="J1047" s="12" t="s">
        <v>270</v>
      </c>
      <c r="K1047" s="12" t="s">
        <v>292</v>
      </c>
      <c r="L1047" s="24" t="s">
        <v>96</v>
      </c>
      <c r="M1047" s="24" t="s">
        <v>313</v>
      </c>
      <c r="N1047" t="s">
        <v>85</v>
      </c>
      <c r="O1047" s="24">
        <v>1</v>
      </c>
      <c r="P1047">
        <v>10</v>
      </c>
      <c r="Q1047">
        <v>10</v>
      </c>
      <c r="R1047">
        <v>23</v>
      </c>
      <c r="S1047" s="24">
        <v>9.5</v>
      </c>
      <c r="T1047" s="24">
        <v>7.6</v>
      </c>
      <c r="U1047" t="s">
        <v>178</v>
      </c>
      <c r="V1047" s="14" t="str">
        <f>VLOOKUP($U1047,look_up!$A$2:J1073,2,FALSE)</f>
        <v>Ouriço</v>
      </c>
      <c r="W1047" s="14" t="str">
        <f>VLOOKUP($U1047,look_up!$A$2:K1073,3,FALSE)</f>
        <v>Species</v>
      </c>
      <c r="X1047" s="14" t="str">
        <f>VLOOKUP($U1047,look_up!$A$2:L1073,4,FALSE)</f>
        <v>NA</v>
      </c>
      <c r="Y1047" s="14" t="str">
        <f>VLOOKUP($U1047,look_up!A$2:K1073,5,FALSE)</f>
        <v>Animalia</v>
      </c>
      <c r="Z1047" s="14" t="str">
        <f>VLOOKUP($U1047,look_up!A$2:L1073,6,FALSE)</f>
        <v>Echinodermata</v>
      </c>
      <c r="AA1047" s="14" t="str">
        <f>VLOOKUP($U1047,look_up!A$2:M1073,7,FALSE)</f>
        <v>Echinoidea</v>
      </c>
      <c r="AB1047" s="14" t="str">
        <f>VLOOKUP($U1047,look_up!$A$2:P1073,8,FALSE)</f>
        <v>Camarodonta</v>
      </c>
      <c r="AC1047" s="14" t="str">
        <f>VLOOKUP($U1047,look_up!$A$2:Q1073,9,FALSE)</f>
        <v>Toxopneustidae</v>
      </c>
      <c r="AD1047" s="14">
        <f>VLOOKUP($U1047,look_up!A$2:P1073,10,FALSE)</f>
        <v>367850</v>
      </c>
      <c r="AE1047" s="16">
        <v>0</v>
      </c>
      <c r="AF1047" s="24" t="s">
        <v>216</v>
      </c>
      <c r="AG1047">
        <v>40</v>
      </c>
      <c r="AH1047" s="16" t="s">
        <v>273</v>
      </c>
      <c r="AI1047" s="16" t="s">
        <v>6</v>
      </c>
      <c r="AJ1047" s="16" t="s">
        <v>214</v>
      </c>
      <c r="AK1047" s="16" t="s">
        <v>217</v>
      </c>
      <c r="AL1047" s="16">
        <v>0</v>
      </c>
    </row>
    <row r="1048" spans="1:38" x14ac:dyDescent="0.3">
      <c r="A1048" s="24" t="s">
        <v>0</v>
      </c>
      <c r="B1048" t="s">
        <v>267</v>
      </c>
      <c r="C1048" t="s">
        <v>283</v>
      </c>
      <c r="D1048">
        <v>-27.27486</v>
      </c>
      <c r="E1048">
        <v>-48.36674</v>
      </c>
      <c r="F1048" s="24" t="s">
        <v>2</v>
      </c>
      <c r="G1048" s="24" t="s">
        <v>3</v>
      </c>
      <c r="H1048" s="25">
        <v>42396</v>
      </c>
      <c r="I1048" s="12" t="s">
        <v>282</v>
      </c>
      <c r="J1048" s="12" t="s">
        <v>270</v>
      </c>
      <c r="K1048" s="12" t="s">
        <v>292</v>
      </c>
      <c r="L1048" s="24" t="s">
        <v>96</v>
      </c>
      <c r="M1048" s="24" t="s">
        <v>313</v>
      </c>
      <c r="N1048" t="s">
        <v>85</v>
      </c>
      <c r="O1048" s="24">
        <v>2</v>
      </c>
      <c r="P1048">
        <v>10</v>
      </c>
      <c r="Q1048">
        <v>10</v>
      </c>
      <c r="R1048">
        <v>23</v>
      </c>
      <c r="S1048" s="24">
        <v>9.5</v>
      </c>
      <c r="T1048" s="24">
        <v>7.6</v>
      </c>
      <c r="U1048" t="s">
        <v>178</v>
      </c>
      <c r="V1048" s="14" t="str">
        <f>VLOOKUP($U1048,look_up!$A$2:J1074,2,FALSE)</f>
        <v>Ouriço</v>
      </c>
      <c r="W1048" s="14" t="str">
        <f>VLOOKUP($U1048,look_up!$A$2:K1074,3,FALSE)</f>
        <v>Species</v>
      </c>
      <c r="X1048" s="14" t="str">
        <f>VLOOKUP($U1048,look_up!$A$2:L1074,4,FALSE)</f>
        <v>NA</v>
      </c>
      <c r="Y1048" s="14" t="str">
        <f>VLOOKUP($U1048,look_up!A$2:K1074,5,FALSE)</f>
        <v>Animalia</v>
      </c>
      <c r="Z1048" s="14" t="str">
        <f>VLOOKUP($U1048,look_up!A$2:L1074,6,FALSE)</f>
        <v>Echinodermata</v>
      </c>
      <c r="AA1048" s="14" t="str">
        <f>VLOOKUP($U1048,look_up!A$2:M1074,7,FALSE)</f>
        <v>Echinoidea</v>
      </c>
      <c r="AB1048" s="14" t="str">
        <f>VLOOKUP($U1048,look_up!$A$2:P1074,8,FALSE)</f>
        <v>Camarodonta</v>
      </c>
      <c r="AC1048" s="14" t="str">
        <f>VLOOKUP($U1048,look_up!$A$2:Q1074,9,FALSE)</f>
        <v>Toxopneustidae</v>
      </c>
      <c r="AD1048" s="14">
        <f>VLOOKUP($U1048,look_up!A$2:P1074,10,FALSE)</f>
        <v>367850</v>
      </c>
      <c r="AE1048" s="16">
        <v>0</v>
      </c>
      <c r="AF1048" s="24" t="s">
        <v>216</v>
      </c>
      <c r="AG1048">
        <v>40</v>
      </c>
      <c r="AH1048" s="16" t="s">
        <v>273</v>
      </c>
      <c r="AI1048" s="16" t="s">
        <v>6</v>
      </c>
      <c r="AJ1048" s="16" t="s">
        <v>214</v>
      </c>
      <c r="AK1048" s="16" t="s">
        <v>217</v>
      </c>
      <c r="AL1048" s="16">
        <v>0</v>
      </c>
    </row>
    <row r="1049" spans="1:38" x14ac:dyDescent="0.3">
      <c r="A1049" s="24" t="s">
        <v>0</v>
      </c>
      <c r="B1049" t="s">
        <v>267</v>
      </c>
      <c r="C1049" t="s">
        <v>283</v>
      </c>
      <c r="D1049">
        <v>-27.27486</v>
      </c>
      <c r="E1049">
        <v>-48.36674</v>
      </c>
      <c r="F1049" s="24" t="s">
        <v>2</v>
      </c>
      <c r="G1049" s="24" t="s">
        <v>3</v>
      </c>
      <c r="H1049" s="25">
        <v>42396</v>
      </c>
      <c r="I1049" s="12" t="s">
        <v>282</v>
      </c>
      <c r="J1049" s="12" t="s">
        <v>270</v>
      </c>
      <c r="K1049" s="12" t="s">
        <v>292</v>
      </c>
      <c r="L1049" s="24" t="s">
        <v>96</v>
      </c>
      <c r="M1049" s="24" t="s">
        <v>313</v>
      </c>
      <c r="N1049" t="s">
        <v>85</v>
      </c>
      <c r="O1049" s="24">
        <v>3</v>
      </c>
      <c r="P1049">
        <v>10</v>
      </c>
      <c r="Q1049">
        <v>10</v>
      </c>
      <c r="R1049">
        <v>23</v>
      </c>
      <c r="S1049" s="24">
        <v>9.5</v>
      </c>
      <c r="T1049" s="24">
        <v>7.6</v>
      </c>
      <c r="U1049" t="s">
        <v>178</v>
      </c>
      <c r="V1049" s="14" t="str">
        <f>VLOOKUP($U1049,look_up!$A$2:J1075,2,FALSE)</f>
        <v>Ouriço</v>
      </c>
      <c r="W1049" s="14" t="str">
        <f>VLOOKUP($U1049,look_up!$A$2:K1075,3,FALSE)</f>
        <v>Species</v>
      </c>
      <c r="X1049" s="14" t="str">
        <f>VLOOKUP($U1049,look_up!$A$2:L1075,4,FALSE)</f>
        <v>NA</v>
      </c>
      <c r="Y1049" s="14" t="str">
        <f>VLOOKUP($U1049,look_up!A$2:K1075,5,FALSE)</f>
        <v>Animalia</v>
      </c>
      <c r="Z1049" s="14" t="str">
        <f>VLOOKUP($U1049,look_up!A$2:L1075,6,FALSE)</f>
        <v>Echinodermata</v>
      </c>
      <c r="AA1049" s="14" t="str">
        <f>VLOOKUP($U1049,look_up!A$2:M1075,7,FALSE)</f>
        <v>Echinoidea</v>
      </c>
      <c r="AB1049" s="14" t="str">
        <f>VLOOKUP($U1049,look_up!$A$2:P1075,8,FALSE)</f>
        <v>Camarodonta</v>
      </c>
      <c r="AC1049" s="14" t="str">
        <f>VLOOKUP($U1049,look_up!$A$2:Q1075,9,FALSE)</f>
        <v>Toxopneustidae</v>
      </c>
      <c r="AD1049" s="14">
        <f>VLOOKUP($U1049,look_up!A$2:P1075,10,FALSE)</f>
        <v>367850</v>
      </c>
      <c r="AE1049" s="16">
        <v>1</v>
      </c>
      <c r="AF1049" s="24" t="s">
        <v>216</v>
      </c>
      <c r="AG1049">
        <v>40</v>
      </c>
      <c r="AH1049" s="16" t="s">
        <v>273</v>
      </c>
      <c r="AI1049" s="16" t="s">
        <v>6</v>
      </c>
      <c r="AJ1049" s="16" t="s">
        <v>214</v>
      </c>
      <c r="AK1049" s="16" t="s">
        <v>217</v>
      </c>
      <c r="AL1049" s="16">
        <v>1</v>
      </c>
    </row>
    <row r="1050" spans="1:38" x14ac:dyDescent="0.3">
      <c r="A1050" s="24" t="s">
        <v>0</v>
      </c>
      <c r="B1050" t="s">
        <v>19</v>
      </c>
      <c r="C1050" t="s">
        <v>284</v>
      </c>
      <c r="D1050">
        <v>-27.278230000000001</v>
      </c>
      <c r="E1050">
        <v>-48.375419999999998</v>
      </c>
      <c r="F1050" s="24" t="s">
        <v>2</v>
      </c>
      <c r="G1050" s="24" t="s">
        <v>3</v>
      </c>
      <c r="H1050" s="25">
        <v>42402</v>
      </c>
      <c r="I1050" s="12" t="s">
        <v>245</v>
      </c>
      <c r="J1050" s="12" t="s">
        <v>245</v>
      </c>
      <c r="K1050" s="12" t="s">
        <v>292</v>
      </c>
      <c r="L1050" s="24" t="s">
        <v>96</v>
      </c>
      <c r="M1050" s="24" t="s">
        <v>313</v>
      </c>
      <c r="N1050" t="s">
        <v>85</v>
      </c>
      <c r="O1050" s="24">
        <v>1</v>
      </c>
      <c r="P1050">
        <v>5</v>
      </c>
      <c r="Q1050">
        <v>5</v>
      </c>
      <c r="R1050">
        <v>23</v>
      </c>
      <c r="S1050" s="24">
        <v>6.7</v>
      </c>
      <c r="T1050" s="24">
        <v>7</v>
      </c>
      <c r="U1050" t="s">
        <v>178</v>
      </c>
      <c r="V1050" s="14" t="str">
        <f>VLOOKUP($U1050,look_up!$A$2:J1076,2,FALSE)</f>
        <v>Ouriço</v>
      </c>
      <c r="W1050" s="14" t="str">
        <f>VLOOKUP($U1050,look_up!$A$2:K1076,3,FALSE)</f>
        <v>Species</v>
      </c>
      <c r="X1050" s="14" t="str">
        <f>VLOOKUP($U1050,look_up!$A$2:L1076,4,FALSE)</f>
        <v>NA</v>
      </c>
      <c r="Y1050" s="14" t="str">
        <f>VLOOKUP($U1050,look_up!A$2:K1076,5,FALSE)</f>
        <v>Animalia</v>
      </c>
      <c r="Z1050" s="14" t="str">
        <f>VLOOKUP($U1050,look_up!A$2:L1076,6,FALSE)</f>
        <v>Echinodermata</v>
      </c>
      <c r="AA1050" s="14" t="str">
        <f>VLOOKUP($U1050,look_up!A$2:M1076,7,FALSE)</f>
        <v>Echinoidea</v>
      </c>
      <c r="AB1050" s="14" t="str">
        <f>VLOOKUP($U1050,look_up!$A$2:P1076,8,FALSE)</f>
        <v>Camarodonta</v>
      </c>
      <c r="AC1050" s="14" t="str">
        <f>VLOOKUP($U1050,look_up!$A$2:Q1076,9,FALSE)</f>
        <v>Toxopneustidae</v>
      </c>
      <c r="AD1050" s="14">
        <f>VLOOKUP($U1050,look_up!A$2:P1076,10,FALSE)</f>
        <v>367850</v>
      </c>
      <c r="AE1050" s="16">
        <v>0</v>
      </c>
      <c r="AF1050" s="24" t="s">
        <v>216</v>
      </c>
      <c r="AG1050">
        <v>40</v>
      </c>
      <c r="AH1050" s="16" t="s">
        <v>273</v>
      </c>
      <c r="AI1050" s="16" t="s">
        <v>6</v>
      </c>
      <c r="AJ1050" s="16" t="s">
        <v>214</v>
      </c>
      <c r="AK1050" s="16" t="s">
        <v>217</v>
      </c>
      <c r="AL1050" s="16">
        <v>0</v>
      </c>
    </row>
    <row r="1051" spans="1:38" x14ac:dyDescent="0.3">
      <c r="A1051" s="24" t="s">
        <v>0</v>
      </c>
      <c r="B1051" t="s">
        <v>19</v>
      </c>
      <c r="C1051" t="s">
        <v>284</v>
      </c>
      <c r="D1051">
        <v>-27.278230000000001</v>
      </c>
      <c r="E1051">
        <v>-48.375419999999998</v>
      </c>
      <c r="F1051" s="24" t="s">
        <v>2</v>
      </c>
      <c r="G1051" s="24" t="s">
        <v>3</v>
      </c>
      <c r="H1051" s="25">
        <v>42402</v>
      </c>
      <c r="I1051" s="12" t="s">
        <v>245</v>
      </c>
      <c r="J1051" s="12" t="s">
        <v>245</v>
      </c>
      <c r="K1051" s="12" t="s">
        <v>292</v>
      </c>
      <c r="L1051" s="24" t="s">
        <v>96</v>
      </c>
      <c r="M1051" s="24" t="s">
        <v>313</v>
      </c>
      <c r="N1051" t="s">
        <v>85</v>
      </c>
      <c r="O1051" s="24">
        <v>2</v>
      </c>
      <c r="P1051">
        <v>5</v>
      </c>
      <c r="Q1051">
        <v>5</v>
      </c>
      <c r="R1051">
        <v>23</v>
      </c>
      <c r="S1051" s="24">
        <v>6.7</v>
      </c>
      <c r="T1051" s="24">
        <v>7</v>
      </c>
      <c r="U1051" t="s">
        <v>178</v>
      </c>
      <c r="V1051" s="14" t="str">
        <f>VLOOKUP($U1051,look_up!$A$2:J1077,2,FALSE)</f>
        <v>Ouriço</v>
      </c>
      <c r="W1051" s="14" t="str">
        <f>VLOOKUP($U1051,look_up!$A$2:K1077,3,FALSE)</f>
        <v>Species</v>
      </c>
      <c r="X1051" s="14" t="str">
        <f>VLOOKUP($U1051,look_up!$A$2:L1077,4,FALSE)</f>
        <v>NA</v>
      </c>
      <c r="Y1051" s="14" t="str">
        <f>VLOOKUP($U1051,look_up!A$2:K1077,5,FALSE)</f>
        <v>Animalia</v>
      </c>
      <c r="Z1051" s="14" t="str">
        <f>VLOOKUP($U1051,look_up!A$2:L1077,6,FALSE)</f>
        <v>Echinodermata</v>
      </c>
      <c r="AA1051" s="14" t="str">
        <f>VLOOKUP($U1051,look_up!A$2:M1077,7,FALSE)</f>
        <v>Echinoidea</v>
      </c>
      <c r="AB1051" s="14" t="str">
        <f>VLOOKUP($U1051,look_up!$A$2:P1077,8,FALSE)</f>
        <v>Camarodonta</v>
      </c>
      <c r="AC1051" s="14" t="str">
        <f>VLOOKUP($U1051,look_up!$A$2:Q1077,9,FALSE)</f>
        <v>Toxopneustidae</v>
      </c>
      <c r="AD1051" s="14">
        <f>VLOOKUP($U1051,look_up!A$2:P1077,10,FALSE)</f>
        <v>367850</v>
      </c>
      <c r="AE1051" s="16">
        <v>0</v>
      </c>
      <c r="AF1051" s="24" t="s">
        <v>216</v>
      </c>
      <c r="AG1051">
        <v>40</v>
      </c>
      <c r="AH1051" s="16" t="s">
        <v>273</v>
      </c>
      <c r="AI1051" s="16" t="s">
        <v>6</v>
      </c>
      <c r="AJ1051" s="16" t="s">
        <v>214</v>
      </c>
      <c r="AK1051" s="16" t="s">
        <v>217</v>
      </c>
      <c r="AL1051" s="16">
        <v>0</v>
      </c>
    </row>
    <row r="1052" spans="1:38" x14ac:dyDescent="0.3">
      <c r="A1052" s="24" t="s">
        <v>0</v>
      </c>
      <c r="B1052" t="s">
        <v>19</v>
      </c>
      <c r="C1052" t="s">
        <v>284</v>
      </c>
      <c r="D1052">
        <v>-27.278230000000001</v>
      </c>
      <c r="E1052">
        <v>-48.375419999999998</v>
      </c>
      <c r="F1052" s="24" t="s">
        <v>2</v>
      </c>
      <c r="G1052" s="24" t="s">
        <v>3</v>
      </c>
      <c r="H1052" s="25">
        <v>42402</v>
      </c>
      <c r="I1052" s="12" t="s">
        <v>245</v>
      </c>
      <c r="J1052" s="12" t="s">
        <v>245</v>
      </c>
      <c r="K1052" s="12" t="s">
        <v>292</v>
      </c>
      <c r="L1052" s="24" t="s">
        <v>96</v>
      </c>
      <c r="M1052" s="24" t="s">
        <v>313</v>
      </c>
      <c r="N1052" t="s">
        <v>85</v>
      </c>
      <c r="O1052" s="24">
        <v>3</v>
      </c>
      <c r="P1052">
        <v>5</v>
      </c>
      <c r="Q1052">
        <v>5</v>
      </c>
      <c r="R1052">
        <v>23</v>
      </c>
      <c r="S1052" s="24">
        <v>6.7</v>
      </c>
      <c r="T1052" s="24">
        <v>7</v>
      </c>
      <c r="U1052" t="s">
        <v>178</v>
      </c>
      <c r="V1052" s="14" t="str">
        <f>VLOOKUP($U1052,look_up!$A$2:J1078,2,FALSE)</f>
        <v>Ouriço</v>
      </c>
      <c r="W1052" s="14" t="str">
        <f>VLOOKUP($U1052,look_up!$A$2:K1078,3,FALSE)</f>
        <v>Species</v>
      </c>
      <c r="X1052" s="14" t="str">
        <f>VLOOKUP($U1052,look_up!$A$2:L1078,4,FALSE)</f>
        <v>NA</v>
      </c>
      <c r="Y1052" s="14" t="str">
        <f>VLOOKUP($U1052,look_up!A$2:K1078,5,FALSE)</f>
        <v>Animalia</v>
      </c>
      <c r="Z1052" s="14" t="str">
        <f>VLOOKUP($U1052,look_up!A$2:L1078,6,FALSE)</f>
        <v>Echinodermata</v>
      </c>
      <c r="AA1052" s="14" t="str">
        <f>VLOOKUP($U1052,look_up!A$2:M1078,7,FALSE)</f>
        <v>Echinoidea</v>
      </c>
      <c r="AB1052" s="14" t="str">
        <f>VLOOKUP($U1052,look_up!$A$2:P1078,8,FALSE)</f>
        <v>Camarodonta</v>
      </c>
      <c r="AC1052" s="14" t="str">
        <f>VLOOKUP($U1052,look_up!$A$2:Q1078,9,FALSE)</f>
        <v>Toxopneustidae</v>
      </c>
      <c r="AD1052" s="14">
        <f>VLOOKUP($U1052,look_up!A$2:P1078,10,FALSE)</f>
        <v>367850</v>
      </c>
      <c r="AE1052" s="16">
        <v>0</v>
      </c>
      <c r="AF1052" s="24" t="s">
        <v>216</v>
      </c>
      <c r="AG1052">
        <v>40</v>
      </c>
      <c r="AH1052" s="16" t="s">
        <v>273</v>
      </c>
      <c r="AI1052" s="16" t="s">
        <v>6</v>
      </c>
      <c r="AJ1052" s="16" t="s">
        <v>214</v>
      </c>
      <c r="AK1052" s="16" t="s">
        <v>217</v>
      </c>
      <c r="AL1052" s="16">
        <v>0</v>
      </c>
    </row>
    <row r="1053" spans="1:38" x14ac:dyDescent="0.3">
      <c r="A1053" s="24" t="s">
        <v>0</v>
      </c>
      <c r="B1053" t="s">
        <v>19</v>
      </c>
      <c r="C1053" t="s">
        <v>284</v>
      </c>
      <c r="D1053">
        <v>-27.278230000000001</v>
      </c>
      <c r="E1053">
        <v>-48.375419999999998</v>
      </c>
      <c r="F1053" s="24" t="s">
        <v>2</v>
      </c>
      <c r="G1053" s="24" t="s">
        <v>3</v>
      </c>
      <c r="H1053" s="25">
        <v>42402</v>
      </c>
      <c r="I1053" s="12" t="s">
        <v>245</v>
      </c>
      <c r="J1053" s="12" t="s">
        <v>245</v>
      </c>
      <c r="K1053" s="12" t="s">
        <v>292</v>
      </c>
      <c r="L1053" s="24" t="s">
        <v>96</v>
      </c>
      <c r="M1053" s="24" t="s">
        <v>313</v>
      </c>
      <c r="N1053" t="s">
        <v>86</v>
      </c>
      <c r="O1053" s="24">
        <v>1</v>
      </c>
      <c r="P1053">
        <v>6</v>
      </c>
      <c r="Q1053">
        <v>6</v>
      </c>
      <c r="R1053">
        <v>23</v>
      </c>
      <c r="S1053" s="24">
        <v>6.7</v>
      </c>
      <c r="T1053" s="24">
        <v>5</v>
      </c>
      <c r="U1053" t="s">
        <v>178</v>
      </c>
      <c r="V1053" s="14" t="str">
        <f>VLOOKUP($U1053,look_up!$A$2:J1079,2,FALSE)</f>
        <v>Ouriço</v>
      </c>
      <c r="W1053" s="14" t="str">
        <f>VLOOKUP($U1053,look_up!$A$2:K1079,3,FALSE)</f>
        <v>Species</v>
      </c>
      <c r="X1053" s="14" t="str">
        <f>VLOOKUP($U1053,look_up!$A$2:L1079,4,FALSE)</f>
        <v>NA</v>
      </c>
      <c r="Y1053" s="14" t="str">
        <f>VLOOKUP($U1053,look_up!A$2:K1079,5,FALSE)</f>
        <v>Animalia</v>
      </c>
      <c r="Z1053" s="14" t="str">
        <f>VLOOKUP($U1053,look_up!A$2:L1079,6,FALSE)</f>
        <v>Echinodermata</v>
      </c>
      <c r="AA1053" s="14" t="str">
        <f>VLOOKUP($U1053,look_up!A$2:M1079,7,FALSE)</f>
        <v>Echinoidea</v>
      </c>
      <c r="AB1053" s="14" t="str">
        <f>VLOOKUP($U1053,look_up!$A$2:P1079,8,FALSE)</f>
        <v>Camarodonta</v>
      </c>
      <c r="AC1053" s="14" t="str">
        <f>VLOOKUP($U1053,look_up!$A$2:Q1079,9,FALSE)</f>
        <v>Toxopneustidae</v>
      </c>
      <c r="AD1053" s="14">
        <f>VLOOKUP($U1053,look_up!A$2:P1079,10,FALSE)</f>
        <v>367850</v>
      </c>
      <c r="AE1053" s="16">
        <v>0</v>
      </c>
      <c r="AF1053" s="24" t="s">
        <v>216</v>
      </c>
      <c r="AG1053">
        <v>40</v>
      </c>
      <c r="AH1053" s="16" t="s">
        <v>273</v>
      </c>
      <c r="AI1053" s="16" t="s">
        <v>6</v>
      </c>
      <c r="AJ1053" s="16" t="s">
        <v>214</v>
      </c>
      <c r="AK1053" s="16" t="s">
        <v>217</v>
      </c>
      <c r="AL1053" s="16">
        <v>0</v>
      </c>
    </row>
    <row r="1054" spans="1:38" x14ac:dyDescent="0.3">
      <c r="A1054" s="24" t="s">
        <v>0</v>
      </c>
      <c r="B1054" t="s">
        <v>19</v>
      </c>
      <c r="C1054" t="s">
        <v>284</v>
      </c>
      <c r="D1054">
        <v>-27.278230000000001</v>
      </c>
      <c r="E1054">
        <v>-48.375419999999998</v>
      </c>
      <c r="F1054" s="24" t="s">
        <v>2</v>
      </c>
      <c r="G1054" s="24" t="s">
        <v>3</v>
      </c>
      <c r="H1054" s="25">
        <v>42402</v>
      </c>
      <c r="I1054" s="12" t="s">
        <v>245</v>
      </c>
      <c r="J1054" s="12" t="s">
        <v>245</v>
      </c>
      <c r="K1054" s="12" t="s">
        <v>292</v>
      </c>
      <c r="L1054" s="24" t="s">
        <v>96</v>
      </c>
      <c r="M1054" s="24" t="s">
        <v>313</v>
      </c>
      <c r="N1054" t="s">
        <v>86</v>
      </c>
      <c r="O1054" s="24">
        <v>2</v>
      </c>
      <c r="P1054">
        <v>6</v>
      </c>
      <c r="Q1054">
        <v>6</v>
      </c>
      <c r="R1054">
        <v>23</v>
      </c>
      <c r="S1054" s="24">
        <v>6.7</v>
      </c>
      <c r="T1054" s="24">
        <v>5</v>
      </c>
      <c r="U1054" t="s">
        <v>178</v>
      </c>
      <c r="V1054" s="14" t="str">
        <f>VLOOKUP($U1054,look_up!$A$2:J1080,2,FALSE)</f>
        <v>Ouriço</v>
      </c>
      <c r="W1054" s="14" t="str">
        <f>VLOOKUP($U1054,look_up!$A$2:K1080,3,FALSE)</f>
        <v>Species</v>
      </c>
      <c r="X1054" s="14" t="str">
        <f>VLOOKUP($U1054,look_up!$A$2:L1080,4,FALSE)</f>
        <v>NA</v>
      </c>
      <c r="Y1054" s="14" t="str">
        <f>VLOOKUP($U1054,look_up!A$2:K1080,5,FALSE)</f>
        <v>Animalia</v>
      </c>
      <c r="Z1054" s="14" t="str">
        <f>VLOOKUP($U1054,look_up!A$2:L1080,6,FALSE)</f>
        <v>Echinodermata</v>
      </c>
      <c r="AA1054" s="14" t="str">
        <f>VLOOKUP($U1054,look_up!A$2:M1080,7,FALSE)</f>
        <v>Echinoidea</v>
      </c>
      <c r="AB1054" s="14" t="str">
        <f>VLOOKUP($U1054,look_up!$A$2:P1080,8,FALSE)</f>
        <v>Camarodonta</v>
      </c>
      <c r="AC1054" s="14" t="str">
        <f>VLOOKUP($U1054,look_up!$A$2:Q1080,9,FALSE)</f>
        <v>Toxopneustidae</v>
      </c>
      <c r="AD1054" s="14">
        <f>VLOOKUP($U1054,look_up!A$2:P1080,10,FALSE)</f>
        <v>367850</v>
      </c>
      <c r="AE1054" s="16">
        <v>0</v>
      </c>
      <c r="AF1054" s="24" t="s">
        <v>216</v>
      </c>
      <c r="AG1054">
        <v>40</v>
      </c>
      <c r="AH1054" s="16" t="s">
        <v>273</v>
      </c>
      <c r="AI1054" s="16" t="s">
        <v>6</v>
      </c>
      <c r="AJ1054" s="16" t="s">
        <v>214</v>
      </c>
      <c r="AK1054" s="16" t="s">
        <v>217</v>
      </c>
      <c r="AL1054" s="16">
        <v>0</v>
      </c>
    </row>
    <row r="1055" spans="1:38" x14ac:dyDescent="0.3">
      <c r="A1055" s="24" t="s">
        <v>0</v>
      </c>
      <c r="B1055" t="s">
        <v>19</v>
      </c>
      <c r="C1055" t="s">
        <v>284</v>
      </c>
      <c r="D1055">
        <v>-27.278230000000001</v>
      </c>
      <c r="E1055">
        <v>-48.375419999999998</v>
      </c>
      <c r="F1055" s="24" t="s">
        <v>2</v>
      </c>
      <c r="G1055" s="24" t="s">
        <v>3</v>
      </c>
      <c r="H1055" s="25">
        <v>42402</v>
      </c>
      <c r="I1055" s="12" t="s">
        <v>245</v>
      </c>
      <c r="J1055" s="12" t="s">
        <v>245</v>
      </c>
      <c r="K1055" s="12" t="s">
        <v>292</v>
      </c>
      <c r="L1055" s="24" t="s">
        <v>96</v>
      </c>
      <c r="M1055" s="24" t="s">
        <v>313</v>
      </c>
      <c r="N1055" t="s">
        <v>86</v>
      </c>
      <c r="O1055" s="24">
        <v>3</v>
      </c>
      <c r="P1055">
        <v>6</v>
      </c>
      <c r="Q1055">
        <v>6</v>
      </c>
      <c r="R1055">
        <v>23</v>
      </c>
      <c r="S1055" s="24">
        <v>6.7</v>
      </c>
      <c r="T1055" s="24">
        <v>5</v>
      </c>
      <c r="U1055" t="s">
        <v>178</v>
      </c>
      <c r="V1055" s="14" t="str">
        <f>VLOOKUP($U1055,look_up!$A$2:J1081,2,FALSE)</f>
        <v>Ouriço</v>
      </c>
      <c r="W1055" s="14" t="str">
        <f>VLOOKUP($U1055,look_up!$A$2:K1081,3,FALSE)</f>
        <v>Species</v>
      </c>
      <c r="X1055" s="14" t="str">
        <f>VLOOKUP($U1055,look_up!$A$2:L1081,4,FALSE)</f>
        <v>NA</v>
      </c>
      <c r="Y1055" s="14" t="str">
        <f>VLOOKUP($U1055,look_up!A$2:K1081,5,FALSE)</f>
        <v>Animalia</v>
      </c>
      <c r="Z1055" s="14" t="str">
        <f>VLOOKUP($U1055,look_up!A$2:L1081,6,FALSE)</f>
        <v>Echinodermata</v>
      </c>
      <c r="AA1055" s="14" t="str">
        <f>VLOOKUP($U1055,look_up!A$2:M1081,7,FALSE)</f>
        <v>Echinoidea</v>
      </c>
      <c r="AB1055" s="14" t="str">
        <f>VLOOKUP($U1055,look_up!$A$2:P1081,8,FALSE)</f>
        <v>Camarodonta</v>
      </c>
      <c r="AC1055" s="14" t="str">
        <f>VLOOKUP($U1055,look_up!$A$2:Q1081,9,FALSE)</f>
        <v>Toxopneustidae</v>
      </c>
      <c r="AD1055" s="14">
        <f>VLOOKUP($U1055,look_up!A$2:P1081,10,FALSE)</f>
        <v>367850</v>
      </c>
      <c r="AE1055" s="16">
        <v>0</v>
      </c>
      <c r="AF1055" s="24" t="s">
        <v>216</v>
      </c>
      <c r="AG1055">
        <v>40</v>
      </c>
      <c r="AH1055" s="16" t="s">
        <v>273</v>
      </c>
      <c r="AI1055" s="16" t="s">
        <v>6</v>
      </c>
      <c r="AJ1055" s="16" t="s">
        <v>214</v>
      </c>
      <c r="AK1055" s="16" t="s">
        <v>217</v>
      </c>
      <c r="AL1055" s="16">
        <v>0</v>
      </c>
    </row>
    <row r="1056" spans="1:38" x14ac:dyDescent="0.3">
      <c r="A1056" s="24" t="s">
        <v>0</v>
      </c>
      <c r="B1056" t="s">
        <v>267</v>
      </c>
      <c r="C1056" t="s">
        <v>312</v>
      </c>
      <c r="D1056">
        <v>-27.180980000000002</v>
      </c>
      <c r="E1056">
        <v>-48.409959999999998</v>
      </c>
      <c r="F1056" s="24" t="s">
        <v>2</v>
      </c>
      <c r="G1056" s="24" t="s">
        <v>3</v>
      </c>
      <c r="H1056" s="25">
        <v>42397</v>
      </c>
      <c r="I1056" s="12" t="s">
        <v>288</v>
      </c>
      <c r="J1056" s="12" t="s">
        <v>270</v>
      </c>
      <c r="K1056" s="12" t="s">
        <v>292</v>
      </c>
      <c r="L1056" s="24" t="s">
        <v>96</v>
      </c>
      <c r="M1056" s="24" t="s">
        <v>313</v>
      </c>
      <c r="N1056" t="s">
        <v>85</v>
      </c>
      <c r="O1056" s="24">
        <v>1</v>
      </c>
      <c r="P1056">
        <v>5</v>
      </c>
      <c r="Q1056">
        <v>5</v>
      </c>
      <c r="R1056">
        <v>23</v>
      </c>
      <c r="S1056" s="24">
        <v>8</v>
      </c>
      <c r="T1056" s="24">
        <v>8.4</v>
      </c>
      <c r="U1056" t="s">
        <v>178</v>
      </c>
      <c r="V1056" s="14" t="str">
        <f>VLOOKUP($U1056,look_up!$A$2:J1082,2,FALSE)</f>
        <v>Ouriço</v>
      </c>
      <c r="W1056" s="14" t="str">
        <f>VLOOKUP($U1056,look_up!$A$2:K1082,3,FALSE)</f>
        <v>Species</v>
      </c>
      <c r="X1056" s="14" t="str">
        <f>VLOOKUP($U1056,look_up!$A$2:L1082,4,FALSE)</f>
        <v>NA</v>
      </c>
      <c r="Y1056" s="14" t="str">
        <f>VLOOKUP($U1056,look_up!A$2:K1082,5,FALSE)</f>
        <v>Animalia</v>
      </c>
      <c r="Z1056" s="14" t="str">
        <f>VLOOKUP($U1056,look_up!A$2:L1082,6,FALSE)</f>
        <v>Echinodermata</v>
      </c>
      <c r="AA1056" s="14" t="str">
        <f>VLOOKUP($U1056,look_up!A$2:M1082,7,FALSE)</f>
        <v>Echinoidea</v>
      </c>
      <c r="AB1056" s="14" t="str">
        <f>VLOOKUP($U1056,look_up!$A$2:P1082,8,FALSE)</f>
        <v>Camarodonta</v>
      </c>
      <c r="AC1056" s="14" t="str">
        <f>VLOOKUP($U1056,look_up!$A$2:Q1082,9,FALSE)</f>
        <v>Toxopneustidae</v>
      </c>
      <c r="AD1056" s="14">
        <f>VLOOKUP($U1056,look_up!A$2:P1082,10,FALSE)</f>
        <v>367850</v>
      </c>
      <c r="AE1056" s="16">
        <v>0</v>
      </c>
      <c r="AF1056" s="24" t="s">
        <v>216</v>
      </c>
      <c r="AG1056">
        <v>40</v>
      </c>
      <c r="AH1056" s="16" t="s">
        <v>273</v>
      </c>
      <c r="AI1056" s="16" t="s">
        <v>6</v>
      </c>
      <c r="AJ1056" s="16" t="s">
        <v>214</v>
      </c>
      <c r="AK1056" s="16" t="s">
        <v>217</v>
      </c>
      <c r="AL1056" s="16">
        <v>0</v>
      </c>
    </row>
    <row r="1057" spans="1:38" x14ac:dyDescent="0.3">
      <c r="A1057" s="24" t="s">
        <v>0</v>
      </c>
      <c r="B1057" t="s">
        <v>267</v>
      </c>
      <c r="C1057" t="s">
        <v>312</v>
      </c>
      <c r="D1057">
        <v>-27.180980000000002</v>
      </c>
      <c r="E1057">
        <v>-48.409959999999998</v>
      </c>
      <c r="F1057" s="24" t="s">
        <v>2</v>
      </c>
      <c r="G1057" s="24" t="s">
        <v>3</v>
      </c>
      <c r="H1057" s="25">
        <v>42397</v>
      </c>
      <c r="I1057" s="12" t="s">
        <v>288</v>
      </c>
      <c r="J1057" s="12" t="s">
        <v>270</v>
      </c>
      <c r="K1057" s="12" t="s">
        <v>292</v>
      </c>
      <c r="L1057" s="24" t="s">
        <v>96</v>
      </c>
      <c r="M1057" s="24" t="s">
        <v>313</v>
      </c>
      <c r="N1057" t="s">
        <v>85</v>
      </c>
      <c r="O1057" s="24">
        <v>2</v>
      </c>
      <c r="P1057">
        <v>5</v>
      </c>
      <c r="Q1057">
        <v>5</v>
      </c>
      <c r="R1057">
        <v>23</v>
      </c>
      <c r="S1057" s="24">
        <v>8</v>
      </c>
      <c r="T1057" s="24">
        <v>8.4</v>
      </c>
      <c r="U1057" t="s">
        <v>178</v>
      </c>
      <c r="V1057" s="14" t="str">
        <f>VLOOKUP($U1057,look_up!$A$2:J1083,2,FALSE)</f>
        <v>Ouriço</v>
      </c>
      <c r="W1057" s="14" t="str">
        <f>VLOOKUP($U1057,look_up!$A$2:K1083,3,FALSE)</f>
        <v>Species</v>
      </c>
      <c r="X1057" s="14" t="str">
        <f>VLOOKUP($U1057,look_up!$A$2:L1083,4,FALSE)</f>
        <v>NA</v>
      </c>
      <c r="Y1057" s="14" t="str">
        <f>VLOOKUP($U1057,look_up!A$2:K1083,5,FALSE)</f>
        <v>Animalia</v>
      </c>
      <c r="Z1057" s="14" t="str">
        <f>VLOOKUP($U1057,look_up!A$2:L1083,6,FALSE)</f>
        <v>Echinodermata</v>
      </c>
      <c r="AA1057" s="14" t="str">
        <f>VLOOKUP($U1057,look_up!A$2:M1083,7,FALSE)</f>
        <v>Echinoidea</v>
      </c>
      <c r="AB1057" s="14" t="str">
        <f>VLOOKUP($U1057,look_up!$A$2:P1083,8,FALSE)</f>
        <v>Camarodonta</v>
      </c>
      <c r="AC1057" s="14" t="str">
        <f>VLOOKUP($U1057,look_up!$A$2:Q1083,9,FALSE)</f>
        <v>Toxopneustidae</v>
      </c>
      <c r="AD1057" s="14">
        <f>VLOOKUP($U1057,look_up!A$2:P1083,10,FALSE)</f>
        <v>367850</v>
      </c>
      <c r="AE1057" s="16">
        <v>0</v>
      </c>
      <c r="AF1057" s="24" t="s">
        <v>216</v>
      </c>
      <c r="AG1057">
        <v>40</v>
      </c>
      <c r="AH1057" s="16" t="s">
        <v>273</v>
      </c>
      <c r="AI1057" s="16" t="s">
        <v>6</v>
      </c>
      <c r="AJ1057" s="16" t="s">
        <v>214</v>
      </c>
      <c r="AK1057" s="16" t="s">
        <v>217</v>
      </c>
      <c r="AL1057" s="16">
        <v>0</v>
      </c>
    </row>
    <row r="1058" spans="1:38" x14ac:dyDescent="0.3">
      <c r="A1058" s="24" t="s">
        <v>0</v>
      </c>
      <c r="B1058" t="s">
        <v>267</v>
      </c>
      <c r="C1058" t="s">
        <v>312</v>
      </c>
      <c r="D1058">
        <v>-27.180980000000002</v>
      </c>
      <c r="E1058">
        <v>-48.409959999999998</v>
      </c>
      <c r="F1058" s="24" t="s">
        <v>2</v>
      </c>
      <c r="G1058" s="24" t="s">
        <v>3</v>
      </c>
      <c r="H1058" s="25">
        <v>42397</v>
      </c>
      <c r="I1058" s="12" t="s">
        <v>288</v>
      </c>
      <c r="J1058" s="12" t="s">
        <v>270</v>
      </c>
      <c r="K1058" s="12" t="s">
        <v>292</v>
      </c>
      <c r="L1058" s="24" t="s">
        <v>96</v>
      </c>
      <c r="M1058" s="24" t="s">
        <v>313</v>
      </c>
      <c r="N1058" t="s">
        <v>85</v>
      </c>
      <c r="O1058" s="24">
        <v>3</v>
      </c>
      <c r="P1058">
        <v>5</v>
      </c>
      <c r="Q1058">
        <v>5</v>
      </c>
      <c r="R1058">
        <v>23</v>
      </c>
      <c r="S1058" s="24">
        <v>8</v>
      </c>
      <c r="T1058" s="24">
        <v>8.4</v>
      </c>
      <c r="U1058" t="s">
        <v>178</v>
      </c>
      <c r="V1058" s="14" t="str">
        <f>VLOOKUP($U1058,look_up!$A$2:J1084,2,FALSE)</f>
        <v>Ouriço</v>
      </c>
      <c r="W1058" s="14" t="str">
        <f>VLOOKUP($U1058,look_up!$A$2:K1084,3,FALSE)</f>
        <v>Species</v>
      </c>
      <c r="X1058" s="14" t="str">
        <f>VLOOKUP($U1058,look_up!$A$2:L1084,4,FALSE)</f>
        <v>NA</v>
      </c>
      <c r="Y1058" s="14" t="str">
        <f>VLOOKUP($U1058,look_up!A$2:K1084,5,FALSE)</f>
        <v>Animalia</v>
      </c>
      <c r="Z1058" s="14" t="str">
        <f>VLOOKUP($U1058,look_up!A$2:L1084,6,FALSE)</f>
        <v>Echinodermata</v>
      </c>
      <c r="AA1058" s="14" t="str">
        <f>VLOOKUP($U1058,look_up!A$2:M1084,7,FALSE)</f>
        <v>Echinoidea</v>
      </c>
      <c r="AB1058" s="14" t="str">
        <f>VLOOKUP($U1058,look_up!$A$2:P1084,8,FALSE)</f>
        <v>Camarodonta</v>
      </c>
      <c r="AC1058" s="14" t="str">
        <f>VLOOKUP($U1058,look_up!$A$2:Q1084,9,FALSE)</f>
        <v>Toxopneustidae</v>
      </c>
      <c r="AD1058" s="14">
        <f>VLOOKUP($U1058,look_up!A$2:P1084,10,FALSE)</f>
        <v>367850</v>
      </c>
      <c r="AE1058" s="16">
        <v>0</v>
      </c>
      <c r="AF1058" s="24" t="s">
        <v>216</v>
      </c>
      <c r="AG1058">
        <v>40</v>
      </c>
      <c r="AH1058" s="16" t="s">
        <v>273</v>
      </c>
      <c r="AI1058" s="16" t="s">
        <v>6</v>
      </c>
      <c r="AJ1058" s="16" t="s">
        <v>214</v>
      </c>
      <c r="AK1058" s="16" t="s">
        <v>217</v>
      </c>
      <c r="AL1058" s="16">
        <v>0</v>
      </c>
    </row>
    <row r="1059" spans="1:38" x14ac:dyDescent="0.3">
      <c r="A1059" s="24" t="s">
        <v>0</v>
      </c>
      <c r="B1059" t="s">
        <v>267</v>
      </c>
      <c r="C1059" t="s">
        <v>312</v>
      </c>
      <c r="D1059">
        <v>-27.180980000000002</v>
      </c>
      <c r="E1059">
        <v>-48.409959999999998</v>
      </c>
      <c r="F1059" s="24" t="s">
        <v>2</v>
      </c>
      <c r="G1059" s="24" t="s">
        <v>3</v>
      </c>
      <c r="H1059" s="25">
        <v>42372</v>
      </c>
      <c r="I1059" s="12" t="s">
        <v>100</v>
      </c>
      <c r="J1059" s="12" t="s">
        <v>270</v>
      </c>
      <c r="K1059" s="12" t="s">
        <v>292</v>
      </c>
      <c r="L1059" s="24" t="s">
        <v>96</v>
      </c>
      <c r="M1059" s="24" t="s">
        <v>313</v>
      </c>
      <c r="N1059" t="s">
        <v>173</v>
      </c>
      <c r="O1059" s="24">
        <v>1</v>
      </c>
      <c r="P1059">
        <v>10</v>
      </c>
      <c r="Q1059">
        <v>10</v>
      </c>
      <c r="R1059">
        <v>25</v>
      </c>
      <c r="S1059" s="24">
        <v>4.5</v>
      </c>
      <c r="T1059" s="24">
        <v>8</v>
      </c>
      <c r="U1059" t="s">
        <v>178</v>
      </c>
      <c r="V1059" s="14" t="str">
        <f>VLOOKUP($U1059,look_up!$A$2:J1085,2,FALSE)</f>
        <v>Ouriço</v>
      </c>
      <c r="W1059" s="14" t="str">
        <f>VLOOKUP($U1059,look_up!$A$2:K1085,3,FALSE)</f>
        <v>Species</v>
      </c>
      <c r="X1059" s="14" t="str">
        <f>VLOOKUP($U1059,look_up!$A$2:L1085,4,FALSE)</f>
        <v>NA</v>
      </c>
      <c r="Y1059" s="14" t="str">
        <f>VLOOKUP($U1059,look_up!A$2:K1085,5,FALSE)</f>
        <v>Animalia</v>
      </c>
      <c r="Z1059" s="14" t="str">
        <f>VLOOKUP($U1059,look_up!A$2:L1085,6,FALSE)</f>
        <v>Echinodermata</v>
      </c>
      <c r="AA1059" s="14" t="str">
        <f>VLOOKUP($U1059,look_up!A$2:M1085,7,FALSE)</f>
        <v>Echinoidea</v>
      </c>
      <c r="AB1059" s="14" t="str">
        <f>VLOOKUP($U1059,look_up!$A$2:P1085,8,FALSE)</f>
        <v>Camarodonta</v>
      </c>
      <c r="AC1059" s="14" t="str">
        <f>VLOOKUP($U1059,look_up!$A$2:Q1085,9,FALSE)</f>
        <v>Toxopneustidae</v>
      </c>
      <c r="AD1059" s="14">
        <f>VLOOKUP($U1059,look_up!A$2:P1085,10,FALSE)</f>
        <v>367850</v>
      </c>
      <c r="AE1059" s="16">
        <v>0</v>
      </c>
      <c r="AF1059" s="24" t="s">
        <v>216</v>
      </c>
      <c r="AG1059">
        <v>40</v>
      </c>
      <c r="AH1059" s="16" t="s">
        <v>273</v>
      </c>
      <c r="AI1059" s="16" t="s">
        <v>6</v>
      </c>
      <c r="AJ1059" s="16" t="s">
        <v>214</v>
      </c>
      <c r="AK1059" s="16" t="s">
        <v>217</v>
      </c>
      <c r="AL1059" s="16">
        <v>0</v>
      </c>
    </row>
    <row r="1060" spans="1:38" x14ac:dyDescent="0.3">
      <c r="A1060" s="24" t="s">
        <v>0</v>
      </c>
      <c r="B1060" t="s">
        <v>267</v>
      </c>
      <c r="C1060" t="s">
        <v>312</v>
      </c>
      <c r="D1060">
        <v>-27.180980000000002</v>
      </c>
      <c r="E1060">
        <v>-48.409959999999998</v>
      </c>
      <c r="F1060" s="24" t="s">
        <v>2</v>
      </c>
      <c r="G1060" s="24" t="s">
        <v>3</v>
      </c>
      <c r="H1060" s="25">
        <v>42372</v>
      </c>
      <c r="I1060" s="12" t="s">
        <v>100</v>
      </c>
      <c r="J1060" s="12" t="s">
        <v>270</v>
      </c>
      <c r="K1060" s="12" t="s">
        <v>292</v>
      </c>
      <c r="L1060" s="24" t="s">
        <v>96</v>
      </c>
      <c r="M1060" s="24" t="s">
        <v>313</v>
      </c>
      <c r="N1060" t="s">
        <v>173</v>
      </c>
      <c r="O1060" s="24">
        <v>2</v>
      </c>
      <c r="P1060">
        <v>10</v>
      </c>
      <c r="Q1060">
        <v>10</v>
      </c>
      <c r="R1060">
        <v>25</v>
      </c>
      <c r="S1060" s="24">
        <v>4.5</v>
      </c>
      <c r="T1060" s="24">
        <v>8</v>
      </c>
      <c r="U1060" t="s">
        <v>178</v>
      </c>
      <c r="V1060" s="14" t="str">
        <f>VLOOKUP($U1060,look_up!$A$2:J1086,2,FALSE)</f>
        <v>Ouriço</v>
      </c>
      <c r="W1060" s="14" t="str">
        <f>VLOOKUP($U1060,look_up!$A$2:K1086,3,FALSE)</f>
        <v>Species</v>
      </c>
      <c r="X1060" s="14" t="str">
        <f>VLOOKUP($U1060,look_up!$A$2:L1086,4,FALSE)</f>
        <v>NA</v>
      </c>
      <c r="Y1060" s="14" t="str">
        <f>VLOOKUP($U1060,look_up!A$2:K1086,5,FALSE)</f>
        <v>Animalia</v>
      </c>
      <c r="Z1060" s="14" t="str">
        <f>VLOOKUP($U1060,look_up!A$2:L1086,6,FALSE)</f>
        <v>Echinodermata</v>
      </c>
      <c r="AA1060" s="14" t="str">
        <f>VLOOKUP($U1060,look_up!A$2:M1086,7,FALSE)</f>
        <v>Echinoidea</v>
      </c>
      <c r="AB1060" s="14" t="str">
        <f>VLOOKUP($U1060,look_up!$A$2:P1086,8,FALSE)</f>
        <v>Camarodonta</v>
      </c>
      <c r="AC1060" s="14" t="str">
        <f>VLOOKUP($U1060,look_up!$A$2:Q1086,9,FALSE)</f>
        <v>Toxopneustidae</v>
      </c>
      <c r="AD1060" s="14">
        <f>VLOOKUP($U1060,look_up!A$2:P1086,10,FALSE)</f>
        <v>367850</v>
      </c>
      <c r="AE1060" s="16">
        <v>0</v>
      </c>
      <c r="AF1060" s="24" t="s">
        <v>216</v>
      </c>
      <c r="AG1060">
        <v>40</v>
      </c>
      <c r="AH1060" s="16" t="s">
        <v>273</v>
      </c>
      <c r="AI1060" s="16" t="s">
        <v>6</v>
      </c>
      <c r="AJ1060" s="16" t="s">
        <v>214</v>
      </c>
      <c r="AK1060" s="16" t="s">
        <v>217</v>
      </c>
      <c r="AL1060" s="16">
        <v>0</v>
      </c>
    </row>
    <row r="1061" spans="1:38" x14ac:dyDescent="0.3">
      <c r="A1061" s="24" t="s">
        <v>0</v>
      </c>
      <c r="B1061" t="s">
        <v>267</v>
      </c>
      <c r="C1061" t="s">
        <v>312</v>
      </c>
      <c r="D1061">
        <v>-27.180980000000002</v>
      </c>
      <c r="E1061">
        <v>-48.409959999999998</v>
      </c>
      <c r="F1061" s="24" t="s">
        <v>2</v>
      </c>
      <c r="G1061" s="24" t="s">
        <v>3</v>
      </c>
      <c r="H1061" s="25">
        <v>42372</v>
      </c>
      <c r="I1061" s="12" t="s">
        <v>100</v>
      </c>
      <c r="J1061" s="12" t="s">
        <v>270</v>
      </c>
      <c r="K1061" s="12" t="s">
        <v>292</v>
      </c>
      <c r="L1061" s="24" t="s">
        <v>96</v>
      </c>
      <c r="M1061" s="24" t="s">
        <v>313</v>
      </c>
      <c r="N1061" t="s">
        <v>173</v>
      </c>
      <c r="O1061" s="24">
        <v>3</v>
      </c>
      <c r="P1061">
        <v>10</v>
      </c>
      <c r="Q1061">
        <v>10</v>
      </c>
      <c r="R1061">
        <v>25</v>
      </c>
      <c r="S1061" s="24">
        <v>4.5</v>
      </c>
      <c r="T1061" s="24">
        <v>8</v>
      </c>
      <c r="U1061" t="s">
        <v>178</v>
      </c>
      <c r="V1061" s="14" t="str">
        <f>VLOOKUP($U1061,look_up!$A$2:J1087,2,FALSE)</f>
        <v>Ouriço</v>
      </c>
      <c r="W1061" s="14" t="str">
        <f>VLOOKUP($U1061,look_up!$A$2:K1087,3,FALSE)</f>
        <v>Species</v>
      </c>
      <c r="X1061" s="14" t="str">
        <f>VLOOKUP($U1061,look_up!$A$2:L1087,4,FALSE)</f>
        <v>NA</v>
      </c>
      <c r="Y1061" s="14" t="str">
        <f>VLOOKUP($U1061,look_up!A$2:K1087,5,FALSE)</f>
        <v>Animalia</v>
      </c>
      <c r="Z1061" s="14" t="str">
        <f>VLOOKUP($U1061,look_up!A$2:L1087,6,FALSE)</f>
        <v>Echinodermata</v>
      </c>
      <c r="AA1061" s="14" t="str">
        <f>VLOOKUP($U1061,look_up!A$2:M1087,7,FALSE)</f>
        <v>Echinoidea</v>
      </c>
      <c r="AB1061" s="14" t="str">
        <f>VLOOKUP($U1061,look_up!$A$2:P1087,8,FALSE)</f>
        <v>Camarodonta</v>
      </c>
      <c r="AC1061" s="14" t="str">
        <f>VLOOKUP($U1061,look_up!$A$2:Q1087,9,FALSE)</f>
        <v>Toxopneustidae</v>
      </c>
      <c r="AD1061" s="14">
        <f>VLOOKUP($U1061,look_up!A$2:P1087,10,FALSE)</f>
        <v>367850</v>
      </c>
      <c r="AE1061" s="16">
        <v>0</v>
      </c>
      <c r="AF1061" s="24" t="s">
        <v>216</v>
      </c>
      <c r="AG1061">
        <v>40</v>
      </c>
      <c r="AH1061" s="16" t="s">
        <v>273</v>
      </c>
      <c r="AI1061" s="16" t="s">
        <v>6</v>
      </c>
      <c r="AJ1061" s="16" t="s">
        <v>214</v>
      </c>
      <c r="AK1061" s="16" t="s">
        <v>217</v>
      </c>
      <c r="AL1061" s="16">
        <v>0</v>
      </c>
    </row>
    <row r="1062" spans="1:38" x14ac:dyDescent="0.3">
      <c r="A1062" s="24" t="s">
        <v>0</v>
      </c>
      <c r="B1062" t="s">
        <v>309</v>
      </c>
      <c r="C1062" t="s">
        <v>287</v>
      </c>
      <c r="D1062">
        <v>-27.178419999999999</v>
      </c>
      <c r="E1062">
        <v>-48.406959999999998</v>
      </c>
      <c r="F1062" s="24" t="s">
        <v>2</v>
      </c>
      <c r="G1062" s="24" t="s">
        <v>3</v>
      </c>
      <c r="H1062" s="25">
        <v>42397</v>
      </c>
      <c r="I1062" s="12" t="s">
        <v>288</v>
      </c>
      <c r="J1062" s="12" t="s">
        <v>270</v>
      </c>
      <c r="K1062" s="12" t="s">
        <v>292</v>
      </c>
      <c r="L1062" s="24" t="s">
        <v>96</v>
      </c>
      <c r="M1062" s="24" t="s">
        <v>313</v>
      </c>
      <c r="N1062" t="s">
        <v>85</v>
      </c>
      <c r="O1062" s="24">
        <v>1</v>
      </c>
      <c r="P1062">
        <v>5</v>
      </c>
      <c r="Q1062">
        <v>5</v>
      </c>
      <c r="R1062">
        <v>23</v>
      </c>
      <c r="S1062" s="24">
        <v>4.5</v>
      </c>
      <c r="T1062" s="24">
        <v>8</v>
      </c>
      <c r="U1062" t="s">
        <v>178</v>
      </c>
      <c r="V1062" s="14" t="str">
        <f>VLOOKUP($U1062,look_up!$A$2:J1088,2,FALSE)</f>
        <v>Ouriço</v>
      </c>
      <c r="W1062" s="14" t="str">
        <f>VLOOKUP($U1062,look_up!$A$2:K1088,3,FALSE)</f>
        <v>Species</v>
      </c>
      <c r="X1062" s="14" t="str">
        <f>VLOOKUP($U1062,look_up!$A$2:L1088,4,FALSE)</f>
        <v>NA</v>
      </c>
      <c r="Y1062" s="14" t="str">
        <f>VLOOKUP($U1062,look_up!A$2:K1088,5,FALSE)</f>
        <v>Animalia</v>
      </c>
      <c r="Z1062" s="14" t="str">
        <f>VLOOKUP($U1062,look_up!A$2:L1088,6,FALSE)</f>
        <v>Echinodermata</v>
      </c>
      <c r="AA1062" s="14" t="str">
        <f>VLOOKUP($U1062,look_up!A$2:M1088,7,FALSE)</f>
        <v>Echinoidea</v>
      </c>
      <c r="AB1062" s="14" t="str">
        <f>VLOOKUP($U1062,look_up!$A$2:P1088,8,FALSE)</f>
        <v>Camarodonta</v>
      </c>
      <c r="AC1062" s="14" t="str">
        <f>VLOOKUP($U1062,look_up!$A$2:Q1088,9,FALSE)</f>
        <v>Toxopneustidae</v>
      </c>
      <c r="AD1062" s="14">
        <f>VLOOKUP($U1062,look_up!A$2:P1088,10,FALSE)</f>
        <v>367850</v>
      </c>
      <c r="AE1062" s="16">
        <v>0</v>
      </c>
      <c r="AF1062" s="24" t="s">
        <v>216</v>
      </c>
      <c r="AG1062">
        <v>40</v>
      </c>
      <c r="AH1062" s="16" t="s">
        <v>273</v>
      </c>
      <c r="AI1062" s="16" t="s">
        <v>6</v>
      </c>
      <c r="AJ1062" s="16" t="s">
        <v>214</v>
      </c>
      <c r="AK1062" s="16" t="s">
        <v>217</v>
      </c>
      <c r="AL1062" s="16">
        <v>0</v>
      </c>
    </row>
    <row r="1063" spans="1:38" x14ac:dyDescent="0.3">
      <c r="A1063" s="24" t="s">
        <v>0</v>
      </c>
      <c r="B1063" t="s">
        <v>309</v>
      </c>
      <c r="C1063" t="s">
        <v>287</v>
      </c>
      <c r="D1063">
        <v>-27.178419999999999</v>
      </c>
      <c r="E1063">
        <v>-48.406959999999998</v>
      </c>
      <c r="F1063" s="24" t="s">
        <v>2</v>
      </c>
      <c r="G1063" s="24" t="s">
        <v>3</v>
      </c>
      <c r="H1063" s="25">
        <v>42397</v>
      </c>
      <c r="I1063" s="12" t="s">
        <v>288</v>
      </c>
      <c r="J1063" s="12" t="s">
        <v>270</v>
      </c>
      <c r="K1063" s="12" t="s">
        <v>292</v>
      </c>
      <c r="L1063" s="24" t="s">
        <v>96</v>
      </c>
      <c r="M1063" s="24" t="s">
        <v>313</v>
      </c>
      <c r="N1063" t="s">
        <v>85</v>
      </c>
      <c r="O1063" s="24">
        <v>2</v>
      </c>
      <c r="P1063">
        <v>5</v>
      </c>
      <c r="Q1063">
        <v>5</v>
      </c>
      <c r="R1063">
        <v>23</v>
      </c>
      <c r="S1063" s="24">
        <v>4.5</v>
      </c>
      <c r="T1063" s="24">
        <v>8</v>
      </c>
      <c r="U1063" t="s">
        <v>178</v>
      </c>
      <c r="V1063" s="14" t="str">
        <f>VLOOKUP($U1063,look_up!$A$2:J1089,2,FALSE)</f>
        <v>Ouriço</v>
      </c>
      <c r="W1063" s="14" t="str">
        <f>VLOOKUP($U1063,look_up!$A$2:K1089,3,FALSE)</f>
        <v>Species</v>
      </c>
      <c r="X1063" s="14" t="str">
        <f>VLOOKUP($U1063,look_up!$A$2:L1089,4,FALSE)</f>
        <v>NA</v>
      </c>
      <c r="Y1063" s="14" t="str">
        <f>VLOOKUP($U1063,look_up!A$2:K1089,5,FALSE)</f>
        <v>Animalia</v>
      </c>
      <c r="Z1063" s="14" t="str">
        <f>VLOOKUP($U1063,look_up!A$2:L1089,6,FALSE)</f>
        <v>Echinodermata</v>
      </c>
      <c r="AA1063" s="14" t="str">
        <f>VLOOKUP($U1063,look_up!A$2:M1089,7,FALSE)</f>
        <v>Echinoidea</v>
      </c>
      <c r="AB1063" s="14" t="str">
        <f>VLOOKUP($U1063,look_up!$A$2:P1089,8,FALSE)</f>
        <v>Camarodonta</v>
      </c>
      <c r="AC1063" s="14" t="str">
        <f>VLOOKUP($U1063,look_up!$A$2:Q1089,9,FALSE)</f>
        <v>Toxopneustidae</v>
      </c>
      <c r="AD1063" s="14">
        <f>VLOOKUP($U1063,look_up!A$2:P1089,10,FALSE)</f>
        <v>367850</v>
      </c>
      <c r="AE1063" s="16">
        <v>0</v>
      </c>
      <c r="AF1063" s="24" t="s">
        <v>216</v>
      </c>
      <c r="AG1063">
        <v>40</v>
      </c>
      <c r="AH1063" s="16" t="s">
        <v>273</v>
      </c>
      <c r="AI1063" s="16" t="s">
        <v>6</v>
      </c>
      <c r="AJ1063" s="16" t="s">
        <v>214</v>
      </c>
      <c r="AK1063" s="16" t="s">
        <v>217</v>
      </c>
      <c r="AL1063" s="16">
        <v>0</v>
      </c>
    </row>
    <row r="1064" spans="1:38" x14ac:dyDescent="0.3">
      <c r="A1064" s="24" t="s">
        <v>0</v>
      </c>
      <c r="B1064" t="s">
        <v>309</v>
      </c>
      <c r="C1064" t="s">
        <v>287</v>
      </c>
      <c r="D1064">
        <v>-27.178419999999999</v>
      </c>
      <c r="E1064">
        <v>-48.406959999999998</v>
      </c>
      <c r="F1064" s="24" t="s">
        <v>2</v>
      </c>
      <c r="G1064" s="24" t="s">
        <v>3</v>
      </c>
      <c r="H1064" s="25">
        <v>42397</v>
      </c>
      <c r="I1064" s="12" t="s">
        <v>288</v>
      </c>
      <c r="J1064" s="12" t="s">
        <v>270</v>
      </c>
      <c r="K1064" s="12" t="s">
        <v>292</v>
      </c>
      <c r="L1064" s="24" t="s">
        <v>96</v>
      </c>
      <c r="M1064" s="24" t="s">
        <v>313</v>
      </c>
      <c r="N1064" t="s">
        <v>85</v>
      </c>
      <c r="O1064" s="24">
        <v>3</v>
      </c>
      <c r="P1064">
        <v>5</v>
      </c>
      <c r="Q1064">
        <v>5</v>
      </c>
      <c r="R1064">
        <v>23</v>
      </c>
      <c r="S1064" s="24">
        <v>4.5</v>
      </c>
      <c r="T1064" s="24">
        <v>8</v>
      </c>
      <c r="U1064" t="s">
        <v>178</v>
      </c>
      <c r="V1064" s="14" t="str">
        <f>VLOOKUP($U1064,look_up!$A$2:J1090,2,FALSE)</f>
        <v>Ouriço</v>
      </c>
      <c r="W1064" s="14" t="str">
        <f>VLOOKUP($U1064,look_up!$A$2:K1090,3,FALSE)</f>
        <v>Species</v>
      </c>
      <c r="X1064" s="14" t="str">
        <f>VLOOKUP($U1064,look_up!$A$2:L1090,4,FALSE)</f>
        <v>NA</v>
      </c>
      <c r="Y1064" s="14" t="str">
        <f>VLOOKUP($U1064,look_up!A$2:K1090,5,FALSE)</f>
        <v>Animalia</v>
      </c>
      <c r="Z1064" s="14" t="str">
        <f>VLOOKUP($U1064,look_up!A$2:L1090,6,FALSE)</f>
        <v>Echinodermata</v>
      </c>
      <c r="AA1064" s="14" t="str">
        <f>VLOOKUP($U1064,look_up!A$2:M1090,7,FALSE)</f>
        <v>Echinoidea</v>
      </c>
      <c r="AB1064" s="14" t="str">
        <f>VLOOKUP($U1064,look_up!$A$2:P1090,8,FALSE)</f>
        <v>Camarodonta</v>
      </c>
      <c r="AC1064" s="14" t="str">
        <f>VLOOKUP($U1064,look_up!$A$2:Q1090,9,FALSE)</f>
        <v>Toxopneustidae</v>
      </c>
      <c r="AD1064" s="14">
        <f>VLOOKUP($U1064,look_up!A$2:P1090,10,FALSE)</f>
        <v>367850</v>
      </c>
      <c r="AE1064" s="16">
        <v>0</v>
      </c>
      <c r="AF1064" s="24" t="s">
        <v>216</v>
      </c>
      <c r="AG1064">
        <v>40</v>
      </c>
      <c r="AH1064" s="16" t="s">
        <v>273</v>
      </c>
      <c r="AI1064" s="16" t="s">
        <v>6</v>
      </c>
      <c r="AJ1064" s="16" t="s">
        <v>214</v>
      </c>
      <c r="AK1064" s="16" t="s">
        <v>217</v>
      </c>
      <c r="AL1064" s="16">
        <v>0</v>
      </c>
    </row>
    <row r="1065" spans="1:38" x14ac:dyDescent="0.3">
      <c r="A1065" s="24" t="s">
        <v>0</v>
      </c>
      <c r="B1065" t="s">
        <v>310</v>
      </c>
      <c r="C1065" t="s">
        <v>289</v>
      </c>
      <c r="D1065">
        <v>-27.118390000000002</v>
      </c>
      <c r="E1065">
        <v>-48.519509999999997</v>
      </c>
      <c r="F1065" s="24" t="s">
        <v>2</v>
      </c>
      <c r="G1065" s="24" t="s">
        <v>3</v>
      </c>
      <c r="H1065" s="25">
        <v>42389</v>
      </c>
      <c r="I1065" s="12" t="s">
        <v>248</v>
      </c>
      <c r="J1065" s="12" t="s">
        <v>270</v>
      </c>
      <c r="K1065" s="12" t="s">
        <v>292</v>
      </c>
      <c r="L1065" s="24" t="s">
        <v>96</v>
      </c>
      <c r="M1065" s="24" t="s">
        <v>272</v>
      </c>
      <c r="N1065" t="s">
        <v>85</v>
      </c>
      <c r="O1065" s="24">
        <v>1</v>
      </c>
      <c r="P1065">
        <v>5</v>
      </c>
      <c r="Q1065">
        <v>5</v>
      </c>
      <c r="R1065">
        <v>28</v>
      </c>
      <c r="S1065" s="24">
        <v>2.2000000000000002</v>
      </c>
      <c r="T1065" s="24">
        <v>1.5</v>
      </c>
      <c r="U1065" t="s">
        <v>178</v>
      </c>
      <c r="V1065" s="14" t="str">
        <f>VLOOKUP($U1065,look_up!$A$2:J1091,2,FALSE)</f>
        <v>Ouriço</v>
      </c>
      <c r="W1065" s="14" t="str">
        <f>VLOOKUP($U1065,look_up!$A$2:K1091,3,FALSE)</f>
        <v>Species</v>
      </c>
      <c r="X1065" s="14" t="str">
        <f>VLOOKUP($U1065,look_up!$A$2:L1091,4,FALSE)</f>
        <v>NA</v>
      </c>
      <c r="Y1065" s="14" t="str">
        <f>VLOOKUP($U1065,look_up!A$2:K1091,5,FALSE)</f>
        <v>Animalia</v>
      </c>
      <c r="Z1065" s="14" t="str">
        <f>VLOOKUP($U1065,look_up!A$2:L1091,6,FALSE)</f>
        <v>Echinodermata</v>
      </c>
      <c r="AA1065" s="14" t="str">
        <f>VLOOKUP($U1065,look_up!A$2:M1091,7,FALSE)</f>
        <v>Echinoidea</v>
      </c>
      <c r="AB1065" s="14" t="str">
        <f>VLOOKUP($U1065,look_up!$A$2:P1091,8,FALSE)</f>
        <v>Camarodonta</v>
      </c>
      <c r="AC1065" s="14" t="str">
        <f>VLOOKUP($U1065,look_up!$A$2:Q1091,9,FALSE)</f>
        <v>Toxopneustidae</v>
      </c>
      <c r="AD1065" s="14">
        <f>VLOOKUP($U1065,look_up!A$2:P1091,10,FALSE)</f>
        <v>367850</v>
      </c>
      <c r="AE1065" s="16">
        <v>1</v>
      </c>
      <c r="AF1065" s="24" t="s">
        <v>216</v>
      </c>
      <c r="AG1065">
        <v>40</v>
      </c>
      <c r="AH1065" s="16" t="s">
        <v>273</v>
      </c>
      <c r="AI1065" s="16" t="s">
        <v>6</v>
      </c>
      <c r="AJ1065" s="16" t="s">
        <v>214</v>
      </c>
      <c r="AK1065" s="16" t="s">
        <v>217</v>
      </c>
      <c r="AL1065" s="16">
        <v>1</v>
      </c>
    </row>
    <row r="1066" spans="1:38" x14ac:dyDescent="0.3">
      <c r="A1066" s="24" t="s">
        <v>0</v>
      </c>
      <c r="B1066" t="s">
        <v>310</v>
      </c>
      <c r="C1066" t="s">
        <v>289</v>
      </c>
      <c r="D1066">
        <v>-27.118390000000002</v>
      </c>
      <c r="E1066">
        <v>-48.519509999999997</v>
      </c>
      <c r="F1066" s="24" t="s">
        <v>2</v>
      </c>
      <c r="G1066" s="24" t="s">
        <v>3</v>
      </c>
      <c r="H1066" s="25">
        <v>42389</v>
      </c>
      <c r="I1066" s="12" t="s">
        <v>248</v>
      </c>
      <c r="J1066" s="12" t="s">
        <v>270</v>
      </c>
      <c r="K1066" s="12" t="s">
        <v>292</v>
      </c>
      <c r="L1066" s="24" t="s">
        <v>96</v>
      </c>
      <c r="M1066" s="24" t="s">
        <v>272</v>
      </c>
      <c r="N1066" t="s">
        <v>85</v>
      </c>
      <c r="O1066" s="24">
        <v>2</v>
      </c>
      <c r="P1066">
        <v>5</v>
      </c>
      <c r="Q1066">
        <v>5</v>
      </c>
      <c r="R1066">
        <v>28</v>
      </c>
      <c r="S1066" s="24">
        <v>2.2000000000000002</v>
      </c>
      <c r="T1066" s="24">
        <v>1.5</v>
      </c>
      <c r="U1066" t="s">
        <v>178</v>
      </c>
      <c r="V1066" s="14" t="str">
        <f>VLOOKUP($U1066,look_up!$A$2:J1092,2,FALSE)</f>
        <v>Ouriço</v>
      </c>
      <c r="W1066" s="14" t="str">
        <f>VLOOKUP($U1066,look_up!$A$2:K1092,3,FALSE)</f>
        <v>Species</v>
      </c>
      <c r="X1066" s="14" t="str">
        <f>VLOOKUP($U1066,look_up!$A$2:L1092,4,FALSE)</f>
        <v>NA</v>
      </c>
      <c r="Y1066" s="14" t="str">
        <f>VLOOKUP($U1066,look_up!A$2:K1092,5,FALSE)</f>
        <v>Animalia</v>
      </c>
      <c r="Z1066" s="14" t="str">
        <f>VLOOKUP($U1066,look_up!A$2:L1092,6,FALSE)</f>
        <v>Echinodermata</v>
      </c>
      <c r="AA1066" s="14" t="str">
        <f>VLOOKUP($U1066,look_up!A$2:M1092,7,FALSE)</f>
        <v>Echinoidea</v>
      </c>
      <c r="AB1066" s="14" t="str">
        <f>VLOOKUP($U1066,look_up!$A$2:P1092,8,FALSE)</f>
        <v>Camarodonta</v>
      </c>
      <c r="AC1066" s="14" t="str">
        <f>VLOOKUP($U1066,look_up!$A$2:Q1092,9,FALSE)</f>
        <v>Toxopneustidae</v>
      </c>
      <c r="AD1066" s="14">
        <f>VLOOKUP($U1066,look_up!A$2:P1092,10,FALSE)</f>
        <v>367850</v>
      </c>
      <c r="AE1066" s="16">
        <v>1</v>
      </c>
      <c r="AF1066" s="24" t="s">
        <v>216</v>
      </c>
      <c r="AG1066">
        <v>40</v>
      </c>
      <c r="AH1066" s="16" t="s">
        <v>273</v>
      </c>
      <c r="AI1066" s="16" t="s">
        <v>6</v>
      </c>
      <c r="AJ1066" s="16" t="s">
        <v>214</v>
      </c>
      <c r="AK1066" s="16" t="s">
        <v>217</v>
      </c>
      <c r="AL1066" s="16">
        <v>1</v>
      </c>
    </row>
    <row r="1067" spans="1:38" x14ac:dyDescent="0.3">
      <c r="A1067" s="24" t="s">
        <v>0</v>
      </c>
      <c r="B1067" t="s">
        <v>310</v>
      </c>
      <c r="C1067" t="s">
        <v>289</v>
      </c>
      <c r="D1067">
        <v>-27.118390000000002</v>
      </c>
      <c r="E1067">
        <v>-48.519509999999997</v>
      </c>
      <c r="F1067" s="24" t="s">
        <v>2</v>
      </c>
      <c r="G1067" s="24" t="s">
        <v>3</v>
      </c>
      <c r="H1067" s="25">
        <v>42389</v>
      </c>
      <c r="I1067" s="12" t="s">
        <v>248</v>
      </c>
      <c r="J1067" s="12" t="s">
        <v>270</v>
      </c>
      <c r="K1067" s="12" t="s">
        <v>292</v>
      </c>
      <c r="L1067" s="24" t="s">
        <v>96</v>
      </c>
      <c r="M1067" s="24" t="s">
        <v>272</v>
      </c>
      <c r="N1067" t="s">
        <v>85</v>
      </c>
      <c r="O1067" s="24">
        <v>3</v>
      </c>
      <c r="P1067">
        <v>5</v>
      </c>
      <c r="Q1067">
        <v>5</v>
      </c>
      <c r="R1067">
        <v>28</v>
      </c>
      <c r="S1067" s="24">
        <v>2.2000000000000002</v>
      </c>
      <c r="T1067" s="24">
        <v>1.5</v>
      </c>
      <c r="U1067" t="s">
        <v>178</v>
      </c>
      <c r="V1067" s="14" t="str">
        <f>VLOOKUP($U1067,look_up!$A$2:J1093,2,FALSE)</f>
        <v>Ouriço</v>
      </c>
      <c r="W1067" s="14" t="str">
        <f>VLOOKUP($U1067,look_up!$A$2:K1093,3,FALSE)</f>
        <v>Species</v>
      </c>
      <c r="X1067" s="14" t="str">
        <f>VLOOKUP($U1067,look_up!$A$2:L1093,4,FALSE)</f>
        <v>NA</v>
      </c>
      <c r="Y1067" s="14" t="str">
        <f>VLOOKUP($U1067,look_up!A$2:K1093,5,FALSE)</f>
        <v>Animalia</v>
      </c>
      <c r="Z1067" s="14" t="str">
        <f>VLOOKUP($U1067,look_up!A$2:L1093,6,FALSE)</f>
        <v>Echinodermata</v>
      </c>
      <c r="AA1067" s="14" t="str">
        <f>VLOOKUP($U1067,look_up!A$2:M1093,7,FALSE)</f>
        <v>Echinoidea</v>
      </c>
      <c r="AB1067" s="14" t="str">
        <f>VLOOKUP($U1067,look_up!$A$2:P1093,8,FALSE)</f>
        <v>Camarodonta</v>
      </c>
      <c r="AC1067" s="14" t="str">
        <f>VLOOKUP($U1067,look_up!$A$2:Q1093,9,FALSE)</f>
        <v>Toxopneustidae</v>
      </c>
      <c r="AD1067" s="14">
        <f>VLOOKUP($U1067,look_up!A$2:P1093,10,FALSE)</f>
        <v>367850</v>
      </c>
      <c r="AE1067" s="16">
        <v>1</v>
      </c>
      <c r="AF1067" s="24" t="s">
        <v>216</v>
      </c>
      <c r="AG1067">
        <v>40</v>
      </c>
      <c r="AH1067" s="16" t="s">
        <v>273</v>
      </c>
      <c r="AI1067" s="16" t="s">
        <v>6</v>
      </c>
      <c r="AJ1067" s="16" t="s">
        <v>214</v>
      </c>
      <c r="AK1067" s="16" t="s">
        <v>217</v>
      </c>
      <c r="AL1067" s="16">
        <v>1</v>
      </c>
    </row>
    <row r="1068" spans="1:38" x14ac:dyDescent="0.3">
      <c r="A1068" s="24" t="s">
        <v>0</v>
      </c>
      <c r="B1068" t="s">
        <v>311</v>
      </c>
      <c r="C1068" t="s">
        <v>290</v>
      </c>
      <c r="D1068">
        <v>-27.11862</v>
      </c>
      <c r="E1068">
        <v>-48.514699999999998</v>
      </c>
      <c r="F1068" s="24" t="s">
        <v>2</v>
      </c>
      <c r="G1068" s="24" t="s">
        <v>3</v>
      </c>
      <c r="H1068" s="25">
        <v>42389</v>
      </c>
      <c r="I1068" s="12" t="s">
        <v>248</v>
      </c>
      <c r="J1068" s="12" t="s">
        <v>270</v>
      </c>
      <c r="K1068" s="12" t="s">
        <v>292</v>
      </c>
      <c r="L1068" s="24" t="s">
        <v>96</v>
      </c>
      <c r="M1068" s="24" t="s">
        <v>272</v>
      </c>
      <c r="N1068" t="s">
        <v>85</v>
      </c>
      <c r="O1068" s="24">
        <v>1</v>
      </c>
      <c r="P1068">
        <v>5</v>
      </c>
      <c r="Q1068">
        <v>5</v>
      </c>
      <c r="R1068">
        <v>28</v>
      </c>
      <c r="S1068" s="24">
        <v>2.2000000000000002</v>
      </c>
      <c r="T1068" s="24">
        <v>2</v>
      </c>
      <c r="U1068" t="s">
        <v>178</v>
      </c>
      <c r="V1068" s="14" t="str">
        <f>VLOOKUP($U1068,look_up!$A$2:J1094,2,FALSE)</f>
        <v>Ouriço</v>
      </c>
      <c r="W1068" s="14" t="str">
        <f>VLOOKUP($U1068,look_up!$A$2:K1094,3,FALSE)</f>
        <v>Species</v>
      </c>
      <c r="X1068" s="14" t="str">
        <f>VLOOKUP($U1068,look_up!$A$2:L1094,4,FALSE)</f>
        <v>NA</v>
      </c>
      <c r="Y1068" s="14" t="str">
        <f>VLOOKUP($U1068,look_up!A$2:K1094,5,FALSE)</f>
        <v>Animalia</v>
      </c>
      <c r="Z1068" s="14" t="str">
        <f>VLOOKUP($U1068,look_up!A$2:L1094,6,FALSE)</f>
        <v>Echinodermata</v>
      </c>
      <c r="AA1068" s="14" t="str">
        <f>VLOOKUP($U1068,look_up!A$2:M1094,7,FALSE)</f>
        <v>Echinoidea</v>
      </c>
      <c r="AB1068" s="14" t="str">
        <f>VLOOKUP($U1068,look_up!$A$2:P1094,8,FALSE)</f>
        <v>Camarodonta</v>
      </c>
      <c r="AC1068" s="14" t="str">
        <f>VLOOKUP($U1068,look_up!$A$2:Q1094,9,FALSE)</f>
        <v>Toxopneustidae</v>
      </c>
      <c r="AD1068" s="14">
        <f>VLOOKUP($U1068,look_up!A$2:P1094,10,FALSE)</f>
        <v>367850</v>
      </c>
      <c r="AE1068" s="16">
        <v>0</v>
      </c>
      <c r="AF1068" s="24" t="s">
        <v>216</v>
      </c>
      <c r="AG1068">
        <v>40</v>
      </c>
      <c r="AH1068" s="16" t="s">
        <v>273</v>
      </c>
      <c r="AI1068" s="16" t="s">
        <v>6</v>
      </c>
      <c r="AJ1068" s="16" t="s">
        <v>214</v>
      </c>
      <c r="AK1068" s="16" t="s">
        <v>217</v>
      </c>
      <c r="AL1068" s="16">
        <v>0</v>
      </c>
    </row>
    <row r="1069" spans="1:38" x14ac:dyDescent="0.3">
      <c r="A1069" s="24" t="s">
        <v>0</v>
      </c>
      <c r="B1069" t="s">
        <v>311</v>
      </c>
      <c r="C1069" t="s">
        <v>290</v>
      </c>
      <c r="D1069">
        <v>-27.11862</v>
      </c>
      <c r="E1069">
        <v>-48.514699999999998</v>
      </c>
      <c r="F1069" s="24" t="s">
        <v>2</v>
      </c>
      <c r="G1069" s="24" t="s">
        <v>3</v>
      </c>
      <c r="H1069" s="25">
        <v>42389</v>
      </c>
      <c r="I1069" s="12" t="s">
        <v>248</v>
      </c>
      <c r="J1069" s="12" t="s">
        <v>270</v>
      </c>
      <c r="K1069" s="12" t="s">
        <v>292</v>
      </c>
      <c r="L1069" s="24" t="s">
        <v>96</v>
      </c>
      <c r="M1069" s="24" t="s">
        <v>272</v>
      </c>
      <c r="N1069" t="s">
        <v>85</v>
      </c>
      <c r="O1069" s="24">
        <v>2</v>
      </c>
      <c r="P1069">
        <v>5</v>
      </c>
      <c r="Q1069">
        <v>5</v>
      </c>
      <c r="R1069">
        <v>28</v>
      </c>
      <c r="S1069" s="24">
        <v>2.2000000000000002</v>
      </c>
      <c r="T1069" s="24">
        <v>2</v>
      </c>
      <c r="U1069" t="s">
        <v>178</v>
      </c>
      <c r="V1069" s="14" t="str">
        <f>VLOOKUP($U1069,look_up!$A$2:J1095,2,FALSE)</f>
        <v>Ouriço</v>
      </c>
      <c r="W1069" s="14" t="str">
        <f>VLOOKUP($U1069,look_up!$A$2:K1095,3,FALSE)</f>
        <v>Species</v>
      </c>
      <c r="X1069" s="14" t="str">
        <f>VLOOKUP($U1069,look_up!$A$2:L1095,4,FALSE)</f>
        <v>NA</v>
      </c>
      <c r="Y1069" s="14" t="str">
        <f>VLOOKUP($U1069,look_up!A$2:K1095,5,FALSE)</f>
        <v>Animalia</v>
      </c>
      <c r="Z1069" s="14" t="str">
        <f>VLOOKUP($U1069,look_up!A$2:L1095,6,FALSE)</f>
        <v>Echinodermata</v>
      </c>
      <c r="AA1069" s="14" t="str">
        <f>VLOOKUP($U1069,look_up!A$2:M1095,7,FALSE)</f>
        <v>Echinoidea</v>
      </c>
      <c r="AB1069" s="14" t="str">
        <f>VLOOKUP($U1069,look_up!$A$2:P1095,8,FALSE)</f>
        <v>Camarodonta</v>
      </c>
      <c r="AC1069" s="14" t="str">
        <f>VLOOKUP($U1069,look_up!$A$2:Q1095,9,FALSE)</f>
        <v>Toxopneustidae</v>
      </c>
      <c r="AD1069" s="14">
        <f>VLOOKUP($U1069,look_up!A$2:P1095,10,FALSE)</f>
        <v>367850</v>
      </c>
      <c r="AE1069" s="16">
        <v>0</v>
      </c>
      <c r="AF1069" s="24" t="s">
        <v>216</v>
      </c>
      <c r="AG1069">
        <v>40</v>
      </c>
      <c r="AH1069" s="16" t="s">
        <v>273</v>
      </c>
      <c r="AI1069" s="16" t="s">
        <v>6</v>
      </c>
      <c r="AJ1069" s="16" t="s">
        <v>214</v>
      </c>
      <c r="AK1069" s="16" t="s">
        <v>217</v>
      </c>
      <c r="AL1069" s="16">
        <v>0</v>
      </c>
    </row>
    <row r="1070" spans="1:38" x14ac:dyDescent="0.3">
      <c r="A1070" s="24" t="s">
        <v>0</v>
      </c>
      <c r="B1070" t="s">
        <v>311</v>
      </c>
      <c r="C1070" t="s">
        <v>290</v>
      </c>
      <c r="D1070">
        <v>-27.11862</v>
      </c>
      <c r="E1070">
        <v>-48.514699999999998</v>
      </c>
      <c r="F1070" s="24" t="s">
        <v>2</v>
      </c>
      <c r="G1070" s="24" t="s">
        <v>3</v>
      </c>
      <c r="H1070" s="25">
        <v>42389</v>
      </c>
      <c r="I1070" s="12" t="s">
        <v>248</v>
      </c>
      <c r="J1070" s="12" t="s">
        <v>270</v>
      </c>
      <c r="K1070" s="12" t="s">
        <v>292</v>
      </c>
      <c r="L1070" s="24" t="s">
        <v>96</v>
      </c>
      <c r="M1070" s="24" t="s">
        <v>272</v>
      </c>
      <c r="N1070" t="s">
        <v>85</v>
      </c>
      <c r="O1070" s="24">
        <v>3</v>
      </c>
      <c r="P1070">
        <v>5</v>
      </c>
      <c r="Q1070">
        <v>5</v>
      </c>
      <c r="R1070">
        <v>28</v>
      </c>
      <c r="S1070" s="24">
        <v>2.2000000000000002</v>
      </c>
      <c r="T1070" s="24">
        <v>2</v>
      </c>
      <c r="U1070" t="s">
        <v>178</v>
      </c>
      <c r="V1070" s="14" t="str">
        <f>VLOOKUP($U1070,look_up!$A$2:J1096,2,FALSE)</f>
        <v>Ouriço</v>
      </c>
      <c r="W1070" s="14" t="str">
        <f>VLOOKUP($U1070,look_up!$A$2:K1096,3,FALSE)</f>
        <v>Species</v>
      </c>
      <c r="X1070" s="14" t="str">
        <f>VLOOKUP($U1070,look_up!$A$2:L1096,4,FALSE)</f>
        <v>NA</v>
      </c>
      <c r="Y1070" s="14" t="str">
        <f>VLOOKUP($U1070,look_up!A$2:K1096,5,FALSE)</f>
        <v>Animalia</v>
      </c>
      <c r="Z1070" s="14" t="str">
        <f>VLOOKUP($U1070,look_up!A$2:L1096,6,FALSE)</f>
        <v>Echinodermata</v>
      </c>
      <c r="AA1070" s="14" t="str">
        <f>VLOOKUP($U1070,look_up!A$2:M1096,7,FALSE)</f>
        <v>Echinoidea</v>
      </c>
      <c r="AB1070" s="14" t="str">
        <f>VLOOKUP($U1070,look_up!$A$2:P1096,8,FALSE)</f>
        <v>Camarodonta</v>
      </c>
      <c r="AC1070" s="14" t="str">
        <f>VLOOKUP($U1070,look_up!$A$2:Q1096,9,FALSE)</f>
        <v>Toxopneustidae</v>
      </c>
      <c r="AD1070" s="14">
        <f>VLOOKUP($U1070,look_up!A$2:P1096,10,FALSE)</f>
        <v>367850</v>
      </c>
      <c r="AE1070" s="16">
        <v>3</v>
      </c>
      <c r="AF1070" s="24" t="s">
        <v>216</v>
      </c>
      <c r="AG1070">
        <v>40</v>
      </c>
      <c r="AH1070" s="16" t="s">
        <v>273</v>
      </c>
      <c r="AI1070" s="16" t="s">
        <v>6</v>
      </c>
      <c r="AJ1070" s="16" t="s">
        <v>214</v>
      </c>
      <c r="AK1070" s="16" t="s">
        <v>217</v>
      </c>
      <c r="AL1070" s="16">
        <v>3</v>
      </c>
    </row>
    <row r="1071" spans="1:38" x14ac:dyDescent="0.3">
      <c r="A1071" s="24" t="s">
        <v>0</v>
      </c>
      <c r="B1071" t="s">
        <v>306</v>
      </c>
      <c r="C1071" t="s">
        <v>268</v>
      </c>
      <c r="D1071">
        <v>-27.609590000000001</v>
      </c>
      <c r="E1071">
        <v>-48.387419999999999</v>
      </c>
      <c r="F1071" s="24" t="s">
        <v>2</v>
      </c>
      <c r="G1071" s="24" t="s">
        <v>3</v>
      </c>
      <c r="H1071" s="25">
        <v>42033</v>
      </c>
      <c r="I1071" s="12" t="s">
        <v>269</v>
      </c>
      <c r="J1071" s="12" t="s">
        <v>270</v>
      </c>
      <c r="K1071" s="12" t="s">
        <v>271</v>
      </c>
      <c r="L1071" s="24" t="s">
        <v>96</v>
      </c>
      <c r="M1071" s="24" t="s">
        <v>272</v>
      </c>
      <c r="N1071" t="s">
        <v>85</v>
      </c>
      <c r="O1071" s="24">
        <v>1</v>
      </c>
      <c r="P1071">
        <v>5</v>
      </c>
      <c r="Q1071">
        <v>5</v>
      </c>
      <c r="R1071">
        <v>19</v>
      </c>
      <c r="S1071" s="24">
        <v>5</v>
      </c>
      <c r="T1071" s="24">
        <v>5.2</v>
      </c>
      <c r="U1071" t="s">
        <v>179</v>
      </c>
      <c r="V1071" s="14" t="str">
        <f>VLOOKUP($U1071,look_up!$A$2:J1097,2,FALSE)</f>
        <v>Ouriço</v>
      </c>
      <c r="W1071" s="14" t="str">
        <f>VLOOKUP($U1071,look_up!$A$2:K1097,3,FALSE)</f>
        <v>Species</v>
      </c>
      <c r="X1071" s="14" t="str">
        <f>VLOOKUP($U1071,look_up!$A$2:L1097,4,FALSE)</f>
        <v>NA</v>
      </c>
      <c r="Y1071" s="14" t="str">
        <f>VLOOKUP($U1071,look_up!A$2:K1097,5,FALSE)</f>
        <v>Animalia</v>
      </c>
      <c r="Z1071" s="14" t="str">
        <f>VLOOKUP($U1071,look_up!A$2:L1097,6,FALSE)</f>
        <v>Echinodermata</v>
      </c>
      <c r="AA1071" s="14" t="str">
        <f>VLOOKUP($U1071,look_up!A$2:M1097,7,FALSE)</f>
        <v>Echinoidea</v>
      </c>
      <c r="AB1071" s="14" t="str">
        <f>VLOOKUP($U1071,look_up!$A$2:P1097,8,FALSE)</f>
        <v>Arbacioidea</v>
      </c>
      <c r="AC1071" s="14" t="str">
        <f>VLOOKUP($U1071,look_up!$A$2:Q1097,9,FALSE)</f>
        <v>Arbaciidae</v>
      </c>
      <c r="AD1071" s="14">
        <f>VLOOKUP($U1071,look_up!A$2:P1097,10,FALSE)</f>
        <v>124249</v>
      </c>
      <c r="AE1071" s="16">
        <v>7</v>
      </c>
      <c r="AF1071" s="24" t="s">
        <v>216</v>
      </c>
      <c r="AG1071">
        <v>40</v>
      </c>
      <c r="AH1071" s="16" t="s">
        <v>273</v>
      </c>
      <c r="AI1071" s="16" t="s">
        <v>6</v>
      </c>
      <c r="AJ1071" s="16" t="s">
        <v>214</v>
      </c>
      <c r="AK1071" s="16" t="s">
        <v>218</v>
      </c>
      <c r="AL1071" s="16">
        <v>7</v>
      </c>
    </row>
    <row r="1072" spans="1:38" x14ac:dyDescent="0.3">
      <c r="A1072" s="24" t="s">
        <v>0</v>
      </c>
      <c r="B1072" t="s">
        <v>306</v>
      </c>
      <c r="C1072" t="s">
        <v>268</v>
      </c>
      <c r="D1072">
        <v>-27.609590000000001</v>
      </c>
      <c r="E1072">
        <v>-48.387419999999999</v>
      </c>
      <c r="F1072" s="24" t="s">
        <v>2</v>
      </c>
      <c r="G1072" s="24" t="s">
        <v>3</v>
      </c>
      <c r="H1072" s="25">
        <v>42033</v>
      </c>
      <c r="I1072" s="12" t="s">
        <v>269</v>
      </c>
      <c r="J1072" s="12" t="s">
        <v>270</v>
      </c>
      <c r="K1072" s="12" t="s">
        <v>271</v>
      </c>
      <c r="L1072" s="24" t="s">
        <v>96</v>
      </c>
      <c r="M1072" s="24" t="s">
        <v>272</v>
      </c>
      <c r="N1072" t="s">
        <v>85</v>
      </c>
      <c r="O1072" s="24">
        <v>2</v>
      </c>
      <c r="P1072">
        <v>5</v>
      </c>
      <c r="Q1072">
        <v>5</v>
      </c>
      <c r="R1072">
        <v>19</v>
      </c>
      <c r="S1072" s="24">
        <v>5</v>
      </c>
      <c r="T1072" s="24">
        <v>5.2</v>
      </c>
      <c r="U1072" t="s">
        <v>179</v>
      </c>
      <c r="V1072" s="14" t="str">
        <f>VLOOKUP($U1072,look_up!$A$2:J1098,2,FALSE)</f>
        <v>Ouriço</v>
      </c>
      <c r="W1072" s="14" t="str">
        <f>VLOOKUP($U1072,look_up!$A$2:K1098,3,FALSE)</f>
        <v>Species</v>
      </c>
      <c r="X1072" s="14" t="str">
        <f>VLOOKUP($U1072,look_up!$A$2:L1098,4,FALSE)</f>
        <v>NA</v>
      </c>
      <c r="Y1072" s="14" t="str">
        <f>VLOOKUP($U1072,look_up!A$2:K1098,5,FALSE)</f>
        <v>Animalia</v>
      </c>
      <c r="Z1072" s="14" t="str">
        <f>VLOOKUP($U1072,look_up!A$2:L1098,6,FALSE)</f>
        <v>Echinodermata</v>
      </c>
      <c r="AA1072" s="14" t="str">
        <f>VLOOKUP($U1072,look_up!A$2:M1098,7,FALSE)</f>
        <v>Echinoidea</v>
      </c>
      <c r="AB1072" s="14" t="str">
        <f>VLOOKUP($U1072,look_up!$A$2:P1098,8,FALSE)</f>
        <v>Arbacioidea</v>
      </c>
      <c r="AC1072" s="14" t="str">
        <f>VLOOKUP($U1072,look_up!$A$2:Q1098,9,FALSE)</f>
        <v>Arbaciidae</v>
      </c>
      <c r="AD1072" s="14">
        <f>VLOOKUP($U1072,look_up!A$2:P1098,10,FALSE)</f>
        <v>124249</v>
      </c>
      <c r="AE1072" s="16">
        <v>20</v>
      </c>
      <c r="AF1072" s="24" t="s">
        <v>216</v>
      </c>
      <c r="AG1072">
        <v>40</v>
      </c>
      <c r="AH1072" s="16" t="s">
        <v>273</v>
      </c>
      <c r="AI1072" s="16" t="s">
        <v>6</v>
      </c>
      <c r="AJ1072" s="16" t="s">
        <v>214</v>
      </c>
      <c r="AK1072" s="16" t="s">
        <v>218</v>
      </c>
      <c r="AL1072" s="16">
        <v>20</v>
      </c>
    </row>
    <row r="1073" spans="1:38" x14ac:dyDescent="0.3">
      <c r="A1073" s="24" t="s">
        <v>0</v>
      </c>
      <c r="B1073" t="s">
        <v>306</v>
      </c>
      <c r="C1073" t="s">
        <v>268</v>
      </c>
      <c r="D1073">
        <v>-27.609590000000001</v>
      </c>
      <c r="E1073">
        <v>-48.387419999999999</v>
      </c>
      <c r="F1073" s="24" t="s">
        <v>2</v>
      </c>
      <c r="G1073" s="24" t="s">
        <v>3</v>
      </c>
      <c r="H1073" s="25">
        <v>42033</v>
      </c>
      <c r="I1073" s="12" t="s">
        <v>269</v>
      </c>
      <c r="J1073" s="12" t="s">
        <v>270</v>
      </c>
      <c r="K1073" s="12" t="s">
        <v>271</v>
      </c>
      <c r="L1073" s="24" t="s">
        <v>96</v>
      </c>
      <c r="M1073" s="24" t="s">
        <v>272</v>
      </c>
      <c r="N1073" t="s">
        <v>85</v>
      </c>
      <c r="O1073" s="24">
        <v>3</v>
      </c>
      <c r="P1073">
        <v>5</v>
      </c>
      <c r="Q1073">
        <v>5</v>
      </c>
      <c r="R1073">
        <v>19</v>
      </c>
      <c r="S1073" s="24">
        <v>5</v>
      </c>
      <c r="T1073" s="24">
        <v>5.2</v>
      </c>
      <c r="U1073" t="s">
        <v>179</v>
      </c>
      <c r="V1073" s="14" t="str">
        <f>VLOOKUP($U1073,look_up!$A$2:J1099,2,FALSE)</f>
        <v>Ouriço</v>
      </c>
      <c r="W1073" s="14" t="str">
        <f>VLOOKUP($U1073,look_up!$A$2:K1099,3,FALSE)</f>
        <v>Species</v>
      </c>
      <c r="X1073" s="14" t="str">
        <f>VLOOKUP($U1073,look_up!$A$2:L1099,4,FALSE)</f>
        <v>NA</v>
      </c>
      <c r="Y1073" s="14" t="str">
        <f>VLOOKUP($U1073,look_up!A$2:K1099,5,FALSE)</f>
        <v>Animalia</v>
      </c>
      <c r="Z1073" s="14" t="str">
        <f>VLOOKUP($U1073,look_up!A$2:L1099,6,FALSE)</f>
        <v>Echinodermata</v>
      </c>
      <c r="AA1073" s="14" t="str">
        <f>VLOOKUP($U1073,look_up!A$2:M1099,7,FALSE)</f>
        <v>Echinoidea</v>
      </c>
      <c r="AB1073" s="14" t="str">
        <f>VLOOKUP($U1073,look_up!$A$2:P1099,8,FALSE)</f>
        <v>Arbacioidea</v>
      </c>
      <c r="AC1073" s="14" t="str">
        <f>VLOOKUP($U1073,look_up!$A$2:Q1099,9,FALSE)</f>
        <v>Arbaciidae</v>
      </c>
      <c r="AD1073" s="14">
        <f>VLOOKUP($U1073,look_up!A$2:P1099,10,FALSE)</f>
        <v>124249</v>
      </c>
      <c r="AE1073" s="16">
        <v>14</v>
      </c>
      <c r="AF1073" s="24" t="s">
        <v>216</v>
      </c>
      <c r="AG1073">
        <v>40</v>
      </c>
      <c r="AH1073" s="16" t="s">
        <v>273</v>
      </c>
      <c r="AI1073" s="16" t="s">
        <v>6</v>
      </c>
      <c r="AJ1073" s="16" t="s">
        <v>214</v>
      </c>
      <c r="AK1073" s="16" t="s">
        <v>218</v>
      </c>
      <c r="AL1073" s="16">
        <v>14</v>
      </c>
    </row>
    <row r="1074" spans="1:38" x14ac:dyDescent="0.3">
      <c r="A1074" s="24" t="s">
        <v>0</v>
      </c>
      <c r="B1074" t="s">
        <v>307</v>
      </c>
      <c r="C1074" t="s">
        <v>274</v>
      </c>
      <c r="D1074">
        <v>-27.488160000000001</v>
      </c>
      <c r="E1074">
        <v>-48.365229999999997</v>
      </c>
      <c r="F1074" s="24" t="s">
        <v>2</v>
      </c>
      <c r="G1074" s="24" t="s">
        <v>3</v>
      </c>
      <c r="H1074" s="25">
        <v>42038</v>
      </c>
      <c r="I1074" s="12" t="s">
        <v>100</v>
      </c>
      <c r="J1074" s="12" t="s">
        <v>245</v>
      </c>
      <c r="K1074" s="12" t="s">
        <v>271</v>
      </c>
      <c r="L1074" s="24" t="s">
        <v>96</v>
      </c>
      <c r="M1074" s="24" t="s">
        <v>272</v>
      </c>
      <c r="N1074" t="s">
        <v>85</v>
      </c>
      <c r="O1074" s="24">
        <v>1</v>
      </c>
      <c r="P1074">
        <v>5</v>
      </c>
      <c r="Q1074">
        <v>5</v>
      </c>
      <c r="R1074">
        <v>23</v>
      </c>
      <c r="S1074" s="24">
        <v>4.8</v>
      </c>
      <c r="T1074" s="24">
        <v>2.4</v>
      </c>
      <c r="U1074" t="s">
        <v>179</v>
      </c>
      <c r="V1074" s="14" t="str">
        <f>VLOOKUP($U1074,look_up!$A$2:J1100,2,FALSE)</f>
        <v>Ouriço</v>
      </c>
      <c r="W1074" s="14" t="str">
        <f>VLOOKUP($U1074,look_up!$A$2:K1100,3,FALSE)</f>
        <v>Species</v>
      </c>
      <c r="X1074" s="14" t="str">
        <f>VLOOKUP($U1074,look_up!$A$2:L1100,4,FALSE)</f>
        <v>NA</v>
      </c>
      <c r="Y1074" s="14" t="str">
        <f>VLOOKUP($U1074,look_up!A$2:K1100,5,FALSE)</f>
        <v>Animalia</v>
      </c>
      <c r="Z1074" s="14" t="str">
        <f>VLOOKUP($U1074,look_up!A$2:L1100,6,FALSE)</f>
        <v>Echinodermata</v>
      </c>
      <c r="AA1074" s="14" t="str">
        <f>VLOOKUP($U1074,look_up!A$2:M1100,7,FALSE)</f>
        <v>Echinoidea</v>
      </c>
      <c r="AB1074" s="14" t="str">
        <f>VLOOKUP($U1074,look_up!$A$2:P1100,8,FALSE)</f>
        <v>Arbacioidea</v>
      </c>
      <c r="AC1074" s="14" t="str">
        <f>VLOOKUP($U1074,look_up!$A$2:Q1100,9,FALSE)</f>
        <v>Arbaciidae</v>
      </c>
      <c r="AD1074" s="14">
        <f>VLOOKUP($U1074,look_up!A$2:P1100,10,FALSE)</f>
        <v>124249</v>
      </c>
      <c r="AE1074" s="16">
        <v>0</v>
      </c>
      <c r="AF1074" s="24" t="s">
        <v>216</v>
      </c>
      <c r="AG1074">
        <v>40</v>
      </c>
      <c r="AH1074" s="16" t="s">
        <v>273</v>
      </c>
      <c r="AI1074" s="16" t="s">
        <v>6</v>
      </c>
      <c r="AJ1074" s="16" t="s">
        <v>214</v>
      </c>
      <c r="AK1074" s="16" t="s">
        <v>218</v>
      </c>
      <c r="AL1074" s="16">
        <v>0</v>
      </c>
    </row>
    <row r="1075" spans="1:38" x14ac:dyDescent="0.3">
      <c r="A1075" s="24" t="s">
        <v>0</v>
      </c>
      <c r="B1075" t="s">
        <v>307</v>
      </c>
      <c r="C1075" t="s">
        <v>274</v>
      </c>
      <c r="D1075">
        <v>-27.488160000000001</v>
      </c>
      <c r="E1075">
        <v>-48.365229999999997</v>
      </c>
      <c r="F1075" s="24" t="s">
        <v>2</v>
      </c>
      <c r="G1075" s="24" t="s">
        <v>3</v>
      </c>
      <c r="H1075" s="25">
        <v>42038</v>
      </c>
      <c r="I1075" s="12" t="s">
        <v>100</v>
      </c>
      <c r="J1075" s="12" t="s">
        <v>245</v>
      </c>
      <c r="K1075" s="12" t="s">
        <v>271</v>
      </c>
      <c r="L1075" s="24" t="s">
        <v>96</v>
      </c>
      <c r="M1075" s="24" t="s">
        <v>272</v>
      </c>
      <c r="N1075" t="s">
        <v>85</v>
      </c>
      <c r="O1075" s="24">
        <v>2</v>
      </c>
      <c r="P1075">
        <v>5</v>
      </c>
      <c r="Q1075">
        <v>5</v>
      </c>
      <c r="R1075">
        <v>23</v>
      </c>
      <c r="S1075" s="24">
        <v>4.8</v>
      </c>
      <c r="T1075" s="24">
        <v>2.4</v>
      </c>
      <c r="U1075" t="s">
        <v>179</v>
      </c>
      <c r="V1075" s="14" t="str">
        <f>VLOOKUP($U1075,look_up!$A$2:J1101,2,FALSE)</f>
        <v>Ouriço</v>
      </c>
      <c r="W1075" s="14" t="str">
        <f>VLOOKUP($U1075,look_up!$A$2:K1101,3,FALSE)</f>
        <v>Species</v>
      </c>
      <c r="X1075" s="14" t="str">
        <f>VLOOKUP($U1075,look_up!$A$2:L1101,4,FALSE)</f>
        <v>NA</v>
      </c>
      <c r="Y1075" s="14" t="str">
        <f>VLOOKUP($U1075,look_up!A$2:K1101,5,FALSE)</f>
        <v>Animalia</v>
      </c>
      <c r="Z1075" s="14" t="str">
        <f>VLOOKUP($U1075,look_up!A$2:L1101,6,FALSE)</f>
        <v>Echinodermata</v>
      </c>
      <c r="AA1075" s="14" t="str">
        <f>VLOOKUP($U1075,look_up!A$2:M1101,7,FALSE)</f>
        <v>Echinoidea</v>
      </c>
      <c r="AB1075" s="14" t="str">
        <f>VLOOKUP($U1075,look_up!$A$2:P1101,8,FALSE)</f>
        <v>Arbacioidea</v>
      </c>
      <c r="AC1075" s="14" t="str">
        <f>VLOOKUP($U1075,look_up!$A$2:Q1101,9,FALSE)</f>
        <v>Arbaciidae</v>
      </c>
      <c r="AD1075" s="14">
        <f>VLOOKUP($U1075,look_up!A$2:P1101,10,FALSE)</f>
        <v>124249</v>
      </c>
      <c r="AE1075" s="16">
        <v>0</v>
      </c>
      <c r="AF1075" s="24" t="s">
        <v>216</v>
      </c>
      <c r="AG1075">
        <v>40</v>
      </c>
      <c r="AH1075" s="16" t="s">
        <v>273</v>
      </c>
      <c r="AI1075" s="16" t="s">
        <v>6</v>
      </c>
      <c r="AJ1075" s="16" t="s">
        <v>214</v>
      </c>
      <c r="AK1075" s="16" t="s">
        <v>218</v>
      </c>
      <c r="AL1075" s="16">
        <v>0</v>
      </c>
    </row>
    <row r="1076" spans="1:38" x14ac:dyDescent="0.3">
      <c r="A1076" s="24" t="s">
        <v>0</v>
      </c>
      <c r="B1076" t="s">
        <v>307</v>
      </c>
      <c r="C1076" t="s">
        <v>274</v>
      </c>
      <c r="D1076">
        <v>-27.488160000000001</v>
      </c>
      <c r="E1076">
        <v>-48.365229999999997</v>
      </c>
      <c r="F1076" s="24" t="s">
        <v>2</v>
      </c>
      <c r="G1076" s="24" t="s">
        <v>3</v>
      </c>
      <c r="H1076" s="25">
        <v>42038</v>
      </c>
      <c r="I1076" s="12" t="s">
        <v>100</v>
      </c>
      <c r="J1076" s="12" t="s">
        <v>245</v>
      </c>
      <c r="K1076" s="12" t="s">
        <v>271</v>
      </c>
      <c r="L1076" s="24" t="s">
        <v>96</v>
      </c>
      <c r="M1076" s="24" t="s">
        <v>272</v>
      </c>
      <c r="N1076" t="s">
        <v>85</v>
      </c>
      <c r="O1076" s="24">
        <v>3</v>
      </c>
      <c r="P1076">
        <v>5</v>
      </c>
      <c r="Q1076">
        <v>5</v>
      </c>
      <c r="R1076">
        <v>23</v>
      </c>
      <c r="S1076" s="24">
        <v>4.8</v>
      </c>
      <c r="T1076" s="24">
        <v>2.4</v>
      </c>
      <c r="U1076" t="s">
        <v>179</v>
      </c>
      <c r="V1076" s="14" t="str">
        <f>VLOOKUP($U1076,look_up!$A$2:J1102,2,FALSE)</f>
        <v>Ouriço</v>
      </c>
      <c r="W1076" s="14" t="str">
        <f>VLOOKUP($U1076,look_up!$A$2:K1102,3,FALSE)</f>
        <v>Species</v>
      </c>
      <c r="X1076" s="14" t="str">
        <f>VLOOKUP($U1076,look_up!$A$2:L1102,4,FALSE)</f>
        <v>NA</v>
      </c>
      <c r="Y1076" s="14" t="str">
        <f>VLOOKUP($U1076,look_up!A$2:K1102,5,FALSE)</f>
        <v>Animalia</v>
      </c>
      <c r="Z1076" s="14" t="str">
        <f>VLOOKUP($U1076,look_up!A$2:L1102,6,FALSE)</f>
        <v>Echinodermata</v>
      </c>
      <c r="AA1076" s="14" t="str">
        <f>VLOOKUP($U1076,look_up!A$2:M1102,7,FALSE)</f>
        <v>Echinoidea</v>
      </c>
      <c r="AB1076" s="14" t="str">
        <f>VLOOKUP($U1076,look_up!$A$2:P1102,8,FALSE)</f>
        <v>Arbacioidea</v>
      </c>
      <c r="AC1076" s="14" t="str">
        <f>VLOOKUP($U1076,look_up!$A$2:Q1102,9,FALSE)</f>
        <v>Arbaciidae</v>
      </c>
      <c r="AD1076" s="14">
        <f>VLOOKUP($U1076,look_up!A$2:P1102,10,FALSE)</f>
        <v>124249</v>
      </c>
      <c r="AE1076" s="16">
        <v>2</v>
      </c>
      <c r="AF1076" s="24" t="s">
        <v>216</v>
      </c>
      <c r="AG1076">
        <v>40</v>
      </c>
      <c r="AH1076" s="16" t="s">
        <v>273</v>
      </c>
      <c r="AI1076" s="16" t="s">
        <v>6</v>
      </c>
      <c r="AJ1076" s="16" t="s">
        <v>214</v>
      </c>
      <c r="AK1076" s="16" t="s">
        <v>218</v>
      </c>
      <c r="AL1076" s="16">
        <v>2</v>
      </c>
    </row>
    <row r="1077" spans="1:38" x14ac:dyDescent="0.3">
      <c r="A1077" s="24" t="s">
        <v>0</v>
      </c>
      <c r="B1077" t="s">
        <v>307</v>
      </c>
      <c r="C1077" t="s">
        <v>274</v>
      </c>
      <c r="D1077">
        <v>-27.488160000000001</v>
      </c>
      <c r="E1077">
        <v>-48.365229999999997</v>
      </c>
      <c r="F1077" s="24" t="s">
        <v>2</v>
      </c>
      <c r="G1077" s="24" t="s">
        <v>3</v>
      </c>
      <c r="H1077" s="25">
        <v>42038</v>
      </c>
      <c r="I1077" s="12" t="s">
        <v>100</v>
      </c>
      <c r="J1077" s="12" t="s">
        <v>245</v>
      </c>
      <c r="K1077" s="12" t="s">
        <v>271</v>
      </c>
      <c r="L1077" s="24" t="s">
        <v>96</v>
      </c>
      <c r="M1077" s="24" t="s">
        <v>272</v>
      </c>
      <c r="N1077" t="s">
        <v>85</v>
      </c>
      <c r="O1077" s="24">
        <v>2</v>
      </c>
      <c r="P1077">
        <v>10</v>
      </c>
      <c r="Q1077">
        <v>10</v>
      </c>
      <c r="R1077">
        <v>19</v>
      </c>
      <c r="S1077" s="24">
        <v>4.8</v>
      </c>
      <c r="T1077" s="24">
        <v>2.4</v>
      </c>
      <c r="U1077" t="s">
        <v>179</v>
      </c>
      <c r="V1077" s="14" t="str">
        <f>VLOOKUP($U1077,look_up!$A$2:J1103,2,FALSE)</f>
        <v>Ouriço</v>
      </c>
      <c r="W1077" s="14" t="str">
        <f>VLOOKUP($U1077,look_up!$A$2:K1103,3,FALSE)</f>
        <v>Species</v>
      </c>
      <c r="X1077" s="14" t="str">
        <f>VLOOKUP($U1077,look_up!$A$2:L1103,4,FALSE)</f>
        <v>NA</v>
      </c>
      <c r="Y1077" s="14" t="str">
        <f>VLOOKUP($U1077,look_up!A$2:K1103,5,FALSE)</f>
        <v>Animalia</v>
      </c>
      <c r="Z1077" s="14" t="str">
        <f>VLOOKUP($U1077,look_up!A$2:L1103,6,FALSE)</f>
        <v>Echinodermata</v>
      </c>
      <c r="AA1077" s="14" t="str">
        <f>VLOOKUP($U1077,look_up!A$2:M1103,7,FALSE)</f>
        <v>Echinoidea</v>
      </c>
      <c r="AB1077" s="14" t="str">
        <f>VLOOKUP($U1077,look_up!$A$2:P1103,8,FALSE)</f>
        <v>Arbacioidea</v>
      </c>
      <c r="AC1077" s="14" t="str">
        <f>VLOOKUP($U1077,look_up!$A$2:Q1103,9,FALSE)</f>
        <v>Arbaciidae</v>
      </c>
      <c r="AD1077" s="14">
        <f>VLOOKUP($U1077,look_up!A$2:P1103,10,FALSE)</f>
        <v>124249</v>
      </c>
      <c r="AE1077" s="16">
        <v>0</v>
      </c>
      <c r="AF1077" s="24" t="s">
        <v>216</v>
      </c>
      <c r="AG1077">
        <v>40</v>
      </c>
      <c r="AH1077" s="16" t="s">
        <v>273</v>
      </c>
      <c r="AI1077" s="16" t="s">
        <v>6</v>
      </c>
      <c r="AJ1077" s="16" t="s">
        <v>214</v>
      </c>
      <c r="AK1077" s="16" t="s">
        <v>218</v>
      </c>
      <c r="AL1077" s="16">
        <v>0</v>
      </c>
    </row>
    <row r="1078" spans="1:38" x14ac:dyDescent="0.3">
      <c r="A1078" s="24" t="s">
        <v>0</v>
      </c>
      <c r="B1078" t="s">
        <v>307</v>
      </c>
      <c r="C1078" t="s">
        <v>274</v>
      </c>
      <c r="D1078">
        <v>-27.488160000000001</v>
      </c>
      <c r="E1078">
        <v>-48.365229999999997</v>
      </c>
      <c r="F1078" s="24" t="s">
        <v>2</v>
      </c>
      <c r="G1078" s="24" t="s">
        <v>3</v>
      </c>
      <c r="H1078" s="25">
        <v>42038</v>
      </c>
      <c r="I1078" s="12" t="s">
        <v>100</v>
      </c>
      <c r="J1078" s="12" t="s">
        <v>245</v>
      </c>
      <c r="K1078" s="12" t="s">
        <v>271</v>
      </c>
      <c r="L1078" s="24" t="s">
        <v>96</v>
      </c>
      <c r="M1078" s="24" t="s">
        <v>272</v>
      </c>
      <c r="N1078" t="s">
        <v>85</v>
      </c>
      <c r="O1078" s="24">
        <v>3</v>
      </c>
      <c r="P1078">
        <v>10</v>
      </c>
      <c r="Q1078">
        <v>10</v>
      </c>
      <c r="R1078">
        <v>19</v>
      </c>
      <c r="S1078" s="24">
        <v>4.8</v>
      </c>
      <c r="T1078" s="24">
        <v>2.4</v>
      </c>
      <c r="U1078" t="s">
        <v>179</v>
      </c>
      <c r="V1078" s="14" t="str">
        <f>VLOOKUP($U1078,look_up!$A$2:J1104,2,FALSE)</f>
        <v>Ouriço</v>
      </c>
      <c r="W1078" s="14" t="str">
        <f>VLOOKUP($U1078,look_up!$A$2:K1104,3,FALSE)</f>
        <v>Species</v>
      </c>
      <c r="X1078" s="14" t="str">
        <f>VLOOKUP($U1078,look_up!$A$2:L1104,4,FALSE)</f>
        <v>NA</v>
      </c>
      <c r="Y1078" s="14" t="str">
        <f>VLOOKUP($U1078,look_up!A$2:K1104,5,FALSE)</f>
        <v>Animalia</v>
      </c>
      <c r="Z1078" s="14" t="str">
        <f>VLOOKUP($U1078,look_up!A$2:L1104,6,FALSE)</f>
        <v>Echinodermata</v>
      </c>
      <c r="AA1078" s="14" t="str">
        <f>VLOOKUP($U1078,look_up!A$2:M1104,7,FALSE)</f>
        <v>Echinoidea</v>
      </c>
      <c r="AB1078" s="14" t="str">
        <f>VLOOKUP($U1078,look_up!$A$2:P1104,8,FALSE)</f>
        <v>Arbacioidea</v>
      </c>
      <c r="AC1078" s="14" t="str">
        <f>VLOOKUP($U1078,look_up!$A$2:Q1104,9,FALSE)</f>
        <v>Arbaciidae</v>
      </c>
      <c r="AD1078" s="14">
        <f>VLOOKUP($U1078,look_up!A$2:P1104,10,FALSE)</f>
        <v>124249</v>
      </c>
      <c r="AE1078" s="16">
        <v>0</v>
      </c>
      <c r="AF1078" s="24" t="s">
        <v>216</v>
      </c>
      <c r="AG1078">
        <v>40</v>
      </c>
      <c r="AH1078" s="16" t="s">
        <v>273</v>
      </c>
      <c r="AI1078" s="16" t="s">
        <v>6</v>
      </c>
      <c r="AJ1078" s="16" t="s">
        <v>214</v>
      </c>
      <c r="AK1078" s="16" t="s">
        <v>218</v>
      </c>
      <c r="AL1078" s="16">
        <v>0</v>
      </c>
    </row>
    <row r="1079" spans="1:38" x14ac:dyDescent="0.3">
      <c r="A1079" s="24" t="s">
        <v>0</v>
      </c>
      <c r="B1079" t="s">
        <v>244</v>
      </c>
      <c r="C1079" t="s">
        <v>275</v>
      </c>
      <c r="D1079">
        <v>-27.2837</v>
      </c>
      <c r="E1079">
        <v>-48.37368</v>
      </c>
      <c r="F1079" s="24" t="s">
        <v>2</v>
      </c>
      <c r="G1079" s="24" t="s">
        <v>3</v>
      </c>
      <c r="H1079" s="25">
        <v>42045</v>
      </c>
      <c r="I1079" s="12" t="s">
        <v>276</v>
      </c>
      <c r="J1079" s="12" t="s">
        <v>245</v>
      </c>
      <c r="K1079" s="12" t="s">
        <v>271</v>
      </c>
      <c r="L1079" s="24" t="s">
        <v>96</v>
      </c>
      <c r="M1079" s="24" t="s">
        <v>272</v>
      </c>
      <c r="N1079" t="s">
        <v>85</v>
      </c>
      <c r="O1079" s="24">
        <v>1</v>
      </c>
      <c r="P1079">
        <v>5</v>
      </c>
      <c r="Q1079">
        <v>5</v>
      </c>
      <c r="R1079">
        <v>27</v>
      </c>
      <c r="S1079" s="24">
        <v>8.8000000000000007</v>
      </c>
      <c r="T1079" s="24">
        <v>9.3000000000000007</v>
      </c>
      <c r="U1079" t="s">
        <v>179</v>
      </c>
      <c r="V1079" s="14" t="str">
        <f>VLOOKUP($U1079,look_up!$A$2:J1105,2,FALSE)</f>
        <v>Ouriço</v>
      </c>
      <c r="W1079" s="14" t="str">
        <f>VLOOKUP($U1079,look_up!$A$2:K1105,3,FALSE)</f>
        <v>Species</v>
      </c>
      <c r="X1079" s="14" t="str">
        <f>VLOOKUP($U1079,look_up!$A$2:L1105,4,FALSE)</f>
        <v>NA</v>
      </c>
      <c r="Y1079" s="14" t="str">
        <f>VLOOKUP($U1079,look_up!A$2:K1105,5,FALSE)</f>
        <v>Animalia</v>
      </c>
      <c r="Z1079" s="14" t="str">
        <f>VLOOKUP($U1079,look_up!A$2:L1105,6,FALSE)</f>
        <v>Echinodermata</v>
      </c>
      <c r="AA1079" s="14" t="str">
        <f>VLOOKUP($U1079,look_up!A$2:M1105,7,FALSE)</f>
        <v>Echinoidea</v>
      </c>
      <c r="AB1079" s="14" t="str">
        <f>VLOOKUP($U1079,look_up!$A$2:P1105,8,FALSE)</f>
        <v>Arbacioidea</v>
      </c>
      <c r="AC1079" s="14" t="str">
        <f>VLOOKUP($U1079,look_up!$A$2:Q1105,9,FALSE)</f>
        <v>Arbaciidae</v>
      </c>
      <c r="AD1079" s="14">
        <f>VLOOKUP($U1079,look_up!A$2:P1105,10,FALSE)</f>
        <v>124249</v>
      </c>
      <c r="AE1079" s="16">
        <v>0</v>
      </c>
      <c r="AF1079" s="24" t="s">
        <v>216</v>
      </c>
      <c r="AG1079">
        <v>40</v>
      </c>
      <c r="AH1079" s="16" t="s">
        <v>273</v>
      </c>
      <c r="AI1079" s="16" t="s">
        <v>6</v>
      </c>
      <c r="AJ1079" s="16" t="s">
        <v>214</v>
      </c>
      <c r="AK1079" s="16" t="s">
        <v>218</v>
      </c>
      <c r="AL1079" s="16">
        <v>0</v>
      </c>
    </row>
    <row r="1080" spans="1:38" x14ac:dyDescent="0.3">
      <c r="A1080" s="24" t="s">
        <v>0</v>
      </c>
      <c r="B1080" t="s">
        <v>244</v>
      </c>
      <c r="C1080" t="s">
        <v>275</v>
      </c>
      <c r="D1080">
        <v>-27.2837</v>
      </c>
      <c r="E1080">
        <v>-48.37368</v>
      </c>
      <c r="F1080" s="24" t="s">
        <v>2</v>
      </c>
      <c r="G1080" s="24" t="s">
        <v>3</v>
      </c>
      <c r="H1080" s="25">
        <v>42045</v>
      </c>
      <c r="I1080" s="12" t="s">
        <v>276</v>
      </c>
      <c r="J1080" s="12" t="s">
        <v>245</v>
      </c>
      <c r="K1080" s="12" t="s">
        <v>271</v>
      </c>
      <c r="L1080" s="24" t="s">
        <v>96</v>
      </c>
      <c r="M1080" s="24" t="s">
        <v>272</v>
      </c>
      <c r="N1080" t="s">
        <v>85</v>
      </c>
      <c r="O1080" s="24">
        <v>2</v>
      </c>
      <c r="P1080">
        <v>5</v>
      </c>
      <c r="Q1080">
        <v>5</v>
      </c>
      <c r="R1080">
        <v>27</v>
      </c>
      <c r="S1080" s="24">
        <v>8.8000000000000007</v>
      </c>
      <c r="T1080" s="24">
        <v>9.3000000000000007</v>
      </c>
      <c r="U1080" t="s">
        <v>179</v>
      </c>
      <c r="V1080" s="14" t="str">
        <f>VLOOKUP($U1080,look_up!$A$2:J1106,2,FALSE)</f>
        <v>Ouriço</v>
      </c>
      <c r="W1080" s="14" t="str">
        <f>VLOOKUP($U1080,look_up!$A$2:K1106,3,FALSE)</f>
        <v>Species</v>
      </c>
      <c r="X1080" s="14" t="str">
        <f>VLOOKUP($U1080,look_up!$A$2:L1106,4,FALSE)</f>
        <v>NA</v>
      </c>
      <c r="Y1080" s="14" t="str">
        <f>VLOOKUP($U1080,look_up!A$2:K1106,5,FALSE)</f>
        <v>Animalia</v>
      </c>
      <c r="Z1080" s="14" t="str">
        <f>VLOOKUP($U1080,look_up!A$2:L1106,6,FALSE)</f>
        <v>Echinodermata</v>
      </c>
      <c r="AA1080" s="14" t="str">
        <f>VLOOKUP($U1080,look_up!A$2:M1106,7,FALSE)</f>
        <v>Echinoidea</v>
      </c>
      <c r="AB1080" s="14" t="str">
        <f>VLOOKUP($U1080,look_up!$A$2:P1106,8,FALSE)</f>
        <v>Arbacioidea</v>
      </c>
      <c r="AC1080" s="14" t="str">
        <f>VLOOKUP($U1080,look_up!$A$2:Q1106,9,FALSE)</f>
        <v>Arbaciidae</v>
      </c>
      <c r="AD1080" s="14">
        <f>VLOOKUP($U1080,look_up!A$2:P1106,10,FALSE)</f>
        <v>124249</v>
      </c>
      <c r="AE1080" s="16">
        <v>0</v>
      </c>
      <c r="AF1080" s="24" t="s">
        <v>216</v>
      </c>
      <c r="AG1080">
        <v>40</v>
      </c>
      <c r="AH1080" s="16" t="s">
        <v>273</v>
      </c>
      <c r="AI1080" s="16" t="s">
        <v>6</v>
      </c>
      <c r="AJ1080" s="16" t="s">
        <v>214</v>
      </c>
      <c r="AK1080" s="16" t="s">
        <v>218</v>
      </c>
      <c r="AL1080" s="16">
        <v>0</v>
      </c>
    </row>
    <row r="1081" spans="1:38" x14ac:dyDescent="0.3">
      <c r="A1081" s="24" t="s">
        <v>0</v>
      </c>
      <c r="B1081" t="s">
        <v>244</v>
      </c>
      <c r="C1081" t="s">
        <v>275</v>
      </c>
      <c r="D1081">
        <v>-27.2837</v>
      </c>
      <c r="E1081">
        <v>-48.37368</v>
      </c>
      <c r="F1081" s="24" t="s">
        <v>2</v>
      </c>
      <c r="G1081" s="24" t="s">
        <v>3</v>
      </c>
      <c r="H1081" s="25">
        <v>42045</v>
      </c>
      <c r="I1081" s="12" t="s">
        <v>276</v>
      </c>
      <c r="J1081" s="12" t="s">
        <v>245</v>
      </c>
      <c r="K1081" s="12" t="s">
        <v>271</v>
      </c>
      <c r="L1081" s="24" t="s">
        <v>96</v>
      </c>
      <c r="M1081" s="24" t="s">
        <v>272</v>
      </c>
      <c r="N1081" t="s">
        <v>85</v>
      </c>
      <c r="O1081" s="24">
        <v>3</v>
      </c>
      <c r="P1081">
        <v>5</v>
      </c>
      <c r="Q1081">
        <v>5</v>
      </c>
      <c r="R1081">
        <v>27</v>
      </c>
      <c r="S1081" s="24">
        <v>8.8000000000000007</v>
      </c>
      <c r="T1081" s="24">
        <v>9.3000000000000007</v>
      </c>
      <c r="U1081" t="s">
        <v>179</v>
      </c>
      <c r="V1081" s="14" t="str">
        <f>VLOOKUP($U1081,look_up!$A$2:J1107,2,FALSE)</f>
        <v>Ouriço</v>
      </c>
      <c r="W1081" s="14" t="str">
        <f>VLOOKUP($U1081,look_up!$A$2:K1107,3,FALSE)</f>
        <v>Species</v>
      </c>
      <c r="X1081" s="14" t="str">
        <f>VLOOKUP($U1081,look_up!$A$2:L1107,4,FALSE)</f>
        <v>NA</v>
      </c>
      <c r="Y1081" s="14" t="str">
        <f>VLOOKUP($U1081,look_up!A$2:K1107,5,FALSE)</f>
        <v>Animalia</v>
      </c>
      <c r="Z1081" s="14" t="str">
        <f>VLOOKUP($U1081,look_up!A$2:L1107,6,FALSE)</f>
        <v>Echinodermata</v>
      </c>
      <c r="AA1081" s="14" t="str">
        <f>VLOOKUP($U1081,look_up!A$2:M1107,7,FALSE)</f>
        <v>Echinoidea</v>
      </c>
      <c r="AB1081" s="14" t="str">
        <f>VLOOKUP($U1081,look_up!$A$2:P1107,8,FALSE)</f>
        <v>Arbacioidea</v>
      </c>
      <c r="AC1081" s="14" t="str">
        <f>VLOOKUP($U1081,look_up!$A$2:Q1107,9,FALSE)</f>
        <v>Arbaciidae</v>
      </c>
      <c r="AD1081" s="14">
        <f>VLOOKUP($U1081,look_up!A$2:P1107,10,FALSE)</f>
        <v>124249</v>
      </c>
      <c r="AE1081" s="16">
        <v>0</v>
      </c>
      <c r="AF1081" s="24" t="s">
        <v>216</v>
      </c>
      <c r="AG1081">
        <v>40</v>
      </c>
      <c r="AH1081" s="16" t="s">
        <v>273</v>
      </c>
      <c r="AI1081" s="16" t="s">
        <v>6</v>
      </c>
      <c r="AJ1081" s="16" t="s">
        <v>214</v>
      </c>
      <c r="AK1081" s="16" t="s">
        <v>218</v>
      </c>
      <c r="AL1081" s="16">
        <v>0</v>
      </c>
    </row>
    <row r="1082" spans="1:38" x14ac:dyDescent="0.3">
      <c r="A1082" s="24" t="s">
        <v>0</v>
      </c>
      <c r="B1082" t="s">
        <v>244</v>
      </c>
      <c r="C1082" t="s">
        <v>275</v>
      </c>
      <c r="D1082">
        <v>-27.2837</v>
      </c>
      <c r="E1082">
        <v>-48.37368</v>
      </c>
      <c r="F1082" s="24" t="s">
        <v>2</v>
      </c>
      <c r="G1082" s="24" t="s">
        <v>3</v>
      </c>
      <c r="H1082" s="25">
        <v>42045</v>
      </c>
      <c r="I1082" s="12" t="s">
        <v>276</v>
      </c>
      <c r="J1082" s="12" t="s">
        <v>245</v>
      </c>
      <c r="K1082" s="12" t="s">
        <v>271</v>
      </c>
      <c r="L1082" s="24" t="s">
        <v>96</v>
      </c>
      <c r="M1082" s="24" t="s">
        <v>272</v>
      </c>
      <c r="N1082" t="s">
        <v>85</v>
      </c>
      <c r="O1082" s="24">
        <v>1</v>
      </c>
      <c r="P1082">
        <v>10</v>
      </c>
      <c r="Q1082">
        <v>10</v>
      </c>
      <c r="R1082">
        <v>27</v>
      </c>
      <c r="S1082" s="24">
        <v>8.8000000000000007</v>
      </c>
      <c r="T1082" s="24">
        <v>10.4</v>
      </c>
      <c r="U1082" t="s">
        <v>179</v>
      </c>
      <c r="V1082" s="14" t="str">
        <f>VLOOKUP($U1082,look_up!$A$2:J1108,2,FALSE)</f>
        <v>Ouriço</v>
      </c>
      <c r="W1082" s="14" t="str">
        <f>VLOOKUP($U1082,look_up!$A$2:K1108,3,FALSE)</f>
        <v>Species</v>
      </c>
      <c r="X1082" s="14" t="str">
        <f>VLOOKUP($U1082,look_up!$A$2:L1108,4,FALSE)</f>
        <v>NA</v>
      </c>
      <c r="Y1082" s="14" t="str">
        <f>VLOOKUP($U1082,look_up!A$2:K1108,5,FALSE)</f>
        <v>Animalia</v>
      </c>
      <c r="Z1082" s="14" t="str">
        <f>VLOOKUP($U1082,look_up!A$2:L1108,6,FALSE)</f>
        <v>Echinodermata</v>
      </c>
      <c r="AA1082" s="14" t="str">
        <f>VLOOKUP($U1082,look_up!A$2:M1108,7,FALSE)</f>
        <v>Echinoidea</v>
      </c>
      <c r="AB1082" s="14" t="str">
        <f>VLOOKUP($U1082,look_up!$A$2:P1108,8,FALSE)</f>
        <v>Arbacioidea</v>
      </c>
      <c r="AC1082" s="14" t="str">
        <f>VLOOKUP($U1082,look_up!$A$2:Q1108,9,FALSE)</f>
        <v>Arbaciidae</v>
      </c>
      <c r="AD1082" s="14">
        <f>VLOOKUP($U1082,look_up!A$2:P1108,10,FALSE)</f>
        <v>124249</v>
      </c>
      <c r="AE1082" s="16">
        <v>0</v>
      </c>
      <c r="AF1082" s="24" t="s">
        <v>216</v>
      </c>
      <c r="AG1082">
        <v>40</v>
      </c>
      <c r="AH1082" s="16" t="s">
        <v>273</v>
      </c>
      <c r="AI1082" s="16" t="s">
        <v>6</v>
      </c>
      <c r="AJ1082" s="16" t="s">
        <v>214</v>
      </c>
      <c r="AK1082" s="16" t="s">
        <v>218</v>
      </c>
      <c r="AL1082" s="16">
        <v>0</v>
      </c>
    </row>
    <row r="1083" spans="1:38" x14ac:dyDescent="0.3">
      <c r="A1083" s="24" t="s">
        <v>0</v>
      </c>
      <c r="B1083" t="s">
        <v>244</v>
      </c>
      <c r="C1083" t="s">
        <v>275</v>
      </c>
      <c r="D1083">
        <v>-27.2837</v>
      </c>
      <c r="E1083">
        <v>-48.37368</v>
      </c>
      <c r="F1083" s="24" t="s">
        <v>2</v>
      </c>
      <c r="G1083" s="24" t="s">
        <v>3</v>
      </c>
      <c r="H1083" s="25">
        <v>42045</v>
      </c>
      <c r="I1083" s="12" t="s">
        <v>276</v>
      </c>
      <c r="J1083" s="12" t="s">
        <v>245</v>
      </c>
      <c r="K1083" s="12" t="s">
        <v>271</v>
      </c>
      <c r="L1083" s="24" t="s">
        <v>96</v>
      </c>
      <c r="M1083" s="24" t="s">
        <v>272</v>
      </c>
      <c r="N1083" t="s">
        <v>85</v>
      </c>
      <c r="O1083" s="24">
        <v>2</v>
      </c>
      <c r="P1083">
        <v>10</v>
      </c>
      <c r="Q1083">
        <v>10</v>
      </c>
      <c r="R1083">
        <v>27</v>
      </c>
      <c r="S1083" s="24">
        <v>8.8000000000000007</v>
      </c>
      <c r="T1083" s="24">
        <v>10.4</v>
      </c>
      <c r="U1083" t="s">
        <v>179</v>
      </c>
      <c r="V1083" s="14" t="str">
        <f>VLOOKUP($U1083,look_up!$A$2:J1109,2,FALSE)</f>
        <v>Ouriço</v>
      </c>
      <c r="W1083" s="14" t="str">
        <f>VLOOKUP($U1083,look_up!$A$2:K1109,3,FALSE)</f>
        <v>Species</v>
      </c>
      <c r="X1083" s="14" t="str">
        <f>VLOOKUP($U1083,look_up!$A$2:L1109,4,FALSE)</f>
        <v>NA</v>
      </c>
      <c r="Y1083" s="14" t="str">
        <f>VLOOKUP($U1083,look_up!A$2:K1109,5,FALSE)</f>
        <v>Animalia</v>
      </c>
      <c r="Z1083" s="14" t="str">
        <f>VLOOKUP($U1083,look_up!A$2:L1109,6,FALSE)</f>
        <v>Echinodermata</v>
      </c>
      <c r="AA1083" s="14" t="str">
        <f>VLOOKUP($U1083,look_up!A$2:M1109,7,FALSE)</f>
        <v>Echinoidea</v>
      </c>
      <c r="AB1083" s="14" t="str">
        <f>VLOOKUP($U1083,look_up!$A$2:P1109,8,FALSE)</f>
        <v>Arbacioidea</v>
      </c>
      <c r="AC1083" s="14" t="str">
        <f>VLOOKUP($U1083,look_up!$A$2:Q1109,9,FALSE)</f>
        <v>Arbaciidae</v>
      </c>
      <c r="AD1083" s="14">
        <f>VLOOKUP($U1083,look_up!A$2:P1109,10,FALSE)</f>
        <v>124249</v>
      </c>
      <c r="AE1083" s="16">
        <v>0</v>
      </c>
      <c r="AF1083" s="24" t="s">
        <v>216</v>
      </c>
      <c r="AG1083">
        <v>40</v>
      </c>
      <c r="AH1083" s="16" t="s">
        <v>273</v>
      </c>
      <c r="AI1083" s="16" t="s">
        <v>6</v>
      </c>
      <c r="AJ1083" s="16" t="s">
        <v>214</v>
      </c>
      <c r="AK1083" s="16" t="s">
        <v>218</v>
      </c>
      <c r="AL1083" s="16">
        <v>0</v>
      </c>
    </row>
    <row r="1084" spans="1:38" x14ac:dyDescent="0.3">
      <c r="A1084" s="24" t="s">
        <v>0</v>
      </c>
      <c r="B1084" t="s">
        <v>244</v>
      </c>
      <c r="C1084" t="s">
        <v>275</v>
      </c>
      <c r="D1084">
        <v>-27.2837</v>
      </c>
      <c r="E1084">
        <v>-48.37368</v>
      </c>
      <c r="F1084" s="24" t="s">
        <v>2</v>
      </c>
      <c r="G1084" s="24" t="s">
        <v>3</v>
      </c>
      <c r="H1084" s="25">
        <v>42045</v>
      </c>
      <c r="I1084" s="12" t="s">
        <v>276</v>
      </c>
      <c r="J1084" s="12" t="s">
        <v>245</v>
      </c>
      <c r="K1084" s="12" t="s">
        <v>271</v>
      </c>
      <c r="L1084" s="24" t="s">
        <v>96</v>
      </c>
      <c r="M1084" s="24" t="s">
        <v>272</v>
      </c>
      <c r="N1084" t="s">
        <v>85</v>
      </c>
      <c r="O1084" s="24">
        <v>3</v>
      </c>
      <c r="P1084">
        <v>10</v>
      </c>
      <c r="Q1084">
        <v>10</v>
      </c>
      <c r="R1084">
        <v>27</v>
      </c>
      <c r="S1084" s="24">
        <v>8.8000000000000007</v>
      </c>
      <c r="T1084" s="24">
        <v>10.4</v>
      </c>
      <c r="U1084" t="s">
        <v>179</v>
      </c>
      <c r="V1084" s="14" t="str">
        <f>VLOOKUP($U1084,look_up!$A$2:J1110,2,FALSE)</f>
        <v>Ouriço</v>
      </c>
      <c r="W1084" s="14" t="str">
        <f>VLOOKUP($U1084,look_up!$A$2:K1110,3,FALSE)</f>
        <v>Species</v>
      </c>
      <c r="X1084" s="14" t="str">
        <f>VLOOKUP($U1084,look_up!$A$2:L1110,4,FALSE)</f>
        <v>NA</v>
      </c>
      <c r="Y1084" s="14" t="str">
        <f>VLOOKUP($U1084,look_up!A$2:K1110,5,FALSE)</f>
        <v>Animalia</v>
      </c>
      <c r="Z1084" s="14" t="str">
        <f>VLOOKUP($U1084,look_up!A$2:L1110,6,FALSE)</f>
        <v>Echinodermata</v>
      </c>
      <c r="AA1084" s="14" t="str">
        <f>VLOOKUP($U1084,look_up!A$2:M1110,7,FALSE)</f>
        <v>Echinoidea</v>
      </c>
      <c r="AB1084" s="14" t="str">
        <f>VLOOKUP($U1084,look_up!$A$2:P1110,8,FALSE)</f>
        <v>Arbacioidea</v>
      </c>
      <c r="AC1084" s="14" t="str">
        <f>VLOOKUP($U1084,look_up!$A$2:Q1110,9,FALSE)</f>
        <v>Arbaciidae</v>
      </c>
      <c r="AD1084" s="14">
        <f>VLOOKUP($U1084,look_up!A$2:P1110,10,FALSE)</f>
        <v>124249</v>
      </c>
      <c r="AE1084" s="16">
        <v>0</v>
      </c>
      <c r="AF1084" s="24" t="s">
        <v>216</v>
      </c>
      <c r="AG1084">
        <v>40</v>
      </c>
      <c r="AH1084" s="16" t="s">
        <v>273</v>
      </c>
      <c r="AI1084" s="16" t="s">
        <v>6</v>
      </c>
      <c r="AJ1084" s="16" t="s">
        <v>214</v>
      </c>
      <c r="AK1084" s="16" t="s">
        <v>218</v>
      </c>
      <c r="AL1084" s="16">
        <v>0</v>
      </c>
    </row>
    <row r="1085" spans="1:38" x14ac:dyDescent="0.3">
      <c r="A1085" s="24" t="s">
        <v>0</v>
      </c>
      <c r="B1085" t="s">
        <v>266</v>
      </c>
      <c r="C1085" t="s">
        <v>277</v>
      </c>
      <c r="D1085">
        <v>-27.296009999999999</v>
      </c>
      <c r="E1085">
        <v>-48.36168</v>
      </c>
      <c r="F1085" s="24" t="s">
        <v>2</v>
      </c>
      <c r="G1085" s="24" t="s">
        <v>3</v>
      </c>
      <c r="H1085" s="25">
        <v>42047</v>
      </c>
      <c r="I1085" s="12" t="s">
        <v>278</v>
      </c>
      <c r="J1085" s="12" t="s">
        <v>245</v>
      </c>
      <c r="K1085" s="12" t="s">
        <v>271</v>
      </c>
      <c r="L1085" s="24" t="s">
        <v>96</v>
      </c>
      <c r="M1085" s="24" t="s">
        <v>272</v>
      </c>
      <c r="N1085" t="s">
        <v>85</v>
      </c>
      <c r="O1085" s="24">
        <v>1</v>
      </c>
      <c r="P1085">
        <v>5</v>
      </c>
      <c r="Q1085">
        <v>5</v>
      </c>
      <c r="R1085">
        <v>23</v>
      </c>
      <c r="S1085" s="24">
        <v>5.8</v>
      </c>
      <c r="T1085" s="24">
        <v>8.1999999999999993</v>
      </c>
      <c r="U1085" t="s">
        <v>179</v>
      </c>
      <c r="V1085" s="14" t="str">
        <f>VLOOKUP($U1085,look_up!$A$2:J1111,2,FALSE)</f>
        <v>Ouriço</v>
      </c>
      <c r="W1085" s="14" t="str">
        <f>VLOOKUP($U1085,look_up!$A$2:K1111,3,FALSE)</f>
        <v>Species</v>
      </c>
      <c r="X1085" s="14" t="str">
        <f>VLOOKUP($U1085,look_up!$A$2:L1111,4,FALSE)</f>
        <v>NA</v>
      </c>
      <c r="Y1085" s="14" t="str">
        <f>VLOOKUP($U1085,look_up!A$2:K1111,5,FALSE)</f>
        <v>Animalia</v>
      </c>
      <c r="Z1085" s="14" t="str">
        <f>VLOOKUP($U1085,look_up!A$2:L1111,6,FALSE)</f>
        <v>Echinodermata</v>
      </c>
      <c r="AA1085" s="14" t="str">
        <f>VLOOKUP($U1085,look_up!A$2:M1111,7,FALSE)</f>
        <v>Echinoidea</v>
      </c>
      <c r="AB1085" s="14" t="str">
        <f>VLOOKUP($U1085,look_up!$A$2:P1111,8,FALSE)</f>
        <v>Arbacioidea</v>
      </c>
      <c r="AC1085" s="14" t="str">
        <f>VLOOKUP($U1085,look_up!$A$2:Q1111,9,FALSE)</f>
        <v>Arbaciidae</v>
      </c>
      <c r="AD1085" s="14">
        <f>VLOOKUP($U1085,look_up!A$2:P1111,10,FALSE)</f>
        <v>124249</v>
      </c>
      <c r="AE1085" s="16">
        <v>0</v>
      </c>
      <c r="AF1085" s="24" t="s">
        <v>216</v>
      </c>
      <c r="AG1085">
        <v>40</v>
      </c>
      <c r="AH1085" s="16" t="s">
        <v>273</v>
      </c>
      <c r="AI1085" s="16" t="s">
        <v>6</v>
      </c>
      <c r="AJ1085" s="16" t="s">
        <v>214</v>
      </c>
      <c r="AK1085" s="16" t="s">
        <v>218</v>
      </c>
      <c r="AL1085" s="16">
        <v>0</v>
      </c>
    </row>
    <row r="1086" spans="1:38" x14ac:dyDescent="0.3">
      <c r="A1086" s="24" t="s">
        <v>0</v>
      </c>
      <c r="B1086" t="s">
        <v>266</v>
      </c>
      <c r="C1086" t="s">
        <v>277</v>
      </c>
      <c r="D1086">
        <v>-27.296009999999999</v>
      </c>
      <c r="E1086">
        <v>-48.36168</v>
      </c>
      <c r="F1086" s="24" t="s">
        <v>2</v>
      </c>
      <c r="G1086" s="24" t="s">
        <v>3</v>
      </c>
      <c r="H1086" s="25">
        <v>42047</v>
      </c>
      <c r="I1086" s="12" t="s">
        <v>278</v>
      </c>
      <c r="J1086" s="12" t="s">
        <v>245</v>
      </c>
      <c r="K1086" s="12" t="s">
        <v>271</v>
      </c>
      <c r="L1086" s="24" t="s">
        <v>96</v>
      </c>
      <c r="M1086" s="24" t="s">
        <v>272</v>
      </c>
      <c r="N1086" t="s">
        <v>85</v>
      </c>
      <c r="O1086" s="24">
        <v>2</v>
      </c>
      <c r="P1086">
        <v>5</v>
      </c>
      <c r="Q1086">
        <v>5</v>
      </c>
      <c r="R1086">
        <v>23</v>
      </c>
      <c r="S1086" s="24">
        <v>5.8</v>
      </c>
      <c r="T1086" s="24">
        <v>8.1999999999999993</v>
      </c>
      <c r="U1086" t="s">
        <v>179</v>
      </c>
      <c r="V1086" s="14" t="str">
        <f>VLOOKUP($U1086,look_up!$A$2:J1112,2,FALSE)</f>
        <v>Ouriço</v>
      </c>
      <c r="W1086" s="14" t="str">
        <f>VLOOKUP($U1086,look_up!$A$2:K1112,3,FALSE)</f>
        <v>Species</v>
      </c>
      <c r="X1086" s="14" t="str">
        <f>VLOOKUP($U1086,look_up!$A$2:L1112,4,FALSE)</f>
        <v>NA</v>
      </c>
      <c r="Y1086" s="14" t="str">
        <f>VLOOKUP($U1086,look_up!A$2:K1112,5,FALSE)</f>
        <v>Animalia</v>
      </c>
      <c r="Z1086" s="14" t="str">
        <f>VLOOKUP($U1086,look_up!A$2:L1112,6,FALSE)</f>
        <v>Echinodermata</v>
      </c>
      <c r="AA1086" s="14" t="str">
        <f>VLOOKUP($U1086,look_up!A$2:M1112,7,FALSE)</f>
        <v>Echinoidea</v>
      </c>
      <c r="AB1086" s="14" t="str">
        <f>VLOOKUP($U1086,look_up!$A$2:P1112,8,FALSE)</f>
        <v>Arbacioidea</v>
      </c>
      <c r="AC1086" s="14" t="str">
        <f>VLOOKUP($U1086,look_up!$A$2:Q1112,9,FALSE)</f>
        <v>Arbaciidae</v>
      </c>
      <c r="AD1086" s="14">
        <f>VLOOKUP($U1086,look_up!A$2:P1112,10,FALSE)</f>
        <v>124249</v>
      </c>
      <c r="AE1086" s="16">
        <v>0</v>
      </c>
      <c r="AF1086" s="24" t="s">
        <v>216</v>
      </c>
      <c r="AG1086">
        <v>40</v>
      </c>
      <c r="AH1086" s="16" t="s">
        <v>273</v>
      </c>
      <c r="AI1086" s="16" t="s">
        <v>6</v>
      </c>
      <c r="AJ1086" s="16" t="s">
        <v>214</v>
      </c>
      <c r="AK1086" s="16" t="s">
        <v>218</v>
      </c>
      <c r="AL1086" s="16">
        <v>0</v>
      </c>
    </row>
    <row r="1087" spans="1:38" x14ac:dyDescent="0.3">
      <c r="A1087" s="24" t="s">
        <v>0</v>
      </c>
      <c r="B1087" t="s">
        <v>266</v>
      </c>
      <c r="C1087" t="s">
        <v>277</v>
      </c>
      <c r="D1087">
        <v>-27.296009999999999</v>
      </c>
      <c r="E1087">
        <v>-48.36168</v>
      </c>
      <c r="F1087" s="24" t="s">
        <v>2</v>
      </c>
      <c r="G1087" s="24" t="s">
        <v>3</v>
      </c>
      <c r="H1087" s="25">
        <v>42047</v>
      </c>
      <c r="I1087" s="12" t="s">
        <v>278</v>
      </c>
      <c r="J1087" s="12" t="s">
        <v>245</v>
      </c>
      <c r="K1087" s="12" t="s">
        <v>271</v>
      </c>
      <c r="L1087" s="24" t="s">
        <v>96</v>
      </c>
      <c r="M1087" s="24" t="s">
        <v>272</v>
      </c>
      <c r="N1087" t="s">
        <v>85</v>
      </c>
      <c r="O1087" s="24">
        <v>3</v>
      </c>
      <c r="P1087">
        <v>5</v>
      </c>
      <c r="Q1087">
        <v>5</v>
      </c>
      <c r="R1087">
        <v>23</v>
      </c>
      <c r="S1087" s="24">
        <v>5.8</v>
      </c>
      <c r="T1087" s="24">
        <v>8.1999999999999993</v>
      </c>
      <c r="U1087" t="s">
        <v>179</v>
      </c>
      <c r="V1087" s="14" t="str">
        <f>VLOOKUP($U1087,look_up!$A$2:J1113,2,FALSE)</f>
        <v>Ouriço</v>
      </c>
      <c r="W1087" s="14" t="str">
        <f>VLOOKUP($U1087,look_up!$A$2:K1113,3,FALSE)</f>
        <v>Species</v>
      </c>
      <c r="X1087" s="14" t="str">
        <f>VLOOKUP($U1087,look_up!$A$2:L1113,4,FALSE)</f>
        <v>NA</v>
      </c>
      <c r="Y1087" s="14" t="str">
        <f>VLOOKUP($U1087,look_up!A$2:K1113,5,FALSE)</f>
        <v>Animalia</v>
      </c>
      <c r="Z1087" s="14" t="str">
        <f>VLOOKUP($U1087,look_up!A$2:L1113,6,FALSE)</f>
        <v>Echinodermata</v>
      </c>
      <c r="AA1087" s="14" t="str">
        <f>VLOOKUP($U1087,look_up!A$2:M1113,7,FALSE)</f>
        <v>Echinoidea</v>
      </c>
      <c r="AB1087" s="14" t="str">
        <f>VLOOKUP($U1087,look_up!$A$2:P1113,8,FALSE)</f>
        <v>Arbacioidea</v>
      </c>
      <c r="AC1087" s="14" t="str">
        <f>VLOOKUP($U1087,look_up!$A$2:Q1113,9,FALSE)</f>
        <v>Arbaciidae</v>
      </c>
      <c r="AD1087" s="14">
        <f>VLOOKUP($U1087,look_up!A$2:P1113,10,FALSE)</f>
        <v>124249</v>
      </c>
      <c r="AE1087" s="16">
        <v>0</v>
      </c>
      <c r="AF1087" s="24" t="s">
        <v>216</v>
      </c>
      <c r="AG1087">
        <v>40</v>
      </c>
      <c r="AH1087" s="16" t="s">
        <v>273</v>
      </c>
      <c r="AI1087" s="16" t="s">
        <v>6</v>
      </c>
      <c r="AJ1087" s="16" t="s">
        <v>214</v>
      </c>
      <c r="AK1087" s="16" t="s">
        <v>218</v>
      </c>
      <c r="AL1087" s="16">
        <v>0</v>
      </c>
    </row>
    <row r="1088" spans="1:38" x14ac:dyDescent="0.3">
      <c r="A1088" s="24" t="s">
        <v>0</v>
      </c>
      <c r="B1088" t="s">
        <v>266</v>
      </c>
      <c r="C1088" t="s">
        <v>277</v>
      </c>
      <c r="D1088">
        <v>-27.296009999999999</v>
      </c>
      <c r="E1088">
        <v>-48.36168</v>
      </c>
      <c r="F1088" s="24" t="s">
        <v>2</v>
      </c>
      <c r="G1088" s="24" t="s">
        <v>3</v>
      </c>
      <c r="H1088" s="25">
        <v>42047</v>
      </c>
      <c r="I1088" s="12" t="s">
        <v>278</v>
      </c>
      <c r="J1088" s="12" t="s">
        <v>245</v>
      </c>
      <c r="K1088" s="12" t="s">
        <v>271</v>
      </c>
      <c r="L1088" s="24" t="s">
        <v>96</v>
      </c>
      <c r="M1088" s="24" t="s">
        <v>272</v>
      </c>
      <c r="N1088" t="s">
        <v>85</v>
      </c>
      <c r="O1088" s="24">
        <v>1</v>
      </c>
      <c r="P1088">
        <v>10</v>
      </c>
      <c r="Q1088">
        <v>10</v>
      </c>
      <c r="R1088">
        <v>18</v>
      </c>
      <c r="S1088" s="24">
        <v>5.8</v>
      </c>
      <c r="T1088" s="24">
        <v>7.9</v>
      </c>
      <c r="U1088" t="s">
        <v>179</v>
      </c>
      <c r="V1088" s="14" t="str">
        <f>VLOOKUP($U1088,look_up!$A$2:J1114,2,FALSE)</f>
        <v>Ouriço</v>
      </c>
      <c r="W1088" s="14" t="str">
        <f>VLOOKUP($U1088,look_up!$A$2:K1114,3,FALSE)</f>
        <v>Species</v>
      </c>
      <c r="X1088" s="14" t="str">
        <f>VLOOKUP($U1088,look_up!$A$2:L1114,4,FALSE)</f>
        <v>NA</v>
      </c>
      <c r="Y1088" s="14" t="str">
        <f>VLOOKUP($U1088,look_up!A$2:K1114,5,FALSE)</f>
        <v>Animalia</v>
      </c>
      <c r="Z1088" s="14" t="str">
        <f>VLOOKUP($U1088,look_up!A$2:L1114,6,FALSE)</f>
        <v>Echinodermata</v>
      </c>
      <c r="AA1088" s="14" t="str">
        <f>VLOOKUP($U1088,look_up!A$2:M1114,7,FALSE)</f>
        <v>Echinoidea</v>
      </c>
      <c r="AB1088" s="14" t="str">
        <f>VLOOKUP($U1088,look_up!$A$2:P1114,8,FALSE)</f>
        <v>Arbacioidea</v>
      </c>
      <c r="AC1088" s="14" t="str">
        <f>VLOOKUP($U1088,look_up!$A$2:Q1114,9,FALSE)</f>
        <v>Arbaciidae</v>
      </c>
      <c r="AD1088" s="14">
        <f>VLOOKUP($U1088,look_up!A$2:P1114,10,FALSE)</f>
        <v>124249</v>
      </c>
      <c r="AE1088" s="16">
        <v>0</v>
      </c>
      <c r="AF1088" s="24" t="s">
        <v>216</v>
      </c>
      <c r="AG1088">
        <v>40</v>
      </c>
      <c r="AH1088" s="16" t="s">
        <v>273</v>
      </c>
      <c r="AI1088" s="16" t="s">
        <v>6</v>
      </c>
      <c r="AJ1088" s="16" t="s">
        <v>214</v>
      </c>
      <c r="AK1088" s="16" t="s">
        <v>218</v>
      </c>
      <c r="AL1088" s="16">
        <v>0</v>
      </c>
    </row>
    <row r="1089" spans="1:38" x14ac:dyDescent="0.3">
      <c r="A1089" s="24" t="s">
        <v>0</v>
      </c>
      <c r="B1089" t="s">
        <v>266</v>
      </c>
      <c r="C1089" t="s">
        <v>277</v>
      </c>
      <c r="D1089">
        <v>-27.296009999999999</v>
      </c>
      <c r="E1089">
        <v>-48.36168</v>
      </c>
      <c r="F1089" s="24" t="s">
        <v>2</v>
      </c>
      <c r="G1089" s="24" t="s">
        <v>3</v>
      </c>
      <c r="H1089" s="25">
        <v>42047</v>
      </c>
      <c r="I1089" s="12" t="s">
        <v>278</v>
      </c>
      <c r="J1089" s="12" t="s">
        <v>245</v>
      </c>
      <c r="K1089" s="12" t="s">
        <v>271</v>
      </c>
      <c r="L1089" s="24" t="s">
        <v>96</v>
      </c>
      <c r="M1089" s="24" t="s">
        <v>272</v>
      </c>
      <c r="N1089" t="s">
        <v>85</v>
      </c>
      <c r="O1089" s="24">
        <v>2</v>
      </c>
      <c r="P1089">
        <v>10</v>
      </c>
      <c r="Q1089">
        <v>10</v>
      </c>
      <c r="R1089">
        <v>18</v>
      </c>
      <c r="S1089" s="24">
        <v>5.8</v>
      </c>
      <c r="T1089" s="24">
        <v>7.9</v>
      </c>
      <c r="U1089" t="s">
        <v>179</v>
      </c>
      <c r="V1089" s="14" t="str">
        <f>VLOOKUP($U1089,look_up!$A$2:J1115,2,FALSE)</f>
        <v>Ouriço</v>
      </c>
      <c r="W1089" s="14" t="str">
        <f>VLOOKUP($U1089,look_up!$A$2:K1115,3,FALSE)</f>
        <v>Species</v>
      </c>
      <c r="X1089" s="14" t="str">
        <f>VLOOKUP($U1089,look_up!$A$2:L1115,4,FALSE)</f>
        <v>NA</v>
      </c>
      <c r="Y1089" s="14" t="str">
        <f>VLOOKUP($U1089,look_up!A$2:K1115,5,FALSE)</f>
        <v>Animalia</v>
      </c>
      <c r="Z1089" s="14" t="str">
        <f>VLOOKUP($U1089,look_up!A$2:L1115,6,FALSE)</f>
        <v>Echinodermata</v>
      </c>
      <c r="AA1089" s="14" t="str">
        <f>VLOOKUP($U1089,look_up!A$2:M1115,7,FALSE)</f>
        <v>Echinoidea</v>
      </c>
      <c r="AB1089" s="14" t="str">
        <f>VLOOKUP($U1089,look_up!$A$2:P1115,8,FALSE)</f>
        <v>Arbacioidea</v>
      </c>
      <c r="AC1089" s="14" t="str">
        <f>VLOOKUP($U1089,look_up!$A$2:Q1115,9,FALSE)</f>
        <v>Arbaciidae</v>
      </c>
      <c r="AD1089" s="14">
        <f>VLOOKUP($U1089,look_up!A$2:P1115,10,FALSE)</f>
        <v>124249</v>
      </c>
      <c r="AE1089" s="16">
        <v>0</v>
      </c>
      <c r="AF1089" s="24" t="s">
        <v>216</v>
      </c>
      <c r="AG1089">
        <v>40</v>
      </c>
      <c r="AH1089" s="16" t="s">
        <v>273</v>
      </c>
      <c r="AI1089" s="16" t="s">
        <v>6</v>
      </c>
      <c r="AJ1089" s="16" t="s">
        <v>214</v>
      </c>
      <c r="AK1089" s="16" t="s">
        <v>218</v>
      </c>
      <c r="AL1089" s="16">
        <v>0</v>
      </c>
    </row>
    <row r="1090" spans="1:38" x14ac:dyDescent="0.3">
      <c r="A1090" s="24" t="s">
        <v>0</v>
      </c>
      <c r="B1090" t="s">
        <v>266</v>
      </c>
      <c r="C1090" t="s">
        <v>277</v>
      </c>
      <c r="D1090">
        <v>-27.296009999999999</v>
      </c>
      <c r="E1090">
        <v>-48.36168</v>
      </c>
      <c r="F1090" s="24" t="s">
        <v>2</v>
      </c>
      <c r="G1090" s="24" t="s">
        <v>3</v>
      </c>
      <c r="H1090" s="25">
        <v>42047</v>
      </c>
      <c r="I1090" s="12" t="s">
        <v>278</v>
      </c>
      <c r="J1090" s="12" t="s">
        <v>245</v>
      </c>
      <c r="K1090" s="12" t="s">
        <v>271</v>
      </c>
      <c r="L1090" s="24" t="s">
        <v>96</v>
      </c>
      <c r="M1090" s="24" t="s">
        <v>272</v>
      </c>
      <c r="N1090" t="s">
        <v>85</v>
      </c>
      <c r="O1090" s="24">
        <v>3</v>
      </c>
      <c r="P1090">
        <v>10</v>
      </c>
      <c r="Q1090">
        <v>10</v>
      </c>
      <c r="R1090">
        <v>18</v>
      </c>
      <c r="S1090" s="24">
        <v>5.8</v>
      </c>
      <c r="T1090" s="24">
        <v>7.9</v>
      </c>
      <c r="U1090" t="s">
        <v>179</v>
      </c>
      <c r="V1090" s="14" t="str">
        <f>VLOOKUP($U1090,look_up!$A$2:J1116,2,FALSE)</f>
        <v>Ouriço</v>
      </c>
      <c r="W1090" s="14" t="str">
        <f>VLOOKUP($U1090,look_up!$A$2:K1116,3,FALSE)</f>
        <v>Species</v>
      </c>
      <c r="X1090" s="14" t="str">
        <f>VLOOKUP($U1090,look_up!$A$2:L1116,4,FALSE)</f>
        <v>NA</v>
      </c>
      <c r="Y1090" s="14" t="str">
        <f>VLOOKUP($U1090,look_up!A$2:K1116,5,FALSE)</f>
        <v>Animalia</v>
      </c>
      <c r="Z1090" s="14" t="str">
        <f>VLOOKUP($U1090,look_up!A$2:L1116,6,FALSE)</f>
        <v>Echinodermata</v>
      </c>
      <c r="AA1090" s="14" t="str">
        <f>VLOOKUP($U1090,look_up!A$2:M1116,7,FALSE)</f>
        <v>Echinoidea</v>
      </c>
      <c r="AB1090" s="14" t="str">
        <f>VLOOKUP($U1090,look_up!$A$2:P1116,8,FALSE)</f>
        <v>Arbacioidea</v>
      </c>
      <c r="AC1090" s="14" t="str">
        <f>VLOOKUP($U1090,look_up!$A$2:Q1116,9,FALSE)</f>
        <v>Arbaciidae</v>
      </c>
      <c r="AD1090" s="14">
        <f>VLOOKUP($U1090,look_up!A$2:P1116,10,FALSE)</f>
        <v>124249</v>
      </c>
      <c r="AE1090" s="16">
        <v>0</v>
      </c>
      <c r="AF1090" s="24" t="s">
        <v>216</v>
      </c>
      <c r="AG1090">
        <v>40</v>
      </c>
      <c r="AH1090" s="16" t="s">
        <v>273</v>
      </c>
      <c r="AI1090" s="16" t="s">
        <v>6</v>
      </c>
      <c r="AJ1090" s="16" t="s">
        <v>214</v>
      </c>
      <c r="AK1090" s="16" t="s">
        <v>218</v>
      </c>
      <c r="AL1090" s="16">
        <v>0</v>
      </c>
    </row>
    <row r="1091" spans="1:38" x14ac:dyDescent="0.3">
      <c r="A1091" s="24" t="s">
        <v>0</v>
      </c>
      <c r="B1091" t="s">
        <v>1</v>
      </c>
      <c r="C1091" t="s">
        <v>279</v>
      </c>
      <c r="D1091">
        <v>-27.271709999999999</v>
      </c>
      <c r="E1091">
        <v>-48.331710000000001</v>
      </c>
      <c r="F1091" s="24" t="s">
        <v>2</v>
      </c>
      <c r="G1091" s="24" t="s">
        <v>3</v>
      </c>
      <c r="H1091" s="25">
        <v>42039</v>
      </c>
      <c r="I1091" s="12" t="s">
        <v>280</v>
      </c>
      <c r="J1091" s="12" t="s">
        <v>245</v>
      </c>
      <c r="K1091" s="12" t="s">
        <v>271</v>
      </c>
      <c r="L1091" s="24" t="s">
        <v>96</v>
      </c>
      <c r="M1091" s="24" t="s">
        <v>313</v>
      </c>
      <c r="N1091" t="s">
        <v>85</v>
      </c>
      <c r="O1091" s="24">
        <v>1</v>
      </c>
      <c r="P1091">
        <v>5</v>
      </c>
      <c r="Q1091">
        <v>5</v>
      </c>
      <c r="R1091">
        <v>27</v>
      </c>
      <c r="S1091" s="24">
        <v>20</v>
      </c>
      <c r="T1091" s="24">
        <v>20</v>
      </c>
      <c r="U1091" t="s">
        <v>179</v>
      </c>
      <c r="V1091" s="14" t="str">
        <f>VLOOKUP($U1091,look_up!$A$2:J1117,2,FALSE)</f>
        <v>Ouriço</v>
      </c>
      <c r="W1091" s="14" t="str">
        <f>VLOOKUP($U1091,look_up!$A$2:K1117,3,FALSE)</f>
        <v>Species</v>
      </c>
      <c r="X1091" s="14" t="str">
        <f>VLOOKUP($U1091,look_up!$A$2:L1117,4,FALSE)</f>
        <v>NA</v>
      </c>
      <c r="Y1091" s="14" t="str">
        <f>VLOOKUP($U1091,look_up!A$2:K1117,5,FALSE)</f>
        <v>Animalia</v>
      </c>
      <c r="Z1091" s="14" t="str">
        <f>VLOOKUP($U1091,look_up!A$2:L1117,6,FALSE)</f>
        <v>Echinodermata</v>
      </c>
      <c r="AA1091" s="14" t="str">
        <f>VLOOKUP($U1091,look_up!A$2:M1117,7,FALSE)</f>
        <v>Echinoidea</v>
      </c>
      <c r="AB1091" s="14" t="str">
        <f>VLOOKUP($U1091,look_up!$A$2:P1117,8,FALSE)</f>
        <v>Arbacioidea</v>
      </c>
      <c r="AC1091" s="14" t="str">
        <f>VLOOKUP($U1091,look_up!$A$2:Q1117,9,FALSE)</f>
        <v>Arbaciidae</v>
      </c>
      <c r="AD1091" s="14">
        <f>VLOOKUP($U1091,look_up!A$2:P1117,10,FALSE)</f>
        <v>124249</v>
      </c>
      <c r="AE1091" s="16">
        <v>13</v>
      </c>
      <c r="AF1091" s="24" t="s">
        <v>216</v>
      </c>
      <c r="AG1091">
        <v>40</v>
      </c>
      <c r="AH1091" s="16" t="s">
        <v>273</v>
      </c>
      <c r="AI1091" s="16" t="s">
        <v>6</v>
      </c>
      <c r="AJ1091" s="16" t="s">
        <v>214</v>
      </c>
      <c r="AK1091" s="16" t="s">
        <v>218</v>
      </c>
      <c r="AL1091" s="16">
        <v>13</v>
      </c>
    </row>
    <row r="1092" spans="1:38" x14ac:dyDescent="0.3">
      <c r="A1092" s="24" t="s">
        <v>0</v>
      </c>
      <c r="B1092" t="s">
        <v>1</v>
      </c>
      <c r="C1092" t="s">
        <v>279</v>
      </c>
      <c r="D1092">
        <v>-27.271709999999999</v>
      </c>
      <c r="E1092">
        <v>-48.331710000000001</v>
      </c>
      <c r="F1092" s="24" t="s">
        <v>2</v>
      </c>
      <c r="G1092" s="24" t="s">
        <v>3</v>
      </c>
      <c r="H1092" s="25">
        <v>42039</v>
      </c>
      <c r="I1092" s="12" t="s">
        <v>280</v>
      </c>
      <c r="J1092" s="12" t="s">
        <v>245</v>
      </c>
      <c r="K1092" s="12" t="s">
        <v>271</v>
      </c>
      <c r="L1092" s="24" t="s">
        <v>96</v>
      </c>
      <c r="M1092" s="24" t="s">
        <v>313</v>
      </c>
      <c r="N1092" t="s">
        <v>85</v>
      </c>
      <c r="O1092" s="24">
        <v>2</v>
      </c>
      <c r="P1092">
        <v>5</v>
      </c>
      <c r="Q1092">
        <v>5</v>
      </c>
      <c r="R1092">
        <v>27</v>
      </c>
      <c r="S1092" s="24">
        <v>20</v>
      </c>
      <c r="T1092" s="24">
        <v>20</v>
      </c>
      <c r="U1092" t="s">
        <v>179</v>
      </c>
      <c r="V1092" s="14" t="str">
        <f>VLOOKUP($U1092,look_up!$A$2:J1118,2,FALSE)</f>
        <v>Ouriço</v>
      </c>
      <c r="W1092" s="14" t="str">
        <f>VLOOKUP($U1092,look_up!$A$2:K1118,3,FALSE)</f>
        <v>Species</v>
      </c>
      <c r="X1092" s="14" t="str">
        <f>VLOOKUP($U1092,look_up!$A$2:L1118,4,FALSE)</f>
        <v>NA</v>
      </c>
      <c r="Y1092" s="14" t="str">
        <f>VLOOKUP($U1092,look_up!A$2:K1118,5,FALSE)</f>
        <v>Animalia</v>
      </c>
      <c r="Z1092" s="14" t="str">
        <f>VLOOKUP($U1092,look_up!A$2:L1118,6,FALSE)</f>
        <v>Echinodermata</v>
      </c>
      <c r="AA1092" s="14" t="str">
        <f>VLOOKUP($U1092,look_up!A$2:M1118,7,FALSE)</f>
        <v>Echinoidea</v>
      </c>
      <c r="AB1092" s="14" t="str">
        <f>VLOOKUP($U1092,look_up!$A$2:P1118,8,FALSE)</f>
        <v>Arbacioidea</v>
      </c>
      <c r="AC1092" s="14" t="str">
        <f>VLOOKUP($U1092,look_up!$A$2:Q1118,9,FALSE)</f>
        <v>Arbaciidae</v>
      </c>
      <c r="AD1092" s="14">
        <f>VLOOKUP($U1092,look_up!A$2:P1118,10,FALSE)</f>
        <v>124249</v>
      </c>
      <c r="AE1092" s="16">
        <v>1</v>
      </c>
      <c r="AF1092" s="24" t="s">
        <v>216</v>
      </c>
      <c r="AG1092">
        <v>40</v>
      </c>
      <c r="AH1092" s="16" t="s">
        <v>273</v>
      </c>
      <c r="AI1092" s="16" t="s">
        <v>6</v>
      </c>
      <c r="AJ1092" s="16" t="s">
        <v>214</v>
      </c>
      <c r="AK1092" s="16" t="s">
        <v>218</v>
      </c>
      <c r="AL1092" s="16">
        <v>1</v>
      </c>
    </row>
    <row r="1093" spans="1:38" x14ac:dyDescent="0.3">
      <c r="A1093" s="24" t="s">
        <v>0</v>
      </c>
      <c r="B1093" t="s">
        <v>1</v>
      </c>
      <c r="C1093" t="s">
        <v>279</v>
      </c>
      <c r="D1093">
        <v>-27.271709999999999</v>
      </c>
      <c r="E1093">
        <v>-48.331710000000001</v>
      </c>
      <c r="F1093" s="24" t="s">
        <v>2</v>
      </c>
      <c r="G1093" s="24" t="s">
        <v>3</v>
      </c>
      <c r="H1093" s="25">
        <v>42039</v>
      </c>
      <c r="I1093" s="12" t="s">
        <v>280</v>
      </c>
      <c r="J1093" s="12" t="s">
        <v>245</v>
      </c>
      <c r="K1093" s="12" t="s">
        <v>271</v>
      </c>
      <c r="L1093" s="24" t="s">
        <v>96</v>
      </c>
      <c r="M1093" s="24" t="s">
        <v>313</v>
      </c>
      <c r="N1093" t="s">
        <v>85</v>
      </c>
      <c r="O1093" s="24">
        <v>3</v>
      </c>
      <c r="P1093">
        <v>5</v>
      </c>
      <c r="Q1093">
        <v>5</v>
      </c>
      <c r="R1093">
        <v>27</v>
      </c>
      <c r="S1093" s="24">
        <v>20</v>
      </c>
      <c r="T1093" s="24">
        <v>20</v>
      </c>
      <c r="U1093" t="s">
        <v>179</v>
      </c>
      <c r="V1093" s="14" t="str">
        <f>VLOOKUP($U1093,look_up!$A$2:J1119,2,FALSE)</f>
        <v>Ouriço</v>
      </c>
      <c r="W1093" s="14" t="str">
        <f>VLOOKUP($U1093,look_up!$A$2:K1119,3,FALSE)</f>
        <v>Species</v>
      </c>
      <c r="X1093" s="14" t="str">
        <f>VLOOKUP($U1093,look_up!$A$2:L1119,4,FALSE)</f>
        <v>NA</v>
      </c>
      <c r="Y1093" s="14" t="str">
        <f>VLOOKUP($U1093,look_up!A$2:K1119,5,FALSE)</f>
        <v>Animalia</v>
      </c>
      <c r="Z1093" s="14" t="str">
        <f>VLOOKUP($U1093,look_up!A$2:L1119,6,FALSE)</f>
        <v>Echinodermata</v>
      </c>
      <c r="AA1093" s="14" t="str">
        <f>VLOOKUP($U1093,look_up!A$2:M1119,7,FALSE)</f>
        <v>Echinoidea</v>
      </c>
      <c r="AB1093" s="14" t="str">
        <f>VLOOKUP($U1093,look_up!$A$2:P1119,8,FALSE)</f>
        <v>Arbacioidea</v>
      </c>
      <c r="AC1093" s="14" t="str">
        <f>VLOOKUP($U1093,look_up!$A$2:Q1119,9,FALSE)</f>
        <v>Arbaciidae</v>
      </c>
      <c r="AD1093" s="14">
        <f>VLOOKUP($U1093,look_up!A$2:P1119,10,FALSE)</f>
        <v>124249</v>
      </c>
      <c r="AE1093" s="16">
        <v>0</v>
      </c>
      <c r="AF1093" s="24" t="s">
        <v>216</v>
      </c>
      <c r="AG1093">
        <v>40</v>
      </c>
      <c r="AH1093" s="16" t="s">
        <v>273</v>
      </c>
      <c r="AI1093" s="16" t="s">
        <v>6</v>
      </c>
      <c r="AJ1093" s="16" t="s">
        <v>214</v>
      </c>
      <c r="AK1093" s="16" t="s">
        <v>218</v>
      </c>
      <c r="AL1093" s="16">
        <v>0</v>
      </c>
    </row>
    <row r="1094" spans="1:38" x14ac:dyDescent="0.3">
      <c r="A1094" s="24" t="s">
        <v>0</v>
      </c>
      <c r="B1094" t="s">
        <v>1</v>
      </c>
      <c r="C1094" t="s">
        <v>279</v>
      </c>
      <c r="D1094">
        <v>-27.271709999999999</v>
      </c>
      <c r="E1094">
        <v>-48.331710000000001</v>
      </c>
      <c r="F1094" s="24" t="s">
        <v>2</v>
      </c>
      <c r="G1094" s="24" t="s">
        <v>3</v>
      </c>
      <c r="H1094" s="25">
        <v>42039</v>
      </c>
      <c r="I1094" s="12" t="s">
        <v>280</v>
      </c>
      <c r="J1094" s="12" t="s">
        <v>245</v>
      </c>
      <c r="K1094" s="12" t="s">
        <v>271</v>
      </c>
      <c r="L1094" s="24" t="s">
        <v>96</v>
      </c>
      <c r="M1094" s="24" t="s">
        <v>313</v>
      </c>
      <c r="N1094" t="s">
        <v>86</v>
      </c>
      <c r="O1094" s="24">
        <v>1</v>
      </c>
      <c r="P1094">
        <v>11</v>
      </c>
      <c r="Q1094">
        <v>11</v>
      </c>
      <c r="R1094" t="s">
        <v>18</v>
      </c>
      <c r="S1094" s="24">
        <v>20</v>
      </c>
      <c r="T1094" s="24">
        <v>15</v>
      </c>
      <c r="U1094" t="s">
        <v>179</v>
      </c>
      <c r="V1094" s="14" t="str">
        <f>VLOOKUP($U1094,look_up!$A$2:J1120,2,FALSE)</f>
        <v>Ouriço</v>
      </c>
      <c r="W1094" s="14" t="str">
        <f>VLOOKUP($U1094,look_up!$A$2:K1120,3,FALSE)</f>
        <v>Species</v>
      </c>
      <c r="X1094" s="14" t="str">
        <f>VLOOKUP($U1094,look_up!$A$2:L1120,4,FALSE)</f>
        <v>NA</v>
      </c>
      <c r="Y1094" s="14" t="str">
        <f>VLOOKUP($U1094,look_up!A$2:K1120,5,FALSE)</f>
        <v>Animalia</v>
      </c>
      <c r="Z1094" s="14" t="str">
        <f>VLOOKUP($U1094,look_up!A$2:L1120,6,FALSE)</f>
        <v>Echinodermata</v>
      </c>
      <c r="AA1094" s="14" t="str">
        <f>VLOOKUP($U1094,look_up!A$2:M1120,7,FALSE)</f>
        <v>Echinoidea</v>
      </c>
      <c r="AB1094" s="14" t="str">
        <f>VLOOKUP($U1094,look_up!$A$2:P1120,8,FALSE)</f>
        <v>Arbacioidea</v>
      </c>
      <c r="AC1094" s="14" t="str">
        <f>VLOOKUP($U1094,look_up!$A$2:Q1120,9,FALSE)</f>
        <v>Arbaciidae</v>
      </c>
      <c r="AD1094" s="14">
        <f>VLOOKUP($U1094,look_up!A$2:P1120,10,FALSE)</f>
        <v>124249</v>
      </c>
      <c r="AE1094" s="16">
        <v>0</v>
      </c>
      <c r="AF1094" s="24" t="s">
        <v>216</v>
      </c>
      <c r="AG1094">
        <v>40</v>
      </c>
      <c r="AH1094" s="16" t="s">
        <v>273</v>
      </c>
      <c r="AI1094" s="16" t="s">
        <v>6</v>
      </c>
      <c r="AJ1094" s="16" t="s">
        <v>214</v>
      </c>
      <c r="AK1094" s="16" t="s">
        <v>218</v>
      </c>
      <c r="AL1094" s="16">
        <v>0</v>
      </c>
    </row>
    <row r="1095" spans="1:38" x14ac:dyDescent="0.3">
      <c r="A1095" s="24" t="s">
        <v>0</v>
      </c>
      <c r="B1095" t="s">
        <v>1</v>
      </c>
      <c r="C1095" t="s">
        <v>279</v>
      </c>
      <c r="D1095">
        <v>-27.271709999999999</v>
      </c>
      <c r="E1095">
        <v>-48.331710000000001</v>
      </c>
      <c r="F1095" s="24" t="s">
        <v>2</v>
      </c>
      <c r="G1095" s="24" t="s">
        <v>3</v>
      </c>
      <c r="H1095" s="25">
        <v>42039</v>
      </c>
      <c r="I1095" s="12" t="s">
        <v>280</v>
      </c>
      <c r="J1095" s="12" t="s">
        <v>245</v>
      </c>
      <c r="K1095" s="12" t="s">
        <v>271</v>
      </c>
      <c r="L1095" s="24" t="s">
        <v>96</v>
      </c>
      <c r="M1095" s="24" t="s">
        <v>313</v>
      </c>
      <c r="N1095" t="s">
        <v>86</v>
      </c>
      <c r="O1095" s="24">
        <v>2</v>
      </c>
      <c r="P1095">
        <v>11</v>
      </c>
      <c r="Q1095">
        <v>11</v>
      </c>
      <c r="R1095" t="s">
        <v>18</v>
      </c>
      <c r="S1095" s="24">
        <v>20</v>
      </c>
      <c r="T1095" s="24">
        <v>15</v>
      </c>
      <c r="U1095" t="s">
        <v>179</v>
      </c>
      <c r="V1095" s="14" t="str">
        <f>VLOOKUP($U1095,look_up!$A$2:J1121,2,FALSE)</f>
        <v>Ouriço</v>
      </c>
      <c r="W1095" s="14" t="str">
        <f>VLOOKUP($U1095,look_up!$A$2:K1121,3,FALSE)</f>
        <v>Species</v>
      </c>
      <c r="X1095" s="14" t="str">
        <f>VLOOKUP($U1095,look_up!$A$2:L1121,4,FALSE)</f>
        <v>NA</v>
      </c>
      <c r="Y1095" s="14" t="str">
        <f>VLOOKUP($U1095,look_up!A$2:K1121,5,FALSE)</f>
        <v>Animalia</v>
      </c>
      <c r="Z1095" s="14" t="str">
        <f>VLOOKUP($U1095,look_up!A$2:L1121,6,FALSE)</f>
        <v>Echinodermata</v>
      </c>
      <c r="AA1095" s="14" t="str">
        <f>VLOOKUP($U1095,look_up!A$2:M1121,7,FALSE)</f>
        <v>Echinoidea</v>
      </c>
      <c r="AB1095" s="14" t="str">
        <f>VLOOKUP($U1095,look_up!$A$2:P1121,8,FALSE)</f>
        <v>Arbacioidea</v>
      </c>
      <c r="AC1095" s="14" t="str">
        <f>VLOOKUP($U1095,look_up!$A$2:Q1121,9,FALSE)</f>
        <v>Arbaciidae</v>
      </c>
      <c r="AD1095" s="14">
        <f>VLOOKUP($U1095,look_up!A$2:P1121,10,FALSE)</f>
        <v>124249</v>
      </c>
      <c r="AE1095" s="16">
        <v>0</v>
      </c>
      <c r="AF1095" s="24" t="s">
        <v>216</v>
      </c>
      <c r="AG1095">
        <v>40</v>
      </c>
      <c r="AH1095" s="16" t="s">
        <v>273</v>
      </c>
      <c r="AI1095" s="16" t="s">
        <v>6</v>
      </c>
      <c r="AJ1095" s="16" t="s">
        <v>214</v>
      </c>
      <c r="AK1095" s="16" t="s">
        <v>218</v>
      </c>
      <c r="AL1095" s="16">
        <v>0</v>
      </c>
    </row>
    <row r="1096" spans="1:38" x14ac:dyDescent="0.3">
      <c r="A1096" s="24" t="s">
        <v>0</v>
      </c>
      <c r="B1096" t="s">
        <v>1</v>
      </c>
      <c r="C1096" t="s">
        <v>279</v>
      </c>
      <c r="D1096">
        <v>-27.271709999999999</v>
      </c>
      <c r="E1096">
        <v>-48.331710000000001</v>
      </c>
      <c r="F1096" s="24" t="s">
        <v>2</v>
      </c>
      <c r="G1096" s="24" t="s">
        <v>3</v>
      </c>
      <c r="H1096" s="25">
        <v>42039</v>
      </c>
      <c r="I1096" s="12" t="s">
        <v>280</v>
      </c>
      <c r="J1096" s="12" t="s">
        <v>245</v>
      </c>
      <c r="K1096" s="12" t="s">
        <v>271</v>
      </c>
      <c r="L1096" s="24" t="s">
        <v>96</v>
      </c>
      <c r="M1096" s="24" t="s">
        <v>313</v>
      </c>
      <c r="N1096" t="s">
        <v>86</v>
      </c>
      <c r="O1096" s="24">
        <v>3</v>
      </c>
      <c r="P1096">
        <v>11</v>
      </c>
      <c r="Q1096">
        <v>11</v>
      </c>
      <c r="R1096" t="s">
        <v>18</v>
      </c>
      <c r="S1096" s="24">
        <v>20</v>
      </c>
      <c r="T1096" s="24">
        <v>15</v>
      </c>
      <c r="U1096" t="s">
        <v>179</v>
      </c>
      <c r="V1096" s="14" t="str">
        <f>VLOOKUP($U1096,look_up!$A$2:J1122,2,FALSE)</f>
        <v>Ouriço</v>
      </c>
      <c r="W1096" s="14" t="str">
        <f>VLOOKUP($U1096,look_up!$A$2:K1122,3,FALSE)</f>
        <v>Species</v>
      </c>
      <c r="X1096" s="14" t="str">
        <f>VLOOKUP($U1096,look_up!$A$2:L1122,4,FALSE)</f>
        <v>NA</v>
      </c>
      <c r="Y1096" s="14" t="str">
        <f>VLOOKUP($U1096,look_up!A$2:K1122,5,FALSE)</f>
        <v>Animalia</v>
      </c>
      <c r="Z1096" s="14" t="str">
        <f>VLOOKUP($U1096,look_up!A$2:L1122,6,FALSE)</f>
        <v>Echinodermata</v>
      </c>
      <c r="AA1096" s="14" t="str">
        <f>VLOOKUP($U1096,look_up!A$2:M1122,7,FALSE)</f>
        <v>Echinoidea</v>
      </c>
      <c r="AB1096" s="14" t="str">
        <f>VLOOKUP($U1096,look_up!$A$2:P1122,8,FALSE)</f>
        <v>Arbacioidea</v>
      </c>
      <c r="AC1096" s="14" t="str">
        <f>VLOOKUP($U1096,look_up!$A$2:Q1122,9,FALSE)</f>
        <v>Arbaciidae</v>
      </c>
      <c r="AD1096" s="14">
        <f>VLOOKUP($U1096,look_up!A$2:P1122,10,FALSE)</f>
        <v>124249</v>
      </c>
      <c r="AE1096" s="16">
        <v>0</v>
      </c>
      <c r="AF1096" s="24" t="s">
        <v>216</v>
      </c>
      <c r="AG1096">
        <v>40</v>
      </c>
      <c r="AH1096" s="16" t="s">
        <v>273</v>
      </c>
      <c r="AI1096" s="16" t="s">
        <v>6</v>
      </c>
      <c r="AJ1096" s="16" t="s">
        <v>214</v>
      </c>
      <c r="AK1096" s="16" t="s">
        <v>218</v>
      </c>
      <c r="AL1096" s="16">
        <v>0</v>
      </c>
    </row>
    <row r="1097" spans="1:38" x14ac:dyDescent="0.3">
      <c r="A1097" s="24" t="s">
        <v>0</v>
      </c>
      <c r="B1097" t="s">
        <v>308</v>
      </c>
      <c r="C1097" t="s">
        <v>281</v>
      </c>
      <c r="D1097">
        <v>-27.274239999999999</v>
      </c>
      <c r="E1097">
        <v>-48.3339</v>
      </c>
      <c r="F1097" s="24" t="s">
        <v>2</v>
      </c>
      <c r="G1097" s="24" t="s">
        <v>3</v>
      </c>
      <c r="H1097" s="25">
        <v>42031</v>
      </c>
      <c r="I1097" s="12" t="s">
        <v>282</v>
      </c>
      <c r="J1097" s="12" t="s">
        <v>270</v>
      </c>
      <c r="K1097" s="12" t="s">
        <v>271</v>
      </c>
      <c r="L1097" s="24" t="s">
        <v>96</v>
      </c>
      <c r="M1097" s="24" t="s">
        <v>313</v>
      </c>
      <c r="N1097" t="s">
        <v>85</v>
      </c>
      <c r="O1097" s="24">
        <v>1</v>
      </c>
      <c r="P1097">
        <v>5</v>
      </c>
      <c r="Q1097">
        <v>5</v>
      </c>
      <c r="R1097">
        <v>27</v>
      </c>
      <c r="S1097" s="24">
        <v>4.7</v>
      </c>
      <c r="T1097" s="24">
        <v>3.4</v>
      </c>
      <c r="U1097" t="s">
        <v>179</v>
      </c>
      <c r="V1097" s="14" t="str">
        <f>VLOOKUP($U1097,look_up!$A$2:J1123,2,FALSE)</f>
        <v>Ouriço</v>
      </c>
      <c r="W1097" s="14" t="str">
        <f>VLOOKUP($U1097,look_up!$A$2:K1123,3,FALSE)</f>
        <v>Species</v>
      </c>
      <c r="X1097" s="14" t="str">
        <f>VLOOKUP($U1097,look_up!$A$2:L1123,4,FALSE)</f>
        <v>NA</v>
      </c>
      <c r="Y1097" s="14" t="str">
        <f>VLOOKUP($U1097,look_up!A$2:K1123,5,FALSE)</f>
        <v>Animalia</v>
      </c>
      <c r="Z1097" s="14" t="str">
        <f>VLOOKUP($U1097,look_up!A$2:L1123,6,FALSE)</f>
        <v>Echinodermata</v>
      </c>
      <c r="AA1097" s="14" t="str">
        <f>VLOOKUP($U1097,look_up!A$2:M1123,7,FALSE)</f>
        <v>Echinoidea</v>
      </c>
      <c r="AB1097" s="14" t="str">
        <f>VLOOKUP($U1097,look_up!$A$2:P1123,8,FALSE)</f>
        <v>Arbacioidea</v>
      </c>
      <c r="AC1097" s="14" t="str">
        <f>VLOOKUP($U1097,look_up!$A$2:Q1123,9,FALSE)</f>
        <v>Arbaciidae</v>
      </c>
      <c r="AD1097" s="14">
        <f>VLOOKUP($U1097,look_up!A$2:P1123,10,FALSE)</f>
        <v>124249</v>
      </c>
      <c r="AE1097" s="16">
        <v>21</v>
      </c>
      <c r="AF1097" s="24" t="s">
        <v>216</v>
      </c>
      <c r="AG1097">
        <v>40</v>
      </c>
      <c r="AH1097" s="16" t="s">
        <v>273</v>
      </c>
      <c r="AI1097" s="16" t="s">
        <v>6</v>
      </c>
      <c r="AJ1097" s="16" t="s">
        <v>214</v>
      </c>
      <c r="AK1097" s="16" t="s">
        <v>218</v>
      </c>
      <c r="AL1097" s="16">
        <v>21</v>
      </c>
    </row>
    <row r="1098" spans="1:38" x14ac:dyDescent="0.3">
      <c r="A1098" s="24" t="s">
        <v>0</v>
      </c>
      <c r="B1098" t="s">
        <v>308</v>
      </c>
      <c r="C1098" t="s">
        <v>281</v>
      </c>
      <c r="D1098">
        <v>-27.274239999999999</v>
      </c>
      <c r="E1098">
        <v>-48.3339</v>
      </c>
      <c r="F1098" s="24" t="s">
        <v>2</v>
      </c>
      <c r="G1098" s="24" t="s">
        <v>3</v>
      </c>
      <c r="H1098" s="25">
        <v>42031</v>
      </c>
      <c r="I1098" s="12" t="s">
        <v>282</v>
      </c>
      <c r="J1098" s="12" t="s">
        <v>270</v>
      </c>
      <c r="K1098" s="12" t="s">
        <v>271</v>
      </c>
      <c r="L1098" s="24" t="s">
        <v>96</v>
      </c>
      <c r="M1098" s="24" t="s">
        <v>313</v>
      </c>
      <c r="N1098" t="s">
        <v>85</v>
      </c>
      <c r="O1098" s="24">
        <v>2</v>
      </c>
      <c r="P1098">
        <v>5</v>
      </c>
      <c r="Q1098">
        <v>5</v>
      </c>
      <c r="R1098">
        <v>27</v>
      </c>
      <c r="S1098" s="24">
        <v>4.7</v>
      </c>
      <c r="T1098" s="24">
        <v>3.4</v>
      </c>
      <c r="U1098" t="s">
        <v>179</v>
      </c>
      <c r="V1098" s="14" t="str">
        <f>VLOOKUP($U1098,look_up!$A$2:J1124,2,FALSE)</f>
        <v>Ouriço</v>
      </c>
      <c r="W1098" s="14" t="str">
        <f>VLOOKUP($U1098,look_up!$A$2:K1124,3,FALSE)</f>
        <v>Species</v>
      </c>
      <c r="X1098" s="14" t="str">
        <f>VLOOKUP($U1098,look_up!$A$2:L1124,4,FALSE)</f>
        <v>NA</v>
      </c>
      <c r="Y1098" s="14" t="str">
        <f>VLOOKUP($U1098,look_up!A$2:K1124,5,FALSE)</f>
        <v>Animalia</v>
      </c>
      <c r="Z1098" s="14" t="str">
        <f>VLOOKUP($U1098,look_up!A$2:L1124,6,FALSE)</f>
        <v>Echinodermata</v>
      </c>
      <c r="AA1098" s="14" t="str">
        <f>VLOOKUP($U1098,look_up!A$2:M1124,7,FALSE)</f>
        <v>Echinoidea</v>
      </c>
      <c r="AB1098" s="14" t="str">
        <f>VLOOKUP($U1098,look_up!$A$2:P1124,8,FALSE)</f>
        <v>Arbacioidea</v>
      </c>
      <c r="AC1098" s="14" t="str">
        <f>VLOOKUP($U1098,look_up!$A$2:Q1124,9,FALSE)</f>
        <v>Arbaciidae</v>
      </c>
      <c r="AD1098" s="14">
        <f>VLOOKUP($U1098,look_up!A$2:P1124,10,FALSE)</f>
        <v>124249</v>
      </c>
      <c r="AE1098" s="16">
        <v>17</v>
      </c>
      <c r="AF1098" s="24" t="s">
        <v>216</v>
      </c>
      <c r="AG1098">
        <v>40</v>
      </c>
      <c r="AH1098" s="16" t="s">
        <v>273</v>
      </c>
      <c r="AI1098" s="16" t="s">
        <v>6</v>
      </c>
      <c r="AJ1098" s="16" t="s">
        <v>214</v>
      </c>
      <c r="AK1098" s="16" t="s">
        <v>218</v>
      </c>
      <c r="AL1098" s="16">
        <v>17</v>
      </c>
    </row>
    <row r="1099" spans="1:38" x14ac:dyDescent="0.3">
      <c r="A1099" s="24" t="s">
        <v>0</v>
      </c>
      <c r="B1099" t="s">
        <v>308</v>
      </c>
      <c r="C1099" t="s">
        <v>281</v>
      </c>
      <c r="D1099">
        <v>-27.274239999999999</v>
      </c>
      <c r="E1099">
        <v>-48.3339</v>
      </c>
      <c r="F1099" s="24" t="s">
        <v>2</v>
      </c>
      <c r="G1099" s="24" t="s">
        <v>3</v>
      </c>
      <c r="H1099" s="25">
        <v>42031</v>
      </c>
      <c r="I1099" s="12" t="s">
        <v>282</v>
      </c>
      <c r="J1099" s="12" t="s">
        <v>270</v>
      </c>
      <c r="K1099" s="12" t="s">
        <v>271</v>
      </c>
      <c r="L1099" s="24" t="s">
        <v>96</v>
      </c>
      <c r="M1099" s="24" t="s">
        <v>313</v>
      </c>
      <c r="N1099" t="s">
        <v>85</v>
      </c>
      <c r="O1099" s="24">
        <v>3</v>
      </c>
      <c r="P1099">
        <v>5</v>
      </c>
      <c r="Q1099">
        <v>5</v>
      </c>
      <c r="R1099">
        <v>27</v>
      </c>
      <c r="S1099" s="24">
        <v>4.7</v>
      </c>
      <c r="T1099" s="24">
        <v>3.4</v>
      </c>
      <c r="U1099" t="s">
        <v>179</v>
      </c>
      <c r="V1099" s="14" t="str">
        <f>VLOOKUP($U1099,look_up!$A$2:J1125,2,FALSE)</f>
        <v>Ouriço</v>
      </c>
      <c r="W1099" s="14" t="str">
        <f>VLOOKUP($U1099,look_up!$A$2:K1125,3,FALSE)</f>
        <v>Species</v>
      </c>
      <c r="X1099" s="14" t="str">
        <f>VLOOKUP($U1099,look_up!$A$2:L1125,4,FALSE)</f>
        <v>NA</v>
      </c>
      <c r="Y1099" s="14" t="str">
        <f>VLOOKUP($U1099,look_up!A$2:K1125,5,FALSE)</f>
        <v>Animalia</v>
      </c>
      <c r="Z1099" s="14" t="str">
        <f>VLOOKUP($U1099,look_up!A$2:L1125,6,FALSE)</f>
        <v>Echinodermata</v>
      </c>
      <c r="AA1099" s="14" t="str">
        <f>VLOOKUP($U1099,look_up!A$2:M1125,7,FALSE)</f>
        <v>Echinoidea</v>
      </c>
      <c r="AB1099" s="14" t="str">
        <f>VLOOKUP($U1099,look_up!$A$2:P1125,8,FALSE)</f>
        <v>Arbacioidea</v>
      </c>
      <c r="AC1099" s="14" t="str">
        <f>VLOOKUP($U1099,look_up!$A$2:Q1125,9,FALSE)</f>
        <v>Arbaciidae</v>
      </c>
      <c r="AD1099" s="14">
        <f>VLOOKUP($U1099,look_up!A$2:P1125,10,FALSE)</f>
        <v>124249</v>
      </c>
      <c r="AE1099" s="16">
        <v>17</v>
      </c>
      <c r="AF1099" s="24" t="s">
        <v>216</v>
      </c>
      <c r="AG1099">
        <v>40</v>
      </c>
      <c r="AH1099" s="16" t="s">
        <v>273</v>
      </c>
      <c r="AI1099" s="16" t="s">
        <v>6</v>
      </c>
      <c r="AJ1099" s="16" t="s">
        <v>214</v>
      </c>
      <c r="AK1099" s="16" t="s">
        <v>218</v>
      </c>
      <c r="AL1099" s="16">
        <v>17</v>
      </c>
    </row>
    <row r="1100" spans="1:38" x14ac:dyDescent="0.3">
      <c r="A1100" s="24" t="s">
        <v>0</v>
      </c>
      <c r="B1100" t="s">
        <v>308</v>
      </c>
      <c r="C1100" t="s">
        <v>281</v>
      </c>
      <c r="D1100">
        <v>-27.274239999999999</v>
      </c>
      <c r="E1100">
        <v>-48.3339</v>
      </c>
      <c r="F1100" s="24" t="s">
        <v>2</v>
      </c>
      <c r="G1100" s="24" t="s">
        <v>3</v>
      </c>
      <c r="H1100" s="25">
        <v>42031</v>
      </c>
      <c r="I1100" s="12" t="s">
        <v>282</v>
      </c>
      <c r="J1100" s="12" t="s">
        <v>270</v>
      </c>
      <c r="K1100" s="12" t="s">
        <v>271</v>
      </c>
      <c r="L1100" s="24" t="s">
        <v>96</v>
      </c>
      <c r="M1100" s="24" t="s">
        <v>313</v>
      </c>
      <c r="N1100" t="s">
        <v>85</v>
      </c>
      <c r="O1100" s="24">
        <v>1</v>
      </c>
      <c r="P1100">
        <v>10</v>
      </c>
      <c r="Q1100">
        <v>10</v>
      </c>
      <c r="R1100">
        <v>26</v>
      </c>
      <c r="S1100" s="24">
        <v>4.7</v>
      </c>
      <c r="T1100" s="24">
        <v>5</v>
      </c>
      <c r="U1100" t="s">
        <v>179</v>
      </c>
      <c r="V1100" s="14" t="str">
        <f>VLOOKUP($U1100,look_up!$A$2:J1126,2,FALSE)</f>
        <v>Ouriço</v>
      </c>
      <c r="W1100" s="14" t="str">
        <f>VLOOKUP($U1100,look_up!$A$2:K1126,3,FALSE)</f>
        <v>Species</v>
      </c>
      <c r="X1100" s="14" t="str">
        <f>VLOOKUP($U1100,look_up!$A$2:L1126,4,FALSE)</f>
        <v>NA</v>
      </c>
      <c r="Y1100" s="14" t="str">
        <f>VLOOKUP($U1100,look_up!A$2:K1126,5,FALSE)</f>
        <v>Animalia</v>
      </c>
      <c r="Z1100" s="14" t="str">
        <f>VLOOKUP($U1100,look_up!A$2:L1126,6,FALSE)</f>
        <v>Echinodermata</v>
      </c>
      <c r="AA1100" s="14" t="str">
        <f>VLOOKUP($U1100,look_up!A$2:M1126,7,FALSE)</f>
        <v>Echinoidea</v>
      </c>
      <c r="AB1100" s="14" t="str">
        <f>VLOOKUP($U1100,look_up!$A$2:P1126,8,FALSE)</f>
        <v>Arbacioidea</v>
      </c>
      <c r="AC1100" s="14" t="str">
        <f>VLOOKUP($U1100,look_up!$A$2:Q1126,9,FALSE)</f>
        <v>Arbaciidae</v>
      </c>
      <c r="AD1100" s="14">
        <f>VLOOKUP($U1100,look_up!A$2:P1126,10,FALSE)</f>
        <v>124249</v>
      </c>
      <c r="AE1100" s="16">
        <v>0</v>
      </c>
      <c r="AF1100" s="24" t="s">
        <v>216</v>
      </c>
      <c r="AG1100">
        <v>40</v>
      </c>
      <c r="AH1100" s="16" t="s">
        <v>273</v>
      </c>
      <c r="AI1100" s="16" t="s">
        <v>6</v>
      </c>
      <c r="AJ1100" s="16" t="s">
        <v>214</v>
      </c>
      <c r="AK1100" s="16" t="s">
        <v>218</v>
      </c>
      <c r="AL1100" s="16">
        <v>0</v>
      </c>
    </row>
    <row r="1101" spans="1:38" x14ac:dyDescent="0.3">
      <c r="A1101" s="24" t="s">
        <v>0</v>
      </c>
      <c r="B1101" t="s">
        <v>308</v>
      </c>
      <c r="C1101" t="s">
        <v>281</v>
      </c>
      <c r="D1101">
        <v>-27.274239999999999</v>
      </c>
      <c r="E1101">
        <v>-48.3339</v>
      </c>
      <c r="F1101" s="24" t="s">
        <v>2</v>
      </c>
      <c r="G1101" s="24" t="s">
        <v>3</v>
      </c>
      <c r="H1101" s="25">
        <v>42031</v>
      </c>
      <c r="I1101" s="12" t="s">
        <v>282</v>
      </c>
      <c r="J1101" s="12" t="s">
        <v>270</v>
      </c>
      <c r="K1101" s="12" t="s">
        <v>271</v>
      </c>
      <c r="L1101" s="24" t="s">
        <v>96</v>
      </c>
      <c r="M1101" s="24" t="s">
        <v>313</v>
      </c>
      <c r="N1101" t="s">
        <v>85</v>
      </c>
      <c r="O1101" s="24">
        <v>2</v>
      </c>
      <c r="P1101">
        <v>10</v>
      </c>
      <c r="Q1101">
        <v>10</v>
      </c>
      <c r="R1101">
        <v>26</v>
      </c>
      <c r="S1101" s="24">
        <v>4.7</v>
      </c>
      <c r="T1101" s="24">
        <v>5</v>
      </c>
      <c r="U1101" t="s">
        <v>179</v>
      </c>
      <c r="V1101" s="14" t="str">
        <f>VLOOKUP($U1101,look_up!$A$2:J1127,2,FALSE)</f>
        <v>Ouriço</v>
      </c>
      <c r="W1101" s="14" t="str">
        <f>VLOOKUP($U1101,look_up!$A$2:K1127,3,FALSE)</f>
        <v>Species</v>
      </c>
      <c r="X1101" s="14" t="str">
        <f>VLOOKUP($U1101,look_up!$A$2:L1127,4,FALSE)</f>
        <v>NA</v>
      </c>
      <c r="Y1101" s="14" t="str">
        <f>VLOOKUP($U1101,look_up!A$2:K1127,5,FALSE)</f>
        <v>Animalia</v>
      </c>
      <c r="Z1101" s="14" t="str">
        <f>VLOOKUP($U1101,look_up!A$2:L1127,6,FALSE)</f>
        <v>Echinodermata</v>
      </c>
      <c r="AA1101" s="14" t="str">
        <f>VLOOKUP($U1101,look_up!A$2:M1127,7,FALSE)</f>
        <v>Echinoidea</v>
      </c>
      <c r="AB1101" s="14" t="str">
        <f>VLOOKUP($U1101,look_up!$A$2:P1127,8,FALSE)</f>
        <v>Arbacioidea</v>
      </c>
      <c r="AC1101" s="14" t="str">
        <f>VLOOKUP($U1101,look_up!$A$2:Q1127,9,FALSE)</f>
        <v>Arbaciidae</v>
      </c>
      <c r="AD1101" s="14">
        <f>VLOOKUP($U1101,look_up!A$2:P1127,10,FALSE)</f>
        <v>124249</v>
      </c>
      <c r="AE1101" s="16">
        <v>2</v>
      </c>
      <c r="AF1101" s="24" t="s">
        <v>216</v>
      </c>
      <c r="AG1101">
        <v>40</v>
      </c>
      <c r="AH1101" s="16" t="s">
        <v>273</v>
      </c>
      <c r="AI1101" s="16" t="s">
        <v>6</v>
      </c>
      <c r="AJ1101" s="16" t="s">
        <v>214</v>
      </c>
      <c r="AK1101" s="16" t="s">
        <v>218</v>
      </c>
      <c r="AL1101" s="16">
        <v>2</v>
      </c>
    </row>
    <row r="1102" spans="1:38" x14ac:dyDescent="0.3">
      <c r="A1102" s="24" t="s">
        <v>0</v>
      </c>
      <c r="B1102" t="s">
        <v>308</v>
      </c>
      <c r="C1102" t="s">
        <v>281</v>
      </c>
      <c r="D1102">
        <v>-27.274239999999999</v>
      </c>
      <c r="E1102">
        <v>-48.3339</v>
      </c>
      <c r="F1102" s="24" t="s">
        <v>2</v>
      </c>
      <c r="G1102" s="24" t="s">
        <v>3</v>
      </c>
      <c r="H1102" s="25">
        <v>42031</v>
      </c>
      <c r="I1102" s="12" t="s">
        <v>282</v>
      </c>
      <c r="J1102" s="12" t="s">
        <v>270</v>
      </c>
      <c r="K1102" s="12" t="s">
        <v>271</v>
      </c>
      <c r="L1102" s="24" t="s">
        <v>96</v>
      </c>
      <c r="M1102" s="24" t="s">
        <v>313</v>
      </c>
      <c r="N1102" t="s">
        <v>85</v>
      </c>
      <c r="O1102" s="24">
        <v>3</v>
      </c>
      <c r="P1102">
        <v>10</v>
      </c>
      <c r="Q1102">
        <v>10</v>
      </c>
      <c r="R1102">
        <v>26</v>
      </c>
      <c r="S1102" s="24">
        <v>4.7</v>
      </c>
      <c r="T1102" s="24">
        <v>5</v>
      </c>
      <c r="U1102" t="s">
        <v>179</v>
      </c>
      <c r="V1102" s="14" t="str">
        <f>VLOOKUP($U1102,look_up!$A$2:J1128,2,FALSE)</f>
        <v>Ouriço</v>
      </c>
      <c r="W1102" s="14" t="str">
        <f>VLOOKUP($U1102,look_up!$A$2:K1128,3,FALSE)</f>
        <v>Species</v>
      </c>
      <c r="X1102" s="14" t="str">
        <f>VLOOKUP($U1102,look_up!$A$2:L1128,4,FALSE)</f>
        <v>NA</v>
      </c>
      <c r="Y1102" s="14" t="str">
        <f>VLOOKUP($U1102,look_up!A$2:K1128,5,FALSE)</f>
        <v>Animalia</v>
      </c>
      <c r="Z1102" s="14" t="str">
        <f>VLOOKUP($U1102,look_up!A$2:L1128,6,FALSE)</f>
        <v>Echinodermata</v>
      </c>
      <c r="AA1102" s="14" t="str">
        <f>VLOOKUP($U1102,look_up!A$2:M1128,7,FALSE)</f>
        <v>Echinoidea</v>
      </c>
      <c r="AB1102" s="14" t="str">
        <f>VLOOKUP($U1102,look_up!$A$2:P1128,8,FALSE)</f>
        <v>Arbacioidea</v>
      </c>
      <c r="AC1102" s="14" t="str">
        <f>VLOOKUP($U1102,look_up!$A$2:Q1128,9,FALSE)</f>
        <v>Arbaciidae</v>
      </c>
      <c r="AD1102" s="14">
        <f>VLOOKUP($U1102,look_up!A$2:P1128,10,FALSE)</f>
        <v>124249</v>
      </c>
      <c r="AE1102" s="16">
        <v>0</v>
      </c>
      <c r="AF1102" s="24" t="s">
        <v>216</v>
      </c>
      <c r="AG1102">
        <v>40</v>
      </c>
      <c r="AH1102" s="16" t="s">
        <v>273</v>
      </c>
      <c r="AI1102" s="16" t="s">
        <v>6</v>
      </c>
      <c r="AJ1102" s="16" t="s">
        <v>214</v>
      </c>
      <c r="AK1102" s="16" t="s">
        <v>218</v>
      </c>
      <c r="AL1102" s="16">
        <v>0</v>
      </c>
    </row>
    <row r="1103" spans="1:38" x14ac:dyDescent="0.3">
      <c r="A1103" s="24" t="s">
        <v>0</v>
      </c>
      <c r="B1103" t="s">
        <v>267</v>
      </c>
      <c r="C1103" t="s">
        <v>283</v>
      </c>
      <c r="D1103">
        <v>-27.27486</v>
      </c>
      <c r="E1103">
        <v>-48.36674</v>
      </c>
      <c r="F1103" s="24" t="s">
        <v>2</v>
      </c>
      <c r="G1103" s="24" t="s">
        <v>3</v>
      </c>
      <c r="H1103" s="25">
        <v>42024</v>
      </c>
      <c r="I1103" s="12" t="s">
        <v>248</v>
      </c>
      <c r="J1103" s="12" t="s">
        <v>270</v>
      </c>
      <c r="K1103" s="12" t="s">
        <v>271</v>
      </c>
      <c r="L1103" s="24" t="s">
        <v>96</v>
      </c>
      <c r="M1103" s="24" t="s">
        <v>313</v>
      </c>
      <c r="N1103" t="s">
        <v>85</v>
      </c>
      <c r="O1103" s="24">
        <v>1</v>
      </c>
      <c r="P1103">
        <v>5</v>
      </c>
      <c r="Q1103">
        <v>5</v>
      </c>
      <c r="R1103">
        <v>27</v>
      </c>
      <c r="S1103" s="24">
        <v>10.7</v>
      </c>
      <c r="T1103" s="24">
        <v>4</v>
      </c>
      <c r="U1103" t="s">
        <v>179</v>
      </c>
      <c r="V1103" s="14" t="str">
        <f>VLOOKUP($U1103,look_up!$A$2:J1129,2,FALSE)</f>
        <v>Ouriço</v>
      </c>
      <c r="W1103" s="14" t="str">
        <f>VLOOKUP($U1103,look_up!$A$2:K1129,3,FALSE)</f>
        <v>Species</v>
      </c>
      <c r="X1103" s="14" t="str">
        <f>VLOOKUP($U1103,look_up!$A$2:L1129,4,FALSE)</f>
        <v>NA</v>
      </c>
      <c r="Y1103" s="14" t="str">
        <f>VLOOKUP($U1103,look_up!A$2:K1129,5,FALSE)</f>
        <v>Animalia</v>
      </c>
      <c r="Z1103" s="14" t="str">
        <f>VLOOKUP($U1103,look_up!A$2:L1129,6,FALSE)</f>
        <v>Echinodermata</v>
      </c>
      <c r="AA1103" s="14" t="str">
        <f>VLOOKUP($U1103,look_up!A$2:M1129,7,FALSE)</f>
        <v>Echinoidea</v>
      </c>
      <c r="AB1103" s="14" t="str">
        <f>VLOOKUP($U1103,look_up!$A$2:P1129,8,FALSE)</f>
        <v>Arbacioidea</v>
      </c>
      <c r="AC1103" s="14" t="str">
        <f>VLOOKUP($U1103,look_up!$A$2:Q1129,9,FALSE)</f>
        <v>Arbaciidae</v>
      </c>
      <c r="AD1103" s="14">
        <f>VLOOKUP($U1103,look_up!A$2:P1129,10,FALSE)</f>
        <v>124249</v>
      </c>
      <c r="AE1103" s="16">
        <v>40</v>
      </c>
      <c r="AF1103" s="24" t="s">
        <v>216</v>
      </c>
      <c r="AG1103">
        <v>40</v>
      </c>
      <c r="AH1103" s="16" t="s">
        <v>273</v>
      </c>
      <c r="AI1103" s="16" t="s">
        <v>6</v>
      </c>
      <c r="AJ1103" s="16" t="s">
        <v>214</v>
      </c>
      <c r="AK1103" s="16" t="s">
        <v>218</v>
      </c>
      <c r="AL1103" s="16">
        <v>40</v>
      </c>
    </row>
    <row r="1104" spans="1:38" x14ac:dyDescent="0.3">
      <c r="A1104" s="24" t="s">
        <v>0</v>
      </c>
      <c r="B1104" t="s">
        <v>267</v>
      </c>
      <c r="C1104" t="s">
        <v>283</v>
      </c>
      <c r="D1104">
        <v>-27.27486</v>
      </c>
      <c r="E1104">
        <v>-48.36674</v>
      </c>
      <c r="F1104" s="24" t="s">
        <v>2</v>
      </c>
      <c r="G1104" s="24" t="s">
        <v>3</v>
      </c>
      <c r="H1104" s="25">
        <v>42024</v>
      </c>
      <c r="I1104" s="12" t="s">
        <v>248</v>
      </c>
      <c r="J1104" s="12" t="s">
        <v>270</v>
      </c>
      <c r="K1104" s="12" t="s">
        <v>271</v>
      </c>
      <c r="L1104" s="24" t="s">
        <v>96</v>
      </c>
      <c r="M1104" s="24" t="s">
        <v>313</v>
      </c>
      <c r="N1104" t="s">
        <v>85</v>
      </c>
      <c r="O1104" s="24">
        <v>2</v>
      </c>
      <c r="P1104">
        <v>5</v>
      </c>
      <c r="Q1104">
        <v>5</v>
      </c>
      <c r="R1104">
        <v>27</v>
      </c>
      <c r="S1104" s="24">
        <v>10.7</v>
      </c>
      <c r="T1104" s="24">
        <v>4</v>
      </c>
      <c r="U1104" t="s">
        <v>179</v>
      </c>
      <c r="V1104" s="14" t="str">
        <f>VLOOKUP($U1104,look_up!$A$2:J1130,2,FALSE)</f>
        <v>Ouriço</v>
      </c>
      <c r="W1104" s="14" t="str">
        <f>VLOOKUP($U1104,look_up!$A$2:K1130,3,FALSE)</f>
        <v>Species</v>
      </c>
      <c r="X1104" s="14" t="str">
        <f>VLOOKUP($U1104,look_up!$A$2:L1130,4,FALSE)</f>
        <v>NA</v>
      </c>
      <c r="Y1104" s="14" t="str">
        <f>VLOOKUP($U1104,look_up!A$2:K1130,5,FALSE)</f>
        <v>Animalia</v>
      </c>
      <c r="Z1104" s="14" t="str">
        <f>VLOOKUP($U1104,look_up!A$2:L1130,6,FALSE)</f>
        <v>Echinodermata</v>
      </c>
      <c r="AA1104" s="14" t="str">
        <f>VLOOKUP($U1104,look_up!A$2:M1130,7,FALSE)</f>
        <v>Echinoidea</v>
      </c>
      <c r="AB1104" s="14" t="str">
        <f>VLOOKUP($U1104,look_up!$A$2:P1130,8,FALSE)</f>
        <v>Arbacioidea</v>
      </c>
      <c r="AC1104" s="14" t="str">
        <f>VLOOKUP($U1104,look_up!$A$2:Q1130,9,FALSE)</f>
        <v>Arbaciidae</v>
      </c>
      <c r="AD1104" s="14">
        <f>VLOOKUP($U1104,look_up!A$2:P1130,10,FALSE)</f>
        <v>124249</v>
      </c>
      <c r="AE1104" s="16">
        <v>7</v>
      </c>
      <c r="AF1104" s="24" t="s">
        <v>216</v>
      </c>
      <c r="AG1104">
        <v>40</v>
      </c>
      <c r="AH1104" s="16" t="s">
        <v>273</v>
      </c>
      <c r="AI1104" s="16" t="s">
        <v>6</v>
      </c>
      <c r="AJ1104" s="16" t="s">
        <v>214</v>
      </c>
      <c r="AK1104" s="16" t="s">
        <v>218</v>
      </c>
      <c r="AL1104" s="16">
        <v>7</v>
      </c>
    </row>
    <row r="1105" spans="1:38" x14ac:dyDescent="0.3">
      <c r="A1105" s="24" t="s">
        <v>0</v>
      </c>
      <c r="B1105" t="s">
        <v>267</v>
      </c>
      <c r="C1105" t="s">
        <v>283</v>
      </c>
      <c r="D1105">
        <v>-27.27486</v>
      </c>
      <c r="E1105">
        <v>-48.36674</v>
      </c>
      <c r="F1105" s="24" t="s">
        <v>2</v>
      </c>
      <c r="G1105" s="24" t="s">
        <v>3</v>
      </c>
      <c r="H1105" s="25">
        <v>42024</v>
      </c>
      <c r="I1105" s="12" t="s">
        <v>248</v>
      </c>
      <c r="J1105" s="12" t="s">
        <v>270</v>
      </c>
      <c r="K1105" s="12" t="s">
        <v>271</v>
      </c>
      <c r="L1105" s="24" t="s">
        <v>96</v>
      </c>
      <c r="M1105" s="24" t="s">
        <v>313</v>
      </c>
      <c r="N1105" t="s">
        <v>85</v>
      </c>
      <c r="O1105" s="24">
        <v>3</v>
      </c>
      <c r="P1105">
        <v>5</v>
      </c>
      <c r="Q1105">
        <v>5</v>
      </c>
      <c r="R1105">
        <v>27</v>
      </c>
      <c r="S1105" s="24">
        <v>10.7</v>
      </c>
      <c r="T1105" s="24">
        <v>4</v>
      </c>
      <c r="U1105" t="s">
        <v>179</v>
      </c>
      <c r="V1105" s="14" t="str">
        <f>VLOOKUP($U1105,look_up!$A$2:J1131,2,FALSE)</f>
        <v>Ouriço</v>
      </c>
      <c r="W1105" s="14" t="str">
        <f>VLOOKUP($U1105,look_up!$A$2:K1131,3,FALSE)</f>
        <v>Species</v>
      </c>
      <c r="X1105" s="14" t="str">
        <f>VLOOKUP($U1105,look_up!$A$2:L1131,4,FALSE)</f>
        <v>NA</v>
      </c>
      <c r="Y1105" s="14" t="str">
        <f>VLOOKUP($U1105,look_up!A$2:K1131,5,FALSE)</f>
        <v>Animalia</v>
      </c>
      <c r="Z1105" s="14" t="str">
        <f>VLOOKUP($U1105,look_up!A$2:L1131,6,FALSE)</f>
        <v>Echinodermata</v>
      </c>
      <c r="AA1105" s="14" t="str">
        <f>VLOOKUP($U1105,look_up!A$2:M1131,7,FALSE)</f>
        <v>Echinoidea</v>
      </c>
      <c r="AB1105" s="14" t="str">
        <f>VLOOKUP($U1105,look_up!$A$2:P1131,8,FALSE)</f>
        <v>Arbacioidea</v>
      </c>
      <c r="AC1105" s="14" t="str">
        <f>VLOOKUP($U1105,look_up!$A$2:Q1131,9,FALSE)</f>
        <v>Arbaciidae</v>
      </c>
      <c r="AD1105" s="14">
        <f>VLOOKUP($U1105,look_up!A$2:P1131,10,FALSE)</f>
        <v>124249</v>
      </c>
      <c r="AE1105" s="16">
        <v>0</v>
      </c>
      <c r="AF1105" s="24" t="s">
        <v>216</v>
      </c>
      <c r="AG1105">
        <v>40</v>
      </c>
      <c r="AH1105" s="16" t="s">
        <v>273</v>
      </c>
      <c r="AI1105" s="16" t="s">
        <v>6</v>
      </c>
      <c r="AJ1105" s="16" t="s">
        <v>214</v>
      </c>
      <c r="AK1105" s="16" t="s">
        <v>218</v>
      </c>
      <c r="AL1105" s="16">
        <v>0</v>
      </c>
    </row>
    <row r="1106" spans="1:38" x14ac:dyDescent="0.3">
      <c r="A1106" s="24" t="s">
        <v>0</v>
      </c>
      <c r="B1106" t="s">
        <v>267</v>
      </c>
      <c r="C1106" t="s">
        <v>283</v>
      </c>
      <c r="D1106">
        <v>-27.27486</v>
      </c>
      <c r="E1106">
        <v>-48.36674</v>
      </c>
      <c r="F1106" s="24" t="s">
        <v>2</v>
      </c>
      <c r="G1106" s="24" t="s">
        <v>3</v>
      </c>
      <c r="H1106" s="25">
        <v>42024</v>
      </c>
      <c r="I1106" s="12" t="s">
        <v>248</v>
      </c>
      <c r="J1106" s="12" t="s">
        <v>270</v>
      </c>
      <c r="K1106" s="12" t="s">
        <v>271</v>
      </c>
      <c r="L1106" s="24" t="s">
        <v>96</v>
      </c>
      <c r="M1106" s="24" t="s">
        <v>313</v>
      </c>
      <c r="N1106" t="s">
        <v>85</v>
      </c>
      <c r="O1106" s="24">
        <v>1</v>
      </c>
      <c r="P1106">
        <v>10</v>
      </c>
      <c r="Q1106">
        <v>10</v>
      </c>
      <c r="R1106">
        <v>28</v>
      </c>
      <c r="S1106" s="24">
        <v>10.7</v>
      </c>
      <c r="T1106" s="24">
        <v>10</v>
      </c>
      <c r="U1106" t="s">
        <v>179</v>
      </c>
      <c r="V1106" s="14" t="str">
        <f>VLOOKUP($U1106,look_up!$A$2:J1132,2,FALSE)</f>
        <v>Ouriço</v>
      </c>
      <c r="W1106" s="14" t="str">
        <f>VLOOKUP($U1106,look_up!$A$2:K1132,3,FALSE)</f>
        <v>Species</v>
      </c>
      <c r="X1106" s="14" t="str">
        <f>VLOOKUP($U1106,look_up!$A$2:L1132,4,FALSE)</f>
        <v>NA</v>
      </c>
      <c r="Y1106" s="14" t="str">
        <f>VLOOKUP($U1106,look_up!A$2:K1132,5,FALSE)</f>
        <v>Animalia</v>
      </c>
      <c r="Z1106" s="14" t="str">
        <f>VLOOKUP($U1106,look_up!A$2:L1132,6,FALSE)</f>
        <v>Echinodermata</v>
      </c>
      <c r="AA1106" s="14" t="str">
        <f>VLOOKUP($U1106,look_up!A$2:M1132,7,FALSE)</f>
        <v>Echinoidea</v>
      </c>
      <c r="AB1106" s="14" t="str">
        <f>VLOOKUP($U1106,look_up!$A$2:P1132,8,FALSE)</f>
        <v>Arbacioidea</v>
      </c>
      <c r="AC1106" s="14" t="str">
        <f>VLOOKUP($U1106,look_up!$A$2:Q1132,9,FALSE)</f>
        <v>Arbaciidae</v>
      </c>
      <c r="AD1106" s="14">
        <f>VLOOKUP($U1106,look_up!A$2:P1132,10,FALSE)</f>
        <v>124249</v>
      </c>
      <c r="AE1106" s="16">
        <v>0</v>
      </c>
      <c r="AF1106" s="24" t="s">
        <v>216</v>
      </c>
      <c r="AG1106">
        <v>40</v>
      </c>
      <c r="AH1106" s="16" t="s">
        <v>273</v>
      </c>
      <c r="AI1106" s="16" t="s">
        <v>6</v>
      </c>
      <c r="AJ1106" s="16" t="s">
        <v>214</v>
      </c>
      <c r="AK1106" s="16" t="s">
        <v>218</v>
      </c>
      <c r="AL1106" s="16">
        <v>0</v>
      </c>
    </row>
    <row r="1107" spans="1:38" x14ac:dyDescent="0.3">
      <c r="A1107" s="24" t="s">
        <v>0</v>
      </c>
      <c r="B1107" t="s">
        <v>267</v>
      </c>
      <c r="C1107" t="s">
        <v>283</v>
      </c>
      <c r="D1107">
        <v>-27.27486</v>
      </c>
      <c r="E1107">
        <v>-48.36674</v>
      </c>
      <c r="F1107" s="24" t="s">
        <v>2</v>
      </c>
      <c r="G1107" s="24" t="s">
        <v>3</v>
      </c>
      <c r="H1107" s="25">
        <v>42024</v>
      </c>
      <c r="I1107" s="12" t="s">
        <v>248</v>
      </c>
      <c r="J1107" s="12" t="s">
        <v>270</v>
      </c>
      <c r="K1107" s="12" t="s">
        <v>271</v>
      </c>
      <c r="L1107" s="24" t="s">
        <v>96</v>
      </c>
      <c r="M1107" s="24" t="s">
        <v>313</v>
      </c>
      <c r="N1107" t="s">
        <v>85</v>
      </c>
      <c r="O1107" s="24">
        <v>2</v>
      </c>
      <c r="P1107">
        <v>10</v>
      </c>
      <c r="Q1107">
        <v>10</v>
      </c>
      <c r="R1107">
        <v>28</v>
      </c>
      <c r="S1107" s="24">
        <v>10.7</v>
      </c>
      <c r="T1107" s="24">
        <v>10</v>
      </c>
      <c r="U1107" t="s">
        <v>179</v>
      </c>
      <c r="V1107" s="14" t="str">
        <f>VLOOKUP($U1107,look_up!$A$2:J1133,2,FALSE)</f>
        <v>Ouriço</v>
      </c>
      <c r="W1107" s="14" t="str">
        <f>VLOOKUP($U1107,look_up!$A$2:K1133,3,FALSE)</f>
        <v>Species</v>
      </c>
      <c r="X1107" s="14" t="str">
        <f>VLOOKUP($U1107,look_up!$A$2:L1133,4,FALSE)</f>
        <v>NA</v>
      </c>
      <c r="Y1107" s="14" t="str">
        <f>VLOOKUP($U1107,look_up!A$2:K1133,5,FALSE)</f>
        <v>Animalia</v>
      </c>
      <c r="Z1107" s="14" t="str">
        <f>VLOOKUP($U1107,look_up!A$2:L1133,6,FALSE)</f>
        <v>Echinodermata</v>
      </c>
      <c r="AA1107" s="14" t="str">
        <f>VLOOKUP($U1107,look_up!A$2:M1133,7,FALSE)</f>
        <v>Echinoidea</v>
      </c>
      <c r="AB1107" s="14" t="str">
        <f>VLOOKUP($U1107,look_up!$A$2:P1133,8,FALSE)</f>
        <v>Arbacioidea</v>
      </c>
      <c r="AC1107" s="14" t="str">
        <f>VLOOKUP($U1107,look_up!$A$2:Q1133,9,FALSE)</f>
        <v>Arbaciidae</v>
      </c>
      <c r="AD1107" s="14">
        <f>VLOOKUP($U1107,look_up!A$2:P1133,10,FALSE)</f>
        <v>124249</v>
      </c>
      <c r="AE1107" s="16">
        <v>0</v>
      </c>
      <c r="AF1107" s="24" t="s">
        <v>216</v>
      </c>
      <c r="AG1107">
        <v>40</v>
      </c>
      <c r="AH1107" s="16" t="s">
        <v>273</v>
      </c>
      <c r="AI1107" s="16" t="s">
        <v>6</v>
      </c>
      <c r="AJ1107" s="16" t="s">
        <v>214</v>
      </c>
      <c r="AK1107" s="16" t="s">
        <v>218</v>
      </c>
      <c r="AL1107" s="16">
        <v>0</v>
      </c>
    </row>
    <row r="1108" spans="1:38" x14ac:dyDescent="0.3">
      <c r="A1108" s="24" t="s">
        <v>0</v>
      </c>
      <c r="B1108" t="s">
        <v>267</v>
      </c>
      <c r="C1108" t="s">
        <v>283</v>
      </c>
      <c r="D1108">
        <v>-27.27486</v>
      </c>
      <c r="E1108">
        <v>-48.36674</v>
      </c>
      <c r="F1108" s="24" t="s">
        <v>2</v>
      </c>
      <c r="G1108" s="24" t="s">
        <v>3</v>
      </c>
      <c r="H1108" s="25">
        <v>42024</v>
      </c>
      <c r="I1108" s="12" t="s">
        <v>248</v>
      </c>
      <c r="J1108" s="12" t="s">
        <v>270</v>
      </c>
      <c r="K1108" s="12" t="s">
        <v>271</v>
      </c>
      <c r="L1108" s="24" t="s">
        <v>96</v>
      </c>
      <c r="M1108" s="24" t="s">
        <v>313</v>
      </c>
      <c r="N1108" t="s">
        <v>85</v>
      </c>
      <c r="O1108" s="24">
        <v>3</v>
      </c>
      <c r="P1108">
        <v>10</v>
      </c>
      <c r="Q1108">
        <v>10</v>
      </c>
      <c r="R1108">
        <v>28</v>
      </c>
      <c r="S1108" s="24">
        <v>10.7</v>
      </c>
      <c r="T1108" s="24">
        <v>10</v>
      </c>
      <c r="U1108" t="s">
        <v>179</v>
      </c>
      <c r="V1108" s="14" t="str">
        <f>VLOOKUP($U1108,look_up!$A$2:J1134,2,FALSE)</f>
        <v>Ouriço</v>
      </c>
      <c r="W1108" s="14" t="str">
        <f>VLOOKUP($U1108,look_up!$A$2:K1134,3,FALSE)</f>
        <v>Species</v>
      </c>
      <c r="X1108" s="14" t="str">
        <f>VLOOKUP($U1108,look_up!$A$2:L1134,4,FALSE)</f>
        <v>NA</v>
      </c>
      <c r="Y1108" s="14" t="str">
        <f>VLOOKUP($U1108,look_up!A$2:K1134,5,FALSE)</f>
        <v>Animalia</v>
      </c>
      <c r="Z1108" s="14" t="str">
        <f>VLOOKUP($U1108,look_up!A$2:L1134,6,FALSE)</f>
        <v>Echinodermata</v>
      </c>
      <c r="AA1108" s="14" t="str">
        <f>VLOOKUP($U1108,look_up!A$2:M1134,7,FALSE)</f>
        <v>Echinoidea</v>
      </c>
      <c r="AB1108" s="14" t="str">
        <f>VLOOKUP($U1108,look_up!$A$2:P1134,8,FALSE)</f>
        <v>Arbacioidea</v>
      </c>
      <c r="AC1108" s="14" t="str">
        <f>VLOOKUP($U1108,look_up!$A$2:Q1134,9,FALSE)</f>
        <v>Arbaciidae</v>
      </c>
      <c r="AD1108" s="14">
        <f>VLOOKUP($U1108,look_up!A$2:P1134,10,FALSE)</f>
        <v>124249</v>
      </c>
      <c r="AE1108" s="16">
        <v>0</v>
      </c>
      <c r="AF1108" s="24" t="s">
        <v>216</v>
      </c>
      <c r="AG1108">
        <v>40</v>
      </c>
      <c r="AH1108" s="16" t="s">
        <v>273</v>
      </c>
      <c r="AI1108" s="16" t="s">
        <v>6</v>
      </c>
      <c r="AJ1108" s="16" t="s">
        <v>214</v>
      </c>
      <c r="AK1108" s="16" t="s">
        <v>218</v>
      </c>
      <c r="AL1108" s="16">
        <v>0</v>
      </c>
    </row>
    <row r="1109" spans="1:38" x14ac:dyDescent="0.3">
      <c r="A1109" s="24" t="s">
        <v>0</v>
      </c>
      <c r="B1109" t="s">
        <v>19</v>
      </c>
      <c r="C1109" t="s">
        <v>284</v>
      </c>
      <c r="D1109">
        <v>-27.278230000000001</v>
      </c>
      <c r="E1109">
        <v>-48.375419999999998</v>
      </c>
      <c r="F1109" s="24" t="s">
        <v>2</v>
      </c>
      <c r="G1109" s="24" t="s">
        <v>3</v>
      </c>
      <c r="H1109" s="25">
        <v>42025</v>
      </c>
      <c r="I1109" s="12" t="s">
        <v>285</v>
      </c>
      <c r="J1109" s="12" t="s">
        <v>270</v>
      </c>
      <c r="K1109" s="12" t="s">
        <v>271</v>
      </c>
      <c r="L1109" s="24" t="s">
        <v>96</v>
      </c>
      <c r="M1109" s="24" t="s">
        <v>313</v>
      </c>
      <c r="N1109" t="s">
        <v>85</v>
      </c>
      <c r="O1109" s="24">
        <v>1</v>
      </c>
      <c r="P1109">
        <v>5</v>
      </c>
      <c r="Q1109">
        <v>5</v>
      </c>
      <c r="R1109" t="s">
        <v>18</v>
      </c>
      <c r="S1109" s="24">
        <v>9</v>
      </c>
      <c r="T1109" s="24">
        <v>6</v>
      </c>
      <c r="U1109" t="s">
        <v>179</v>
      </c>
      <c r="V1109" s="14" t="str">
        <f>VLOOKUP($U1109,look_up!$A$2:J1135,2,FALSE)</f>
        <v>Ouriço</v>
      </c>
      <c r="W1109" s="14" t="str">
        <f>VLOOKUP($U1109,look_up!$A$2:K1135,3,FALSE)</f>
        <v>Species</v>
      </c>
      <c r="X1109" s="14" t="str">
        <f>VLOOKUP($U1109,look_up!$A$2:L1135,4,FALSE)</f>
        <v>NA</v>
      </c>
      <c r="Y1109" s="14" t="str">
        <f>VLOOKUP($U1109,look_up!A$2:K1135,5,FALSE)</f>
        <v>Animalia</v>
      </c>
      <c r="Z1109" s="14" t="str">
        <f>VLOOKUP($U1109,look_up!A$2:L1135,6,FALSE)</f>
        <v>Echinodermata</v>
      </c>
      <c r="AA1109" s="14" t="str">
        <f>VLOOKUP($U1109,look_up!A$2:M1135,7,FALSE)</f>
        <v>Echinoidea</v>
      </c>
      <c r="AB1109" s="14" t="str">
        <f>VLOOKUP($U1109,look_up!$A$2:P1135,8,FALSE)</f>
        <v>Arbacioidea</v>
      </c>
      <c r="AC1109" s="14" t="str">
        <f>VLOOKUP($U1109,look_up!$A$2:Q1135,9,FALSE)</f>
        <v>Arbaciidae</v>
      </c>
      <c r="AD1109" s="14">
        <f>VLOOKUP($U1109,look_up!A$2:P1135,10,FALSE)</f>
        <v>124249</v>
      </c>
      <c r="AE1109" s="16">
        <v>0</v>
      </c>
      <c r="AF1109" s="24" t="s">
        <v>216</v>
      </c>
      <c r="AG1109">
        <v>40</v>
      </c>
      <c r="AH1109" s="16" t="s">
        <v>273</v>
      </c>
      <c r="AI1109" s="16" t="s">
        <v>6</v>
      </c>
      <c r="AJ1109" s="16" t="s">
        <v>214</v>
      </c>
      <c r="AK1109" s="16" t="s">
        <v>218</v>
      </c>
      <c r="AL1109" s="16">
        <v>0</v>
      </c>
    </row>
    <row r="1110" spans="1:38" x14ac:dyDescent="0.3">
      <c r="A1110" s="24" t="s">
        <v>0</v>
      </c>
      <c r="B1110" t="s">
        <v>19</v>
      </c>
      <c r="C1110" t="s">
        <v>284</v>
      </c>
      <c r="D1110">
        <v>-27.278230000000001</v>
      </c>
      <c r="E1110">
        <v>-48.375419999999998</v>
      </c>
      <c r="F1110" s="24" t="s">
        <v>2</v>
      </c>
      <c r="G1110" s="24" t="s">
        <v>3</v>
      </c>
      <c r="H1110" s="25">
        <v>42025</v>
      </c>
      <c r="I1110" s="12" t="s">
        <v>285</v>
      </c>
      <c r="J1110" s="12" t="s">
        <v>270</v>
      </c>
      <c r="K1110" s="12" t="s">
        <v>271</v>
      </c>
      <c r="L1110" s="24" t="s">
        <v>96</v>
      </c>
      <c r="M1110" s="24" t="s">
        <v>313</v>
      </c>
      <c r="N1110" t="s">
        <v>85</v>
      </c>
      <c r="O1110" s="24">
        <v>2</v>
      </c>
      <c r="P1110">
        <v>5</v>
      </c>
      <c r="Q1110">
        <v>5</v>
      </c>
      <c r="R1110" t="s">
        <v>18</v>
      </c>
      <c r="S1110" s="24">
        <v>9</v>
      </c>
      <c r="T1110" s="24">
        <v>6</v>
      </c>
      <c r="U1110" t="s">
        <v>179</v>
      </c>
      <c r="V1110" s="14" t="str">
        <f>VLOOKUP($U1110,look_up!$A$2:J1136,2,FALSE)</f>
        <v>Ouriço</v>
      </c>
      <c r="W1110" s="14" t="str">
        <f>VLOOKUP($U1110,look_up!$A$2:K1136,3,FALSE)</f>
        <v>Species</v>
      </c>
      <c r="X1110" s="14" t="str">
        <f>VLOOKUP($U1110,look_up!$A$2:L1136,4,FALSE)</f>
        <v>NA</v>
      </c>
      <c r="Y1110" s="14" t="str">
        <f>VLOOKUP($U1110,look_up!A$2:K1136,5,FALSE)</f>
        <v>Animalia</v>
      </c>
      <c r="Z1110" s="14" t="str">
        <f>VLOOKUP($U1110,look_up!A$2:L1136,6,FALSE)</f>
        <v>Echinodermata</v>
      </c>
      <c r="AA1110" s="14" t="str">
        <f>VLOOKUP($U1110,look_up!A$2:M1136,7,FALSE)</f>
        <v>Echinoidea</v>
      </c>
      <c r="AB1110" s="14" t="str">
        <f>VLOOKUP($U1110,look_up!$A$2:P1136,8,FALSE)</f>
        <v>Arbacioidea</v>
      </c>
      <c r="AC1110" s="14" t="str">
        <f>VLOOKUP($U1110,look_up!$A$2:Q1136,9,FALSE)</f>
        <v>Arbaciidae</v>
      </c>
      <c r="AD1110" s="14">
        <f>VLOOKUP($U1110,look_up!A$2:P1136,10,FALSE)</f>
        <v>124249</v>
      </c>
      <c r="AE1110" s="16">
        <v>0</v>
      </c>
      <c r="AF1110" s="24" t="s">
        <v>216</v>
      </c>
      <c r="AG1110">
        <v>40</v>
      </c>
      <c r="AH1110" s="16" t="s">
        <v>273</v>
      </c>
      <c r="AI1110" s="16" t="s">
        <v>6</v>
      </c>
      <c r="AJ1110" s="16" t="s">
        <v>214</v>
      </c>
      <c r="AK1110" s="16" t="s">
        <v>218</v>
      </c>
      <c r="AL1110" s="16">
        <v>0</v>
      </c>
    </row>
    <row r="1111" spans="1:38" x14ac:dyDescent="0.3">
      <c r="A1111" s="24" t="s">
        <v>0</v>
      </c>
      <c r="B1111" t="s">
        <v>19</v>
      </c>
      <c r="C1111" t="s">
        <v>284</v>
      </c>
      <c r="D1111">
        <v>-27.278230000000001</v>
      </c>
      <c r="E1111">
        <v>-48.375419999999998</v>
      </c>
      <c r="F1111" s="24" t="s">
        <v>2</v>
      </c>
      <c r="G1111" s="24" t="s">
        <v>3</v>
      </c>
      <c r="H1111" s="25">
        <v>42025</v>
      </c>
      <c r="I1111" s="12" t="s">
        <v>285</v>
      </c>
      <c r="J1111" s="12" t="s">
        <v>270</v>
      </c>
      <c r="K1111" s="12" t="s">
        <v>271</v>
      </c>
      <c r="L1111" s="24" t="s">
        <v>96</v>
      </c>
      <c r="M1111" s="24" t="s">
        <v>313</v>
      </c>
      <c r="N1111" t="s">
        <v>85</v>
      </c>
      <c r="O1111" s="24">
        <v>3</v>
      </c>
      <c r="P1111">
        <v>5</v>
      </c>
      <c r="Q1111">
        <v>5</v>
      </c>
      <c r="R1111" t="s">
        <v>18</v>
      </c>
      <c r="S1111" s="24">
        <v>9</v>
      </c>
      <c r="T1111" s="24">
        <v>6</v>
      </c>
      <c r="U1111" t="s">
        <v>179</v>
      </c>
      <c r="V1111" s="14" t="str">
        <f>VLOOKUP($U1111,look_up!$A$2:J1137,2,FALSE)</f>
        <v>Ouriço</v>
      </c>
      <c r="W1111" s="14" t="str">
        <f>VLOOKUP($U1111,look_up!$A$2:K1137,3,FALSE)</f>
        <v>Species</v>
      </c>
      <c r="X1111" s="14" t="str">
        <f>VLOOKUP($U1111,look_up!$A$2:L1137,4,FALSE)</f>
        <v>NA</v>
      </c>
      <c r="Y1111" s="14" t="str">
        <f>VLOOKUP($U1111,look_up!A$2:K1137,5,FALSE)</f>
        <v>Animalia</v>
      </c>
      <c r="Z1111" s="14" t="str">
        <f>VLOOKUP($U1111,look_up!A$2:L1137,6,FALSE)</f>
        <v>Echinodermata</v>
      </c>
      <c r="AA1111" s="14" t="str">
        <f>VLOOKUP($U1111,look_up!A$2:M1137,7,FALSE)</f>
        <v>Echinoidea</v>
      </c>
      <c r="AB1111" s="14" t="str">
        <f>VLOOKUP($U1111,look_up!$A$2:P1137,8,FALSE)</f>
        <v>Arbacioidea</v>
      </c>
      <c r="AC1111" s="14" t="str">
        <f>VLOOKUP($U1111,look_up!$A$2:Q1137,9,FALSE)</f>
        <v>Arbaciidae</v>
      </c>
      <c r="AD1111" s="14">
        <f>VLOOKUP($U1111,look_up!A$2:P1137,10,FALSE)</f>
        <v>124249</v>
      </c>
      <c r="AE1111" s="16">
        <v>0</v>
      </c>
      <c r="AF1111" s="24" t="s">
        <v>216</v>
      </c>
      <c r="AG1111">
        <v>40</v>
      </c>
      <c r="AH1111" s="16" t="s">
        <v>273</v>
      </c>
      <c r="AI1111" s="16" t="s">
        <v>6</v>
      </c>
      <c r="AJ1111" s="16" t="s">
        <v>214</v>
      </c>
      <c r="AK1111" s="16" t="s">
        <v>218</v>
      </c>
      <c r="AL1111" s="16">
        <v>0</v>
      </c>
    </row>
    <row r="1112" spans="1:38" x14ac:dyDescent="0.3">
      <c r="A1112" s="24" t="s">
        <v>0</v>
      </c>
      <c r="B1112" t="s">
        <v>19</v>
      </c>
      <c r="C1112" t="s">
        <v>284</v>
      </c>
      <c r="D1112">
        <v>-27.278230000000001</v>
      </c>
      <c r="E1112">
        <v>-48.375419999999998</v>
      </c>
      <c r="F1112" s="24" t="s">
        <v>2</v>
      </c>
      <c r="G1112" s="24" t="s">
        <v>3</v>
      </c>
      <c r="H1112" s="25">
        <v>42025</v>
      </c>
      <c r="I1112" s="12" t="s">
        <v>285</v>
      </c>
      <c r="J1112" s="12" t="s">
        <v>270</v>
      </c>
      <c r="K1112" s="12" t="s">
        <v>271</v>
      </c>
      <c r="L1112" s="24" t="s">
        <v>96</v>
      </c>
      <c r="M1112" s="24" t="s">
        <v>313</v>
      </c>
      <c r="N1112" t="s">
        <v>86</v>
      </c>
      <c r="O1112" s="24">
        <v>1</v>
      </c>
      <c r="P1112">
        <v>6</v>
      </c>
      <c r="Q1112">
        <v>6</v>
      </c>
      <c r="R1112" t="s">
        <v>18</v>
      </c>
      <c r="S1112" s="24">
        <v>9</v>
      </c>
      <c r="T1112" s="24">
        <v>7.5</v>
      </c>
      <c r="U1112" t="s">
        <v>179</v>
      </c>
      <c r="V1112" s="14" t="str">
        <f>VLOOKUP($U1112,look_up!$A$2:J1138,2,FALSE)</f>
        <v>Ouriço</v>
      </c>
      <c r="W1112" s="14" t="str">
        <f>VLOOKUP($U1112,look_up!$A$2:K1138,3,FALSE)</f>
        <v>Species</v>
      </c>
      <c r="X1112" s="14" t="str">
        <f>VLOOKUP($U1112,look_up!$A$2:L1138,4,FALSE)</f>
        <v>NA</v>
      </c>
      <c r="Y1112" s="14" t="str">
        <f>VLOOKUP($U1112,look_up!A$2:K1138,5,FALSE)</f>
        <v>Animalia</v>
      </c>
      <c r="Z1112" s="14" t="str">
        <f>VLOOKUP($U1112,look_up!A$2:L1138,6,FALSE)</f>
        <v>Echinodermata</v>
      </c>
      <c r="AA1112" s="14" t="str">
        <f>VLOOKUP($U1112,look_up!A$2:M1138,7,FALSE)</f>
        <v>Echinoidea</v>
      </c>
      <c r="AB1112" s="14" t="str">
        <f>VLOOKUP($U1112,look_up!$A$2:P1138,8,FALSE)</f>
        <v>Arbacioidea</v>
      </c>
      <c r="AC1112" s="14" t="str">
        <f>VLOOKUP($U1112,look_up!$A$2:Q1138,9,FALSE)</f>
        <v>Arbaciidae</v>
      </c>
      <c r="AD1112" s="14">
        <f>VLOOKUP($U1112,look_up!A$2:P1138,10,FALSE)</f>
        <v>124249</v>
      </c>
      <c r="AE1112" s="16">
        <v>0</v>
      </c>
      <c r="AF1112" s="24" t="s">
        <v>216</v>
      </c>
      <c r="AG1112">
        <v>40</v>
      </c>
      <c r="AH1112" s="16" t="s">
        <v>273</v>
      </c>
      <c r="AI1112" s="16" t="s">
        <v>6</v>
      </c>
      <c r="AJ1112" s="16" t="s">
        <v>214</v>
      </c>
      <c r="AK1112" s="16" t="s">
        <v>218</v>
      </c>
      <c r="AL1112" s="16">
        <v>0</v>
      </c>
    </row>
    <row r="1113" spans="1:38" x14ac:dyDescent="0.3">
      <c r="A1113" s="24" t="s">
        <v>0</v>
      </c>
      <c r="B1113" t="s">
        <v>19</v>
      </c>
      <c r="C1113" t="s">
        <v>284</v>
      </c>
      <c r="D1113">
        <v>-27.278230000000001</v>
      </c>
      <c r="E1113">
        <v>-48.375419999999998</v>
      </c>
      <c r="F1113" s="24" t="s">
        <v>2</v>
      </c>
      <c r="G1113" s="24" t="s">
        <v>3</v>
      </c>
      <c r="H1113" s="25">
        <v>42025</v>
      </c>
      <c r="I1113" s="12" t="s">
        <v>285</v>
      </c>
      <c r="J1113" s="12" t="s">
        <v>270</v>
      </c>
      <c r="K1113" s="12" t="s">
        <v>271</v>
      </c>
      <c r="L1113" s="24" t="s">
        <v>96</v>
      </c>
      <c r="M1113" s="24" t="s">
        <v>313</v>
      </c>
      <c r="N1113" t="s">
        <v>86</v>
      </c>
      <c r="O1113" s="24">
        <v>2</v>
      </c>
      <c r="P1113">
        <v>6</v>
      </c>
      <c r="Q1113">
        <v>6</v>
      </c>
      <c r="R1113" t="s">
        <v>18</v>
      </c>
      <c r="S1113" s="24">
        <v>9</v>
      </c>
      <c r="T1113" s="24">
        <v>7.5</v>
      </c>
      <c r="U1113" t="s">
        <v>179</v>
      </c>
      <c r="V1113" s="14" t="str">
        <f>VLOOKUP($U1113,look_up!$A$2:J1139,2,FALSE)</f>
        <v>Ouriço</v>
      </c>
      <c r="W1113" s="14" t="str">
        <f>VLOOKUP($U1113,look_up!$A$2:K1139,3,FALSE)</f>
        <v>Species</v>
      </c>
      <c r="X1113" s="14" t="str">
        <f>VLOOKUP($U1113,look_up!$A$2:L1139,4,FALSE)</f>
        <v>NA</v>
      </c>
      <c r="Y1113" s="14" t="str">
        <f>VLOOKUP($U1113,look_up!A$2:K1139,5,FALSE)</f>
        <v>Animalia</v>
      </c>
      <c r="Z1113" s="14" t="str">
        <f>VLOOKUP($U1113,look_up!A$2:L1139,6,FALSE)</f>
        <v>Echinodermata</v>
      </c>
      <c r="AA1113" s="14" t="str">
        <f>VLOOKUP($U1113,look_up!A$2:M1139,7,FALSE)</f>
        <v>Echinoidea</v>
      </c>
      <c r="AB1113" s="14" t="str">
        <f>VLOOKUP($U1113,look_up!$A$2:P1139,8,FALSE)</f>
        <v>Arbacioidea</v>
      </c>
      <c r="AC1113" s="14" t="str">
        <f>VLOOKUP($U1113,look_up!$A$2:Q1139,9,FALSE)</f>
        <v>Arbaciidae</v>
      </c>
      <c r="AD1113" s="14">
        <f>VLOOKUP($U1113,look_up!A$2:P1139,10,FALSE)</f>
        <v>124249</v>
      </c>
      <c r="AE1113" s="16">
        <v>0</v>
      </c>
      <c r="AF1113" s="24" t="s">
        <v>216</v>
      </c>
      <c r="AG1113">
        <v>40</v>
      </c>
      <c r="AH1113" s="16" t="s">
        <v>273</v>
      </c>
      <c r="AI1113" s="16" t="s">
        <v>6</v>
      </c>
      <c r="AJ1113" s="16" t="s">
        <v>214</v>
      </c>
      <c r="AK1113" s="16" t="s">
        <v>218</v>
      </c>
      <c r="AL1113" s="16">
        <v>0</v>
      </c>
    </row>
    <row r="1114" spans="1:38" x14ac:dyDescent="0.3">
      <c r="A1114" s="24" t="s">
        <v>0</v>
      </c>
      <c r="B1114" t="s">
        <v>19</v>
      </c>
      <c r="C1114" t="s">
        <v>284</v>
      </c>
      <c r="D1114">
        <v>-27.278230000000001</v>
      </c>
      <c r="E1114">
        <v>-48.375419999999998</v>
      </c>
      <c r="F1114" s="24" t="s">
        <v>2</v>
      </c>
      <c r="G1114" s="24" t="s">
        <v>3</v>
      </c>
      <c r="H1114" s="25">
        <v>42025</v>
      </c>
      <c r="I1114" s="12" t="s">
        <v>285</v>
      </c>
      <c r="J1114" s="12" t="s">
        <v>270</v>
      </c>
      <c r="K1114" s="12" t="s">
        <v>271</v>
      </c>
      <c r="L1114" s="24" t="s">
        <v>96</v>
      </c>
      <c r="M1114" s="24" t="s">
        <v>313</v>
      </c>
      <c r="N1114" t="s">
        <v>86</v>
      </c>
      <c r="O1114" s="24">
        <v>3</v>
      </c>
      <c r="P1114">
        <v>6</v>
      </c>
      <c r="Q1114">
        <v>6</v>
      </c>
      <c r="R1114" t="s">
        <v>18</v>
      </c>
      <c r="S1114" s="24">
        <v>9</v>
      </c>
      <c r="T1114" s="24">
        <v>7.5</v>
      </c>
      <c r="U1114" t="s">
        <v>179</v>
      </c>
      <c r="V1114" s="14" t="str">
        <f>VLOOKUP($U1114,look_up!$A$2:J1140,2,FALSE)</f>
        <v>Ouriço</v>
      </c>
      <c r="W1114" s="14" t="str">
        <f>VLOOKUP($U1114,look_up!$A$2:K1140,3,FALSE)</f>
        <v>Species</v>
      </c>
      <c r="X1114" s="14" t="str">
        <f>VLOOKUP($U1114,look_up!$A$2:L1140,4,FALSE)</f>
        <v>NA</v>
      </c>
      <c r="Y1114" s="14" t="str">
        <f>VLOOKUP($U1114,look_up!A$2:K1140,5,FALSE)</f>
        <v>Animalia</v>
      </c>
      <c r="Z1114" s="14" t="str">
        <f>VLOOKUP($U1114,look_up!A$2:L1140,6,FALSE)</f>
        <v>Echinodermata</v>
      </c>
      <c r="AA1114" s="14" t="str">
        <f>VLOOKUP($U1114,look_up!A$2:M1140,7,FALSE)</f>
        <v>Echinoidea</v>
      </c>
      <c r="AB1114" s="14" t="str">
        <f>VLOOKUP($U1114,look_up!$A$2:P1140,8,FALSE)</f>
        <v>Arbacioidea</v>
      </c>
      <c r="AC1114" s="14" t="str">
        <f>VLOOKUP($U1114,look_up!$A$2:Q1140,9,FALSE)</f>
        <v>Arbaciidae</v>
      </c>
      <c r="AD1114" s="14">
        <f>VLOOKUP($U1114,look_up!A$2:P1140,10,FALSE)</f>
        <v>124249</v>
      </c>
      <c r="AE1114" s="16">
        <v>0</v>
      </c>
      <c r="AF1114" s="24" t="s">
        <v>216</v>
      </c>
      <c r="AG1114">
        <v>40</v>
      </c>
      <c r="AH1114" s="16" t="s">
        <v>273</v>
      </c>
      <c r="AI1114" s="16" t="s">
        <v>6</v>
      </c>
      <c r="AJ1114" s="16" t="s">
        <v>214</v>
      </c>
      <c r="AK1114" s="16" t="s">
        <v>218</v>
      </c>
      <c r="AL1114" s="16">
        <v>0</v>
      </c>
    </row>
    <row r="1115" spans="1:38" x14ac:dyDescent="0.3">
      <c r="A1115" s="24" t="s">
        <v>0</v>
      </c>
      <c r="B1115" t="s">
        <v>267</v>
      </c>
      <c r="C1115" t="s">
        <v>312</v>
      </c>
      <c r="D1115">
        <v>-27.180980000000002</v>
      </c>
      <c r="E1115">
        <v>-48.409959999999998</v>
      </c>
      <c r="F1115" s="24" t="s">
        <v>2</v>
      </c>
      <c r="G1115" s="24" t="s">
        <v>3</v>
      </c>
      <c r="H1115" s="25">
        <v>42040</v>
      </c>
      <c r="I1115" s="12" t="s">
        <v>286</v>
      </c>
      <c r="J1115" s="12" t="s">
        <v>245</v>
      </c>
      <c r="K1115" s="12" t="s">
        <v>271</v>
      </c>
      <c r="L1115" s="24" t="s">
        <v>96</v>
      </c>
      <c r="M1115" s="24" t="s">
        <v>313</v>
      </c>
      <c r="N1115" t="s">
        <v>85</v>
      </c>
      <c r="O1115" s="24">
        <v>1</v>
      </c>
      <c r="P1115">
        <v>5</v>
      </c>
      <c r="Q1115">
        <v>5</v>
      </c>
      <c r="R1115" t="s">
        <v>18</v>
      </c>
      <c r="S1115" s="24">
        <v>12.8</v>
      </c>
      <c r="T1115" s="24">
        <v>6</v>
      </c>
      <c r="U1115" t="s">
        <v>179</v>
      </c>
      <c r="V1115" s="14" t="str">
        <f>VLOOKUP($U1115,look_up!$A$2:J1141,2,FALSE)</f>
        <v>Ouriço</v>
      </c>
      <c r="W1115" s="14" t="str">
        <f>VLOOKUP($U1115,look_up!$A$2:K1141,3,FALSE)</f>
        <v>Species</v>
      </c>
      <c r="X1115" s="14" t="str">
        <f>VLOOKUP($U1115,look_up!$A$2:L1141,4,FALSE)</f>
        <v>NA</v>
      </c>
      <c r="Y1115" s="14" t="str">
        <f>VLOOKUP($U1115,look_up!A$2:K1141,5,FALSE)</f>
        <v>Animalia</v>
      </c>
      <c r="Z1115" s="14" t="str">
        <f>VLOOKUP($U1115,look_up!A$2:L1141,6,FALSE)</f>
        <v>Echinodermata</v>
      </c>
      <c r="AA1115" s="14" t="str">
        <f>VLOOKUP($U1115,look_up!A$2:M1141,7,FALSE)</f>
        <v>Echinoidea</v>
      </c>
      <c r="AB1115" s="14" t="str">
        <f>VLOOKUP($U1115,look_up!$A$2:P1141,8,FALSE)</f>
        <v>Arbacioidea</v>
      </c>
      <c r="AC1115" s="14" t="str">
        <f>VLOOKUP($U1115,look_up!$A$2:Q1141,9,FALSE)</f>
        <v>Arbaciidae</v>
      </c>
      <c r="AD1115" s="14">
        <f>VLOOKUP($U1115,look_up!A$2:P1141,10,FALSE)</f>
        <v>124249</v>
      </c>
      <c r="AE1115" s="16">
        <v>8</v>
      </c>
      <c r="AF1115" s="24" t="s">
        <v>216</v>
      </c>
      <c r="AG1115">
        <v>40</v>
      </c>
      <c r="AH1115" s="16" t="s">
        <v>273</v>
      </c>
      <c r="AI1115" s="16" t="s">
        <v>6</v>
      </c>
      <c r="AJ1115" s="16" t="s">
        <v>214</v>
      </c>
      <c r="AK1115" s="16" t="s">
        <v>218</v>
      </c>
      <c r="AL1115" s="16">
        <v>8</v>
      </c>
    </row>
    <row r="1116" spans="1:38" x14ac:dyDescent="0.3">
      <c r="A1116" s="24" t="s">
        <v>0</v>
      </c>
      <c r="B1116" t="s">
        <v>267</v>
      </c>
      <c r="C1116" t="s">
        <v>312</v>
      </c>
      <c r="D1116">
        <v>-27.180980000000002</v>
      </c>
      <c r="E1116">
        <v>-48.409959999999998</v>
      </c>
      <c r="F1116" s="24" t="s">
        <v>2</v>
      </c>
      <c r="G1116" s="24" t="s">
        <v>3</v>
      </c>
      <c r="H1116" s="25">
        <v>42040</v>
      </c>
      <c r="I1116" s="12" t="s">
        <v>286</v>
      </c>
      <c r="J1116" s="12" t="s">
        <v>245</v>
      </c>
      <c r="K1116" s="12" t="s">
        <v>271</v>
      </c>
      <c r="L1116" s="24" t="s">
        <v>96</v>
      </c>
      <c r="M1116" s="24" t="s">
        <v>313</v>
      </c>
      <c r="N1116" t="s">
        <v>85</v>
      </c>
      <c r="O1116" s="24">
        <v>2</v>
      </c>
      <c r="P1116">
        <v>5</v>
      </c>
      <c r="Q1116">
        <v>5</v>
      </c>
      <c r="R1116" t="s">
        <v>18</v>
      </c>
      <c r="S1116" s="24">
        <v>12.8</v>
      </c>
      <c r="T1116" s="24">
        <v>6</v>
      </c>
      <c r="U1116" t="s">
        <v>179</v>
      </c>
      <c r="V1116" s="14" t="str">
        <f>VLOOKUP($U1116,look_up!$A$2:J1142,2,FALSE)</f>
        <v>Ouriço</v>
      </c>
      <c r="W1116" s="14" t="str">
        <f>VLOOKUP($U1116,look_up!$A$2:K1142,3,FALSE)</f>
        <v>Species</v>
      </c>
      <c r="X1116" s="14" t="str">
        <f>VLOOKUP($U1116,look_up!$A$2:L1142,4,FALSE)</f>
        <v>NA</v>
      </c>
      <c r="Y1116" s="14" t="str">
        <f>VLOOKUP($U1116,look_up!A$2:K1142,5,FALSE)</f>
        <v>Animalia</v>
      </c>
      <c r="Z1116" s="14" t="str">
        <f>VLOOKUP($U1116,look_up!A$2:L1142,6,FALSE)</f>
        <v>Echinodermata</v>
      </c>
      <c r="AA1116" s="14" t="str">
        <f>VLOOKUP($U1116,look_up!A$2:M1142,7,FALSE)</f>
        <v>Echinoidea</v>
      </c>
      <c r="AB1116" s="14" t="str">
        <f>VLOOKUP($U1116,look_up!$A$2:P1142,8,FALSE)</f>
        <v>Arbacioidea</v>
      </c>
      <c r="AC1116" s="14" t="str">
        <f>VLOOKUP($U1116,look_up!$A$2:Q1142,9,FALSE)</f>
        <v>Arbaciidae</v>
      </c>
      <c r="AD1116" s="14">
        <f>VLOOKUP($U1116,look_up!A$2:P1142,10,FALSE)</f>
        <v>124249</v>
      </c>
      <c r="AE1116" s="16">
        <v>7</v>
      </c>
      <c r="AF1116" s="24" t="s">
        <v>216</v>
      </c>
      <c r="AG1116">
        <v>40</v>
      </c>
      <c r="AH1116" s="16" t="s">
        <v>273</v>
      </c>
      <c r="AI1116" s="16" t="s">
        <v>6</v>
      </c>
      <c r="AJ1116" s="16" t="s">
        <v>214</v>
      </c>
      <c r="AK1116" s="16" t="s">
        <v>218</v>
      </c>
      <c r="AL1116" s="16">
        <v>7</v>
      </c>
    </row>
    <row r="1117" spans="1:38" x14ac:dyDescent="0.3">
      <c r="A1117" s="24" t="s">
        <v>0</v>
      </c>
      <c r="B1117" t="s">
        <v>267</v>
      </c>
      <c r="C1117" t="s">
        <v>312</v>
      </c>
      <c r="D1117">
        <v>-27.180980000000002</v>
      </c>
      <c r="E1117">
        <v>-48.409959999999998</v>
      </c>
      <c r="F1117" s="24" t="s">
        <v>2</v>
      </c>
      <c r="G1117" s="24" t="s">
        <v>3</v>
      </c>
      <c r="H1117" s="25">
        <v>42040</v>
      </c>
      <c r="I1117" s="12" t="s">
        <v>286</v>
      </c>
      <c r="J1117" s="12" t="s">
        <v>245</v>
      </c>
      <c r="K1117" s="12" t="s">
        <v>271</v>
      </c>
      <c r="L1117" s="24" t="s">
        <v>96</v>
      </c>
      <c r="M1117" s="24" t="s">
        <v>313</v>
      </c>
      <c r="N1117" t="s">
        <v>85</v>
      </c>
      <c r="O1117" s="24">
        <v>3</v>
      </c>
      <c r="P1117">
        <v>5</v>
      </c>
      <c r="Q1117">
        <v>5</v>
      </c>
      <c r="R1117" t="s">
        <v>18</v>
      </c>
      <c r="S1117" s="24">
        <v>12.8</v>
      </c>
      <c r="T1117" s="24">
        <v>6</v>
      </c>
      <c r="U1117" t="s">
        <v>179</v>
      </c>
      <c r="V1117" s="14" t="str">
        <f>VLOOKUP($U1117,look_up!$A$2:J1143,2,FALSE)</f>
        <v>Ouriço</v>
      </c>
      <c r="W1117" s="14" t="str">
        <f>VLOOKUP($U1117,look_up!$A$2:K1143,3,FALSE)</f>
        <v>Species</v>
      </c>
      <c r="X1117" s="14" t="str">
        <f>VLOOKUP($U1117,look_up!$A$2:L1143,4,FALSE)</f>
        <v>NA</v>
      </c>
      <c r="Y1117" s="14" t="str">
        <f>VLOOKUP($U1117,look_up!A$2:K1143,5,FALSE)</f>
        <v>Animalia</v>
      </c>
      <c r="Z1117" s="14" t="str">
        <f>VLOOKUP($U1117,look_up!A$2:L1143,6,FALSE)</f>
        <v>Echinodermata</v>
      </c>
      <c r="AA1117" s="14" t="str">
        <f>VLOOKUP($U1117,look_up!A$2:M1143,7,FALSE)</f>
        <v>Echinoidea</v>
      </c>
      <c r="AB1117" s="14" t="str">
        <f>VLOOKUP($U1117,look_up!$A$2:P1143,8,FALSE)</f>
        <v>Arbacioidea</v>
      </c>
      <c r="AC1117" s="14" t="str">
        <f>VLOOKUP($U1117,look_up!$A$2:Q1143,9,FALSE)</f>
        <v>Arbaciidae</v>
      </c>
      <c r="AD1117" s="14">
        <f>VLOOKUP($U1117,look_up!A$2:P1143,10,FALSE)</f>
        <v>124249</v>
      </c>
      <c r="AE1117" s="16">
        <v>8</v>
      </c>
      <c r="AF1117" s="24" t="s">
        <v>216</v>
      </c>
      <c r="AG1117">
        <v>40</v>
      </c>
      <c r="AH1117" s="16" t="s">
        <v>273</v>
      </c>
      <c r="AI1117" s="16" t="s">
        <v>6</v>
      </c>
      <c r="AJ1117" s="16" t="s">
        <v>214</v>
      </c>
      <c r="AK1117" s="16" t="s">
        <v>218</v>
      </c>
      <c r="AL1117" s="16">
        <v>8</v>
      </c>
    </row>
    <row r="1118" spans="1:38" x14ac:dyDescent="0.3">
      <c r="A1118" s="24" t="s">
        <v>0</v>
      </c>
      <c r="B1118" t="s">
        <v>267</v>
      </c>
      <c r="C1118" t="s">
        <v>312</v>
      </c>
      <c r="D1118">
        <v>-27.180980000000002</v>
      </c>
      <c r="E1118">
        <v>-48.409959999999998</v>
      </c>
      <c r="F1118" s="24" t="s">
        <v>2</v>
      </c>
      <c r="G1118" s="24" t="s">
        <v>3</v>
      </c>
      <c r="H1118" s="25">
        <v>42040</v>
      </c>
      <c r="I1118" s="12" t="s">
        <v>286</v>
      </c>
      <c r="J1118" s="12" t="s">
        <v>245</v>
      </c>
      <c r="K1118" s="12" t="s">
        <v>271</v>
      </c>
      <c r="L1118" s="24" t="s">
        <v>96</v>
      </c>
      <c r="M1118" s="24" t="s">
        <v>313</v>
      </c>
      <c r="N1118" t="s">
        <v>173</v>
      </c>
      <c r="O1118" s="24">
        <v>1</v>
      </c>
      <c r="P1118">
        <v>10</v>
      </c>
      <c r="Q1118">
        <v>10</v>
      </c>
      <c r="R1118" t="s">
        <v>18</v>
      </c>
      <c r="S1118" s="24">
        <v>12.8</v>
      </c>
      <c r="T1118" s="24">
        <v>10</v>
      </c>
      <c r="U1118" t="s">
        <v>179</v>
      </c>
      <c r="V1118" s="14" t="str">
        <f>VLOOKUP($U1118,look_up!$A$2:J1144,2,FALSE)</f>
        <v>Ouriço</v>
      </c>
      <c r="W1118" s="14" t="str">
        <f>VLOOKUP($U1118,look_up!$A$2:K1144,3,FALSE)</f>
        <v>Species</v>
      </c>
      <c r="X1118" s="14" t="str">
        <f>VLOOKUP($U1118,look_up!$A$2:L1144,4,FALSE)</f>
        <v>NA</v>
      </c>
      <c r="Y1118" s="14" t="str">
        <f>VLOOKUP($U1118,look_up!A$2:K1144,5,FALSE)</f>
        <v>Animalia</v>
      </c>
      <c r="Z1118" s="14" t="str">
        <f>VLOOKUP($U1118,look_up!A$2:L1144,6,FALSE)</f>
        <v>Echinodermata</v>
      </c>
      <c r="AA1118" s="14" t="str">
        <f>VLOOKUP($U1118,look_up!A$2:M1144,7,FALSE)</f>
        <v>Echinoidea</v>
      </c>
      <c r="AB1118" s="14" t="str">
        <f>VLOOKUP($U1118,look_up!$A$2:P1144,8,FALSE)</f>
        <v>Arbacioidea</v>
      </c>
      <c r="AC1118" s="14" t="str">
        <f>VLOOKUP($U1118,look_up!$A$2:Q1144,9,FALSE)</f>
        <v>Arbaciidae</v>
      </c>
      <c r="AD1118" s="14">
        <f>VLOOKUP($U1118,look_up!A$2:P1144,10,FALSE)</f>
        <v>124249</v>
      </c>
      <c r="AE1118" s="16">
        <v>0</v>
      </c>
      <c r="AF1118" s="24" t="s">
        <v>216</v>
      </c>
      <c r="AG1118">
        <v>40</v>
      </c>
      <c r="AH1118" s="16" t="s">
        <v>273</v>
      </c>
      <c r="AI1118" s="16" t="s">
        <v>6</v>
      </c>
      <c r="AJ1118" s="16" t="s">
        <v>214</v>
      </c>
      <c r="AK1118" s="16" t="s">
        <v>218</v>
      </c>
      <c r="AL1118" s="16">
        <v>0</v>
      </c>
    </row>
    <row r="1119" spans="1:38" x14ac:dyDescent="0.3">
      <c r="A1119" s="24" t="s">
        <v>0</v>
      </c>
      <c r="B1119" t="s">
        <v>267</v>
      </c>
      <c r="C1119" t="s">
        <v>312</v>
      </c>
      <c r="D1119">
        <v>-27.180980000000002</v>
      </c>
      <c r="E1119">
        <v>-48.409959999999998</v>
      </c>
      <c r="F1119" s="24" t="s">
        <v>2</v>
      </c>
      <c r="G1119" s="24" t="s">
        <v>3</v>
      </c>
      <c r="H1119" s="25">
        <v>42040</v>
      </c>
      <c r="I1119" s="12" t="s">
        <v>286</v>
      </c>
      <c r="J1119" s="12" t="s">
        <v>245</v>
      </c>
      <c r="K1119" s="12" t="s">
        <v>271</v>
      </c>
      <c r="L1119" s="24" t="s">
        <v>96</v>
      </c>
      <c r="M1119" s="24" t="s">
        <v>313</v>
      </c>
      <c r="N1119" t="s">
        <v>173</v>
      </c>
      <c r="O1119" s="24">
        <v>2</v>
      </c>
      <c r="P1119">
        <v>10</v>
      </c>
      <c r="Q1119">
        <v>10</v>
      </c>
      <c r="R1119" t="s">
        <v>18</v>
      </c>
      <c r="S1119" s="24">
        <v>12.8</v>
      </c>
      <c r="T1119" s="24">
        <v>10</v>
      </c>
      <c r="U1119" t="s">
        <v>179</v>
      </c>
      <c r="V1119" s="14" t="str">
        <f>VLOOKUP($U1119,look_up!$A$2:J1145,2,FALSE)</f>
        <v>Ouriço</v>
      </c>
      <c r="W1119" s="14" t="str">
        <f>VLOOKUP($U1119,look_up!$A$2:K1145,3,FALSE)</f>
        <v>Species</v>
      </c>
      <c r="X1119" s="14" t="str">
        <f>VLOOKUP($U1119,look_up!$A$2:L1145,4,FALSE)</f>
        <v>NA</v>
      </c>
      <c r="Y1119" s="14" t="str">
        <f>VLOOKUP($U1119,look_up!A$2:K1145,5,FALSE)</f>
        <v>Animalia</v>
      </c>
      <c r="Z1119" s="14" t="str">
        <f>VLOOKUP($U1119,look_up!A$2:L1145,6,FALSE)</f>
        <v>Echinodermata</v>
      </c>
      <c r="AA1119" s="14" t="str">
        <f>VLOOKUP($U1119,look_up!A$2:M1145,7,FALSE)</f>
        <v>Echinoidea</v>
      </c>
      <c r="AB1119" s="14" t="str">
        <f>VLOOKUP($U1119,look_up!$A$2:P1145,8,FALSE)</f>
        <v>Arbacioidea</v>
      </c>
      <c r="AC1119" s="14" t="str">
        <f>VLOOKUP($U1119,look_up!$A$2:Q1145,9,FALSE)</f>
        <v>Arbaciidae</v>
      </c>
      <c r="AD1119" s="14">
        <f>VLOOKUP($U1119,look_up!A$2:P1145,10,FALSE)</f>
        <v>124249</v>
      </c>
      <c r="AE1119" s="16">
        <v>0</v>
      </c>
      <c r="AF1119" s="24" t="s">
        <v>216</v>
      </c>
      <c r="AG1119">
        <v>40</v>
      </c>
      <c r="AH1119" s="16" t="s">
        <v>273</v>
      </c>
      <c r="AI1119" s="16" t="s">
        <v>6</v>
      </c>
      <c r="AJ1119" s="16" t="s">
        <v>214</v>
      </c>
      <c r="AK1119" s="16" t="s">
        <v>218</v>
      </c>
      <c r="AL1119" s="16">
        <v>0</v>
      </c>
    </row>
    <row r="1120" spans="1:38" x14ac:dyDescent="0.3">
      <c r="A1120" s="24" t="s">
        <v>0</v>
      </c>
      <c r="B1120" t="s">
        <v>267</v>
      </c>
      <c r="C1120" t="s">
        <v>312</v>
      </c>
      <c r="D1120">
        <v>-27.180980000000002</v>
      </c>
      <c r="E1120">
        <v>-48.409959999999998</v>
      </c>
      <c r="F1120" s="24" t="s">
        <v>2</v>
      </c>
      <c r="G1120" s="24" t="s">
        <v>3</v>
      </c>
      <c r="H1120" s="25">
        <v>42040</v>
      </c>
      <c r="I1120" s="12" t="s">
        <v>286</v>
      </c>
      <c r="J1120" s="12" t="s">
        <v>245</v>
      </c>
      <c r="K1120" s="12" t="s">
        <v>271</v>
      </c>
      <c r="L1120" s="24" t="s">
        <v>96</v>
      </c>
      <c r="M1120" s="24" t="s">
        <v>313</v>
      </c>
      <c r="N1120" t="s">
        <v>173</v>
      </c>
      <c r="O1120" s="24">
        <v>3</v>
      </c>
      <c r="P1120">
        <v>10</v>
      </c>
      <c r="Q1120">
        <v>10</v>
      </c>
      <c r="R1120" t="s">
        <v>18</v>
      </c>
      <c r="S1120" s="24">
        <v>12.8</v>
      </c>
      <c r="T1120" s="24">
        <v>10</v>
      </c>
      <c r="U1120" t="s">
        <v>179</v>
      </c>
      <c r="V1120" s="14" t="str">
        <f>VLOOKUP($U1120,look_up!$A$2:J1146,2,FALSE)</f>
        <v>Ouriço</v>
      </c>
      <c r="W1120" s="14" t="str">
        <f>VLOOKUP($U1120,look_up!$A$2:K1146,3,FALSE)</f>
        <v>Species</v>
      </c>
      <c r="X1120" s="14" t="str">
        <f>VLOOKUP($U1120,look_up!$A$2:L1146,4,FALSE)</f>
        <v>NA</v>
      </c>
      <c r="Y1120" s="14" t="str">
        <f>VLOOKUP($U1120,look_up!A$2:K1146,5,FALSE)</f>
        <v>Animalia</v>
      </c>
      <c r="Z1120" s="14" t="str">
        <f>VLOOKUP($U1120,look_up!A$2:L1146,6,FALSE)</f>
        <v>Echinodermata</v>
      </c>
      <c r="AA1120" s="14" t="str">
        <f>VLOOKUP($U1120,look_up!A$2:M1146,7,FALSE)</f>
        <v>Echinoidea</v>
      </c>
      <c r="AB1120" s="14" t="str">
        <f>VLOOKUP($U1120,look_up!$A$2:P1146,8,FALSE)</f>
        <v>Arbacioidea</v>
      </c>
      <c r="AC1120" s="14" t="str">
        <f>VLOOKUP($U1120,look_up!$A$2:Q1146,9,FALSE)</f>
        <v>Arbaciidae</v>
      </c>
      <c r="AD1120" s="14">
        <f>VLOOKUP($U1120,look_up!A$2:P1146,10,FALSE)</f>
        <v>124249</v>
      </c>
      <c r="AE1120" s="16">
        <v>0</v>
      </c>
      <c r="AF1120" s="24" t="s">
        <v>216</v>
      </c>
      <c r="AG1120">
        <v>40</v>
      </c>
      <c r="AH1120" s="16" t="s">
        <v>273</v>
      </c>
      <c r="AI1120" s="16" t="s">
        <v>6</v>
      </c>
      <c r="AJ1120" s="16" t="s">
        <v>214</v>
      </c>
      <c r="AK1120" s="16" t="s">
        <v>218</v>
      </c>
      <c r="AL1120" s="16">
        <v>0</v>
      </c>
    </row>
    <row r="1121" spans="1:38" x14ac:dyDescent="0.3">
      <c r="A1121" s="24" t="s">
        <v>0</v>
      </c>
      <c r="B1121" t="s">
        <v>309</v>
      </c>
      <c r="C1121" t="s">
        <v>287</v>
      </c>
      <c r="D1121">
        <v>-27.178419999999999</v>
      </c>
      <c r="E1121">
        <v>-48.406959999999998</v>
      </c>
      <c r="F1121" s="24" t="s">
        <v>2</v>
      </c>
      <c r="G1121" s="24" t="s">
        <v>3</v>
      </c>
      <c r="H1121" s="25">
        <v>42032</v>
      </c>
      <c r="I1121" s="12" t="s">
        <v>288</v>
      </c>
      <c r="J1121" s="12" t="s">
        <v>270</v>
      </c>
      <c r="K1121" s="12" t="s">
        <v>271</v>
      </c>
      <c r="L1121" s="24" t="s">
        <v>96</v>
      </c>
      <c r="M1121" s="24" t="s">
        <v>313</v>
      </c>
      <c r="N1121" t="s">
        <v>85</v>
      </c>
      <c r="O1121" s="24">
        <v>1</v>
      </c>
      <c r="P1121">
        <v>5</v>
      </c>
      <c r="Q1121">
        <v>5</v>
      </c>
      <c r="R1121">
        <v>27</v>
      </c>
      <c r="S1121" s="24">
        <v>4.7</v>
      </c>
      <c r="T1121" s="24">
        <v>5.2</v>
      </c>
      <c r="U1121" t="s">
        <v>179</v>
      </c>
      <c r="V1121" s="14" t="str">
        <f>VLOOKUP($U1121,look_up!$A$2:J1147,2,FALSE)</f>
        <v>Ouriço</v>
      </c>
      <c r="W1121" s="14" t="str">
        <f>VLOOKUP($U1121,look_up!$A$2:K1147,3,FALSE)</f>
        <v>Species</v>
      </c>
      <c r="X1121" s="14" t="str">
        <f>VLOOKUP($U1121,look_up!$A$2:L1147,4,FALSE)</f>
        <v>NA</v>
      </c>
      <c r="Y1121" s="14" t="str">
        <f>VLOOKUP($U1121,look_up!A$2:K1147,5,FALSE)</f>
        <v>Animalia</v>
      </c>
      <c r="Z1121" s="14" t="str">
        <f>VLOOKUP($U1121,look_up!A$2:L1147,6,FALSE)</f>
        <v>Echinodermata</v>
      </c>
      <c r="AA1121" s="14" t="str">
        <f>VLOOKUP($U1121,look_up!A$2:M1147,7,FALSE)</f>
        <v>Echinoidea</v>
      </c>
      <c r="AB1121" s="14" t="str">
        <f>VLOOKUP($U1121,look_up!$A$2:P1147,8,FALSE)</f>
        <v>Arbacioidea</v>
      </c>
      <c r="AC1121" s="14" t="str">
        <f>VLOOKUP($U1121,look_up!$A$2:Q1147,9,FALSE)</f>
        <v>Arbaciidae</v>
      </c>
      <c r="AD1121" s="14">
        <f>VLOOKUP($U1121,look_up!A$2:P1147,10,FALSE)</f>
        <v>124249</v>
      </c>
      <c r="AE1121" s="16">
        <v>0</v>
      </c>
      <c r="AF1121" s="24" t="s">
        <v>216</v>
      </c>
      <c r="AG1121">
        <v>40</v>
      </c>
      <c r="AH1121" s="16" t="s">
        <v>273</v>
      </c>
      <c r="AI1121" s="16" t="s">
        <v>6</v>
      </c>
      <c r="AJ1121" s="16" t="s">
        <v>214</v>
      </c>
      <c r="AK1121" s="16" t="s">
        <v>218</v>
      </c>
      <c r="AL1121" s="16">
        <v>0</v>
      </c>
    </row>
    <row r="1122" spans="1:38" x14ac:dyDescent="0.3">
      <c r="A1122" s="24" t="s">
        <v>0</v>
      </c>
      <c r="B1122" t="s">
        <v>309</v>
      </c>
      <c r="C1122" t="s">
        <v>287</v>
      </c>
      <c r="D1122">
        <v>-27.178419999999999</v>
      </c>
      <c r="E1122">
        <v>-48.406959999999998</v>
      </c>
      <c r="F1122" s="24" t="s">
        <v>2</v>
      </c>
      <c r="G1122" s="24" t="s">
        <v>3</v>
      </c>
      <c r="H1122" s="25">
        <v>42032</v>
      </c>
      <c r="I1122" s="12" t="s">
        <v>288</v>
      </c>
      <c r="J1122" s="12" t="s">
        <v>270</v>
      </c>
      <c r="K1122" s="12" t="s">
        <v>271</v>
      </c>
      <c r="L1122" s="24" t="s">
        <v>96</v>
      </c>
      <c r="M1122" s="24" t="s">
        <v>313</v>
      </c>
      <c r="N1122" t="s">
        <v>85</v>
      </c>
      <c r="O1122" s="24">
        <v>2</v>
      </c>
      <c r="P1122">
        <v>5</v>
      </c>
      <c r="Q1122">
        <v>5</v>
      </c>
      <c r="R1122">
        <v>27</v>
      </c>
      <c r="S1122" s="24">
        <v>4.7</v>
      </c>
      <c r="T1122" s="24">
        <v>5.2</v>
      </c>
      <c r="U1122" t="s">
        <v>179</v>
      </c>
      <c r="V1122" s="14" t="str">
        <f>VLOOKUP($U1122,look_up!$A$2:J1148,2,FALSE)</f>
        <v>Ouriço</v>
      </c>
      <c r="W1122" s="14" t="str">
        <f>VLOOKUP($U1122,look_up!$A$2:K1148,3,FALSE)</f>
        <v>Species</v>
      </c>
      <c r="X1122" s="14" t="str">
        <f>VLOOKUP($U1122,look_up!$A$2:L1148,4,FALSE)</f>
        <v>NA</v>
      </c>
      <c r="Y1122" s="14" t="str">
        <f>VLOOKUP($U1122,look_up!A$2:K1148,5,FALSE)</f>
        <v>Animalia</v>
      </c>
      <c r="Z1122" s="14" t="str">
        <f>VLOOKUP($U1122,look_up!A$2:L1148,6,FALSE)</f>
        <v>Echinodermata</v>
      </c>
      <c r="AA1122" s="14" t="str">
        <f>VLOOKUP($U1122,look_up!A$2:M1148,7,FALSE)</f>
        <v>Echinoidea</v>
      </c>
      <c r="AB1122" s="14" t="str">
        <f>VLOOKUP($U1122,look_up!$A$2:P1148,8,FALSE)</f>
        <v>Arbacioidea</v>
      </c>
      <c r="AC1122" s="14" t="str">
        <f>VLOOKUP($U1122,look_up!$A$2:Q1148,9,FALSE)</f>
        <v>Arbaciidae</v>
      </c>
      <c r="AD1122" s="14">
        <f>VLOOKUP($U1122,look_up!A$2:P1148,10,FALSE)</f>
        <v>124249</v>
      </c>
      <c r="AE1122" s="16">
        <v>0</v>
      </c>
      <c r="AF1122" s="24" t="s">
        <v>216</v>
      </c>
      <c r="AG1122">
        <v>40</v>
      </c>
      <c r="AH1122" s="16" t="s">
        <v>273</v>
      </c>
      <c r="AI1122" s="16" t="s">
        <v>6</v>
      </c>
      <c r="AJ1122" s="16" t="s">
        <v>214</v>
      </c>
      <c r="AK1122" s="16" t="s">
        <v>218</v>
      </c>
      <c r="AL1122" s="16">
        <v>0</v>
      </c>
    </row>
    <row r="1123" spans="1:38" x14ac:dyDescent="0.3">
      <c r="A1123" s="24" t="s">
        <v>0</v>
      </c>
      <c r="B1123" t="s">
        <v>309</v>
      </c>
      <c r="C1123" t="s">
        <v>287</v>
      </c>
      <c r="D1123">
        <v>-27.178419999999999</v>
      </c>
      <c r="E1123">
        <v>-48.406959999999998</v>
      </c>
      <c r="F1123" s="24" t="s">
        <v>2</v>
      </c>
      <c r="G1123" s="24" t="s">
        <v>3</v>
      </c>
      <c r="H1123" s="25">
        <v>42032</v>
      </c>
      <c r="I1123" s="12" t="s">
        <v>288</v>
      </c>
      <c r="J1123" s="12" t="s">
        <v>270</v>
      </c>
      <c r="K1123" s="12" t="s">
        <v>271</v>
      </c>
      <c r="L1123" s="24" t="s">
        <v>96</v>
      </c>
      <c r="M1123" s="24" t="s">
        <v>313</v>
      </c>
      <c r="N1123" t="s">
        <v>85</v>
      </c>
      <c r="O1123" s="24">
        <v>3</v>
      </c>
      <c r="P1123">
        <v>5</v>
      </c>
      <c r="Q1123">
        <v>5</v>
      </c>
      <c r="R1123">
        <v>27</v>
      </c>
      <c r="S1123" s="24">
        <v>4.7</v>
      </c>
      <c r="T1123" s="24">
        <v>5.2</v>
      </c>
      <c r="U1123" t="s">
        <v>179</v>
      </c>
      <c r="V1123" s="14" t="str">
        <f>VLOOKUP($U1123,look_up!$A$2:J1149,2,FALSE)</f>
        <v>Ouriço</v>
      </c>
      <c r="W1123" s="14" t="str">
        <f>VLOOKUP($U1123,look_up!$A$2:K1149,3,FALSE)</f>
        <v>Species</v>
      </c>
      <c r="X1123" s="14" t="str">
        <f>VLOOKUP($U1123,look_up!$A$2:L1149,4,FALSE)</f>
        <v>NA</v>
      </c>
      <c r="Y1123" s="14" t="str">
        <f>VLOOKUP($U1123,look_up!A$2:K1149,5,FALSE)</f>
        <v>Animalia</v>
      </c>
      <c r="Z1123" s="14" t="str">
        <f>VLOOKUP($U1123,look_up!A$2:L1149,6,FALSE)</f>
        <v>Echinodermata</v>
      </c>
      <c r="AA1123" s="14" t="str">
        <f>VLOOKUP($U1123,look_up!A$2:M1149,7,FALSE)</f>
        <v>Echinoidea</v>
      </c>
      <c r="AB1123" s="14" t="str">
        <f>VLOOKUP($U1123,look_up!$A$2:P1149,8,FALSE)</f>
        <v>Arbacioidea</v>
      </c>
      <c r="AC1123" s="14" t="str">
        <f>VLOOKUP($U1123,look_up!$A$2:Q1149,9,FALSE)</f>
        <v>Arbaciidae</v>
      </c>
      <c r="AD1123" s="14">
        <f>VLOOKUP($U1123,look_up!A$2:P1149,10,FALSE)</f>
        <v>124249</v>
      </c>
      <c r="AE1123" s="16">
        <v>0</v>
      </c>
      <c r="AF1123" s="24" t="s">
        <v>216</v>
      </c>
      <c r="AG1123">
        <v>40</v>
      </c>
      <c r="AH1123" s="16" t="s">
        <v>273</v>
      </c>
      <c r="AI1123" s="16" t="s">
        <v>6</v>
      </c>
      <c r="AJ1123" s="16" t="s">
        <v>214</v>
      </c>
      <c r="AK1123" s="16" t="s">
        <v>218</v>
      </c>
      <c r="AL1123" s="16">
        <v>0</v>
      </c>
    </row>
    <row r="1124" spans="1:38" x14ac:dyDescent="0.3">
      <c r="A1124" s="24" t="s">
        <v>0</v>
      </c>
      <c r="B1124" t="s">
        <v>310</v>
      </c>
      <c r="C1124" t="s">
        <v>289</v>
      </c>
      <c r="D1124">
        <v>-27.118390000000002</v>
      </c>
      <c r="E1124">
        <v>-48.519509999999997</v>
      </c>
      <c r="F1124" s="24" t="s">
        <v>2</v>
      </c>
      <c r="G1124" s="24" t="s">
        <v>3</v>
      </c>
      <c r="H1124" s="25">
        <v>42026</v>
      </c>
      <c r="I1124" s="12" t="s">
        <v>265</v>
      </c>
      <c r="J1124" s="12" t="s">
        <v>270</v>
      </c>
      <c r="K1124" s="12" t="s">
        <v>271</v>
      </c>
      <c r="L1124" s="24" t="s">
        <v>96</v>
      </c>
      <c r="M1124" s="24" t="s">
        <v>272</v>
      </c>
      <c r="N1124" t="s">
        <v>85</v>
      </c>
      <c r="O1124" s="24">
        <v>1</v>
      </c>
      <c r="P1124">
        <v>5</v>
      </c>
      <c r="Q1124">
        <v>5</v>
      </c>
      <c r="R1124" t="s">
        <v>18</v>
      </c>
      <c r="S1124" s="24">
        <v>5.8</v>
      </c>
      <c r="T1124" s="24">
        <v>4</v>
      </c>
      <c r="U1124" t="s">
        <v>179</v>
      </c>
      <c r="V1124" s="14" t="str">
        <f>VLOOKUP($U1124,look_up!$A$2:J1150,2,FALSE)</f>
        <v>Ouriço</v>
      </c>
      <c r="W1124" s="14" t="str">
        <f>VLOOKUP($U1124,look_up!$A$2:K1150,3,FALSE)</f>
        <v>Species</v>
      </c>
      <c r="X1124" s="14" t="str">
        <f>VLOOKUP($U1124,look_up!$A$2:L1150,4,FALSE)</f>
        <v>NA</v>
      </c>
      <c r="Y1124" s="14" t="str">
        <f>VLOOKUP($U1124,look_up!A$2:K1150,5,FALSE)</f>
        <v>Animalia</v>
      </c>
      <c r="Z1124" s="14" t="str">
        <f>VLOOKUP($U1124,look_up!A$2:L1150,6,FALSE)</f>
        <v>Echinodermata</v>
      </c>
      <c r="AA1124" s="14" t="str">
        <f>VLOOKUP($U1124,look_up!A$2:M1150,7,FALSE)</f>
        <v>Echinoidea</v>
      </c>
      <c r="AB1124" s="14" t="str">
        <f>VLOOKUP($U1124,look_up!$A$2:P1150,8,FALSE)</f>
        <v>Arbacioidea</v>
      </c>
      <c r="AC1124" s="14" t="str">
        <f>VLOOKUP($U1124,look_up!$A$2:Q1150,9,FALSE)</f>
        <v>Arbaciidae</v>
      </c>
      <c r="AD1124" s="14">
        <f>VLOOKUP($U1124,look_up!A$2:P1150,10,FALSE)</f>
        <v>124249</v>
      </c>
      <c r="AE1124" s="16">
        <v>0</v>
      </c>
      <c r="AF1124" s="24" t="s">
        <v>216</v>
      </c>
      <c r="AG1124">
        <v>40</v>
      </c>
      <c r="AH1124" s="16" t="s">
        <v>273</v>
      </c>
      <c r="AI1124" s="16" t="s">
        <v>6</v>
      </c>
      <c r="AJ1124" s="16" t="s">
        <v>214</v>
      </c>
      <c r="AK1124" s="16" t="s">
        <v>218</v>
      </c>
      <c r="AL1124" s="16">
        <v>0</v>
      </c>
    </row>
    <row r="1125" spans="1:38" x14ac:dyDescent="0.3">
      <c r="A1125" s="24" t="s">
        <v>0</v>
      </c>
      <c r="B1125" t="s">
        <v>310</v>
      </c>
      <c r="C1125" t="s">
        <v>289</v>
      </c>
      <c r="D1125">
        <v>-27.118390000000002</v>
      </c>
      <c r="E1125">
        <v>-48.519509999999997</v>
      </c>
      <c r="F1125" s="24" t="s">
        <v>2</v>
      </c>
      <c r="G1125" s="24" t="s">
        <v>3</v>
      </c>
      <c r="H1125" s="25">
        <v>42026</v>
      </c>
      <c r="I1125" s="12" t="s">
        <v>265</v>
      </c>
      <c r="J1125" s="12" t="s">
        <v>270</v>
      </c>
      <c r="K1125" s="12" t="s">
        <v>271</v>
      </c>
      <c r="L1125" s="24" t="s">
        <v>96</v>
      </c>
      <c r="M1125" s="24" t="s">
        <v>272</v>
      </c>
      <c r="N1125" t="s">
        <v>85</v>
      </c>
      <c r="O1125" s="24">
        <v>2</v>
      </c>
      <c r="P1125">
        <v>5</v>
      </c>
      <c r="Q1125">
        <v>5</v>
      </c>
      <c r="R1125" t="s">
        <v>18</v>
      </c>
      <c r="S1125" s="24">
        <v>5.8</v>
      </c>
      <c r="T1125" s="24">
        <v>4</v>
      </c>
      <c r="U1125" t="s">
        <v>179</v>
      </c>
      <c r="V1125" s="14" t="str">
        <f>VLOOKUP($U1125,look_up!$A$2:J1151,2,FALSE)</f>
        <v>Ouriço</v>
      </c>
      <c r="W1125" s="14" t="str">
        <f>VLOOKUP($U1125,look_up!$A$2:K1151,3,FALSE)</f>
        <v>Species</v>
      </c>
      <c r="X1125" s="14" t="str">
        <f>VLOOKUP($U1125,look_up!$A$2:L1151,4,FALSE)</f>
        <v>NA</v>
      </c>
      <c r="Y1125" s="14" t="str">
        <f>VLOOKUP($U1125,look_up!A$2:K1151,5,FALSE)</f>
        <v>Animalia</v>
      </c>
      <c r="Z1125" s="14" t="str">
        <f>VLOOKUP($U1125,look_up!A$2:L1151,6,FALSE)</f>
        <v>Echinodermata</v>
      </c>
      <c r="AA1125" s="14" t="str">
        <f>VLOOKUP($U1125,look_up!A$2:M1151,7,FALSE)</f>
        <v>Echinoidea</v>
      </c>
      <c r="AB1125" s="14" t="str">
        <f>VLOOKUP($U1125,look_up!$A$2:P1151,8,FALSE)</f>
        <v>Arbacioidea</v>
      </c>
      <c r="AC1125" s="14" t="str">
        <f>VLOOKUP($U1125,look_up!$A$2:Q1151,9,FALSE)</f>
        <v>Arbaciidae</v>
      </c>
      <c r="AD1125" s="14">
        <f>VLOOKUP($U1125,look_up!A$2:P1151,10,FALSE)</f>
        <v>124249</v>
      </c>
      <c r="AE1125" s="16">
        <v>5</v>
      </c>
      <c r="AF1125" s="24" t="s">
        <v>216</v>
      </c>
      <c r="AG1125">
        <v>40</v>
      </c>
      <c r="AH1125" s="16" t="s">
        <v>273</v>
      </c>
      <c r="AI1125" s="16" t="s">
        <v>6</v>
      </c>
      <c r="AJ1125" s="16" t="s">
        <v>214</v>
      </c>
      <c r="AK1125" s="16" t="s">
        <v>218</v>
      </c>
      <c r="AL1125" s="16">
        <v>5</v>
      </c>
    </row>
    <row r="1126" spans="1:38" x14ac:dyDescent="0.3">
      <c r="A1126" s="24" t="s">
        <v>0</v>
      </c>
      <c r="B1126" t="s">
        <v>310</v>
      </c>
      <c r="C1126" t="s">
        <v>289</v>
      </c>
      <c r="D1126">
        <v>-27.118390000000002</v>
      </c>
      <c r="E1126">
        <v>-48.519509999999997</v>
      </c>
      <c r="F1126" s="24" t="s">
        <v>2</v>
      </c>
      <c r="G1126" s="24" t="s">
        <v>3</v>
      </c>
      <c r="H1126" s="25">
        <v>42026</v>
      </c>
      <c r="I1126" s="12" t="s">
        <v>265</v>
      </c>
      <c r="J1126" s="12" t="s">
        <v>270</v>
      </c>
      <c r="K1126" s="12" t="s">
        <v>271</v>
      </c>
      <c r="L1126" s="24" t="s">
        <v>96</v>
      </c>
      <c r="M1126" s="24" t="s">
        <v>272</v>
      </c>
      <c r="N1126" t="s">
        <v>85</v>
      </c>
      <c r="O1126" s="24">
        <v>3</v>
      </c>
      <c r="P1126">
        <v>5</v>
      </c>
      <c r="Q1126">
        <v>5</v>
      </c>
      <c r="R1126" t="s">
        <v>18</v>
      </c>
      <c r="S1126" s="24">
        <v>5.8</v>
      </c>
      <c r="T1126" s="24">
        <v>4</v>
      </c>
      <c r="U1126" t="s">
        <v>179</v>
      </c>
      <c r="V1126" s="14" t="str">
        <f>VLOOKUP($U1126,look_up!$A$2:J1152,2,FALSE)</f>
        <v>Ouriço</v>
      </c>
      <c r="W1126" s="14" t="str">
        <f>VLOOKUP($U1126,look_up!$A$2:K1152,3,FALSE)</f>
        <v>Species</v>
      </c>
      <c r="X1126" s="14" t="str">
        <f>VLOOKUP($U1126,look_up!$A$2:L1152,4,FALSE)</f>
        <v>NA</v>
      </c>
      <c r="Y1126" s="14" t="str">
        <f>VLOOKUP($U1126,look_up!A$2:K1152,5,FALSE)</f>
        <v>Animalia</v>
      </c>
      <c r="Z1126" s="14" t="str">
        <f>VLOOKUP($U1126,look_up!A$2:L1152,6,FALSE)</f>
        <v>Echinodermata</v>
      </c>
      <c r="AA1126" s="14" t="str">
        <f>VLOOKUP($U1126,look_up!A$2:M1152,7,FALSE)</f>
        <v>Echinoidea</v>
      </c>
      <c r="AB1126" s="14" t="str">
        <f>VLOOKUP($U1126,look_up!$A$2:P1152,8,FALSE)</f>
        <v>Arbacioidea</v>
      </c>
      <c r="AC1126" s="14" t="str">
        <f>VLOOKUP($U1126,look_up!$A$2:Q1152,9,FALSE)</f>
        <v>Arbaciidae</v>
      </c>
      <c r="AD1126" s="14">
        <f>VLOOKUP($U1126,look_up!A$2:P1152,10,FALSE)</f>
        <v>124249</v>
      </c>
      <c r="AE1126" s="16">
        <v>0</v>
      </c>
      <c r="AF1126" s="24" t="s">
        <v>216</v>
      </c>
      <c r="AG1126">
        <v>40</v>
      </c>
      <c r="AH1126" s="16" t="s">
        <v>273</v>
      </c>
      <c r="AI1126" s="16" t="s">
        <v>6</v>
      </c>
      <c r="AJ1126" s="16" t="s">
        <v>214</v>
      </c>
      <c r="AK1126" s="16" t="s">
        <v>218</v>
      </c>
      <c r="AL1126" s="16">
        <v>0</v>
      </c>
    </row>
    <row r="1127" spans="1:38" x14ac:dyDescent="0.3">
      <c r="A1127" s="24" t="s">
        <v>0</v>
      </c>
      <c r="B1127" t="s">
        <v>311</v>
      </c>
      <c r="C1127" t="s">
        <v>290</v>
      </c>
      <c r="D1127">
        <v>-27.11862</v>
      </c>
      <c r="E1127">
        <v>-48.514699999999998</v>
      </c>
      <c r="F1127" s="24" t="s">
        <v>2</v>
      </c>
      <c r="G1127" s="24" t="s">
        <v>3</v>
      </c>
      <c r="H1127" s="25">
        <v>42026</v>
      </c>
      <c r="I1127" s="12" t="s">
        <v>265</v>
      </c>
      <c r="J1127" s="12" t="s">
        <v>270</v>
      </c>
      <c r="K1127" s="12" t="s">
        <v>271</v>
      </c>
      <c r="L1127" s="24" t="s">
        <v>96</v>
      </c>
      <c r="M1127" s="24" t="s">
        <v>272</v>
      </c>
      <c r="N1127" t="s">
        <v>85</v>
      </c>
      <c r="O1127" s="24">
        <v>1</v>
      </c>
      <c r="P1127">
        <v>5</v>
      </c>
      <c r="Q1127">
        <v>5</v>
      </c>
      <c r="R1127" t="s">
        <v>18</v>
      </c>
      <c r="S1127" s="24">
        <v>5.8</v>
      </c>
      <c r="T1127" s="24">
        <v>4</v>
      </c>
      <c r="U1127" t="s">
        <v>179</v>
      </c>
      <c r="V1127" s="14" t="str">
        <f>VLOOKUP($U1127,look_up!$A$2:J1153,2,FALSE)</f>
        <v>Ouriço</v>
      </c>
      <c r="W1127" s="14" t="str">
        <f>VLOOKUP($U1127,look_up!$A$2:K1153,3,FALSE)</f>
        <v>Species</v>
      </c>
      <c r="X1127" s="14" t="str">
        <f>VLOOKUP($U1127,look_up!$A$2:L1153,4,FALSE)</f>
        <v>NA</v>
      </c>
      <c r="Y1127" s="14" t="str">
        <f>VLOOKUP($U1127,look_up!A$2:K1153,5,FALSE)</f>
        <v>Animalia</v>
      </c>
      <c r="Z1127" s="14" t="str">
        <f>VLOOKUP($U1127,look_up!A$2:L1153,6,FALSE)</f>
        <v>Echinodermata</v>
      </c>
      <c r="AA1127" s="14" t="str">
        <f>VLOOKUP($U1127,look_up!A$2:M1153,7,FALSE)</f>
        <v>Echinoidea</v>
      </c>
      <c r="AB1127" s="14" t="str">
        <f>VLOOKUP($U1127,look_up!$A$2:P1153,8,FALSE)</f>
        <v>Arbacioidea</v>
      </c>
      <c r="AC1127" s="14" t="str">
        <f>VLOOKUP($U1127,look_up!$A$2:Q1153,9,FALSE)</f>
        <v>Arbaciidae</v>
      </c>
      <c r="AD1127" s="14">
        <f>VLOOKUP($U1127,look_up!A$2:P1153,10,FALSE)</f>
        <v>124249</v>
      </c>
      <c r="AE1127" s="16">
        <v>0</v>
      </c>
      <c r="AF1127" s="24" t="s">
        <v>216</v>
      </c>
      <c r="AG1127">
        <v>40</v>
      </c>
      <c r="AH1127" s="16" t="s">
        <v>273</v>
      </c>
      <c r="AI1127" s="16" t="s">
        <v>6</v>
      </c>
      <c r="AJ1127" s="16" t="s">
        <v>214</v>
      </c>
      <c r="AK1127" s="16" t="s">
        <v>218</v>
      </c>
      <c r="AL1127" s="16">
        <v>0</v>
      </c>
    </row>
    <row r="1128" spans="1:38" x14ac:dyDescent="0.3">
      <c r="A1128" s="24" t="s">
        <v>0</v>
      </c>
      <c r="B1128" t="s">
        <v>311</v>
      </c>
      <c r="C1128" t="s">
        <v>290</v>
      </c>
      <c r="D1128">
        <v>-27.11862</v>
      </c>
      <c r="E1128">
        <v>-48.514699999999998</v>
      </c>
      <c r="F1128" s="24" t="s">
        <v>2</v>
      </c>
      <c r="G1128" s="24" t="s">
        <v>3</v>
      </c>
      <c r="H1128" s="25">
        <v>42026</v>
      </c>
      <c r="I1128" s="12" t="s">
        <v>265</v>
      </c>
      <c r="J1128" s="12" t="s">
        <v>270</v>
      </c>
      <c r="K1128" s="12" t="s">
        <v>271</v>
      </c>
      <c r="L1128" s="24" t="s">
        <v>96</v>
      </c>
      <c r="M1128" s="24" t="s">
        <v>272</v>
      </c>
      <c r="N1128" t="s">
        <v>85</v>
      </c>
      <c r="O1128" s="24">
        <v>2</v>
      </c>
      <c r="P1128">
        <v>5</v>
      </c>
      <c r="Q1128">
        <v>5</v>
      </c>
      <c r="R1128" t="s">
        <v>18</v>
      </c>
      <c r="S1128" s="24">
        <v>5.8</v>
      </c>
      <c r="T1128" s="24">
        <v>4</v>
      </c>
      <c r="U1128" t="s">
        <v>179</v>
      </c>
      <c r="V1128" s="14" t="str">
        <f>VLOOKUP($U1128,look_up!$A$2:J1154,2,FALSE)</f>
        <v>Ouriço</v>
      </c>
      <c r="W1128" s="14" t="str">
        <f>VLOOKUP($U1128,look_up!$A$2:K1154,3,FALSE)</f>
        <v>Species</v>
      </c>
      <c r="X1128" s="14" t="str">
        <f>VLOOKUP($U1128,look_up!$A$2:L1154,4,FALSE)</f>
        <v>NA</v>
      </c>
      <c r="Y1128" s="14" t="str">
        <f>VLOOKUP($U1128,look_up!A$2:K1154,5,FALSE)</f>
        <v>Animalia</v>
      </c>
      <c r="Z1128" s="14" t="str">
        <f>VLOOKUP($U1128,look_up!A$2:L1154,6,FALSE)</f>
        <v>Echinodermata</v>
      </c>
      <c r="AA1128" s="14" t="str">
        <f>VLOOKUP($U1128,look_up!A$2:M1154,7,FALSE)</f>
        <v>Echinoidea</v>
      </c>
      <c r="AB1128" s="14" t="str">
        <f>VLOOKUP($U1128,look_up!$A$2:P1154,8,FALSE)</f>
        <v>Arbacioidea</v>
      </c>
      <c r="AC1128" s="14" t="str">
        <f>VLOOKUP($U1128,look_up!$A$2:Q1154,9,FALSE)</f>
        <v>Arbaciidae</v>
      </c>
      <c r="AD1128" s="14">
        <f>VLOOKUP($U1128,look_up!A$2:P1154,10,FALSE)</f>
        <v>124249</v>
      </c>
      <c r="AE1128" s="16">
        <v>7</v>
      </c>
      <c r="AF1128" s="24" t="s">
        <v>216</v>
      </c>
      <c r="AG1128">
        <v>40</v>
      </c>
      <c r="AH1128" s="16" t="s">
        <v>273</v>
      </c>
      <c r="AI1128" s="16" t="s">
        <v>6</v>
      </c>
      <c r="AJ1128" s="16" t="s">
        <v>214</v>
      </c>
      <c r="AK1128" s="16" t="s">
        <v>218</v>
      </c>
      <c r="AL1128" s="16">
        <v>7</v>
      </c>
    </row>
    <row r="1129" spans="1:38" x14ac:dyDescent="0.3">
      <c r="A1129" s="24" t="s">
        <v>0</v>
      </c>
      <c r="B1129" t="s">
        <v>311</v>
      </c>
      <c r="C1129" t="s">
        <v>290</v>
      </c>
      <c r="D1129">
        <v>-27.11862</v>
      </c>
      <c r="E1129">
        <v>-48.514699999999998</v>
      </c>
      <c r="F1129" s="24" t="s">
        <v>2</v>
      </c>
      <c r="G1129" s="24" t="s">
        <v>3</v>
      </c>
      <c r="H1129" s="25">
        <v>42026</v>
      </c>
      <c r="I1129" s="12" t="s">
        <v>265</v>
      </c>
      <c r="J1129" s="12" t="s">
        <v>270</v>
      </c>
      <c r="K1129" s="12" t="s">
        <v>271</v>
      </c>
      <c r="L1129" s="24" t="s">
        <v>96</v>
      </c>
      <c r="M1129" s="24" t="s">
        <v>272</v>
      </c>
      <c r="N1129" t="s">
        <v>85</v>
      </c>
      <c r="O1129" s="24">
        <v>3</v>
      </c>
      <c r="P1129">
        <v>5</v>
      </c>
      <c r="Q1129">
        <v>5</v>
      </c>
      <c r="R1129" t="s">
        <v>18</v>
      </c>
      <c r="S1129" s="24">
        <v>5.8</v>
      </c>
      <c r="T1129" s="24">
        <v>4</v>
      </c>
      <c r="U1129" t="s">
        <v>179</v>
      </c>
      <c r="V1129" s="14" t="str">
        <f>VLOOKUP($U1129,look_up!$A$2:J1155,2,FALSE)</f>
        <v>Ouriço</v>
      </c>
      <c r="W1129" s="14" t="str">
        <f>VLOOKUP($U1129,look_up!$A$2:K1155,3,FALSE)</f>
        <v>Species</v>
      </c>
      <c r="X1129" s="14" t="str">
        <f>VLOOKUP($U1129,look_up!$A$2:L1155,4,FALSE)</f>
        <v>NA</v>
      </c>
      <c r="Y1129" s="14" t="str">
        <f>VLOOKUP($U1129,look_up!A$2:K1155,5,FALSE)</f>
        <v>Animalia</v>
      </c>
      <c r="Z1129" s="14" t="str">
        <f>VLOOKUP($U1129,look_up!A$2:L1155,6,FALSE)</f>
        <v>Echinodermata</v>
      </c>
      <c r="AA1129" s="14" t="str">
        <f>VLOOKUP($U1129,look_up!A$2:M1155,7,FALSE)</f>
        <v>Echinoidea</v>
      </c>
      <c r="AB1129" s="14" t="str">
        <f>VLOOKUP($U1129,look_up!$A$2:P1155,8,FALSE)</f>
        <v>Arbacioidea</v>
      </c>
      <c r="AC1129" s="14" t="str">
        <f>VLOOKUP($U1129,look_up!$A$2:Q1155,9,FALSE)</f>
        <v>Arbaciidae</v>
      </c>
      <c r="AD1129" s="14">
        <f>VLOOKUP($U1129,look_up!A$2:P1155,10,FALSE)</f>
        <v>124249</v>
      </c>
      <c r="AE1129" s="16">
        <v>24</v>
      </c>
      <c r="AF1129" s="24" t="s">
        <v>216</v>
      </c>
      <c r="AG1129">
        <v>40</v>
      </c>
      <c r="AH1129" s="16" t="s">
        <v>273</v>
      </c>
      <c r="AI1129" s="16" t="s">
        <v>6</v>
      </c>
      <c r="AJ1129" s="16" t="s">
        <v>214</v>
      </c>
      <c r="AK1129" s="16" t="s">
        <v>218</v>
      </c>
      <c r="AL1129" s="16">
        <v>24</v>
      </c>
    </row>
    <row r="1130" spans="1:38" x14ac:dyDescent="0.3">
      <c r="A1130" s="24" t="s">
        <v>0</v>
      </c>
      <c r="B1130" t="s">
        <v>306</v>
      </c>
      <c r="C1130" t="s">
        <v>268</v>
      </c>
      <c r="D1130">
        <v>-27.609590000000001</v>
      </c>
      <c r="E1130">
        <v>-48.387419999999999</v>
      </c>
      <c r="F1130" s="24" t="s">
        <v>2</v>
      </c>
      <c r="G1130" s="24" t="s">
        <v>3</v>
      </c>
      <c r="H1130" s="25">
        <v>42388</v>
      </c>
      <c r="I1130" s="12" t="s">
        <v>291</v>
      </c>
      <c r="J1130" s="12" t="s">
        <v>270</v>
      </c>
      <c r="K1130" s="12" t="s">
        <v>292</v>
      </c>
      <c r="L1130" s="24" t="s">
        <v>96</v>
      </c>
      <c r="M1130" s="24" t="s">
        <v>272</v>
      </c>
      <c r="N1130" t="s">
        <v>85</v>
      </c>
      <c r="O1130" s="24">
        <v>1</v>
      </c>
      <c r="P1130">
        <v>5</v>
      </c>
      <c r="Q1130">
        <v>5</v>
      </c>
      <c r="R1130">
        <v>21</v>
      </c>
      <c r="S1130" s="24">
        <v>12.5</v>
      </c>
      <c r="T1130" s="24">
        <v>12.5</v>
      </c>
      <c r="U1130" t="s">
        <v>179</v>
      </c>
      <c r="V1130" s="14" t="str">
        <f>VLOOKUP($U1130,look_up!$A$2:J1156,2,FALSE)</f>
        <v>Ouriço</v>
      </c>
      <c r="W1130" s="14" t="str">
        <f>VLOOKUP($U1130,look_up!$A$2:K1156,3,FALSE)</f>
        <v>Species</v>
      </c>
      <c r="X1130" s="14" t="str">
        <f>VLOOKUP($U1130,look_up!$A$2:L1156,4,FALSE)</f>
        <v>NA</v>
      </c>
      <c r="Y1130" s="14" t="str">
        <f>VLOOKUP($U1130,look_up!A$2:K1156,5,FALSE)</f>
        <v>Animalia</v>
      </c>
      <c r="Z1130" s="14" t="str">
        <f>VLOOKUP($U1130,look_up!A$2:L1156,6,FALSE)</f>
        <v>Echinodermata</v>
      </c>
      <c r="AA1130" s="14" t="str">
        <f>VLOOKUP($U1130,look_up!A$2:M1156,7,FALSE)</f>
        <v>Echinoidea</v>
      </c>
      <c r="AB1130" s="14" t="str">
        <f>VLOOKUP($U1130,look_up!$A$2:P1156,8,FALSE)</f>
        <v>Arbacioidea</v>
      </c>
      <c r="AC1130" s="14" t="str">
        <f>VLOOKUP($U1130,look_up!$A$2:Q1156,9,FALSE)</f>
        <v>Arbaciidae</v>
      </c>
      <c r="AD1130" s="14">
        <f>VLOOKUP($U1130,look_up!A$2:P1156,10,FALSE)</f>
        <v>124249</v>
      </c>
      <c r="AE1130" s="16">
        <v>0</v>
      </c>
      <c r="AF1130" s="24" t="s">
        <v>216</v>
      </c>
      <c r="AG1130">
        <v>40</v>
      </c>
      <c r="AH1130" s="16" t="s">
        <v>273</v>
      </c>
      <c r="AI1130" s="16" t="s">
        <v>6</v>
      </c>
      <c r="AJ1130" s="16" t="s">
        <v>214</v>
      </c>
      <c r="AK1130" s="16" t="s">
        <v>218</v>
      </c>
      <c r="AL1130" s="16">
        <v>0</v>
      </c>
    </row>
    <row r="1131" spans="1:38" x14ac:dyDescent="0.3">
      <c r="A1131" s="24" t="s">
        <v>0</v>
      </c>
      <c r="B1131" t="s">
        <v>306</v>
      </c>
      <c r="C1131" t="s">
        <v>268</v>
      </c>
      <c r="D1131">
        <v>-27.609590000000001</v>
      </c>
      <c r="E1131">
        <v>-48.387419999999999</v>
      </c>
      <c r="F1131" s="24" t="s">
        <v>2</v>
      </c>
      <c r="G1131" s="24" t="s">
        <v>3</v>
      </c>
      <c r="H1131" s="25">
        <v>42388</v>
      </c>
      <c r="I1131" s="12" t="s">
        <v>291</v>
      </c>
      <c r="J1131" s="12" t="s">
        <v>270</v>
      </c>
      <c r="K1131" s="12" t="s">
        <v>292</v>
      </c>
      <c r="L1131" s="24" t="s">
        <v>96</v>
      </c>
      <c r="M1131" s="24" t="s">
        <v>272</v>
      </c>
      <c r="N1131" t="s">
        <v>85</v>
      </c>
      <c r="O1131" s="24">
        <v>2</v>
      </c>
      <c r="P1131">
        <v>5</v>
      </c>
      <c r="Q1131">
        <v>5</v>
      </c>
      <c r="R1131">
        <v>21</v>
      </c>
      <c r="S1131" s="24">
        <v>12.5</v>
      </c>
      <c r="T1131" s="24">
        <v>12.5</v>
      </c>
      <c r="U1131" t="s">
        <v>179</v>
      </c>
      <c r="V1131" s="14" t="str">
        <f>VLOOKUP($U1131,look_up!$A$2:J1157,2,FALSE)</f>
        <v>Ouriço</v>
      </c>
      <c r="W1131" s="14" t="str">
        <f>VLOOKUP($U1131,look_up!$A$2:K1157,3,FALSE)</f>
        <v>Species</v>
      </c>
      <c r="X1131" s="14" t="str">
        <f>VLOOKUP($U1131,look_up!$A$2:L1157,4,FALSE)</f>
        <v>NA</v>
      </c>
      <c r="Y1131" s="14" t="str">
        <f>VLOOKUP($U1131,look_up!A$2:K1157,5,FALSE)</f>
        <v>Animalia</v>
      </c>
      <c r="Z1131" s="14" t="str">
        <f>VLOOKUP($U1131,look_up!A$2:L1157,6,FALSE)</f>
        <v>Echinodermata</v>
      </c>
      <c r="AA1131" s="14" t="str">
        <f>VLOOKUP($U1131,look_up!A$2:M1157,7,FALSE)</f>
        <v>Echinoidea</v>
      </c>
      <c r="AB1131" s="14" t="str">
        <f>VLOOKUP($U1131,look_up!$A$2:P1157,8,FALSE)</f>
        <v>Arbacioidea</v>
      </c>
      <c r="AC1131" s="14" t="str">
        <f>VLOOKUP($U1131,look_up!$A$2:Q1157,9,FALSE)</f>
        <v>Arbaciidae</v>
      </c>
      <c r="AD1131" s="14">
        <f>VLOOKUP($U1131,look_up!A$2:P1157,10,FALSE)</f>
        <v>124249</v>
      </c>
      <c r="AE1131" s="16">
        <v>37</v>
      </c>
      <c r="AF1131" s="24" t="s">
        <v>216</v>
      </c>
      <c r="AG1131">
        <v>40</v>
      </c>
      <c r="AH1131" s="16" t="s">
        <v>273</v>
      </c>
      <c r="AI1131" s="16" t="s">
        <v>6</v>
      </c>
      <c r="AJ1131" s="16" t="s">
        <v>214</v>
      </c>
      <c r="AK1131" s="16" t="s">
        <v>218</v>
      </c>
      <c r="AL1131" s="16">
        <v>37</v>
      </c>
    </row>
    <row r="1132" spans="1:38" x14ac:dyDescent="0.3">
      <c r="A1132" s="24" t="s">
        <v>0</v>
      </c>
      <c r="B1132" t="s">
        <v>306</v>
      </c>
      <c r="C1132" t="s">
        <v>268</v>
      </c>
      <c r="D1132">
        <v>-27.609590000000001</v>
      </c>
      <c r="E1132">
        <v>-48.387419999999999</v>
      </c>
      <c r="F1132" s="24" t="s">
        <v>2</v>
      </c>
      <c r="G1132" s="24" t="s">
        <v>3</v>
      </c>
      <c r="H1132" s="25">
        <v>42388</v>
      </c>
      <c r="I1132" s="12" t="s">
        <v>291</v>
      </c>
      <c r="J1132" s="12" t="s">
        <v>270</v>
      </c>
      <c r="K1132" s="12" t="s">
        <v>292</v>
      </c>
      <c r="L1132" s="24" t="s">
        <v>96</v>
      </c>
      <c r="M1132" s="24" t="s">
        <v>272</v>
      </c>
      <c r="N1132" t="s">
        <v>85</v>
      </c>
      <c r="O1132" s="24">
        <v>3</v>
      </c>
      <c r="P1132">
        <v>5</v>
      </c>
      <c r="Q1132">
        <v>5</v>
      </c>
      <c r="R1132">
        <v>21</v>
      </c>
      <c r="S1132" s="24">
        <v>12.5</v>
      </c>
      <c r="T1132" s="24">
        <v>12.5</v>
      </c>
      <c r="U1132" t="s">
        <v>179</v>
      </c>
      <c r="V1132" s="14" t="str">
        <f>VLOOKUP($U1132,look_up!$A$2:J1158,2,FALSE)</f>
        <v>Ouriço</v>
      </c>
      <c r="W1132" s="14" t="str">
        <f>VLOOKUP($U1132,look_up!$A$2:K1158,3,FALSE)</f>
        <v>Species</v>
      </c>
      <c r="X1132" s="14" t="str">
        <f>VLOOKUP($U1132,look_up!$A$2:L1158,4,FALSE)</f>
        <v>NA</v>
      </c>
      <c r="Y1132" s="14" t="str">
        <f>VLOOKUP($U1132,look_up!A$2:K1158,5,FALSE)</f>
        <v>Animalia</v>
      </c>
      <c r="Z1132" s="14" t="str">
        <f>VLOOKUP($U1132,look_up!A$2:L1158,6,FALSE)</f>
        <v>Echinodermata</v>
      </c>
      <c r="AA1132" s="14" t="str">
        <f>VLOOKUP($U1132,look_up!A$2:M1158,7,FALSE)</f>
        <v>Echinoidea</v>
      </c>
      <c r="AB1132" s="14" t="str">
        <f>VLOOKUP($U1132,look_up!$A$2:P1158,8,FALSE)</f>
        <v>Arbacioidea</v>
      </c>
      <c r="AC1132" s="14" t="str">
        <f>VLOOKUP($U1132,look_up!$A$2:Q1158,9,FALSE)</f>
        <v>Arbaciidae</v>
      </c>
      <c r="AD1132" s="14">
        <f>VLOOKUP($U1132,look_up!A$2:P1158,10,FALSE)</f>
        <v>124249</v>
      </c>
      <c r="AE1132" s="16">
        <v>50</v>
      </c>
      <c r="AF1132" s="24" t="s">
        <v>216</v>
      </c>
      <c r="AG1132">
        <v>40</v>
      </c>
      <c r="AH1132" s="16" t="s">
        <v>273</v>
      </c>
      <c r="AI1132" s="16" t="s">
        <v>6</v>
      </c>
      <c r="AJ1132" s="16" t="s">
        <v>214</v>
      </c>
      <c r="AK1132" s="16" t="s">
        <v>218</v>
      </c>
      <c r="AL1132" s="16">
        <v>50</v>
      </c>
    </row>
    <row r="1133" spans="1:38" x14ac:dyDescent="0.3">
      <c r="A1133" s="24" t="s">
        <v>0</v>
      </c>
      <c r="B1133" t="s">
        <v>306</v>
      </c>
      <c r="C1133" t="s">
        <v>268</v>
      </c>
      <c r="D1133">
        <v>-27.609590000000001</v>
      </c>
      <c r="E1133">
        <v>-48.387419999999999</v>
      </c>
      <c r="F1133" s="24" t="s">
        <v>2</v>
      </c>
      <c r="G1133" s="24" t="s">
        <v>3</v>
      </c>
      <c r="H1133" s="25">
        <v>42388</v>
      </c>
      <c r="I1133" s="12" t="s">
        <v>291</v>
      </c>
      <c r="J1133" s="12" t="s">
        <v>270</v>
      </c>
      <c r="K1133" s="12" t="s">
        <v>292</v>
      </c>
      <c r="L1133" s="24" t="s">
        <v>96</v>
      </c>
      <c r="M1133" s="24" t="s">
        <v>272</v>
      </c>
      <c r="N1133" t="s">
        <v>85</v>
      </c>
      <c r="O1133" s="24">
        <v>1</v>
      </c>
      <c r="P1133">
        <v>10</v>
      </c>
      <c r="Q1133">
        <v>10</v>
      </c>
      <c r="R1133">
        <v>20</v>
      </c>
      <c r="S1133" s="24">
        <v>12.5</v>
      </c>
      <c r="T1133" s="24">
        <v>9</v>
      </c>
      <c r="U1133" t="s">
        <v>179</v>
      </c>
      <c r="V1133" s="14" t="str">
        <f>VLOOKUP($U1133,look_up!$A$2:J1159,2,FALSE)</f>
        <v>Ouriço</v>
      </c>
      <c r="W1133" s="14" t="str">
        <f>VLOOKUP($U1133,look_up!$A$2:K1159,3,FALSE)</f>
        <v>Species</v>
      </c>
      <c r="X1133" s="14" t="str">
        <f>VLOOKUP($U1133,look_up!$A$2:L1159,4,FALSE)</f>
        <v>NA</v>
      </c>
      <c r="Y1133" s="14" t="str">
        <f>VLOOKUP($U1133,look_up!A$2:K1159,5,FALSE)</f>
        <v>Animalia</v>
      </c>
      <c r="Z1133" s="14" t="str">
        <f>VLOOKUP($U1133,look_up!A$2:L1159,6,FALSE)</f>
        <v>Echinodermata</v>
      </c>
      <c r="AA1133" s="14" t="str">
        <f>VLOOKUP($U1133,look_up!A$2:M1159,7,FALSE)</f>
        <v>Echinoidea</v>
      </c>
      <c r="AB1133" s="14" t="str">
        <f>VLOOKUP($U1133,look_up!$A$2:P1159,8,FALSE)</f>
        <v>Arbacioidea</v>
      </c>
      <c r="AC1133" s="14" t="str">
        <f>VLOOKUP($U1133,look_up!$A$2:Q1159,9,FALSE)</f>
        <v>Arbaciidae</v>
      </c>
      <c r="AD1133" s="14">
        <f>VLOOKUP($U1133,look_up!A$2:P1159,10,FALSE)</f>
        <v>124249</v>
      </c>
      <c r="AE1133" s="16">
        <v>0</v>
      </c>
      <c r="AF1133" s="24" t="s">
        <v>216</v>
      </c>
      <c r="AG1133">
        <v>40</v>
      </c>
      <c r="AH1133" s="16" t="s">
        <v>273</v>
      </c>
      <c r="AI1133" s="16" t="s">
        <v>6</v>
      </c>
      <c r="AJ1133" s="16" t="s">
        <v>214</v>
      </c>
      <c r="AK1133" s="16" t="s">
        <v>218</v>
      </c>
      <c r="AL1133" s="16">
        <v>0</v>
      </c>
    </row>
    <row r="1134" spans="1:38" x14ac:dyDescent="0.3">
      <c r="A1134" s="24" t="s">
        <v>0</v>
      </c>
      <c r="B1134" t="s">
        <v>306</v>
      </c>
      <c r="C1134" t="s">
        <v>268</v>
      </c>
      <c r="D1134">
        <v>-27.609590000000001</v>
      </c>
      <c r="E1134">
        <v>-48.387419999999999</v>
      </c>
      <c r="F1134" s="24" t="s">
        <v>2</v>
      </c>
      <c r="G1134" s="24" t="s">
        <v>3</v>
      </c>
      <c r="H1134" s="25">
        <v>42388</v>
      </c>
      <c r="I1134" s="12" t="s">
        <v>291</v>
      </c>
      <c r="J1134" s="12" t="s">
        <v>270</v>
      </c>
      <c r="K1134" s="12" t="s">
        <v>292</v>
      </c>
      <c r="L1134" s="24" t="s">
        <v>96</v>
      </c>
      <c r="M1134" s="24" t="s">
        <v>272</v>
      </c>
      <c r="N1134" t="s">
        <v>85</v>
      </c>
      <c r="O1134" s="24">
        <v>2</v>
      </c>
      <c r="P1134">
        <v>10</v>
      </c>
      <c r="Q1134">
        <v>10</v>
      </c>
      <c r="R1134">
        <v>20</v>
      </c>
      <c r="S1134" s="24">
        <v>12.5</v>
      </c>
      <c r="T1134" s="24">
        <v>9</v>
      </c>
      <c r="U1134" t="s">
        <v>179</v>
      </c>
      <c r="V1134" s="14" t="str">
        <f>VLOOKUP($U1134,look_up!$A$2:J1160,2,FALSE)</f>
        <v>Ouriço</v>
      </c>
      <c r="W1134" s="14" t="str">
        <f>VLOOKUP($U1134,look_up!$A$2:K1160,3,FALSE)</f>
        <v>Species</v>
      </c>
      <c r="X1134" s="14" t="str">
        <f>VLOOKUP($U1134,look_up!$A$2:L1160,4,FALSE)</f>
        <v>NA</v>
      </c>
      <c r="Y1134" s="14" t="str">
        <f>VLOOKUP($U1134,look_up!A$2:K1160,5,FALSE)</f>
        <v>Animalia</v>
      </c>
      <c r="Z1134" s="14" t="str">
        <f>VLOOKUP($U1134,look_up!A$2:L1160,6,FALSE)</f>
        <v>Echinodermata</v>
      </c>
      <c r="AA1134" s="14" t="str">
        <f>VLOOKUP($U1134,look_up!A$2:M1160,7,FALSE)</f>
        <v>Echinoidea</v>
      </c>
      <c r="AB1134" s="14" t="str">
        <f>VLOOKUP($U1134,look_up!$A$2:P1160,8,FALSE)</f>
        <v>Arbacioidea</v>
      </c>
      <c r="AC1134" s="14" t="str">
        <f>VLOOKUP($U1134,look_up!$A$2:Q1160,9,FALSE)</f>
        <v>Arbaciidae</v>
      </c>
      <c r="AD1134" s="14">
        <f>VLOOKUP($U1134,look_up!A$2:P1160,10,FALSE)</f>
        <v>124249</v>
      </c>
      <c r="AE1134" s="16">
        <v>0</v>
      </c>
      <c r="AF1134" s="24" t="s">
        <v>216</v>
      </c>
      <c r="AG1134">
        <v>40</v>
      </c>
      <c r="AH1134" s="16" t="s">
        <v>273</v>
      </c>
      <c r="AI1134" s="16" t="s">
        <v>6</v>
      </c>
      <c r="AJ1134" s="16" t="s">
        <v>214</v>
      </c>
      <c r="AK1134" s="16" t="s">
        <v>218</v>
      </c>
      <c r="AL1134" s="16">
        <v>0</v>
      </c>
    </row>
    <row r="1135" spans="1:38" x14ac:dyDescent="0.3">
      <c r="A1135" s="24" t="s">
        <v>0</v>
      </c>
      <c r="B1135" t="s">
        <v>306</v>
      </c>
      <c r="C1135" t="s">
        <v>268</v>
      </c>
      <c r="D1135">
        <v>-27.609590000000001</v>
      </c>
      <c r="E1135">
        <v>-48.387419999999999</v>
      </c>
      <c r="F1135" s="24" t="s">
        <v>2</v>
      </c>
      <c r="G1135" s="24" t="s">
        <v>3</v>
      </c>
      <c r="H1135" s="25">
        <v>42388</v>
      </c>
      <c r="I1135" s="12" t="s">
        <v>291</v>
      </c>
      <c r="J1135" s="12" t="s">
        <v>270</v>
      </c>
      <c r="K1135" s="12" t="s">
        <v>292</v>
      </c>
      <c r="L1135" s="24" t="s">
        <v>96</v>
      </c>
      <c r="M1135" s="24" t="s">
        <v>272</v>
      </c>
      <c r="N1135" t="s">
        <v>85</v>
      </c>
      <c r="O1135" s="24">
        <v>3</v>
      </c>
      <c r="P1135">
        <v>10</v>
      </c>
      <c r="Q1135">
        <v>10</v>
      </c>
      <c r="R1135">
        <v>20</v>
      </c>
      <c r="S1135" s="24">
        <v>12.5</v>
      </c>
      <c r="T1135" s="24">
        <v>9</v>
      </c>
      <c r="U1135" t="s">
        <v>179</v>
      </c>
      <c r="V1135" s="14" t="str">
        <f>VLOOKUP($U1135,look_up!$A$2:J1161,2,FALSE)</f>
        <v>Ouriço</v>
      </c>
      <c r="W1135" s="14" t="str">
        <f>VLOOKUP($U1135,look_up!$A$2:K1161,3,FALSE)</f>
        <v>Species</v>
      </c>
      <c r="X1135" s="14" t="str">
        <f>VLOOKUP($U1135,look_up!$A$2:L1161,4,FALSE)</f>
        <v>NA</v>
      </c>
      <c r="Y1135" s="14" t="str">
        <f>VLOOKUP($U1135,look_up!A$2:K1161,5,FALSE)</f>
        <v>Animalia</v>
      </c>
      <c r="Z1135" s="14" t="str">
        <f>VLOOKUP($U1135,look_up!A$2:L1161,6,FALSE)</f>
        <v>Echinodermata</v>
      </c>
      <c r="AA1135" s="14" t="str">
        <f>VLOOKUP($U1135,look_up!A$2:M1161,7,FALSE)</f>
        <v>Echinoidea</v>
      </c>
      <c r="AB1135" s="14" t="str">
        <f>VLOOKUP($U1135,look_up!$A$2:P1161,8,FALSE)</f>
        <v>Arbacioidea</v>
      </c>
      <c r="AC1135" s="14" t="str">
        <f>VLOOKUP($U1135,look_up!$A$2:Q1161,9,FALSE)</f>
        <v>Arbaciidae</v>
      </c>
      <c r="AD1135" s="14">
        <f>VLOOKUP($U1135,look_up!A$2:P1161,10,FALSE)</f>
        <v>124249</v>
      </c>
      <c r="AE1135" s="16">
        <v>0</v>
      </c>
      <c r="AF1135" s="24" t="s">
        <v>216</v>
      </c>
      <c r="AG1135">
        <v>40</v>
      </c>
      <c r="AH1135" s="16" t="s">
        <v>273</v>
      </c>
      <c r="AI1135" s="16" t="s">
        <v>6</v>
      </c>
      <c r="AJ1135" s="16" t="s">
        <v>214</v>
      </c>
      <c r="AK1135" s="16" t="s">
        <v>218</v>
      </c>
      <c r="AL1135" s="16">
        <v>0</v>
      </c>
    </row>
    <row r="1136" spans="1:38" x14ac:dyDescent="0.3">
      <c r="A1136" s="24" t="s">
        <v>0</v>
      </c>
      <c r="B1136" t="s">
        <v>307</v>
      </c>
      <c r="C1136" t="s">
        <v>274</v>
      </c>
      <c r="D1136">
        <v>-27.488160000000001</v>
      </c>
      <c r="E1136">
        <v>-48.365229999999997</v>
      </c>
      <c r="F1136" s="24" t="s">
        <v>2</v>
      </c>
      <c r="G1136" s="24" t="s">
        <v>3</v>
      </c>
      <c r="H1136" s="25">
        <v>42390</v>
      </c>
      <c r="I1136" s="12" t="s">
        <v>285</v>
      </c>
      <c r="J1136" s="12" t="s">
        <v>270</v>
      </c>
      <c r="K1136" s="12" t="s">
        <v>292</v>
      </c>
      <c r="L1136" s="24" t="s">
        <v>96</v>
      </c>
      <c r="M1136" s="24" t="s">
        <v>272</v>
      </c>
      <c r="N1136" t="s">
        <v>85</v>
      </c>
      <c r="O1136" s="24">
        <v>1</v>
      </c>
      <c r="P1136">
        <v>5</v>
      </c>
      <c r="Q1136">
        <v>5</v>
      </c>
      <c r="R1136">
        <v>22</v>
      </c>
      <c r="S1136" s="24">
        <v>9</v>
      </c>
      <c r="T1136" s="24">
        <v>6</v>
      </c>
      <c r="U1136" t="s">
        <v>179</v>
      </c>
      <c r="V1136" s="14" t="str">
        <f>VLOOKUP($U1136,look_up!$A$2:J1162,2,FALSE)</f>
        <v>Ouriço</v>
      </c>
      <c r="W1136" s="14" t="str">
        <f>VLOOKUP($U1136,look_up!$A$2:K1162,3,FALSE)</f>
        <v>Species</v>
      </c>
      <c r="X1136" s="14" t="str">
        <f>VLOOKUP($U1136,look_up!$A$2:L1162,4,FALSE)</f>
        <v>NA</v>
      </c>
      <c r="Y1136" s="14" t="str">
        <f>VLOOKUP($U1136,look_up!A$2:K1162,5,FALSE)</f>
        <v>Animalia</v>
      </c>
      <c r="Z1136" s="14" t="str">
        <f>VLOOKUP($U1136,look_up!A$2:L1162,6,FALSE)</f>
        <v>Echinodermata</v>
      </c>
      <c r="AA1136" s="14" t="str">
        <f>VLOOKUP($U1136,look_up!A$2:M1162,7,FALSE)</f>
        <v>Echinoidea</v>
      </c>
      <c r="AB1136" s="14" t="str">
        <f>VLOOKUP($U1136,look_up!$A$2:P1162,8,FALSE)</f>
        <v>Arbacioidea</v>
      </c>
      <c r="AC1136" s="14" t="str">
        <f>VLOOKUP($U1136,look_up!$A$2:Q1162,9,FALSE)</f>
        <v>Arbaciidae</v>
      </c>
      <c r="AD1136" s="14">
        <f>VLOOKUP($U1136,look_up!A$2:P1162,10,FALSE)</f>
        <v>124249</v>
      </c>
      <c r="AE1136" s="16">
        <v>0</v>
      </c>
      <c r="AF1136" s="24" t="s">
        <v>216</v>
      </c>
      <c r="AG1136">
        <v>40</v>
      </c>
      <c r="AH1136" s="16" t="s">
        <v>273</v>
      </c>
      <c r="AI1136" s="16" t="s">
        <v>6</v>
      </c>
      <c r="AJ1136" s="16" t="s">
        <v>214</v>
      </c>
      <c r="AK1136" s="16" t="s">
        <v>218</v>
      </c>
      <c r="AL1136" s="16">
        <v>0</v>
      </c>
    </row>
    <row r="1137" spans="1:38" x14ac:dyDescent="0.3">
      <c r="A1137" s="24" t="s">
        <v>0</v>
      </c>
      <c r="B1137" t="s">
        <v>307</v>
      </c>
      <c r="C1137" t="s">
        <v>274</v>
      </c>
      <c r="D1137">
        <v>-27.488160000000001</v>
      </c>
      <c r="E1137">
        <v>-48.365229999999997</v>
      </c>
      <c r="F1137" s="24" t="s">
        <v>2</v>
      </c>
      <c r="G1137" s="24" t="s">
        <v>3</v>
      </c>
      <c r="H1137" s="25">
        <v>42390</v>
      </c>
      <c r="I1137" s="12" t="s">
        <v>285</v>
      </c>
      <c r="J1137" s="12" t="s">
        <v>270</v>
      </c>
      <c r="K1137" s="12" t="s">
        <v>292</v>
      </c>
      <c r="L1137" s="24" t="s">
        <v>96</v>
      </c>
      <c r="M1137" s="24" t="s">
        <v>272</v>
      </c>
      <c r="N1137" t="s">
        <v>85</v>
      </c>
      <c r="O1137" s="24">
        <v>2</v>
      </c>
      <c r="P1137">
        <v>5</v>
      </c>
      <c r="Q1137">
        <v>5</v>
      </c>
      <c r="R1137">
        <v>22</v>
      </c>
      <c r="S1137" s="24">
        <v>9</v>
      </c>
      <c r="T1137" s="24">
        <v>6</v>
      </c>
      <c r="U1137" t="s">
        <v>179</v>
      </c>
      <c r="V1137" s="14" t="str">
        <f>VLOOKUP($U1137,look_up!$A$2:J1163,2,FALSE)</f>
        <v>Ouriço</v>
      </c>
      <c r="W1137" s="14" t="str">
        <f>VLOOKUP($U1137,look_up!$A$2:K1163,3,FALSE)</f>
        <v>Species</v>
      </c>
      <c r="X1137" s="14" t="str">
        <f>VLOOKUP($U1137,look_up!$A$2:L1163,4,FALSE)</f>
        <v>NA</v>
      </c>
      <c r="Y1137" s="14" t="str">
        <f>VLOOKUP($U1137,look_up!A$2:K1163,5,FALSE)</f>
        <v>Animalia</v>
      </c>
      <c r="Z1137" s="14" t="str">
        <f>VLOOKUP($U1137,look_up!A$2:L1163,6,FALSE)</f>
        <v>Echinodermata</v>
      </c>
      <c r="AA1137" s="14" t="str">
        <f>VLOOKUP($U1137,look_up!A$2:M1163,7,FALSE)</f>
        <v>Echinoidea</v>
      </c>
      <c r="AB1137" s="14" t="str">
        <f>VLOOKUP($U1137,look_up!$A$2:P1163,8,FALSE)</f>
        <v>Arbacioidea</v>
      </c>
      <c r="AC1137" s="14" t="str">
        <f>VLOOKUP($U1137,look_up!$A$2:Q1163,9,FALSE)</f>
        <v>Arbaciidae</v>
      </c>
      <c r="AD1137" s="14">
        <f>VLOOKUP($U1137,look_up!A$2:P1163,10,FALSE)</f>
        <v>124249</v>
      </c>
      <c r="AE1137" s="16">
        <v>7</v>
      </c>
      <c r="AF1137" s="24" t="s">
        <v>216</v>
      </c>
      <c r="AG1137">
        <v>40</v>
      </c>
      <c r="AH1137" s="16" t="s">
        <v>273</v>
      </c>
      <c r="AI1137" s="16" t="s">
        <v>6</v>
      </c>
      <c r="AJ1137" s="16" t="s">
        <v>214</v>
      </c>
      <c r="AK1137" s="16" t="s">
        <v>218</v>
      </c>
      <c r="AL1137" s="16">
        <v>7</v>
      </c>
    </row>
    <row r="1138" spans="1:38" x14ac:dyDescent="0.3">
      <c r="A1138" s="24" t="s">
        <v>0</v>
      </c>
      <c r="B1138" t="s">
        <v>307</v>
      </c>
      <c r="C1138" t="s">
        <v>274</v>
      </c>
      <c r="D1138">
        <v>-27.488160000000001</v>
      </c>
      <c r="E1138">
        <v>-48.365229999999997</v>
      </c>
      <c r="F1138" s="24" t="s">
        <v>2</v>
      </c>
      <c r="G1138" s="24" t="s">
        <v>3</v>
      </c>
      <c r="H1138" s="25">
        <v>42390</v>
      </c>
      <c r="I1138" s="12" t="s">
        <v>285</v>
      </c>
      <c r="J1138" s="12" t="s">
        <v>270</v>
      </c>
      <c r="K1138" s="12" t="s">
        <v>292</v>
      </c>
      <c r="L1138" s="24" t="s">
        <v>96</v>
      </c>
      <c r="M1138" s="24" t="s">
        <v>272</v>
      </c>
      <c r="N1138" t="s">
        <v>85</v>
      </c>
      <c r="O1138" s="24">
        <v>3</v>
      </c>
      <c r="P1138">
        <v>5</v>
      </c>
      <c r="Q1138">
        <v>5</v>
      </c>
      <c r="R1138">
        <v>22</v>
      </c>
      <c r="S1138" s="24">
        <v>9</v>
      </c>
      <c r="T1138" s="24">
        <v>7.5</v>
      </c>
      <c r="U1138" t="s">
        <v>179</v>
      </c>
      <c r="V1138" s="14" t="str">
        <f>VLOOKUP($U1138,look_up!$A$2:J1164,2,FALSE)</f>
        <v>Ouriço</v>
      </c>
      <c r="W1138" s="14" t="str">
        <f>VLOOKUP($U1138,look_up!$A$2:K1164,3,FALSE)</f>
        <v>Species</v>
      </c>
      <c r="X1138" s="14" t="str">
        <f>VLOOKUP($U1138,look_up!$A$2:L1164,4,FALSE)</f>
        <v>NA</v>
      </c>
      <c r="Y1138" s="14" t="str">
        <f>VLOOKUP($U1138,look_up!A$2:K1164,5,FALSE)</f>
        <v>Animalia</v>
      </c>
      <c r="Z1138" s="14" t="str">
        <f>VLOOKUP($U1138,look_up!A$2:L1164,6,FALSE)</f>
        <v>Echinodermata</v>
      </c>
      <c r="AA1138" s="14" t="str">
        <f>VLOOKUP($U1138,look_up!A$2:M1164,7,FALSE)</f>
        <v>Echinoidea</v>
      </c>
      <c r="AB1138" s="14" t="str">
        <f>VLOOKUP($U1138,look_up!$A$2:P1164,8,FALSE)</f>
        <v>Arbacioidea</v>
      </c>
      <c r="AC1138" s="14" t="str">
        <f>VLOOKUP($U1138,look_up!$A$2:Q1164,9,FALSE)</f>
        <v>Arbaciidae</v>
      </c>
      <c r="AD1138" s="14">
        <f>VLOOKUP($U1138,look_up!A$2:P1164,10,FALSE)</f>
        <v>124249</v>
      </c>
      <c r="AE1138" s="16">
        <v>21</v>
      </c>
      <c r="AF1138" s="24" t="s">
        <v>216</v>
      </c>
      <c r="AG1138">
        <v>40</v>
      </c>
      <c r="AH1138" s="16" t="s">
        <v>273</v>
      </c>
      <c r="AI1138" s="16" t="s">
        <v>6</v>
      </c>
      <c r="AJ1138" s="16" t="s">
        <v>214</v>
      </c>
      <c r="AK1138" s="16" t="s">
        <v>218</v>
      </c>
      <c r="AL1138" s="16">
        <v>21</v>
      </c>
    </row>
    <row r="1139" spans="1:38" x14ac:dyDescent="0.3">
      <c r="A1139" s="24" t="s">
        <v>0</v>
      </c>
      <c r="B1139" t="s">
        <v>307</v>
      </c>
      <c r="C1139" t="s">
        <v>274</v>
      </c>
      <c r="D1139">
        <v>-27.488160000000001</v>
      </c>
      <c r="E1139">
        <v>-48.365229999999997</v>
      </c>
      <c r="F1139" s="24" t="s">
        <v>2</v>
      </c>
      <c r="G1139" s="24" t="s">
        <v>3</v>
      </c>
      <c r="H1139" s="25">
        <v>42390</v>
      </c>
      <c r="I1139" s="12" t="s">
        <v>285</v>
      </c>
      <c r="J1139" s="12" t="s">
        <v>270</v>
      </c>
      <c r="K1139" s="12" t="s">
        <v>292</v>
      </c>
      <c r="L1139" s="24" t="s">
        <v>96</v>
      </c>
      <c r="M1139" s="24" t="s">
        <v>272</v>
      </c>
      <c r="N1139" t="s">
        <v>85</v>
      </c>
      <c r="O1139" s="24">
        <v>1</v>
      </c>
      <c r="P1139">
        <v>10</v>
      </c>
      <c r="Q1139">
        <v>10</v>
      </c>
      <c r="R1139">
        <v>16</v>
      </c>
      <c r="S1139" s="24">
        <v>9</v>
      </c>
      <c r="T1139" s="24">
        <v>7.5</v>
      </c>
      <c r="U1139" t="s">
        <v>179</v>
      </c>
      <c r="V1139" s="14" t="str">
        <f>VLOOKUP($U1139,look_up!$A$2:J1165,2,FALSE)</f>
        <v>Ouriço</v>
      </c>
      <c r="W1139" s="14" t="str">
        <f>VLOOKUP($U1139,look_up!$A$2:K1165,3,FALSE)</f>
        <v>Species</v>
      </c>
      <c r="X1139" s="14" t="str">
        <f>VLOOKUP($U1139,look_up!$A$2:L1165,4,FALSE)</f>
        <v>NA</v>
      </c>
      <c r="Y1139" s="14" t="str">
        <f>VLOOKUP($U1139,look_up!A$2:K1165,5,FALSE)</f>
        <v>Animalia</v>
      </c>
      <c r="Z1139" s="14" t="str">
        <f>VLOOKUP($U1139,look_up!A$2:L1165,6,FALSE)</f>
        <v>Echinodermata</v>
      </c>
      <c r="AA1139" s="14" t="str">
        <f>VLOOKUP($U1139,look_up!A$2:M1165,7,FALSE)</f>
        <v>Echinoidea</v>
      </c>
      <c r="AB1139" s="14" t="str">
        <f>VLOOKUP($U1139,look_up!$A$2:P1165,8,FALSE)</f>
        <v>Arbacioidea</v>
      </c>
      <c r="AC1139" s="14" t="str">
        <f>VLOOKUP($U1139,look_up!$A$2:Q1165,9,FALSE)</f>
        <v>Arbaciidae</v>
      </c>
      <c r="AD1139" s="14">
        <f>VLOOKUP($U1139,look_up!A$2:P1165,10,FALSE)</f>
        <v>124249</v>
      </c>
      <c r="AE1139" s="16">
        <v>0</v>
      </c>
      <c r="AF1139" s="24" t="s">
        <v>216</v>
      </c>
      <c r="AG1139">
        <v>40</v>
      </c>
      <c r="AH1139" s="16" t="s">
        <v>273</v>
      </c>
      <c r="AI1139" s="16" t="s">
        <v>6</v>
      </c>
      <c r="AJ1139" s="16" t="s">
        <v>214</v>
      </c>
      <c r="AK1139" s="16" t="s">
        <v>218</v>
      </c>
      <c r="AL1139" s="16">
        <v>0</v>
      </c>
    </row>
    <row r="1140" spans="1:38" x14ac:dyDescent="0.3">
      <c r="A1140" s="24" t="s">
        <v>0</v>
      </c>
      <c r="B1140" t="s">
        <v>307</v>
      </c>
      <c r="C1140" t="s">
        <v>274</v>
      </c>
      <c r="D1140">
        <v>-27.488160000000001</v>
      </c>
      <c r="E1140">
        <v>-48.365229999999997</v>
      </c>
      <c r="F1140" s="24" t="s">
        <v>2</v>
      </c>
      <c r="G1140" s="24" t="s">
        <v>3</v>
      </c>
      <c r="H1140" s="25">
        <v>42390</v>
      </c>
      <c r="I1140" s="12" t="s">
        <v>285</v>
      </c>
      <c r="J1140" s="12" t="s">
        <v>270</v>
      </c>
      <c r="K1140" s="12" t="s">
        <v>292</v>
      </c>
      <c r="L1140" s="24" t="s">
        <v>96</v>
      </c>
      <c r="M1140" s="24" t="s">
        <v>272</v>
      </c>
      <c r="N1140" t="s">
        <v>85</v>
      </c>
      <c r="O1140" s="24">
        <v>2</v>
      </c>
      <c r="P1140">
        <v>10</v>
      </c>
      <c r="Q1140">
        <v>10</v>
      </c>
      <c r="R1140">
        <v>16</v>
      </c>
      <c r="S1140" s="24">
        <v>9</v>
      </c>
      <c r="T1140" s="24">
        <v>7.5</v>
      </c>
      <c r="U1140" t="s">
        <v>179</v>
      </c>
      <c r="V1140" s="14" t="str">
        <f>VLOOKUP($U1140,look_up!$A$2:J1166,2,FALSE)</f>
        <v>Ouriço</v>
      </c>
      <c r="W1140" s="14" t="str">
        <f>VLOOKUP($U1140,look_up!$A$2:K1166,3,FALSE)</f>
        <v>Species</v>
      </c>
      <c r="X1140" s="14" t="str">
        <f>VLOOKUP($U1140,look_up!$A$2:L1166,4,FALSE)</f>
        <v>NA</v>
      </c>
      <c r="Y1140" s="14" t="str">
        <f>VLOOKUP($U1140,look_up!A$2:K1166,5,FALSE)</f>
        <v>Animalia</v>
      </c>
      <c r="Z1140" s="14" t="str">
        <f>VLOOKUP($U1140,look_up!A$2:L1166,6,FALSE)</f>
        <v>Echinodermata</v>
      </c>
      <c r="AA1140" s="14" t="str">
        <f>VLOOKUP($U1140,look_up!A$2:M1166,7,FALSE)</f>
        <v>Echinoidea</v>
      </c>
      <c r="AB1140" s="14" t="str">
        <f>VLOOKUP($U1140,look_up!$A$2:P1166,8,FALSE)</f>
        <v>Arbacioidea</v>
      </c>
      <c r="AC1140" s="14" t="str">
        <f>VLOOKUP($U1140,look_up!$A$2:Q1166,9,FALSE)</f>
        <v>Arbaciidae</v>
      </c>
      <c r="AD1140" s="14">
        <f>VLOOKUP($U1140,look_up!A$2:P1166,10,FALSE)</f>
        <v>124249</v>
      </c>
      <c r="AE1140" s="16">
        <v>0</v>
      </c>
      <c r="AF1140" s="24" t="s">
        <v>216</v>
      </c>
      <c r="AG1140">
        <v>40</v>
      </c>
      <c r="AH1140" s="16" t="s">
        <v>273</v>
      </c>
      <c r="AI1140" s="16" t="s">
        <v>6</v>
      </c>
      <c r="AJ1140" s="16" t="s">
        <v>214</v>
      </c>
      <c r="AK1140" s="16" t="s">
        <v>218</v>
      </c>
      <c r="AL1140" s="16">
        <v>0</v>
      </c>
    </row>
    <row r="1141" spans="1:38" x14ac:dyDescent="0.3">
      <c r="A1141" s="24" t="s">
        <v>0</v>
      </c>
      <c r="B1141" t="s">
        <v>244</v>
      </c>
      <c r="C1141" t="s">
        <v>275</v>
      </c>
      <c r="D1141">
        <v>-27.2837</v>
      </c>
      <c r="E1141">
        <v>-48.37368</v>
      </c>
      <c r="F1141" s="24" t="s">
        <v>2</v>
      </c>
      <c r="G1141" s="24" t="s">
        <v>3</v>
      </c>
      <c r="H1141" s="25">
        <v>42395</v>
      </c>
      <c r="I1141" s="12" t="s">
        <v>293</v>
      </c>
      <c r="J1141" s="12" t="s">
        <v>270</v>
      </c>
      <c r="K1141" s="12" t="s">
        <v>292</v>
      </c>
      <c r="L1141" s="24" t="s">
        <v>96</v>
      </c>
      <c r="M1141" s="24" t="s">
        <v>272</v>
      </c>
      <c r="N1141" t="s">
        <v>85</v>
      </c>
      <c r="O1141" s="24">
        <v>1</v>
      </c>
      <c r="P1141">
        <v>5</v>
      </c>
      <c r="Q1141">
        <v>5</v>
      </c>
      <c r="R1141">
        <v>26</v>
      </c>
      <c r="S1141" s="24">
        <v>4.5</v>
      </c>
      <c r="T1141" s="24">
        <v>4.7</v>
      </c>
      <c r="U1141" t="s">
        <v>179</v>
      </c>
      <c r="V1141" s="14" t="str">
        <f>VLOOKUP($U1141,look_up!$A$2:J1167,2,FALSE)</f>
        <v>Ouriço</v>
      </c>
      <c r="W1141" s="14" t="str">
        <f>VLOOKUP($U1141,look_up!$A$2:K1167,3,FALSE)</f>
        <v>Species</v>
      </c>
      <c r="X1141" s="14" t="str">
        <f>VLOOKUP($U1141,look_up!$A$2:L1167,4,FALSE)</f>
        <v>NA</v>
      </c>
      <c r="Y1141" s="14" t="str">
        <f>VLOOKUP($U1141,look_up!A$2:K1167,5,FALSE)</f>
        <v>Animalia</v>
      </c>
      <c r="Z1141" s="14" t="str">
        <f>VLOOKUP($U1141,look_up!A$2:L1167,6,FALSE)</f>
        <v>Echinodermata</v>
      </c>
      <c r="AA1141" s="14" t="str">
        <f>VLOOKUP($U1141,look_up!A$2:M1167,7,FALSE)</f>
        <v>Echinoidea</v>
      </c>
      <c r="AB1141" s="14" t="str">
        <f>VLOOKUP($U1141,look_up!$A$2:P1167,8,FALSE)</f>
        <v>Arbacioidea</v>
      </c>
      <c r="AC1141" s="14" t="str">
        <f>VLOOKUP($U1141,look_up!$A$2:Q1167,9,FALSE)</f>
        <v>Arbaciidae</v>
      </c>
      <c r="AD1141" s="14">
        <f>VLOOKUP($U1141,look_up!A$2:P1167,10,FALSE)</f>
        <v>124249</v>
      </c>
      <c r="AE1141" s="16">
        <v>0</v>
      </c>
      <c r="AF1141" s="24" t="s">
        <v>216</v>
      </c>
      <c r="AG1141">
        <v>40</v>
      </c>
      <c r="AH1141" s="16" t="s">
        <v>273</v>
      </c>
      <c r="AI1141" s="16" t="s">
        <v>6</v>
      </c>
      <c r="AJ1141" s="16" t="s">
        <v>214</v>
      </c>
      <c r="AK1141" s="16" t="s">
        <v>218</v>
      </c>
      <c r="AL1141" s="16">
        <v>0</v>
      </c>
    </row>
    <row r="1142" spans="1:38" x14ac:dyDescent="0.3">
      <c r="A1142" s="24" t="s">
        <v>0</v>
      </c>
      <c r="B1142" t="s">
        <v>244</v>
      </c>
      <c r="C1142" t="s">
        <v>275</v>
      </c>
      <c r="D1142">
        <v>-27.2837</v>
      </c>
      <c r="E1142">
        <v>-48.37368</v>
      </c>
      <c r="F1142" s="24" t="s">
        <v>2</v>
      </c>
      <c r="G1142" s="24" t="s">
        <v>3</v>
      </c>
      <c r="H1142" s="25">
        <v>42395</v>
      </c>
      <c r="I1142" s="12" t="s">
        <v>293</v>
      </c>
      <c r="J1142" s="12" t="s">
        <v>270</v>
      </c>
      <c r="K1142" s="12" t="s">
        <v>292</v>
      </c>
      <c r="L1142" s="24" t="s">
        <v>96</v>
      </c>
      <c r="M1142" s="24" t="s">
        <v>272</v>
      </c>
      <c r="N1142" t="s">
        <v>85</v>
      </c>
      <c r="O1142" s="24">
        <v>2</v>
      </c>
      <c r="P1142">
        <v>5</v>
      </c>
      <c r="Q1142">
        <v>5</v>
      </c>
      <c r="R1142">
        <v>26</v>
      </c>
      <c r="S1142" s="24">
        <v>4.5</v>
      </c>
      <c r="T1142" s="24">
        <v>4.7</v>
      </c>
      <c r="U1142" t="s">
        <v>179</v>
      </c>
      <c r="V1142" s="14" t="str">
        <f>VLOOKUP($U1142,look_up!$A$2:J1168,2,FALSE)</f>
        <v>Ouriço</v>
      </c>
      <c r="W1142" s="14" t="str">
        <f>VLOOKUP($U1142,look_up!$A$2:K1168,3,FALSE)</f>
        <v>Species</v>
      </c>
      <c r="X1142" s="14" t="str">
        <f>VLOOKUP($U1142,look_up!$A$2:L1168,4,FALSE)</f>
        <v>NA</v>
      </c>
      <c r="Y1142" s="14" t="str">
        <f>VLOOKUP($U1142,look_up!A$2:K1168,5,FALSE)</f>
        <v>Animalia</v>
      </c>
      <c r="Z1142" s="14" t="str">
        <f>VLOOKUP($U1142,look_up!A$2:L1168,6,FALSE)</f>
        <v>Echinodermata</v>
      </c>
      <c r="AA1142" s="14" t="str">
        <f>VLOOKUP($U1142,look_up!A$2:M1168,7,FALSE)</f>
        <v>Echinoidea</v>
      </c>
      <c r="AB1142" s="14" t="str">
        <f>VLOOKUP($U1142,look_up!$A$2:P1168,8,FALSE)</f>
        <v>Arbacioidea</v>
      </c>
      <c r="AC1142" s="14" t="str">
        <f>VLOOKUP($U1142,look_up!$A$2:Q1168,9,FALSE)</f>
        <v>Arbaciidae</v>
      </c>
      <c r="AD1142" s="14">
        <f>VLOOKUP($U1142,look_up!A$2:P1168,10,FALSE)</f>
        <v>124249</v>
      </c>
      <c r="AE1142" s="16">
        <v>0</v>
      </c>
      <c r="AF1142" s="24" t="s">
        <v>216</v>
      </c>
      <c r="AG1142">
        <v>40</v>
      </c>
      <c r="AH1142" s="16" t="s">
        <v>273</v>
      </c>
      <c r="AI1142" s="16" t="s">
        <v>6</v>
      </c>
      <c r="AJ1142" s="16" t="s">
        <v>214</v>
      </c>
      <c r="AK1142" s="16" t="s">
        <v>218</v>
      </c>
      <c r="AL1142" s="16">
        <v>0</v>
      </c>
    </row>
    <row r="1143" spans="1:38" x14ac:dyDescent="0.3">
      <c r="A1143" s="24" t="s">
        <v>0</v>
      </c>
      <c r="B1143" t="s">
        <v>244</v>
      </c>
      <c r="C1143" t="s">
        <v>275</v>
      </c>
      <c r="D1143">
        <v>-27.2837</v>
      </c>
      <c r="E1143">
        <v>-48.37368</v>
      </c>
      <c r="F1143" s="24" t="s">
        <v>2</v>
      </c>
      <c r="G1143" s="24" t="s">
        <v>3</v>
      </c>
      <c r="H1143" s="25">
        <v>42395</v>
      </c>
      <c r="I1143" s="12" t="s">
        <v>293</v>
      </c>
      <c r="J1143" s="12" t="s">
        <v>270</v>
      </c>
      <c r="K1143" s="12" t="s">
        <v>292</v>
      </c>
      <c r="L1143" s="24" t="s">
        <v>96</v>
      </c>
      <c r="M1143" s="24" t="s">
        <v>272</v>
      </c>
      <c r="N1143" t="s">
        <v>85</v>
      </c>
      <c r="O1143" s="24">
        <v>3</v>
      </c>
      <c r="P1143">
        <v>5</v>
      </c>
      <c r="Q1143">
        <v>5</v>
      </c>
      <c r="R1143">
        <v>26</v>
      </c>
      <c r="S1143" s="24">
        <v>4.5</v>
      </c>
      <c r="T1143" s="24">
        <v>4.7</v>
      </c>
      <c r="U1143" t="s">
        <v>179</v>
      </c>
      <c r="V1143" s="14" t="str">
        <f>VLOOKUP($U1143,look_up!$A$2:J1169,2,FALSE)</f>
        <v>Ouriço</v>
      </c>
      <c r="W1143" s="14" t="str">
        <f>VLOOKUP($U1143,look_up!$A$2:K1169,3,FALSE)</f>
        <v>Species</v>
      </c>
      <c r="X1143" s="14" t="str">
        <f>VLOOKUP($U1143,look_up!$A$2:L1169,4,FALSE)</f>
        <v>NA</v>
      </c>
      <c r="Y1143" s="14" t="str">
        <f>VLOOKUP($U1143,look_up!A$2:K1169,5,FALSE)</f>
        <v>Animalia</v>
      </c>
      <c r="Z1143" s="14" t="str">
        <f>VLOOKUP($U1143,look_up!A$2:L1169,6,FALSE)</f>
        <v>Echinodermata</v>
      </c>
      <c r="AA1143" s="14" t="str">
        <f>VLOOKUP($U1143,look_up!A$2:M1169,7,FALSE)</f>
        <v>Echinoidea</v>
      </c>
      <c r="AB1143" s="14" t="str">
        <f>VLOOKUP($U1143,look_up!$A$2:P1169,8,FALSE)</f>
        <v>Arbacioidea</v>
      </c>
      <c r="AC1143" s="14" t="str">
        <f>VLOOKUP($U1143,look_up!$A$2:Q1169,9,FALSE)</f>
        <v>Arbaciidae</v>
      </c>
      <c r="AD1143" s="14">
        <f>VLOOKUP($U1143,look_up!A$2:P1169,10,FALSE)</f>
        <v>124249</v>
      </c>
      <c r="AE1143" s="16">
        <v>1</v>
      </c>
      <c r="AF1143" s="24" t="s">
        <v>216</v>
      </c>
      <c r="AG1143">
        <v>40</v>
      </c>
      <c r="AH1143" s="16" t="s">
        <v>273</v>
      </c>
      <c r="AI1143" s="16" t="s">
        <v>6</v>
      </c>
      <c r="AJ1143" s="16" t="s">
        <v>214</v>
      </c>
      <c r="AK1143" s="16" t="s">
        <v>218</v>
      </c>
      <c r="AL1143" s="16">
        <v>1</v>
      </c>
    </row>
    <row r="1144" spans="1:38" x14ac:dyDescent="0.3">
      <c r="A1144" s="24" t="s">
        <v>0</v>
      </c>
      <c r="B1144" t="s">
        <v>244</v>
      </c>
      <c r="C1144" t="s">
        <v>275</v>
      </c>
      <c r="D1144">
        <v>-27.2837</v>
      </c>
      <c r="E1144">
        <v>-48.37368</v>
      </c>
      <c r="F1144" s="24" t="s">
        <v>2</v>
      </c>
      <c r="G1144" s="24" t="s">
        <v>3</v>
      </c>
      <c r="H1144" s="25">
        <v>42395</v>
      </c>
      <c r="I1144" s="12" t="s">
        <v>293</v>
      </c>
      <c r="J1144" s="12" t="s">
        <v>270</v>
      </c>
      <c r="K1144" s="12" t="s">
        <v>292</v>
      </c>
      <c r="L1144" s="24" t="s">
        <v>96</v>
      </c>
      <c r="M1144" s="24" t="s">
        <v>272</v>
      </c>
      <c r="N1144" t="s">
        <v>85</v>
      </c>
      <c r="O1144" s="24">
        <v>1</v>
      </c>
      <c r="P1144">
        <v>10</v>
      </c>
      <c r="Q1144">
        <v>10</v>
      </c>
      <c r="R1144">
        <v>17</v>
      </c>
      <c r="S1144" s="24">
        <v>4.5</v>
      </c>
      <c r="T1144" s="24">
        <v>4.7</v>
      </c>
      <c r="U1144" t="s">
        <v>179</v>
      </c>
      <c r="V1144" s="14" t="str">
        <f>VLOOKUP($U1144,look_up!$A$2:J1170,2,FALSE)</f>
        <v>Ouriço</v>
      </c>
      <c r="W1144" s="14" t="str">
        <f>VLOOKUP($U1144,look_up!$A$2:K1170,3,FALSE)</f>
        <v>Species</v>
      </c>
      <c r="X1144" s="14" t="str">
        <f>VLOOKUP($U1144,look_up!$A$2:L1170,4,FALSE)</f>
        <v>NA</v>
      </c>
      <c r="Y1144" s="14" t="str">
        <f>VLOOKUP($U1144,look_up!A$2:K1170,5,FALSE)</f>
        <v>Animalia</v>
      </c>
      <c r="Z1144" s="14" t="str">
        <f>VLOOKUP($U1144,look_up!A$2:L1170,6,FALSE)</f>
        <v>Echinodermata</v>
      </c>
      <c r="AA1144" s="14" t="str">
        <f>VLOOKUP($U1144,look_up!A$2:M1170,7,FALSE)</f>
        <v>Echinoidea</v>
      </c>
      <c r="AB1144" s="14" t="str">
        <f>VLOOKUP($U1144,look_up!$A$2:P1170,8,FALSE)</f>
        <v>Arbacioidea</v>
      </c>
      <c r="AC1144" s="14" t="str">
        <f>VLOOKUP($U1144,look_up!$A$2:Q1170,9,FALSE)</f>
        <v>Arbaciidae</v>
      </c>
      <c r="AD1144" s="14">
        <f>VLOOKUP($U1144,look_up!A$2:P1170,10,FALSE)</f>
        <v>124249</v>
      </c>
      <c r="AE1144" s="16">
        <v>0</v>
      </c>
      <c r="AF1144" s="24" t="s">
        <v>216</v>
      </c>
      <c r="AG1144">
        <v>40</v>
      </c>
      <c r="AH1144" s="16" t="s">
        <v>273</v>
      </c>
      <c r="AI1144" s="16" t="s">
        <v>6</v>
      </c>
      <c r="AJ1144" s="16" t="s">
        <v>214</v>
      </c>
      <c r="AK1144" s="16" t="s">
        <v>218</v>
      </c>
      <c r="AL1144" s="16">
        <v>0</v>
      </c>
    </row>
    <row r="1145" spans="1:38" x14ac:dyDescent="0.3">
      <c r="A1145" s="24" t="s">
        <v>0</v>
      </c>
      <c r="B1145" t="s">
        <v>244</v>
      </c>
      <c r="C1145" t="s">
        <v>275</v>
      </c>
      <c r="D1145">
        <v>-27.2837</v>
      </c>
      <c r="E1145">
        <v>-48.37368</v>
      </c>
      <c r="F1145" s="24" t="s">
        <v>2</v>
      </c>
      <c r="G1145" s="24" t="s">
        <v>3</v>
      </c>
      <c r="H1145" s="25">
        <v>42395</v>
      </c>
      <c r="I1145" s="12" t="s">
        <v>293</v>
      </c>
      <c r="J1145" s="12" t="s">
        <v>270</v>
      </c>
      <c r="K1145" s="12" t="s">
        <v>292</v>
      </c>
      <c r="L1145" s="24" t="s">
        <v>96</v>
      </c>
      <c r="M1145" s="24" t="s">
        <v>272</v>
      </c>
      <c r="N1145" t="s">
        <v>85</v>
      </c>
      <c r="O1145" s="24">
        <v>2</v>
      </c>
      <c r="P1145">
        <v>10</v>
      </c>
      <c r="Q1145">
        <v>10</v>
      </c>
      <c r="R1145">
        <v>17</v>
      </c>
      <c r="S1145" s="24">
        <v>4.5</v>
      </c>
      <c r="T1145" s="24">
        <v>4.7</v>
      </c>
      <c r="U1145" t="s">
        <v>179</v>
      </c>
      <c r="V1145" s="14" t="str">
        <f>VLOOKUP($U1145,look_up!$A$2:J1171,2,FALSE)</f>
        <v>Ouriço</v>
      </c>
      <c r="W1145" s="14" t="str">
        <f>VLOOKUP($U1145,look_up!$A$2:K1171,3,FALSE)</f>
        <v>Species</v>
      </c>
      <c r="X1145" s="14" t="str">
        <f>VLOOKUP($U1145,look_up!$A$2:L1171,4,FALSE)</f>
        <v>NA</v>
      </c>
      <c r="Y1145" s="14" t="str">
        <f>VLOOKUP($U1145,look_up!A$2:K1171,5,FALSE)</f>
        <v>Animalia</v>
      </c>
      <c r="Z1145" s="14" t="str">
        <f>VLOOKUP($U1145,look_up!A$2:L1171,6,FALSE)</f>
        <v>Echinodermata</v>
      </c>
      <c r="AA1145" s="14" t="str">
        <f>VLOOKUP($U1145,look_up!A$2:M1171,7,FALSE)</f>
        <v>Echinoidea</v>
      </c>
      <c r="AB1145" s="14" t="str">
        <f>VLOOKUP($U1145,look_up!$A$2:P1171,8,FALSE)</f>
        <v>Arbacioidea</v>
      </c>
      <c r="AC1145" s="14" t="str">
        <f>VLOOKUP($U1145,look_up!$A$2:Q1171,9,FALSE)</f>
        <v>Arbaciidae</v>
      </c>
      <c r="AD1145" s="14">
        <f>VLOOKUP($U1145,look_up!A$2:P1171,10,FALSE)</f>
        <v>124249</v>
      </c>
      <c r="AE1145" s="16">
        <v>0</v>
      </c>
      <c r="AF1145" s="24" t="s">
        <v>216</v>
      </c>
      <c r="AG1145">
        <v>40</v>
      </c>
      <c r="AH1145" s="16" t="s">
        <v>273</v>
      </c>
      <c r="AI1145" s="16" t="s">
        <v>6</v>
      </c>
      <c r="AJ1145" s="16" t="s">
        <v>214</v>
      </c>
      <c r="AK1145" s="16" t="s">
        <v>218</v>
      </c>
      <c r="AL1145" s="16">
        <v>0</v>
      </c>
    </row>
    <row r="1146" spans="1:38" x14ac:dyDescent="0.3">
      <c r="A1146" s="24" t="s">
        <v>0</v>
      </c>
      <c r="B1146" t="s">
        <v>244</v>
      </c>
      <c r="C1146" t="s">
        <v>275</v>
      </c>
      <c r="D1146">
        <v>-27.2837</v>
      </c>
      <c r="E1146">
        <v>-48.37368</v>
      </c>
      <c r="F1146" s="24" t="s">
        <v>2</v>
      </c>
      <c r="G1146" s="24" t="s">
        <v>3</v>
      </c>
      <c r="H1146" s="25">
        <v>42395</v>
      </c>
      <c r="I1146" s="12" t="s">
        <v>293</v>
      </c>
      <c r="J1146" s="12" t="s">
        <v>270</v>
      </c>
      <c r="K1146" s="12" t="s">
        <v>292</v>
      </c>
      <c r="L1146" s="24" t="s">
        <v>96</v>
      </c>
      <c r="M1146" s="24" t="s">
        <v>272</v>
      </c>
      <c r="N1146" t="s">
        <v>85</v>
      </c>
      <c r="O1146" s="24">
        <v>3</v>
      </c>
      <c r="P1146">
        <v>10</v>
      </c>
      <c r="Q1146">
        <v>10</v>
      </c>
      <c r="R1146">
        <v>17</v>
      </c>
      <c r="S1146" s="24">
        <v>4.5</v>
      </c>
      <c r="T1146" s="24">
        <v>4.7</v>
      </c>
      <c r="U1146" t="s">
        <v>179</v>
      </c>
      <c r="V1146" s="14" t="str">
        <f>VLOOKUP($U1146,look_up!$A$2:J1172,2,FALSE)</f>
        <v>Ouriço</v>
      </c>
      <c r="W1146" s="14" t="str">
        <f>VLOOKUP($U1146,look_up!$A$2:K1172,3,FALSE)</f>
        <v>Species</v>
      </c>
      <c r="X1146" s="14" t="str">
        <f>VLOOKUP($U1146,look_up!$A$2:L1172,4,FALSE)</f>
        <v>NA</v>
      </c>
      <c r="Y1146" s="14" t="str">
        <f>VLOOKUP($U1146,look_up!A$2:K1172,5,FALSE)</f>
        <v>Animalia</v>
      </c>
      <c r="Z1146" s="14" t="str">
        <f>VLOOKUP($U1146,look_up!A$2:L1172,6,FALSE)</f>
        <v>Echinodermata</v>
      </c>
      <c r="AA1146" s="14" t="str">
        <f>VLOOKUP($U1146,look_up!A$2:M1172,7,FALSE)</f>
        <v>Echinoidea</v>
      </c>
      <c r="AB1146" s="14" t="str">
        <f>VLOOKUP($U1146,look_up!$A$2:P1172,8,FALSE)</f>
        <v>Arbacioidea</v>
      </c>
      <c r="AC1146" s="14" t="str">
        <f>VLOOKUP($U1146,look_up!$A$2:Q1172,9,FALSE)</f>
        <v>Arbaciidae</v>
      </c>
      <c r="AD1146" s="14">
        <f>VLOOKUP($U1146,look_up!A$2:P1172,10,FALSE)</f>
        <v>124249</v>
      </c>
      <c r="AE1146" s="16">
        <v>0</v>
      </c>
      <c r="AF1146" s="24" t="s">
        <v>216</v>
      </c>
      <c r="AG1146">
        <v>40</v>
      </c>
      <c r="AH1146" s="16" t="s">
        <v>273</v>
      </c>
      <c r="AI1146" s="16" t="s">
        <v>6</v>
      </c>
      <c r="AJ1146" s="16" t="s">
        <v>214</v>
      </c>
      <c r="AK1146" s="16" t="s">
        <v>218</v>
      </c>
      <c r="AL1146" s="16">
        <v>0</v>
      </c>
    </row>
    <row r="1147" spans="1:38" x14ac:dyDescent="0.3">
      <c r="A1147" s="24" t="s">
        <v>0</v>
      </c>
      <c r="B1147" t="s">
        <v>266</v>
      </c>
      <c r="C1147" t="s">
        <v>277</v>
      </c>
      <c r="D1147">
        <v>-27.296009999999999</v>
      </c>
      <c r="E1147">
        <v>-48.36168</v>
      </c>
      <c r="F1147" s="24" t="s">
        <v>2</v>
      </c>
      <c r="G1147" s="24" t="s">
        <v>3</v>
      </c>
      <c r="H1147" s="25">
        <v>42404</v>
      </c>
      <c r="I1147" s="12" t="s">
        <v>280</v>
      </c>
      <c r="J1147" s="12" t="s">
        <v>245</v>
      </c>
      <c r="K1147" s="12" t="s">
        <v>292</v>
      </c>
      <c r="L1147" s="24" t="s">
        <v>96</v>
      </c>
      <c r="M1147" s="24" t="s">
        <v>272</v>
      </c>
      <c r="N1147" t="s">
        <v>85</v>
      </c>
      <c r="O1147" s="24">
        <v>1</v>
      </c>
      <c r="P1147">
        <v>5</v>
      </c>
      <c r="Q1147">
        <v>5</v>
      </c>
      <c r="R1147">
        <v>24</v>
      </c>
      <c r="S1147" s="24">
        <v>6</v>
      </c>
      <c r="T1147" s="24">
        <v>6</v>
      </c>
      <c r="U1147" t="s">
        <v>179</v>
      </c>
      <c r="V1147" s="14" t="str">
        <f>VLOOKUP($U1147,look_up!$A$2:J1173,2,FALSE)</f>
        <v>Ouriço</v>
      </c>
      <c r="W1147" s="14" t="str">
        <f>VLOOKUP($U1147,look_up!$A$2:K1173,3,FALSE)</f>
        <v>Species</v>
      </c>
      <c r="X1147" s="14" t="str">
        <f>VLOOKUP($U1147,look_up!$A$2:L1173,4,FALSE)</f>
        <v>NA</v>
      </c>
      <c r="Y1147" s="14" t="str">
        <f>VLOOKUP($U1147,look_up!A$2:K1173,5,FALSE)</f>
        <v>Animalia</v>
      </c>
      <c r="Z1147" s="14" t="str">
        <f>VLOOKUP($U1147,look_up!A$2:L1173,6,FALSE)</f>
        <v>Echinodermata</v>
      </c>
      <c r="AA1147" s="14" t="str">
        <f>VLOOKUP($U1147,look_up!A$2:M1173,7,FALSE)</f>
        <v>Echinoidea</v>
      </c>
      <c r="AB1147" s="14" t="str">
        <f>VLOOKUP($U1147,look_up!$A$2:P1173,8,FALSE)</f>
        <v>Arbacioidea</v>
      </c>
      <c r="AC1147" s="14" t="str">
        <f>VLOOKUP($U1147,look_up!$A$2:Q1173,9,FALSE)</f>
        <v>Arbaciidae</v>
      </c>
      <c r="AD1147" s="14">
        <f>VLOOKUP($U1147,look_up!A$2:P1173,10,FALSE)</f>
        <v>124249</v>
      </c>
      <c r="AE1147" s="16">
        <v>0</v>
      </c>
      <c r="AF1147" s="24" t="s">
        <v>216</v>
      </c>
      <c r="AG1147">
        <v>40</v>
      </c>
      <c r="AH1147" s="16" t="s">
        <v>273</v>
      </c>
      <c r="AI1147" s="16" t="s">
        <v>6</v>
      </c>
      <c r="AJ1147" s="16" t="s">
        <v>214</v>
      </c>
      <c r="AK1147" s="16" t="s">
        <v>218</v>
      </c>
      <c r="AL1147" s="16">
        <v>0</v>
      </c>
    </row>
    <row r="1148" spans="1:38" x14ac:dyDescent="0.3">
      <c r="A1148" s="24" t="s">
        <v>0</v>
      </c>
      <c r="B1148" t="s">
        <v>266</v>
      </c>
      <c r="C1148" t="s">
        <v>277</v>
      </c>
      <c r="D1148">
        <v>-27.296009999999999</v>
      </c>
      <c r="E1148">
        <v>-48.36168</v>
      </c>
      <c r="F1148" s="24" t="s">
        <v>2</v>
      </c>
      <c r="G1148" s="24" t="s">
        <v>3</v>
      </c>
      <c r="H1148" s="25">
        <v>42404</v>
      </c>
      <c r="I1148" s="12" t="s">
        <v>280</v>
      </c>
      <c r="J1148" s="12" t="s">
        <v>245</v>
      </c>
      <c r="K1148" s="12" t="s">
        <v>292</v>
      </c>
      <c r="L1148" s="24" t="s">
        <v>96</v>
      </c>
      <c r="M1148" s="24" t="s">
        <v>272</v>
      </c>
      <c r="N1148" t="s">
        <v>85</v>
      </c>
      <c r="O1148" s="24">
        <v>2</v>
      </c>
      <c r="P1148">
        <v>5</v>
      </c>
      <c r="Q1148">
        <v>5</v>
      </c>
      <c r="R1148">
        <v>24</v>
      </c>
      <c r="S1148" s="24">
        <v>6</v>
      </c>
      <c r="T1148" s="24">
        <v>6</v>
      </c>
      <c r="U1148" t="s">
        <v>179</v>
      </c>
      <c r="V1148" s="14" t="str">
        <f>VLOOKUP($U1148,look_up!$A$2:J1174,2,FALSE)</f>
        <v>Ouriço</v>
      </c>
      <c r="W1148" s="14" t="str">
        <f>VLOOKUP($U1148,look_up!$A$2:K1174,3,FALSE)</f>
        <v>Species</v>
      </c>
      <c r="X1148" s="14" t="str">
        <f>VLOOKUP($U1148,look_up!$A$2:L1174,4,FALSE)</f>
        <v>NA</v>
      </c>
      <c r="Y1148" s="14" t="str">
        <f>VLOOKUP($U1148,look_up!A$2:K1174,5,FALSE)</f>
        <v>Animalia</v>
      </c>
      <c r="Z1148" s="14" t="str">
        <f>VLOOKUP($U1148,look_up!A$2:L1174,6,FALSE)</f>
        <v>Echinodermata</v>
      </c>
      <c r="AA1148" s="14" t="str">
        <f>VLOOKUP($U1148,look_up!A$2:M1174,7,FALSE)</f>
        <v>Echinoidea</v>
      </c>
      <c r="AB1148" s="14" t="str">
        <f>VLOOKUP($U1148,look_up!$A$2:P1174,8,FALSE)</f>
        <v>Arbacioidea</v>
      </c>
      <c r="AC1148" s="14" t="str">
        <f>VLOOKUP($U1148,look_up!$A$2:Q1174,9,FALSE)</f>
        <v>Arbaciidae</v>
      </c>
      <c r="AD1148" s="14">
        <f>VLOOKUP($U1148,look_up!A$2:P1174,10,FALSE)</f>
        <v>124249</v>
      </c>
      <c r="AE1148" s="16">
        <v>0</v>
      </c>
      <c r="AF1148" s="24" t="s">
        <v>216</v>
      </c>
      <c r="AG1148">
        <v>40</v>
      </c>
      <c r="AH1148" s="16" t="s">
        <v>273</v>
      </c>
      <c r="AI1148" s="16" t="s">
        <v>6</v>
      </c>
      <c r="AJ1148" s="16" t="s">
        <v>214</v>
      </c>
      <c r="AK1148" s="16" t="s">
        <v>218</v>
      </c>
      <c r="AL1148" s="16">
        <v>0</v>
      </c>
    </row>
    <row r="1149" spans="1:38" x14ac:dyDescent="0.3">
      <c r="A1149" s="24" t="s">
        <v>0</v>
      </c>
      <c r="B1149" t="s">
        <v>266</v>
      </c>
      <c r="C1149" t="s">
        <v>277</v>
      </c>
      <c r="D1149">
        <v>-27.296009999999999</v>
      </c>
      <c r="E1149">
        <v>-48.36168</v>
      </c>
      <c r="F1149" s="24" t="s">
        <v>2</v>
      </c>
      <c r="G1149" s="24" t="s">
        <v>3</v>
      </c>
      <c r="H1149" s="25">
        <v>42404</v>
      </c>
      <c r="I1149" s="12" t="s">
        <v>280</v>
      </c>
      <c r="J1149" s="12" t="s">
        <v>245</v>
      </c>
      <c r="K1149" s="12" t="s">
        <v>292</v>
      </c>
      <c r="L1149" s="24" t="s">
        <v>96</v>
      </c>
      <c r="M1149" s="24" t="s">
        <v>272</v>
      </c>
      <c r="N1149" t="s">
        <v>85</v>
      </c>
      <c r="O1149" s="24">
        <v>3</v>
      </c>
      <c r="P1149">
        <v>5</v>
      </c>
      <c r="Q1149">
        <v>5</v>
      </c>
      <c r="R1149">
        <v>24</v>
      </c>
      <c r="S1149" s="24">
        <v>6</v>
      </c>
      <c r="T1149" s="24">
        <v>6</v>
      </c>
      <c r="U1149" t="s">
        <v>179</v>
      </c>
      <c r="V1149" s="14" t="str">
        <f>VLOOKUP($U1149,look_up!$A$2:J1175,2,FALSE)</f>
        <v>Ouriço</v>
      </c>
      <c r="W1149" s="14" t="str">
        <f>VLOOKUP($U1149,look_up!$A$2:K1175,3,FALSE)</f>
        <v>Species</v>
      </c>
      <c r="X1149" s="14" t="str">
        <f>VLOOKUP($U1149,look_up!$A$2:L1175,4,FALSE)</f>
        <v>NA</v>
      </c>
      <c r="Y1149" s="14" t="str">
        <f>VLOOKUP($U1149,look_up!A$2:K1175,5,FALSE)</f>
        <v>Animalia</v>
      </c>
      <c r="Z1149" s="14" t="str">
        <f>VLOOKUP($U1149,look_up!A$2:L1175,6,FALSE)</f>
        <v>Echinodermata</v>
      </c>
      <c r="AA1149" s="14" t="str">
        <f>VLOOKUP($U1149,look_up!A$2:M1175,7,FALSE)</f>
        <v>Echinoidea</v>
      </c>
      <c r="AB1149" s="14" t="str">
        <f>VLOOKUP($U1149,look_up!$A$2:P1175,8,FALSE)</f>
        <v>Arbacioidea</v>
      </c>
      <c r="AC1149" s="14" t="str">
        <f>VLOOKUP($U1149,look_up!$A$2:Q1175,9,FALSE)</f>
        <v>Arbaciidae</v>
      </c>
      <c r="AD1149" s="14">
        <f>VLOOKUP($U1149,look_up!A$2:P1175,10,FALSE)</f>
        <v>124249</v>
      </c>
      <c r="AE1149" s="16">
        <v>0</v>
      </c>
      <c r="AF1149" s="24" t="s">
        <v>216</v>
      </c>
      <c r="AG1149">
        <v>40</v>
      </c>
      <c r="AH1149" s="16" t="s">
        <v>273</v>
      </c>
      <c r="AI1149" s="16" t="s">
        <v>6</v>
      </c>
      <c r="AJ1149" s="16" t="s">
        <v>214</v>
      </c>
      <c r="AK1149" s="16" t="s">
        <v>218</v>
      </c>
      <c r="AL1149" s="16">
        <v>0</v>
      </c>
    </row>
    <row r="1150" spans="1:38" x14ac:dyDescent="0.3">
      <c r="A1150" s="24" t="s">
        <v>0</v>
      </c>
      <c r="B1150" t="s">
        <v>266</v>
      </c>
      <c r="C1150" t="s">
        <v>277</v>
      </c>
      <c r="D1150">
        <v>-27.296009999999999</v>
      </c>
      <c r="E1150">
        <v>-48.36168</v>
      </c>
      <c r="F1150" s="24" t="s">
        <v>2</v>
      </c>
      <c r="G1150" s="24" t="s">
        <v>3</v>
      </c>
      <c r="H1150" s="25">
        <v>42404</v>
      </c>
      <c r="I1150" s="12" t="s">
        <v>280</v>
      </c>
      <c r="J1150" s="12" t="s">
        <v>245</v>
      </c>
      <c r="K1150" s="12" t="s">
        <v>292</v>
      </c>
      <c r="L1150" s="24" t="s">
        <v>96</v>
      </c>
      <c r="M1150" s="24" t="s">
        <v>272</v>
      </c>
      <c r="N1150" t="s">
        <v>85</v>
      </c>
      <c r="O1150" s="24">
        <v>1</v>
      </c>
      <c r="P1150">
        <v>10</v>
      </c>
      <c r="Q1150">
        <v>10</v>
      </c>
      <c r="R1150">
        <v>24</v>
      </c>
      <c r="S1150" s="24">
        <v>6</v>
      </c>
      <c r="T1150" s="24">
        <v>6</v>
      </c>
      <c r="U1150" t="s">
        <v>179</v>
      </c>
      <c r="V1150" s="14" t="str">
        <f>VLOOKUP($U1150,look_up!$A$2:J1176,2,FALSE)</f>
        <v>Ouriço</v>
      </c>
      <c r="W1150" s="14" t="str">
        <f>VLOOKUP($U1150,look_up!$A$2:K1176,3,FALSE)</f>
        <v>Species</v>
      </c>
      <c r="X1150" s="14" t="str">
        <f>VLOOKUP($U1150,look_up!$A$2:L1176,4,FALSE)</f>
        <v>NA</v>
      </c>
      <c r="Y1150" s="14" t="str">
        <f>VLOOKUP($U1150,look_up!A$2:K1176,5,FALSE)</f>
        <v>Animalia</v>
      </c>
      <c r="Z1150" s="14" t="str">
        <f>VLOOKUP($U1150,look_up!A$2:L1176,6,FALSE)</f>
        <v>Echinodermata</v>
      </c>
      <c r="AA1150" s="14" t="str">
        <f>VLOOKUP($U1150,look_up!A$2:M1176,7,FALSE)</f>
        <v>Echinoidea</v>
      </c>
      <c r="AB1150" s="14" t="str">
        <f>VLOOKUP($U1150,look_up!$A$2:P1176,8,FALSE)</f>
        <v>Arbacioidea</v>
      </c>
      <c r="AC1150" s="14" t="str">
        <f>VLOOKUP($U1150,look_up!$A$2:Q1176,9,FALSE)</f>
        <v>Arbaciidae</v>
      </c>
      <c r="AD1150" s="14">
        <f>VLOOKUP($U1150,look_up!A$2:P1176,10,FALSE)</f>
        <v>124249</v>
      </c>
      <c r="AE1150" s="16">
        <v>0</v>
      </c>
      <c r="AF1150" s="24" t="s">
        <v>216</v>
      </c>
      <c r="AG1150">
        <v>40</v>
      </c>
      <c r="AH1150" s="16" t="s">
        <v>273</v>
      </c>
      <c r="AI1150" s="16" t="s">
        <v>6</v>
      </c>
      <c r="AJ1150" s="16" t="s">
        <v>214</v>
      </c>
      <c r="AK1150" s="16" t="s">
        <v>218</v>
      </c>
      <c r="AL1150" s="16">
        <v>0</v>
      </c>
    </row>
    <row r="1151" spans="1:38" x14ac:dyDescent="0.3">
      <c r="A1151" s="24" t="s">
        <v>0</v>
      </c>
      <c r="B1151" t="s">
        <v>266</v>
      </c>
      <c r="C1151" t="s">
        <v>277</v>
      </c>
      <c r="D1151">
        <v>-27.296009999999999</v>
      </c>
      <c r="E1151">
        <v>-48.36168</v>
      </c>
      <c r="F1151" s="24" t="s">
        <v>2</v>
      </c>
      <c r="G1151" s="24" t="s">
        <v>3</v>
      </c>
      <c r="H1151" s="25">
        <v>42404</v>
      </c>
      <c r="I1151" s="12" t="s">
        <v>280</v>
      </c>
      <c r="J1151" s="12" t="s">
        <v>245</v>
      </c>
      <c r="K1151" s="12" t="s">
        <v>292</v>
      </c>
      <c r="L1151" s="24" t="s">
        <v>96</v>
      </c>
      <c r="M1151" s="24" t="s">
        <v>272</v>
      </c>
      <c r="N1151" t="s">
        <v>85</v>
      </c>
      <c r="O1151" s="24">
        <v>2</v>
      </c>
      <c r="P1151">
        <v>10</v>
      </c>
      <c r="Q1151">
        <v>10</v>
      </c>
      <c r="R1151">
        <v>24</v>
      </c>
      <c r="S1151" s="24">
        <v>6</v>
      </c>
      <c r="T1151" s="24">
        <v>6</v>
      </c>
      <c r="U1151" t="s">
        <v>179</v>
      </c>
      <c r="V1151" s="14" t="str">
        <f>VLOOKUP($U1151,look_up!$A$2:J1177,2,FALSE)</f>
        <v>Ouriço</v>
      </c>
      <c r="W1151" s="14" t="str">
        <f>VLOOKUP($U1151,look_up!$A$2:K1177,3,FALSE)</f>
        <v>Species</v>
      </c>
      <c r="X1151" s="14" t="str">
        <f>VLOOKUP($U1151,look_up!$A$2:L1177,4,FALSE)</f>
        <v>NA</v>
      </c>
      <c r="Y1151" s="14" t="str">
        <f>VLOOKUP($U1151,look_up!A$2:K1177,5,FALSE)</f>
        <v>Animalia</v>
      </c>
      <c r="Z1151" s="14" t="str">
        <f>VLOOKUP($U1151,look_up!A$2:L1177,6,FALSE)</f>
        <v>Echinodermata</v>
      </c>
      <c r="AA1151" s="14" t="str">
        <f>VLOOKUP($U1151,look_up!A$2:M1177,7,FALSE)</f>
        <v>Echinoidea</v>
      </c>
      <c r="AB1151" s="14" t="str">
        <f>VLOOKUP($U1151,look_up!$A$2:P1177,8,FALSE)</f>
        <v>Arbacioidea</v>
      </c>
      <c r="AC1151" s="14" t="str">
        <f>VLOOKUP($U1151,look_up!$A$2:Q1177,9,FALSE)</f>
        <v>Arbaciidae</v>
      </c>
      <c r="AD1151" s="14">
        <f>VLOOKUP($U1151,look_up!A$2:P1177,10,FALSE)</f>
        <v>124249</v>
      </c>
      <c r="AE1151" s="16">
        <v>0</v>
      </c>
      <c r="AF1151" s="24" t="s">
        <v>216</v>
      </c>
      <c r="AG1151">
        <v>40</v>
      </c>
      <c r="AH1151" s="16" t="s">
        <v>273</v>
      </c>
      <c r="AI1151" s="16" t="s">
        <v>6</v>
      </c>
      <c r="AJ1151" s="16" t="s">
        <v>214</v>
      </c>
      <c r="AK1151" s="16" t="s">
        <v>218</v>
      </c>
      <c r="AL1151" s="16">
        <v>0</v>
      </c>
    </row>
    <row r="1152" spans="1:38" x14ac:dyDescent="0.3">
      <c r="A1152" s="24" t="s">
        <v>0</v>
      </c>
      <c r="B1152" t="s">
        <v>266</v>
      </c>
      <c r="C1152" t="s">
        <v>277</v>
      </c>
      <c r="D1152">
        <v>-27.296009999999999</v>
      </c>
      <c r="E1152">
        <v>-48.36168</v>
      </c>
      <c r="F1152" s="24" t="s">
        <v>2</v>
      </c>
      <c r="G1152" s="24" t="s">
        <v>3</v>
      </c>
      <c r="H1152" s="25">
        <v>42404</v>
      </c>
      <c r="I1152" s="12" t="s">
        <v>280</v>
      </c>
      <c r="J1152" s="12" t="s">
        <v>245</v>
      </c>
      <c r="K1152" s="12" t="s">
        <v>292</v>
      </c>
      <c r="L1152" s="24" t="s">
        <v>96</v>
      </c>
      <c r="M1152" s="24" t="s">
        <v>272</v>
      </c>
      <c r="N1152" t="s">
        <v>85</v>
      </c>
      <c r="O1152" s="24">
        <v>3</v>
      </c>
      <c r="P1152">
        <v>10</v>
      </c>
      <c r="Q1152">
        <v>10</v>
      </c>
      <c r="R1152">
        <v>24</v>
      </c>
      <c r="S1152" s="24">
        <v>6</v>
      </c>
      <c r="T1152" s="24">
        <v>6</v>
      </c>
      <c r="U1152" t="s">
        <v>179</v>
      </c>
      <c r="V1152" s="14" t="str">
        <f>VLOOKUP($U1152,look_up!$A$2:J1178,2,FALSE)</f>
        <v>Ouriço</v>
      </c>
      <c r="W1152" s="14" t="str">
        <f>VLOOKUP($U1152,look_up!$A$2:K1178,3,FALSE)</f>
        <v>Species</v>
      </c>
      <c r="X1152" s="14" t="str">
        <f>VLOOKUP($U1152,look_up!$A$2:L1178,4,FALSE)</f>
        <v>NA</v>
      </c>
      <c r="Y1152" s="14" t="str">
        <f>VLOOKUP($U1152,look_up!A$2:K1178,5,FALSE)</f>
        <v>Animalia</v>
      </c>
      <c r="Z1152" s="14" t="str">
        <f>VLOOKUP($U1152,look_up!A$2:L1178,6,FALSE)</f>
        <v>Echinodermata</v>
      </c>
      <c r="AA1152" s="14" t="str">
        <f>VLOOKUP($U1152,look_up!A$2:M1178,7,FALSE)</f>
        <v>Echinoidea</v>
      </c>
      <c r="AB1152" s="14" t="str">
        <f>VLOOKUP($U1152,look_up!$A$2:P1178,8,FALSE)</f>
        <v>Arbacioidea</v>
      </c>
      <c r="AC1152" s="14" t="str">
        <f>VLOOKUP($U1152,look_up!$A$2:Q1178,9,FALSE)</f>
        <v>Arbaciidae</v>
      </c>
      <c r="AD1152" s="14">
        <f>VLOOKUP($U1152,look_up!A$2:P1178,10,FALSE)</f>
        <v>124249</v>
      </c>
      <c r="AE1152" s="16">
        <v>0</v>
      </c>
      <c r="AF1152" s="24" t="s">
        <v>216</v>
      </c>
      <c r="AG1152">
        <v>40</v>
      </c>
      <c r="AH1152" s="16" t="s">
        <v>273</v>
      </c>
      <c r="AI1152" s="16" t="s">
        <v>6</v>
      </c>
      <c r="AJ1152" s="16" t="s">
        <v>214</v>
      </c>
      <c r="AK1152" s="16" t="s">
        <v>218</v>
      </c>
      <c r="AL1152" s="16">
        <v>0</v>
      </c>
    </row>
    <row r="1153" spans="1:38" x14ac:dyDescent="0.3">
      <c r="A1153" s="24" t="s">
        <v>0</v>
      </c>
      <c r="B1153" t="s">
        <v>1</v>
      </c>
      <c r="C1153" t="s">
        <v>279</v>
      </c>
      <c r="D1153">
        <v>-27.271709999999999</v>
      </c>
      <c r="E1153">
        <v>-48.331710000000001</v>
      </c>
      <c r="F1153" s="24" t="s">
        <v>2</v>
      </c>
      <c r="G1153" s="24" t="s">
        <v>3</v>
      </c>
      <c r="H1153" s="25">
        <v>42416</v>
      </c>
      <c r="I1153" s="12" t="s">
        <v>294</v>
      </c>
      <c r="J1153" s="12" t="s">
        <v>245</v>
      </c>
      <c r="K1153" s="12" t="s">
        <v>292</v>
      </c>
      <c r="L1153" s="24" t="s">
        <v>96</v>
      </c>
      <c r="M1153" s="24" t="s">
        <v>313</v>
      </c>
      <c r="N1153" t="s">
        <v>85</v>
      </c>
      <c r="O1153" s="24">
        <v>1</v>
      </c>
      <c r="P1153">
        <v>5</v>
      </c>
      <c r="Q1153">
        <v>5</v>
      </c>
      <c r="R1153">
        <v>28</v>
      </c>
      <c r="S1153" s="24">
        <v>14.5</v>
      </c>
      <c r="T1153" s="24">
        <v>13</v>
      </c>
      <c r="U1153" t="s">
        <v>179</v>
      </c>
      <c r="V1153" s="14" t="str">
        <f>VLOOKUP($U1153,look_up!$A$2:J1179,2,FALSE)</f>
        <v>Ouriço</v>
      </c>
      <c r="W1153" s="14" t="str">
        <f>VLOOKUP($U1153,look_up!$A$2:K1179,3,FALSE)</f>
        <v>Species</v>
      </c>
      <c r="X1153" s="14" t="str">
        <f>VLOOKUP($U1153,look_up!$A$2:L1179,4,FALSE)</f>
        <v>NA</v>
      </c>
      <c r="Y1153" s="14" t="str">
        <f>VLOOKUP($U1153,look_up!A$2:K1179,5,FALSE)</f>
        <v>Animalia</v>
      </c>
      <c r="Z1153" s="14" t="str">
        <f>VLOOKUP($U1153,look_up!A$2:L1179,6,FALSE)</f>
        <v>Echinodermata</v>
      </c>
      <c r="AA1153" s="14" t="str">
        <f>VLOOKUP($U1153,look_up!A$2:M1179,7,FALSE)</f>
        <v>Echinoidea</v>
      </c>
      <c r="AB1153" s="14" t="str">
        <f>VLOOKUP($U1153,look_up!$A$2:P1179,8,FALSE)</f>
        <v>Arbacioidea</v>
      </c>
      <c r="AC1153" s="14" t="str">
        <f>VLOOKUP($U1153,look_up!$A$2:Q1179,9,FALSE)</f>
        <v>Arbaciidae</v>
      </c>
      <c r="AD1153" s="14">
        <f>VLOOKUP($U1153,look_up!A$2:P1179,10,FALSE)</f>
        <v>124249</v>
      </c>
      <c r="AE1153" s="16">
        <v>0</v>
      </c>
      <c r="AF1153" s="24" t="s">
        <v>216</v>
      </c>
      <c r="AG1153">
        <v>40</v>
      </c>
      <c r="AH1153" s="16" t="s">
        <v>273</v>
      </c>
      <c r="AI1153" s="16" t="s">
        <v>6</v>
      </c>
      <c r="AJ1153" s="16" t="s">
        <v>214</v>
      </c>
      <c r="AK1153" s="16" t="s">
        <v>218</v>
      </c>
      <c r="AL1153" s="16">
        <v>0</v>
      </c>
    </row>
    <row r="1154" spans="1:38" x14ac:dyDescent="0.3">
      <c r="A1154" s="24" t="s">
        <v>0</v>
      </c>
      <c r="B1154" t="s">
        <v>1</v>
      </c>
      <c r="C1154" t="s">
        <v>279</v>
      </c>
      <c r="D1154">
        <v>-27.271709999999999</v>
      </c>
      <c r="E1154">
        <v>-48.331710000000001</v>
      </c>
      <c r="F1154" s="24" t="s">
        <v>2</v>
      </c>
      <c r="G1154" s="24" t="s">
        <v>3</v>
      </c>
      <c r="H1154" s="25">
        <v>42416</v>
      </c>
      <c r="I1154" s="12" t="s">
        <v>294</v>
      </c>
      <c r="J1154" s="12" t="s">
        <v>245</v>
      </c>
      <c r="K1154" s="12" t="s">
        <v>292</v>
      </c>
      <c r="L1154" s="24" t="s">
        <v>96</v>
      </c>
      <c r="M1154" s="24" t="s">
        <v>313</v>
      </c>
      <c r="N1154" t="s">
        <v>85</v>
      </c>
      <c r="O1154" s="24">
        <v>2</v>
      </c>
      <c r="P1154">
        <v>5</v>
      </c>
      <c r="Q1154">
        <v>5</v>
      </c>
      <c r="R1154">
        <v>28</v>
      </c>
      <c r="S1154" s="24">
        <v>14.5</v>
      </c>
      <c r="T1154" s="24">
        <v>13</v>
      </c>
      <c r="U1154" t="s">
        <v>179</v>
      </c>
      <c r="V1154" s="14" t="str">
        <f>VLOOKUP($U1154,look_up!$A$2:J1180,2,FALSE)</f>
        <v>Ouriço</v>
      </c>
      <c r="W1154" s="14" t="str">
        <f>VLOOKUP($U1154,look_up!$A$2:K1180,3,FALSE)</f>
        <v>Species</v>
      </c>
      <c r="X1154" s="14" t="str">
        <f>VLOOKUP($U1154,look_up!$A$2:L1180,4,FALSE)</f>
        <v>NA</v>
      </c>
      <c r="Y1154" s="14" t="str">
        <f>VLOOKUP($U1154,look_up!A$2:K1180,5,FALSE)</f>
        <v>Animalia</v>
      </c>
      <c r="Z1154" s="14" t="str">
        <f>VLOOKUP($U1154,look_up!A$2:L1180,6,FALSE)</f>
        <v>Echinodermata</v>
      </c>
      <c r="AA1154" s="14" t="str">
        <f>VLOOKUP($U1154,look_up!A$2:M1180,7,FALSE)</f>
        <v>Echinoidea</v>
      </c>
      <c r="AB1154" s="14" t="str">
        <f>VLOOKUP($U1154,look_up!$A$2:P1180,8,FALSE)</f>
        <v>Arbacioidea</v>
      </c>
      <c r="AC1154" s="14" t="str">
        <f>VLOOKUP($U1154,look_up!$A$2:Q1180,9,FALSE)</f>
        <v>Arbaciidae</v>
      </c>
      <c r="AD1154" s="14">
        <f>VLOOKUP($U1154,look_up!A$2:P1180,10,FALSE)</f>
        <v>124249</v>
      </c>
      <c r="AE1154" s="16">
        <v>2</v>
      </c>
      <c r="AF1154" s="24" t="s">
        <v>216</v>
      </c>
      <c r="AG1154">
        <v>40</v>
      </c>
      <c r="AH1154" s="16" t="s">
        <v>273</v>
      </c>
      <c r="AI1154" s="16" t="s">
        <v>6</v>
      </c>
      <c r="AJ1154" s="16" t="s">
        <v>214</v>
      </c>
      <c r="AK1154" s="16" t="s">
        <v>218</v>
      </c>
      <c r="AL1154" s="16">
        <v>2</v>
      </c>
    </row>
    <row r="1155" spans="1:38" x14ac:dyDescent="0.3">
      <c r="A1155" s="24" t="s">
        <v>0</v>
      </c>
      <c r="B1155" t="s">
        <v>1</v>
      </c>
      <c r="C1155" t="s">
        <v>279</v>
      </c>
      <c r="D1155">
        <v>-27.271709999999999</v>
      </c>
      <c r="E1155">
        <v>-48.331710000000001</v>
      </c>
      <c r="F1155" s="24" t="s">
        <v>2</v>
      </c>
      <c r="G1155" s="24" t="s">
        <v>3</v>
      </c>
      <c r="H1155" s="25">
        <v>42416</v>
      </c>
      <c r="I1155" s="12" t="s">
        <v>294</v>
      </c>
      <c r="J1155" s="12" t="s">
        <v>245</v>
      </c>
      <c r="K1155" s="12" t="s">
        <v>292</v>
      </c>
      <c r="L1155" s="24" t="s">
        <v>96</v>
      </c>
      <c r="M1155" s="24" t="s">
        <v>313</v>
      </c>
      <c r="N1155" t="s">
        <v>85</v>
      </c>
      <c r="O1155" s="24">
        <v>3</v>
      </c>
      <c r="P1155">
        <v>5</v>
      </c>
      <c r="Q1155">
        <v>5</v>
      </c>
      <c r="R1155">
        <v>28</v>
      </c>
      <c r="S1155" s="24">
        <v>14.5</v>
      </c>
      <c r="T1155" s="24">
        <v>13</v>
      </c>
      <c r="U1155" t="s">
        <v>179</v>
      </c>
      <c r="V1155" s="14" t="str">
        <f>VLOOKUP($U1155,look_up!$A$2:J1181,2,FALSE)</f>
        <v>Ouriço</v>
      </c>
      <c r="W1155" s="14" t="str">
        <f>VLOOKUP($U1155,look_up!$A$2:K1181,3,FALSE)</f>
        <v>Species</v>
      </c>
      <c r="X1155" s="14" t="str">
        <f>VLOOKUP($U1155,look_up!$A$2:L1181,4,FALSE)</f>
        <v>NA</v>
      </c>
      <c r="Y1155" s="14" t="str">
        <f>VLOOKUP($U1155,look_up!A$2:K1181,5,FALSE)</f>
        <v>Animalia</v>
      </c>
      <c r="Z1155" s="14" t="str">
        <f>VLOOKUP($U1155,look_up!A$2:L1181,6,FALSE)</f>
        <v>Echinodermata</v>
      </c>
      <c r="AA1155" s="14" t="str">
        <f>VLOOKUP($U1155,look_up!A$2:M1181,7,FALSE)</f>
        <v>Echinoidea</v>
      </c>
      <c r="AB1155" s="14" t="str">
        <f>VLOOKUP($U1155,look_up!$A$2:P1181,8,FALSE)</f>
        <v>Arbacioidea</v>
      </c>
      <c r="AC1155" s="14" t="str">
        <f>VLOOKUP($U1155,look_up!$A$2:Q1181,9,FALSE)</f>
        <v>Arbaciidae</v>
      </c>
      <c r="AD1155" s="14">
        <f>VLOOKUP($U1155,look_up!A$2:P1181,10,FALSE)</f>
        <v>124249</v>
      </c>
      <c r="AE1155" s="16">
        <v>0</v>
      </c>
      <c r="AF1155" s="24" t="s">
        <v>216</v>
      </c>
      <c r="AG1155">
        <v>40</v>
      </c>
      <c r="AH1155" s="16" t="s">
        <v>273</v>
      </c>
      <c r="AI1155" s="16" t="s">
        <v>6</v>
      </c>
      <c r="AJ1155" s="16" t="s">
        <v>214</v>
      </c>
      <c r="AK1155" s="16" t="s">
        <v>218</v>
      </c>
      <c r="AL1155" s="16">
        <v>0</v>
      </c>
    </row>
    <row r="1156" spans="1:38" x14ac:dyDescent="0.3">
      <c r="A1156" s="24" t="s">
        <v>0</v>
      </c>
      <c r="B1156" t="s">
        <v>1</v>
      </c>
      <c r="C1156" t="s">
        <v>279</v>
      </c>
      <c r="D1156">
        <v>-27.271709999999999</v>
      </c>
      <c r="E1156">
        <v>-48.331710000000001</v>
      </c>
      <c r="F1156" s="24" t="s">
        <v>2</v>
      </c>
      <c r="G1156" s="24" t="s">
        <v>3</v>
      </c>
      <c r="H1156" s="25">
        <v>42416</v>
      </c>
      <c r="I1156" s="12" t="s">
        <v>294</v>
      </c>
      <c r="J1156" s="12" t="s">
        <v>245</v>
      </c>
      <c r="K1156" s="12" t="s">
        <v>292</v>
      </c>
      <c r="L1156" s="24" t="s">
        <v>96</v>
      </c>
      <c r="M1156" s="24" t="s">
        <v>313</v>
      </c>
      <c r="N1156" t="s">
        <v>86</v>
      </c>
      <c r="O1156" s="24">
        <v>1</v>
      </c>
      <c r="P1156">
        <v>10</v>
      </c>
      <c r="Q1156">
        <v>10</v>
      </c>
      <c r="R1156">
        <v>27</v>
      </c>
      <c r="S1156" s="24">
        <v>14.5</v>
      </c>
      <c r="T1156" s="24">
        <v>13</v>
      </c>
      <c r="U1156" t="s">
        <v>179</v>
      </c>
      <c r="V1156" s="14" t="str">
        <f>VLOOKUP($U1156,look_up!$A$2:J1182,2,FALSE)</f>
        <v>Ouriço</v>
      </c>
      <c r="W1156" s="14" t="str">
        <f>VLOOKUP($U1156,look_up!$A$2:K1182,3,FALSE)</f>
        <v>Species</v>
      </c>
      <c r="X1156" s="14" t="str">
        <f>VLOOKUP($U1156,look_up!$A$2:L1182,4,FALSE)</f>
        <v>NA</v>
      </c>
      <c r="Y1156" s="14" t="str">
        <f>VLOOKUP($U1156,look_up!A$2:K1182,5,FALSE)</f>
        <v>Animalia</v>
      </c>
      <c r="Z1156" s="14" t="str">
        <f>VLOOKUP($U1156,look_up!A$2:L1182,6,FALSE)</f>
        <v>Echinodermata</v>
      </c>
      <c r="AA1156" s="14" t="str">
        <f>VLOOKUP($U1156,look_up!A$2:M1182,7,FALSE)</f>
        <v>Echinoidea</v>
      </c>
      <c r="AB1156" s="14" t="str">
        <f>VLOOKUP($U1156,look_up!$A$2:P1182,8,FALSE)</f>
        <v>Arbacioidea</v>
      </c>
      <c r="AC1156" s="14" t="str">
        <f>VLOOKUP($U1156,look_up!$A$2:Q1182,9,FALSE)</f>
        <v>Arbaciidae</v>
      </c>
      <c r="AD1156" s="14">
        <f>VLOOKUP($U1156,look_up!A$2:P1182,10,FALSE)</f>
        <v>124249</v>
      </c>
      <c r="AE1156" s="16">
        <v>0</v>
      </c>
      <c r="AF1156" s="24" t="s">
        <v>216</v>
      </c>
      <c r="AG1156">
        <v>40</v>
      </c>
      <c r="AH1156" s="16" t="s">
        <v>273</v>
      </c>
      <c r="AI1156" s="16" t="s">
        <v>6</v>
      </c>
      <c r="AJ1156" s="16" t="s">
        <v>214</v>
      </c>
      <c r="AK1156" s="16" t="s">
        <v>218</v>
      </c>
      <c r="AL1156" s="16">
        <v>0</v>
      </c>
    </row>
    <row r="1157" spans="1:38" x14ac:dyDescent="0.3">
      <c r="A1157" s="24" t="s">
        <v>0</v>
      </c>
      <c r="B1157" t="s">
        <v>1</v>
      </c>
      <c r="C1157" t="s">
        <v>279</v>
      </c>
      <c r="D1157">
        <v>-27.271709999999999</v>
      </c>
      <c r="E1157">
        <v>-48.331710000000001</v>
      </c>
      <c r="F1157" s="24" t="s">
        <v>2</v>
      </c>
      <c r="G1157" s="24" t="s">
        <v>3</v>
      </c>
      <c r="H1157" s="25">
        <v>42416</v>
      </c>
      <c r="I1157" s="12" t="s">
        <v>294</v>
      </c>
      <c r="J1157" s="12" t="s">
        <v>245</v>
      </c>
      <c r="K1157" s="12" t="s">
        <v>292</v>
      </c>
      <c r="L1157" s="24" t="s">
        <v>96</v>
      </c>
      <c r="M1157" s="24" t="s">
        <v>313</v>
      </c>
      <c r="N1157" t="s">
        <v>86</v>
      </c>
      <c r="O1157" s="24">
        <v>2</v>
      </c>
      <c r="P1157">
        <v>10</v>
      </c>
      <c r="Q1157">
        <v>10</v>
      </c>
      <c r="R1157">
        <v>27</v>
      </c>
      <c r="S1157" s="24">
        <v>14.5</v>
      </c>
      <c r="T1157" s="24">
        <v>13</v>
      </c>
      <c r="U1157" t="s">
        <v>179</v>
      </c>
      <c r="V1157" s="14" t="str">
        <f>VLOOKUP($U1157,look_up!$A$2:J1183,2,FALSE)</f>
        <v>Ouriço</v>
      </c>
      <c r="W1157" s="14" t="str">
        <f>VLOOKUP($U1157,look_up!$A$2:K1183,3,FALSE)</f>
        <v>Species</v>
      </c>
      <c r="X1157" s="14" t="str">
        <f>VLOOKUP($U1157,look_up!$A$2:L1183,4,FALSE)</f>
        <v>NA</v>
      </c>
      <c r="Y1157" s="14" t="str">
        <f>VLOOKUP($U1157,look_up!A$2:K1183,5,FALSE)</f>
        <v>Animalia</v>
      </c>
      <c r="Z1157" s="14" t="str">
        <f>VLOOKUP($U1157,look_up!A$2:L1183,6,FALSE)</f>
        <v>Echinodermata</v>
      </c>
      <c r="AA1157" s="14" t="str">
        <f>VLOOKUP($U1157,look_up!A$2:M1183,7,FALSE)</f>
        <v>Echinoidea</v>
      </c>
      <c r="AB1157" s="14" t="str">
        <f>VLOOKUP($U1157,look_up!$A$2:P1183,8,FALSE)</f>
        <v>Arbacioidea</v>
      </c>
      <c r="AC1157" s="14" t="str">
        <f>VLOOKUP($U1157,look_up!$A$2:Q1183,9,FALSE)</f>
        <v>Arbaciidae</v>
      </c>
      <c r="AD1157" s="14">
        <f>VLOOKUP($U1157,look_up!A$2:P1183,10,FALSE)</f>
        <v>124249</v>
      </c>
      <c r="AE1157" s="16">
        <v>0</v>
      </c>
      <c r="AF1157" s="24" t="s">
        <v>216</v>
      </c>
      <c r="AG1157">
        <v>40</v>
      </c>
      <c r="AH1157" s="16" t="s">
        <v>273</v>
      </c>
      <c r="AI1157" s="16" t="s">
        <v>6</v>
      </c>
      <c r="AJ1157" s="16" t="s">
        <v>214</v>
      </c>
      <c r="AK1157" s="16" t="s">
        <v>218</v>
      </c>
      <c r="AL1157" s="16">
        <v>0</v>
      </c>
    </row>
    <row r="1158" spans="1:38" x14ac:dyDescent="0.3">
      <c r="A1158" s="24" t="s">
        <v>0</v>
      </c>
      <c r="B1158" t="s">
        <v>1</v>
      </c>
      <c r="C1158" t="s">
        <v>279</v>
      </c>
      <c r="D1158">
        <v>-27.271709999999999</v>
      </c>
      <c r="E1158">
        <v>-48.331710000000001</v>
      </c>
      <c r="F1158" s="24" t="s">
        <v>2</v>
      </c>
      <c r="G1158" s="24" t="s">
        <v>3</v>
      </c>
      <c r="H1158" s="25">
        <v>42416</v>
      </c>
      <c r="I1158" s="12" t="s">
        <v>294</v>
      </c>
      <c r="J1158" s="12" t="s">
        <v>245</v>
      </c>
      <c r="K1158" s="12" t="s">
        <v>292</v>
      </c>
      <c r="L1158" s="24" t="s">
        <v>96</v>
      </c>
      <c r="M1158" s="24" t="s">
        <v>313</v>
      </c>
      <c r="N1158" t="s">
        <v>86</v>
      </c>
      <c r="O1158" s="24">
        <v>3</v>
      </c>
      <c r="P1158">
        <v>10</v>
      </c>
      <c r="Q1158">
        <v>10</v>
      </c>
      <c r="R1158">
        <v>27</v>
      </c>
      <c r="S1158" s="24">
        <v>14.5</v>
      </c>
      <c r="T1158" s="24">
        <v>13</v>
      </c>
      <c r="U1158" t="s">
        <v>179</v>
      </c>
      <c r="V1158" s="14" t="str">
        <f>VLOOKUP($U1158,look_up!$A$2:J1184,2,FALSE)</f>
        <v>Ouriço</v>
      </c>
      <c r="W1158" s="14" t="str">
        <f>VLOOKUP($U1158,look_up!$A$2:K1184,3,FALSE)</f>
        <v>Species</v>
      </c>
      <c r="X1158" s="14" t="str">
        <f>VLOOKUP($U1158,look_up!$A$2:L1184,4,FALSE)</f>
        <v>NA</v>
      </c>
      <c r="Y1158" s="14" t="str">
        <f>VLOOKUP($U1158,look_up!A$2:K1184,5,FALSE)</f>
        <v>Animalia</v>
      </c>
      <c r="Z1158" s="14" t="str">
        <f>VLOOKUP($U1158,look_up!A$2:L1184,6,FALSE)</f>
        <v>Echinodermata</v>
      </c>
      <c r="AA1158" s="14" t="str">
        <f>VLOOKUP($U1158,look_up!A$2:M1184,7,FALSE)</f>
        <v>Echinoidea</v>
      </c>
      <c r="AB1158" s="14" t="str">
        <f>VLOOKUP($U1158,look_up!$A$2:P1184,8,FALSE)</f>
        <v>Arbacioidea</v>
      </c>
      <c r="AC1158" s="14" t="str">
        <f>VLOOKUP($U1158,look_up!$A$2:Q1184,9,FALSE)</f>
        <v>Arbaciidae</v>
      </c>
      <c r="AD1158" s="14">
        <f>VLOOKUP($U1158,look_up!A$2:P1184,10,FALSE)</f>
        <v>124249</v>
      </c>
      <c r="AE1158" s="16">
        <v>0</v>
      </c>
      <c r="AF1158" s="24" t="s">
        <v>216</v>
      </c>
      <c r="AG1158">
        <v>40</v>
      </c>
      <c r="AH1158" s="16" t="s">
        <v>273</v>
      </c>
      <c r="AI1158" s="16" t="s">
        <v>6</v>
      </c>
      <c r="AJ1158" s="16" t="s">
        <v>214</v>
      </c>
      <c r="AK1158" s="16" t="s">
        <v>218</v>
      </c>
      <c r="AL1158" s="16">
        <v>0</v>
      </c>
    </row>
    <row r="1159" spans="1:38" x14ac:dyDescent="0.3">
      <c r="A1159" s="24" t="s">
        <v>0</v>
      </c>
      <c r="B1159" t="s">
        <v>308</v>
      </c>
      <c r="C1159" t="s">
        <v>281</v>
      </c>
      <c r="D1159">
        <v>-27.274239999999999</v>
      </c>
      <c r="E1159">
        <v>-48.3339</v>
      </c>
      <c r="F1159" s="24" t="s">
        <v>2</v>
      </c>
      <c r="G1159" s="24" t="s">
        <v>3</v>
      </c>
      <c r="H1159" s="25">
        <v>42417</v>
      </c>
      <c r="I1159" s="12" t="s">
        <v>103</v>
      </c>
      <c r="J1159" s="12" t="s">
        <v>245</v>
      </c>
      <c r="K1159" s="12" t="s">
        <v>292</v>
      </c>
      <c r="L1159" s="24" t="s">
        <v>96</v>
      </c>
      <c r="M1159" s="24" t="s">
        <v>313</v>
      </c>
      <c r="N1159" t="s">
        <v>85</v>
      </c>
      <c r="O1159" s="24">
        <v>1</v>
      </c>
      <c r="P1159">
        <v>5</v>
      </c>
      <c r="Q1159">
        <v>5</v>
      </c>
      <c r="R1159">
        <v>26</v>
      </c>
      <c r="S1159" s="24">
        <v>13.5</v>
      </c>
      <c r="T1159" s="24">
        <v>13.5</v>
      </c>
      <c r="U1159" t="s">
        <v>179</v>
      </c>
      <c r="V1159" s="14" t="str">
        <f>VLOOKUP($U1159,look_up!$A$2:J1185,2,FALSE)</f>
        <v>Ouriço</v>
      </c>
      <c r="W1159" s="14" t="str">
        <f>VLOOKUP($U1159,look_up!$A$2:K1185,3,FALSE)</f>
        <v>Species</v>
      </c>
      <c r="X1159" s="14" t="str">
        <f>VLOOKUP($U1159,look_up!$A$2:L1185,4,FALSE)</f>
        <v>NA</v>
      </c>
      <c r="Y1159" s="14" t="str">
        <f>VLOOKUP($U1159,look_up!A$2:K1185,5,FALSE)</f>
        <v>Animalia</v>
      </c>
      <c r="Z1159" s="14" t="str">
        <f>VLOOKUP($U1159,look_up!A$2:L1185,6,FALSE)</f>
        <v>Echinodermata</v>
      </c>
      <c r="AA1159" s="14" t="str">
        <f>VLOOKUP($U1159,look_up!A$2:M1185,7,FALSE)</f>
        <v>Echinoidea</v>
      </c>
      <c r="AB1159" s="14" t="str">
        <f>VLOOKUP($U1159,look_up!$A$2:P1185,8,FALSE)</f>
        <v>Arbacioidea</v>
      </c>
      <c r="AC1159" s="14" t="str">
        <f>VLOOKUP($U1159,look_up!$A$2:Q1185,9,FALSE)</f>
        <v>Arbaciidae</v>
      </c>
      <c r="AD1159" s="14">
        <f>VLOOKUP($U1159,look_up!A$2:P1185,10,FALSE)</f>
        <v>124249</v>
      </c>
      <c r="AE1159" s="16">
        <v>6</v>
      </c>
      <c r="AF1159" s="24" t="s">
        <v>216</v>
      </c>
      <c r="AG1159">
        <v>40</v>
      </c>
      <c r="AH1159" s="16" t="s">
        <v>273</v>
      </c>
      <c r="AI1159" s="16" t="s">
        <v>6</v>
      </c>
      <c r="AJ1159" s="16" t="s">
        <v>214</v>
      </c>
      <c r="AK1159" s="16" t="s">
        <v>218</v>
      </c>
      <c r="AL1159" s="16">
        <v>6</v>
      </c>
    </row>
    <row r="1160" spans="1:38" x14ac:dyDescent="0.3">
      <c r="A1160" s="24" t="s">
        <v>0</v>
      </c>
      <c r="B1160" t="s">
        <v>308</v>
      </c>
      <c r="C1160" t="s">
        <v>281</v>
      </c>
      <c r="D1160">
        <v>-27.274239999999999</v>
      </c>
      <c r="E1160">
        <v>-48.3339</v>
      </c>
      <c r="F1160" s="24" t="s">
        <v>2</v>
      </c>
      <c r="G1160" s="24" t="s">
        <v>3</v>
      </c>
      <c r="H1160" s="25">
        <v>42417</v>
      </c>
      <c r="I1160" s="12" t="s">
        <v>103</v>
      </c>
      <c r="J1160" s="12" t="s">
        <v>245</v>
      </c>
      <c r="K1160" s="12" t="s">
        <v>292</v>
      </c>
      <c r="L1160" s="24" t="s">
        <v>96</v>
      </c>
      <c r="M1160" s="24" t="s">
        <v>313</v>
      </c>
      <c r="N1160" t="s">
        <v>85</v>
      </c>
      <c r="O1160" s="24">
        <v>2</v>
      </c>
      <c r="P1160">
        <v>5</v>
      </c>
      <c r="Q1160">
        <v>5</v>
      </c>
      <c r="R1160">
        <v>26</v>
      </c>
      <c r="S1160" s="24">
        <v>13.5</v>
      </c>
      <c r="T1160" s="24">
        <v>13.5</v>
      </c>
      <c r="U1160" t="s">
        <v>179</v>
      </c>
      <c r="V1160" s="14" t="str">
        <f>VLOOKUP($U1160,look_up!$A$2:J1186,2,FALSE)</f>
        <v>Ouriço</v>
      </c>
      <c r="W1160" s="14" t="str">
        <f>VLOOKUP($U1160,look_up!$A$2:K1186,3,FALSE)</f>
        <v>Species</v>
      </c>
      <c r="X1160" s="14" t="str">
        <f>VLOOKUP($U1160,look_up!$A$2:L1186,4,FALSE)</f>
        <v>NA</v>
      </c>
      <c r="Y1160" s="14" t="str">
        <f>VLOOKUP($U1160,look_up!A$2:K1186,5,FALSE)</f>
        <v>Animalia</v>
      </c>
      <c r="Z1160" s="14" t="str">
        <f>VLOOKUP($U1160,look_up!A$2:L1186,6,FALSE)</f>
        <v>Echinodermata</v>
      </c>
      <c r="AA1160" s="14" t="str">
        <f>VLOOKUP($U1160,look_up!A$2:M1186,7,FALSE)</f>
        <v>Echinoidea</v>
      </c>
      <c r="AB1160" s="14" t="str">
        <f>VLOOKUP($U1160,look_up!$A$2:P1186,8,FALSE)</f>
        <v>Arbacioidea</v>
      </c>
      <c r="AC1160" s="14" t="str">
        <f>VLOOKUP($U1160,look_up!$A$2:Q1186,9,FALSE)</f>
        <v>Arbaciidae</v>
      </c>
      <c r="AD1160" s="14">
        <f>VLOOKUP($U1160,look_up!A$2:P1186,10,FALSE)</f>
        <v>124249</v>
      </c>
      <c r="AE1160" s="16">
        <v>4</v>
      </c>
      <c r="AF1160" s="24" t="s">
        <v>216</v>
      </c>
      <c r="AG1160">
        <v>40</v>
      </c>
      <c r="AH1160" s="16" t="s">
        <v>273</v>
      </c>
      <c r="AI1160" s="16" t="s">
        <v>6</v>
      </c>
      <c r="AJ1160" s="16" t="s">
        <v>214</v>
      </c>
      <c r="AK1160" s="16" t="s">
        <v>218</v>
      </c>
      <c r="AL1160" s="16">
        <v>4</v>
      </c>
    </row>
    <row r="1161" spans="1:38" x14ac:dyDescent="0.3">
      <c r="A1161" s="24" t="s">
        <v>0</v>
      </c>
      <c r="B1161" t="s">
        <v>308</v>
      </c>
      <c r="C1161" t="s">
        <v>281</v>
      </c>
      <c r="D1161">
        <v>-27.274239999999999</v>
      </c>
      <c r="E1161">
        <v>-48.3339</v>
      </c>
      <c r="F1161" s="24" t="s">
        <v>2</v>
      </c>
      <c r="G1161" s="24" t="s">
        <v>3</v>
      </c>
      <c r="H1161" s="25">
        <v>42417</v>
      </c>
      <c r="I1161" s="12" t="s">
        <v>103</v>
      </c>
      <c r="J1161" s="12" t="s">
        <v>245</v>
      </c>
      <c r="K1161" s="12" t="s">
        <v>292</v>
      </c>
      <c r="L1161" s="24" t="s">
        <v>96</v>
      </c>
      <c r="M1161" s="24" t="s">
        <v>313</v>
      </c>
      <c r="N1161" t="s">
        <v>85</v>
      </c>
      <c r="O1161" s="24">
        <v>3</v>
      </c>
      <c r="P1161">
        <v>5</v>
      </c>
      <c r="Q1161">
        <v>5</v>
      </c>
      <c r="R1161">
        <v>26</v>
      </c>
      <c r="S1161" s="24">
        <v>13.5</v>
      </c>
      <c r="T1161" s="24">
        <v>13.5</v>
      </c>
      <c r="U1161" t="s">
        <v>179</v>
      </c>
      <c r="V1161" s="14" t="str">
        <f>VLOOKUP($U1161,look_up!$A$2:J1187,2,FALSE)</f>
        <v>Ouriço</v>
      </c>
      <c r="W1161" s="14" t="str">
        <f>VLOOKUP($U1161,look_up!$A$2:K1187,3,FALSE)</f>
        <v>Species</v>
      </c>
      <c r="X1161" s="14" t="str">
        <f>VLOOKUP($U1161,look_up!$A$2:L1187,4,FALSE)</f>
        <v>NA</v>
      </c>
      <c r="Y1161" s="14" t="str">
        <f>VLOOKUP($U1161,look_up!A$2:K1187,5,FALSE)</f>
        <v>Animalia</v>
      </c>
      <c r="Z1161" s="14" t="str">
        <f>VLOOKUP($U1161,look_up!A$2:L1187,6,FALSE)</f>
        <v>Echinodermata</v>
      </c>
      <c r="AA1161" s="14" t="str">
        <f>VLOOKUP($U1161,look_up!A$2:M1187,7,FALSE)</f>
        <v>Echinoidea</v>
      </c>
      <c r="AB1161" s="14" t="str">
        <f>VLOOKUP($U1161,look_up!$A$2:P1187,8,FALSE)</f>
        <v>Arbacioidea</v>
      </c>
      <c r="AC1161" s="14" t="str">
        <f>VLOOKUP($U1161,look_up!$A$2:Q1187,9,FALSE)</f>
        <v>Arbaciidae</v>
      </c>
      <c r="AD1161" s="14">
        <f>VLOOKUP($U1161,look_up!A$2:P1187,10,FALSE)</f>
        <v>124249</v>
      </c>
      <c r="AE1161" s="16">
        <v>10</v>
      </c>
      <c r="AF1161" s="24" t="s">
        <v>216</v>
      </c>
      <c r="AG1161">
        <v>40</v>
      </c>
      <c r="AH1161" s="16" t="s">
        <v>273</v>
      </c>
      <c r="AI1161" s="16" t="s">
        <v>6</v>
      </c>
      <c r="AJ1161" s="16" t="s">
        <v>214</v>
      </c>
      <c r="AK1161" s="16" t="s">
        <v>218</v>
      </c>
      <c r="AL1161" s="16">
        <v>10</v>
      </c>
    </row>
    <row r="1162" spans="1:38" x14ac:dyDescent="0.3">
      <c r="A1162" s="24" t="s">
        <v>0</v>
      </c>
      <c r="B1162" t="s">
        <v>308</v>
      </c>
      <c r="C1162" t="s">
        <v>281</v>
      </c>
      <c r="D1162">
        <v>-27.274239999999999</v>
      </c>
      <c r="E1162">
        <v>-48.3339</v>
      </c>
      <c r="F1162" s="24" t="s">
        <v>2</v>
      </c>
      <c r="G1162" s="24" t="s">
        <v>3</v>
      </c>
      <c r="H1162" s="25">
        <v>42417</v>
      </c>
      <c r="I1162" s="12" t="s">
        <v>103</v>
      </c>
      <c r="J1162" s="12" t="s">
        <v>245</v>
      </c>
      <c r="K1162" s="12" t="s">
        <v>292</v>
      </c>
      <c r="L1162" s="24" t="s">
        <v>96</v>
      </c>
      <c r="M1162" s="24" t="s">
        <v>313</v>
      </c>
      <c r="N1162" t="s">
        <v>85</v>
      </c>
      <c r="O1162" s="24">
        <v>1</v>
      </c>
      <c r="P1162">
        <v>10</v>
      </c>
      <c r="Q1162">
        <v>10</v>
      </c>
      <c r="R1162">
        <v>26</v>
      </c>
      <c r="S1162" s="24">
        <v>13.5</v>
      </c>
      <c r="T1162" s="24">
        <v>13.5</v>
      </c>
      <c r="U1162" t="s">
        <v>179</v>
      </c>
      <c r="V1162" s="14" t="str">
        <f>VLOOKUP($U1162,look_up!$A$2:J1188,2,FALSE)</f>
        <v>Ouriço</v>
      </c>
      <c r="W1162" s="14" t="str">
        <f>VLOOKUP($U1162,look_up!$A$2:K1188,3,FALSE)</f>
        <v>Species</v>
      </c>
      <c r="X1162" s="14" t="str">
        <f>VLOOKUP($U1162,look_up!$A$2:L1188,4,FALSE)</f>
        <v>NA</v>
      </c>
      <c r="Y1162" s="14" t="str">
        <f>VLOOKUP($U1162,look_up!A$2:K1188,5,FALSE)</f>
        <v>Animalia</v>
      </c>
      <c r="Z1162" s="14" t="str">
        <f>VLOOKUP($U1162,look_up!A$2:L1188,6,FALSE)</f>
        <v>Echinodermata</v>
      </c>
      <c r="AA1162" s="14" t="str">
        <f>VLOOKUP($U1162,look_up!A$2:M1188,7,FALSE)</f>
        <v>Echinoidea</v>
      </c>
      <c r="AB1162" s="14" t="str">
        <f>VLOOKUP($U1162,look_up!$A$2:P1188,8,FALSE)</f>
        <v>Arbacioidea</v>
      </c>
      <c r="AC1162" s="14" t="str">
        <f>VLOOKUP($U1162,look_up!$A$2:Q1188,9,FALSE)</f>
        <v>Arbaciidae</v>
      </c>
      <c r="AD1162" s="14">
        <f>VLOOKUP($U1162,look_up!A$2:P1188,10,FALSE)</f>
        <v>124249</v>
      </c>
      <c r="AE1162" s="16">
        <v>0</v>
      </c>
      <c r="AF1162" s="24" t="s">
        <v>216</v>
      </c>
      <c r="AG1162">
        <v>40</v>
      </c>
      <c r="AH1162" s="16" t="s">
        <v>273</v>
      </c>
      <c r="AI1162" s="16" t="s">
        <v>6</v>
      </c>
      <c r="AJ1162" s="16" t="s">
        <v>214</v>
      </c>
      <c r="AK1162" s="16" t="s">
        <v>218</v>
      </c>
      <c r="AL1162" s="16">
        <v>0</v>
      </c>
    </row>
    <row r="1163" spans="1:38" x14ac:dyDescent="0.3">
      <c r="A1163" s="24" t="s">
        <v>0</v>
      </c>
      <c r="B1163" t="s">
        <v>308</v>
      </c>
      <c r="C1163" t="s">
        <v>281</v>
      </c>
      <c r="D1163">
        <v>-27.274239999999999</v>
      </c>
      <c r="E1163">
        <v>-48.3339</v>
      </c>
      <c r="F1163" s="24" t="s">
        <v>2</v>
      </c>
      <c r="G1163" s="24" t="s">
        <v>3</v>
      </c>
      <c r="H1163" s="25">
        <v>42417</v>
      </c>
      <c r="I1163" s="12" t="s">
        <v>103</v>
      </c>
      <c r="J1163" s="12" t="s">
        <v>245</v>
      </c>
      <c r="K1163" s="12" t="s">
        <v>292</v>
      </c>
      <c r="L1163" s="24" t="s">
        <v>96</v>
      </c>
      <c r="M1163" s="24" t="s">
        <v>313</v>
      </c>
      <c r="N1163" t="s">
        <v>85</v>
      </c>
      <c r="O1163" s="24">
        <v>2</v>
      </c>
      <c r="P1163">
        <v>10</v>
      </c>
      <c r="Q1163">
        <v>10</v>
      </c>
      <c r="R1163">
        <v>26</v>
      </c>
      <c r="S1163" s="24">
        <v>13.5</v>
      </c>
      <c r="T1163" s="24">
        <v>13.5</v>
      </c>
      <c r="U1163" t="s">
        <v>179</v>
      </c>
      <c r="V1163" s="14" t="str">
        <f>VLOOKUP($U1163,look_up!$A$2:J1189,2,FALSE)</f>
        <v>Ouriço</v>
      </c>
      <c r="W1163" s="14" t="str">
        <f>VLOOKUP($U1163,look_up!$A$2:K1189,3,FALSE)</f>
        <v>Species</v>
      </c>
      <c r="X1163" s="14" t="str">
        <f>VLOOKUP($U1163,look_up!$A$2:L1189,4,FALSE)</f>
        <v>NA</v>
      </c>
      <c r="Y1163" s="14" t="str">
        <f>VLOOKUP($U1163,look_up!A$2:K1189,5,FALSE)</f>
        <v>Animalia</v>
      </c>
      <c r="Z1163" s="14" t="str">
        <f>VLOOKUP($U1163,look_up!A$2:L1189,6,FALSE)</f>
        <v>Echinodermata</v>
      </c>
      <c r="AA1163" s="14" t="str">
        <f>VLOOKUP($U1163,look_up!A$2:M1189,7,FALSE)</f>
        <v>Echinoidea</v>
      </c>
      <c r="AB1163" s="14" t="str">
        <f>VLOOKUP($U1163,look_up!$A$2:P1189,8,FALSE)</f>
        <v>Arbacioidea</v>
      </c>
      <c r="AC1163" s="14" t="str">
        <f>VLOOKUP($U1163,look_up!$A$2:Q1189,9,FALSE)</f>
        <v>Arbaciidae</v>
      </c>
      <c r="AD1163" s="14">
        <f>VLOOKUP($U1163,look_up!A$2:P1189,10,FALSE)</f>
        <v>124249</v>
      </c>
      <c r="AE1163" s="16">
        <v>1</v>
      </c>
      <c r="AF1163" s="24" t="s">
        <v>216</v>
      </c>
      <c r="AG1163">
        <v>40</v>
      </c>
      <c r="AH1163" s="16" t="s">
        <v>273</v>
      </c>
      <c r="AI1163" s="16" t="s">
        <v>6</v>
      </c>
      <c r="AJ1163" s="16" t="s">
        <v>214</v>
      </c>
      <c r="AK1163" s="16" t="s">
        <v>218</v>
      </c>
      <c r="AL1163" s="16">
        <v>1</v>
      </c>
    </row>
    <row r="1164" spans="1:38" x14ac:dyDescent="0.3">
      <c r="A1164" s="24" t="s">
        <v>0</v>
      </c>
      <c r="B1164" t="s">
        <v>308</v>
      </c>
      <c r="C1164" t="s">
        <v>281</v>
      </c>
      <c r="D1164">
        <v>-27.274239999999999</v>
      </c>
      <c r="E1164">
        <v>-48.3339</v>
      </c>
      <c r="F1164" s="24" t="s">
        <v>2</v>
      </c>
      <c r="G1164" s="24" t="s">
        <v>3</v>
      </c>
      <c r="H1164" s="25">
        <v>42417</v>
      </c>
      <c r="I1164" s="12" t="s">
        <v>103</v>
      </c>
      <c r="J1164" s="12" t="s">
        <v>245</v>
      </c>
      <c r="K1164" s="12" t="s">
        <v>292</v>
      </c>
      <c r="L1164" s="24" t="s">
        <v>96</v>
      </c>
      <c r="M1164" s="24" t="s">
        <v>313</v>
      </c>
      <c r="N1164" t="s">
        <v>85</v>
      </c>
      <c r="O1164" s="24">
        <v>3</v>
      </c>
      <c r="P1164">
        <v>10</v>
      </c>
      <c r="Q1164">
        <v>10</v>
      </c>
      <c r="R1164">
        <v>26</v>
      </c>
      <c r="S1164" s="24">
        <v>13.5</v>
      </c>
      <c r="T1164" s="24">
        <v>13.5</v>
      </c>
      <c r="U1164" t="s">
        <v>179</v>
      </c>
      <c r="V1164" s="14" t="str">
        <f>VLOOKUP($U1164,look_up!$A$2:J1190,2,FALSE)</f>
        <v>Ouriço</v>
      </c>
      <c r="W1164" s="14" t="str">
        <f>VLOOKUP($U1164,look_up!$A$2:K1190,3,FALSE)</f>
        <v>Species</v>
      </c>
      <c r="X1164" s="14" t="str">
        <f>VLOOKUP($U1164,look_up!$A$2:L1190,4,FALSE)</f>
        <v>NA</v>
      </c>
      <c r="Y1164" s="14" t="str">
        <f>VLOOKUP($U1164,look_up!A$2:K1190,5,FALSE)</f>
        <v>Animalia</v>
      </c>
      <c r="Z1164" s="14" t="str">
        <f>VLOOKUP($U1164,look_up!A$2:L1190,6,FALSE)</f>
        <v>Echinodermata</v>
      </c>
      <c r="AA1164" s="14" t="str">
        <f>VLOOKUP($U1164,look_up!A$2:M1190,7,FALSE)</f>
        <v>Echinoidea</v>
      </c>
      <c r="AB1164" s="14" t="str">
        <f>VLOOKUP($U1164,look_up!$A$2:P1190,8,FALSE)</f>
        <v>Arbacioidea</v>
      </c>
      <c r="AC1164" s="14" t="str">
        <f>VLOOKUP($U1164,look_up!$A$2:Q1190,9,FALSE)</f>
        <v>Arbaciidae</v>
      </c>
      <c r="AD1164" s="14">
        <f>VLOOKUP($U1164,look_up!A$2:P1190,10,FALSE)</f>
        <v>124249</v>
      </c>
      <c r="AE1164" s="16">
        <v>0</v>
      </c>
      <c r="AF1164" s="24" t="s">
        <v>216</v>
      </c>
      <c r="AG1164">
        <v>40</v>
      </c>
      <c r="AH1164" s="16" t="s">
        <v>273</v>
      </c>
      <c r="AI1164" s="16" t="s">
        <v>6</v>
      </c>
      <c r="AJ1164" s="16" t="s">
        <v>214</v>
      </c>
      <c r="AK1164" s="16" t="s">
        <v>218</v>
      </c>
      <c r="AL1164" s="16">
        <v>0</v>
      </c>
    </row>
    <row r="1165" spans="1:38" x14ac:dyDescent="0.3">
      <c r="A1165" s="24" t="s">
        <v>0</v>
      </c>
      <c r="B1165" t="s">
        <v>267</v>
      </c>
      <c r="C1165" t="s">
        <v>283</v>
      </c>
      <c r="D1165">
        <v>-27.27486</v>
      </c>
      <c r="E1165">
        <v>-48.36674</v>
      </c>
      <c r="F1165" s="24" t="s">
        <v>2</v>
      </c>
      <c r="G1165" s="24" t="s">
        <v>3</v>
      </c>
      <c r="H1165" s="25">
        <v>42396</v>
      </c>
      <c r="I1165" s="12" t="s">
        <v>282</v>
      </c>
      <c r="J1165" s="12" t="s">
        <v>270</v>
      </c>
      <c r="K1165" s="12" t="s">
        <v>292</v>
      </c>
      <c r="L1165" s="24" t="s">
        <v>96</v>
      </c>
      <c r="M1165" s="24" t="s">
        <v>313</v>
      </c>
      <c r="N1165" t="s">
        <v>85</v>
      </c>
      <c r="O1165" s="24">
        <v>1</v>
      </c>
      <c r="P1165">
        <v>5</v>
      </c>
      <c r="Q1165">
        <v>5</v>
      </c>
      <c r="R1165">
        <v>26</v>
      </c>
      <c r="S1165" s="24">
        <v>9.5</v>
      </c>
      <c r="T1165" s="24">
        <v>8</v>
      </c>
      <c r="U1165" t="s">
        <v>179</v>
      </c>
      <c r="V1165" s="14" t="str">
        <f>VLOOKUP($U1165,look_up!$A$2:J1191,2,FALSE)</f>
        <v>Ouriço</v>
      </c>
      <c r="W1165" s="14" t="str">
        <f>VLOOKUP($U1165,look_up!$A$2:K1191,3,FALSE)</f>
        <v>Species</v>
      </c>
      <c r="X1165" s="14" t="str">
        <f>VLOOKUP($U1165,look_up!$A$2:L1191,4,FALSE)</f>
        <v>NA</v>
      </c>
      <c r="Y1165" s="14" t="str">
        <f>VLOOKUP($U1165,look_up!A$2:K1191,5,FALSE)</f>
        <v>Animalia</v>
      </c>
      <c r="Z1165" s="14" t="str">
        <f>VLOOKUP($U1165,look_up!A$2:L1191,6,FALSE)</f>
        <v>Echinodermata</v>
      </c>
      <c r="AA1165" s="14" t="str">
        <f>VLOOKUP($U1165,look_up!A$2:M1191,7,FALSE)</f>
        <v>Echinoidea</v>
      </c>
      <c r="AB1165" s="14" t="str">
        <f>VLOOKUP($U1165,look_up!$A$2:P1191,8,FALSE)</f>
        <v>Arbacioidea</v>
      </c>
      <c r="AC1165" s="14" t="str">
        <f>VLOOKUP($U1165,look_up!$A$2:Q1191,9,FALSE)</f>
        <v>Arbaciidae</v>
      </c>
      <c r="AD1165" s="14">
        <f>VLOOKUP($U1165,look_up!A$2:P1191,10,FALSE)</f>
        <v>124249</v>
      </c>
      <c r="AE1165" s="16">
        <v>3</v>
      </c>
      <c r="AF1165" s="24" t="s">
        <v>216</v>
      </c>
      <c r="AG1165">
        <v>40</v>
      </c>
      <c r="AH1165" s="16" t="s">
        <v>273</v>
      </c>
      <c r="AI1165" s="16" t="s">
        <v>6</v>
      </c>
      <c r="AJ1165" s="16" t="s">
        <v>214</v>
      </c>
      <c r="AK1165" s="16" t="s">
        <v>218</v>
      </c>
      <c r="AL1165" s="16">
        <v>3</v>
      </c>
    </row>
    <row r="1166" spans="1:38" x14ac:dyDescent="0.3">
      <c r="A1166" s="24" t="s">
        <v>0</v>
      </c>
      <c r="B1166" t="s">
        <v>267</v>
      </c>
      <c r="C1166" t="s">
        <v>283</v>
      </c>
      <c r="D1166">
        <v>-27.27486</v>
      </c>
      <c r="E1166">
        <v>-48.36674</v>
      </c>
      <c r="F1166" s="24" t="s">
        <v>2</v>
      </c>
      <c r="G1166" s="24" t="s">
        <v>3</v>
      </c>
      <c r="H1166" s="25">
        <v>42396</v>
      </c>
      <c r="I1166" s="12" t="s">
        <v>282</v>
      </c>
      <c r="J1166" s="12" t="s">
        <v>270</v>
      </c>
      <c r="K1166" s="12" t="s">
        <v>292</v>
      </c>
      <c r="L1166" s="24" t="s">
        <v>96</v>
      </c>
      <c r="M1166" s="24" t="s">
        <v>313</v>
      </c>
      <c r="N1166" t="s">
        <v>85</v>
      </c>
      <c r="O1166" s="24">
        <v>2</v>
      </c>
      <c r="P1166">
        <v>5</v>
      </c>
      <c r="Q1166">
        <v>5</v>
      </c>
      <c r="R1166">
        <v>26</v>
      </c>
      <c r="S1166" s="24">
        <v>9.5</v>
      </c>
      <c r="T1166" s="24">
        <v>8</v>
      </c>
      <c r="U1166" t="s">
        <v>179</v>
      </c>
      <c r="V1166" s="14" t="str">
        <f>VLOOKUP($U1166,look_up!$A$2:J1192,2,FALSE)</f>
        <v>Ouriço</v>
      </c>
      <c r="W1166" s="14" t="str">
        <f>VLOOKUP($U1166,look_up!$A$2:K1192,3,FALSE)</f>
        <v>Species</v>
      </c>
      <c r="X1166" s="14" t="str">
        <f>VLOOKUP($U1166,look_up!$A$2:L1192,4,FALSE)</f>
        <v>NA</v>
      </c>
      <c r="Y1166" s="14" t="str">
        <f>VLOOKUP($U1166,look_up!A$2:K1192,5,FALSE)</f>
        <v>Animalia</v>
      </c>
      <c r="Z1166" s="14" t="str">
        <f>VLOOKUP($U1166,look_up!A$2:L1192,6,FALSE)</f>
        <v>Echinodermata</v>
      </c>
      <c r="AA1166" s="14" t="str">
        <f>VLOOKUP($U1166,look_up!A$2:M1192,7,FALSE)</f>
        <v>Echinoidea</v>
      </c>
      <c r="AB1166" s="14" t="str">
        <f>VLOOKUP($U1166,look_up!$A$2:P1192,8,FALSE)</f>
        <v>Arbacioidea</v>
      </c>
      <c r="AC1166" s="14" t="str">
        <f>VLOOKUP($U1166,look_up!$A$2:Q1192,9,FALSE)</f>
        <v>Arbaciidae</v>
      </c>
      <c r="AD1166" s="14">
        <f>VLOOKUP($U1166,look_up!A$2:P1192,10,FALSE)</f>
        <v>124249</v>
      </c>
      <c r="AE1166" s="16">
        <v>8</v>
      </c>
      <c r="AF1166" s="24" t="s">
        <v>216</v>
      </c>
      <c r="AG1166">
        <v>40</v>
      </c>
      <c r="AH1166" s="16" t="s">
        <v>273</v>
      </c>
      <c r="AI1166" s="16" t="s">
        <v>6</v>
      </c>
      <c r="AJ1166" s="16" t="s">
        <v>214</v>
      </c>
      <c r="AK1166" s="16" t="s">
        <v>218</v>
      </c>
      <c r="AL1166" s="16">
        <v>8</v>
      </c>
    </row>
    <row r="1167" spans="1:38" x14ac:dyDescent="0.3">
      <c r="A1167" s="24" t="s">
        <v>0</v>
      </c>
      <c r="B1167" t="s">
        <v>267</v>
      </c>
      <c r="C1167" t="s">
        <v>283</v>
      </c>
      <c r="D1167">
        <v>-27.27486</v>
      </c>
      <c r="E1167">
        <v>-48.36674</v>
      </c>
      <c r="F1167" s="24" t="s">
        <v>2</v>
      </c>
      <c r="G1167" s="24" t="s">
        <v>3</v>
      </c>
      <c r="H1167" s="25">
        <v>42396</v>
      </c>
      <c r="I1167" s="12" t="s">
        <v>282</v>
      </c>
      <c r="J1167" s="12" t="s">
        <v>270</v>
      </c>
      <c r="K1167" s="12" t="s">
        <v>292</v>
      </c>
      <c r="L1167" s="24" t="s">
        <v>96</v>
      </c>
      <c r="M1167" s="24" t="s">
        <v>313</v>
      </c>
      <c r="N1167" t="s">
        <v>85</v>
      </c>
      <c r="O1167" s="24">
        <v>3</v>
      </c>
      <c r="P1167">
        <v>5</v>
      </c>
      <c r="Q1167">
        <v>5</v>
      </c>
      <c r="R1167">
        <v>26</v>
      </c>
      <c r="S1167" s="24">
        <v>9.5</v>
      </c>
      <c r="T1167" s="24">
        <v>8</v>
      </c>
      <c r="U1167" t="s">
        <v>179</v>
      </c>
      <c r="V1167" s="14" t="str">
        <f>VLOOKUP($U1167,look_up!$A$2:J1193,2,FALSE)</f>
        <v>Ouriço</v>
      </c>
      <c r="W1167" s="14" t="str">
        <f>VLOOKUP($U1167,look_up!$A$2:K1193,3,FALSE)</f>
        <v>Species</v>
      </c>
      <c r="X1167" s="14" t="str">
        <f>VLOOKUP($U1167,look_up!$A$2:L1193,4,FALSE)</f>
        <v>NA</v>
      </c>
      <c r="Y1167" s="14" t="str">
        <f>VLOOKUP($U1167,look_up!A$2:K1193,5,FALSE)</f>
        <v>Animalia</v>
      </c>
      <c r="Z1167" s="14" t="str">
        <f>VLOOKUP($U1167,look_up!A$2:L1193,6,FALSE)</f>
        <v>Echinodermata</v>
      </c>
      <c r="AA1167" s="14" t="str">
        <f>VLOOKUP($U1167,look_up!A$2:M1193,7,FALSE)</f>
        <v>Echinoidea</v>
      </c>
      <c r="AB1167" s="14" t="str">
        <f>VLOOKUP($U1167,look_up!$A$2:P1193,8,FALSE)</f>
        <v>Arbacioidea</v>
      </c>
      <c r="AC1167" s="14" t="str">
        <f>VLOOKUP($U1167,look_up!$A$2:Q1193,9,FALSE)</f>
        <v>Arbaciidae</v>
      </c>
      <c r="AD1167" s="14">
        <f>VLOOKUP($U1167,look_up!A$2:P1193,10,FALSE)</f>
        <v>124249</v>
      </c>
      <c r="AE1167" s="16">
        <v>0</v>
      </c>
      <c r="AF1167" s="24" t="s">
        <v>216</v>
      </c>
      <c r="AG1167">
        <v>40</v>
      </c>
      <c r="AH1167" s="16" t="s">
        <v>273</v>
      </c>
      <c r="AI1167" s="16" t="s">
        <v>6</v>
      </c>
      <c r="AJ1167" s="16" t="s">
        <v>214</v>
      </c>
      <c r="AK1167" s="16" t="s">
        <v>218</v>
      </c>
      <c r="AL1167" s="16">
        <v>0</v>
      </c>
    </row>
    <row r="1168" spans="1:38" x14ac:dyDescent="0.3">
      <c r="A1168" s="24" t="s">
        <v>0</v>
      </c>
      <c r="B1168" t="s">
        <v>267</v>
      </c>
      <c r="C1168" t="s">
        <v>283</v>
      </c>
      <c r="D1168">
        <v>-27.27486</v>
      </c>
      <c r="E1168">
        <v>-48.36674</v>
      </c>
      <c r="F1168" s="24" t="s">
        <v>2</v>
      </c>
      <c r="G1168" s="24" t="s">
        <v>3</v>
      </c>
      <c r="H1168" s="25">
        <v>42396</v>
      </c>
      <c r="I1168" s="12" t="s">
        <v>282</v>
      </c>
      <c r="J1168" s="12" t="s">
        <v>270</v>
      </c>
      <c r="K1168" s="12" t="s">
        <v>292</v>
      </c>
      <c r="L1168" s="24" t="s">
        <v>96</v>
      </c>
      <c r="M1168" s="24" t="s">
        <v>313</v>
      </c>
      <c r="N1168" t="s">
        <v>85</v>
      </c>
      <c r="O1168" s="24">
        <v>1</v>
      </c>
      <c r="P1168">
        <v>10</v>
      </c>
      <c r="Q1168">
        <v>10</v>
      </c>
      <c r="R1168">
        <v>23</v>
      </c>
      <c r="S1168" s="24">
        <v>9.5</v>
      </c>
      <c r="T1168" s="24">
        <v>7.6</v>
      </c>
      <c r="U1168" t="s">
        <v>179</v>
      </c>
      <c r="V1168" s="14" t="str">
        <f>VLOOKUP($U1168,look_up!$A$2:J1194,2,FALSE)</f>
        <v>Ouriço</v>
      </c>
      <c r="W1168" s="14" t="str">
        <f>VLOOKUP($U1168,look_up!$A$2:K1194,3,FALSE)</f>
        <v>Species</v>
      </c>
      <c r="X1168" s="14" t="str">
        <f>VLOOKUP($U1168,look_up!$A$2:L1194,4,FALSE)</f>
        <v>NA</v>
      </c>
      <c r="Y1168" s="14" t="str">
        <f>VLOOKUP($U1168,look_up!A$2:K1194,5,FALSE)</f>
        <v>Animalia</v>
      </c>
      <c r="Z1168" s="14" t="str">
        <f>VLOOKUP($U1168,look_up!A$2:L1194,6,FALSE)</f>
        <v>Echinodermata</v>
      </c>
      <c r="AA1168" s="14" t="str">
        <f>VLOOKUP($U1168,look_up!A$2:M1194,7,FALSE)</f>
        <v>Echinoidea</v>
      </c>
      <c r="AB1168" s="14" t="str">
        <f>VLOOKUP($U1168,look_up!$A$2:P1194,8,FALSE)</f>
        <v>Arbacioidea</v>
      </c>
      <c r="AC1168" s="14" t="str">
        <f>VLOOKUP($U1168,look_up!$A$2:Q1194,9,FALSE)</f>
        <v>Arbaciidae</v>
      </c>
      <c r="AD1168" s="14">
        <f>VLOOKUP($U1168,look_up!A$2:P1194,10,FALSE)</f>
        <v>124249</v>
      </c>
      <c r="AE1168" s="16">
        <v>0</v>
      </c>
      <c r="AF1168" s="24" t="s">
        <v>216</v>
      </c>
      <c r="AG1168">
        <v>40</v>
      </c>
      <c r="AH1168" s="16" t="s">
        <v>273</v>
      </c>
      <c r="AI1168" s="16" t="s">
        <v>6</v>
      </c>
      <c r="AJ1168" s="16" t="s">
        <v>214</v>
      </c>
      <c r="AK1168" s="16" t="s">
        <v>218</v>
      </c>
      <c r="AL1168" s="16">
        <v>0</v>
      </c>
    </row>
    <row r="1169" spans="1:38" x14ac:dyDescent="0.3">
      <c r="A1169" s="24" t="s">
        <v>0</v>
      </c>
      <c r="B1169" t="s">
        <v>267</v>
      </c>
      <c r="C1169" t="s">
        <v>283</v>
      </c>
      <c r="D1169">
        <v>-27.27486</v>
      </c>
      <c r="E1169">
        <v>-48.36674</v>
      </c>
      <c r="F1169" s="24" t="s">
        <v>2</v>
      </c>
      <c r="G1169" s="24" t="s">
        <v>3</v>
      </c>
      <c r="H1169" s="25">
        <v>42396</v>
      </c>
      <c r="I1169" s="12" t="s">
        <v>282</v>
      </c>
      <c r="J1169" s="12" t="s">
        <v>270</v>
      </c>
      <c r="K1169" s="12" t="s">
        <v>292</v>
      </c>
      <c r="L1169" s="24" t="s">
        <v>96</v>
      </c>
      <c r="M1169" s="24" t="s">
        <v>313</v>
      </c>
      <c r="N1169" t="s">
        <v>85</v>
      </c>
      <c r="O1169" s="24">
        <v>2</v>
      </c>
      <c r="P1169">
        <v>10</v>
      </c>
      <c r="Q1169">
        <v>10</v>
      </c>
      <c r="R1169">
        <v>23</v>
      </c>
      <c r="S1169" s="24">
        <v>9.5</v>
      </c>
      <c r="T1169" s="24">
        <v>7.6</v>
      </c>
      <c r="U1169" t="s">
        <v>179</v>
      </c>
      <c r="V1169" s="14" t="str">
        <f>VLOOKUP($U1169,look_up!$A$2:J1195,2,FALSE)</f>
        <v>Ouriço</v>
      </c>
      <c r="W1169" s="14" t="str">
        <f>VLOOKUP($U1169,look_up!$A$2:K1195,3,FALSE)</f>
        <v>Species</v>
      </c>
      <c r="X1169" s="14" t="str">
        <f>VLOOKUP($U1169,look_up!$A$2:L1195,4,FALSE)</f>
        <v>NA</v>
      </c>
      <c r="Y1169" s="14" t="str">
        <f>VLOOKUP($U1169,look_up!A$2:K1195,5,FALSE)</f>
        <v>Animalia</v>
      </c>
      <c r="Z1169" s="14" t="str">
        <f>VLOOKUP($U1169,look_up!A$2:L1195,6,FALSE)</f>
        <v>Echinodermata</v>
      </c>
      <c r="AA1169" s="14" t="str">
        <f>VLOOKUP($U1169,look_up!A$2:M1195,7,FALSE)</f>
        <v>Echinoidea</v>
      </c>
      <c r="AB1169" s="14" t="str">
        <f>VLOOKUP($U1169,look_up!$A$2:P1195,8,FALSE)</f>
        <v>Arbacioidea</v>
      </c>
      <c r="AC1169" s="14" t="str">
        <f>VLOOKUP($U1169,look_up!$A$2:Q1195,9,FALSE)</f>
        <v>Arbaciidae</v>
      </c>
      <c r="AD1169" s="14">
        <f>VLOOKUP($U1169,look_up!A$2:P1195,10,FALSE)</f>
        <v>124249</v>
      </c>
      <c r="AE1169" s="16">
        <v>0</v>
      </c>
      <c r="AF1169" s="24" t="s">
        <v>216</v>
      </c>
      <c r="AG1169">
        <v>40</v>
      </c>
      <c r="AH1169" s="16" t="s">
        <v>273</v>
      </c>
      <c r="AI1169" s="16" t="s">
        <v>6</v>
      </c>
      <c r="AJ1169" s="16" t="s">
        <v>214</v>
      </c>
      <c r="AK1169" s="16" t="s">
        <v>218</v>
      </c>
      <c r="AL1169" s="16">
        <v>0</v>
      </c>
    </row>
    <row r="1170" spans="1:38" x14ac:dyDescent="0.3">
      <c r="A1170" s="24" t="s">
        <v>0</v>
      </c>
      <c r="B1170" t="s">
        <v>267</v>
      </c>
      <c r="C1170" t="s">
        <v>283</v>
      </c>
      <c r="D1170">
        <v>-27.27486</v>
      </c>
      <c r="E1170">
        <v>-48.36674</v>
      </c>
      <c r="F1170" s="24" t="s">
        <v>2</v>
      </c>
      <c r="G1170" s="24" t="s">
        <v>3</v>
      </c>
      <c r="H1170" s="25">
        <v>42396</v>
      </c>
      <c r="I1170" s="12" t="s">
        <v>282</v>
      </c>
      <c r="J1170" s="12" t="s">
        <v>270</v>
      </c>
      <c r="K1170" s="12" t="s">
        <v>292</v>
      </c>
      <c r="L1170" s="24" t="s">
        <v>96</v>
      </c>
      <c r="M1170" s="24" t="s">
        <v>313</v>
      </c>
      <c r="N1170" t="s">
        <v>85</v>
      </c>
      <c r="O1170" s="24">
        <v>3</v>
      </c>
      <c r="P1170">
        <v>10</v>
      </c>
      <c r="Q1170">
        <v>10</v>
      </c>
      <c r="R1170">
        <v>23</v>
      </c>
      <c r="S1170" s="24">
        <v>9.5</v>
      </c>
      <c r="T1170" s="24">
        <v>7.6</v>
      </c>
      <c r="U1170" t="s">
        <v>179</v>
      </c>
      <c r="V1170" s="14" t="str">
        <f>VLOOKUP($U1170,look_up!$A$2:J1196,2,FALSE)</f>
        <v>Ouriço</v>
      </c>
      <c r="W1170" s="14" t="str">
        <f>VLOOKUP($U1170,look_up!$A$2:K1196,3,FALSE)</f>
        <v>Species</v>
      </c>
      <c r="X1170" s="14" t="str">
        <f>VLOOKUP($U1170,look_up!$A$2:L1196,4,FALSE)</f>
        <v>NA</v>
      </c>
      <c r="Y1170" s="14" t="str">
        <f>VLOOKUP($U1170,look_up!A$2:K1196,5,FALSE)</f>
        <v>Animalia</v>
      </c>
      <c r="Z1170" s="14" t="str">
        <f>VLOOKUP($U1170,look_up!A$2:L1196,6,FALSE)</f>
        <v>Echinodermata</v>
      </c>
      <c r="AA1170" s="14" t="str">
        <f>VLOOKUP($U1170,look_up!A$2:M1196,7,FALSE)</f>
        <v>Echinoidea</v>
      </c>
      <c r="AB1170" s="14" t="str">
        <f>VLOOKUP($U1170,look_up!$A$2:P1196,8,FALSE)</f>
        <v>Arbacioidea</v>
      </c>
      <c r="AC1170" s="14" t="str">
        <f>VLOOKUP($U1170,look_up!$A$2:Q1196,9,FALSE)</f>
        <v>Arbaciidae</v>
      </c>
      <c r="AD1170" s="14">
        <f>VLOOKUP($U1170,look_up!A$2:P1196,10,FALSE)</f>
        <v>124249</v>
      </c>
      <c r="AE1170" s="16">
        <v>4</v>
      </c>
      <c r="AF1170" s="24" t="s">
        <v>216</v>
      </c>
      <c r="AG1170">
        <v>40</v>
      </c>
      <c r="AH1170" s="16" t="s">
        <v>273</v>
      </c>
      <c r="AI1170" s="16" t="s">
        <v>6</v>
      </c>
      <c r="AJ1170" s="16" t="s">
        <v>214</v>
      </c>
      <c r="AK1170" s="16" t="s">
        <v>218</v>
      </c>
      <c r="AL1170" s="16">
        <v>4</v>
      </c>
    </row>
    <row r="1171" spans="1:38" x14ac:dyDescent="0.3">
      <c r="A1171" s="24" t="s">
        <v>0</v>
      </c>
      <c r="B1171" t="s">
        <v>19</v>
      </c>
      <c r="C1171" t="s">
        <v>284</v>
      </c>
      <c r="D1171">
        <v>-27.278230000000001</v>
      </c>
      <c r="E1171">
        <v>-48.375419999999998</v>
      </c>
      <c r="F1171" s="24" t="s">
        <v>2</v>
      </c>
      <c r="G1171" s="24" t="s">
        <v>3</v>
      </c>
      <c r="H1171" s="25">
        <v>42402</v>
      </c>
      <c r="I1171" s="12" t="s">
        <v>245</v>
      </c>
      <c r="J1171" s="12" t="s">
        <v>245</v>
      </c>
      <c r="K1171" s="12" t="s">
        <v>292</v>
      </c>
      <c r="L1171" s="24" t="s">
        <v>96</v>
      </c>
      <c r="M1171" s="24" t="s">
        <v>313</v>
      </c>
      <c r="N1171" t="s">
        <v>85</v>
      </c>
      <c r="O1171" s="24">
        <v>1</v>
      </c>
      <c r="P1171">
        <v>5</v>
      </c>
      <c r="Q1171">
        <v>5</v>
      </c>
      <c r="R1171">
        <v>23</v>
      </c>
      <c r="S1171" s="24">
        <v>6.7</v>
      </c>
      <c r="T1171" s="24">
        <v>7</v>
      </c>
      <c r="U1171" t="s">
        <v>179</v>
      </c>
      <c r="V1171" s="14" t="str">
        <f>VLOOKUP($U1171,look_up!$A$2:J1197,2,FALSE)</f>
        <v>Ouriço</v>
      </c>
      <c r="W1171" s="14" t="str">
        <f>VLOOKUP($U1171,look_up!$A$2:K1197,3,FALSE)</f>
        <v>Species</v>
      </c>
      <c r="X1171" s="14" t="str">
        <f>VLOOKUP($U1171,look_up!$A$2:L1197,4,FALSE)</f>
        <v>NA</v>
      </c>
      <c r="Y1171" s="14" t="str">
        <f>VLOOKUP($U1171,look_up!A$2:K1197,5,FALSE)</f>
        <v>Animalia</v>
      </c>
      <c r="Z1171" s="14" t="str">
        <f>VLOOKUP($U1171,look_up!A$2:L1197,6,FALSE)</f>
        <v>Echinodermata</v>
      </c>
      <c r="AA1171" s="14" t="str">
        <f>VLOOKUP($U1171,look_up!A$2:M1197,7,FALSE)</f>
        <v>Echinoidea</v>
      </c>
      <c r="AB1171" s="14" t="str">
        <f>VLOOKUP($U1171,look_up!$A$2:P1197,8,FALSE)</f>
        <v>Arbacioidea</v>
      </c>
      <c r="AC1171" s="14" t="str">
        <f>VLOOKUP($U1171,look_up!$A$2:Q1197,9,FALSE)</f>
        <v>Arbaciidae</v>
      </c>
      <c r="AD1171" s="14">
        <f>VLOOKUP($U1171,look_up!A$2:P1197,10,FALSE)</f>
        <v>124249</v>
      </c>
      <c r="AE1171" s="16">
        <v>1</v>
      </c>
      <c r="AF1171" s="24" t="s">
        <v>216</v>
      </c>
      <c r="AG1171">
        <v>40</v>
      </c>
      <c r="AH1171" s="16" t="s">
        <v>273</v>
      </c>
      <c r="AI1171" s="16" t="s">
        <v>6</v>
      </c>
      <c r="AJ1171" s="16" t="s">
        <v>214</v>
      </c>
      <c r="AK1171" s="16" t="s">
        <v>218</v>
      </c>
      <c r="AL1171" s="16">
        <v>1</v>
      </c>
    </row>
    <row r="1172" spans="1:38" x14ac:dyDescent="0.3">
      <c r="A1172" s="24" t="s">
        <v>0</v>
      </c>
      <c r="B1172" t="s">
        <v>19</v>
      </c>
      <c r="C1172" t="s">
        <v>284</v>
      </c>
      <c r="D1172">
        <v>-27.278230000000001</v>
      </c>
      <c r="E1172">
        <v>-48.375419999999998</v>
      </c>
      <c r="F1172" s="24" t="s">
        <v>2</v>
      </c>
      <c r="G1172" s="24" t="s">
        <v>3</v>
      </c>
      <c r="H1172" s="25">
        <v>42402</v>
      </c>
      <c r="I1172" s="12" t="s">
        <v>245</v>
      </c>
      <c r="J1172" s="12" t="s">
        <v>245</v>
      </c>
      <c r="K1172" s="12" t="s">
        <v>292</v>
      </c>
      <c r="L1172" s="24" t="s">
        <v>96</v>
      </c>
      <c r="M1172" s="24" t="s">
        <v>313</v>
      </c>
      <c r="N1172" t="s">
        <v>85</v>
      </c>
      <c r="O1172" s="24">
        <v>2</v>
      </c>
      <c r="P1172">
        <v>5</v>
      </c>
      <c r="Q1172">
        <v>5</v>
      </c>
      <c r="R1172">
        <v>23</v>
      </c>
      <c r="S1172" s="24">
        <v>6.7</v>
      </c>
      <c r="T1172" s="24">
        <v>7</v>
      </c>
      <c r="U1172" t="s">
        <v>179</v>
      </c>
      <c r="V1172" s="14" t="str">
        <f>VLOOKUP($U1172,look_up!$A$2:J1198,2,FALSE)</f>
        <v>Ouriço</v>
      </c>
      <c r="W1172" s="14" t="str">
        <f>VLOOKUP($U1172,look_up!$A$2:K1198,3,FALSE)</f>
        <v>Species</v>
      </c>
      <c r="X1172" s="14" t="str">
        <f>VLOOKUP($U1172,look_up!$A$2:L1198,4,FALSE)</f>
        <v>NA</v>
      </c>
      <c r="Y1172" s="14" t="str">
        <f>VLOOKUP($U1172,look_up!A$2:K1198,5,FALSE)</f>
        <v>Animalia</v>
      </c>
      <c r="Z1172" s="14" t="str">
        <f>VLOOKUP($U1172,look_up!A$2:L1198,6,FALSE)</f>
        <v>Echinodermata</v>
      </c>
      <c r="AA1172" s="14" t="str">
        <f>VLOOKUP($U1172,look_up!A$2:M1198,7,FALSE)</f>
        <v>Echinoidea</v>
      </c>
      <c r="AB1172" s="14" t="str">
        <f>VLOOKUP($U1172,look_up!$A$2:P1198,8,FALSE)</f>
        <v>Arbacioidea</v>
      </c>
      <c r="AC1172" s="14" t="str">
        <f>VLOOKUP($U1172,look_up!$A$2:Q1198,9,FALSE)</f>
        <v>Arbaciidae</v>
      </c>
      <c r="AD1172" s="14">
        <f>VLOOKUP($U1172,look_up!A$2:P1198,10,FALSE)</f>
        <v>124249</v>
      </c>
      <c r="AE1172" s="16">
        <v>0</v>
      </c>
      <c r="AF1172" s="24" t="s">
        <v>216</v>
      </c>
      <c r="AG1172">
        <v>40</v>
      </c>
      <c r="AH1172" s="16" t="s">
        <v>273</v>
      </c>
      <c r="AI1172" s="16" t="s">
        <v>6</v>
      </c>
      <c r="AJ1172" s="16" t="s">
        <v>214</v>
      </c>
      <c r="AK1172" s="16" t="s">
        <v>218</v>
      </c>
      <c r="AL1172" s="16">
        <v>0</v>
      </c>
    </row>
    <row r="1173" spans="1:38" x14ac:dyDescent="0.3">
      <c r="A1173" s="24" t="s">
        <v>0</v>
      </c>
      <c r="B1173" t="s">
        <v>19</v>
      </c>
      <c r="C1173" t="s">
        <v>284</v>
      </c>
      <c r="D1173">
        <v>-27.278230000000001</v>
      </c>
      <c r="E1173">
        <v>-48.375419999999998</v>
      </c>
      <c r="F1173" s="24" t="s">
        <v>2</v>
      </c>
      <c r="G1173" s="24" t="s">
        <v>3</v>
      </c>
      <c r="H1173" s="25">
        <v>42402</v>
      </c>
      <c r="I1173" s="12" t="s">
        <v>245</v>
      </c>
      <c r="J1173" s="12" t="s">
        <v>245</v>
      </c>
      <c r="K1173" s="12" t="s">
        <v>292</v>
      </c>
      <c r="L1173" s="24" t="s">
        <v>96</v>
      </c>
      <c r="M1173" s="24" t="s">
        <v>313</v>
      </c>
      <c r="N1173" t="s">
        <v>85</v>
      </c>
      <c r="O1173" s="24">
        <v>3</v>
      </c>
      <c r="P1173">
        <v>5</v>
      </c>
      <c r="Q1173">
        <v>5</v>
      </c>
      <c r="R1173">
        <v>23</v>
      </c>
      <c r="S1173" s="24">
        <v>6.7</v>
      </c>
      <c r="T1173" s="24">
        <v>7</v>
      </c>
      <c r="U1173" t="s">
        <v>179</v>
      </c>
      <c r="V1173" s="14" t="str">
        <f>VLOOKUP($U1173,look_up!$A$2:J1199,2,FALSE)</f>
        <v>Ouriço</v>
      </c>
      <c r="W1173" s="14" t="str">
        <f>VLOOKUP($U1173,look_up!$A$2:K1199,3,FALSE)</f>
        <v>Species</v>
      </c>
      <c r="X1173" s="14" t="str">
        <f>VLOOKUP($U1173,look_up!$A$2:L1199,4,FALSE)</f>
        <v>NA</v>
      </c>
      <c r="Y1173" s="14" t="str">
        <f>VLOOKUP($U1173,look_up!A$2:K1199,5,FALSE)</f>
        <v>Animalia</v>
      </c>
      <c r="Z1173" s="14" t="str">
        <f>VLOOKUP($U1173,look_up!A$2:L1199,6,FALSE)</f>
        <v>Echinodermata</v>
      </c>
      <c r="AA1173" s="14" t="str">
        <f>VLOOKUP($U1173,look_up!A$2:M1199,7,FALSE)</f>
        <v>Echinoidea</v>
      </c>
      <c r="AB1173" s="14" t="str">
        <f>VLOOKUP($U1173,look_up!$A$2:P1199,8,FALSE)</f>
        <v>Arbacioidea</v>
      </c>
      <c r="AC1173" s="14" t="str">
        <f>VLOOKUP($U1173,look_up!$A$2:Q1199,9,FALSE)</f>
        <v>Arbaciidae</v>
      </c>
      <c r="AD1173" s="14">
        <f>VLOOKUP($U1173,look_up!A$2:P1199,10,FALSE)</f>
        <v>124249</v>
      </c>
      <c r="AE1173" s="16">
        <v>0</v>
      </c>
      <c r="AF1173" s="24" t="s">
        <v>216</v>
      </c>
      <c r="AG1173">
        <v>40</v>
      </c>
      <c r="AH1173" s="16" t="s">
        <v>273</v>
      </c>
      <c r="AI1173" s="16" t="s">
        <v>6</v>
      </c>
      <c r="AJ1173" s="16" t="s">
        <v>214</v>
      </c>
      <c r="AK1173" s="16" t="s">
        <v>218</v>
      </c>
      <c r="AL1173" s="16">
        <v>0</v>
      </c>
    </row>
    <row r="1174" spans="1:38" x14ac:dyDescent="0.3">
      <c r="A1174" s="24" t="s">
        <v>0</v>
      </c>
      <c r="B1174" t="s">
        <v>19</v>
      </c>
      <c r="C1174" t="s">
        <v>284</v>
      </c>
      <c r="D1174">
        <v>-27.278230000000001</v>
      </c>
      <c r="E1174">
        <v>-48.375419999999998</v>
      </c>
      <c r="F1174" s="24" t="s">
        <v>2</v>
      </c>
      <c r="G1174" s="24" t="s">
        <v>3</v>
      </c>
      <c r="H1174" s="25">
        <v>42402</v>
      </c>
      <c r="I1174" s="12" t="s">
        <v>245</v>
      </c>
      <c r="J1174" s="12" t="s">
        <v>245</v>
      </c>
      <c r="K1174" s="12" t="s">
        <v>292</v>
      </c>
      <c r="L1174" s="24" t="s">
        <v>96</v>
      </c>
      <c r="M1174" s="24" t="s">
        <v>313</v>
      </c>
      <c r="N1174" t="s">
        <v>86</v>
      </c>
      <c r="O1174" s="24">
        <v>1</v>
      </c>
      <c r="P1174">
        <v>6</v>
      </c>
      <c r="Q1174">
        <v>6</v>
      </c>
      <c r="R1174">
        <v>23</v>
      </c>
      <c r="S1174" s="24">
        <v>6.7</v>
      </c>
      <c r="T1174" s="24">
        <v>5</v>
      </c>
      <c r="U1174" t="s">
        <v>179</v>
      </c>
      <c r="V1174" s="14" t="str">
        <f>VLOOKUP($U1174,look_up!$A$2:J1200,2,FALSE)</f>
        <v>Ouriço</v>
      </c>
      <c r="W1174" s="14" t="str">
        <f>VLOOKUP($U1174,look_up!$A$2:K1200,3,FALSE)</f>
        <v>Species</v>
      </c>
      <c r="X1174" s="14" t="str">
        <f>VLOOKUP($U1174,look_up!$A$2:L1200,4,FALSE)</f>
        <v>NA</v>
      </c>
      <c r="Y1174" s="14" t="str">
        <f>VLOOKUP($U1174,look_up!A$2:K1200,5,FALSE)</f>
        <v>Animalia</v>
      </c>
      <c r="Z1174" s="14" t="str">
        <f>VLOOKUP($U1174,look_up!A$2:L1200,6,FALSE)</f>
        <v>Echinodermata</v>
      </c>
      <c r="AA1174" s="14" t="str">
        <f>VLOOKUP($U1174,look_up!A$2:M1200,7,FALSE)</f>
        <v>Echinoidea</v>
      </c>
      <c r="AB1174" s="14" t="str">
        <f>VLOOKUP($U1174,look_up!$A$2:P1200,8,FALSE)</f>
        <v>Arbacioidea</v>
      </c>
      <c r="AC1174" s="14" t="str">
        <f>VLOOKUP($U1174,look_up!$A$2:Q1200,9,FALSE)</f>
        <v>Arbaciidae</v>
      </c>
      <c r="AD1174" s="14">
        <f>VLOOKUP($U1174,look_up!A$2:P1200,10,FALSE)</f>
        <v>124249</v>
      </c>
      <c r="AE1174" s="16">
        <v>0</v>
      </c>
      <c r="AF1174" s="24" t="s">
        <v>216</v>
      </c>
      <c r="AG1174">
        <v>40</v>
      </c>
      <c r="AH1174" s="16" t="s">
        <v>273</v>
      </c>
      <c r="AI1174" s="16" t="s">
        <v>6</v>
      </c>
      <c r="AJ1174" s="16" t="s">
        <v>214</v>
      </c>
      <c r="AK1174" s="16" t="s">
        <v>218</v>
      </c>
      <c r="AL1174" s="16">
        <v>0</v>
      </c>
    </row>
    <row r="1175" spans="1:38" x14ac:dyDescent="0.3">
      <c r="A1175" s="24" t="s">
        <v>0</v>
      </c>
      <c r="B1175" t="s">
        <v>19</v>
      </c>
      <c r="C1175" t="s">
        <v>284</v>
      </c>
      <c r="D1175">
        <v>-27.278230000000001</v>
      </c>
      <c r="E1175">
        <v>-48.375419999999998</v>
      </c>
      <c r="F1175" s="24" t="s">
        <v>2</v>
      </c>
      <c r="G1175" s="24" t="s">
        <v>3</v>
      </c>
      <c r="H1175" s="25">
        <v>42402</v>
      </c>
      <c r="I1175" s="12" t="s">
        <v>245</v>
      </c>
      <c r="J1175" s="12" t="s">
        <v>245</v>
      </c>
      <c r="K1175" s="12" t="s">
        <v>292</v>
      </c>
      <c r="L1175" s="24" t="s">
        <v>96</v>
      </c>
      <c r="M1175" s="24" t="s">
        <v>313</v>
      </c>
      <c r="N1175" t="s">
        <v>86</v>
      </c>
      <c r="O1175" s="24">
        <v>2</v>
      </c>
      <c r="P1175">
        <v>6</v>
      </c>
      <c r="Q1175">
        <v>6</v>
      </c>
      <c r="R1175">
        <v>23</v>
      </c>
      <c r="S1175" s="24">
        <v>6.7</v>
      </c>
      <c r="T1175" s="24">
        <v>5</v>
      </c>
      <c r="U1175" t="s">
        <v>179</v>
      </c>
      <c r="V1175" s="14" t="str">
        <f>VLOOKUP($U1175,look_up!$A$2:J1201,2,FALSE)</f>
        <v>Ouriço</v>
      </c>
      <c r="W1175" s="14" t="str">
        <f>VLOOKUP($U1175,look_up!$A$2:K1201,3,FALSE)</f>
        <v>Species</v>
      </c>
      <c r="X1175" s="14" t="str">
        <f>VLOOKUP($U1175,look_up!$A$2:L1201,4,FALSE)</f>
        <v>NA</v>
      </c>
      <c r="Y1175" s="14" t="str">
        <f>VLOOKUP($U1175,look_up!A$2:K1201,5,FALSE)</f>
        <v>Animalia</v>
      </c>
      <c r="Z1175" s="14" t="str">
        <f>VLOOKUP($U1175,look_up!A$2:L1201,6,FALSE)</f>
        <v>Echinodermata</v>
      </c>
      <c r="AA1175" s="14" t="str">
        <f>VLOOKUP($U1175,look_up!A$2:M1201,7,FALSE)</f>
        <v>Echinoidea</v>
      </c>
      <c r="AB1175" s="14" t="str">
        <f>VLOOKUP($U1175,look_up!$A$2:P1201,8,FALSE)</f>
        <v>Arbacioidea</v>
      </c>
      <c r="AC1175" s="14" t="str">
        <f>VLOOKUP($U1175,look_up!$A$2:Q1201,9,FALSE)</f>
        <v>Arbaciidae</v>
      </c>
      <c r="AD1175" s="14">
        <f>VLOOKUP($U1175,look_up!A$2:P1201,10,FALSE)</f>
        <v>124249</v>
      </c>
      <c r="AE1175" s="16">
        <v>0</v>
      </c>
      <c r="AF1175" s="24" t="s">
        <v>216</v>
      </c>
      <c r="AG1175">
        <v>40</v>
      </c>
      <c r="AH1175" s="16" t="s">
        <v>273</v>
      </c>
      <c r="AI1175" s="16" t="s">
        <v>6</v>
      </c>
      <c r="AJ1175" s="16" t="s">
        <v>214</v>
      </c>
      <c r="AK1175" s="16" t="s">
        <v>218</v>
      </c>
      <c r="AL1175" s="16">
        <v>0</v>
      </c>
    </row>
    <row r="1176" spans="1:38" x14ac:dyDescent="0.3">
      <c r="A1176" s="24" t="s">
        <v>0</v>
      </c>
      <c r="B1176" t="s">
        <v>19</v>
      </c>
      <c r="C1176" t="s">
        <v>284</v>
      </c>
      <c r="D1176">
        <v>-27.278230000000001</v>
      </c>
      <c r="E1176">
        <v>-48.375419999999998</v>
      </c>
      <c r="F1176" s="24" t="s">
        <v>2</v>
      </c>
      <c r="G1176" s="24" t="s">
        <v>3</v>
      </c>
      <c r="H1176" s="25">
        <v>42402</v>
      </c>
      <c r="I1176" s="12" t="s">
        <v>245</v>
      </c>
      <c r="J1176" s="12" t="s">
        <v>245</v>
      </c>
      <c r="K1176" s="12" t="s">
        <v>292</v>
      </c>
      <c r="L1176" s="24" t="s">
        <v>96</v>
      </c>
      <c r="M1176" s="24" t="s">
        <v>313</v>
      </c>
      <c r="N1176" t="s">
        <v>86</v>
      </c>
      <c r="O1176" s="24">
        <v>3</v>
      </c>
      <c r="P1176">
        <v>6</v>
      </c>
      <c r="Q1176">
        <v>6</v>
      </c>
      <c r="R1176">
        <v>23</v>
      </c>
      <c r="S1176" s="24">
        <v>6.7</v>
      </c>
      <c r="T1176" s="24">
        <v>5</v>
      </c>
      <c r="U1176" t="s">
        <v>179</v>
      </c>
      <c r="V1176" s="14" t="str">
        <f>VLOOKUP($U1176,look_up!$A$2:J1202,2,FALSE)</f>
        <v>Ouriço</v>
      </c>
      <c r="W1176" s="14" t="str">
        <f>VLOOKUP($U1176,look_up!$A$2:K1202,3,FALSE)</f>
        <v>Species</v>
      </c>
      <c r="X1176" s="14" t="str">
        <f>VLOOKUP($U1176,look_up!$A$2:L1202,4,FALSE)</f>
        <v>NA</v>
      </c>
      <c r="Y1176" s="14" t="str">
        <f>VLOOKUP($U1176,look_up!A$2:K1202,5,FALSE)</f>
        <v>Animalia</v>
      </c>
      <c r="Z1176" s="14" t="str">
        <f>VLOOKUP($U1176,look_up!A$2:L1202,6,FALSE)</f>
        <v>Echinodermata</v>
      </c>
      <c r="AA1176" s="14" t="str">
        <f>VLOOKUP($U1176,look_up!A$2:M1202,7,FALSE)</f>
        <v>Echinoidea</v>
      </c>
      <c r="AB1176" s="14" t="str">
        <f>VLOOKUP($U1176,look_up!$A$2:P1202,8,FALSE)</f>
        <v>Arbacioidea</v>
      </c>
      <c r="AC1176" s="14" t="str">
        <f>VLOOKUP($U1176,look_up!$A$2:Q1202,9,FALSE)</f>
        <v>Arbaciidae</v>
      </c>
      <c r="AD1176" s="14">
        <f>VLOOKUP($U1176,look_up!A$2:P1202,10,FALSE)</f>
        <v>124249</v>
      </c>
      <c r="AE1176" s="16">
        <v>0</v>
      </c>
      <c r="AF1176" s="24" t="s">
        <v>216</v>
      </c>
      <c r="AG1176">
        <v>40</v>
      </c>
      <c r="AH1176" s="16" t="s">
        <v>273</v>
      </c>
      <c r="AI1176" s="16" t="s">
        <v>6</v>
      </c>
      <c r="AJ1176" s="16" t="s">
        <v>214</v>
      </c>
      <c r="AK1176" s="16" t="s">
        <v>218</v>
      </c>
      <c r="AL1176" s="16">
        <v>0</v>
      </c>
    </row>
    <row r="1177" spans="1:38" x14ac:dyDescent="0.3">
      <c r="A1177" s="24" t="s">
        <v>0</v>
      </c>
      <c r="B1177" t="s">
        <v>267</v>
      </c>
      <c r="C1177" t="s">
        <v>312</v>
      </c>
      <c r="D1177">
        <v>-27.180980000000002</v>
      </c>
      <c r="E1177">
        <v>-48.409959999999998</v>
      </c>
      <c r="F1177" s="24" t="s">
        <v>2</v>
      </c>
      <c r="G1177" s="24" t="s">
        <v>3</v>
      </c>
      <c r="H1177" s="25">
        <v>42397</v>
      </c>
      <c r="I1177" s="12" t="s">
        <v>288</v>
      </c>
      <c r="J1177" s="12" t="s">
        <v>270</v>
      </c>
      <c r="K1177" s="12" t="s">
        <v>292</v>
      </c>
      <c r="L1177" s="24" t="s">
        <v>96</v>
      </c>
      <c r="M1177" s="24" t="s">
        <v>313</v>
      </c>
      <c r="N1177" t="s">
        <v>85</v>
      </c>
      <c r="O1177" s="24">
        <v>1</v>
      </c>
      <c r="P1177">
        <v>5</v>
      </c>
      <c r="Q1177">
        <v>5</v>
      </c>
      <c r="R1177">
        <v>23</v>
      </c>
      <c r="S1177" s="24">
        <v>8</v>
      </c>
      <c r="T1177" s="24">
        <v>8.4</v>
      </c>
      <c r="U1177" t="s">
        <v>179</v>
      </c>
      <c r="V1177" s="14" t="str">
        <f>VLOOKUP($U1177,look_up!$A$2:J1203,2,FALSE)</f>
        <v>Ouriço</v>
      </c>
      <c r="W1177" s="14" t="str">
        <f>VLOOKUP($U1177,look_up!$A$2:K1203,3,FALSE)</f>
        <v>Species</v>
      </c>
      <c r="X1177" s="14" t="str">
        <f>VLOOKUP($U1177,look_up!$A$2:L1203,4,FALSE)</f>
        <v>NA</v>
      </c>
      <c r="Y1177" s="14" t="str">
        <f>VLOOKUP($U1177,look_up!A$2:K1203,5,FALSE)</f>
        <v>Animalia</v>
      </c>
      <c r="Z1177" s="14" t="str">
        <f>VLOOKUP($U1177,look_up!A$2:L1203,6,FALSE)</f>
        <v>Echinodermata</v>
      </c>
      <c r="AA1177" s="14" t="str">
        <f>VLOOKUP($U1177,look_up!A$2:M1203,7,FALSE)</f>
        <v>Echinoidea</v>
      </c>
      <c r="AB1177" s="14" t="str">
        <f>VLOOKUP($U1177,look_up!$A$2:P1203,8,FALSE)</f>
        <v>Arbacioidea</v>
      </c>
      <c r="AC1177" s="14" t="str">
        <f>VLOOKUP($U1177,look_up!$A$2:Q1203,9,FALSE)</f>
        <v>Arbaciidae</v>
      </c>
      <c r="AD1177" s="14">
        <f>VLOOKUP($U1177,look_up!A$2:P1203,10,FALSE)</f>
        <v>124249</v>
      </c>
      <c r="AE1177" s="16">
        <v>10</v>
      </c>
      <c r="AF1177" s="24" t="s">
        <v>216</v>
      </c>
      <c r="AG1177">
        <v>40</v>
      </c>
      <c r="AH1177" s="16" t="s">
        <v>273</v>
      </c>
      <c r="AI1177" s="16" t="s">
        <v>6</v>
      </c>
      <c r="AJ1177" s="16" t="s">
        <v>214</v>
      </c>
      <c r="AK1177" s="16" t="s">
        <v>218</v>
      </c>
      <c r="AL1177" s="16">
        <v>10</v>
      </c>
    </row>
    <row r="1178" spans="1:38" x14ac:dyDescent="0.3">
      <c r="A1178" s="24" t="s">
        <v>0</v>
      </c>
      <c r="B1178" t="s">
        <v>267</v>
      </c>
      <c r="C1178" t="s">
        <v>312</v>
      </c>
      <c r="D1178">
        <v>-27.180980000000002</v>
      </c>
      <c r="E1178">
        <v>-48.409959999999998</v>
      </c>
      <c r="F1178" s="24" t="s">
        <v>2</v>
      </c>
      <c r="G1178" s="24" t="s">
        <v>3</v>
      </c>
      <c r="H1178" s="25">
        <v>42397</v>
      </c>
      <c r="I1178" s="12" t="s">
        <v>288</v>
      </c>
      <c r="J1178" s="12" t="s">
        <v>270</v>
      </c>
      <c r="K1178" s="12" t="s">
        <v>292</v>
      </c>
      <c r="L1178" s="24" t="s">
        <v>96</v>
      </c>
      <c r="M1178" s="24" t="s">
        <v>313</v>
      </c>
      <c r="N1178" t="s">
        <v>85</v>
      </c>
      <c r="O1178" s="24">
        <v>2</v>
      </c>
      <c r="P1178">
        <v>5</v>
      </c>
      <c r="Q1178">
        <v>5</v>
      </c>
      <c r="R1178">
        <v>23</v>
      </c>
      <c r="S1178" s="24">
        <v>8</v>
      </c>
      <c r="T1178" s="24">
        <v>8.4</v>
      </c>
      <c r="U1178" t="s">
        <v>179</v>
      </c>
      <c r="V1178" s="14" t="str">
        <f>VLOOKUP($U1178,look_up!$A$2:J1204,2,FALSE)</f>
        <v>Ouriço</v>
      </c>
      <c r="W1178" s="14" t="str">
        <f>VLOOKUP($U1178,look_up!$A$2:K1204,3,FALSE)</f>
        <v>Species</v>
      </c>
      <c r="X1178" s="14" t="str">
        <f>VLOOKUP($U1178,look_up!$A$2:L1204,4,FALSE)</f>
        <v>NA</v>
      </c>
      <c r="Y1178" s="14" t="str">
        <f>VLOOKUP($U1178,look_up!A$2:K1204,5,FALSE)</f>
        <v>Animalia</v>
      </c>
      <c r="Z1178" s="14" t="str">
        <f>VLOOKUP($U1178,look_up!A$2:L1204,6,FALSE)</f>
        <v>Echinodermata</v>
      </c>
      <c r="AA1178" s="14" t="str">
        <f>VLOOKUP($U1178,look_up!A$2:M1204,7,FALSE)</f>
        <v>Echinoidea</v>
      </c>
      <c r="AB1178" s="14" t="str">
        <f>VLOOKUP($U1178,look_up!$A$2:P1204,8,FALSE)</f>
        <v>Arbacioidea</v>
      </c>
      <c r="AC1178" s="14" t="str">
        <f>VLOOKUP($U1178,look_up!$A$2:Q1204,9,FALSE)</f>
        <v>Arbaciidae</v>
      </c>
      <c r="AD1178" s="14">
        <f>VLOOKUP($U1178,look_up!A$2:P1204,10,FALSE)</f>
        <v>124249</v>
      </c>
      <c r="AE1178" s="16">
        <v>1</v>
      </c>
      <c r="AF1178" s="24" t="s">
        <v>216</v>
      </c>
      <c r="AG1178">
        <v>40</v>
      </c>
      <c r="AH1178" s="16" t="s">
        <v>273</v>
      </c>
      <c r="AI1178" s="16" t="s">
        <v>6</v>
      </c>
      <c r="AJ1178" s="16" t="s">
        <v>214</v>
      </c>
      <c r="AK1178" s="16" t="s">
        <v>218</v>
      </c>
      <c r="AL1178" s="16">
        <v>1</v>
      </c>
    </row>
    <row r="1179" spans="1:38" x14ac:dyDescent="0.3">
      <c r="A1179" s="24" t="s">
        <v>0</v>
      </c>
      <c r="B1179" t="s">
        <v>267</v>
      </c>
      <c r="C1179" t="s">
        <v>312</v>
      </c>
      <c r="D1179">
        <v>-27.180980000000002</v>
      </c>
      <c r="E1179">
        <v>-48.409959999999998</v>
      </c>
      <c r="F1179" s="24" t="s">
        <v>2</v>
      </c>
      <c r="G1179" s="24" t="s">
        <v>3</v>
      </c>
      <c r="H1179" s="25">
        <v>42397</v>
      </c>
      <c r="I1179" s="12" t="s">
        <v>288</v>
      </c>
      <c r="J1179" s="12" t="s">
        <v>270</v>
      </c>
      <c r="K1179" s="12" t="s">
        <v>292</v>
      </c>
      <c r="L1179" s="24" t="s">
        <v>96</v>
      </c>
      <c r="M1179" s="24" t="s">
        <v>313</v>
      </c>
      <c r="N1179" t="s">
        <v>85</v>
      </c>
      <c r="O1179" s="24">
        <v>3</v>
      </c>
      <c r="P1179">
        <v>5</v>
      </c>
      <c r="Q1179">
        <v>5</v>
      </c>
      <c r="R1179">
        <v>23</v>
      </c>
      <c r="S1179" s="24">
        <v>8</v>
      </c>
      <c r="T1179" s="24">
        <v>8.4</v>
      </c>
      <c r="U1179" t="s">
        <v>179</v>
      </c>
      <c r="V1179" s="14" t="str">
        <f>VLOOKUP($U1179,look_up!$A$2:J1205,2,FALSE)</f>
        <v>Ouriço</v>
      </c>
      <c r="W1179" s="14" t="str">
        <f>VLOOKUP($U1179,look_up!$A$2:K1205,3,FALSE)</f>
        <v>Species</v>
      </c>
      <c r="X1179" s="14" t="str">
        <f>VLOOKUP($U1179,look_up!$A$2:L1205,4,FALSE)</f>
        <v>NA</v>
      </c>
      <c r="Y1179" s="14" t="str">
        <f>VLOOKUP($U1179,look_up!A$2:K1205,5,FALSE)</f>
        <v>Animalia</v>
      </c>
      <c r="Z1179" s="14" t="str">
        <f>VLOOKUP($U1179,look_up!A$2:L1205,6,FALSE)</f>
        <v>Echinodermata</v>
      </c>
      <c r="AA1179" s="14" t="str">
        <f>VLOOKUP($U1179,look_up!A$2:M1205,7,FALSE)</f>
        <v>Echinoidea</v>
      </c>
      <c r="AB1179" s="14" t="str">
        <f>VLOOKUP($U1179,look_up!$A$2:P1205,8,FALSE)</f>
        <v>Arbacioidea</v>
      </c>
      <c r="AC1179" s="14" t="str">
        <f>VLOOKUP($U1179,look_up!$A$2:Q1205,9,FALSE)</f>
        <v>Arbaciidae</v>
      </c>
      <c r="AD1179" s="14">
        <f>VLOOKUP($U1179,look_up!A$2:P1205,10,FALSE)</f>
        <v>124249</v>
      </c>
      <c r="AE1179" s="16">
        <v>5</v>
      </c>
      <c r="AF1179" s="24" t="s">
        <v>216</v>
      </c>
      <c r="AG1179">
        <v>40</v>
      </c>
      <c r="AH1179" s="16" t="s">
        <v>273</v>
      </c>
      <c r="AI1179" s="16" t="s">
        <v>6</v>
      </c>
      <c r="AJ1179" s="16" t="s">
        <v>214</v>
      </c>
      <c r="AK1179" s="16" t="s">
        <v>218</v>
      </c>
      <c r="AL1179" s="16">
        <v>5</v>
      </c>
    </row>
    <row r="1180" spans="1:38" x14ac:dyDescent="0.3">
      <c r="A1180" s="24" t="s">
        <v>0</v>
      </c>
      <c r="B1180" t="s">
        <v>267</v>
      </c>
      <c r="C1180" t="s">
        <v>312</v>
      </c>
      <c r="D1180">
        <v>-27.180980000000002</v>
      </c>
      <c r="E1180">
        <v>-48.409959999999998</v>
      </c>
      <c r="F1180" s="24" t="s">
        <v>2</v>
      </c>
      <c r="G1180" s="24" t="s">
        <v>3</v>
      </c>
      <c r="H1180" s="25">
        <v>42372</v>
      </c>
      <c r="I1180" s="12" t="s">
        <v>100</v>
      </c>
      <c r="J1180" s="12" t="s">
        <v>270</v>
      </c>
      <c r="K1180" s="12" t="s">
        <v>292</v>
      </c>
      <c r="L1180" s="24" t="s">
        <v>96</v>
      </c>
      <c r="M1180" s="24" t="s">
        <v>313</v>
      </c>
      <c r="N1180" t="s">
        <v>173</v>
      </c>
      <c r="O1180" s="24">
        <v>1</v>
      </c>
      <c r="P1180">
        <v>10</v>
      </c>
      <c r="Q1180">
        <v>10</v>
      </c>
      <c r="R1180">
        <v>25</v>
      </c>
      <c r="S1180" s="24">
        <v>4.5</v>
      </c>
      <c r="T1180" s="24">
        <v>8</v>
      </c>
      <c r="U1180" t="s">
        <v>179</v>
      </c>
      <c r="V1180" s="14" t="str">
        <f>VLOOKUP($U1180,look_up!$A$2:J1206,2,FALSE)</f>
        <v>Ouriço</v>
      </c>
      <c r="W1180" s="14" t="str">
        <f>VLOOKUP($U1180,look_up!$A$2:K1206,3,FALSE)</f>
        <v>Species</v>
      </c>
      <c r="X1180" s="14" t="str">
        <f>VLOOKUP($U1180,look_up!$A$2:L1206,4,FALSE)</f>
        <v>NA</v>
      </c>
      <c r="Y1180" s="14" t="str">
        <f>VLOOKUP($U1180,look_up!A$2:K1206,5,FALSE)</f>
        <v>Animalia</v>
      </c>
      <c r="Z1180" s="14" t="str">
        <f>VLOOKUP($U1180,look_up!A$2:L1206,6,FALSE)</f>
        <v>Echinodermata</v>
      </c>
      <c r="AA1180" s="14" t="str">
        <f>VLOOKUP($U1180,look_up!A$2:M1206,7,FALSE)</f>
        <v>Echinoidea</v>
      </c>
      <c r="AB1180" s="14" t="str">
        <f>VLOOKUP($U1180,look_up!$A$2:P1206,8,FALSE)</f>
        <v>Arbacioidea</v>
      </c>
      <c r="AC1180" s="14" t="str">
        <f>VLOOKUP($U1180,look_up!$A$2:Q1206,9,FALSE)</f>
        <v>Arbaciidae</v>
      </c>
      <c r="AD1180" s="14">
        <f>VLOOKUP($U1180,look_up!A$2:P1206,10,FALSE)</f>
        <v>124249</v>
      </c>
      <c r="AE1180" s="16">
        <v>0</v>
      </c>
      <c r="AF1180" s="24" t="s">
        <v>216</v>
      </c>
      <c r="AG1180">
        <v>40</v>
      </c>
      <c r="AH1180" s="16" t="s">
        <v>273</v>
      </c>
      <c r="AI1180" s="16" t="s">
        <v>6</v>
      </c>
      <c r="AJ1180" s="16" t="s">
        <v>214</v>
      </c>
      <c r="AK1180" s="16" t="s">
        <v>218</v>
      </c>
      <c r="AL1180" s="16">
        <v>0</v>
      </c>
    </row>
    <row r="1181" spans="1:38" x14ac:dyDescent="0.3">
      <c r="A1181" s="24" t="s">
        <v>0</v>
      </c>
      <c r="B1181" t="s">
        <v>267</v>
      </c>
      <c r="C1181" t="s">
        <v>312</v>
      </c>
      <c r="D1181">
        <v>-27.180980000000002</v>
      </c>
      <c r="E1181">
        <v>-48.409959999999998</v>
      </c>
      <c r="F1181" s="24" t="s">
        <v>2</v>
      </c>
      <c r="G1181" s="24" t="s">
        <v>3</v>
      </c>
      <c r="H1181" s="25">
        <v>42372</v>
      </c>
      <c r="I1181" s="12" t="s">
        <v>100</v>
      </c>
      <c r="J1181" s="12" t="s">
        <v>270</v>
      </c>
      <c r="K1181" s="12" t="s">
        <v>292</v>
      </c>
      <c r="L1181" s="24" t="s">
        <v>96</v>
      </c>
      <c r="M1181" s="24" t="s">
        <v>313</v>
      </c>
      <c r="N1181" t="s">
        <v>173</v>
      </c>
      <c r="O1181" s="24">
        <v>2</v>
      </c>
      <c r="P1181">
        <v>10</v>
      </c>
      <c r="Q1181">
        <v>10</v>
      </c>
      <c r="R1181">
        <v>25</v>
      </c>
      <c r="S1181" s="24">
        <v>4.5</v>
      </c>
      <c r="T1181" s="24">
        <v>8</v>
      </c>
      <c r="U1181" t="s">
        <v>179</v>
      </c>
      <c r="V1181" s="14" t="str">
        <f>VLOOKUP($U1181,look_up!$A$2:J1207,2,FALSE)</f>
        <v>Ouriço</v>
      </c>
      <c r="W1181" s="14" t="str">
        <f>VLOOKUP($U1181,look_up!$A$2:K1207,3,FALSE)</f>
        <v>Species</v>
      </c>
      <c r="X1181" s="14" t="str">
        <f>VLOOKUP($U1181,look_up!$A$2:L1207,4,FALSE)</f>
        <v>NA</v>
      </c>
      <c r="Y1181" s="14" t="str">
        <f>VLOOKUP($U1181,look_up!A$2:K1207,5,FALSE)</f>
        <v>Animalia</v>
      </c>
      <c r="Z1181" s="14" t="str">
        <f>VLOOKUP($U1181,look_up!A$2:L1207,6,FALSE)</f>
        <v>Echinodermata</v>
      </c>
      <c r="AA1181" s="14" t="str">
        <f>VLOOKUP($U1181,look_up!A$2:M1207,7,FALSE)</f>
        <v>Echinoidea</v>
      </c>
      <c r="AB1181" s="14" t="str">
        <f>VLOOKUP($U1181,look_up!$A$2:P1207,8,FALSE)</f>
        <v>Arbacioidea</v>
      </c>
      <c r="AC1181" s="14" t="str">
        <f>VLOOKUP($U1181,look_up!$A$2:Q1207,9,FALSE)</f>
        <v>Arbaciidae</v>
      </c>
      <c r="AD1181" s="14">
        <f>VLOOKUP($U1181,look_up!A$2:P1207,10,FALSE)</f>
        <v>124249</v>
      </c>
      <c r="AE1181" s="16">
        <v>0</v>
      </c>
      <c r="AF1181" s="24" t="s">
        <v>216</v>
      </c>
      <c r="AG1181">
        <v>40</v>
      </c>
      <c r="AH1181" s="16" t="s">
        <v>273</v>
      </c>
      <c r="AI1181" s="16" t="s">
        <v>6</v>
      </c>
      <c r="AJ1181" s="16" t="s">
        <v>214</v>
      </c>
      <c r="AK1181" s="16" t="s">
        <v>218</v>
      </c>
      <c r="AL1181" s="16">
        <v>0</v>
      </c>
    </row>
    <row r="1182" spans="1:38" x14ac:dyDescent="0.3">
      <c r="A1182" s="24" t="s">
        <v>0</v>
      </c>
      <c r="B1182" t="s">
        <v>267</v>
      </c>
      <c r="C1182" t="s">
        <v>312</v>
      </c>
      <c r="D1182">
        <v>-27.180980000000002</v>
      </c>
      <c r="E1182">
        <v>-48.409959999999998</v>
      </c>
      <c r="F1182" s="24" t="s">
        <v>2</v>
      </c>
      <c r="G1182" s="24" t="s">
        <v>3</v>
      </c>
      <c r="H1182" s="25">
        <v>42372</v>
      </c>
      <c r="I1182" s="12" t="s">
        <v>100</v>
      </c>
      <c r="J1182" s="12" t="s">
        <v>270</v>
      </c>
      <c r="K1182" s="12" t="s">
        <v>292</v>
      </c>
      <c r="L1182" s="24" t="s">
        <v>96</v>
      </c>
      <c r="M1182" s="24" t="s">
        <v>313</v>
      </c>
      <c r="N1182" t="s">
        <v>173</v>
      </c>
      <c r="O1182" s="24">
        <v>3</v>
      </c>
      <c r="P1182">
        <v>10</v>
      </c>
      <c r="Q1182">
        <v>10</v>
      </c>
      <c r="R1182">
        <v>25</v>
      </c>
      <c r="S1182" s="24">
        <v>4.5</v>
      </c>
      <c r="T1182" s="24">
        <v>8</v>
      </c>
      <c r="U1182" t="s">
        <v>179</v>
      </c>
      <c r="V1182" s="14" t="str">
        <f>VLOOKUP($U1182,look_up!$A$2:J1208,2,FALSE)</f>
        <v>Ouriço</v>
      </c>
      <c r="W1182" s="14" t="str">
        <f>VLOOKUP($U1182,look_up!$A$2:K1208,3,FALSE)</f>
        <v>Species</v>
      </c>
      <c r="X1182" s="14" t="str">
        <f>VLOOKUP($U1182,look_up!$A$2:L1208,4,FALSE)</f>
        <v>NA</v>
      </c>
      <c r="Y1182" s="14" t="str">
        <f>VLOOKUP($U1182,look_up!A$2:K1208,5,FALSE)</f>
        <v>Animalia</v>
      </c>
      <c r="Z1182" s="14" t="str">
        <f>VLOOKUP($U1182,look_up!A$2:L1208,6,FALSE)</f>
        <v>Echinodermata</v>
      </c>
      <c r="AA1182" s="14" t="str">
        <f>VLOOKUP($U1182,look_up!A$2:M1208,7,FALSE)</f>
        <v>Echinoidea</v>
      </c>
      <c r="AB1182" s="14" t="str">
        <f>VLOOKUP($U1182,look_up!$A$2:P1208,8,FALSE)</f>
        <v>Arbacioidea</v>
      </c>
      <c r="AC1182" s="14" t="str">
        <f>VLOOKUP($U1182,look_up!$A$2:Q1208,9,FALSE)</f>
        <v>Arbaciidae</v>
      </c>
      <c r="AD1182" s="14">
        <f>VLOOKUP($U1182,look_up!A$2:P1208,10,FALSE)</f>
        <v>124249</v>
      </c>
      <c r="AE1182" s="16">
        <v>2</v>
      </c>
      <c r="AF1182" s="24" t="s">
        <v>216</v>
      </c>
      <c r="AG1182">
        <v>40</v>
      </c>
      <c r="AH1182" s="16" t="s">
        <v>273</v>
      </c>
      <c r="AI1182" s="16" t="s">
        <v>6</v>
      </c>
      <c r="AJ1182" s="16" t="s">
        <v>214</v>
      </c>
      <c r="AK1182" s="16" t="s">
        <v>218</v>
      </c>
      <c r="AL1182" s="16">
        <v>2</v>
      </c>
    </row>
    <row r="1183" spans="1:38" x14ac:dyDescent="0.3">
      <c r="A1183" s="24" t="s">
        <v>0</v>
      </c>
      <c r="B1183" t="s">
        <v>309</v>
      </c>
      <c r="C1183" t="s">
        <v>287</v>
      </c>
      <c r="D1183">
        <v>-27.178419999999999</v>
      </c>
      <c r="E1183">
        <v>-48.406959999999998</v>
      </c>
      <c r="F1183" s="24" t="s">
        <v>2</v>
      </c>
      <c r="G1183" s="24" t="s">
        <v>3</v>
      </c>
      <c r="H1183" s="25">
        <v>42397</v>
      </c>
      <c r="I1183" s="12" t="s">
        <v>288</v>
      </c>
      <c r="J1183" s="12" t="s">
        <v>270</v>
      </c>
      <c r="K1183" s="12" t="s">
        <v>292</v>
      </c>
      <c r="L1183" s="24" t="s">
        <v>96</v>
      </c>
      <c r="M1183" s="24" t="s">
        <v>313</v>
      </c>
      <c r="N1183" t="s">
        <v>85</v>
      </c>
      <c r="O1183" s="24">
        <v>1</v>
      </c>
      <c r="P1183">
        <v>5</v>
      </c>
      <c r="Q1183">
        <v>5</v>
      </c>
      <c r="R1183">
        <v>23</v>
      </c>
      <c r="S1183" s="24">
        <v>4.5</v>
      </c>
      <c r="T1183" s="24">
        <v>8</v>
      </c>
      <c r="U1183" t="s">
        <v>179</v>
      </c>
      <c r="V1183" s="14" t="str">
        <f>VLOOKUP($U1183,look_up!$A$2:J1209,2,FALSE)</f>
        <v>Ouriço</v>
      </c>
      <c r="W1183" s="14" t="str">
        <f>VLOOKUP($U1183,look_up!$A$2:K1209,3,FALSE)</f>
        <v>Species</v>
      </c>
      <c r="X1183" s="14" t="str">
        <f>VLOOKUP($U1183,look_up!$A$2:L1209,4,FALSE)</f>
        <v>NA</v>
      </c>
      <c r="Y1183" s="14" t="str">
        <f>VLOOKUP($U1183,look_up!A$2:K1209,5,FALSE)</f>
        <v>Animalia</v>
      </c>
      <c r="Z1183" s="14" t="str">
        <f>VLOOKUP($U1183,look_up!A$2:L1209,6,FALSE)</f>
        <v>Echinodermata</v>
      </c>
      <c r="AA1183" s="14" t="str">
        <f>VLOOKUP($U1183,look_up!A$2:M1209,7,FALSE)</f>
        <v>Echinoidea</v>
      </c>
      <c r="AB1183" s="14" t="str">
        <f>VLOOKUP($U1183,look_up!$A$2:P1209,8,FALSE)</f>
        <v>Arbacioidea</v>
      </c>
      <c r="AC1183" s="14" t="str">
        <f>VLOOKUP($U1183,look_up!$A$2:Q1209,9,FALSE)</f>
        <v>Arbaciidae</v>
      </c>
      <c r="AD1183" s="14">
        <f>VLOOKUP($U1183,look_up!A$2:P1209,10,FALSE)</f>
        <v>124249</v>
      </c>
      <c r="AE1183" s="16">
        <v>9</v>
      </c>
      <c r="AF1183" s="24" t="s">
        <v>216</v>
      </c>
      <c r="AG1183">
        <v>40</v>
      </c>
      <c r="AH1183" s="16" t="s">
        <v>273</v>
      </c>
      <c r="AI1183" s="16" t="s">
        <v>6</v>
      </c>
      <c r="AJ1183" s="16" t="s">
        <v>214</v>
      </c>
      <c r="AK1183" s="16" t="s">
        <v>218</v>
      </c>
      <c r="AL1183" s="16">
        <v>9</v>
      </c>
    </row>
    <row r="1184" spans="1:38" x14ac:dyDescent="0.3">
      <c r="A1184" s="24" t="s">
        <v>0</v>
      </c>
      <c r="B1184" t="s">
        <v>309</v>
      </c>
      <c r="C1184" t="s">
        <v>287</v>
      </c>
      <c r="D1184">
        <v>-27.178419999999999</v>
      </c>
      <c r="E1184">
        <v>-48.406959999999998</v>
      </c>
      <c r="F1184" s="24" t="s">
        <v>2</v>
      </c>
      <c r="G1184" s="24" t="s">
        <v>3</v>
      </c>
      <c r="H1184" s="25">
        <v>42397</v>
      </c>
      <c r="I1184" s="12" t="s">
        <v>288</v>
      </c>
      <c r="J1184" s="12" t="s">
        <v>270</v>
      </c>
      <c r="K1184" s="12" t="s">
        <v>292</v>
      </c>
      <c r="L1184" s="24" t="s">
        <v>96</v>
      </c>
      <c r="M1184" s="24" t="s">
        <v>313</v>
      </c>
      <c r="N1184" t="s">
        <v>85</v>
      </c>
      <c r="O1184" s="24">
        <v>2</v>
      </c>
      <c r="P1184">
        <v>5</v>
      </c>
      <c r="Q1184">
        <v>5</v>
      </c>
      <c r="R1184">
        <v>23</v>
      </c>
      <c r="S1184" s="24">
        <v>4.5</v>
      </c>
      <c r="T1184" s="24">
        <v>8</v>
      </c>
      <c r="U1184" t="s">
        <v>179</v>
      </c>
      <c r="V1184" s="14" t="str">
        <f>VLOOKUP($U1184,look_up!$A$2:J1210,2,FALSE)</f>
        <v>Ouriço</v>
      </c>
      <c r="W1184" s="14" t="str">
        <f>VLOOKUP($U1184,look_up!$A$2:K1210,3,FALSE)</f>
        <v>Species</v>
      </c>
      <c r="X1184" s="14" t="str">
        <f>VLOOKUP($U1184,look_up!$A$2:L1210,4,FALSE)</f>
        <v>NA</v>
      </c>
      <c r="Y1184" s="14" t="str">
        <f>VLOOKUP($U1184,look_up!A$2:K1210,5,FALSE)</f>
        <v>Animalia</v>
      </c>
      <c r="Z1184" s="14" t="str">
        <f>VLOOKUP($U1184,look_up!A$2:L1210,6,FALSE)</f>
        <v>Echinodermata</v>
      </c>
      <c r="AA1184" s="14" t="str">
        <f>VLOOKUP($U1184,look_up!A$2:M1210,7,FALSE)</f>
        <v>Echinoidea</v>
      </c>
      <c r="AB1184" s="14" t="str">
        <f>VLOOKUP($U1184,look_up!$A$2:P1210,8,FALSE)</f>
        <v>Arbacioidea</v>
      </c>
      <c r="AC1184" s="14" t="str">
        <f>VLOOKUP($U1184,look_up!$A$2:Q1210,9,FALSE)</f>
        <v>Arbaciidae</v>
      </c>
      <c r="AD1184" s="14">
        <f>VLOOKUP($U1184,look_up!A$2:P1210,10,FALSE)</f>
        <v>124249</v>
      </c>
      <c r="AE1184" s="16">
        <v>3</v>
      </c>
      <c r="AF1184" s="24" t="s">
        <v>216</v>
      </c>
      <c r="AG1184">
        <v>40</v>
      </c>
      <c r="AH1184" s="16" t="s">
        <v>273</v>
      </c>
      <c r="AI1184" s="16" t="s">
        <v>6</v>
      </c>
      <c r="AJ1184" s="16" t="s">
        <v>214</v>
      </c>
      <c r="AK1184" s="16" t="s">
        <v>218</v>
      </c>
      <c r="AL1184" s="16">
        <v>3</v>
      </c>
    </row>
    <row r="1185" spans="1:38" x14ac:dyDescent="0.3">
      <c r="A1185" s="24" t="s">
        <v>0</v>
      </c>
      <c r="B1185" t="s">
        <v>309</v>
      </c>
      <c r="C1185" t="s">
        <v>287</v>
      </c>
      <c r="D1185">
        <v>-27.178419999999999</v>
      </c>
      <c r="E1185">
        <v>-48.406959999999998</v>
      </c>
      <c r="F1185" s="24" t="s">
        <v>2</v>
      </c>
      <c r="G1185" s="24" t="s">
        <v>3</v>
      </c>
      <c r="H1185" s="25">
        <v>42397</v>
      </c>
      <c r="I1185" s="12" t="s">
        <v>288</v>
      </c>
      <c r="J1185" s="12" t="s">
        <v>270</v>
      </c>
      <c r="K1185" s="12" t="s">
        <v>292</v>
      </c>
      <c r="L1185" s="24" t="s">
        <v>96</v>
      </c>
      <c r="M1185" s="24" t="s">
        <v>313</v>
      </c>
      <c r="N1185" t="s">
        <v>85</v>
      </c>
      <c r="O1185" s="24">
        <v>3</v>
      </c>
      <c r="P1185">
        <v>5</v>
      </c>
      <c r="Q1185">
        <v>5</v>
      </c>
      <c r="R1185">
        <v>23</v>
      </c>
      <c r="S1185" s="24">
        <v>4.5</v>
      </c>
      <c r="T1185" s="24">
        <v>8</v>
      </c>
      <c r="U1185" t="s">
        <v>179</v>
      </c>
      <c r="V1185" s="14" t="str">
        <f>VLOOKUP($U1185,look_up!$A$2:J1211,2,FALSE)</f>
        <v>Ouriço</v>
      </c>
      <c r="W1185" s="14" t="str">
        <f>VLOOKUP($U1185,look_up!$A$2:K1211,3,FALSE)</f>
        <v>Species</v>
      </c>
      <c r="X1185" s="14" t="str">
        <f>VLOOKUP($U1185,look_up!$A$2:L1211,4,FALSE)</f>
        <v>NA</v>
      </c>
      <c r="Y1185" s="14" t="str">
        <f>VLOOKUP($U1185,look_up!A$2:K1211,5,FALSE)</f>
        <v>Animalia</v>
      </c>
      <c r="Z1185" s="14" t="str">
        <f>VLOOKUP($U1185,look_up!A$2:L1211,6,FALSE)</f>
        <v>Echinodermata</v>
      </c>
      <c r="AA1185" s="14" t="str">
        <f>VLOOKUP($U1185,look_up!A$2:M1211,7,FALSE)</f>
        <v>Echinoidea</v>
      </c>
      <c r="AB1185" s="14" t="str">
        <f>VLOOKUP($U1185,look_up!$A$2:P1211,8,FALSE)</f>
        <v>Arbacioidea</v>
      </c>
      <c r="AC1185" s="14" t="str">
        <f>VLOOKUP($U1185,look_up!$A$2:Q1211,9,FALSE)</f>
        <v>Arbaciidae</v>
      </c>
      <c r="AD1185" s="14">
        <f>VLOOKUP($U1185,look_up!A$2:P1211,10,FALSE)</f>
        <v>124249</v>
      </c>
      <c r="AE1185" s="16">
        <v>5</v>
      </c>
      <c r="AF1185" s="24" t="s">
        <v>216</v>
      </c>
      <c r="AG1185">
        <v>40</v>
      </c>
      <c r="AH1185" s="16" t="s">
        <v>273</v>
      </c>
      <c r="AI1185" s="16" t="s">
        <v>6</v>
      </c>
      <c r="AJ1185" s="16" t="s">
        <v>214</v>
      </c>
      <c r="AK1185" s="16" t="s">
        <v>218</v>
      </c>
      <c r="AL1185" s="16">
        <v>5</v>
      </c>
    </row>
    <row r="1186" spans="1:38" x14ac:dyDescent="0.3">
      <c r="A1186" s="24" t="s">
        <v>0</v>
      </c>
      <c r="B1186" t="s">
        <v>310</v>
      </c>
      <c r="C1186" t="s">
        <v>289</v>
      </c>
      <c r="D1186">
        <v>-27.118390000000002</v>
      </c>
      <c r="E1186">
        <v>-48.519509999999997</v>
      </c>
      <c r="F1186" s="24" t="s">
        <v>2</v>
      </c>
      <c r="G1186" s="24" t="s">
        <v>3</v>
      </c>
      <c r="H1186" s="25">
        <v>42389</v>
      </c>
      <c r="I1186" s="12" t="s">
        <v>248</v>
      </c>
      <c r="J1186" s="12" t="s">
        <v>270</v>
      </c>
      <c r="K1186" s="12" t="s">
        <v>292</v>
      </c>
      <c r="L1186" s="24" t="s">
        <v>96</v>
      </c>
      <c r="M1186" s="24" t="s">
        <v>272</v>
      </c>
      <c r="N1186" t="s">
        <v>85</v>
      </c>
      <c r="O1186" s="24">
        <v>1</v>
      </c>
      <c r="P1186">
        <v>5</v>
      </c>
      <c r="Q1186">
        <v>5</v>
      </c>
      <c r="R1186">
        <v>28</v>
      </c>
      <c r="S1186" s="24">
        <v>2.2000000000000002</v>
      </c>
      <c r="T1186" s="24">
        <v>1.5</v>
      </c>
      <c r="U1186" t="s">
        <v>179</v>
      </c>
      <c r="V1186" s="14" t="str">
        <f>VLOOKUP($U1186,look_up!$A$2:J1212,2,FALSE)</f>
        <v>Ouriço</v>
      </c>
      <c r="W1186" s="14" t="str">
        <f>VLOOKUP($U1186,look_up!$A$2:K1212,3,FALSE)</f>
        <v>Species</v>
      </c>
      <c r="X1186" s="14" t="str">
        <f>VLOOKUP($U1186,look_up!$A$2:L1212,4,FALSE)</f>
        <v>NA</v>
      </c>
      <c r="Y1186" s="14" t="str">
        <f>VLOOKUP($U1186,look_up!A$2:K1212,5,FALSE)</f>
        <v>Animalia</v>
      </c>
      <c r="Z1186" s="14" t="str">
        <f>VLOOKUP($U1186,look_up!A$2:L1212,6,FALSE)</f>
        <v>Echinodermata</v>
      </c>
      <c r="AA1186" s="14" t="str">
        <f>VLOOKUP($U1186,look_up!A$2:M1212,7,FALSE)</f>
        <v>Echinoidea</v>
      </c>
      <c r="AB1186" s="14" t="str">
        <f>VLOOKUP($U1186,look_up!$A$2:P1212,8,FALSE)</f>
        <v>Arbacioidea</v>
      </c>
      <c r="AC1186" s="14" t="str">
        <f>VLOOKUP($U1186,look_up!$A$2:Q1212,9,FALSE)</f>
        <v>Arbaciidae</v>
      </c>
      <c r="AD1186" s="14">
        <f>VLOOKUP($U1186,look_up!A$2:P1212,10,FALSE)</f>
        <v>124249</v>
      </c>
      <c r="AE1186" s="16">
        <v>17</v>
      </c>
      <c r="AF1186" s="24" t="s">
        <v>216</v>
      </c>
      <c r="AG1186">
        <v>40</v>
      </c>
      <c r="AH1186" s="16" t="s">
        <v>273</v>
      </c>
      <c r="AI1186" s="16" t="s">
        <v>6</v>
      </c>
      <c r="AJ1186" s="16" t="s">
        <v>214</v>
      </c>
      <c r="AK1186" s="16" t="s">
        <v>218</v>
      </c>
      <c r="AL1186" s="16">
        <v>17</v>
      </c>
    </row>
    <row r="1187" spans="1:38" x14ac:dyDescent="0.3">
      <c r="A1187" s="24" t="s">
        <v>0</v>
      </c>
      <c r="B1187" t="s">
        <v>310</v>
      </c>
      <c r="C1187" t="s">
        <v>289</v>
      </c>
      <c r="D1187">
        <v>-27.118390000000002</v>
      </c>
      <c r="E1187">
        <v>-48.519509999999997</v>
      </c>
      <c r="F1187" s="24" t="s">
        <v>2</v>
      </c>
      <c r="G1187" s="24" t="s">
        <v>3</v>
      </c>
      <c r="H1187" s="25">
        <v>42389</v>
      </c>
      <c r="I1187" s="12" t="s">
        <v>248</v>
      </c>
      <c r="J1187" s="12" t="s">
        <v>270</v>
      </c>
      <c r="K1187" s="12" t="s">
        <v>292</v>
      </c>
      <c r="L1187" s="24" t="s">
        <v>96</v>
      </c>
      <c r="M1187" s="24" t="s">
        <v>272</v>
      </c>
      <c r="N1187" t="s">
        <v>85</v>
      </c>
      <c r="O1187" s="24">
        <v>2</v>
      </c>
      <c r="P1187">
        <v>5</v>
      </c>
      <c r="Q1187">
        <v>5</v>
      </c>
      <c r="R1187">
        <v>28</v>
      </c>
      <c r="S1187" s="24">
        <v>2.2000000000000002</v>
      </c>
      <c r="T1187" s="24">
        <v>1.5</v>
      </c>
      <c r="U1187" t="s">
        <v>179</v>
      </c>
      <c r="V1187" s="14" t="str">
        <f>VLOOKUP($U1187,look_up!$A$2:J1213,2,FALSE)</f>
        <v>Ouriço</v>
      </c>
      <c r="W1187" s="14" t="str">
        <f>VLOOKUP($U1187,look_up!$A$2:K1213,3,FALSE)</f>
        <v>Species</v>
      </c>
      <c r="X1187" s="14" t="str">
        <f>VLOOKUP($U1187,look_up!$A$2:L1213,4,FALSE)</f>
        <v>NA</v>
      </c>
      <c r="Y1187" s="14" t="str">
        <f>VLOOKUP($U1187,look_up!A$2:K1213,5,FALSE)</f>
        <v>Animalia</v>
      </c>
      <c r="Z1187" s="14" t="str">
        <f>VLOOKUP($U1187,look_up!A$2:L1213,6,FALSE)</f>
        <v>Echinodermata</v>
      </c>
      <c r="AA1187" s="14" t="str">
        <f>VLOOKUP($U1187,look_up!A$2:M1213,7,FALSE)</f>
        <v>Echinoidea</v>
      </c>
      <c r="AB1187" s="14" t="str">
        <f>VLOOKUP($U1187,look_up!$A$2:P1213,8,FALSE)</f>
        <v>Arbacioidea</v>
      </c>
      <c r="AC1187" s="14" t="str">
        <f>VLOOKUP($U1187,look_up!$A$2:Q1213,9,FALSE)</f>
        <v>Arbaciidae</v>
      </c>
      <c r="AD1187" s="14">
        <f>VLOOKUP($U1187,look_up!A$2:P1213,10,FALSE)</f>
        <v>124249</v>
      </c>
      <c r="AE1187" s="16">
        <v>16</v>
      </c>
      <c r="AF1187" s="24" t="s">
        <v>216</v>
      </c>
      <c r="AG1187">
        <v>40</v>
      </c>
      <c r="AH1187" s="16" t="s">
        <v>273</v>
      </c>
      <c r="AI1187" s="16" t="s">
        <v>6</v>
      </c>
      <c r="AJ1187" s="16" t="s">
        <v>214</v>
      </c>
      <c r="AK1187" s="16" t="s">
        <v>218</v>
      </c>
      <c r="AL1187" s="16">
        <v>16</v>
      </c>
    </row>
    <row r="1188" spans="1:38" x14ac:dyDescent="0.3">
      <c r="A1188" s="24" t="s">
        <v>0</v>
      </c>
      <c r="B1188" t="s">
        <v>310</v>
      </c>
      <c r="C1188" t="s">
        <v>289</v>
      </c>
      <c r="D1188">
        <v>-27.118390000000002</v>
      </c>
      <c r="E1188">
        <v>-48.519509999999997</v>
      </c>
      <c r="F1188" s="24" t="s">
        <v>2</v>
      </c>
      <c r="G1188" s="24" t="s">
        <v>3</v>
      </c>
      <c r="H1188" s="25">
        <v>42389</v>
      </c>
      <c r="I1188" s="12" t="s">
        <v>248</v>
      </c>
      <c r="J1188" s="12" t="s">
        <v>270</v>
      </c>
      <c r="K1188" s="12" t="s">
        <v>292</v>
      </c>
      <c r="L1188" s="24" t="s">
        <v>96</v>
      </c>
      <c r="M1188" s="24" t="s">
        <v>272</v>
      </c>
      <c r="N1188" t="s">
        <v>85</v>
      </c>
      <c r="O1188" s="24">
        <v>3</v>
      </c>
      <c r="P1188">
        <v>5</v>
      </c>
      <c r="Q1188">
        <v>5</v>
      </c>
      <c r="R1188">
        <v>28</v>
      </c>
      <c r="S1188" s="24">
        <v>2.2000000000000002</v>
      </c>
      <c r="T1188" s="24">
        <v>1.5</v>
      </c>
      <c r="U1188" t="s">
        <v>179</v>
      </c>
      <c r="V1188" s="14" t="str">
        <f>VLOOKUP($U1188,look_up!$A$2:J1214,2,FALSE)</f>
        <v>Ouriço</v>
      </c>
      <c r="W1188" s="14" t="str">
        <f>VLOOKUP($U1188,look_up!$A$2:K1214,3,FALSE)</f>
        <v>Species</v>
      </c>
      <c r="X1188" s="14" t="str">
        <f>VLOOKUP($U1188,look_up!$A$2:L1214,4,FALSE)</f>
        <v>NA</v>
      </c>
      <c r="Y1188" s="14" t="str">
        <f>VLOOKUP($U1188,look_up!A$2:K1214,5,FALSE)</f>
        <v>Animalia</v>
      </c>
      <c r="Z1188" s="14" t="str">
        <f>VLOOKUP($U1188,look_up!A$2:L1214,6,FALSE)</f>
        <v>Echinodermata</v>
      </c>
      <c r="AA1188" s="14" t="str">
        <f>VLOOKUP($U1188,look_up!A$2:M1214,7,FALSE)</f>
        <v>Echinoidea</v>
      </c>
      <c r="AB1188" s="14" t="str">
        <f>VLOOKUP($U1188,look_up!$A$2:P1214,8,FALSE)</f>
        <v>Arbacioidea</v>
      </c>
      <c r="AC1188" s="14" t="str">
        <f>VLOOKUP($U1188,look_up!$A$2:Q1214,9,FALSE)</f>
        <v>Arbaciidae</v>
      </c>
      <c r="AD1188" s="14">
        <f>VLOOKUP($U1188,look_up!A$2:P1214,10,FALSE)</f>
        <v>124249</v>
      </c>
      <c r="AE1188" s="16">
        <v>26</v>
      </c>
      <c r="AF1188" s="24" t="s">
        <v>216</v>
      </c>
      <c r="AG1188">
        <v>40</v>
      </c>
      <c r="AH1188" s="16" t="s">
        <v>273</v>
      </c>
      <c r="AI1188" s="16" t="s">
        <v>6</v>
      </c>
      <c r="AJ1188" s="16" t="s">
        <v>214</v>
      </c>
      <c r="AK1188" s="16" t="s">
        <v>218</v>
      </c>
      <c r="AL1188" s="16">
        <v>26</v>
      </c>
    </row>
    <row r="1189" spans="1:38" x14ac:dyDescent="0.3">
      <c r="A1189" s="24" t="s">
        <v>0</v>
      </c>
      <c r="B1189" t="s">
        <v>311</v>
      </c>
      <c r="C1189" t="s">
        <v>290</v>
      </c>
      <c r="D1189">
        <v>-27.11862</v>
      </c>
      <c r="E1189">
        <v>-48.514699999999998</v>
      </c>
      <c r="F1189" s="24" t="s">
        <v>2</v>
      </c>
      <c r="G1189" s="24" t="s">
        <v>3</v>
      </c>
      <c r="H1189" s="25">
        <v>42389</v>
      </c>
      <c r="I1189" s="12" t="s">
        <v>248</v>
      </c>
      <c r="J1189" s="12" t="s">
        <v>270</v>
      </c>
      <c r="K1189" s="12" t="s">
        <v>292</v>
      </c>
      <c r="L1189" s="24" t="s">
        <v>96</v>
      </c>
      <c r="M1189" s="24" t="s">
        <v>272</v>
      </c>
      <c r="N1189" t="s">
        <v>85</v>
      </c>
      <c r="O1189" s="24">
        <v>1</v>
      </c>
      <c r="P1189">
        <v>5</v>
      </c>
      <c r="Q1189">
        <v>5</v>
      </c>
      <c r="R1189">
        <v>28</v>
      </c>
      <c r="S1189" s="24">
        <v>2.2000000000000002</v>
      </c>
      <c r="T1189" s="24">
        <v>2</v>
      </c>
      <c r="U1189" t="s">
        <v>179</v>
      </c>
      <c r="V1189" s="14" t="str">
        <f>VLOOKUP($U1189,look_up!$A$2:J1215,2,FALSE)</f>
        <v>Ouriço</v>
      </c>
      <c r="W1189" s="14" t="str">
        <f>VLOOKUP($U1189,look_up!$A$2:K1215,3,FALSE)</f>
        <v>Species</v>
      </c>
      <c r="X1189" s="14" t="str">
        <f>VLOOKUP($U1189,look_up!$A$2:L1215,4,FALSE)</f>
        <v>NA</v>
      </c>
      <c r="Y1189" s="14" t="str">
        <f>VLOOKUP($U1189,look_up!A$2:K1215,5,FALSE)</f>
        <v>Animalia</v>
      </c>
      <c r="Z1189" s="14" t="str">
        <f>VLOOKUP($U1189,look_up!A$2:L1215,6,FALSE)</f>
        <v>Echinodermata</v>
      </c>
      <c r="AA1189" s="14" t="str">
        <f>VLOOKUP($U1189,look_up!A$2:M1215,7,FALSE)</f>
        <v>Echinoidea</v>
      </c>
      <c r="AB1189" s="14" t="str">
        <f>VLOOKUP($U1189,look_up!$A$2:P1215,8,FALSE)</f>
        <v>Arbacioidea</v>
      </c>
      <c r="AC1189" s="14" t="str">
        <f>VLOOKUP($U1189,look_up!$A$2:Q1215,9,FALSE)</f>
        <v>Arbaciidae</v>
      </c>
      <c r="AD1189" s="14">
        <f>VLOOKUP($U1189,look_up!A$2:P1215,10,FALSE)</f>
        <v>124249</v>
      </c>
      <c r="AE1189" s="16">
        <v>1</v>
      </c>
      <c r="AF1189" s="24" t="s">
        <v>216</v>
      </c>
      <c r="AG1189">
        <v>40</v>
      </c>
      <c r="AH1189" s="16" t="s">
        <v>273</v>
      </c>
      <c r="AI1189" s="16" t="s">
        <v>6</v>
      </c>
      <c r="AJ1189" s="16" t="s">
        <v>214</v>
      </c>
      <c r="AK1189" s="16" t="s">
        <v>218</v>
      </c>
      <c r="AL1189" s="16">
        <v>1</v>
      </c>
    </row>
    <row r="1190" spans="1:38" x14ac:dyDescent="0.3">
      <c r="A1190" s="24" t="s">
        <v>0</v>
      </c>
      <c r="B1190" t="s">
        <v>311</v>
      </c>
      <c r="C1190" t="s">
        <v>290</v>
      </c>
      <c r="D1190">
        <v>-27.11862</v>
      </c>
      <c r="E1190">
        <v>-48.514699999999998</v>
      </c>
      <c r="F1190" s="24" t="s">
        <v>2</v>
      </c>
      <c r="G1190" s="24" t="s">
        <v>3</v>
      </c>
      <c r="H1190" s="25">
        <v>42389</v>
      </c>
      <c r="I1190" s="12" t="s">
        <v>248</v>
      </c>
      <c r="J1190" s="12" t="s">
        <v>270</v>
      </c>
      <c r="K1190" s="12" t="s">
        <v>292</v>
      </c>
      <c r="L1190" s="24" t="s">
        <v>96</v>
      </c>
      <c r="M1190" s="24" t="s">
        <v>272</v>
      </c>
      <c r="N1190" t="s">
        <v>85</v>
      </c>
      <c r="O1190" s="24">
        <v>2</v>
      </c>
      <c r="P1190">
        <v>5</v>
      </c>
      <c r="Q1190">
        <v>5</v>
      </c>
      <c r="R1190">
        <v>28</v>
      </c>
      <c r="S1190" s="24">
        <v>2.2000000000000002</v>
      </c>
      <c r="T1190" s="24">
        <v>2</v>
      </c>
      <c r="U1190" t="s">
        <v>179</v>
      </c>
      <c r="V1190" s="14" t="str">
        <f>VLOOKUP($U1190,look_up!$A$2:J1216,2,FALSE)</f>
        <v>Ouriço</v>
      </c>
      <c r="W1190" s="14" t="str">
        <f>VLOOKUP($U1190,look_up!$A$2:K1216,3,FALSE)</f>
        <v>Species</v>
      </c>
      <c r="X1190" s="14" t="str">
        <f>VLOOKUP($U1190,look_up!$A$2:L1216,4,FALSE)</f>
        <v>NA</v>
      </c>
      <c r="Y1190" s="14" t="str">
        <f>VLOOKUP($U1190,look_up!A$2:K1216,5,FALSE)</f>
        <v>Animalia</v>
      </c>
      <c r="Z1190" s="14" t="str">
        <f>VLOOKUP($U1190,look_up!A$2:L1216,6,FALSE)</f>
        <v>Echinodermata</v>
      </c>
      <c r="AA1190" s="14" t="str">
        <f>VLOOKUP($U1190,look_up!A$2:M1216,7,FALSE)</f>
        <v>Echinoidea</v>
      </c>
      <c r="AB1190" s="14" t="str">
        <f>VLOOKUP($U1190,look_up!$A$2:P1216,8,FALSE)</f>
        <v>Arbacioidea</v>
      </c>
      <c r="AC1190" s="14" t="str">
        <f>VLOOKUP($U1190,look_up!$A$2:Q1216,9,FALSE)</f>
        <v>Arbaciidae</v>
      </c>
      <c r="AD1190" s="14">
        <f>VLOOKUP($U1190,look_up!A$2:P1216,10,FALSE)</f>
        <v>124249</v>
      </c>
      <c r="AE1190" s="16">
        <v>5</v>
      </c>
      <c r="AF1190" s="24" t="s">
        <v>216</v>
      </c>
      <c r="AG1190">
        <v>40</v>
      </c>
      <c r="AH1190" s="16" t="s">
        <v>273</v>
      </c>
      <c r="AI1190" s="16" t="s">
        <v>6</v>
      </c>
      <c r="AJ1190" s="16" t="s">
        <v>214</v>
      </c>
      <c r="AK1190" s="16" t="s">
        <v>218</v>
      </c>
      <c r="AL1190" s="16">
        <v>5</v>
      </c>
    </row>
    <row r="1191" spans="1:38" x14ac:dyDescent="0.3">
      <c r="A1191" s="24" t="s">
        <v>0</v>
      </c>
      <c r="B1191" t="s">
        <v>311</v>
      </c>
      <c r="C1191" t="s">
        <v>290</v>
      </c>
      <c r="D1191">
        <v>-27.11862</v>
      </c>
      <c r="E1191">
        <v>-48.514699999999998</v>
      </c>
      <c r="F1191" s="24" t="s">
        <v>2</v>
      </c>
      <c r="G1191" s="24" t="s">
        <v>3</v>
      </c>
      <c r="H1191" s="25">
        <v>42389</v>
      </c>
      <c r="I1191" s="12" t="s">
        <v>248</v>
      </c>
      <c r="J1191" s="12" t="s">
        <v>270</v>
      </c>
      <c r="K1191" s="12" t="s">
        <v>292</v>
      </c>
      <c r="L1191" s="24" t="s">
        <v>96</v>
      </c>
      <c r="M1191" s="24" t="s">
        <v>272</v>
      </c>
      <c r="N1191" t="s">
        <v>85</v>
      </c>
      <c r="O1191" s="24">
        <v>3</v>
      </c>
      <c r="P1191">
        <v>5</v>
      </c>
      <c r="Q1191">
        <v>5</v>
      </c>
      <c r="R1191">
        <v>28</v>
      </c>
      <c r="S1191" s="24">
        <v>2.2000000000000002</v>
      </c>
      <c r="T1191" s="24">
        <v>2</v>
      </c>
      <c r="U1191" t="s">
        <v>179</v>
      </c>
      <c r="V1191" s="14" t="str">
        <f>VLOOKUP($U1191,look_up!$A$2:J1217,2,FALSE)</f>
        <v>Ouriço</v>
      </c>
      <c r="W1191" s="14" t="str">
        <f>VLOOKUP($U1191,look_up!$A$2:K1217,3,FALSE)</f>
        <v>Species</v>
      </c>
      <c r="X1191" s="14" t="str">
        <f>VLOOKUP($U1191,look_up!$A$2:L1217,4,FALSE)</f>
        <v>NA</v>
      </c>
      <c r="Y1191" s="14" t="str">
        <f>VLOOKUP($U1191,look_up!A$2:K1217,5,FALSE)</f>
        <v>Animalia</v>
      </c>
      <c r="Z1191" s="14" t="str">
        <f>VLOOKUP($U1191,look_up!A$2:L1217,6,FALSE)</f>
        <v>Echinodermata</v>
      </c>
      <c r="AA1191" s="14" t="str">
        <f>VLOOKUP($U1191,look_up!A$2:M1217,7,FALSE)</f>
        <v>Echinoidea</v>
      </c>
      <c r="AB1191" s="14" t="str">
        <f>VLOOKUP($U1191,look_up!$A$2:P1217,8,FALSE)</f>
        <v>Arbacioidea</v>
      </c>
      <c r="AC1191" s="14" t="str">
        <f>VLOOKUP($U1191,look_up!$A$2:Q1217,9,FALSE)</f>
        <v>Arbaciidae</v>
      </c>
      <c r="AD1191" s="14">
        <f>VLOOKUP($U1191,look_up!A$2:P1217,10,FALSE)</f>
        <v>124249</v>
      </c>
      <c r="AE1191" s="16">
        <v>24</v>
      </c>
      <c r="AF1191" s="24" t="s">
        <v>216</v>
      </c>
      <c r="AG1191">
        <v>40</v>
      </c>
      <c r="AH1191" s="16" t="s">
        <v>273</v>
      </c>
      <c r="AI1191" s="16" t="s">
        <v>6</v>
      </c>
      <c r="AJ1191" s="16" t="s">
        <v>214</v>
      </c>
      <c r="AK1191" s="16" t="s">
        <v>218</v>
      </c>
      <c r="AL1191" s="16">
        <v>24</v>
      </c>
    </row>
    <row r="1192" spans="1:38" x14ac:dyDescent="0.3">
      <c r="A1192" s="24" t="s">
        <v>0</v>
      </c>
      <c r="B1192" t="s">
        <v>306</v>
      </c>
      <c r="C1192" t="s">
        <v>268</v>
      </c>
      <c r="D1192">
        <v>-27.609590000000001</v>
      </c>
      <c r="E1192">
        <v>-48.387419999999999</v>
      </c>
      <c r="F1192" s="24" t="s">
        <v>2</v>
      </c>
      <c r="G1192" s="24" t="s">
        <v>3</v>
      </c>
      <c r="H1192" s="25">
        <v>42033</v>
      </c>
      <c r="I1192" s="12" t="s">
        <v>269</v>
      </c>
      <c r="J1192" s="12" t="s">
        <v>270</v>
      </c>
      <c r="K1192" s="12" t="s">
        <v>271</v>
      </c>
      <c r="L1192" s="24" t="s">
        <v>96</v>
      </c>
      <c r="M1192" s="24" t="s">
        <v>272</v>
      </c>
      <c r="N1192" t="s">
        <v>85</v>
      </c>
      <c r="O1192" s="24">
        <v>1</v>
      </c>
      <c r="P1192">
        <v>5</v>
      </c>
      <c r="Q1192">
        <v>5</v>
      </c>
      <c r="R1192">
        <v>19</v>
      </c>
      <c r="S1192" s="24">
        <v>5</v>
      </c>
      <c r="T1192" s="24">
        <v>5.2</v>
      </c>
      <c r="U1192" t="s">
        <v>180</v>
      </c>
      <c r="V1192" s="14" t="str">
        <f>VLOOKUP($U1192,look_up!$A$2:J1218,2,FALSE)</f>
        <v>Ouriço</v>
      </c>
      <c r="W1192" s="14" t="str">
        <f>VLOOKUP($U1192,look_up!$A$2:K1218,3,FALSE)</f>
        <v>Species</v>
      </c>
      <c r="X1192" s="14" t="str">
        <f>VLOOKUP($U1192,look_up!$A$2:L1218,4,FALSE)</f>
        <v>NA</v>
      </c>
      <c r="Y1192" s="14" t="str">
        <f>VLOOKUP($U1192,look_up!A$2:K1218,5,FALSE)</f>
        <v>Animalia</v>
      </c>
      <c r="Z1192" s="14" t="str">
        <f>VLOOKUP($U1192,look_up!A$2:L1218,6,FALSE)</f>
        <v>Echinodermata</v>
      </c>
      <c r="AA1192" s="14" t="str">
        <f>VLOOKUP($U1192,look_up!A$2:M1218,7,FALSE)</f>
        <v>Echinoidea</v>
      </c>
      <c r="AB1192" s="14" t="str">
        <f>VLOOKUP($U1192,look_up!$A$2:P1218,8,FALSE)</f>
        <v>Camarodonta</v>
      </c>
      <c r="AC1192" s="14" t="str">
        <f>VLOOKUP($U1192,look_up!$A$2:Q1218,9,FALSE)</f>
        <v>Parechinidae</v>
      </c>
      <c r="AD1192" s="14">
        <f>VLOOKUP($U1192,look_up!A$2:P1218,10,FALSE)</f>
        <v>513432</v>
      </c>
      <c r="AE1192" s="16">
        <v>0</v>
      </c>
      <c r="AF1192" s="24" t="s">
        <v>216</v>
      </c>
      <c r="AG1192">
        <v>40</v>
      </c>
      <c r="AH1192" s="16" t="s">
        <v>273</v>
      </c>
      <c r="AI1192" s="16" t="s">
        <v>6</v>
      </c>
      <c r="AJ1192" s="16" t="s">
        <v>214</v>
      </c>
      <c r="AK1192" s="16" t="s">
        <v>219</v>
      </c>
      <c r="AL1192" s="16">
        <v>0</v>
      </c>
    </row>
    <row r="1193" spans="1:38" x14ac:dyDescent="0.3">
      <c r="A1193" s="24" t="s">
        <v>0</v>
      </c>
      <c r="B1193" t="s">
        <v>306</v>
      </c>
      <c r="C1193" t="s">
        <v>268</v>
      </c>
      <c r="D1193">
        <v>-27.609590000000001</v>
      </c>
      <c r="E1193">
        <v>-48.387419999999999</v>
      </c>
      <c r="F1193" s="24" t="s">
        <v>2</v>
      </c>
      <c r="G1193" s="24" t="s">
        <v>3</v>
      </c>
      <c r="H1193" s="25">
        <v>42033</v>
      </c>
      <c r="I1193" s="12" t="s">
        <v>269</v>
      </c>
      <c r="J1193" s="12" t="s">
        <v>270</v>
      </c>
      <c r="K1193" s="12" t="s">
        <v>271</v>
      </c>
      <c r="L1193" s="24" t="s">
        <v>96</v>
      </c>
      <c r="M1193" s="24" t="s">
        <v>272</v>
      </c>
      <c r="N1193" t="s">
        <v>85</v>
      </c>
      <c r="O1193" s="24">
        <v>2</v>
      </c>
      <c r="P1193">
        <v>5</v>
      </c>
      <c r="Q1193">
        <v>5</v>
      </c>
      <c r="R1193">
        <v>19</v>
      </c>
      <c r="S1193" s="24">
        <v>5</v>
      </c>
      <c r="T1193" s="24">
        <v>5.2</v>
      </c>
      <c r="U1193" t="s">
        <v>180</v>
      </c>
      <c r="V1193" s="14" t="str">
        <f>VLOOKUP($U1193,look_up!$A$2:J1219,2,FALSE)</f>
        <v>Ouriço</v>
      </c>
      <c r="W1193" s="14" t="str">
        <f>VLOOKUP($U1193,look_up!$A$2:K1219,3,FALSE)</f>
        <v>Species</v>
      </c>
      <c r="X1193" s="14" t="str">
        <f>VLOOKUP($U1193,look_up!$A$2:L1219,4,FALSE)</f>
        <v>NA</v>
      </c>
      <c r="Y1193" s="14" t="str">
        <f>VLOOKUP($U1193,look_up!A$2:K1219,5,FALSE)</f>
        <v>Animalia</v>
      </c>
      <c r="Z1193" s="14" t="str">
        <f>VLOOKUP($U1193,look_up!A$2:L1219,6,FALSE)</f>
        <v>Echinodermata</v>
      </c>
      <c r="AA1193" s="14" t="str">
        <f>VLOOKUP($U1193,look_up!A$2:M1219,7,FALSE)</f>
        <v>Echinoidea</v>
      </c>
      <c r="AB1193" s="14" t="str">
        <f>VLOOKUP($U1193,look_up!$A$2:P1219,8,FALSE)</f>
        <v>Camarodonta</v>
      </c>
      <c r="AC1193" s="14" t="str">
        <f>VLOOKUP($U1193,look_up!$A$2:Q1219,9,FALSE)</f>
        <v>Parechinidae</v>
      </c>
      <c r="AD1193" s="14">
        <f>VLOOKUP($U1193,look_up!A$2:P1219,10,FALSE)</f>
        <v>513432</v>
      </c>
      <c r="AE1193" s="16">
        <v>0</v>
      </c>
      <c r="AF1193" s="24" t="s">
        <v>216</v>
      </c>
      <c r="AG1193">
        <v>40</v>
      </c>
      <c r="AH1193" s="16" t="s">
        <v>273</v>
      </c>
      <c r="AI1193" s="16" t="s">
        <v>6</v>
      </c>
      <c r="AJ1193" s="16" t="s">
        <v>214</v>
      </c>
      <c r="AK1193" s="16" t="s">
        <v>219</v>
      </c>
      <c r="AL1193" s="16">
        <v>0</v>
      </c>
    </row>
    <row r="1194" spans="1:38" x14ac:dyDescent="0.3">
      <c r="A1194" s="24" t="s">
        <v>0</v>
      </c>
      <c r="B1194" t="s">
        <v>306</v>
      </c>
      <c r="C1194" t="s">
        <v>268</v>
      </c>
      <c r="D1194">
        <v>-27.609590000000001</v>
      </c>
      <c r="E1194">
        <v>-48.387419999999999</v>
      </c>
      <c r="F1194" s="24" t="s">
        <v>2</v>
      </c>
      <c r="G1194" s="24" t="s">
        <v>3</v>
      </c>
      <c r="H1194" s="25">
        <v>42033</v>
      </c>
      <c r="I1194" s="12" t="s">
        <v>269</v>
      </c>
      <c r="J1194" s="12" t="s">
        <v>270</v>
      </c>
      <c r="K1194" s="12" t="s">
        <v>271</v>
      </c>
      <c r="L1194" s="24" t="s">
        <v>96</v>
      </c>
      <c r="M1194" s="24" t="s">
        <v>272</v>
      </c>
      <c r="N1194" t="s">
        <v>85</v>
      </c>
      <c r="O1194" s="24">
        <v>3</v>
      </c>
      <c r="P1194">
        <v>5</v>
      </c>
      <c r="Q1194">
        <v>5</v>
      </c>
      <c r="R1194">
        <v>19</v>
      </c>
      <c r="S1194" s="24">
        <v>5</v>
      </c>
      <c r="T1194" s="24">
        <v>5.2</v>
      </c>
      <c r="U1194" t="s">
        <v>180</v>
      </c>
      <c r="V1194" s="14" t="str">
        <f>VLOOKUP($U1194,look_up!$A$2:J1220,2,FALSE)</f>
        <v>Ouriço</v>
      </c>
      <c r="W1194" s="14" t="str">
        <f>VLOOKUP($U1194,look_up!$A$2:K1220,3,FALSE)</f>
        <v>Species</v>
      </c>
      <c r="X1194" s="14" t="str">
        <f>VLOOKUP($U1194,look_up!$A$2:L1220,4,FALSE)</f>
        <v>NA</v>
      </c>
      <c r="Y1194" s="14" t="str">
        <f>VLOOKUP($U1194,look_up!A$2:K1220,5,FALSE)</f>
        <v>Animalia</v>
      </c>
      <c r="Z1194" s="14" t="str">
        <f>VLOOKUP($U1194,look_up!A$2:L1220,6,FALSE)</f>
        <v>Echinodermata</v>
      </c>
      <c r="AA1194" s="14" t="str">
        <f>VLOOKUP($U1194,look_up!A$2:M1220,7,FALSE)</f>
        <v>Echinoidea</v>
      </c>
      <c r="AB1194" s="14" t="str">
        <f>VLOOKUP($U1194,look_up!$A$2:P1220,8,FALSE)</f>
        <v>Camarodonta</v>
      </c>
      <c r="AC1194" s="14" t="str">
        <f>VLOOKUP($U1194,look_up!$A$2:Q1220,9,FALSE)</f>
        <v>Parechinidae</v>
      </c>
      <c r="AD1194" s="14">
        <f>VLOOKUP($U1194,look_up!A$2:P1220,10,FALSE)</f>
        <v>513432</v>
      </c>
      <c r="AE1194" s="16">
        <v>0</v>
      </c>
      <c r="AF1194" s="24" t="s">
        <v>216</v>
      </c>
      <c r="AG1194">
        <v>40</v>
      </c>
      <c r="AH1194" s="16" t="s">
        <v>273</v>
      </c>
      <c r="AI1194" s="16" t="s">
        <v>6</v>
      </c>
      <c r="AJ1194" s="16" t="s">
        <v>214</v>
      </c>
      <c r="AK1194" s="16" t="s">
        <v>219</v>
      </c>
      <c r="AL1194" s="16">
        <v>0</v>
      </c>
    </row>
    <row r="1195" spans="1:38" x14ac:dyDescent="0.3">
      <c r="A1195" s="24" t="s">
        <v>0</v>
      </c>
      <c r="B1195" t="s">
        <v>307</v>
      </c>
      <c r="C1195" t="s">
        <v>274</v>
      </c>
      <c r="D1195">
        <v>-27.488160000000001</v>
      </c>
      <c r="E1195">
        <v>-48.365229999999997</v>
      </c>
      <c r="F1195" s="24" t="s">
        <v>2</v>
      </c>
      <c r="G1195" s="24" t="s">
        <v>3</v>
      </c>
      <c r="H1195" s="25">
        <v>42038</v>
      </c>
      <c r="I1195" s="12" t="s">
        <v>100</v>
      </c>
      <c r="J1195" s="12" t="s">
        <v>245</v>
      </c>
      <c r="K1195" s="12" t="s">
        <v>271</v>
      </c>
      <c r="L1195" s="24" t="s">
        <v>96</v>
      </c>
      <c r="M1195" s="24" t="s">
        <v>272</v>
      </c>
      <c r="N1195" t="s">
        <v>85</v>
      </c>
      <c r="O1195" s="24">
        <v>1</v>
      </c>
      <c r="P1195">
        <v>5</v>
      </c>
      <c r="Q1195">
        <v>5</v>
      </c>
      <c r="R1195">
        <v>23</v>
      </c>
      <c r="S1195" s="24">
        <v>4.8</v>
      </c>
      <c r="T1195" s="24">
        <v>2.4</v>
      </c>
      <c r="U1195" t="s">
        <v>180</v>
      </c>
      <c r="V1195" s="14" t="str">
        <f>VLOOKUP($U1195,look_up!$A$2:J1221,2,FALSE)</f>
        <v>Ouriço</v>
      </c>
      <c r="W1195" s="14" t="str">
        <f>VLOOKUP($U1195,look_up!$A$2:K1221,3,FALSE)</f>
        <v>Species</v>
      </c>
      <c r="X1195" s="14" t="str">
        <f>VLOOKUP($U1195,look_up!$A$2:L1221,4,FALSE)</f>
        <v>NA</v>
      </c>
      <c r="Y1195" s="14" t="str">
        <f>VLOOKUP($U1195,look_up!A$2:K1221,5,FALSE)</f>
        <v>Animalia</v>
      </c>
      <c r="Z1195" s="14" t="str">
        <f>VLOOKUP($U1195,look_up!A$2:L1221,6,FALSE)</f>
        <v>Echinodermata</v>
      </c>
      <c r="AA1195" s="14" t="str">
        <f>VLOOKUP($U1195,look_up!A$2:M1221,7,FALSE)</f>
        <v>Echinoidea</v>
      </c>
      <c r="AB1195" s="14" t="str">
        <f>VLOOKUP($U1195,look_up!$A$2:P1221,8,FALSE)</f>
        <v>Camarodonta</v>
      </c>
      <c r="AC1195" s="14" t="str">
        <f>VLOOKUP($U1195,look_up!$A$2:Q1221,9,FALSE)</f>
        <v>Parechinidae</v>
      </c>
      <c r="AD1195" s="14">
        <f>VLOOKUP($U1195,look_up!A$2:P1221,10,FALSE)</f>
        <v>513432</v>
      </c>
      <c r="AE1195" s="16">
        <v>0</v>
      </c>
      <c r="AF1195" s="24" t="s">
        <v>216</v>
      </c>
      <c r="AG1195">
        <v>40</v>
      </c>
      <c r="AH1195" s="16" t="s">
        <v>273</v>
      </c>
      <c r="AI1195" s="16" t="s">
        <v>6</v>
      </c>
      <c r="AJ1195" s="16" t="s">
        <v>214</v>
      </c>
      <c r="AK1195" s="16" t="s">
        <v>219</v>
      </c>
      <c r="AL1195" s="16">
        <v>0</v>
      </c>
    </row>
    <row r="1196" spans="1:38" x14ac:dyDescent="0.3">
      <c r="A1196" s="24" t="s">
        <v>0</v>
      </c>
      <c r="B1196" t="s">
        <v>307</v>
      </c>
      <c r="C1196" t="s">
        <v>274</v>
      </c>
      <c r="D1196">
        <v>-27.488160000000001</v>
      </c>
      <c r="E1196">
        <v>-48.365229999999997</v>
      </c>
      <c r="F1196" s="24" t="s">
        <v>2</v>
      </c>
      <c r="G1196" s="24" t="s">
        <v>3</v>
      </c>
      <c r="H1196" s="25">
        <v>42038</v>
      </c>
      <c r="I1196" s="12" t="s">
        <v>100</v>
      </c>
      <c r="J1196" s="12" t="s">
        <v>245</v>
      </c>
      <c r="K1196" s="12" t="s">
        <v>271</v>
      </c>
      <c r="L1196" s="24" t="s">
        <v>96</v>
      </c>
      <c r="M1196" s="24" t="s">
        <v>272</v>
      </c>
      <c r="N1196" t="s">
        <v>85</v>
      </c>
      <c r="O1196" s="24">
        <v>2</v>
      </c>
      <c r="P1196">
        <v>5</v>
      </c>
      <c r="Q1196">
        <v>5</v>
      </c>
      <c r="R1196">
        <v>23</v>
      </c>
      <c r="S1196" s="24">
        <v>4.8</v>
      </c>
      <c r="T1196" s="24">
        <v>2.4</v>
      </c>
      <c r="U1196" t="s">
        <v>180</v>
      </c>
      <c r="V1196" s="14" t="str">
        <f>VLOOKUP($U1196,look_up!$A$2:J1222,2,FALSE)</f>
        <v>Ouriço</v>
      </c>
      <c r="W1196" s="14" t="str">
        <f>VLOOKUP($U1196,look_up!$A$2:K1222,3,FALSE)</f>
        <v>Species</v>
      </c>
      <c r="X1196" s="14" t="str">
        <f>VLOOKUP($U1196,look_up!$A$2:L1222,4,FALSE)</f>
        <v>NA</v>
      </c>
      <c r="Y1196" s="14" t="str">
        <f>VLOOKUP($U1196,look_up!A$2:K1222,5,FALSE)</f>
        <v>Animalia</v>
      </c>
      <c r="Z1196" s="14" t="str">
        <f>VLOOKUP($U1196,look_up!A$2:L1222,6,FALSE)</f>
        <v>Echinodermata</v>
      </c>
      <c r="AA1196" s="14" t="str">
        <f>VLOOKUP($U1196,look_up!A$2:M1222,7,FALSE)</f>
        <v>Echinoidea</v>
      </c>
      <c r="AB1196" s="14" t="str">
        <f>VLOOKUP($U1196,look_up!$A$2:P1222,8,FALSE)</f>
        <v>Camarodonta</v>
      </c>
      <c r="AC1196" s="14" t="str">
        <f>VLOOKUP($U1196,look_up!$A$2:Q1222,9,FALSE)</f>
        <v>Parechinidae</v>
      </c>
      <c r="AD1196" s="14">
        <f>VLOOKUP($U1196,look_up!A$2:P1222,10,FALSE)</f>
        <v>513432</v>
      </c>
      <c r="AE1196" s="16">
        <v>0</v>
      </c>
      <c r="AF1196" s="24" t="s">
        <v>216</v>
      </c>
      <c r="AG1196">
        <v>40</v>
      </c>
      <c r="AH1196" s="16" t="s">
        <v>273</v>
      </c>
      <c r="AI1196" s="16" t="s">
        <v>6</v>
      </c>
      <c r="AJ1196" s="16" t="s">
        <v>214</v>
      </c>
      <c r="AK1196" s="16" t="s">
        <v>219</v>
      </c>
      <c r="AL1196" s="16">
        <v>0</v>
      </c>
    </row>
    <row r="1197" spans="1:38" x14ac:dyDescent="0.3">
      <c r="A1197" s="24" t="s">
        <v>0</v>
      </c>
      <c r="B1197" t="s">
        <v>307</v>
      </c>
      <c r="C1197" t="s">
        <v>274</v>
      </c>
      <c r="D1197">
        <v>-27.488160000000001</v>
      </c>
      <c r="E1197">
        <v>-48.365229999999997</v>
      </c>
      <c r="F1197" s="24" t="s">
        <v>2</v>
      </c>
      <c r="G1197" s="24" t="s">
        <v>3</v>
      </c>
      <c r="H1197" s="25">
        <v>42038</v>
      </c>
      <c r="I1197" s="12" t="s">
        <v>100</v>
      </c>
      <c r="J1197" s="12" t="s">
        <v>245</v>
      </c>
      <c r="K1197" s="12" t="s">
        <v>271</v>
      </c>
      <c r="L1197" s="24" t="s">
        <v>96</v>
      </c>
      <c r="M1197" s="24" t="s">
        <v>272</v>
      </c>
      <c r="N1197" t="s">
        <v>85</v>
      </c>
      <c r="O1197" s="24">
        <v>3</v>
      </c>
      <c r="P1197">
        <v>5</v>
      </c>
      <c r="Q1197">
        <v>5</v>
      </c>
      <c r="R1197">
        <v>23</v>
      </c>
      <c r="S1197" s="24">
        <v>4.8</v>
      </c>
      <c r="T1197" s="24">
        <v>2.4</v>
      </c>
      <c r="U1197" t="s">
        <v>180</v>
      </c>
      <c r="V1197" s="14" t="str">
        <f>VLOOKUP($U1197,look_up!$A$2:J1223,2,FALSE)</f>
        <v>Ouriço</v>
      </c>
      <c r="W1197" s="14" t="str">
        <f>VLOOKUP($U1197,look_up!$A$2:K1223,3,FALSE)</f>
        <v>Species</v>
      </c>
      <c r="X1197" s="14" t="str">
        <f>VLOOKUP($U1197,look_up!$A$2:L1223,4,FALSE)</f>
        <v>NA</v>
      </c>
      <c r="Y1197" s="14" t="str">
        <f>VLOOKUP($U1197,look_up!A$2:K1223,5,FALSE)</f>
        <v>Animalia</v>
      </c>
      <c r="Z1197" s="14" t="str">
        <f>VLOOKUP($U1197,look_up!A$2:L1223,6,FALSE)</f>
        <v>Echinodermata</v>
      </c>
      <c r="AA1197" s="14" t="str">
        <f>VLOOKUP($U1197,look_up!A$2:M1223,7,FALSE)</f>
        <v>Echinoidea</v>
      </c>
      <c r="AB1197" s="14" t="str">
        <f>VLOOKUP($U1197,look_up!$A$2:P1223,8,FALSE)</f>
        <v>Camarodonta</v>
      </c>
      <c r="AC1197" s="14" t="str">
        <f>VLOOKUP($U1197,look_up!$A$2:Q1223,9,FALSE)</f>
        <v>Parechinidae</v>
      </c>
      <c r="AD1197" s="14">
        <f>VLOOKUP($U1197,look_up!A$2:P1223,10,FALSE)</f>
        <v>513432</v>
      </c>
      <c r="AE1197" s="16">
        <v>0</v>
      </c>
      <c r="AF1197" s="24" t="s">
        <v>216</v>
      </c>
      <c r="AG1197">
        <v>40</v>
      </c>
      <c r="AH1197" s="16" t="s">
        <v>273</v>
      </c>
      <c r="AI1197" s="16" t="s">
        <v>6</v>
      </c>
      <c r="AJ1197" s="16" t="s">
        <v>214</v>
      </c>
      <c r="AK1197" s="16" t="s">
        <v>219</v>
      </c>
      <c r="AL1197" s="16">
        <v>0</v>
      </c>
    </row>
    <row r="1198" spans="1:38" x14ac:dyDescent="0.3">
      <c r="A1198" s="24" t="s">
        <v>0</v>
      </c>
      <c r="B1198" t="s">
        <v>307</v>
      </c>
      <c r="C1198" t="s">
        <v>274</v>
      </c>
      <c r="D1198">
        <v>-27.488160000000001</v>
      </c>
      <c r="E1198">
        <v>-48.365229999999997</v>
      </c>
      <c r="F1198" s="24" t="s">
        <v>2</v>
      </c>
      <c r="G1198" s="24" t="s">
        <v>3</v>
      </c>
      <c r="H1198" s="25">
        <v>42038</v>
      </c>
      <c r="I1198" s="12" t="s">
        <v>100</v>
      </c>
      <c r="J1198" s="12" t="s">
        <v>245</v>
      </c>
      <c r="K1198" s="12" t="s">
        <v>271</v>
      </c>
      <c r="L1198" s="24" t="s">
        <v>96</v>
      </c>
      <c r="M1198" s="24" t="s">
        <v>272</v>
      </c>
      <c r="N1198" t="s">
        <v>85</v>
      </c>
      <c r="O1198" s="24">
        <v>2</v>
      </c>
      <c r="P1198">
        <v>10</v>
      </c>
      <c r="Q1198">
        <v>10</v>
      </c>
      <c r="R1198">
        <v>19</v>
      </c>
      <c r="S1198" s="24">
        <v>4.8</v>
      </c>
      <c r="T1198" s="24">
        <v>2.4</v>
      </c>
      <c r="U1198" t="s">
        <v>180</v>
      </c>
      <c r="V1198" s="14" t="str">
        <f>VLOOKUP($U1198,look_up!$A$2:J1224,2,FALSE)</f>
        <v>Ouriço</v>
      </c>
      <c r="W1198" s="14" t="str">
        <f>VLOOKUP($U1198,look_up!$A$2:K1224,3,FALSE)</f>
        <v>Species</v>
      </c>
      <c r="X1198" s="14" t="str">
        <f>VLOOKUP($U1198,look_up!$A$2:L1224,4,FALSE)</f>
        <v>NA</v>
      </c>
      <c r="Y1198" s="14" t="str">
        <f>VLOOKUP($U1198,look_up!A$2:K1224,5,FALSE)</f>
        <v>Animalia</v>
      </c>
      <c r="Z1198" s="14" t="str">
        <f>VLOOKUP($U1198,look_up!A$2:L1224,6,FALSE)</f>
        <v>Echinodermata</v>
      </c>
      <c r="AA1198" s="14" t="str">
        <f>VLOOKUP($U1198,look_up!A$2:M1224,7,FALSE)</f>
        <v>Echinoidea</v>
      </c>
      <c r="AB1198" s="14" t="str">
        <f>VLOOKUP($U1198,look_up!$A$2:P1224,8,FALSE)</f>
        <v>Camarodonta</v>
      </c>
      <c r="AC1198" s="14" t="str">
        <f>VLOOKUP($U1198,look_up!$A$2:Q1224,9,FALSE)</f>
        <v>Parechinidae</v>
      </c>
      <c r="AD1198" s="14">
        <f>VLOOKUP($U1198,look_up!A$2:P1224,10,FALSE)</f>
        <v>513432</v>
      </c>
      <c r="AE1198" s="16">
        <v>0</v>
      </c>
      <c r="AF1198" s="24" t="s">
        <v>216</v>
      </c>
      <c r="AG1198">
        <v>40</v>
      </c>
      <c r="AH1198" s="16" t="s">
        <v>273</v>
      </c>
      <c r="AI1198" s="16" t="s">
        <v>6</v>
      </c>
      <c r="AJ1198" s="16" t="s">
        <v>214</v>
      </c>
      <c r="AK1198" s="16" t="s">
        <v>219</v>
      </c>
      <c r="AL1198" s="16">
        <v>0</v>
      </c>
    </row>
    <row r="1199" spans="1:38" x14ac:dyDescent="0.3">
      <c r="A1199" s="24" t="s">
        <v>0</v>
      </c>
      <c r="B1199" t="s">
        <v>307</v>
      </c>
      <c r="C1199" t="s">
        <v>274</v>
      </c>
      <c r="D1199">
        <v>-27.488160000000001</v>
      </c>
      <c r="E1199">
        <v>-48.365229999999997</v>
      </c>
      <c r="F1199" s="24" t="s">
        <v>2</v>
      </c>
      <c r="G1199" s="24" t="s">
        <v>3</v>
      </c>
      <c r="H1199" s="25">
        <v>42038</v>
      </c>
      <c r="I1199" s="12" t="s">
        <v>100</v>
      </c>
      <c r="J1199" s="12" t="s">
        <v>245</v>
      </c>
      <c r="K1199" s="12" t="s">
        <v>271</v>
      </c>
      <c r="L1199" s="24" t="s">
        <v>96</v>
      </c>
      <c r="M1199" s="24" t="s">
        <v>272</v>
      </c>
      <c r="N1199" t="s">
        <v>85</v>
      </c>
      <c r="O1199" s="24">
        <v>3</v>
      </c>
      <c r="P1199">
        <v>10</v>
      </c>
      <c r="Q1199">
        <v>10</v>
      </c>
      <c r="R1199">
        <v>19</v>
      </c>
      <c r="S1199" s="24">
        <v>4.8</v>
      </c>
      <c r="T1199" s="24">
        <v>2.4</v>
      </c>
      <c r="U1199" t="s">
        <v>180</v>
      </c>
      <c r="V1199" s="14" t="str">
        <f>VLOOKUP($U1199,look_up!$A$2:J1225,2,FALSE)</f>
        <v>Ouriço</v>
      </c>
      <c r="W1199" s="14" t="str">
        <f>VLOOKUP($U1199,look_up!$A$2:K1225,3,FALSE)</f>
        <v>Species</v>
      </c>
      <c r="X1199" s="14" t="str">
        <f>VLOOKUP($U1199,look_up!$A$2:L1225,4,FALSE)</f>
        <v>NA</v>
      </c>
      <c r="Y1199" s="14" t="str">
        <f>VLOOKUP($U1199,look_up!A$2:K1225,5,FALSE)</f>
        <v>Animalia</v>
      </c>
      <c r="Z1199" s="14" t="str">
        <f>VLOOKUP($U1199,look_up!A$2:L1225,6,FALSE)</f>
        <v>Echinodermata</v>
      </c>
      <c r="AA1199" s="14" t="str">
        <f>VLOOKUP($U1199,look_up!A$2:M1225,7,FALSE)</f>
        <v>Echinoidea</v>
      </c>
      <c r="AB1199" s="14" t="str">
        <f>VLOOKUP($U1199,look_up!$A$2:P1225,8,FALSE)</f>
        <v>Camarodonta</v>
      </c>
      <c r="AC1199" s="14" t="str">
        <f>VLOOKUP($U1199,look_up!$A$2:Q1225,9,FALSE)</f>
        <v>Parechinidae</v>
      </c>
      <c r="AD1199" s="14">
        <f>VLOOKUP($U1199,look_up!A$2:P1225,10,FALSE)</f>
        <v>513432</v>
      </c>
      <c r="AE1199" s="16">
        <v>0</v>
      </c>
      <c r="AF1199" s="24" t="s">
        <v>216</v>
      </c>
      <c r="AG1199">
        <v>40</v>
      </c>
      <c r="AH1199" s="16" t="s">
        <v>273</v>
      </c>
      <c r="AI1199" s="16" t="s">
        <v>6</v>
      </c>
      <c r="AJ1199" s="16" t="s">
        <v>214</v>
      </c>
      <c r="AK1199" s="16" t="s">
        <v>219</v>
      </c>
      <c r="AL1199" s="16">
        <v>0</v>
      </c>
    </row>
    <row r="1200" spans="1:38" x14ac:dyDescent="0.3">
      <c r="A1200" s="24" t="s">
        <v>0</v>
      </c>
      <c r="B1200" t="s">
        <v>244</v>
      </c>
      <c r="C1200" t="s">
        <v>275</v>
      </c>
      <c r="D1200">
        <v>-27.2837</v>
      </c>
      <c r="E1200">
        <v>-48.37368</v>
      </c>
      <c r="F1200" s="24" t="s">
        <v>2</v>
      </c>
      <c r="G1200" s="24" t="s">
        <v>3</v>
      </c>
      <c r="H1200" s="25">
        <v>42045</v>
      </c>
      <c r="I1200" s="12" t="s">
        <v>276</v>
      </c>
      <c r="J1200" s="12" t="s">
        <v>245</v>
      </c>
      <c r="K1200" s="12" t="s">
        <v>271</v>
      </c>
      <c r="L1200" s="24" t="s">
        <v>96</v>
      </c>
      <c r="M1200" s="24" t="s">
        <v>272</v>
      </c>
      <c r="N1200" t="s">
        <v>85</v>
      </c>
      <c r="O1200" s="24">
        <v>1</v>
      </c>
      <c r="P1200">
        <v>5</v>
      </c>
      <c r="Q1200">
        <v>5</v>
      </c>
      <c r="R1200">
        <v>27</v>
      </c>
      <c r="S1200" s="24">
        <v>8.8000000000000007</v>
      </c>
      <c r="T1200" s="24">
        <v>9.3000000000000007</v>
      </c>
      <c r="U1200" t="s">
        <v>180</v>
      </c>
      <c r="V1200" s="14" t="str">
        <f>VLOOKUP($U1200,look_up!$A$2:J1226,2,FALSE)</f>
        <v>Ouriço</v>
      </c>
      <c r="W1200" s="14" t="str">
        <f>VLOOKUP($U1200,look_up!$A$2:K1226,3,FALSE)</f>
        <v>Species</v>
      </c>
      <c r="X1200" s="14" t="str">
        <f>VLOOKUP($U1200,look_up!$A$2:L1226,4,FALSE)</f>
        <v>NA</v>
      </c>
      <c r="Y1200" s="14" t="str">
        <f>VLOOKUP($U1200,look_up!A$2:K1226,5,FALSE)</f>
        <v>Animalia</v>
      </c>
      <c r="Z1200" s="14" t="str">
        <f>VLOOKUP($U1200,look_up!A$2:L1226,6,FALSE)</f>
        <v>Echinodermata</v>
      </c>
      <c r="AA1200" s="14" t="str">
        <f>VLOOKUP($U1200,look_up!A$2:M1226,7,FALSE)</f>
        <v>Echinoidea</v>
      </c>
      <c r="AB1200" s="14" t="str">
        <f>VLOOKUP($U1200,look_up!$A$2:P1226,8,FALSE)</f>
        <v>Camarodonta</v>
      </c>
      <c r="AC1200" s="14" t="str">
        <f>VLOOKUP($U1200,look_up!$A$2:Q1226,9,FALSE)</f>
        <v>Parechinidae</v>
      </c>
      <c r="AD1200" s="14">
        <f>VLOOKUP($U1200,look_up!A$2:P1226,10,FALSE)</f>
        <v>513432</v>
      </c>
      <c r="AE1200" s="16">
        <v>0</v>
      </c>
      <c r="AF1200" s="24" t="s">
        <v>216</v>
      </c>
      <c r="AG1200">
        <v>40</v>
      </c>
      <c r="AH1200" s="16" t="s">
        <v>273</v>
      </c>
      <c r="AI1200" s="16" t="s">
        <v>6</v>
      </c>
      <c r="AJ1200" s="16" t="s">
        <v>214</v>
      </c>
      <c r="AK1200" s="16" t="s">
        <v>219</v>
      </c>
      <c r="AL1200" s="16">
        <v>0</v>
      </c>
    </row>
    <row r="1201" spans="1:38" x14ac:dyDescent="0.3">
      <c r="A1201" s="24" t="s">
        <v>0</v>
      </c>
      <c r="B1201" t="s">
        <v>244</v>
      </c>
      <c r="C1201" t="s">
        <v>275</v>
      </c>
      <c r="D1201">
        <v>-27.2837</v>
      </c>
      <c r="E1201">
        <v>-48.37368</v>
      </c>
      <c r="F1201" s="24" t="s">
        <v>2</v>
      </c>
      <c r="G1201" s="24" t="s">
        <v>3</v>
      </c>
      <c r="H1201" s="25">
        <v>42045</v>
      </c>
      <c r="I1201" s="12" t="s">
        <v>276</v>
      </c>
      <c r="J1201" s="12" t="s">
        <v>245</v>
      </c>
      <c r="K1201" s="12" t="s">
        <v>271</v>
      </c>
      <c r="L1201" s="24" t="s">
        <v>96</v>
      </c>
      <c r="M1201" s="24" t="s">
        <v>272</v>
      </c>
      <c r="N1201" t="s">
        <v>85</v>
      </c>
      <c r="O1201" s="24">
        <v>2</v>
      </c>
      <c r="P1201">
        <v>5</v>
      </c>
      <c r="Q1201">
        <v>5</v>
      </c>
      <c r="R1201">
        <v>27</v>
      </c>
      <c r="S1201" s="24">
        <v>8.8000000000000007</v>
      </c>
      <c r="T1201" s="24">
        <v>9.3000000000000007</v>
      </c>
      <c r="U1201" t="s">
        <v>180</v>
      </c>
      <c r="V1201" s="14" t="str">
        <f>VLOOKUP($U1201,look_up!$A$2:J1227,2,FALSE)</f>
        <v>Ouriço</v>
      </c>
      <c r="W1201" s="14" t="str">
        <f>VLOOKUP($U1201,look_up!$A$2:K1227,3,FALSE)</f>
        <v>Species</v>
      </c>
      <c r="X1201" s="14" t="str">
        <f>VLOOKUP($U1201,look_up!$A$2:L1227,4,FALSE)</f>
        <v>NA</v>
      </c>
      <c r="Y1201" s="14" t="str">
        <f>VLOOKUP($U1201,look_up!A$2:K1227,5,FALSE)</f>
        <v>Animalia</v>
      </c>
      <c r="Z1201" s="14" t="str">
        <f>VLOOKUP($U1201,look_up!A$2:L1227,6,FALSE)</f>
        <v>Echinodermata</v>
      </c>
      <c r="AA1201" s="14" t="str">
        <f>VLOOKUP($U1201,look_up!A$2:M1227,7,FALSE)</f>
        <v>Echinoidea</v>
      </c>
      <c r="AB1201" s="14" t="str">
        <f>VLOOKUP($U1201,look_up!$A$2:P1227,8,FALSE)</f>
        <v>Camarodonta</v>
      </c>
      <c r="AC1201" s="14" t="str">
        <f>VLOOKUP($U1201,look_up!$A$2:Q1227,9,FALSE)</f>
        <v>Parechinidae</v>
      </c>
      <c r="AD1201" s="14">
        <f>VLOOKUP($U1201,look_up!A$2:P1227,10,FALSE)</f>
        <v>513432</v>
      </c>
      <c r="AE1201" s="16">
        <v>10</v>
      </c>
      <c r="AF1201" s="24" t="s">
        <v>216</v>
      </c>
      <c r="AG1201">
        <v>40</v>
      </c>
      <c r="AH1201" s="16" t="s">
        <v>273</v>
      </c>
      <c r="AI1201" s="16" t="s">
        <v>6</v>
      </c>
      <c r="AJ1201" s="16" t="s">
        <v>214</v>
      </c>
      <c r="AK1201" s="16" t="s">
        <v>219</v>
      </c>
      <c r="AL1201" s="16">
        <v>10</v>
      </c>
    </row>
    <row r="1202" spans="1:38" x14ac:dyDescent="0.3">
      <c r="A1202" s="24" t="s">
        <v>0</v>
      </c>
      <c r="B1202" t="s">
        <v>244</v>
      </c>
      <c r="C1202" t="s">
        <v>275</v>
      </c>
      <c r="D1202">
        <v>-27.2837</v>
      </c>
      <c r="E1202">
        <v>-48.37368</v>
      </c>
      <c r="F1202" s="24" t="s">
        <v>2</v>
      </c>
      <c r="G1202" s="24" t="s">
        <v>3</v>
      </c>
      <c r="H1202" s="25">
        <v>42045</v>
      </c>
      <c r="I1202" s="12" t="s">
        <v>276</v>
      </c>
      <c r="J1202" s="12" t="s">
        <v>245</v>
      </c>
      <c r="K1202" s="12" t="s">
        <v>271</v>
      </c>
      <c r="L1202" s="24" t="s">
        <v>96</v>
      </c>
      <c r="M1202" s="24" t="s">
        <v>272</v>
      </c>
      <c r="N1202" t="s">
        <v>85</v>
      </c>
      <c r="O1202" s="24">
        <v>3</v>
      </c>
      <c r="P1202">
        <v>5</v>
      </c>
      <c r="Q1202">
        <v>5</v>
      </c>
      <c r="R1202">
        <v>27</v>
      </c>
      <c r="S1202" s="24">
        <v>8.8000000000000007</v>
      </c>
      <c r="T1202" s="24">
        <v>9.3000000000000007</v>
      </c>
      <c r="U1202" t="s">
        <v>180</v>
      </c>
      <c r="V1202" s="14" t="str">
        <f>VLOOKUP($U1202,look_up!$A$2:J1228,2,FALSE)</f>
        <v>Ouriço</v>
      </c>
      <c r="W1202" s="14" t="str">
        <f>VLOOKUP($U1202,look_up!$A$2:K1228,3,FALSE)</f>
        <v>Species</v>
      </c>
      <c r="X1202" s="14" t="str">
        <f>VLOOKUP($U1202,look_up!$A$2:L1228,4,FALSE)</f>
        <v>NA</v>
      </c>
      <c r="Y1202" s="14" t="str">
        <f>VLOOKUP($U1202,look_up!A$2:K1228,5,FALSE)</f>
        <v>Animalia</v>
      </c>
      <c r="Z1202" s="14" t="str">
        <f>VLOOKUP($U1202,look_up!A$2:L1228,6,FALSE)</f>
        <v>Echinodermata</v>
      </c>
      <c r="AA1202" s="14" t="str">
        <f>VLOOKUP($U1202,look_up!A$2:M1228,7,FALSE)</f>
        <v>Echinoidea</v>
      </c>
      <c r="AB1202" s="14" t="str">
        <f>VLOOKUP($U1202,look_up!$A$2:P1228,8,FALSE)</f>
        <v>Camarodonta</v>
      </c>
      <c r="AC1202" s="14" t="str">
        <f>VLOOKUP($U1202,look_up!$A$2:Q1228,9,FALSE)</f>
        <v>Parechinidae</v>
      </c>
      <c r="AD1202" s="14">
        <f>VLOOKUP($U1202,look_up!A$2:P1228,10,FALSE)</f>
        <v>513432</v>
      </c>
      <c r="AE1202" s="16">
        <v>156</v>
      </c>
      <c r="AF1202" s="24" t="s">
        <v>216</v>
      </c>
      <c r="AG1202">
        <v>40</v>
      </c>
      <c r="AH1202" s="16" t="s">
        <v>273</v>
      </c>
      <c r="AI1202" s="16" t="s">
        <v>6</v>
      </c>
      <c r="AJ1202" s="16" t="s">
        <v>214</v>
      </c>
      <c r="AK1202" s="16" t="s">
        <v>219</v>
      </c>
      <c r="AL1202" s="16">
        <v>156</v>
      </c>
    </row>
    <row r="1203" spans="1:38" x14ac:dyDescent="0.3">
      <c r="A1203" s="24" t="s">
        <v>0</v>
      </c>
      <c r="B1203" t="s">
        <v>244</v>
      </c>
      <c r="C1203" t="s">
        <v>275</v>
      </c>
      <c r="D1203">
        <v>-27.2837</v>
      </c>
      <c r="E1203">
        <v>-48.37368</v>
      </c>
      <c r="F1203" s="24" t="s">
        <v>2</v>
      </c>
      <c r="G1203" s="24" t="s">
        <v>3</v>
      </c>
      <c r="H1203" s="25">
        <v>42045</v>
      </c>
      <c r="I1203" s="12" t="s">
        <v>276</v>
      </c>
      <c r="J1203" s="12" t="s">
        <v>245</v>
      </c>
      <c r="K1203" s="12" t="s">
        <v>271</v>
      </c>
      <c r="L1203" s="24" t="s">
        <v>96</v>
      </c>
      <c r="M1203" s="24" t="s">
        <v>272</v>
      </c>
      <c r="N1203" t="s">
        <v>85</v>
      </c>
      <c r="O1203" s="24">
        <v>1</v>
      </c>
      <c r="P1203">
        <v>10</v>
      </c>
      <c r="Q1203">
        <v>10</v>
      </c>
      <c r="R1203">
        <v>27</v>
      </c>
      <c r="S1203" s="24">
        <v>8.8000000000000007</v>
      </c>
      <c r="T1203" s="24">
        <v>10.4</v>
      </c>
      <c r="U1203" t="s">
        <v>180</v>
      </c>
      <c r="V1203" s="14" t="str">
        <f>VLOOKUP($U1203,look_up!$A$2:J1229,2,FALSE)</f>
        <v>Ouriço</v>
      </c>
      <c r="W1203" s="14" t="str">
        <f>VLOOKUP($U1203,look_up!$A$2:K1229,3,FALSE)</f>
        <v>Species</v>
      </c>
      <c r="X1203" s="14" t="str">
        <f>VLOOKUP($U1203,look_up!$A$2:L1229,4,FALSE)</f>
        <v>NA</v>
      </c>
      <c r="Y1203" s="14" t="str">
        <f>VLOOKUP($U1203,look_up!A$2:K1229,5,FALSE)</f>
        <v>Animalia</v>
      </c>
      <c r="Z1203" s="14" t="str">
        <f>VLOOKUP($U1203,look_up!A$2:L1229,6,FALSE)</f>
        <v>Echinodermata</v>
      </c>
      <c r="AA1203" s="14" t="str">
        <f>VLOOKUP($U1203,look_up!A$2:M1229,7,FALSE)</f>
        <v>Echinoidea</v>
      </c>
      <c r="AB1203" s="14" t="str">
        <f>VLOOKUP($U1203,look_up!$A$2:P1229,8,FALSE)</f>
        <v>Camarodonta</v>
      </c>
      <c r="AC1203" s="14" t="str">
        <f>VLOOKUP($U1203,look_up!$A$2:Q1229,9,FALSE)</f>
        <v>Parechinidae</v>
      </c>
      <c r="AD1203" s="14">
        <f>VLOOKUP($U1203,look_up!A$2:P1229,10,FALSE)</f>
        <v>513432</v>
      </c>
      <c r="AE1203" s="16">
        <v>0</v>
      </c>
      <c r="AF1203" s="24" t="s">
        <v>216</v>
      </c>
      <c r="AG1203">
        <v>40</v>
      </c>
      <c r="AH1203" s="16" t="s">
        <v>273</v>
      </c>
      <c r="AI1203" s="16" t="s">
        <v>6</v>
      </c>
      <c r="AJ1203" s="16" t="s">
        <v>214</v>
      </c>
      <c r="AK1203" s="16" t="s">
        <v>219</v>
      </c>
      <c r="AL1203" s="16">
        <v>0</v>
      </c>
    </row>
    <row r="1204" spans="1:38" x14ac:dyDescent="0.3">
      <c r="A1204" s="24" t="s">
        <v>0</v>
      </c>
      <c r="B1204" t="s">
        <v>244</v>
      </c>
      <c r="C1204" t="s">
        <v>275</v>
      </c>
      <c r="D1204">
        <v>-27.2837</v>
      </c>
      <c r="E1204">
        <v>-48.37368</v>
      </c>
      <c r="F1204" s="24" t="s">
        <v>2</v>
      </c>
      <c r="G1204" s="24" t="s">
        <v>3</v>
      </c>
      <c r="H1204" s="25">
        <v>42045</v>
      </c>
      <c r="I1204" s="12" t="s">
        <v>276</v>
      </c>
      <c r="J1204" s="12" t="s">
        <v>245</v>
      </c>
      <c r="K1204" s="12" t="s">
        <v>271</v>
      </c>
      <c r="L1204" s="24" t="s">
        <v>96</v>
      </c>
      <c r="M1204" s="24" t="s">
        <v>272</v>
      </c>
      <c r="N1204" t="s">
        <v>85</v>
      </c>
      <c r="O1204" s="24">
        <v>2</v>
      </c>
      <c r="P1204">
        <v>10</v>
      </c>
      <c r="Q1204">
        <v>10</v>
      </c>
      <c r="R1204">
        <v>27</v>
      </c>
      <c r="S1204" s="24">
        <v>8.8000000000000007</v>
      </c>
      <c r="T1204" s="24">
        <v>10.4</v>
      </c>
      <c r="U1204" t="s">
        <v>180</v>
      </c>
      <c r="V1204" s="14" t="str">
        <f>VLOOKUP($U1204,look_up!$A$2:J1230,2,FALSE)</f>
        <v>Ouriço</v>
      </c>
      <c r="W1204" s="14" t="str">
        <f>VLOOKUP($U1204,look_up!$A$2:K1230,3,FALSE)</f>
        <v>Species</v>
      </c>
      <c r="X1204" s="14" t="str">
        <f>VLOOKUP($U1204,look_up!$A$2:L1230,4,FALSE)</f>
        <v>NA</v>
      </c>
      <c r="Y1204" s="14" t="str">
        <f>VLOOKUP($U1204,look_up!A$2:K1230,5,FALSE)</f>
        <v>Animalia</v>
      </c>
      <c r="Z1204" s="14" t="str">
        <f>VLOOKUP($U1204,look_up!A$2:L1230,6,FALSE)</f>
        <v>Echinodermata</v>
      </c>
      <c r="AA1204" s="14" t="str">
        <f>VLOOKUP($U1204,look_up!A$2:M1230,7,FALSE)</f>
        <v>Echinoidea</v>
      </c>
      <c r="AB1204" s="14" t="str">
        <f>VLOOKUP($U1204,look_up!$A$2:P1230,8,FALSE)</f>
        <v>Camarodonta</v>
      </c>
      <c r="AC1204" s="14" t="str">
        <f>VLOOKUP($U1204,look_up!$A$2:Q1230,9,FALSE)</f>
        <v>Parechinidae</v>
      </c>
      <c r="AD1204" s="14">
        <f>VLOOKUP($U1204,look_up!A$2:P1230,10,FALSE)</f>
        <v>513432</v>
      </c>
      <c r="AE1204" s="16">
        <v>1</v>
      </c>
      <c r="AF1204" s="24" t="s">
        <v>216</v>
      </c>
      <c r="AG1204">
        <v>40</v>
      </c>
      <c r="AH1204" s="16" t="s">
        <v>273</v>
      </c>
      <c r="AI1204" s="16" t="s">
        <v>6</v>
      </c>
      <c r="AJ1204" s="16" t="s">
        <v>214</v>
      </c>
      <c r="AK1204" s="16" t="s">
        <v>219</v>
      </c>
      <c r="AL1204" s="16">
        <v>1</v>
      </c>
    </row>
    <row r="1205" spans="1:38" x14ac:dyDescent="0.3">
      <c r="A1205" s="24" t="s">
        <v>0</v>
      </c>
      <c r="B1205" t="s">
        <v>244</v>
      </c>
      <c r="C1205" t="s">
        <v>275</v>
      </c>
      <c r="D1205">
        <v>-27.2837</v>
      </c>
      <c r="E1205">
        <v>-48.37368</v>
      </c>
      <c r="F1205" s="24" t="s">
        <v>2</v>
      </c>
      <c r="G1205" s="24" t="s">
        <v>3</v>
      </c>
      <c r="H1205" s="25">
        <v>42045</v>
      </c>
      <c r="I1205" s="12" t="s">
        <v>276</v>
      </c>
      <c r="J1205" s="12" t="s">
        <v>245</v>
      </c>
      <c r="K1205" s="12" t="s">
        <v>271</v>
      </c>
      <c r="L1205" s="24" t="s">
        <v>96</v>
      </c>
      <c r="M1205" s="24" t="s">
        <v>272</v>
      </c>
      <c r="N1205" t="s">
        <v>85</v>
      </c>
      <c r="O1205" s="24">
        <v>3</v>
      </c>
      <c r="P1205">
        <v>10</v>
      </c>
      <c r="Q1205">
        <v>10</v>
      </c>
      <c r="R1205">
        <v>27</v>
      </c>
      <c r="S1205" s="24">
        <v>8.8000000000000007</v>
      </c>
      <c r="T1205" s="24">
        <v>10.4</v>
      </c>
      <c r="U1205" t="s">
        <v>180</v>
      </c>
      <c r="V1205" s="14" t="str">
        <f>VLOOKUP($U1205,look_up!$A$2:J1231,2,FALSE)</f>
        <v>Ouriço</v>
      </c>
      <c r="W1205" s="14" t="str">
        <f>VLOOKUP($U1205,look_up!$A$2:K1231,3,FALSE)</f>
        <v>Species</v>
      </c>
      <c r="X1205" s="14" t="str">
        <f>VLOOKUP($U1205,look_up!$A$2:L1231,4,FALSE)</f>
        <v>NA</v>
      </c>
      <c r="Y1205" s="14" t="str">
        <f>VLOOKUP($U1205,look_up!A$2:K1231,5,FALSE)</f>
        <v>Animalia</v>
      </c>
      <c r="Z1205" s="14" t="str">
        <f>VLOOKUP($U1205,look_up!A$2:L1231,6,FALSE)</f>
        <v>Echinodermata</v>
      </c>
      <c r="AA1205" s="14" t="str">
        <f>VLOOKUP($U1205,look_up!A$2:M1231,7,FALSE)</f>
        <v>Echinoidea</v>
      </c>
      <c r="AB1205" s="14" t="str">
        <f>VLOOKUP($U1205,look_up!$A$2:P1231,8,FALSE)</f>
        <v>Camarodonta</v>
      </c>
      <c r="AC1205" s="14" t="str">
        <f>VLOOKUP($U1205,look_up!$A$2:Q1231,9,FALSE)</f>
        <v>Parechinidae</v>
      </c>
      <c r="AD1205" s="14">
        <f>VLOOKUP($U1205,look_up!A$2:P1231,10,FALSE)</f>
        <v>513432</v>
      </c>
      <c r="AE1205" s="16">
        <v>0</v>
      </c>
      <c r="AF1205" s="24" t="s">
        <v>216</v>
      </c>
      <c r="AG1205">
        <v>40</v>
      </c>
      <c r="AH1205" s="16" t="s">
        <v>273</v>
      </c>
      <c r="AI1205" s="16" t="s">
        <v>6</v>
      </c>
      <c r="AJ1205" s="16" t="s">
        <v>214</v>
      </c>
      <c r="AK1205" s="16" t="s">
        <v>219</v>
      </c>
      <c r="AL1205" s="16">
        <v>0</v>
      </c>
    </row>
    <row r="1206" spans="1:38" x14ac:dyDescent="0.3">
      <c r="A1206" s="24" t="s">
        <v>0</v>
      </c>
      <c r="B1206" t="s">
        <v>266</v>
      </c>
      <c r="C1206" t="s">
        <v>277</v>
      </c>
      <c r="D1206">
        <v>-27.296009999999999</v>
      </c>
      <c r="E1206">
        <v>-48.36168</v>
      </c>
      <c r="F1206" s="24" t="s">
        <v>2</v>
      </c>
      <c r="G1206" s="24" t="s">
        <v>3</v>
      </c>
      <c r="H1206" s="25">
        <v>42047</v>
      </c>
      <c r="I1206" s="12" t="s">
        <v>278</v>
      </c>
      <c r="J1206" s="12" t="s">
        <v>245</v>
      </c>
      <c r="K1206" s="12" t="s">
        <v>271</v>
      </c>
      <c r="L1206" s="24" t="s">
        <v>96</v>
      </c>
      <c r="M1206" s="24" t="s">
        <v>272</v>
      </c>
      <c r="N1206" t="s">
        <v>85</v>
      </c>
      <c r="O1206" s="24">
        <v>1</v>
      </c>
      <c r="P1206">
        <v>5</v>
      </c>
      <c r="Q1206">
        <v>5</v>
      </c>
      <c r="R1206">
        <v>23</v>
      </c>
      <c r="S1206" s="24">
        <v>5.8</v>
      </c>
      <c r="T1206" s="24">
        <v>8.1999999999999993</v>
      </c>
      <c r="U1206" t="s">
        <v>180</v>
      </c>
      <c r="V1206" s="14" t="str">
        <f>VLOOKUP($U1206,look_up!$A$2:J1232,2,FALSE)</f>
        <v>Ouriço</v>
      </c>
      <c r="W1206" s="14" t="str">
        <f>VLOOKUP($U1206,look_up!$A$2:K1232,3,FALSE)</f>
        <v>Species</v>
      </c>
      <c r="X1206" s="14" t="str">
        <f>VLOOKUP($U1206,look_up!$A$2:L1232,4,FALSE)</f>
        <v>NA</v>
      </c>
      <c r="Y1206" s="14" t="str">
        <f>VLOOKUP($U1206,look_up!A$2:K1232,5,FALSE)</f>
        <v>Animalia</v>
      </c>
      <c r="Z1206" s="14" t="str">
        <f>VLOOKUP($U1206,look_up!A$2:L1232,6,FALSE)</f>
        <v>Echinodermata</v>
      </c>
      <c r="AA1206" s="14" t="str">
        <f>VLOOKUP($U1206,look_up!A$2:M1232,7,FALSE)</f>
        <v>Echinoidea</v>
      </c>
      <c r="AB1206" s="14" t="str">
        <f>VLOOKUP($U1206,look_up!$A$2:P1232,8,FALSE)</f>
        <v>Camarodonta</v>
      </c>
      <c r="AC1206" s="14" t="str">
        <f>VLOOKUP($U1206,look_up!$A$2:Q1232,9,FALSE)</f>
        <v>Parechinidae</v>
      </c>
      <c r="AD1206" s="14">
        <f>VLOOKUP($U1206,look_up!A$2:P1232,10,FALSE)</f>
        <v>513432</v>
      </c>
      <c r="AE1206" s="16">
        <v>4</v>
      </c>
      <c r="AF1206" s="24" t="s">
        <v>216</v>
      </c>
      <c r="AG1206">
        <v>40</v>
      </c>
      <c r="AH1206" s="16" t="s">
        <v>273</v>
      </c>
      <c r="AI1206" s="16" t="s">
        <v>6</v>
      </c>
      <c r="AJ1206" s="16" t="s">
        <v>214</v>
      </c>
      <c r="AK1206" s="16" t="s">
        <v>219</v>
      </c>
      <c r="AL1206" s="16">
        <v>4</v>
      </c>
    </row>
    <row r="1207" spans="1:38" x14ac:dyDescent="0.3">
      <c r="A1207" s="24" t="s">
        <v>0</v>
      </c>
      <c r="B1207" t="s">
        <v>266</v>
      </c>
      <c r="C1207" t="s">
        <v>277</v>
      </c>
      <c r="D1207">
        <v>-27.296009999999999</v>
      </c>
      <c r="E1207">
        <v>-48.36168</v>
      </c>
      <c r="F1207" s="24" t="s">
        <v>2</v>
      </c>
      <c r="G1207" s="24" t="s">
        <v>3</v>
      </c>
      <c r="H1207" s="25">
        <v>42047</v>
      </c>
      <c r="I1207" s="12" t="s">
        <v>278</v>
      </c>
      <c r="J1207" s="12" t="s">
        <v>245</v>
      </c>
      <c r="K1207" s="12" t="s">
        <v>271</v>
      </c>
      <c r="L1207" s="24" t="s">
        <v>96</v>
      </c>
      <c r="M1207" s="24" t="s">
        <v>272</v>
      </c>
      <c r="N1207" t="s">
        <v>85</v>
      </c>
      <c r="O1207" s="24">
        <v>2</v>
      </c>
      <c r="P1207">
        <v>5</v>
      </c>
      <c r="Q1207">
        <v>5</v>
      </c>
      <c r="R1207">
        <v>23</v>
      </c>
      <c r="S1207" s="24">
        <v>5.8</v>
      </c>
      <c r="T1207" s="24">
        <v>8.1999999999999993</v>
      </c>
      <c r="U1207" t="s">
        <v>180</v>
      </c>
      <c r="V1207" s="14" t="str">
        <f>VLOOKUP($U1207,look_up!$A$2:J1233,2,FALSE)</f>
        <v>Ouriço</v>
      </c>
      <c r="W1207" s="14" t="str">
        <f>VLOOKUP($U1207,look_up!$A$2:K1233,3,FALSE)</f>
        <v>Species</v>
      </c>
      <c r="X1207" s="14" t="str">
        <f>VLOOKUP($U1207,look_up!$A$2:L1233,4,FALSE)</f>
        <v>NA</v>
      </c>
      <c r="Y1207" s="14" t="str">
        <f>VLOOKUP($U1207,look_up!A$2:K1233,5,FALSE)</f>
        <v>Animalia</v>
      </c>
      <c r="Z1207" s="14" t="str">
        <f>VLOOKUP($U1207,look_up!A$2:L1233,6,FALSE)</f>
        <v>Echinodermata</v>
      </c>
      <c r="AA1207" s="14" t="str">
        <f>VLOOKUP($U1207,look_up!A$2:M1233,7,FALSE)</f>
        <v>Echinoidea</v>
      </c>
      <c r="AB1207" s="14" t="str">
        <f>VLOOKUP($U1207,look_up!$A$2:P1233,8,FALSE)</f>
        <v>Camarodonta</v>
      </c>
      <c r="AC1207" s="14" t="str">
        <f>VLOOKUP($U1207,look_up!$A$2:Q1233,9,FALSE)</f>
        <v>Parechinidae</v>
      </c>
      <c r="AD1207" s="14">
        <f>VLOOKUP($U1207,look_up!A$2:P1233,10,FALSE)</f>
        <v>513432</v>
      </c>
      <c r="AE1207" s="16">
        <v>39</v>
      </c>
      <c r="AF1207" s="24" t="s">
        <v>216</v>
      </c>
      <c r="AG1207">
        <v>40</v>
      </c>
      <c r="AH1207" s="16" t="s">
        <v>273</v>
      </c>
      <c r="AI1207" s="16" t="s">
        <v>6</v>
      </c>
      <c r="AJ1207" s="16" t="s">
        <v>214</v>
      </c>
      <c r="AK1207" s="16" t="s">
        <v>219</v>
      </c>
      <c r="AL1207" s="16">
        <v>39</v>
      </c>
    </row>
    <row r="1208" spans="1:38" x14ac:dyDescent="0.3">
      <c r="A1208" s="24" t="s">
        <v>0</v>
      </c>
      <c r="B1208" t="s">
        <v>266</v>
      </c>
      <c r="C1208" t="s">
        <v>277</v>
      </c>
      <c r="D1208">
        <v>-27.296009999999999</v>
      </c>
      <c r="E1208">
        <v>-48.36168</v>
      </c>
      <c r="F1208" s="24" t="s">
        <v>2</v>
      </c>
      <c r="G1208" s="24" t="s">
        <v>3</v>
      </c>
      <c r="H1208" s="25">
        <v>42047</v>
      </c>
      <c r="I1208" s="12" t="s">
        <v>278</v>
      </c>
      <c r="J1208" s="12" t="s">
        <v>245</v>
      </c>
      <c r="K1208" s="12" t="s">
        <v>271</v>
      </c>
      <c r="L1208" s="24" t="s">
        <v>96</v>
      </c>
      <c r="M1208" s="24" t="s">
        <v>272</v>
      </c>
      <c r="N1208" t="s">
        <v>85</v>
      </c>
      <c r="O1208" s="24">
        <v>3</v>
      </c>
      <c r="P1208">
        <v>5</v>
      </c>
      <c r="Q1208">
        <v>5</v>
      </c>
      <c r="R1208">
        <v>23</v>
      </c>
      <c r="S1208" s="24">
        <v>5.8</v>
      </c>
      <c r="T1208" s="24">
        <v>8.1999999999999993</v>
      </c>
      <c r="U1208" t="s">
        <v>180</v>
      </c>
      <c r="V1208" s="14" t="str">
        <f>VLOOKUP($U1208,look_up!$A$2:J1234,2,FALSE)</f>
        <v>Ouriço</v>
      </c>
      <c r="W1208" s="14" t="str">
        <f>VLOOKUP($U1208,look_up!$A$2:K1234,3,FALSE)</f>
        <v>Species</v>
      </c>
      <c r="X1208" s="14" t="str">
        <f>VLOOKUP($U1208,look_up!$A$2:L1234,4,FALSE)</f>
        <v>NA</v>
      </c>
      <c r="Y1208" s="14" t="str">
        <f>VLOOKUP($U1208,look_up!A$2:K1234,5,FALSE)</f>
        <v>Animalia</v>
      </c>
      <c r="Z1208" s="14" t="str">
        <f>VLOOKUP($U1208,look_up!A$2:L1234,6,FALSE)</f>
        <v>Echinodermata</v>
      </c>
      <c r="AA1208" s="14" t="str">
        <f>VLOOKUP($U1208,look_up!A$2:M1234,7,FALSE)</f>
        <v>Echinoidea</v>
      </c>
      <c r="AB1208" s="14" t="str">
        <f>VLOOKUP($U1208,look_up!$A$2:P1234,8,FALSE)</f>
        <v>Camarodonta</v>
      </c>
      <c r="AC1208" s="14" t="str">
        <f>VLOOKUP($U1208,look_up!$A$2:Q1234,9,FALSE)</f>
        <v>Parechinidae</v>
      </c>
      <c r="AD1208" s="14">
        <f>VLOOKUP($U1208,look_up!A$2:P1234,10,FALSE)</f>
        <v>513432</v>
      </c>
      <c r="AE1208" s="16">
        <v>46</v>
      </c>
      <c r="AF1208" s="24" t="s">
        <v>216</v>
      </c>
      <c r="AG1208">
        <v>40</v>
      </c>
      <c r="AH1208" s="16" t="s">
        <v>273</v>
      </c>
      <c r="AI1208" s="16" t="s">
        <v>6</v>
      </c>
      <c r="AJ1208" s="16" t="s">
        <v>214</v>
      </c>
      <c r="AK1208" s="16" t="s">
        <v>219</v>
      </c>
      <c r="AL1208" s="16">
        <v>46</v>
      </c>
    </row>
    <row r="1209" spans="1:38" x14ac:dyDescent="0.3">
      <c r="A1209" s="24" t="s">
        <v>0</v>
      </c>
      <c r="B1209" t="s">
        <v>266</v>
      </c>
      <c r="C1209" t="s">
        <v>277</v>
      </c>
      <c r="D1209">
        <v>-27.296009999999999</v>
      </c>
      <c r="E1209">
        <v>-48.36168</v>
      </c>
      <c r="F1209" s="24" t="s">
        <v>2</v>
      </c>
      <c r="G1209" s="24" t="s">
        <v>3</v>
      </c>
      <c r="H1209" s="25">
        <v>42047</v>
      </c>
      <c r="I1209" s="12" t="s">
        <v>278</v>
      </c>
      <c r="J1209" s="12" t="s">
        <v>245</v>
      </c>
      <c r="K1209" s="12" t="s">
        <v>271</v>
      </c>
      <c r="L1209" s="24" t="s">
        <v>96</v>
      </c>
      <c r="M1209" s="24" t="s">
        <v>272</v>
      </c>
      <c r="N1209" t="s">
        <v>85</v>
      </c>
      <c r="O1209" s="24">
        <v>1</v>
      </c>
      <c r="P1209">
        <v>10</v>
      </c>
      <c r="Q1209">
        <v>10</v>
      </c>
      <c r="R1209">
        <v>18</v>
      </c>
      <c r="S1209" s="24">
        <v>5.8</v>
      </c>
      <c r="T1209" s="24">
        <v>7.9</v>
      </c>
      <c r="U1209" t="s">
        <v>180</v>
      </c>
      <c r="V1209" s="14" t="str">
        <f>VLOOKUP($U1209,look_up!$A$2:J1235,2,FALSE)</f>
        <v>Ouriço</v>
      </c>
      <c r="W1209" s="14" t="str">
        <f>VLOOKUP($U1209,look_up!$A$2:K1235,3,FALSE)</f>
        <v>Species</v>
      </c>
      <c r="X1209" s="14" t="str">
        <f>VLOOKUP($U1209,look_up!$A$2:L1235,4,FALSE)</f>
        <v>NA</v>
      </c>
      <c r="Y1209" s="14" t="str">
        <f>VLOOKUP($U1209,look_up!A$2:K1235,5,FALSE)</f>
        <v>Animalia</v>
      </c>
      <c r="Z1209" s="14" t="str">
        <f>VLOOKUP($U1209,look_up!A$2:L1235,6,FALSE)</f>
        <v>Echinodermata</v>
      </c>
      <c r="AA1209" s="14" t="str">
        <f>VLOOKUP($U1209,look_up!A$2:M1235,7,FALSE)</f>
        <v>Echinoidea</v>
      </c>
      <c r="AB1209" s="14" t="str">
        <f>VLOOKUP($U1209,look_up!$A$2:P1235,8,FALSE)</f>
        <v>Camarodonta</v>
      </c>
      <c r="AC1209" s="14" t="str">
        <f>VLOOKUP($U1209,look_up!$A$2:Q1235,9,FALSE)</f>
        <v>Parechinidae</v>
      </c>
      <c r="AD1209" s="14">
        <f>VLOOKUP($U1209,look_up!A$2:P1235,10,FALSE)</f>
        <v>513432</v>
      </c>
      <c r="AE1209" s="16">
        <v>1</v>
      </c>
      <c r="AF1209" s="24" t="s">
        <v>216</v>
      </c>
      <c r="AG1209">
        <v>40</v>
      </c>
      <c r="AH1209" s="16" t="s">
        <v>273</v>
      </c>
      <c r="AI1209" s="16" t="s">
        <v>6</v>
      </c>
      <c r="AJ1209" s="16" t="s">
        <v>214</v>
      </c>
      <c r="AK1209" s="16" t="s">
        <v>219</v>
      </c>
      <c r="AL1209" s="16">
        <v>1</v>
      </c>
    </row>
    <row r="1210" spans="1:38" x14ac:dyDescent="0.3">
      <c r="A1210" s="24" t="s">
        <v>0</v>
      </c>
      <c r="B1210" t="s">
        <v>266</v>
      </c>
      <c r="C1210" t="s">
        <v>277</v>
      </c>
      <c r="D1210">
        <v>-27.296009999999999</v>
      </c>
      <c r="E1210">
        <v>-48.36168</v>
      </c>
      <c r="F1210" s="24" t="s">
        <v>2</v>
      </c>
      <c r="G1210" s="24" t="s">
        <v>3</v>
      </c>
      <c r="H1210" s="25">
        <v>42047</v>
      </c>
      <c r="I1210" s="12" t="s">
        <v>278</v>
      </c>
      <c r="J1210" s="12" t="s">
        <v>245</v>
      </c>
      <c r="K1210" s="12" t="s">
        <v>271</v>
      </c>
      <c r="L1210" s="24" t="s">
        <v>96</v>
      </c>
      <c r="M1210" s="24" t="s">
        <v>272</v>
      </c>
      <c r="N1210" t="s">
        <v>85</v>
      </c>
      <c r="O1210" s="24">
        <v>2</v>
      </c>
      <c r="P1210">
        <v>10</v>
      </c>
      <c r="Q1210">
        <v>10</v>
      </c>
      <c r="R1210">
        <v>18</v>
      </c>
      <c r="S1210" s="24">
        <v>5.8</v>
      </c>
      <c r="T1210" s="24">
        <v>7.9</v>
      </c>
      <c r="U1210" t="s">
        <v>180</v>
      </c>
      <c r="V1210" s="14" t="str">
        <f>VLOOKUP($U1210,look_up!$A$2:J1236,2,FALSE)</f>
        <v>Ouriço</v>
      </c>
      <c r="W1210" s="14" t="str">
        <f>VLOOKUP($U1210,look_up!$A$2:K1236,3,FALSE)</f>
        <v>Species</v>
      </c>
      <c r="X1210" s="14" t="str">
        <f>VLOOKUP($U1210,look_up!$A$2:L1236,4,FALSE)</f>
        <v>NA</v>
      </c>
      <c r="Y1210" s="14" t="str">
        <f>VLOOKUP($U1210,look_up!A$2:K1236,5,FALSE)</f>
        <v>Animalia</v>
      </c>
      <c r="Z1210" s="14" t="str">
        <f>VLOOKUP($U1210,look_up!A$2:L1236,6,FALSE)</f>
        <v>Echinodermata</v>
      </c>
      <c r="AA1210" s="14" t="str">
        <f>VLOOKUP($U1210,look_up!A$2:M1236,7,FALSE)</f>
        <v>Echinoidea</v>
      </c>
      <c r="AB1210" s="14" t="str">
        <f>VLOOKUP($U1210,look_up!$A$2:P1236,8,FALSE)</f>
        <v>Camarodonta</v>
      </c>
      <c r="AC1210" s="14" t="str">
        <f>VLOOKUP($U1210,look_up!$A$2:Q1236,9,FALSE)</f>
        <v>Parechinidae</v>
      </c>
      <c r="AD1210" s="14">
        <f>VLOOKUP($U1210,look_up!A$2:P1236,10,FALSE)</f>
        <v>513432</v>
      </c>
      <c r="AE1210" s="16">
        <v>2</v>
      </c>
      <c r="AF1210" s="24" t="s">
        <v>216</v>
      </c>
      <c r="AG1210">
        <v>40</v>
      </c>
      <c r="AH1210" s="16" t="s">
        <v>273</v>
      </c>
      <c r="AI1210" s="16" t="s">
        <v>6</v>
      </c>
      <c r="AJ1210" s="16" t="s">
        <v>214</v>
      </c>
      <c r="AK1210" s="16" t="s">
        <v>219</v>
      </c>
      <c r="AL1210" s="16">
        <v>2</v>
      </c>
    </row>
    <row r="1211" spans="1:38" x14ac:dyDescent="0.3">
      <c r="A1211" s="24" t="s">
        <v>0</v>
      </c>
      <c r="B1211" t="s">
        <v>266</v>
      </c>
      <c r="C1211" t="s">
        <v>277</v>
      </c>
      <c r="D1211">
        <v>-27.296009999999999</v>
      </c>
      <c r="E1211">
        <v>-48.36168</v>
      </c>
      <c r="F1211" s="24" t="s">
        <v>2</v>
      </c>
      <c r="G1211" s="24" t="s">
        <v>3</v>
      </c>
      <c r="H1211" s="25">
        <v>42047</v>
      </c>
      <c r="I1211" s="12" t="s">
        <v>278</v>
      </c>
      <c r="J1211" s="12" t="s">
        <v>245</v>
      </c>
      <c r="K1211" s="12" t="s">
        <v>271</v>
      </c>
      <c r="L1211" s="24" t="s">
        <v>96</v>
      </c>
      <c r="M1211" s="24" t="s">
        <v>272</v>
      </c>
      <c r="N1211" t="s">
        <v>85</v>
      </c>
      <c r="O1211" s="24">
        <v>3</v>
      </c>
      <c r="P1211">
        <v>10</v>
      </c>
      <c r="Q1211">
        <v>10</v>
      </c>
      <c r="R1211">
        <v>18</v>
      </c>
      <c r="S1211" s="24">
        <v>5.8</v>
      </c>
      <c r="T1211" s="24">
        <v>7.9</v>
      </c>
      <c r="U1211" t="s">
        <v>180</v>
      </c>
      <c r="V1211" s="14" t="str">
        <f>VLOOKUP($U1211,look_up!$A$2:J1237,2,FALSE)</f>
        <v>Ouriço</v>
      </c>
      <c r="W1211" s="14" t="str">
        <f>VLOOKUP($U1211,look_up!$A$2:K1237,3,FALSE)</f>
        <v>Species</v>
      </c>
      <c r="X1211" s="14" t="str">
        <f>VLOOKUP($U1211,look_up!$A$2:L1237,4,FALSE)</f>
        <v>NA</v>
      </c>
      <c r="Y1211" s="14" t="str">
        <f>VLOOKUP($U1211,look_up!A$2:K1237,5,FALSE)</f>
        <v>Animalia</v>
      </c>
      <c r="Z1211" s="14" t="str">
        <f>VLOOKUP($U1211,look_up!A$2:L1237,6,FALSE)</f>
        <v>Echinodermata</v>
      </c>
      <c r="AA1211" s="14" t="str">
        <f>VLOOKUP($U1211,look_up!A$2:M1237,7,FALSE)</f>
        <v>Echinoidea</v>
      </c>
      <c r="AB1211" s="14" t="str">
        <f>VLOOKUP($U1211,look_up!$A$2:P1237,8,FALSE)</f>
        <v>Camarodonta</v>
      </c>
      <c r="AC1211" s="14" t="str">
        <f>VLOOKUP($U1211,look_up!$A$2:Q1237,9,FALSE)</f>
        <v>Parechinidae</v>
      </c>
      <c r="AD1211" s="14">
        <f>VLOOKUP($U1211,look_up!A$2:P1237,10,FALSE)</f>
        <v>513432</v>
      </c>
      <c r="AE1211" s="16">
        <v>25</v>
      </c>
      <c r="AF1211" s="24" t="s">
        <v>216</v>
      </c>
      <c r="AG1211">
        <v>40</v>
      </c>
      <c r="AH1211" s="16" t="s">
        <v>273</v>
      </c>
      <c r="AI1211" s="16" t="s">
        <v>6</v>
      </c>
      <c r="AJ1211" s="16" t="s">
        <v>214</v>
      </c>
      <c r="AK1211" s="16" t="s">
        <v>219</v>
      </c>
      <c r="AL1211" s="16">
        <v>25</v>
      </c>
    </row>
    <row r="1212" spans="1:38" x14ac:dyDescent="0.3">
      <c r="A1212" s="24" t="s">
        <v>0</v>
      </c>
      <c r="B1212" t="s">
        <v>1</v>
      </c>
      <c r="C1212" t="s">
        <v>279</v>
      </c>
      <c r="D1212">
        <v>-27.271709999999999</v>
      </c>
      <c r="E1212">
        <v>-48.331710000000001</v>
      </c>
      <c r="F1212" s="24" t="s">
        <v>2</v>
      </c>
      <c r="G1212" s="24" t="s">
        <v>3</v>
      </c>
      <c r="H1212" s="25">
        <v>42039</v>
      </c>
      <c r="I1212" s="12" t="s">
        <v>280</v>
      </c>
      <c r="J1212" s="12" t="s">
        <v>245</v>
      </c>
      <c r="K1212" s="12" t="s">
        <v>271</v>
      </c>
      <c r="L1212" s="24" t="s">
        <v>96</v>
      </c>
      <c r="M1212" s="24" t="s">
        <v>313</v>
      </c>
      <c r="N1212" t="s">
        <v>85</v>
      </c>
      <c r="O1212" s="24">
        <v>1</v>
      </c>
      <c r="P1212">
        <v>5</v>
      </c>
      <c r="Q1212">
        <v>5</v>
      </c>
      <c r="R1212">
        <v>27</v>
      </c>
      <c r="S1212" s="24">
        <v>20</v>
      </c>
      <c r="T1212" s="24">
        <v>20</v>
      </c>
      <c r="U1212" t="s">
        <v>180</v>
      </c>
      <c r="V1212" s="14" t="str">
        <f>VLOOKUP($U1212,look_up!$A$2:J1238,2,FALSE)</f>
        <v>Ouriço</v>
      </c>
      <c r="W1212" s="14" t="str">
        <f>VLOOKUP($U1212,look_up!$A$2:K1238,3,FALSE)</f>
        <v>Species</v>
      </c>
      <c r="X1212" s="14" t="str">
        <f>VLOOKUP($U1212,look_up!$A$2:L1238,4,FALSE)</f>
        <v>NA</v>
      </c>
      <c r="Y1212" s="14" t="str">
        <f>VLOOKUP($U1212,look_up!A$2:K1238,5,FALSE)</f>
        <v>Animalia</v>
      </c>
      <c r="Z1212" s="14" t="str">
        <f>VLOOKUP($U1212,look_up!A$2:L1238,6,FALSE)</f>
        <v>Echinodermata</v>
      </c>
      <c r="AA1212" s="14" t="str">
        <f>VLOOKUP($U1212,look_up!A$2:M1238,7,FALSE)</f>
        <v>Echinoidea</v>
      </c>
      <c r="AB1212" s="14" t="str">
        <f>VLOOKUP($U1212,look_up!$A$2:P1238,8,FALSE)</f>
        <v>Camarodonta</v>
      </c>
      <c r="AC1212" s="14" t="str">
        <f>VLOOKUP($U1212,look_up!$A$2:Q1238,9,FALSE)</f>
        <v>Parechinidae</v>
      </c>
      <c r="AD1212" s="14">
        <f>VLOOKUP($U1212,look_up!A$2:P1238,10,FALSE)</f>
        <v>513432</v>
      </c>
      <c r="AE1212" s="16">
        <v>65</v>
      </c>
      <c r="AF1212" s="24" t="s">
        <v>216</v>
      </c>
      <c r="AG1212">
        <v>40</v>
      </c>
      <c r="AH1212" s="16" t="s">
        <v>273</v>
      </c>
      <c r="AI1212" s="16" t="s">
        <v>6</v>
      </c>
      <c r="AJ1212" s="16" t="s">
        <v>214</v>
      </c>
      <c r="AK1212" s="16" t="s">
        <v>219</v>
      </c>
      <c r="AL1212" s="16">
        <v>65</v>
      </c>
    </row>
    <row r="1213" spans="1:38" x14ac:dyDescent="0.3">
      <c r="A1213" s="24" t="s">
        <v>0</v>
      </c>
      <c r="B1213" t="s">
        <v>1</v>
      </c>
      <c r="C1213" t="s">
        <v>279</v>
      </c>
      <c r="D1213">
        <v>-27.271709999999999</v>
      </c>
      <c r="E1213">
        <v>-48.331710000000001</v>
      </c>
      <c r="F1213" s="24" t="s">
        <v>2</v>
      </c>
      <c r="G1213" s="24" t="s">
        <v>3</v>
      </c>
      <c r="H1213" s="25">
        <v>42039</v>
      </c>
      <c r="I1213" s="12" t="s">
        <v>280</v>
      </c>
      <c r="J1213" s="12" t="s">
        <v>245</v>
      </c>
      <c r="K1213" s="12" t="s">
        <v>271</v>
      </c>
      <c r="L1213" s="24" t="s">
        <v>96</v>
      </c>
      <c r="M1213" s="24" t="s">
        <v>313</v>
      </c>
      <c r="N1213" t="s">
        <v>85</v>
      </c>
      <c r="O1213" s="24">
        <v>2</v>
      </c>
      <c r="P1213">
        <v>5</v>
      </c>
      <c r="Q1213">
        <v>5</v>
      </c>
      <c r="R1213">
        <v>27</v>
      </c>
      <c r="S1213" s="24">
        <v>20</v>
      </c>
      <c r="T1213" s="24">
        <v>20</v>
      </c>
      <c r="U1213" t="s">
        <v>180</v>
      </c>
      <c r="V1213" s="14" t="str">
        <f>VLOOKUP($U1213,look_up!$A$2:J1239,2,FALSE)</f>
        <v>Ouriço</v>
      </c>
      <c r="W1213" s="14" t="str">
        <f>VLOOKUP($U1213,look_up!$A$2:K1239,3,FALSE)</f>
        <v>Species</v>
      </c>
      <c r="X1213" s="14" t="str">
        <f>VLOOKUP($U1213,look_up!$A$2:L1239,4,FALSE)</f>
        <v>NA</v>
      </c>
      <c r="Y1213" s="14" t="str">
        <f>VLOOKUP($U1213,look_up!A$2:K1239,5,FALSE)</f>
        <v>Animalia</v>
      </c>
      <c r="Z1213" s="14" t="str">
        <f>VLOOKUP($U1213,look_up!A$2:L1239,6,FALSE)</f>
        <v>Echinodermata</v>
      </c>
      <c r="AA1213" s="14" t="str">
        <f>VLOOKUP($U1213,look_up!A$2:M1239,7,FALSE)</f>
        <v>Echinoidea</v>
      </c>
      <c r="AB1213" s="14" t="str">
        <f>VLOOKUP($U1213,look_up!$A$2:P1239,8,FALSE)</f>
        <v>Camarodonta</v>
      </c>
      <c r="AC1213" s="14" t="str">
        <f>VLOOKUP($U1213,look_up!$A$2:Q1239,9,FALSE)</f>
        <v>Parechinidae</v>
      </c>
      <c r="AD1213" s="14">
        <f>VLOOKUP($U1213,look_up!A$2:P1239,10,FALSE)</f>
        <v>513432</v>
      </c>
      <c r="AE1213" s="16">
        <v>30</v>
      </c>
      <c r="AF1213" s="24" t="s">
        <v>216</v>
      </c>
      <c r="AG1213">
        <v>40</v>
      </c>
      <c r="AH1213" s="16" t="s">
        <v>273</v>
      </c>
      <c r="AI1213" s="16" t="s">
        <v>6</v>
      </c>
      <c r="AJ1213" s="16" t="s">
        <v>214</v>
      </c>
      <c r="AK1213" s="16" t="s">
        <v>219</v>
      </c>
      <c r="AL1213" s="16">
        <v>30</v>
      </c>
    </row>
    <row r="1214" spans="1:38" x14ac:dyDescent="0.3">
      <c r="A1214" s="24" t="s">
        <v>0</v>
      </c>
      <c r="B1214" t="s">
        <v>1</v>
      </c>
      <c r="C1214" t="s">
        <v>279</v>
      </c>
      <c r="D1214">
        <v>-27.271709999999999</v>
      </c>
      <c r="E1214">
        <v>-48.331710000000001</v>
      </c>
      <c r="F1214" s="24" t="s">
        <v>2</v>
      </c>
      <c r="G1214" s="24" t="s">
        <v>3</v>
      </c>
      <c r="H1214" s="25">
        <v>42039</v>
      </c>
      <c r="I1214" s="12" t="s">
        <v>280</v>
      </c>
      <c r="J1214" s="12" t="s">
        <v>245</v>
      </c>
      <c r="K1214" s="12" t="s">
        <v>271</v>
      </c>
      <c r="L1214" s="24" t="s">
        <v>96</v>
      </c>
      <c r="M1214" s="24" t="s">
        <v>313</v>
      </c>
      <c r="N1214" t="s">
        <v>85</v>
      </c>
      <c r="O1214" s="24">
        <v>3</v>
      </c>
      <c r="P1214">
        <v>5</v>
      </c>
      <c r="Q1214">
        <v>5</v>
      </c>
      <c r="R1214">
        <v>27</v>
      </c>
      <c r="S1214" s="24">
        <v>20</v>
      </c>
      <c r="T1214" s="24">
        <v>20</v>
      </c>
      <c r="U1214" t="s">
        <v>180</v>
      </c>
      <c r="V1214" s="14" t="str">
        <f>VLOOKUP($U1214,look_up!$A$2:J1240,2,FALSE)</f>
        <v>Ouriço</v>
      </c>
      <c r="W1214" s="14" t="str">
        <f>VLOOKUP($U1214,look_up!$A$2:K1240,3,FALSE)</f>
        <v>Species</v>
      </c>
      <c r="X1214" s="14" t="str">
        <f>VLOOKUP($U1214,look_up!$A$2:L1240,4,FALSE)</f>
        <v>NA</v>
      </c>
      <c r="Y1214" s="14" t="str">
        <f>VLOOKUP($U1214,look_up!A$2:K1240,5,FALSE)</f>
        <v>Animalia</v>
      </c>
      <c r="Z1214" s="14" t="str">
        <f>VLOOKUP($U1214,look_up!A$2:L1240,6,FALSE)</f>
        <v>Echinodermata</v>
      </c>
      <c r="AA1214" s="14" t="str">
        <f>VLOOKUP($U1214,look_up!A$2:M1240,7,FALSE)</f>
        <v>Echinoidea</v>
      </c>
      <c r="AB1214" s="14" t="str">
        <f>VLOOKUP($U1214,look_up!$A$2:P1240,8,FALSE)</f>
        <v>Camarodonta</v>
      </c>
      <c r="AC1214" s="14" t="str">
        <f>VLOOKUP($U1214,look_up!$A$2:Q1240,9,FALSE)</f>
        <v>Parechinidae</v>
      </c>
      <c r="AD1214" s="14">
        <f>VLOOKUP($U1214,look_up!A$2:P1240,10,FALSE)</f>
        <v>513432</v>
      </c>
      <c r="AE1214" s="16">
        <v>10</v>
      </c>
      <c r="AF1214" s="24" t="s">
        <v>216</v>
      </c>
      <c r="AG1214">
        <v>40</v>
      </c>
      <c r="AH1214" s="16" t="s">
        <v>273</v>
      </c>
      <c r="AI1214" s="16" t="s">
        <v>6</v>
      </c>
      <c r="AJ1214" s="16" t="s">
        <v>214</v>
      </c>
      <c r="AK1214" s="16" t="s">
        <v>219</v>
      </c>
      <c r="AL1214" s="16">
        <v>10</v>
      </c>
    </row>
    <row r="1215" spans="1:38" x14ac:dyDescent="0.3">
      <c r="A1215" s="24" t="s">
        <v>0</v>
      </c>
      <c r="B1215" t="s">
        <v>1</v>
      </c>
      <c r="C1215" t="s">
        <v>279</v>
      </c>
      <c r="D1215">
        <v>-27.271709999999999</v>
      </c>
      <c r="E1215">
        <v>-48.331710000000001</v>
      </c>
      <c r="F1215" s="24" t="s">
        <v>2</v>
      </c>
      <c r="G1215" s="24" t="s">
        <v>3</v>
      </c>
      <c r="H1215" s="25">
        <v>42039</v>
      </c>
      <c r="I1215" s="12" t="s">
        <v>280</v>
      </c>
      <c r="J1215" s="12" t="s">
        <v>245</v>
      </c>
      <c r="K1215" s="12" t="s">
        <v>271</v>
      </c>
      <c r="L1215" s="24" t="s">
        <v>96</v>
      </c>
      <c r="M1215" s="24" t="s">
        <v>313</v>
      </c>
      <c r="N1215" t="s">
        <v>86</v>
      </c>
      <c r="O1215" s="24">
        <v>1</v>
      </c>
      <c r="P1215">
        <v>11</v>
      </c>
      <c r="Q1215">
        <v>11</v>
      </c>
      <c r="R1215" t="s">
        <v>18</v>
      </c>
      <c r="S1215" s="24">
        <v>20</v>
      </c>
      <c r="T1215" s="24">
        <v>15</v>
      </c>
      <c r="U1215" t="s">
        <v>180</v>
      </c>
      <c r="V1215" s="14" t="str">
        <f>VLOOKUP($U1215,look_up!$A$2:J1241,2,FALSE)</f>
        <v>Ouriço</v>
      </c>
      <c r="W1215" s="14" t="str">
        <f>VLOOKUP($U1215,look_up!$A$2:K1241,3,FALSE)</f>
        <v>Species</v>
      </c>
      <c r="X1215" s="14" t="str">
        <f>VLOOKUP($U1215,look_up!$A$2:L1241,4,FALSE)</f>
        <v>NA</v>
      </c>
      <c r="Y1215" s="14" t="str">
        <f>VLOOKUP($U1215,look_up!A$2:K1241,5,FALSE)</f>
        <v>Animalia</v>
      </c>
      <c r="Z1215" s="14" t="str">
        <f>VLOOKUP($U1215,look_up!A$2:L1241,6,FALSE)</f>
        <v>Echinodermata</v>
      </c>
      <c r="AA1215" s="14" t="str">
        <f>VLOOKUP($U1215,look_up!A$2:M1241,7,FALSE)</f>
        <v>Echinoidea</v>
      </c>
      <c r="AB1215" s="14" t="str">
        <f>VLOOKUP($U1215,look_up!$A$2:P1241,8,FALSE)</f>
        <v>Camarodonta</v>
      </c>
      <c r="AC1215" s="14" t="str">
        <f>VLOOKUP($U1215,look_up!$A$2:Q1241,9,FALSE)</f>
        <v>Parechinidae</v>
      </c>
      <c r="AD1215" s="14">
        <f>VLOOKUP($U1215,look_up!A$2:P1241,10,FALSE)</f>
        <v>513432</v>
      </c>
      <c r="AE1215" s="16">
        <v>1</v>
      </c>
      <c r="AF1215" s="24" t="s">
        <v>216</v>
      </c>
      <c r="AG1215">
        <v>40</v>
      </c>
      <c r="AH1215" s="16" t="s">
        <v>273</v>
      </c>
      <c r="AI1215" s="16" t="s">
        <v>6</v>
      </c>
      <c r="AJ1215" s="16" t="s">
        <v>214</v>
      </c>
      <c r="AK1215" s="16" t="s">
        <v>219</v>
      </c>
      <c r="AL1215" s="16">
        <v>1</v>
      </c>
    </row>
    <row r="1216" spans="1:38" x14ac:dyDescent="0.3">
      <c r="A1216" s="24" t="s">
        <v>0</v>
      </c>
      <c r="B1216" t="s">
        <v>1</v>
      </c>
      <c r="C1216" t="s">
        <v>279</v>
      </c>
      <c r="D1216">
        <v>-27.271709999999999</v>
      </c>
      <c r="E1216">
        <v>-48.331710000000001</v>
      </c>
      <c r="F1216" s="24" t="s">
        <v>2</v>
      </c>
      <c r="G1216" s="24" t="s">
        <v>3</v>
      </c>
      <c r="H1216" s="25">
        <v>42039</v>
      </c>
      <c r="I1216" s="12" t="s">
        <v>280</v>
      </c>
      <c r="J1216" s="12" t="s">
        <v>245</v>
      </c>
      <c r="K1216" s="12" t="s">
        <v>271</v>
      </c>
      <c r="L1216" s="24" t="s">
        <v>96</v>
      </c>
      <c r="M1216" s="24" t="s">
        <v>313</v>
      </c>
      <c r="N1216" t="s">
        <v>86</v>
      </c>
      <c r="O1216" s="24">
        <v>2</v>
      </c>
      <c r="P1216">
        <v>11</v>
      </c>
      <c r="Q1216">
        <v>11</v>
      </c>
      <c r="R1216" t="s">
        <v>18</v>
      </c>
      <c r="S1216" s="24">
        <v>20</v>
      </c>
      <c r="T1216" s="24">
        <v>15</v>
      </c>
      <c r="U1216" t="s">
        <v>180</v>
      </c>
      <c r="V1216" s="14" t="str">
        <f>VLOOKUP($U1216,look_up!$A$2:J1242,2,FALSE)</f>
        <v>Ouriço</v>
      </c>
      <c r="W1216" s="14" t="str">
        <f>VLOOKUP($U1216,look_up!$A$2:K1242,3,FALSE)</f>
        <v>Species</v>
      </c>
      <c r="X1216" s="14" t="str">
        <f>VLOOKUP($U1216,look_up!$A$2:L1242,4,FALSE)</f>
        <v>NA</v>
      </c>
      <c r="Y1216" s="14" t="str">
        <f>VLOOKUP($U1216,look_up!A$2:K1242,5,FALSE)</f>
        <v>Animalia</v>
      </c>
      <c r="Z1216" s="14" t="str">
        <f>VLOOKUP($U1216,look_up!A$2:L1242,6,FALSE)</f>
        <v>Echinodermata</v>
      </c>
      <c r="AA1216" s="14" t="str">
        <f>VLOOKUP($U1216,look_up!A$2:M1242,7,FALSE)</f>
        <v>Echinoidea</v>
      </c>
      <c r="AB1216" s="14" t="str">
        <f>VLOOKUP($U1216,look_up!$A$2:P1242,8,FALSE)</f>
        <v>Camarodonta</v>
      </c>
      <c r="AC1216" s="14" t="str">
        <f>VLOOKUP($U1216,look_up!$A$2:Q1242,9,FALSE)</f>
        <v>Parechinidae</v>
      </c>
      <c r="AD1216" s="14">
        <f>VLOOKUP($U1216,look_up!A$2:P1242,10,FALSE)</f>
        <v>513432</v>
      </c>
      <c r="AE1216" s="16">
        <v>0</v>
      </c>
      <c r="AF1216" s="24" t="s">
        <v>216</v>
      </c>
      <c r="AG1216">
        <v>40</v>
      </c>
      <c r="AH1216" s="16" t="s">
        <v>273</v>
      </c>
      <c r="AI1216" s="16" t="s">
        <v>6</v>
      </c>
      <c r="AJ1216" s="16" t="s">
        <v>214</v>
      </c>
      <c r="AK1216" s="16" t="s">
        <v>219</v>
      </c>
      <c r="AL1216" s="16">
        <v>0</v>
      </c>
    </row>
    <row r="1217" spans="1:38" x14ac:dyDescent="0.3">
      <c r="A1217" s="24" t="s">
        <v>0</v>
      </c>
      <c r="B1217" t="s">
        <v>1</v>
      </c>
      <c r="C1217" t="s">
        <v>279</v>
      </c>
      <c r="D1217">
        <v>-27.271709999999999</v>
      </c>
      <c r="E1217">
        <v>-48.331710000000001</v>
      </c>
      <c r="F1217" s="24" t="s">
        <v>2</v>
      </c>
      <c r="G1217" s="24" t="s">
        <v>3</v>
      </c>
      <c r="H1217" s="25">
        <v>42039</v>
      </c>
      <c r="I1217" s="12" t="s">
        <v>280</v>
      </c>
      <c r="J1217" s="12" t="s">
        <v>245</v>
      </c>
      <c r="K1217" s="12" t="s">
        <v>271</v>
      </c>
      <c r="L1217" s="24" t="s">
        <v>96</v>
      </c>
      <c r="M1217" s="24" t="s">
        <v>313</v>
      </c>
      <c r="N1217" t="s">
        <v>86</v>
      </c>
      <c r="O1217" s="24">
        <v>3</v>
      </c>
      <c r="P1217">
        <v>11</v>
      </c>
      <c r="Q1217">
        <v>11</v>
      </c>
      <c r="R1217" t="s">
        <v>18</v>
      </c>
      <c r="S1217" s="24">
        <v>20</v>
      </c>
      <c r="T1217" s="24">
        <v>15</v>
      </c>
      <c r="U1217" t="s">
        <v>180</v>
      </c>
      <c r="V1217" s="14" t="str">
        <f>VLOOKUP($U1217,look_up!$A$2:J1243,2,FALSE)</f>
        <v>Ouriço</v>
      </c>
      <c r="W1217" s="14" t="str">
        <f>VLOOKUP($U1217,look_up!$A$2:K1243,3,FALSE)</f>
        <v>Species</v>
      </c>
      <c r="X1217" s="14" t="str">
        <f>VLOOKUP($U1217,look_up!$A$2:L1243,4,FALSE)</f>
        <v>NA</v>
      </c>
      <c r="Y1217" s="14" t="str">
        <f>VLOOKUP($U1217,look_up!A$2:K1243,5,FALSE)</f>
        <v>Animalia</v>
      </c>
      <c r="Z1217" s="14" t="str">
        <f>VLOOKUP($U1217,look_up!A$2:L1243,6,FALSE)</f>
        <v>Echinodermata</v>
      </c>
      <c r="AA1217" s="14" t="str">
        <f>VLOOKUP($U1217,look_up!A$2:M1243,7,FALSE)</f>
        <v>Echinoidea</v>
      </c>
      <c r="AB1217" s="14" t="str">
        <f>VLOOKUP($U1217,look_up!$A$2:P1243,8,FALSE)</f>
        <v>Camarodonta</v>
      </c>
      <c r="AC1217" s="14" t="str">
        <f>VLOOKUP($U1217,look_up!$A$2:Q1243,9,FALSE)</f>
        <v>Parechinidae</v>
      </c>
      <c r="AD1217" s="14">
        <f>VLOOKUP($U1217,look_up!A$2:P1243,10,FALSE)</f>
        <v>513432</v>
      </c>
      <c r="AE1217" s="16">
        <v>0</v>
      </c>
      <c r="AF1217" s="24" t="s">
        <v>216</v>
      </c>
      <c r="AG1217">
        <v>40</v>
      </c>
      <c r="AH1217" s="16" t="s">
        <v>273</v>
      </c>
      <c r="AI1217" s="16" t="s">
        <v>6</v>
      </c>
      <c r="AJ1217" s="16" t="s">
        <v>214</v>
      </c>
      <c r="AK1217" s="16" t="s">
        <v>219</v>
      </c>
      <c r="AL1217" s="16">
        <v>0</v>
      </c>
    </row>
    <row r="1218" spans="1:38" x14ac:dyDescent="0.3">
      <c r="A1218" s="24" t="s">
        <v>0</v>
      </c>
      <c r="B1218" t="s">
        <v>308</v>
      </c>
      <c r="C1218" t="s">
        <v>281</v>
      </c>
      <c r="D1218">
        <v>-27.274239999999999</v>
      </c>
      <c r="E1218">
        <v>-48.3339</v>
      </c>
      <c r="F1218" s="24" t="s">
        <v>2</v>
      </c>
      <c r="G1218" s="24" t="s">
        <v>3</v>
      </c>
      <c r="H1218" s="25">
        <v>42031</v>
      </c>
      <c r="I1218" s="12" t="s">
        <v>282</v>
      </c>
      <c r="J1218" s="12" t="s">
        <v>270</v>
      </c>
      <c r="K1218" s="12" t="s">
        <v>271</v>
      </c>
      <c r="L1218" s="24" t="s">
        <v>96</v>
      </c>
      <c r="M1218" s="24" t="s">
        <v>313</v>
      </c>
      <c r="N1218" t="s">
        <v>85</v>
      </c>
      <c r="O1218" s="24">
        <v>1</v>
      </c>
      <c r="P1218">
        <v>5</v>
      </c>
      <c r="Q1218">
        <v>5</v>
      </c>
      <c r="R1218">
        <v>27</v>
      </c>
      <c r="S1218" s="24">
        <v>4.7</v>
      </c>
      <c r="T1218" s="24">
        <v>3.4</v>
      </c>
      <c r="U1218" t="s">
        <v>180</v>
      </c>
      <c r="V1218" s="14" t="str">
        <f>VLOOKUP($U1218,look_up!$A$2:J1244,2,FALSE)</f>
        <v>Ouriço</v>
      </c>
      <c r="W1218" s="14" t="str">
        <f>VLOOKUP($U1218,look_up!$A$2:K1244,3,FALSE)</f>
        <v>Species</v>
      </c>
      <c r="X1218" s="14" t="str">
        <f>VLOOKUP($U1218,look_up!$A$2:L1244,4,FALSE)</f>
        <v>NA</v>
      </c>
      <c r="Y1218" s="14" t="str">
        <f>VLOOKUP($U1218,look_up!A$2:K1244,5,FALSE)</f>
        <v>Animalia</v>
      </c>
      <c r="Z1218" s="14" t="str">
        <f>VLOOKUP($U1218,look_up!A$2:L1244,6,FALSE)</f>
        <v>Echinodermata</v>
      </c>
      <c r="AA1218" s="14" t="str">
        <f>VLOOKUP($U1218,look_up!A$2:M1244,7,FALSE)</f>
        <v>Echinoidea</v>
      </c>
      <c r="AB1218" s="14" t="str">
        <f>VLOOKUP($U1218,look_up!$A$2:P1244,8,FALSE)</f>
        <v>Camarodonta</v>
      </c>
      <c r="AC1218" s="14" t="str">
        <f>VLOOKUP($U1218,look_up!$A$2:Q1244,9,FALSE)</f>
        <v>Parechinidae</v>
      </c>
      <c r="AD1218" s="14">
        <f>VLOOKUP($U1218,look_up!A$2:P1244,10,FALSE)</f>
        <v>513432</v>
      </c>
      <c r="AE1218" s="16">
        <v>4</v>
      </c>
      <c r="AF1218" s="24" t="s">
        <v>216</v>
      </c>
      <c r="AG1218">
        <v>40</v>
      </c>
      <c r="AH1218" s="16" t="s">
        <v>273</v>
      </c>
      <c r="AI1218" s="16" t="s">
        <v>6</v>
      </c>
      <c r="AJ1218" s="16" t="s">
        <v>214</v>
      </c>
      <c r="AK1218" s="16" t="s">
        <v>219</v>
      </c>
      <c r="AL1218" s="16">
        <v>4</v>
      </c>
    </row>
    <row r="1219" spans="1:38" x14ac:dyDescent="0.3">
      <c r="A1219" s="24" t="s">
        <v>0</v>
      </c>
      <c r="B1219" t="s">
        <v>308</v>
      </c>
      <c r="C1219" t="s">
        <v>281</v>
      </c>
      <c r="D1219">
        <v>-27.274239999999999</v>
      </c>
      <c r="E1219">
        <v>-48.3339</v>
      </c>
      <c r="F1219" s="24" t="s">
        <v>2</v>
      </c>
      <c r="G1219" s="24" t="s">
        <v>3</v>
      </c>
      <c r="H1219" s="25">
        <v>42031</v>
      </c>
      <c r="I1219" s="12" t="s">
        <v>282</v>
      </c>
      <c r="J1219" s="12" t="s">
        <v>270</v>
      </c>
      <c r="K1219" s="12" t="s">
        <v>271</v>
      </c>
      <c r="L1219" s="24" t="s">
        <v>96</v>
      </c>
      <c r="M1219" s="24" t="s">
        <v>313</v>
      </c>
      <c r="N1219" t="s">
        <v>85</v>
      </c>
      <c r="O1219" s="24">
        <v>2</v>
      </c>
      <c r="P1219">
        <v>5</v>
      </c>
      <c r="Q1219">
        <v>5</v>
      </c>
      <c r="R1219">
        <v>27</v>
      </c>
      <c r="S1219" s="24">
        <v>4.7</v>
      </c>
      <c r="T1219" s="24">
        <v>3.4</v>
      </c>
      <c r="U1219" t="s">
        <v>180</v>
      </c>
      <c r="V1219" s="14" t="str">
        <f>VLOOKUP($U1219,look_up!$A$2:J1245,2,FALSE)</f>
        <v>Ouriço</v>
      </c>
      <c r="W1219" s="14" t="str">
        <f>VLOOKUP($U1219,look_up!$A$2:K1245,3,FALSE)</f>
        <v>Species</v>
      </c>
      <c r="X1219" s="14" t="str">
        <f>VLOOKUP($U1219,look_up!$A$2:L1245,4,FALSE)</f>
        <v>NA</v>
      </c>
      <c r="Y1219" s="14" t="str">
        <f>VLOOKUP($U1219,look_up!A$2:K1245,5,FALSE)</f>
        <v>Animalia</v>
      </c>
      <c r="Z1219" s="14" t="str">
        <f>VLOOKUP($U1219,look_up!A$2:L1245,6,FALSE)</f>
        <v>Echinodermata</v>
      </c>
      <c r="AA1219" s="14" t="str">
        <f>VLOOKUP($U1219,look_up!A$2:M1245,7,FALSE)</f>
        <v>Echinoidea</v>
      </c>
      <c r="AB1219" s="14" t="str">
        <f>VLOOKUP($U1219,look_up!$A$2:P1245,8,FALSE)</f>
        <v>Camarodonta</v>
      </c>
      <c r="AC1219" s="14" t="str">
        <f>VLOOKUP($U1219,look_up!$A$2:Q1245,9,FALSE)</f>
        <v>Parechinidae</v>
      </c>
      <c r="AD1219" s="14">
        <f>VLOOKUP($U1219,look_up!A$2:P1245,10,FALSE)</f>
        <v>513432</v>
      </c>
      <c r="AE1219" s="16">
        <v>52</v>
      </c>
      <c r="AF1219" s="24" t="s">
        <v>216</v>
      </c>
      <c r="AG1219">
        <v>40</v>
      </c>
      <c r="AH1219" s="16" t="s">
        <v>273</v>
      </c>
      <c r="AI1219" s="16" t="s">
        <v>6</v>
      </c>
      <c r="AJ1219" s="16" t="s">
        <v>214</v>
      </c>
      <c r="AK1219" s="16" t="s">
        <v>219</v>
      </c>
      <c r="AL1219" s="16">
        <v>52</v>
      </c>
    </row>
    <row r="1220" spans="1:38" x14ac:dyDescent="0.3">
      <c r="A1220" s="24" t="s">
        <v>0</v>
      </c>
      <c r="B1220" t="s">
        <v>308</v>
      </c>
      <c r="C1220" t="s">
        <v>281</v>
      </c>
      <c r="D1220">
        <v>-27.274239999999999</v>
      </c>
      <c r="E1220">
        <v>-48.3339</v>
      </c>
      <c r="F1220" s="24" t="s">
        <v>2</v>
      </c>
      <c r="G1220" s="24" t="s">
        <v>3</v>
      </c>
      <c r="H1220" s="25">
        <v>42031</v>
      </c>
      <c r="I1220" s="12" t="s">
        <v>282</v>
      </c>
      <c r="J1220" s="12" t="s">
        <v>270</v>
      </c>
      <c r="K1220" s="12" t="s">
        <v>271</v>
      </c>
      <c r="L1220" s="24" t="s">
        <v>96</v>
      </c>
      <c r="M1220" s="24" t="s">
        <v>313</v>
      </c>
      <c r="N1220" t="s">
        <v>85</v>
      </c>
      <c r="O1220" s="24">
        <v>3</v>
      </c>
      <c r="P1220">
        <v>5</v>
      </c>
      <c r="Q1220">
        <v>5</v>
      </c>
      <c r="R1220">
        <v>27</v>
      </c>
      <c r="S1220" s="24">
        <v>4.7</v>
      </c>
      <c r="T1220" s="24">
        <v>3.4</v>
      </c>
      <c r="U1220" t="s">
        <v>180</v>
      </c>
      <c r="V1220" s="14" t="str">
        <f>VLOOKUP($U1220,look_up!$A$2:J1246,2,FALSE)</f>
        <v>Ouriço</v>
      </c>
      <c r="W1220" s="14" t="str">
        <f>VLOOKUP($U1220,look_up!$A$2:K1246,3,FALSE)</f>
        <v>Species</v>
      </c>
      <c r="X1220" s="14" t="str">
        <f>VLOOKUP($U1220,look_up!$A$2:L1246,4,FALSE)</f>
        <v>NA</v>
      </c>
      <c r="Y1220" s="14" t="str">
        <f>VLOOKUP($U1220,look_up!A$2:K1246,5,FALSE)</f>
        <v>Animalia</v>
      </c>
      <c r="Z1220" s="14" t="str">
        <f>VLOOKUP($U1220,look_up!A$2:L1246,6,FALSE)</f>
        <v>Echinodermata</v>
      </c>
      <c r="AA1220" s="14" t="str">
        <f>VLOOKUP($U1220,look_up!A$2:M1246,7,FALSE)</f>
        <v>Echinoidea</v>
      </c>
      <c r="AB1220" s="14" t="str">
        <f>VLOOKUP($U1220,look_up!$A$2:P1246,8,FALSE)</f>
        <v>Camarodonta</v>
      </c>
      <c r="AC1220" s="14" t="str">
        <f>VLOOKUP($U1220,look_up!$A$2:Q1246,9,FALSE)</f>
        <v>Parechinidae</v>
      </c>
      <c r="AD1220" s="14">
        <f>VLOOKUP($U1220,look_up!A$2:P1246,10,FALSE)</f>
        <v>513432</v>
      </c>
      <c r="AE1220" s="16">
        <v>2</v>
      </c>
      <c r="AF1220" s="24" t="s">
        <v>216</v>
      </c>
      <c r="AG1220">
        <v>40</v>
      </c>
      <c r="AH1220" s="16" t="s">
        <v>273</v>
      </c>
      <c r="AI1220" s="16" t="s">
        <v>6</v>
      </c>
      <c r="AJ1220" s="16" t="s">
        <v>214</v>
      </c>
      <c r="AK1220" s="16" t="s">
        <v>219</v>
      </c>
      <c r="AL1220" s="16">
        <v>2</v>
      </c>
    </row>
    <row r="1221" spans="1:38" x14ac:dyDescent="0.3">
      <c r="A1221" s="24" t="s">
        <v>0</v>
      </c>
      <c r="B1221" t="s">
        <v>308</v>
      </c>
      <c r="C1221" t="s">
        <v>281</v>
      </c>
      <c r="D1221">
        <v>-27.274239999999999</v>
      </c>
      <c r="E1221">
        <v>-48.3339</v>
      </c>
      <c r="F1221" s="24" t="s">
        <v>2</v>
      </c>
      <c r="G1221" s="24" t="s">
        <v>3</v>
      </c>
      <c r="H1221" s="25">
        <v>42031</v>
      </c>
      <c r="I1221" s="12" t="s">
        <v>282</v>
      </c>
      <c r="J1221" s="12" t="s">
        <v>270</v>
      </c>
      <c r="K1221" s="12" t="s">
        <v>271</v>
      </c>
      <c r="L1221" s="24" t="s">
        <v>96</v>
      </c>
      <c r="M1221" s="24" t="s">
        <v>313</v>
      </c>
      <c r="N1221" t="s">
        <v>85</v>
      </c>
      <c r="O1221" s="24">
        <v>1</v>
      </c>
      <c r="P1221">
        <v>10</v>
      </c>
      <c r="Q1221">
        <v>10</v>
      </c>
      <c r="R1221">
        <v>26</v>
      </c>
      <c r="S1221" s="24">
        <v>4.7</v>
      </c>
      <c r="T1221" s="24">
        <v>5</v>
      </c>
      <c r="U1221" t="s">
        <v>180</v>
      </c>
      <c r="V1221" s="14" t="str">
        <f>VLOOKUP($U1221,look_up!$A$2:J1247,2,FALSE)</f>
        <v>Ouriço</v>
      </c>
      <c r="W1221" s="14" t="str">
        <f>VLOOKUP($U1221,look_up!$A$2:K1247,3,FALSE)</f>
        <v>Species</v>
      </c>
      <c r="X1221" s="14" t="str">
        <f>VLOOKUP($U1221,look_up!$A$2:L1247,4,FALSE)</f>
        <v>NA</v>
      </c>
      <c r="Y1221" s="14" t="str">
        <f>VLOOKUP($U1221,look_up!A$2:K1247,5,FALSE)</f>
        <v>Animalia</v>
      </c>
      <c r="Z1221" s="14" t="str">
        <f>VLOOKUP($U1221,look_up!A$2:L1247,6,FALSE)</f>
        <v>Echinodermata</v>
      </c>
      <c r="AA1221" s="14" t="str">
        <f>VLOOKUP($U1221,look_up!A$2:M1247,7,FALSE)</f>
        <v>Echinoidea</v>
      </c>
      <c r="AB1221" s="14" t="str">
        <f>VLOOKUP($U1221,look_up!$A$2:P1247,8,FALSE)</f>
        <v>Camarodonta</v>
      </c>
      <c r="AC1221" s="14" t="str">
        <f>VLOOKUP($U1221,look_up!$A$2:Q1247,9,FALSE)</f>
        <v>Parechinidae</v>
      </c>
      <c r="AD1221" s="14">
        <f>VLOOKUP($U1221,look_up!A$2:P1247,10,FALSE)</f>
        <v>513432</v>
      </c>
      <c r="AE1221" s="16">
        <v>22</v>
      </c>
      <c r="AF1221" s="24" t="s">
        <v>216</v>
      </c>
      <c r="AG1221">
        <v>40</v>
      </c>
      <c r="AH1221" s="16" t="s">
        <v>273</v>
      </c>
      <c r="AI1221" s="16" t="s">
        <v>6</v>
      </c>
      <c r="AJ1221" s="16" t="s">
        <v>214</v>
      </c>
      <c r="AK1221" s="16" t="s">
        <v>219</v>
      </c>
      <c r="AL1221" s="16">
        <v>22</v>
      </c>
    </row>
    <row r="1222" spans="1:38" x14ac:dyDescent="0.3">
      <c r="A1222" s="24" t="s">
        <v>0</v>
      </c>
      <c r="B1222" t="s">
        <v>308</v>
      </c>
      <c r="C1222" t="s">
        <v>281</v>
      </c>
      <c r="D1222">
        <v>-27.274239999999999</v>
      </c>
      <c r="E1222">
        <v>-48.3339</v>
      </c>
      <c r="F1222" s="24" t="s">
        <v>2</v>
      </c>
      <c r="G1222" s="24" t="s">
        <v>3</v>
      </c>
      <c r="H1222" s="25">
        <v>42031</v>
      </c>
      <c r="I1222" s="12" t="s">
        <v>282</v>
      </c>
      <c r="J1222" s="12" t="s">
        <v>270</v>
      </c>
      <c r="K1222" s="12" t="s">
        <v>271</v>
      </c>
      <c r="L1222" s="24" t="s">
        <v>96</v>
      </c>
      <c r="M1222" s="24" t="s">
        <v>313</v>
      </c>
      <c r="N1222" t="s">
        <v>85</v>
      </c>
      <c r="O1222" s="24">
        <v>2</v>
      </c>
      <c r="P1222">
        <v>10</v>
      </c>
      <c r="Q1222">
        <v>10</v>
      </c>
      <c r="R1222">
        <v>26</v>
      </c>
      <c r="S1222" s="24">
        <v>4.7</v>
      </c>
      <c r="T1222" s="24">
        <v>5</v>
      </c>
      <c r="U1222" t="s">
        <v>180</v>
      </c>
      <c r="V1222" s="14" t="str">
        <f>VLOOKUP($U1222,look_up!$A$2:J1248,2,FALSE)</f>
        <v>Ouriço</v>
      </c>
      <c r="W1222" s="14" t="str">
        <f>VLOOKUP($U1222,look_up!$A$2:K1248,3,FALSE)</f>
        <v>Species</v>
      </c>
      <c r="X1222" s="14" t="str">
        <f>VLOOKUP($U1222,look_up!$A$2:L1248,4,FALSE)</f>
        <v>NA</v>
      </c>
      <c r="Y1222" s="14" t="str">
        <f>VLOOKUP($U1222,look_up!A$2:K1248,5,FALSE)</f>
        <v>Animalia</v>
      </c>
      <c r="Z1222" s="14" t="str">
        <f>VLOOKUP($U1222,look_up!A$2:L1248,6,FALSE)</f>
        <v>Echinodermata</v>
      </c>
      <c r="AA1222" s="14" t="str">
        <f>VLOOKUP($U1222,look_up!A$2:M1248,7,FALSE)</f>
        <v>Echinoidea</v>
      </c>
      <c r="AB1222" s="14" t="str">
        <f>VLOOKUP($U1222,look_up!$A$2:P1248,8,FALSE)</f>
        <v>Camarodonta</v>
      </c>
      <c r="AC1222" s="14" t="str">
        <f>VLOOKUP($U1222,look_up!$A$2:Q1248,9,FALSE)</f>
        <v>Parechinidae</v>
      </c>
      <c r="AD1222" s="14">
        <f>VLOOKUP($U1222,look_up!A$2:P1248,10,FALSE)</f>
        <v>513432</v>
      </c>
      <c r="AE1222" s="16">
        <v>16</v>
      </c>
      <c r="AF1222" s="24" t="s">
        <v>216</v>
      </c>
      <c r="AG1222">
        <v>40</v>
      </c>
      <c r="AH1222" s="16" t="s">
        <v>273</v>
      </c>
      <c r="AI1222" s="16" t="s">
        <v>6</v>
      </c>
      <c r="AJ1222" s="16" t="s">
        <v>214</v>
      </c>
      <c r="AK1222" s="16" t="s">
        <v>219</v>
      </c>
      <c r="AL1222" s="16">
        <v>16</v>
      </c>
    </row>
    <row r="1223" spans="1:38" x14ac:dyDescent="0.3">
      <c r="A1223" s="24" t="s">
        <v>0</v>
      </c>
      <c r="B1223" t="s">
        <v>308</v>
      </c>
      <c r="C1223" t="s">
        <v>281</v>
      </c>
      <c r="D1223">
        <v>-27.274239999999999</v>
      </c>
      <c r="E1223">
        <v>-48.3339</v>
      </c>
      <c r="F1223" s="24" t="s">
        <v>2</v>
      </c>
      <c r="G1223" s="24" t="s">
        <v>3</v>
      </c>
      <c r="H1223" s="25">
        <v>42031</v>
      </c>
      <c r="I1223" s="12" t="s">
        <v>282</v>
      </c>
      <c r="J1223" s="12" t="s">
        <v>270</v>
      </c>
      <c r="K1223" s="12" t="s">
        <v>271</v>
      </c>
      <c r="L1223" s="24" t="s">
        <v>96</v>
      </c>
      <c r="M1223" s="24" t="s">
        <v>313</v>
      </c>
      <c r="N1223" t="s">
        <v>85</v>
      </c>
      <c r="O1223" s="24">
        <v>3</v>
      </c>
      <c r="P1223">
        <v>10</v>
      </c>
      <c r="Q1223">
        <v>10</v>
      </c>
      <c r="R1223">
        <v>26</v>
      </c>
      <c r="S1223" s="24">
        <v>4.7</v>
      </c>
      <c r="T1223" s="24">
        <v>5</v>
      </c>
      <c r="U1223" t="s">
        <v>180</v>
      </c>
      <c r="V1223" s="14" t="str">
        <f>VLOOKUP($U1223,look_up!$A$2:J1249,2,FALSE)</f>
        <v>Ouriço</v>
      </c>
      <c r="W1223" s="14" t="str">
        <f>VLOOKUP($U1223,look_up!$A$2:K1249,3,FALSE)</f>
        <v>Species</v>
      </c>
      <c r="X1223" s="14" t="str">
        <f>VLOOKUP($U1223,look_up!$A$2:L1249,4,FALSE)</f>
        <v>NA</v>
      </c>
      <c r="Y1223" s="14" t="str">
        <f>VLOOKUP($U1223,look_up!A$2:K1249,5,FALSE)</f>
        <v>Animalia</v>
      </c>
      <c r="Z1223" s="14" t="str">
        <f>VLOOKUP($U1223,look_up!A$2:L1249,6,FALSE)</f>
        <v>Echinodermata</v>
      </c>
      <c r="AA1223" s="14" t="str">
        <f>VLOOKUP($U1223,look_up!A$2:M1249,7,FALSE)</f>
        <v>Echinoidea</v>
      </c>
      <c r="AB1223" s="14" t="str">
        <f>VLOOKUP($U1223,look_up!$A$2:P1249,8,FALSE)</f>
        <v>Camarodonta</v>
      </c>
      <c r="AC1223" s="14" t="str">
        <f>VLOOKUP($U1223,look_up!$A$2:Q1249,9,FALSE)</f>
        <v>Parechinidae</v>
      </c>
      <c r="AD1223" s="14">
        <f>VLOOKUP($U1223,look_up!A$2:P1249,10,FALSE)</f>
        <v>513432</v>
      </c>
      <c r="AE1223" s="16">
        <v>1</v>
      </c>
      <c r="AF1223" s="24" t="s">
        <v>216</v>
      </c>
      <c r="AG1223">
        <v>40</v>
      </c>
      <c r="AH1223" s="16" t="s">
        <v>273</v>
      </c>
      <c r="AI1223" s="16" t="s">
        <v>6</v>
      </c>
      <c r="AJ1223" s="16" t="s">
        <v>214</v>
      </c>
      <c r="AK1223" s="16" t="s">
        <v>219</v>
      </c>
      <c r="AL1223" s="16">
        <v>1</v>
      </c>
    </row>
    <row r="1224" spans="1:38" x14ac:dyDescent="0.3">
      <c r="A1224" s="24" t="s">
        <v>0</v>
      </c>
      <c r="B1224" t="s">
        <v>267</v>
      </c>
      <c r="C1224" t="s">
        <v>283</v>
      </c>
      <c r="D1224">
        <v>-27.27486</v>
      </c>
      <c r="E1224">
        <v>-48.36674</v>
      </c>
      <c r="F1224" s="24" t="s">
        <v>2</v>
      </c>
      <c r="G1224" s="24" t="s">
        <v>3</v>
      </c>
      <c r="H1224" s="25">
        <v>42024</v>
      </c>
      <c r="I1224" s="12" t="s">
        <v>248</v>
      </c>
      <c r="J1224" s="12" t="s">
        <v>270</v>
      </c>
      <c r="K1224" s="12" t="s">
        <v>271</v>
      </c>
      <c r="L1224" s="24" t="s">
        <v>96</v>
      </c>
      <c r="M1224" s="24" t="s">
        <v>313</v>
      </c>
      <c r="N1224" t="s">
        <v>85</v>
      </c>
      <c r="O1224" s="24">
        <v>1</v>
      </c>
      <c r="P1224">
        <v>5</v>
      </c>
      <c r="Q1224">
        <v>5</v>
      </c>
      <c r="R1224">
        <v>27</v>
      </c>
      <c r="S1224" s="24">
        <v>10.7</v>
      </c>
      <c r="T1224" s="24">
        <v>4</v>
      </c>
      <c r="U1224" t="s">
        <v>180</v>
      </c>
      <c r="V1224" s="14" t="str">
        <f>VLOOKUP($U1224,look_up!$A$2:J1250,2,FALSE)</f>
        <v>Ouriço</v>
      </c>
      <c r="W1224" s="14" t="str">
        <f>VLOOKUP($U1224,look_up!$A$2:K1250,3,FALSE)</f>
        <v>Species</v>
      </c>
      <c r="X1224" s="14" t="str">
        <f>VLOOKUP($U1224,look_up!$A$2:L1250,4,FALSE)</f>
        <v>NA</v>
      </c>
      <c r="Y1224" s="14" t="str">
        <f>VLOOKUP($U1224,look_up!A$2:K1250,5,FALSE)</f>
        <v>Animalia</v>
      </c>
      <c r="Z1224" s="14" t="str">
        <f>VLOOKUP($U1224,look_up!A$2:L1250,6,FALSE)</f>
        <v>Echinodermata</v>
      </c>
      <c r="AA1224" s="14" t="str">
        <f>VLOOKUP($U1224,look_up!A$2:M1250,7,FALSE)</f>
        <v>Echinoidea</v>
      </c>
      <c r="AB1224" s="14" t="str">
        <f>VLOOKUP($U1224,look_up!$A$2:P1250,8,FALSE)</f>
        <v>Camarodonta</v>
      </c>
      <c r="AC1224" s="14" t="str">
        <f>VLOOKUP($U1224,look_up!$A$2:Q1250,9,FALSE)</f>
        <v>Parechinidae</v>
      </c>
      <c r="AD1224" s="14">
        <f>VLOOKUP($U1224,look_up!A$2:P1250,10,FALSE)</f>
        <v>513432</v>
      </c>
      <c r="AE1224" s="16">
        <v>0</v>
      </c>
      <c r="AF1224" s="24" t="s">
        <v>216</v>
      </c>
      <c r="AG1224">
        <v>40</v>
      </c>
      <c r="AH1224" s="16" t="s">
        <v>273</v>
      </c>
      <c r="AI1224" s="16" t="s">
        <v>6</v>
      </c>
      <c r="AJ1224" s="16" t="s">
        <v>214</v>
      </c>
      <c r="AK1224" s="16" t="s">
        <v>219</v>
      </c>
      <c r="AL1224" s="16">
        <v>0</v>
      </c>
    </row>
    <row r="1225" spans="1:38" x14ac:dyDescent="0.3">
      <c r="A1225" s="24" t="s">
        <v>0</v>
      </c>
      <c r="B1225" t="s">
        <v>267</v>
      </c>
      <c r="C1225" t="s">
        <v>283</v>
      </c>
      <c r="D1225">
        <v>-27.27486</v>
      </c>
      <c r="E1225">
        <v>-48.36674</v>
      </c>
      <c r="F1225" s="24" t="s">
        <v>2</v>
      </c>
      <c r="G1225" s="24" t="s">
        <v>3</v>
      </c>
      <c r="H1225" s="25">
        <v>42024</v>
      </c>
      <c r="I1225" s="12" t="s">
        <v>248</v>
      </c>
      <c r="J1225" s="12" t="s">
        <v>270</v>
      </c>
      <c r="K1225" s="12" t="s">
        <v>271</v>
      </c>
      <c r="L1225" s="24" t="s">
        <v>96</v>
      </c>
      <c r="M1225" s="24" t="s">
        <v>313</v>
      </c>
      <c r="N1225" t="s">
        <v>85</v>
      </c>
      <c r="O1225" s="24">
        <v>2</v>
      </c>
      <c r="P1225">
        <v>5</v>
      </c>
      <c r="Q1225">
        <v>5</v>
      </c>
      <c r="R1225">
        <v>27</v>
      </c>
      <c r="S1225" s="24">
        <v>10.7</v>
      </c>
      <c r="T1225" s="24">
        <v>4</v>
      </c>
      <c r="U1225" t="s">
        <v>180</v>
      </c>
      <c r="V1225" s="14" t="str">
        <f>VLOOKUP($U1225,look_up!$A$2:J1251,2,FALSE)</f>
        <v>Ouriço</v>
      </c>
      <c r="W1225" s="14" t="str">
        <f>VLOOKUP($U1225,look_up!$A$2:K1251,3,FALSE)</f>
        <v>Species</v>
      </c>
      <c r="X1225" s="14" t="str">
        <f>VLOOKUP($U1225,look_up!$A$2:L1251,4,FALSE)</f>
        <v>NA</v>
      </c>
      <c r="Y1225" s="14" t="str">
        <f>VLOOKUP($U1225,look_up!A$2:K1251,5,FALSE)</f>
        <v>Animalia</v>
      </c>
      <c r="Z1225" s="14" t="str">
        <f>VLOOKUP($U1225,look_up!A$2:L1251,6,FALSE)</f>
        <v>Echinodermata</v>
      </c>
      <c r="AA1225" s="14" t="str">
        <f>VLOOKUP($U1225,look_up!A$2:M1251,7,FALSE)</f>
        <v>Echinoidea</v>
      </c>
      <c r="AB1225" s="14" t="str">
        <f>VLOOKUP($U1225,look_up!$A$2:P1251,8,FALSE)</f>
        <v>Camarodonta</v>
      </c>
      <c r="AC1225" s="14" t="str">
        <f>VLOOKUP($U1225,look_up!$A$2:Q1251,9,FALSE)</f>
        <v>Parechinidae</v>
      </c>
      <c r="AD1225" s="14">
        <f>VLOOKUP($U1225,look_up!A$2:P1251,10,FALSE)</f>
        <v>513432</v>
      </c>
      <c r="AE1225" s="16">
        <v>0</v>
      </c>
      <c r="AF1225" s="24" t="s">
        <v>216</v>
      </c>
      <c r="AG1225">
        <v>40</v>
      </c>
      <c r="AH1225" s="16" t="s">
        <v>273</v>
      </c>
      <c r="AI1225" s="16" t="s">
        <v>6</v>
      </c>
      <c r="AJ1225" s="16" t="s">
        <v>214</v>
      </c>
      <c r="AK1225" s="16" t="s">
        <v>219</v>
      </c>
      <c r="AL1225" s="16">
        <v>0</v>
      </c>
    </row>
    <row r="1226" spans="1:38" x14ac:dyDescent="0.3">
      <c r="A1226" s="24" t="s">
        <v>0</v>
      </c>
      <c r="B1226" t="s">
        <v>267</v>
      </c>
      <c r="C1226" t="s">
        <v>283</v>
      </c>
      <c r="D1226">
        <v>-27.27486</v>
      </c>
      <c r="E1226">
        <v>-48.36674</v>
      </c>
      <c r="F1226" s="24" t="s">
        <v>2</v>
      </c>
      <c r="G1226" s="24" t="s">
        <v>3</v>
      </c>
      <c r="H1226" s="25">
        <v>42024</v>
      </c>
      <c r="I1226" s="12" t="s">
        <v>248</v>
      </c>
      <c r="J1226" s="12" t="s">
        <v>270</v>
      </c>
      <c r="K1226" s="12" t="s">
        <v>271</v>
      </c>
      <c r="L1226" s="24" t="s">
        <v>96</v>
      </c>
      <c r="M1226" s="24" t="s">
        <v>313</v>
      </c>
      <c r="N1226" t="s">
        <v>85</v>
      </c>
      <c r="O1226" s="24">
        <v>3</v>
      </c>
      <c r="P1226">
        <v>5</v>
      </c>
      <c r="Q1226">
        <v>5</v>
      </c>
      <c r="R1226">
        <v>27</v>
      </c>
      <c r="S1226" s="24">
        <v>10.7</v>
      </c>
      <c r="T1226" s="24">
        <v>4</v>
      </c>
      <c r="U1226" t="s">
        <v>180</v>
      </c>
      <c r="V1226" s="14" t="str">
        <f>VLOOKUP($U1226,look_up!$A$2:J1252,2,FALSE)</f>
        <v>Ouriço</v>
      </c>
      <c r="W1226" s="14" t="str">
        <f>VLOOKUP($U1226,look_up!$A$2:K1252,3,FALSE)</f>
        <v>Species</v>
      </c>
      <c r="X1226" s="14" t="str">
        <f>VLOOKUP($U1226,look_up!$A$2:L1252,4,FALSE)</f>
        <v>NA</v>
      </c>
      <c r="Y1226" s="14" t="str">
        <f>VLOOKUP($U1226,look_up!A$2:K1252,5,FALSE)</f>
        <v>Animalia</v>
      </c>
      <c r="Z1226" s="14" t="str">
        <f>VLOOKUP($U1226,look_up!A$2:L1252,6,FALSE)</f>
        <v>Echinodermata</v>
      </c>
      <c r="AA1226" s="14" t="str">
        <f>VLOOKUP($U1226,look_up!A$2:M1252,7,FALSE)</f>
        <v>Echinoidea</v>
      </c>
      <c r="AB1226" s="14" t="str">
        <f>VLOOKUP($U1226,look_up!$A$2:P1252,8,FALSE)</f>
        <v>Camarodonta</v>
      </c>
      <c r="AC1226" s="14" t="str">
        <f>VLOOKUP($U1226,look_up!$A$2:Q1252,9,FALSE)</f>
        <v>Parechinidae</v>
      </c>
      <c r="AD1226" s="14">
        <f>VLOOKUP($U1226,look_up!A$2:P1252,10,FALSE)</f>
        <v>513432</v>
      </c>
      <c r="AE1226" s="16">
        <v>0</v>
      </c>
      <c r="AF1226" s="24" t="s">
        <v>216</v>
      </c>
      <c r="AG1226">
        <v>40</v>
      </c>
      <c r="AH1226" s="16" t="s">
        <v>273</v>
      </c>
      <c r="AI1226" s="16" t="s">
        <v>6</v>
      </c>
      <c r="AJ1226" s="16" t="s">
        <v>214</v>
      </c>
      <c r="AK1226" s="16" t="s">
        <v>219</v>
      </c>
      <c r="AL1226" s="16">
        <v>0</v>
      </c>
    </row>
    <row r="1227" spans="1:38" x14ac:dyDescent="0.3">
      <c r="A1227" s="24" t="s">
        <v>0</v>
      </c>
      <c r="B1227" t="s">
        <v>267</v>
      </c>
      <c r="C1227" t="s">
        <v>283</v>
      </c>
      <c r="D1227">
        <v>-27.27486</v>
      </c>
      <c r="E1227">
        <v>-48.36674</v>
      </c>
      <c r="F1227" s="24" t="s">
        <v>2</v>
      </c>
      <c r="G1227" s="24" t="s">
        <v>3</v>
      </c>
      <c r="H1227" s="25">
        <v>42024</v>
      </c>
      <c r="I1227" s="12" t="s">
        <v>248</v>
      </c>
      <c r="J1227" s="12" t="s">
        <v>270</v>
      </c>
      <c r="K1227" s="12" t="s">
        <v>271</v>
      </c>
      <c r="L1227" s="24" t="s">
        <v>96</v>
      </c>
      <c r="M1227" s="24" t="s">
        <v>313</v>
      </c>
      <c r="N1227" t="s">
        <v>85</v>
      </c>
      <c r="O1227" s="24">
        <v>1</v>
      </c>
      <c r="P1227">
        <v>10</v>
      </c>
      <c r="Q1227">
        <v>10</v>
      </c>
      <c r="R1227">
        <v>28</v>
      </c>
      <c r="S1227" s="24">
        <v>10.7</v>
      </c>
      <c r="T1227" s="24">
        <v>10</v>
      </c>
      <c r="U1227" t="s">
        <v>180</v>
      </c>
      <c r="V1227" s="14" t="str">
        <f>VLOOKUP($U1227,look_up!$A$2:J1253,2,FALSE)</f>
        <v>Ouriço</v>
      </c>
      <c r="W1227" s="14" t="str">
        <f>VLOOKUP($U1227,look_up!$A$2:K1253,3,FALSE)</f>
        <v>Species</v>
      </c>
      <c r="X1227" s="14" t="str">
        <f>VLOOKUP($U1227,look_up!$A$2:L1253,4,FALSE)</f>
        <v>NA</v>
      </c>
      <c r="Y1227" s="14" t="str">
        <f>VLOOKUP($U1227,look_up!A$2:K1253,5,FALSE)</f>
        <v>Animalia</v>
      </c>
      <c r="Z1227" s="14" t="str">
        <f>VLOOKUP($U1227,look_up!A$2:L1253,6,FALSE)</f>
        <v>Echinodermata</v>
      </c>
      <c r="AA1227" s="14" t="str">
        <f>VLOOKUP($U1227,look_up!A$2:M1253,7,FALSE)</f>
        <v>Echinoidea</v>
      </c>
      <c r="AB1227" s="14" t="str">
        <f>VLOOKUP($U1227,look_up!$A$2:P1253,8,FALSE)</f>
        <v>Camarodonta</v>
      </c>
      <c r="AC1227" s="14" t="str">
        <f>VLOOKUP($U1227,look_up!$A$2:Q1253,9,FALSE)</f>
        <v>Parechinidae</v>
      </c>
      <c r="AD1227" s="14">
        <f>VLOOKUP($U1227,look_up!A$2:P1253,10,FALSE)</f>
        <v>513432</v>
      </c>
      <c r="AE1227" s="16">
        <v>0</v>
      </c>
      <c r="AF1227" s="24" t="s">
        <v>216</v>
      </c>
      <c r="AG1227">
        <v>40</v>
      </c>
      <c r="AH1227" s="16" t="s">
        <v>273</v>
      </c>
      <c r="AI1227" s="16" t="s">
        <v>6</v>
      </c>
      <c r="AJ1227" s="16" t="s">
        <v>214</v>
      </c>
      <c r="AK1227" s="16" t="s">
        <v>219</v>
      </c>
      <c r="AL1227" s="16">
        <v>0</v>
      </c>
    </row>
    <row r="1228" spans="1:38" x14ac:dyDescent="0.3">
      <c r="A1228" s="24" t="s">
        <v>0</v>
      </c>
      <c r="B1228" t="s">
        <v>267</v>
      </c>
      <c r="C1228" t="s">
        <v>283</v>
      </c>
      <c r="D1228">
        <v>-27.27486</v>
      </c>
      <c r="E1228">
        <v>-48.36674</v>
      </c>
      <c r="F1228" s="24" t="s">
        <v>2</v>
      </c>
      <c r="G1228" s="24" t="s">
        <v>3</v>
      </c>
      <c r="H1228" s="25">
        <v>42024</v>
      </c>
      <c r="I1228" s="12" t="s">
        <v>248</v>
      </c>
      <c r="J1228" s="12" t="s">
        <v>270</v>
      </c>
      <c r="K1228" s="12" t="s">
        <v>271</v>
      </c>
      <c r="L1228" s="24" t="s">
        <v>96</v>
      </c>
      <c r="M1228" s="24" t="s">
        <v>313</v>
      </c>
      <c r="N1228" t="s">
        <v>85</v>
      </c>
      <c r="O1228" s="24">
        <v>2</v>
      </c>
      <c r="P1228">
        <v>10</v>
      </c>
      <c r="Q1228">
        <v>10</v>
      </c>
      <c r="R1228">
        <v>28</v>
      </c>
      <c r="S1228" s="24">
        <v>10.7</v>
      </c>
      <c r="T1228" s="24">
        <v>10</v>
      </c>
      <c r="U1228" t="s">
        <v>180</v>
      </c>
      <c r="V1228" s="14" t="str">
        <f>VLOOKUP($U1228,look_up!$A$2:J1254,2,FALSE)</f>
        <v>Ouriço</v>
      </c>
      <c r="W1228" s="14" t="str">
        <f>VLOOKUP($U1228,look_up!$A$2:K1254,3,FALSE)</f>
        <v>Species</v>
      </c>
      <c r="X1228" s="14" t="str">
        <f>VLOOKUP($U1228,look_up!$A$2:L1254,4,FALSE)</f>
        <v>NA</v>
      </c>
      <c r="Y1228" s="14" t="str">
        <f>VLOOKUP($U1228,look_up!A$2:K1254,5,FALSE)</f>
        <v>Animalia</v>
      </c>
      <c r="Z1228" s="14" t="str">
        <f>VLOOKUP($U1228,look_up!A$2:L1254,6,FALSE)</f>
        <v>Echinodermata</v>
      </c>
      <c r="AA1228" s="14" t="str">
        <f>VLOOKUP($U1228,look_up!A$2:M1254,7,FALSE)</f>
        <v>Echinoidea</v>
      </c>
      <c r="AB1228" s="14" t="str">
        <f>VLOOKUP($U1228,look_up!$A$2:P1254,8,FALSE)</f>
        <v>Camarodonta</v>
      </c>
      <c r="AC1228" s="14" t="str">
        <f>VLOOKUP($U1228,look_up!$A$2:Q1254,9,FALSE)</f>
        <v>Parechinidae</v>
      </c>
      <c r="AD1228" s="14">
        <f>VLOOKUP($U1228,look_up!A$2:P1254,10,FALSE)</f>
        <v>513432</v>
      </c>
      <c r="AE1228" s="16">
        <v>0</v>
      </c>
      <c r="AF1228" s="24" t="s">
        <v>216</v>
      </c>
      <c r="AG1228">
        <v>40</v>
      </c>
      <c r="AH1228" s="16" t="s">
        <v>273</v>
      </c>
      <c r="AI1228" s="16" t="s">
        <v>6</v>
      </c>
      <c r="AJ1228" s="16" t="s">
        <v>214</v>
      </c>
      <c r="AK1228" s="16" t="s">
        <v>219</v>
      </c>
      <c r="AL1228" s="16">
        <v>0</v>
      </c>
    </row>
    <row r="1229" spans="1:38" x14ac:dyDescent="0.3">
      <c r="A1229" s="24" t="s">
        <v>0</v>
      </c>
      <c r="B1229" t="s">
        <v>267</v>
      </c>
      <c r="C1229" t="s">
        <v>283</v>
      </c>
      <c r="D1229">
        <v>-27.27486</v>
      </c>
      <c r="E1229">
        <v>-48.36674</v>
      </c>
      <c r="F1229" s="24" t="s">
        <v>2</v>
      </c>
      <c r="G1229" s="24" t="s">
        <v>3</v>
      </c>
      <c r="H1229" s="25">
        <v>42024</v>
      </c>
      <c r="I1229" s="12" t="s">
        <v>248</v>
      </c>
      <c r="J1229" s="12" t="s">
        <v>270</v>
      </c>
      <c r="K1229" s="12" t="s">
        <v>271</v>
      </c>
      <c r="L1229" s="24" t="s">
        <v>96</v>
      </c>
      <c r="M1229" s="24" t="s">
        <v>313</v>
      </c>
      <c r="N1229" t="s">
        <v>85</v>
      </c>
      <c r="O1229" s="24">
        <v>3</v>
      </c>
      <c r="P1229">
        <v>10</v>
      </c>
      <c r="Q1229">
        <v>10</v>
      </c>
      <c r="R1229">
        <v>28</v>
      </c>
      <c r="S1229" s="24">
        <v>10.7</v>
      </c>
      <c r="T1229" s="24">
        <v>10</v>
      </c>
      <c r="U1229" t="s">
        <v>180</v>
      </c>
      <c r="V1229" s="14" t="str">
        <f>VLOOKUP($U1229,look_up!$A$2:J1255,2,FALSE)</f>
        <v>Ouriço</v>
      </c>
      <c r="W1229" s="14" t="str">
        <f>VLOOKUP($U1229,look_up!$A$2:K1255,3,FALSE)</f>
        <v>Species</v>
      </c>
      <c r="X1229" s="14" t="str">
        <f>VLOOKUP($U1229,look_up!$A$2:L1255,4,FALSE)</f>
        <v>NA</v>
      </c>
      <c r="Y1229" s="14" t="str">
        <f>VLOOKUP($U1229,look_up!A$2:K1255,5,FALSE)</f>
        <v>Animalia</v>
      </c>
      <c r="Z1229" s="14" t="str">
        <f>VLOOKUP($U1229,look_up!A$2:L1255,6,FALSE)</f>
        <v>Echinodermata</v>
      </c>
      <c r="AA1229" s="14" t="str">
        <f>VLOOKUP($U1229,look_up!A$2:M1255,7,FALSE)</f>
        <v>Echinoidea</v>
      </c>
      <c r="AB1229" s="14" t="str">
        <f>VLOOKUP($U1229,look_up!$A$2:P1255,8,FALSE)</f>
        <v>Camarodonta</v>
      </c>
      <c r="AC1229" s="14" t="str">
        <f>VLOOKUP($U1229,look_up!$A$2:Q1255,9,FALSE)</f>
        <v>Parechinidae</v>
      </c>
      <c r="AD1229" s="14">
        <f>VLOOKUP($U1229,look_up!A$2:P1255,10,FALSE)</f>
        <v>513432</v>
      </c>
      <c r="AE1229" s="16">
        <v>0</v>
      </c>
      <c r="AF1229" s="24" t="s">
        <v>216</v>
      </c>
      <c r="AG1229">
        <v>40</v>
      </c>
      <c r="AH1229" s="16" t="s">
        <v>273</v>
      </c>
      <c r="AI1229" s="16" t="s">
        <v>6</v>
      </c>
      <c r="AJ1229" s="16" t="s">
        <v>214</v>
      </c>
      <c r="AK1229" s="16" t="s">
        <v>219</v>
      </c>
      <c r="AL1229" s="16">
        <v>0</v>
      </c>
    </row>
    <row r="1230" spans="1:38" x14ac:dyDescent="0.3">
      <c r="A1230" s="24" t="s">
        <v>0</v>
      </c>
      <c r="B1230" t="s">
        <v>19</v>
      </c>
      <c r="C1230" t="s">
        <v>284</v>
      </c>
      <c r="D1230">
        <v>-27.278230000000001</v>
      </c>
      <c r="E1230">
        <v>-48.375419999999998</v>
      </c>
      <c r="F1230" s="24" t="s">
        <v>2</v>
      </c>
      <c r="G1230" s="24" t="s">
        <v>3</v>
      </c>
      <c r="H1230" s="25">
        <v>42025</v>
      </c>
      <c r="I1230" s="12" t="s">
        <v>285</v>
      </c>
      <c r="J1230" s="12" t="s">
        <v>270</v>
      </c>
      <c r="K1230" s="12" t="s">
        <v>271</v>
      </c>
      <c r="L1230" s="24" t="s">
        <v>96</v>
      </c>
      <c r="M1230" s="24" t="s">
        <v>313</v>
      </c>
      <c r="N1230" t="s">
        <v>85</v>
      </c>
      <c r="O1230" s="24">
        <v>1</v>
      </c>
      <c r="P1230">
        <v>5</v>
      </c>
      <c r="Q1230">
        <v>5</v>
      </c>
      <c r="R1230" t="s">
        <v>18</v>
      </c>
      <c r="S1230" s="24">
        <v>9</v>
      </c>
      <c r="T1230" s="24">
        <v>6</v>
      </c>
      <c r="U1230" t="s">
        <v>180</v>
      </c>
      <c r="V1230" s="14" t="str">
        <f>VLOOKUP($U1230,look_up!$A$2:J1256,2,FALSE)</f>
        <v>Ouriço</v>
      </c>
      <c r="W1230" s="14" t="str">
        <f>VLOOKUP($U1230,look_up!$A$2:K1256,3,FALSE)</f>
        <v>Species</v>
      </c>
      <c r="X1230" s="14" t="str">
        <f>VLOOKUP($U1230,look_up!$A$2:L1256,4,FALSE)</f>
        <v>NA</v>
      </c>
      <c r="Y1230" s="14" t="str">
        <f>VLOOKUP($U1230,look_up!A$2:K1256,5,FALSE)</f>
        <v>Animalia</v>
      </c>
      <c r="Z1230" s="14" t="str">
        <f>VLOOKUP($U1230,look_up!A$2:L1256,6,FALSE)</f>
        <v>Echinodermata</v>
      </c>
      <c r="AA1230" s="14" t="str">
        <f>VLOOKUP($U1230,look_up!A$2:M1256,7,FALSE)</f>
        <v>Echinoidea</v>
      </c>
      <c r="AB1230" s="14" t="str">
        <f>VLOOKUP($U1230,look_up!$A$2:P1256,8,FALSE)</f>
        <v>Camarodonta</v>
      </c>
      <c r="AC1230" s="14" t="str">
        <f>VLOOKUP($U1230,look_up!$A$2:Q1256,9,FALSE)</f>
        <v>Parechinidae</v>
      </c>
      <c r="AD1230" s="14">
        <f>VLOOKUP($U1230,look_up!A$2:P1256,10,FALSE)</f>
        <v>513432</v>
      </c>
      <c r="AE1230" s="16">
        <v>0</v>
      </c>
      <c r="AF1230" s="24" t="s">
        <v>216</v>
      </c>
      <c r="AG1230">
        <v>40</v>
      </c>
      <c r="AH1230" s="16" t="s">
        <v>273</v>
      </c>
      <c r="AI1230" s="16" t="s">
        <v>6</v>
      </c>
      <c r="AJ1230" s="16" t="s">
        <v>214</v>
      </c>
      <c r="AK1230" s="16" t="s">
        <v>219</v>
      </c>
      <c r="AL1230" s="16">
        <v>0</v>
      </c>
    </row>
    <row r="1231" spans="1:38" x14ac:dyDescent="0.3">
      <c r="A1231" s="24" t="s">
        <v>0</v>
      </c>
      <c r="B1231" t="s">
        <v>19</v>
      </c>
      <c r="C1231" t="s">
        <v>284</v>
      </c>
      <c r="D1231">
        <v>-27.278230000000001</v>
      </c>
      <c r="E1231">
        <v>-48.375419999999998</v>
      </c>
      <c r="F1231" s="24" t="s">
        <v>2</v>
      </c>
      <c r="G1231" s="24" t="s">
        <v>3</v>
      </c>
      <c r="H1231" s="25">
        <v>42025</v>
      </c>
      <c r="I1231" s="12" t="s">
        <v>285</v>
      </c>
      <c r="J1231" s="12" t="s">
        <v>270</v>
      </c>
      <c r="K1231" s="12" t="s">
        <v>271</v>
      </c>
      <c r="L1231" s="24" t="s">
        <v>96</v>
      </c>
      <c r="M1231" s="24" t="s">
        <v>313</v>
      </c>
      <c r="N1231" t="s">
        <v>85</v>
      </c>
      <c r="O1231" s="24">
        <v>2</v>
      </c>
      <c r="P1231">
        <v>5</v>
      </c>
      <c r="Q1231">
        <v>5</v>
      </c>
      <c r="R1231" t="s">
        <v>18</v>
      </c>
      <c r="S1231" s="24">
        <v>9</v>
      </c>
      <c r="T1231" s="24">
        <v>6</v>
      </c>
      <c r="U1231" t="s">
        <v>180</v>
      </c>
      <c r="V1231" s="14" t="str">
        <f>VLOOKUP($U1231,look_up!$A$2:J1257,2,FALSE)</f>
        <v>Ouriço</v>
      </c>
      <c r="W1231" s="14" t="str">
        <f>VLOOKUP($U1231,look_up!$A$2:K1257,3,FALSE)</f>
        <v>Species</v>
      </c>
      <c r="X1231" s="14" t="str">
        <f>VLOOKUP($U1231,look_up!$A$2:L1257,4,FALSE)</f>
        <v>NA</v>
      </c>
      <c r="Y1231" s="14" t="str">
        <f>VLOOKUP($U1231,look_up!A$2:K1257,5,FALSE)</f>
        <v>Animalia</v>
      </c>
      <c r="Z1231" s="14" t="str">
        <f>VLOOKUP($U1231,look_up!A$2:L1257,6,FALSE)</f>
        <v>Echinodermata</v>
      </c>
      <c r="AA1231" s="14" t="str">
        <f>VLOOKUP($U1231,look_up!A$2:M1257,7,FALSE)</f>
        <v>Echinoidea</v>
      </c>
      <c r="AB1231" s="14" t="str">
        <f>VLOOKUP($U1231,look_up!$A$2:P1257,8,FALSE)</f>
        <v>Camarodonta</v>
      </c>
      <c r="AC1231" s="14" t="str">
        <f>VLOOKUP($U1231,look_up!$A$2:Q1257,9,FALSE)</f>
        <v>Parechinidae</v>
      </c>
      <c r="AD1231" s="14">
        <f>VLOOKUP($U1231,look_up!A$2:P1257,10,FALSE)</f>
        <v>513432</v>
      </c>
      <c r="AE1231" s="16">
        <v>0</v>
      </c>
      <c r="AF1231" s="24" t="s">
        <v>216</v>
      </c>
      <c r="AG1231">
        <v>40</v>
      </c>
      <c r="AH1231" s="16" t="s">
        <v>273</v>
      </c>
      <c r="AI1231" s="16" t="s">
        <v>6</v>
      </c>
      <c r="AJ1231" s="16" t="s">
        <v>214</v>
      </c>
      <c r="AK1231" s="16" t="s">
        <v>219</v>
      </c>
      <c r="AL1231" s="16">
        <v>0</v>
      </c>
    </row>
    <row r="1232" spans="1:38" x14ac:dyDescent="0.3">
      <c r="A1232" s="24" t="s">
        <v>0</v>
      </c>
      <c r="B1232" t="s">
        <v>19</v>
      </c>
      <c r="C1232" t="s">
        <v>284</v>
      </c>
      <c r="D1232">
        <v>-27.278230000000001</v>
      </c>
      <c r="E1232">
        <v>-48.375419999999998</v>
      </c>
      <c r="F1232" s="24" t="s">
        <v>2</v>
      </c>
      <c r="G1232" s="24" t="s">
        <v>3</v>
      </c>
      <c r="H1232" s="25">
        <v>42025</v>
      </c>
      <c r="I1232" s="12" t="s">
        <v>285</v>
      </c>
      <c r="J1232" s="12" t="s">
        <v>270</v>
      </c>
      <c r="K1232" s="12" t="s">
        <v>271</v>
      </c>
      <c r="L1232" s="24" t="s">
        <v>96</v>
      </c>
      <c r="M1232" s="24" t="s">
        <v>313</v>
      </c>
      <c r="N1232" t="s">
        <v>85</v>
      </c>
      <c r="O1232" s="24">
        <v>3</v>
      </c>
      <c r="P1232">
        <v>5</v>
      </c>
      <c r="Q1232">
        <v>5</v>
      </c>
      <c r="R1232" t="s">
        <v>18</v>
      </c>
      <c r="S1232" s="24">
        <v>9</v>
      </c>
      <c r="T1232" s="24">
        <v>6</v>
      </c>
      <c r="U1232" t="s">
        <v>180</v>
      </c>
      <c r="V1232" s="14" t="str">
        <f>VLOOKUP($U1232,look_up!$A$2:J1258,2,FALSE)</f>
        <v>Ouriço</v>
      </c>
      <c r="W1232" s="14" t="str">
        <f>VLOOKUP($U1232,look_up!$A$2:K1258,3,FALSE)</f>
        <v>Species</v>
      </c>
      <c r="X1232" s="14" t="str">
        <f>VLOOKUP($U1232,look_up!$A$2:L1258,4,FALSE)</f>
        <v>NA</v>
      </c>
      <c r="Y1232" s="14" t="str">
        <f>VLOOKUP($U1232,look_up!A$2:K1258,5,FALSE)</f>
        <v>Animalia</v>
      </c>
      <c r="Z1232" s="14" t="str">
        <f>VLOOKUP($U1232,look_up!A$2:L1258,6,FALSE)</f>
        <v>Echinodermata</v>
      </c>
      <c r="AA1232" s="14" t="str">
        <f>VLOOKUP($U1232,look_up!A$2:M1258,7,FALSE)</f>
        <v>Echinoidea</v>
      </c>
      <c r="AB1232" s="14" t="str">
        <f>VLOOKUP($U1232,look_up!$A$2:P1258,8,FALSE)</f>
        <v>Camarodonta</v>
      </c>
      <c r="AC1232" s="14" t="str">
        <f>VLOOKUP($U1232,look_up!$A$2:Q1258,9,FALSE)</f>
        <v>Parechinidae</v>
      </c>
      <c r="AD1232" s="14">
        <f>VLOOKUP($U1232,look_up!A$2:P1258,10,FALSE)</f>
        <v>513432</v>
      </c>
      <c r="AE1232" s="16">
        <v>32</v>
      </c>
      <c r="AF1232" s="24" t="s">
        <v>216</v>
      </c>
      <c r="AG1232">
        <v>40</v>
      </c>
      <c r="AH1232" s="16" t="s">
        <v>273</v>
      </c>
      <c r="AI1232" s="16" t="s">
        <v>6</v>
      </c>
      <c r="AJ1232" s="16" t="s">
        <v>214</v>
      </c>
      <c r="AK1232" s="16" t="s">
        <v>219</v>
      </c>
      <c r="AL1232" s="16">
        <v>32</v>
      </c>
    </row>
    <row r="1233" spans="1:38" x14ac:dyDescent="0.3">
      <c r="A1233" s="24" t="s">
        <v>0</v>
      </c>
      <c r="B1233" t="s">
        <v>19</v>
      </c>
      <c r="C1233" t="s">
        <v>284</v>
      </c>
      <c r="D1233">
        <v>-27.278230000000001</v>
      </c>
      <c r="E1233">
        <v>-48.375419999999998</v>
      </c>
      <c r="F1233" s="24" t="s">
        <v>2</v>
      </c>
      <c r="G1233" s="24" t="s">
        <v>3</v>
      </c>
      <c r="H1233" s="25">
        <v>42025</v>
      </c>
      <c r="I1233" s="12" t="s">
        <v>285</v>
      </c>
      <c r="J1233" s="12" t="s">
        <v>270</v>
      </c>
      <c r="K1233" s="12" t="s">
        <v>271</v>
      </c>
      <c r="L1233" s="24" t="s">
        <v>96</v>
      </c>
      <c r="M1233" s="24" t="s">
        <v>313</v>
      </c>
      <c r="N1233" t="s">
        <v>86</v>
      </c>
      <c r="O1233" s="24">
        <v>1</v>
      </c>
      <c r="P1233">
        <v>6</v>
      </c>
      <c r="Q1233">
        <v>6</v>
      </c>
      <c r="R1233" t="s">
        <v>18</v>
      </c>
      <c r="S1233" s="24">
        <v>9</v>
      </c>
      <c r="T1233" s="24">
        <v>7.5</v>
      </c>
      <c r="U1233" t="s">
        <v>180</v>
      </c>
      <c r="V1233" s="14" t="str">
        <f>VLOOKUP($U1233,look_up!$A$2:J1259,2,FALSE)</f>
        <v>Ouriço</v>
      </c>
      <c r="W1233" s="14" t="str">
        <f>VLOOKUP($U1233,look_up!$A$2:K1259,3,FALSE)</f>
        <v>Species</v>
      </c>
      <c r="X1233" s="14" t="str">
        <f>VLOOKUP($U1233,look_up!$A$2:L1259,4,FALSE)</f>
        <v>NA</v>
      </c>
      <c r="Y1233" s="14" t="str">
        <f>VLOOKUP($U1233,look_up!A$2:K1259,5,FALSE)</f>
        <v>Animalia</v>
      </c>
      <c r="Z1233" s="14" t="str">
        <f>VLOOKUP($U1233,look_up!A$2:L1259,6,FALSE)</f>
        <v>Echinodermata</v>
      </c>
      <c r="AA1233" s="14" t="str">
        <f>VLOOKUP($U1233,look_up!A$2:M1259,7,FALSE)</f>
        <v>Echinoidea</v>
      </c>
      <c r="AB1233" s="14" t="str">
        <f>VLOOKUP($U1233,look_up!$A$2:P1259,8,FALSE)</f>
        <v>Camarodonta</v>
      </c>
      <c r="AC1233" s="14" t="str">
        <f>VLOOKUP($U1233,look_up!$A$2:Q1259,9,FALSE)</f>
        <v>Parechinidae</v>
      </c>
      <c r="AD1233" s="14">
        <f>VLOOKUP($U1233,look_up!A$2:P1259,10,FALSE)</f>
        <v>513432</v>
      </c>
      <c r="AE1233" s="16">
        <v>0</v>
      </c>
      <c r="AF1233" s="24" t="s">
        <v>216</v>
      </c>
      <c r="AG1233">
        <v>40</v>
      </c>
      <c r="AH1233" s="16" t="s">
        <v>273</v>
      </c>
      <c r="AI1233" s="16" t="s">
        <v>6</v>
      </c>
      <c r="AJ1233" s="16" t="s">
        <v>214</v>
      </c>
      <c r="AK1233" s="16" t="s">
        <v>219</v>
      </c>
      <c r="AL1233" s="16">
        <v>0</v>
      </c>
    </row>
    <row r="1234" spans="1:38" x14ac:dyDescent="0.3">
      <c r="A1234" s="24" t="s">
        <v>0</v>
      </c>
      <c r="B1234" t="s">
        <v>19</v>
      </c>
      <c r="C1234" t="s">
        <v>284</v>
      </c>
      <c r="D1234">
        <v>-27.278230000000001</v>
      </c>
      <c r="E1234">
        <v>-48.375419999999998</v>
      </c>
      <c r="F1234" s="24" t="s">
        <v>2</v>
      </c>
      <c r="G1234" s="24" t="s">
        <v>3</v>
      </c>
      <c r="H1234" s="25">
        <v>42025</v>
      </c>
      <c r="I1234" s="12" t="s">
        <v>285</v>
      </c>
      <c r="J1234" s="12" t="s">
        <v>270</v>
      </c>
      <c r="K1234" s="12" t="s">
        <v>271</v>
      </c>
      <c r="L1234" s="24" t="s">
        <v>96</v>
      </c>
      <c r="M1234" s="24" t="s">
        <v>313</v>
      </c>
      <c r="N1234" t="s">
        <v>86</v>
      </c>
      <c r="O1234" s="24">
        <v>2</v>
      </c>
      <c r="P1234">
        <v>6</v>
      </c>
      <c r="Q1234">
        <v>6</v>
      </c>
      <c r="R1234" t="s">
        <v>18</v>
      </c>
      <c r="S1234" s="24">
        <v>9</v>
      </c>
      <c r="T1234" s="24">
        <v>7.5</v>
      </c>
      <c r="U1234" t="s">
        <v>180</v>
      </c>
      <c r="V1234" s="14" t="str">
        <f>VLOOKUP($U1234,look_up!$A$2:J1260,2,FALSE)</f>
        <v>Ouriço</v>
      </c>
      <c r="W1234" s="14" t="str">
        <f>VLOOKUP($U1234,look_up!$A$2:K1260,3,FALSE)</f>
        <v>Species</v>
      </c>
      <c r="X1234" s="14" t="str">
        <f>VLOOKUP($U1234,look_up!$A$2:L1260,4,FALSE)</f>
        <v>NA</v>
      </c>
      <c r="Y1234" s="14" t="str">
        <f>VLOOKUP($U1234,look_up!A$2:K1260,5,FALSE)</f>
        <v>Animalia</v>
      </c>
      <c r="Z1234" s="14" t="str">
        <f>VLOOKUP($U1234,look_up!A$2:L1260,6,FALSE)</f>
        <v>Echinodermata</v>
      </c>
      <c r="AA1234" s="14" t="str">
        <f>VLOOKUP($U1234,look_up!A$2:M1260,7,FALSE)</f>
        <v>Echinoidea</v>
      </c>
      <c r="AB1234" s="14" t="str">
        <f>VLOOKUP($U1234,look_up!$A$2:P1260,8,FALSE)</f>
        <v>Camarodonta</v>
      </c>
      <c r="AC1234" s="14" t="str">
        <f>VLOOKUP($U1234,look_up!$A$2:Q1260,9,FALSE)</f>
        <v>Parechinidae</v>
      </c>
      <c r="AD1234" s="14">
        <f>VLOOKUP($U1234,look_up!A$2:P1260,10,FALSE)</f>
        <v>513432</v>
      </c>
      <c r="AE1234" s="16">
        <v>0</v>
      </c>
      <c r="AF1234" s="24" t="s">
        <v>216</v>
      </c>
      <c r="AG1234">
        <v>40</v>
      </c>
      <c r="AH1234" s="16" t="s">
        <v>273</v>
      </c>
      <c r="AI1234" s="16" t="s">
        <v>6</v>
      </c>
      <c r="AJ1234" s="16" t="s">
        <v>214</v>
      </c>
      <c r="AK1234" s="16" t="s">
        <v>219</v>
      </c>
      <c r="AL1234" s="16">
        <v>0</v>
      </c>
    </row>
    <row r="1235" spans="1:38" x14ac:dyDescent="0.3">
      <c r="A1235" s="24" t="s">
        <v>0</v>
      </c>
      <c r="B1235" t="s">
        <v>19</v>
      </c>
      <c r="C1235" t="s">
        <v>284</v>
      </c>
      <c r="D1235">
        <v>-27.278230000000001</v>
      </c>
      <c r="E1235">
        <v>-48.375419999999998</v>
      </c>
      <c r="F1235" s="24" t="s">
        <v>2</v>
      </c>
      <c r="G1235" s="24" t="s">
        <v>3</v>
      </c>
      <c r="H1235" s="25">
        <v>42025</v>
      </c>
      <c r="I1235" s="12" t="s">
        <v>285</v>
      </c>
      <c r="J1235" s="12" t="s">
        <v>270</v>
      </c>
      <c r="K1235" s="12" t="s">
        <v>271</v>
      </c>
      <c r="L1235" s="24" t="s">
        <v>96</v>
      </c>
      <c r="M1235" s="24" t="s">
        <v>313</v>
      </c>
      <c r="N1235" t="s">
        <v>86</v>
      </c>
      <c r="O1235" s="24">
        <v>3</v>
      </c>
      <c r="P1235">
        <v>6</v>
      </c>
      <c r="Q1235">
        <v>6</v>
      </c>
      <c r="R1235" t="s">
        <v>18</v>
      </c>
      <c r="S1235" s="24">
        <v>9</v>
      </c>
      <c r="T1235" s="24">
        <v>7.5</v>
      </c>
      <c r="U1235" t="s">
        <v>180</v>
      </c>
      <c r="V1235" s="14" t="str">
        <f>VLOOKUP($U1235,look_up!$A$2:J1261,2,FALSE)</f>
        <v>Ouriço</v>
      </c>
      <c r="W1235" s="14" t="str">
        <f>VLOOKUP($U1235,look_up!$A$2:K1261,3,FALSE)</f>
        <v>Species</v>
      </c>
      <c r="X1235" s="14" t="str">
        <f>VLOOKUP($U1235,look_up!$A$2:L1261,4,FALSE)</f>
        <v>NA</v>
      </c>
      <c r="Y1235" s="14" t="str">
        <f>VLOOKUP($U1235,look_up!A$2:K1261,5,FALSE)</f>
        <v>Animalia</v>
      </c>
      <c r="Z1235" s="14" t="str">
        <f>VLOOKUP($U1235,look_up!A$2:L1261,6,FALSE)</f>
        <v>Echinodermata</v>
      </c>
      <c r="AA1235" s="14" t="str">
        <f>VLOOKUP($U1235,look_up!A$2:M1261,7,FALSE)</f>
        <v>Echinoidea</v>
      </c>
      <c r="AB1235" s="14" t="str">
        <f>VLOOKUP($U1235,look_up!$A$2:P1261,8,FALSE)</f>
        <v>Camarodonta</v>
      </c>
      <c r="AC1235" s="14" t="str">
        <f>VLOOKUP($U1235,look_up!$A$2:Q1261,9,FALSE)</f>
        <v>Parechinidae</v>
      </c>
      <c r="AD1235" s="14">
        <f>VLOOKUP($U1235,look_up!A$2:P1261,10,FALSE)</f>
        <v>513432</v>
      </c>
      <c r="AE1235" s="16">
        <v>0</v>
      </c>
      <c r="AF1235" s="24" t="s">
        <v>216</v>
      </c>
      <c r="AG1235">
        <v>40</v>
      </c>
      <c r="AH1235" s="16" t="s">
        <v>273</v>
      </c>
      <c r="AI1235" s="16" t="s">
        <v>6</v>
      </c>
      <c r="AJ1235" s="16" t="s">
        <v>214</v>
      </c>
      <c r="AK1235" s="16" t="s">
        <v>219</v>
      </c>
      <c r="AL1235" s="16">
        <v>0</v>
      </c>
    </row>
    <row r="1236" spans="1:38" x14ac:dyDescent="0.3">
      <c r="A1236" s="24" t="s">
        <v>0</v>
      </c>
      <c r="B1236" t="s">
        <v>267</v>
      </c>
      <c r="C1236" t="s">
        <v>312</v>
      </c>
      <c r="D1236">
        <v>-27.180980000000002</v>
      </c>
      <c r="E1236">
        <v>-48.409959999999998</v>
      </c>
      <c r="F1236" s="24" t="s">
        <v>2</v>
      </c>
      <c r="G1236" s="24" t="s">
        <v>3</v>
      </c>
      <c r="H1236" s="25">
        <v>42040</v>
      </c>
      <c r="I1236" s="12" t="s">
        <v>286</v>
      </c>
      <c r="J1236" s="12" t="s">
        <v>245</v>
      </c>
      <c r="K1236" s="12" t="s">
        <v>271</v>
      </c>
      <c r="L1236" s="24" t="s">
        <v>96</v>
      </c>
      <c r="M1236" s="24" t="s">
        <v>313</v>
      </c>
      <c r="N1236" t="s">
        <v>85</v>
      </c>
      <c r="O1236" s="24">
        <v>1</v>
      </c>
      <c r="P1236">
        <v>5</v>
      </c>
      <c r="Q1236">
        <v>5</v>
      </c>
      <c r="R1236" t="s">
        <v>18</v>
      </c>
      <c r="S1236" s="24">
        <v>12.8</v>
      </c>
      <c r="T1236" s="24">
        <v>6</v>
      </c>
      <c r="U1236" t="s">
        <v>180</v>
      </c>
      <c r="V1236" s="14" t="str">
        <f>VLOOKUP($U1236,look_up!$A$2:J1262,2,FALSE)</f>
        <v>Ouriço</v>
      </c>
      <c r="W1236" s="14" t="str">
        <f>VLOOKUP($U1236,look_up!$A$2:K1262,3,FALSE)</f>
        <v>Species</v>
      </c>
      <c r="X1236" s="14" t="str">
        <f>VLOOKUP($U1236,look_up!$A$2:L1262,4,FALSE)</f>
        <v>NA</v>
      </c>
      <c r="Y1236" s="14" t="str">
        <f>VLOOKUP($U1236,look_up!A$2:K1262,5,FALSE)</f>
        <v>Animalia</v>
      </c>
      <c r="Z1236" s="14" t="str">
        <f>VLOOKUP($U1236,look_up!A$2:L1262,6,FALSE)</f>
        <v>Echinodermata</v>
      </c>
      <c r="AA1236" s="14" t="str">
        <f>VLOOKUP($U1236,look_up!A$2:M1262,7,FALSE)</f>
        <v>Echinoidea</v>
      </c>
      <c r="AB1236" s="14" t="str">
        <f>VLOOKUP($U1236,look_up!$A$2:P1262,8,FALSE)</f>
        <v>Camarodonta</v>
      </c>
      <c r="AC1236" s="14" t="str">
        <f>VLOOKUP($U1236,look_up!$A$2:Q1262,9,FALSE)</f>
        <v>Parechinidae</v>
      </c>
      <c r="AD1236" s="14">
        <f>VLOOKUP($U1236,look_up!A$2:P1262,10,FALSE)</f>
        <v>513432</v>
      </c>
      <c r="AE1236" s="16">
        <v>146</v>
      </c>
      <c r="AF1236" s="24" t="s">
        <v>216</v>
      </c>
      <c r="AG1236">
        <v>40</v>
      </c>
      <c r="AH1236" s="16" t="s">
        <v>273</v>
      </c>
      <c r="AI1236" s="16" t="s">
        <v>6</v>
      </c>
      <c r="AJ1236" s="16" t="s">
        <v>214</v>
      </c>
      <c r="AK1236" s="16" t="s">
        <v>219</v>
      </c>
      <c r="AL1236" s="16">
        <v>146</v>
      </c>
    </row>
    <row r="1237" spans="1:38" x14ac:dyDescent="0.3">
      <c r="A1237" s="24" t="s">
        <v>0</v>
      </c>
      <c r="B1237" t="s">
        <v>267</v>
      </c>
      <c r="C1237" t="s">
        <v>312</v>
      </c>
      <c r="D1237">
        <v>-27.180980000000002</v>
      </c>
      <c r="E1237">
        <v>-48.409959999999998</v>
      </c>
      <c r="F1237" s="24" t="s">
        <v>2</v>
      </c>
      <c r="G1237" s="24" t="s">
        <v>3</v>
      </c>
      <c r="H1237" s="25">
        <v>42040</v>
      </c>
      <c r="I1237" s="12" t="s">
        <v>286</v>
      </c>
      <c r="J1237" s="12" t="s">
        <v>245</v>
      </c>
      <c r="K1237" s="12" t="s">
        <v>271</v>
      </c>
      <c r="L1237" s="24" t="s">
        <v>96</v>
      </c>
      <c r="M1237" s="24" t="s">
        <v>313</v>
      </c>
      <c r="N1237" t="s">
        <v>85</v>
      </c>
      <c r="O1237" s="24">
        <v>2</v>
      </c>
      <c r="P1237">
        <v>5</v>
      </c>
      <c r="Q1237">
        <v>5</v>
      </c>
      <c r="R1237" t="s">
        <v>18</v>
      </c>
      <c r="S1237" s="24">
        <v>12.8</v>
      </c>
      <c r="T1237" s="24">
        <v>6</v>
      </c>
      <c r="U1237" t="s">
        <v>180</v>
      </c>
      <c r="V1237" s="14" t="str">
        <f>VLOOKUP($U1237,look_up!$A$2:J1263,2,FALSE)</f>
        <v>Ouriço</v>
      </c>
      <c r="W1237" s="14" t="str">
        <f>VLOOKUP($U1237,look_up!$A$2:K1263,3,FALSE)</f>
        <v>Species</v>
      </c>
      <c r="X1237" s="14" t="str">
        <f>VLOOKUP($U1237,look_up!$A$2:L1263,4,FALSE)</f>
        <v>NA</v>
      </c>
      <c r="Y1237" s="14" t="str">
        <f>VLOOKUP($U1237,look_up!A$2:K1263,5,FALSE)</f>
        <v>Animalia</v>
      </c>
      <c r="Z1237" s="14" t="str">
        <f>VLOOKUP($U1237,look_up!A$2:L1263,6,FALSE)</f>
        <v>Echinodermata</v>
      </c>
      <c r="AA1237" s="14" t="str">
        <f>VLOOKUP($U1237,look_up!A$2:M1263,7,FALSE)</f>
        <v>Echinoidea</v>
      </c>
      <c r="AB1237" s="14" t="str">
        <f>VLOOKUP($U1237,look_up!$A$2:P1263,8,FALSE)</f>
        <v>Camarodonta</v>
      </c>
      <c r="AC1237" s="14" t="str">
        <f>VLOOKUP($U1237,look_up!$A$2:Q1263,9,FALSE)</f>
        <v>Parechinidae</v>
      </c>
      <c r="AD1237" s="14">
        <f>VLOOKUP($U1237,look_up!A$2:P1263,10,FALSE)</f>
        <v>513432</v>
      </c>
      <c r="AE1237" s="16">
        <v>59</v>
      </c>
      <c r="AF1237" s="24" t="s">
        <v>216</v>
      </c>
      <c r="AG1237">
        <v>40</v>
      </c>
      <c r="AH1237" s="16" t="s">
        <v>273</v>
      </c>
      <c r="AI1237" s="16" t="s">
        <v>6</v>
      </c>
      <c r="AJ1237" s="16" t="s">
        <v>214</v>
      </c>
      <c r="AK1237" s="16" t="s">
        <v>219</v>
      </c>
      <c r="AL1237" s="16">
        <v>59</v>
      </c>
    </row>
    <row r="1238" spans="1:38" x14ac:dyDescent="0.3">
      <c r="A1238" s="24" t="s">
        <v>0</v>
      </c>
      <c r="B1238" t="s">
        <v>267</v>
      </c>
      <c r="C1238" t="s">
        <v>312</v>
      </c>
      <c r="D1238">
        <v>-27.180980000000002</v>
      </c>
      <c r="E1238">
        <v>-48.409959999999998</v>
      </c>
      <c r="F1238" s="24" t="s">
        <v>2</v>
      </c>
      <c r="G1238" s="24" t="s">
        <v>3</v>
      </c>
      <c r="H1238" s="25">
        <v>42040</v>
      </c>
      <c r="I1238" s="12" t="s">
        <v>286</v>
      </c>
      <c r="J1238" s="12" t="s">
        <v>245</v>
      </c>
      <c r="K1238" s="12" t="s">
        <v>271</v>
      </c>
      <c r="L1238" s="24" t="s">
        <v>96</v>
      </c>
      <c r="M1238" s="24" t="s">
        <v>313</v>
      </c>
      <c r="N1238" t="s">
        <v>85</v>
      </c>
      <c r="O1238" s="24">
        <v>3</v>
      </c>
      <c r="P1238">
        <v>5</v>
      </c>
      <c r="Q1238">
        <v>5</v>
      </c>
      <c r="R1238" t="s">
        <v>18</v>
      </c>
      <c r="S1238" s="24">
        <v>12.8</v>
      </c>
      <c r="T1238" s="24">
        <v>6</v>
      </c>
      <c r="U1238" t="s">
        <v>180</v>
      </c>
      <c r="V1238" s="14" t="str">
        <f>VLOOKUP($U1238,look_up!$A$2:J1264,2,FALSE)</f>
        <v>Ouriço</v>
      </c>
      <c r="W1238" s="14" t="str">
        <f>VLOOKUP($U1238,look_up!$A$2:K1264,3,FALSE)</f>
        <v>Species</v>
      </c>
      <c r="X1238" s="14" t="str">
        <f>VLOOKUP($U1238,look_up!$A$2:L1264,4,FALSE)</f>
        <v>NA</v>
      </c>
      <c r="Y1238" s="14" t="str">
        <f>VLOOKUP($U1238,look_up!A$2:K1264,5,FALSE)</f>
        <v>Animalia</v>
      </c>
      <c r="Z1238" s="14" t="str">
        <f>VLOOKUP($U1238,look_up!A$2:L1264,6,FALSE)</f>
        <v>Echinodermata</v>
      </c>
      <c r="AA1238" s="14" t="str">
        <f>VLOOKUP($U1238,look_up!A$2:M1264,7,FALSE)</f>
        <v>Echinoidea</v>
      </c>
      <c r="AB1238" s="14" t="str">
        <f>VLOOKUP($U1238,look_up!$A$2:P1264,8,FALSE)</f>
        <v>Camarodonta</v>
      </c>
      <c r="AC1238" s="14" t="str">
        <f>VLOOKUP($U1238,look_up!$A$2:Q1264,9,FALSE)</f>
        <v>Parechinidae</v>
      </c>
      <c r="AD1238" s="14">
        <f>VLOOKUP($U1238,look_up!A$2:P1264,10,FALSE)</f>
        <v>513432</v>
      </c>
      <c r="AE1238" s="16">
        <v>288</v>
      </c>
      <c r="AF1238" s="24" t="s">
        <v>216</v>
      </c>
      <c r="AG1238">
        <v>40</v>
      </c>
      <c r="AH1238" s="16" t="s">
        <v>273</v>
      </c>
      <c r="AI1238" s="16" t="s">
        <v>6</v>
      </c>
      <c r="AJ1238" s="16" t="s">
        <v>214</v>
      </c>
      <c r="AK1238" s="16" t="s">
        <v>219</v>
      </c>
      <c r="AL1238" s="16">
        <v>288</v>
      </c>
    </row>
    <row r="1239" spans="1:38" x14ac:dyDescent="0.3">
      <c r="A1239" s="24" t="s">
        <v>0</v>
      </c>
      <c r="B1239" t="s">
        <v>267</v>
      </c>
      <c r="C1239" t="s">
        <v>312</v>
      </c>
      <c r="D1239">
        <v>-27.180980000000002</v>
      </c>
      <c r="E1239">
        <v>-48.409959999999998</v>
      </c>
      <c r="F1239" s="24" t="s">
        <v>2</v>
      </c>
      <c r="G1239" s="24" t="s">
        <v>3</v>
      </c>
      <c r="H1239" s="25">
        <v>42040</v>
      </c>
      <c r="I1239" s="12" t="s">
        <v>286</v>
      </c>
      <c r="J1239" s="12" t="s">
        <v>245</v>
      </c>
      <c r="K1239" s="12" t="s">
        <v>271</v>
      </c>
      <c r="L1239" s="24" t="s">
        <v>96</v>
      </c>
      <c r="M1239" s="24" t="s">
        <v>313</v>
      </c>
      <c r="N1239" t="s">
        <v>173</v>
      </c>
      <c r="O1239" s="24">
        <v>1</v>
      </c>
      <c r="P1239">
        <v>10</v>
      </c>
      <c r="Q1239">
        <v>10</v>
      </c>
      <c r="R1239" t="s">
        <v>18</v>
      </c>
      <c r="S1239" s="24">
        <v>12.8</v>
      </c>
      <c r="T1239" s="24">
        <v>10</v>
      </c>
      <c r="U1239" t="s">
        <v>180</v>
      </c>
      <c r="V1239" s="14" t="str">
        <f>VLOOKUP($U1239,look_up!$A$2:J1265,2,FALSE)</f>
        <v>Ouriço</v>
      </c>
      <c r="W1239" s="14" t="str">
        <f>VLOOKUP($U1239,look_up!$A$2:K1265,3,FALSE)</f>
        <v>Species</v>
      </c>
      <c r="X1239" s="14" t="str">
        <f>VLOOKUP($U1239,look_up!$A$2:L1265,4,FALSE)</f>
        <v>NA</v>
      </c>
      <c r="Y1239" s="14" t="str">
        <f>VLOOKUP($U1239,look_up!A$2:K1265,5,FALSE)</f>
        <v>Animalia</v>
      </c>
      <c r="Z1239" s="14" t="str">
        <f>VLOOKUP($U1239,look_up!A$2:L1265,6,FALSE)</f>
        <v>Echinodermata</v>
      </c>
      <c r="AA1239" s="14" t="str">
        <f>VLOOKUP($U1239,look_up!A$2:M1265,7,FALSE)</f>
        <v>Echinoidea</v>
      </c>
      <c r="AB1239" s="14" t="str">
        <f>VLOOKUP($U1239,look_up!$A$2:P1265,8,FALSE)</f>
        <v>Camarodonta</v>
      </c>
      <c r="AC1239" s="14" t="str">
        <f>VLOOKUP($U1239,look_up!$A$2:Q1265,9,FALSE)</f>
        <v>Parechinidae</v>
      </c>
      <c r="AD1239" s="14">
        <f>VLOOKUP($U1239,look_up!A$2:P1265,10,FALSE)</f>
        <v>513432</v>
      </c>
      <c r="AE1239" s="16">
        <v>0</v>
      </c>
      <c r="AF1239" s="24" t="s">
        <v>216</v>
      </c>
      <c r="AG1239">
        <v>40</v>
      </c>
      <c r="AH1239" s="16" t="s">
        <v>273</v>
      </c>
      <c r="AI1239" s="16" t="s">
        <v>6</v>
      </c>
      <c r="AJ1239" s="16" t="s">
        <v>214</v>
      </c>
      <c r="AK1239" s="16" t="s">
        <v>219</v>
      </c>
      <c r="AL1239" s="16">
        <v>0</v>
      </c>
    </row>
    <row r="1240" spans="1:38" x14ac:dyDescent="0.3">
      <c r="A1240" s="24" t="s">
        <v>0</v>
      </c>
      <c r="B1240" t="s">
        <v>267</v>
      </c>
      <c r="C1240" t="s">
        <v>312</v>
      </c>
      <c r="D1240">
        <v>-27.180980000000002</v>
      </c>
      <c r="E1240">
        <v>-48.409959999999998</v>
      </c>
      <c r="F1240" s="24" t="s">
        <v>2</v>
      </c>
      <c r="G1240" s="24" t="s">
        <v>3</v>
      </c>
      <c r="H1240" s="25">
        <v>42040</v>
      </c>
      <c r="I1240" s="12" t="s">
        <v>286</v>
      </c>
      <c r="J1240" s="12" t="s">
        <v>245</v>
      </c>
      <c r="K1240" s="12" t="s">
        <v>271</v>
      </c>
      <c r="L1240" s="24" t="s">
        <v>96</v>
      </c>
      <c r="M1240" s="24" t="s">
        <v>313</v>
      </c>
      <c r="N1240" t="s">
        <v>173</v>
      </c>
      <c r="O1240" s="24">
        <v>2</v>
      </c>
      <c r="P1240">
        <v>10</v>
      </c>
      <c r="Q1240">
        <v>10</v>
      </c>
      <c r="R1240" t="s">
        <v>18</v>
      </c>
      <c r="S1240" s="24">
        <v>12.8</v>
      </c>
      <c r="T1240" s="24">
        <v>10</v>
      </c>
      <c r="U1240" t="s">
        <v>180</v>
      </c>
      <c r="V1240" s="14" t="str">
        <f>VLOOKUP($U1240,look_up!$A$2:J1266,2,FALSE)</f>
        <v>Ouriço</v>
      </c>
      <c r="W1240" s="14" t="str">
        <f>VLOOKUP($U1240,look_up!$A$2:K1266,3,FALSE)</f>
        <v>Species</v>
      </c>
      <c r="X1240" s="14" t="str">
        <f>VLOOKUP($U1240,look_up!$A$2:L1266,4,FALSE)</f>
        <v>NA</v>
      </c>
      <c r="Y1240" s="14" t="str">
        <f>VLOOKUP($U1240,look_up!A$2:K1266,5,FALSE)</f>
        <v>Animalia</v>
      </c>
      <c r="Z1240" s="14" t="str">
        <f>VLOOKUP($U1240,look_up!A$2:L1266,6,FALSE)</f>
        <v>Echinodermata</v>
      </c>
      <c r="AA1240" s="14" t="str">
        <f>VLOOKUP($U1240,look_up!A$2:M1266,7,FALSE)</f>
        <v>Echinoidea</v>
      </c>
      <c r="AB1240" s="14" t="str">
        <f>VLOOKUP($U1240,look_up!$A$2:P1266,8,FALSE)</f>
        <v>Camarodonta</v>
      </c>
      <c r="AC1240" s="14" t="str">
        <f>VLOOKUP($U1240,look_up!$A$2:Q1266,9,FALSE)</f>
        <v>Parechinidae</v>
      </c>
      <c r="AD1240" s="14">
        <f>VLOOKUP($U1240,look_up!A$2:P1266,10,FALSE)</f>
        <v>513432</v>
      </c>
      <c r="AE1240" s="16">
        <v>0</v>
      </c>
      <c r="AF1240" s="24" t="s">
        <v>216</v>
      </c>
      <c r="AG1240">
        <v>40</v>
      </c>
      <c r="AH1240" s="16" t="s">
        <v>273</v>
      </c>
      <c r="AI1240" s="16" t="s">
        <v>6</v>
      </c>
      <c r="AJ1240" s="16" t="s">
        <v>214</v>
      </c>
      <c r="AK1240" s="16" t="s">
        <v>219</v>
      </c>
      <c r="AL1240" s="16">
        <v>0</v>
      </c>
    </row>
    <row r="1241" spans="1:38" x14ac:dyDescent="0.3">
      <c r="A1241" s="24" t="s">
        <v>0</v>
      </c>
      <c r="B1241" t="s">
        <v>267</v>
      </c>
      <c r="C1241" t="s">
        <v>312</v>
      </c>
      <c r="D1241">
        <v>-27.180980000000002</v>
      </c>
      <c r="E1241">
        <v>-48.409959999999998</v>
      </c>
      <c r="F1241" s="24" t="s">
        <v>2</v>
      </c>
      <c r="G1241" s="24" t="s">
        <v>3</v>
      </c>
      <c r="H1241" s="25">
        <v>42040</v>
      </c>
      <c r="I1241" s="12" t="s">
        <v>286</v>
      </c>
      <c r="J1241" s="12" t="s">
        <v>245</v>
      </c>
      <c r="K1241" s="12" t="s">
        <v>271</v>
      </c>
      <c r="L1241" s="24" t="s">
        <v>96</v>
      </c>
      <c r="M1241" s="24" t="s">
        <v>313</v>
      </c>
      <c r="N1241" t="s">
        <v>173</v>
      </c>
      <c r="O1241" s="24">
        <v>3</v>
      </c>
      <c r="P1241">
        <v>10</v>
      </c>
      <c r="Q1241">
        <v>10</v>
      </c>
      <c r="R1241" t="s">
        <v>18</v>
      </c>
      <c r="S1241" s="24">
        <v>12.8</v>
      </c>
      <c r="T1241" s="24">
        <v>10</v>
      </c>
      <c r="U1241" t="s">
        <v>180</v>
      </c>
      <c r="V1241" s="14" t="str">
        <f>VLOOKUP($U1241,look_up!$A$2:J1267,2,FALSE)</f>
        <v>Ouriço</v>
      </c>
      <c r="W1241" s="14" t="str">
        <f>VLOOKUP($U1241,look_up!$A$2:K1267,3,FALSE)</f>
        <v>Species</v>
      </c>
      <c r="X1241" s="14" t="str">
        <f>VLOOKUP($U1241,look_up!$A$2:L1267,4,FALSE)</f>
        <v>NA</v>
      </c>
      <c r="Y1241" s="14" t="str">
        <f>VLOOKUP($U1241,look_up!A$2:K1267,5,FALSE)</f>
        <v>Animalia</v>
      </c>
      <c r="Z1241" s="14" t="str">
        <f>VLOOKUP($U1241,look_up!A$2:L1267,6,FALSE)</f>
        <v>Echinodermata</v>
      </c>
      <c r="AA1241" s="14" t="str">
        <f>VLOOKUP($U1241,look_up!A$2:M1267,7,FALSE)</f>
        <v>Echinoidea</v>
      </c>
      <c r="AB1241" s="14" t="str">
        <f>VLOOKUP($U1241,look_up!$A$2:P1267,8,FALSE)</f>
        <v>Camarodonta</v>
      </c>
      <c r="AC1241" s="14" t="str">
        <f>VLOOKUP($U1241,look_up!$A$2:Q1267,9,FALSE)</f>
        <v>Parechinidae</v>
      </c>
      <c r="AD1241" s="14">
        <f>VLOOKUP($U1241,look_up!A$2:P1267,10,FALSE)</f>
        <v>513432</v>
      </c>
      <c r="AE1241" s="16">
        <v>0</v>
      </c>
      <c r="AF1241" s="24" t="s">
        <v>216</v>
      </c>
      <c r="AG1241">
        <v>40</v>
      </c>
      <c r="AH1241" s="16" t="s">
        <v>273</v>
      </c>
      <c r="AI1241" s="16" t="s">
        <v>6</v>
      </c>
      <c r="AJ1241" s="16" t="s">
        <v>214</v>
      </c>
      <c r="AK1241" s="16" t="s">
        <v>219</v>
      </c>
      <c r="AL1241" s="16">
        <v>0</v>
      </c>
    </row>
    <row r="1242" spans="1:38" x14ac:dyDescent="0.3">
      <c r="A1242" s="24" t="s">
        <v>0</v>
      </c>
      <c r="B1242" t="s">
        <v>309</v>
      </c>
      <c r="C1242" t="s">
        <v>287</v>
      </c>
      <c r="D1242">
        <v>-27.178419999999999</v>
      </c>
      <c r="E1242">
        <v>-48.406959999999998</v>
      </c>
      <c r="F1242" s="24" t="s">
        <v>2</v>
      </c>
      <c r="G1242" s="24" t="s">
        <v>3</v>
      </c>
      <c r="H1242" s="25">
        <v>42032</v>
      </c>
      <c r="I1242" s="12" t="s">
        <v>288</v>
      </c>
      <c r="J1242" s="12" t="s">
        <v>270</v>
      </c>
      <c r="K1242" s="12" t="s">
        <v>271</v>
      </c>
      <c r="L1242" s="24" t="s">
        <v>96</v>
      </c>
      <c r="M1242" s="24" t="s">
        <v>313</v>
      </c>
      <c r="N1242" t="s">
        <v>85</v>
      </c>
      <c r="O1242" s="24">
        <v>1</v>
      </c>
      <c r="P1242">
        <v>5</v>
      </c>
      <c r="Q1242">
        <v>5</v>
      </c>
      <c r="R1242">
        <v>27</v>
      </c>
      <c r="S1242" s="24">
        <v>4.7</v>
      </c>
      <c r="T1242" s="24">
        <v>5.2</v>
      </c>
      <c r="U1242" t="s">
        <v>180</v>
      </c>
      <c r="V1242" s="14" t="str">
        <f>VLOOKUP($U1242,look_up!$A$2:J1268,2,FALSE)</f>
        <v>Ouriço</v>
      </c>
      <c r="W1242" s="14" t="str">
        <f>VLOOKUP($U1242,look_up!$A$2:K1268,3,FALSE)</f>
        <v>Species</v>
      </c>
      <c r="X1242" s="14" t="str">
        <f>VLOOKUP($U1242,look_up!$A$2:L1268,4,FALSE)</f>
        <v>NA</v>
      </c>
      <c r="Y1242" s="14" t="str">
        <f>VLOOKUP($U1242,look_up!A$2:K1268,5,FALSE)</f>
        <v>Animalia</v>
      </c>
      <c r="Z1242" s="14" t="str">
        <f>VLOOKUP($U1242,look_up!A$2:L1268,6,FALSE)</f>
        <v>Echinodermata</v>
      </c>
      <c r="AA1242" s="14" t="str">
        <f>VLOOKUP($U1242,look_up!A$2:M1268,7,FALSE)</f>
        <v>Echinoidea</v>
      </c>
      <c r="AB1242" s="14" t="str">
        <f>VLOOKUP($U1242,look_up!$A$2:P1268,8,FALSE)</f>
        <v>Camarodonta</v>
      </c>
      <c r="AC1242" s="14" t="str">
        <f>VLOOKUP($U1242,look_up!$A$2:Q1268,9,FALSE)</f>
        <v>Parechinidae</v>
      </c>
      <c r="AD1242" s="14">
        <f>VLOOKUP($U1242,look_up!A$2:P1268,10,FALSE)</f>
        <v>513432</v>
      </c>
      <c r="AE1242" s="16">
        <v>189</v>
      </c>
      <c r="AF1242" s="24" t="s">
        <v>216</v>
      </c>
      <c r="AG1242">
        <v>40</v>
      </c>
      <c r="AH1242" s="16" t="s">
        <v>273</v>
      </c>
      <c r="AI1242" s="16" t="s">
        <v>6</v>
      </c>
      <c r="AJ1242" s="16" t="s">
        <v>214</v>
      </c>
      <c r="AK1242" s="16" t="s">
        <v>219</v>
      </c>
      <c r="AL1242" s="16">
        <v>189</v>
      </c>
    </row>
    <row r="1243" spans="1:38" x14ac:dyDescent="0.3">
      <c r="A1243" s="24" t="s">
        <v>0</v>
      </c>
      <c r="B1243" t="s">
        <v>309</v>
      </c>
      <c r="C1243" t="s">
        <v>287</v>
      </c>
      <c r="D1243">
        <v>-27.178419999999999</v>
      </c>
      <c r="E1243">
        <v>-48.406959999999998</v>
      </c>
      <c r="F1243" s="24" t="s">
        <v>2</v>
      </c>
      <c r="G1243" s="24" t="s">
        <v>3</v>
      </c>
      <c r="H1243" s="25">
        <v>42032</v>
      </c>
      <c r="I1243" s="12" t="s">
        <v>288</v>
      </c>
      <c r="J1243" s="12" t="s">
        <v>270</v>
      </c>
      <c r="K1243" s="12" t="s">
        <v>271</v>
      </c>
      <c r="L1243" s="24" t="s">
        <v>96</v>
      </c>
      <c r="M1243" s="24" t="s">
        <v>313</v>
      </c>
      <c r="N1243" t="s">
        <v>85</v>
      </c>
      <c r="O1243" s="24">
        <v>2</v>
      </c>
      <c r="P1243">
        <v>5</v>
      </c>
      <c r="Q1243">
        <v>5</v>
      </c>
      <c r="R1243">
        <v>27</v>
      </c>
      <c r="S1243" s="24">
        <v>4.7</v>
      </c>
      <c r="T1243" s="24">
        <v>5.2</v>
      </c>
      <c r="U1243" t="s">
        <v>180</v>
      </c>
      <c r="V1243" s="14" t="str">
        <f>VLOOKUP($U1243,look_up!$A$2:J1269,2,FALSE)</f>
        <v>Ouriço</v>
      </c>
      <c r="W1243" s="14" t="str">
        <f>VLOOKUP($U1243,look_up!$A$2:K1269,3,FALSE)</f>
        <v>Species</v>
      </c>
      <c r="X1243" s="14" t="str">
        <f>VLOOKUP($U1243,look_up!$A$2:L1269,4,FALSE)</f>
        <v>NA</v>
      </c>
      <c r="Y1243" s="14" t="str">
        <f>VLOOKUP($U1243,look_up!A$2:K1269,5,FALSE)</f>
        <v>Animalia</v>
      </c>
      <c r="Z1243" s="14" t="str">
        <f>VLOOKUP($U1243,look_up!A$2:L1269,6,FALSE)</f>
        <v>Echinodermata</v>
      </c>
      <c r="AA1243" s="14" t="str">
        <f>VLOOKUP($U1243,look_up!A$2:M1269,7,FALSE)</f>
        <v>Echinoidea</v>
      </c>
      <c r="AB1243" s="14" t="str">
        <f>VLOOKUP($U1243,look_up!$A$2:P1269,8,FALSE)</f>
        <v>Camarodonta</v>
      </c>
      <c r="AC1243" s="14" t="str">
        <f>VLOOKUP($U1243,look_up!$A$2:Q1269,9,FALSE)</f>
        <v>Parechinidae</v>
      </c>
      <c r="AD1243" s="14">
        <f>VLOOKUP($U1243,look_up!A$2:P1269,10,FALSE)</f>
        <v>513432</v>
      </c>
      <c r="AE1243" s="16">
        <v>297</v>
      </c>
      <c r="AF1243" s="24" t="s">
        <v>216</v>
      </c>
      <c r="AG1243">
        <v>40</v>
      </c>
      <c r="AH1243" s="16" t="s">
        <v>273</v>
      </c>
      <c r="AI1243" s="16" t="s">
        <v>6</v>
      </c>
      <c r="AJ1243" s="16" t="s">
        <v>214</v>
      </c>
      <c r="AK1243" s="16" t="s">
        <v>219</v>
      </c>
      <c r="AL1243" s="16">
        <v>297</v>
      </c>
    </row>
    <row r="1244" spans="1:38" x14ac:dyDescent="0.3">
      <c r="A1244" s="24" t="s">
        <v>0</v>
      </c>
      <c r="B1244" t="s">
        <v>309</v>
      </c>
      <c r="C1244" t="s">
        <v>287</v>
      </c>
      <c r="D1244">
        <v>-27.178419999999999</v>
      </c>
      <c r="E1244">
        <v>-48.406959999999998</v>
      </c>
      <c r="F1244" s="24" t="s">
        <v>2</v>
      </c>
      <c r="G1244" s="24" t="s">
        <v>3</v>
      </c>
      <c r="H1244" s="25">
        <v>42032</v>
      </c>
      <c r="I1244" s="12" t="s">
        <v>288</v>
      </c>
      <c r="J1244" s="12" t="s">
        <v>270</v>
      </c>
      <c r="K1244" s="12" t="s">
        <v>271</v>
      </c>
      <c r="L1244" s="24" t="s">
        <v>96</v>
      </c>
      <c r="M1244" s="24" t="s">
        <v>313</v>
      </c>
      <c r="N1244" t="s">
        <v>85</v>
      </c>
      <c r="O1244" s="24">
        <v>3</v>
      </c>
      <c r="P1244">
        <v>5</v>
      </c>
      <c r="Q1244">
        <v>5</v>
      </c>
      <c r="R1244">
        <v>27</v>
      </c>
      <c r="S1244" s="24">
        <v>4.7</v>
      </c>
      <c r="T1244" s="24">
        <v>5.2</v>
      </c>
      <c r="U1244" t="s">
        <v>180</v>
      </c>
      <c r="V1244" s="14" t="str">
        <f>VLOOKUP($U1244,look_up!$A$2:J1270,2,FALSE)</f>
        <v>Ouriço</v>
      </c>
      <c r="W1244" s="14" t="str">
        <f>VLOOKUP($U1244,look_up!$A$2:K1270,3,FALSE)</f>
        <v>Species</v>
      </c>
      <c r="X1244" s="14" t="str">
        <f>VLOOKUP($U1244,look_up!$A$2:L1270,4,FALSE)</f>
        <v>NA</v>
      </c>
      <c r="Y1244" s="14" t="str">
        <f>VLOOKUP($U1244,look_up!A$2:K1270,5,FALSE)</f>
        <v>Animalia</v>
      </c>
      <c r="Z1244" s="14" t="str">
        <f>VLOOKUP($U1244,look_up!A$2:L1270,6,FALSE)</f>
        <v>Echinodermata</v>
      </c>
      <c r="AA1244" s="14" t="str">
        <f>VLOOKUP($U1244,look_up!A$2:M1270,7,FALSE)</f>
        <v>Echinoidea</v>
      </c>
      <c r="AB1244" s="14" t="str">
        <f>VLOOKUP($U1244,look_up!$A$2:P1270,8,FALSE)</f>
        <v>Camarodonta</v>
      </c>
      <c r="AC1244" s="14" t="str">
        <f>VLOOKUP($U1244,look_up!$A$2:Q1270,9,FALSE)</f>
        <v>Parechinidae</v>
      </c>
      <c r="AD1244" s="14">
        <f>VLOOKUP($U1244,look_up!A$2:P1270,10,FALSE)</f>
        <v>513432</v>
      </c>
      <c r="AE1244" s="16">
        <v>318</v>
      </c>
      <c r="AF1244" s="24" t="s">
        <v>216</v>
      </c>
      <c r="AG1244">
        <v>40</v>
      </c>
      <c r="AH1244" s="16" t="s">
        <v>273</v>
      </c>
      <c r="AI1244" s="16" t="s">
        <v>6</v>
      </c>
      <c r="AJ1244" s="16" t="s">
        <v>214</v>
      </c>
      <c r="AK1244" s="16" t="s">
        <v>219</v>
      </c>
      <c r="AL1244" s="16">
        <v>318</v>
      </c>
    </row>
    <row r="1245" spans="1:38" x14ac:dyDescent="0.3">
      <c r="A1245" s="24" t="s">
        <v>0</v>
      </c>
      <c r="B1245" t="s">
        <v>310</v>
      </c>
      <c r="C1245" t="s">
        <v>289</v>
      </c>
      <c r="D1245">
        <v>-27.118390000000002</v>
      </c>
      <c r="E1245">
        <v>-48.519509999999997</v>
      </c>
      <c r="F1245" s="24" t="s">
        <v>2</v>
      </c>
      <c r="G1245" s="24" t="s">
        <v>3</v>
      </c>
      <c r="H1245" s="25">
        <v>42026</v>
      </c>
      <c r="I1245" s="12" t="s">
        <v>265</v>
      </c>
      <c r="J1245" s="12" t="s">
        <v>270</v>
      </c>
      <c r="K1245" s="12" t="s">
        <v>271</v>
      </c>
      <c r="L1245" s="24" t="s">
        <v>96</v>
      </c>
      <c r="M1245" s="24" t="s">
        <v>272</v>
      </c>
      <c r="N1245" t="s">
        <v>85</v>
      </c>
      <c r="O1245" s="24">
        <v>1</v>
      </c>
      <c r="P1245">
        <v>5</v>
      </c>
      <c r="Q1245">
        <v>5</v>
      </c>
      <c r="R1245" t="s">
        <v>18</v>
      </c>
      <c r="S1245" s="24">
        <v>5.8</v>
      </c>
      <c r="T1245" s="24">
        <v>4</v>
      </c>
      <c r="U1245" t="s">
        <v>180</v>
      </c>
      <c r="V1245" s="14" t="str">
        <f>VLOOKUP($U1245,look_up!$A$2:J1271,2,FALSE)</f>
        <v>Ouriço</v>
      </c>
      <c r="W1245" s="14" t="str">
        <f>VLOOKUP($U1245,look_up!$A$2:K1271,3,FALSE)</f>
        <v>Species</v>
      </c>
      <c r="X1245" s="14" t="str">
        <f>VLOOKUP($U1245,look_up!$A$2:L1271,4,FALSE)</f>
        <v>NA</v>
      </c>
      <c r="Y1245" s="14" t="str">
        <f>VLOOKUP($U1245,look_up!A$2:K1271,5,FALSE)</f>
        <v>Animalia</v>
      </c>
      <c r="Z1245" s="14" t="str">
        <f>VLOOKUP($U1245,look_up!A$2:L1271,6,FALSE)</f>
        <v>Echinodermata</v>
      </c>
      <c r="AA1245" s="14" t="str">
        <f>VLOOKUP($U1245,look_up!A$2:M1271,7,FALSE)</f>
        <v>Echinoidea</v>
      </c>
      <c r="AB1245" s="14" t="str">
        <f>VLOOKUP($U1245,look_up!$A$2:P1271,8,FALSE)</f>
        <v>Camarodonta</v>
      </c>
      <c r="AC1245" s="14" t="str">
        <f>VLOOKUP($U1245,look_up!$A$2:Q1271,9,FALSE)</f>
        <v>Parechinidae</v>
      </c>
      <c r="AD1245" s="14">
        <f>VLOOKUP($U1245,look_up!A$2:P1271,10,FALSE)</f>
        <v>513432</v>
      </c>
      <c r="AE1245" s="16">
        <v>0</v>
      </c>
      <c r="AF1245" s="24" t="s">
        <v>216</v>
      </c>
      <c r="AG1245">
        <v>40</v>
      </c>
      <c r="AH1245" s="16" t="s">
        <v>273</v>
      </c>
      <c r="AI1245" s="16" t="s">
        <v>6</v>
      </c>
      <c r="AJ1245" s="16" t="s">
        <v>214</v>
      </c>
      <c r="AK1245" s="16" t="s">
        <v>219</v>
      </c>
      <c r="AL1245" s="16">
        <v>0</v>
      </c>
    </row>
    <row r="1246" spans="1:38" x14ac:dyDescent="0.3">
      <c r="A1246" s="24" t="s">
        <v>0</v>
      </c>
      <c r="B1246" t="s">
        <v>310</v>
      </c>
      <c r="C1246" t="s">
        <v>289</v>
      </c>
      <c r="D1246">
        <v>-27.118390000000002</v>
      </c>
      <c r="E1246">
        <v>-48.519509999999997</v>
      </c>
      <c r="F1246" s="24" t="s">
        <v>2</v>
      </c>
      <c r="G1246" s="24" t="s">
        <v>3</v>
      </c>
      <c r="H1246" s="25">
        <v>42026</v>
      </c>
      <c r="I1246" s="12" t="s">
        <v>265</v>
      </c>
      <c r="J1246" s="12" t="s">
        <v>270</v>
      </c>
      <c r="K1246" s="12" t="s">
        <v>271</v>
      </c>
      <c r="L1246" s="24" t="s">
        <v>96</v>
      </c>
      <c r="M1246" s="24" t="s">
        <v>272</v>
      </c>
      <c r="N1246" t="s">
        <v>85</v>
      </c>
      <c r="O1246" s="24">
        <v>2</v>
      </c>
      <c r="P1246">
        <v>5</v>
      </c>
      <c r="Q1246">
        <v>5</v>
      </c>
      <c r="R1246" t="s">
        <v>18</v>
      </c>
      <c r="S1246" s="24">
        <v>5.8</v>
      </c>
      <c r="T1246" s="24">
        <v>4</v>
      </c>
      <c r="U1246" t="s">
        <v>180</v>
      </c>
      <c r="V1246" s="14" t="str">
        <f>VLOOKUP($U1246,look_up!$A$2:J1272,2,FALSE)</f>
        <v>Ouriço</v>
      </c>
      <c r="W1246" s="14" t="str">
        <f>VLOOKUP($U1246,look_up!$A$2:K1272,3,FALSE)</f>
        <v>Species</v>
      </c>
      <c r="X1246" s="14" t="str">
        <f>VLOOKUP($U1246,look_up!$A$2:L1272,4,FALSE)</f>
        <v>NA</v>
      </c>
      <c r="Y1246" s="14" t="str">
        <f>VLOOKUP($U1246,look_up!A$2:K1272,5,FALSE)</f>
        <v>Animalia</v>
      </c>
      <c r="Z1246" s="14" t="str">
        <f>VLOOKUP($U1246,look_up!A$2:L1272,6,FALSE)</f>
        <v>Echinodermata</v>
      </c>
      <c r="AA1246" s="14" t="str">
        <f>VLOOKUP($U1246,look_up!A$2:M1272,7,FALSE)</f>
        <v>Echinoidea</v>
      </c>
      <c r="AB1246" s="14" t="str">
        <f>VLOOKUP($U1246,look_up!$A$2:P1272,8,FALSE)</f>
        <v>Camarodonta</v>
      </c>
      <c r="AC1246" s="14" t="str">
        <f>VLOOKUP($U1246,look_up!$A$2:Q1272,9,FALSE)</f>
        <v>Parechinidae</v>
      </c>
      <c r="AD1246" s="14">
        <f>VLOOKUP($U1246,look_up!A$2:P1272,10,FALSE)</f>
        <v>513432</v>
      </c>
      <c r="AE1246" s="16">
        <v>0</v>
      </c>
      <c r="AF1246" s="24" t="s">
        <v>216</v>
      </c>
      <c r="AG1246">
        <v>40</v>
      </c>
      <c r="AH1246" s="16" t="s">
        <v>273</v>
      </c>
      <c r="AI1246" s="16" t="s">
        <v>6</v>
      </c>
      <c r="AJ1246" s="16" t="s">
        <v>214</v>
      </c>
      <c r="AK1246" s="16" t="s">
        <v>219</v>
      </c>
      <c r="AL1246" s="16">
        <v>0</v>
      </c>
    </row>
    <row r="1247" spans="1:38" x14ac:dyDescent="0.3">
      <c r="A1247" s="24" t="s">
        <v>0</v>
      </c>
      <c r="B1247" t="s">
        <v>310</v>
      </c>
      <c r="C1247" t="s">
        <v>289</v>
      </c>
      <c r="D1247">
        <v>-27.118390000000002</v>
      </c>
      <c r="E1247">
        <v>-48.519509999999997</v>
      </c>
      <c r="F1247" s="24" t="s">
        <v>2</v>
      </c>
      <c r="G1247" s="24" t="s">
        <v>3</v>
      </c>
      <c r="H1247" s="25">
        <v>42026</v>
      </c>
      <c r="I1247" s="12" t="s">
        <v>265</v>
      </c>
      <c r="J1247" s="12" t="s">
        <v>270</v>
      </c>
      <c r="K1247" s="12" t="s">
        <v>271</v>
      </c>
      <c r="L1247" s="24" t="s">
        <v>96</v>
      </c>
      <c r="M1247" s="24" t="s">
        <v>272</v>
      </c>
      <c r="N1247" t="s">
        <v>85</v>
      </c>
      <c r="O1247" s="24">
        <v>3</v>
      </c>
      <c r="P1247">
        <v>5</v>
      </c>
      <c r="Q1247">
        <v>5</v>
      </c>
      <c r="R1247" t="s">
        <v>18</v>
      </c>
      <c r="S1247" s="24">
        <v>5.8</v>
      </c>
      <c r="T1247" s="24">
        <v>4</v>
      </c>
      <c r="U1247" t="s">
        <v>180</v>
      </c>
      <c r="V1247" s="14" t="str">
        <f>VLOOKUP($U1247,look_up!$A$2:J1273,2,FALSE)</f>
        <v>Ouriço</v>
      </c>
      <c r="W1247" s="14" t="str">
        <f>VLOOKUP($U1247,look_up!$A$2:K1273,3,FALSE)</f>
        <v>Species</v>
      </c>
      <c r="X1247" s="14" t="str">
        <f>VLOOKUP($U1247,look_up!$A$2:L1273,4,FALSE)</f>
        <v>NA</v>
      </c>
      <c r="Y1247" s="14" t="str">
        <f>VLOOKUP($U1247,look_up!A$2:K1273,5,FALSE)</f>
        <v>Animalia</v>
      </c>
      <c r="Z1247" s="14" t="str">
        <f>VLOOKUP($U1247,look_up!A$2:L1273,6,FALSE)</f>
        <v>Echinodermata</v>
      </c>
      <c r="AA1247" s="14" t="str">
        <f>VLOOKUP($U1247,look_up!A$2:M1273,7,FALSE)</f>
        <v>Echinoidea</v>
      </c>
      <c r="AB1247" s="14" t="str">
        <f>VLOOKUP($U1247,look_up!$A$2:P1273,8,FALSE)</f>
        <v>Camarodonta</v>
      </c>
      <c r="AC1247" s="14" t="str">
        <f>VLOOKUP($U1247,look_up!$A$2:Q1273,9,FALSE)</f>
        <v>Parechinidae</v>
      </c>
      <c r="AD1247" s="14">
        <f>VLOOKUP($U1247,look_up!A$2:P1273,10,FALSE)</f>
        <v>513432</v>
      </c>
      <c r="AE1247" s="16">
        <v>0</v>
      </c>
      <c r="AF1247" s="24" t="s">
        <v>216</v>
      </c>
      <c r="AG1247">
        <v>40</v>
      </c>
      <c r="AH1247" s="16" t="s">
        <v>273</v>
      </c>
      <c r="AI1247" s="16" t="s">
        <v>6</v>
      </c>
      <c r="AJ1247" s="16" t="s">
        <v>214</v>
      </c>
      <c r="AK1247" s="16" t="s">
        <v>219</v>
      </c>
      <c r="AL1247" s="16">
        <v>0</v>
      </c>
    </row>
    <row r="1248" spans="1:38" x14ac:dyDescent="0.3">
      <c r="A1248" s="24" t="s">
        <v>0</v>
      </c>
      <c r="B1248" t="s">
        <v>311</v>
      </c>
      <c r="C1248" t="s">
        <v>290</v>
      </c>
      <c r="D1248">
        <v>-27.11862</v>
      </c>
      <c r="E1248">
        <v>-48.514699999999998</v>
      </c>
      <c r="F1248" s="24" t="s">
        <v>2</v>
      </c>
      <c r="G1248" s="24" t="s">
        <v>3</v>
      </c>
      <c r="H1248" s="25">
        <v>42026</v>
      </c>
      <c r="I1248" s="12" t="s">
        <v>265</v>
      </c>
      <c r="J1248" s="12" t="s">
        <v>270</v>
      </c>
      <c r="K1248" s="12" t="s">
        <v>271</v>
      </c>
      <c r="L1248" s="24" t="s">
        <v>96</v>
      </c>
      <c r="M1248" s="24" t="s">
        <v>272</v>
      </c>
      <c r="N1248" t="s">
        <v>85</v>
      </c>
      <c r="O1248" s="24">
        <v>1</v>
      </c>
      <c r="P1248">
        <v>5</v>
      </c>
      <c r="Q1248">
        <v>5</v>
      </c>
      <c r="R1248" t="s">
        <v>18</v>
      </c>
      <c r="S1248" s="24">
        <v>5.8</v>
      </c>
      <c r="T1248" s="24">
        <v>4</v>
      </c>
      <c r="U1248" t="s">
        <v>180</v>
      </c>
      <c r="V1248" s="14" t="str">
        <f>VLOOKUP($U1248,look_up!$A$2:J1274,2,FALSE)</f>
        <v>Ouriço</v>
      </c>
      <c r="W1248" s="14" t="str">
        <f>VLOOKUP($U1248,look_up!$A$2:K1274,3,FALSE)</f>
        <v>Species</v>
      </c>
      <c r="X1248" s="14" t="str">
        <f>VLOOKUP($U1248,look_up!$A$2:L1274,4,FALSE)</f>
        <v>NA</v>
      </c>
      <c r="Y1248" s="14" t="str">
        <f>VLOOKUP($U1248,look_up!A$2:K1274,5,FALSE)</f>
        <v>Animalia</v>
      </c>
      <c r="Z1248" s="14" t="str">
        <f>VLOOKUP($U1248,look_up!A$2:L1274,6,FALSE)</f>
        <v>Echinodermata</v>
      </c>
      <c r="AA1248" s="14" t="str">
        <f>VLOOKUP($U1248,look_up!A$2:M1274,7,FALSE)</f>
        <v>Echinoidea</v>
      </c>
      <c r="AB1248" s="14" t="str">
        <f>VLOOKUP($U1248,look_up!$A$2:P1274,8,FALSE)</f>
        <v>Camarodonta</v>
      </c>
      <c r="AC1248" s="14" t="str">
        <f>VLOOKUP($U1248,look_up!$A$2:Q1274,9,FALSE)</f>
        <v>Parechinidae</v>
      </c>
      <c r="AD1248" s="14">
        <f>VLOOKUP($U1248,look_up!A$2:P1274,10,FALSE)</f>
        <v>513432</v>
      </c>
      <c r="AE1248" s="16">
        <v>2</v>
      </c>
      <c r="AF1248" s="24" t="s">
        <v>216</v>
      </c>
      <c r="AG1248">
        <v>40</v>
      </c>
      <c r="AH1248" s="16" t="s">
        <v>273</v>
      </c>
      <c r="AI1248" s="16" t="s">
        <v>6</v>
      </c>
      <c r="AJ1248" s="16" t="s">
        <v>214</v>
      </c>
      <c r="AK1248" s="16" t="s">
        <v>219</v>
      </c>
      <c r="AL1248" s="16">
        <v>2</v>
      </c>
    </row>
    <row r="1249" spans="1:38" x14ac:dyDescent="0.3">
      <c r="A1249" s="24" t="s">
        <v>0</v>
      </c>
      <c r="B1249" t="s">
        <v>311</v>
      </c>
      <c r="C1249" t="s">
        <v>290</v>
      </c>
      <c r="D1249">
        <v>-27.11862</v>
      </c>
      <c r="E1249">
        <v>-48.514699999999998</v>
      </c>
      <c r="F1249" s="24" t="s">
        <v>2</v>
      </c>
      <c r="G1249" s="24" t="s">
        <v>3</v>
      </c>
      <c r="H1249" s="25">
        <v>42026</v>
      </c>
      <c r="I1249" s="12" t="s">
        <v>265</v>
      </c>
      <c r="J1249" s="12" t="s">
        <v>270</v>
      </c>
      <c r="K1249" s="12" t="s">
        <v>271</v>
      </c>
      <c r="L1249" s="24" t="s">
        <v>96</v>
      </c>
      <c r="M1249" s="24" t="s">
        <v>272</v>
      </c>
      <c r="N1249" t="s">
        <v>85</v>
      </c>
      <c r="O1249" s="24">
        <v>2</v>
      </c>
      <c r="P1249">
        <v>5</v>
      </c>
      <c r="Q1249">
        <v>5</v>
      </c>
      <c r="R1249" t="s">
        <v>18</v>
      </c>
      <c r="S1249" s="24">
        <v>5.8</v>
      </c>
      <c r="T1249" s="24">
        <v>4</v>
      </c>
      <c r="U1249" t="s">
        <v>180</v>
      </c>
      <c r="V1249" s="14" t="str">
        <f>VLOOKUP($U1249,look_up!$A$2:J1275,2,FALSE)</f>
        <v>Ouriço</v>
      </c>
      <c r="W1249" s="14" t="str">
        <f>VLOOKUP($U1249,look_up!$A$2:K1275,3,FALSE)</f>
        <v>Species</v>
      </c>
      <c r="X1249" s="14" t="str">
        <f>VLOOKUP($U1249,look_up!$A$2:L1275,4,FALSE)</f>
        <v>NA</v>
      </c>
      <c r="Y1249" s="14" t="str">
        <f>VLOOKUP($U1249,look_up!A$2:K1275,5,FALSE)</f>
        <v>Animalia</v>
      </c>
      <c r="Z1249" s="14" t="str">
        <f>VLOOKUP($U1249,look_up!A$2:L1275,6,FALSE)</f>
        <v>Echinodermata</v>
      </c>
      <c r="AA1249" s="14" t="str">
        <f>VLOOKUP($U1249,look_up!A$2:M1275,7,FALSE)</f>
        <v>Echinoidea</v>
      </c>
      <c r="AB1249" s="14" t="str">
        <f>VLOOKUP($U1249,look_up!$A$2:P1275,8,FALSE)</f>
        <v>Camarodonta</v>
      </c>
      <c r="AC1249" s="14" t="str">
        <f>VLOOKUP($U1249,look_up!$A$2:Q1275,9,FALSE)</f>
        <v>Parechinidae</v>
      </c>
      <c r="AD1249" s="14">
        <f>VLOOKUP($U1249,look_up!A$2:P1275,10,FALSE)</f>
        <v>513432</v>
      </c>
      <c r="AE1249" s="16">
        <v>0</v>
      </c>
      <c r="AF1249" s="24" t="s">
        <v>216</v>
      </c>
      <c r="AG1249">
        <v>40</v>
      </c>
      <c r="AH1249" s="16" t="s">
        <v>273</v>
      </c>
      <c r="AI1249" s="16" t="s">
        <v>6</v>
      </c>
      <c r="AJ1249" s="16" t="s">
        <v>214</v>
      </c>
      <c r="AK1249" s="16" t="s">
        <v>219</v>
      </c>
      <c r="AL1249" s="16">
        <v>0</v>
      </c>
    </row>
    <row r="1250" spans="1:38" x14ac:dyDescent="0.3">
      <c r="A1250" s="24" t="s">
        <v>0</v>
      </c>
      <c r="B1250" t="s">
        <v>311</v>
      </c>
      <c r="C1250" t="s">
        <v>290</v>
      </c>
      <c r="D1250">
        <v>-27.11862</v>
      </c>
      <c r="E1250">
        <v>-48.514699999999998</v>
      </c>
      <c r="F1250" s="24" t="s">
        <v>2</v>
      </c>
      <c r="G1250" s="24" t="s">
        <v>3</v>
      </c>
      <c r="H1250" s="25">
        <v>42026</v>
      </c>
      <c r="I1250" s="12" t="s">
        <v>265</v>
      </c>
      <c r="J1250" s="12" t="s">
        <v>270</v>
      </c>
      <c r="K1250" s="12" t="s">
        <v>271</v>
      </c>
      <c r="L1250" s="24" t="s">
        <v>96</v>
      </c>
      <c r="M1250" s="24" t="s">
        <v>272</v>
      </c>
      <c r="N1250" t="s">
        <v>85</v>
      </c>
      <c r="O1250" s="24">
        <v>3</v>
      </c>
      <c r="P1250">
        <v>5</v>
      </c>
      <c r="Q1250">
        <v>5</v>
      </c>
      <c r="R1250" t="s">
        <v>18</v>
      </c>
      <c r="S1250" s="24">
        <v>5.8</v>
      </c>
      <c r="T1250" s="24">
        <v>4</v>
      </c>
      <c r="U1250" t="s">
        <v>180</v>
      </c>
      <c r="V1250" s="14" t="str">
        <f>VLOOKUP($U1250,look_up!$A$2:J1276,2,FALSE)</f>
        <v>Ouriço</v>
      </c>
      <c r="W1250" s="14" t="str">
        <f>VLOOKUP($U1250,look_up!$A$2:K1276,3,FALSE)</f>
        <v>Species</v>
      </c>
      <c r="X1250" s="14" t="str">
        <f>VLOOKUP($U1250,look_up!$A$2:L1276,4,FALSE)</f>
        <v>NA</v>
      </c>
      <c r="Y1250" s="14" t="str">
        <f>VLOOKUP($U1250,look_up!A$2:K1276,5,FALSE)</f>
        <v>Animalia</v>
      </c>
      <c r="Z1250" s="14" t="str">
        <f>VLOOKUP($U1250,look_up!A$2:L1276,6,FALSE)</f>
        <v>Echinodermata</v>
      </c>
      <c r="AA1250" s="14" t="str">
        <f>VLOOKUP($U1250,look_up!A$2:M1276,7,FALSE)</f>
        <v>Echinoidea</v>
      </c>
      <c r="AB1250" s="14" t="str">
        <f>VLOOKUP($U1250,look_up!$A$2:P1276,8,FALSE)</f>
        <v>Camarodonta</v>
      </c>
      <c r="AC1250" s="14" t="str">
        <f>VLOOKUP($U1250,look_up!$A$2:Q1276,9,FALSE)</f>
        <v>Parechinidae</v>
      </c>
      <c r="AD1250" s="14">
        <f>VLOOKUP($U1250,look_up!A$2:P1276,10,FALSE)</f>
        <v>513432</v>
      </c>
      <c r="AE1250" s="16">
        <v>3</v>
      </c>
      <c r="AF1250" s="24" t="s">
        <v>216</v>
      </c>
      <c r="AG1250">
        <v>40</v>
      </c>
      <c r="AH1250" s="16" t="s">
        <v>273</v>
      </c>
      <c r="AI1250" s="16" t="s">
        <v>6</v>
      </c>
      <c r="AJ1250" s="16" t="s">
        <v>214</v>
      </c>
      <c r="AK1250" s="16" t="s">
        <v>219</v>
      </c>
      <c r="AL1250" s="16">
        <v>3</v>
      </c>
    </row>
    <row r="1251" spans="1:38" x14ac:dyDescent="0.3">
      <c r="A1251" s="24" t="s">
        <v>0</v>
      </c>
      <c r="B1251" t="s">
        <v>306</v>
      </c>
      <c r="C1251" t="s">
        <v>268</v>
      </c>
      <c r="D1251">
        <v>-27.609590000000001</v>
      </c>
      <c r="E1251">
        <v>-48.387419999999999</v>
      </c>
      <c r="F1251" s="24" t="s">
        <v>2</v>
      </c>
      <c r="G1251" s="24" t="s">
        <v>3</v>
      </c>
      <c r="H1251" s="25">
        <v>42388</v>
      </c>
      <c r="I1251" s="12" t="s">
        <v>291</v>
      </c>
      <c r="J1251" s="12" t="s">
        <v>270</v>
      </c>
      <c r="K1251" s="12" t="s">
        <v>292</v>
      </c>
      <c r="L1251" s="24" t="s">
        <v>96</v>
      </c>
      <c r="M1251" s="24" t="s">
        <v>272</v>
      </c>
      <c r="N1251" t="s">
        <v>85</v>
      </c>
      <c r="O1251" s="24">
        <v>1</v>
      </c>
      <c r="P1251">
        <v>5</v>
      </c>
      <c r="Q1251">
        <v>5</v>
      </c>
      <c r="R1251">
        <v>21</v>
      </c>
      <c r="S1251" s="24">
        <v>12.5</v>
      </c>
      <c r="T1251" s="24">
        <v>12.5</v>
      </c>
      <c r="U1251" t="s">
        <v>180</v>
      </c>
      <c r="V1251" s="14" t="str">
        <f>VLOOKUP($U1251,look_up!$A$2:J1277,2,FALSE)</f>
        <v>Ouriço</v>
      </c>
      <c r="W1251" s="14" t="str">
        <f>VLOOKUP($U1251,look_up!$A$2:K1277,3,FALSE)</f>
        <v>Species</v>
      </c>
      <c r="X1251" s="14" t="str">
        <f>VLOOKUP($U1251,look_up!$A$2:L1277,4,FALSE)</f>
        <v>NA</v>
      </c>
      <c r="Y1251" s="14" t="str">
        <f>VLOOKUP($U1251,look_up!A$2:K1277,5,FALSE)</f>
        <v>Animalia</v>
      </c>
      <c r="Z1251" s="14" t="str">
        <f>VLOOKUP($U1251,look_up!A$2:L1277,6,FALSE)</f>
        <v>Echinodermata</v>
      </c>
      <c r="AA1251" s="14" t="str">
        <f>VLOOKUP($U1251,look_up!A$2:M1277,7,FALSE)</f>
        <v>Echinoidea</v>
      </c>
      <c r="AB1251" s="14" t="str">
        <f>VLOOKUP($U1251,look_up!$A$2:P1277,8,FALSE)</f>
        <v>Camarodonta</v>
      </c>
      <c r="AC1251" s="14" t="str">
        <f>VLOOKUP($U1251,look_up!$A$2:Q1277,9,FALSE)</f>
        <v>Parechinidae</v>
      </c>
      <c r="AD1251" s="14">
        <f>VLOOKUP($U1251,look_up!A$2:P1277,10,FALSE)</f>
        <v>513432</v>
      </c>
      <c r="AE1251" s="16">
        <v>1</v>
      </c>
      <c r="AF1251" s="24" t="s">
        <v>216</v>
      </c>
      <c r="AG1251">
        <v>40</v>
      </c>
      <c r="AH1251" s="16" t="s">
        <v>273</v>
      </c>
      <c r="AI1251" s="16" t="s">
        <v>6</v>
      </c>
      <c r="AJ1251" s="16" t="s">
        <v>214</v>
      </c>
      <c r="AK1251" s="16" t="s">
        <v>219</v>
      </c>
      <c r="AL1251" s="16">
        <v>1</v>
      </c>
    </row>
    <row r="1252" spans="1:38" x14ac:dyDescent="0.3">
      <c r="A1252" s="24" t="s">
        <v>0</v>
      </c>
      <c r="B1252" t="s">
        <v>306</v>
      </c>
      <c r="C1252" t="s">
        <v>268</v>
      </c>
      <c r="D1252">
        <v>-27.609590000000001</v>
      </c>
      <c r="E1252">
        <v>-48.387419999999999</v>
      </c>
      <c r="F1252" s="24" t="s">
        <v>2</v>
      </c>
      <c r="G1252" s="24" t="s">
        <v>3</v>
      </c>
      <c r="H1252" s="25">
        <v>42388</v>
      </c>
      <c r="I1252" s="12" t="s">
        <v>291</v>
      </c>
      <c r="J1252" s="12" t="s">
        <v>270</v>
      </c>
      <c r="K1252" s="12" t="s">
        <v>292</v>
      </c>
      <c r="L1252" s="24" t="s">
        <v>96</v>
      </c>
      <c r="M1252" s="24" t="s">
        <v>272</v>
      </c>
      <c r="N1252" t="s">
        <v>85</v>
      </c>
      <c r="O1252" s="24">
        <v>2</v>
      </c>
      <c r="P1252">
        <v>5</v>
      </c>
      <c r="Q1252">
        <v>5</v>
      </c>
      <c r="R1252">
        <v>21</v>
      </c>
      <c r="S1252" s="24">
        <v>12.5</v>
      </c>
      <c r="T1252" s="24">
        <v>12.5</v>
      </c>
      <c r="U1252" t="s">
        <v>180</v>
      </c>
      <c r="V1252" s="14" t="str">
        <f>VLOOKUP($U1252,look_up!$A$2:J1278,2,FALSE)</f>
        <v>Ouriço</v>
      </c>
      <c r="W1252" s="14" t="str">
        <f>VLOOKUP($U1252,look_up!$A$2:K1278,3,FALSE)</f>
        <v>Species</v>
      </c>
      <c r="X1252" s="14" t="str">
        <f>VLOOKUP($U1252,look_up!$A$2:L1278,4,FALSE)</f>
        <v>NA</v>
      </c>
      <c r="Y1252" s="14" t="str">
        <f>VLOOKUP($U1252,look_up!A$2:K1278,5,FALSE)</f>
        <v>Animalia</v>
      </c>
      <c r="Z1252" s="14" t="str">
        <f>VLOOKUP($U1252,look_up!A$2:L1278,6,FALSE)</f>
        <v>Echinodermata</v>
      </c>
      <c r="AA1252" s="14" t="str">
        <f>VLOOKUP($U1252,look_up!A$2:M1278,7,FALSE)</f>
        <v>Echinoidea</v>
      </c>
      <c r="AB1252" s="14" t="str">
        <f>VLOOKUP($U1252,look_up!$A$2:P1278,8,FALSE)</f>
        <v>Camarodonta</v>
      </c>
      <c r="AC1252" s="14" t="str">
        <f>VLOOKUP($U1252,look_up!$A$2:Q1278,9,FALSE)</f>
        <v>Parechinidae</v>
      </c>
      <c r="AD1252" s="14">
        <f>VLOOKUP($U1252,look_up!A$2:P1278,10,FALSE)</f>
        <v>513432</v>
      </c>
      <c r="AE1252" s="16">
        <v>2</v>
      </c>
      <c r="AF1252" s="24" t="s">
        <v>216</v>
      </c>
      <c r="AG1252">
        <v>40</v>
      </c>
      <c r="AH1252" s="16" t="s">
        <v>273</v>
      </c>
      <c r="AI1252" s="16" t="s">
        <v>6</v>
      </c>
      <c r="AJ1252" s="16" t="s">
        <v>214</v>
      </c>
      <c r="AK1252" s="16" t="s">
        <v>219</v>
      </c>
      <c r="AL1252" s="16">
        <v>2</v>
      </c>
    </row>
    <row r="1253" spans="1:38" x14ac:dyDescent="0.3">
      <c r="A1253" s="24" t="s">
        <v>0</v>
      </c>
      <c r="B1253" t="s">
        <v>306</v>
      </c>
      <c r="C1253" t="s">
        <v>268</v>
      </c>
      <c r="D1253">
        <v>-27.609590000000001</v>
      </c>
      <c r="E1253">
        <v>-48.387419999999999</v>
      </c>
      <c r="F1253" s="24" t="s">
        <v>2</v>
      </c>
      <c r="G1253" s="24" t="s">
        <v>3</v>
      </c>
      <c r="H1253" s="25">
        <v>42388</v>
      </c>
      <c r="I1253" s="12" t="s">
        <v>291</v>
      </c>
      <c r="J1253" s="12" t="s">
        <v>270</v>
      </c>
      <c r="K1253" s="12" t="s">
        <v>292</v>
      </c>
      <c r="L1253" s="24" t="s">
        <v>96</v>
      </c>
      <c r="M1253" s="24" t="s">
        <v>272</v>
      </c>
      <c r="N1253" t="s">
        <v>85</v>
      </c>
      <c r="O1253" s="24">
        <v>3</v>
      </c>
      <c r="P1253">
        <v>5</v>
      </c>
      <c r="Q1253">
        <v>5</v>
      </c>
      <c r="R1253">
        <v>21</v>
      </c>
      <c r="S1253" s="24">
        <v>12.5</v>
      </c>
      <c r="T1253" s="24">
        <v>12.5</v>
      </c>
      <c r="U1253" t="s">
        <v>180</v>
      </c>
      <c r="V1253" s="14" t="str">
        <f>VLOOKUP($U1253,look_up!$A$2:J1279,2,FALSE)</f>
        <v>Ouriço</v>
      </c>
      <c r="W1253" s="14" t="str">
        <f>VLOOKUP($U1253,look_up!$A$2:K1279,3,FALSE)</f>
        <v>Species</v>
      </c>
      <c r="X1253" s="14" t="str">
        <f>VLOOKUP($U1253,look_up!$A$2:L1279,4,FALSE)</f>
        <v>NA</v>
      </c>
      <c r="Y1253" s="14" t="str">
        <f>VLOOKUP($U1253,look_up!A$2:K1279,5,FALSE)</f>
        <v>Animalia</v>
      </c>
      <c r="Z1253" s="14" t="str">
        <f>VLOOKUP($U1253,look_up!A$2:L1279,6,FALSE)</f>
        <v>Echinodermata</v>
      </c>
      <c r="AA1253" s="14" t="str">
        <f>VLOOKUP($U1253,look_up!A$2:M1279,7,FALSE)</f>
        <v>Echinoidea</v>
      </c>
      <c r="AB1253" s="14" t="str">
        <f>VLOOKUP($U1253,look_up!$A$2:P1279,8,FALSE)</f>
        <v>Camarodonta</v>
      </c>
      <c r="AC1253" s="14" t="str">
        <f>VLOOKUP($U1253,look_up!$A$2:Q1279,9,FALSE)</f>
        <v>Parechinidae</v>
      </c>
      <c r="AD1253" s="14">
        <f>VLOOKUP($U1253,look_up!A$2:P1279,10,FALSE)</f>
        <v>513432</v>
      </c>
      <c r="AE1253" s="16">
        <v>2</v>
      </c>
      <c r="AF1253" s="24" t="s">
        <v>216</v>
      </c>
      <c r="AG1253">
        <v>40</v>
      </c>
      <c r="AH1253" s="16" t="s">
        <v>273</v>
      </c>
      <c r="AI1253" s="16" t="s">
        <v>6</v>
      </c>
      <c r="AJ1253" s="16" t="s">
        <v>214</v>
      </c>
      <c r="AK1253" s="16" t="s">
        <v>219</v>
      </c>
      <c r="AL1253" s="16">
        <v>2</v>
      </c>
    </row>
    <row r="1254" spans="1:38" x14ac:dyDescent="0.3">
      <c r="A1254" s="24" t="s">
        <v>0</v>
      </c>
      <c r="B1254" t="s">
        <v>306</v>
      </c>
      <c r="C1254" t="s">
        <v>268</v>
      </c>
      <c r="D1254">
        <v>-27.609590000000001</v>
      </c>
      <c r="E1254">
        <v>-48.387419999999999</v>
      </c>
      <c r="F1254" s="24" t="s">
        <v>2</v>
      </c>
      <c r="G1254" s="24" t="s">
        <v>3</v>
      </c>
      <c r="H1254" s="25">
        <v>42388</v>
      </c>
      <c r="I1254" s="12" t="s">
        <v>291</v>
      </c>
      <c r="J1254" s="12" t="s">
        <v>270</v>
      </c>
      <c r="K1254" s="12" t="s">
        <v>292</v>
      </c>
      <c r="L1254" s="24" t="s">
        <v>96</v>
      </c>
      <c r="M1254" s="24" t="s">
        <v>272</v>
      </c>
      <c r="N1254" t="s">
        <v>85</v>
      </c>
      <c r="O1254" s="24">
        <v>1</v>
      </c>
      <c r="P1254">
        <v>10</v>
      </c>
      <c r="Q1254">
        <v>10</v>
      </c>
      <c r="R1254">
        <v>20</v>
      </c>
      <c r="S1254" s="24">
        <v>12.5</v>
      </c>
      <c r="T1254" s="24">
        <v>9</v>
      </c>
      <c r="U1254" t="s">
        <v>180</v>
      </c>
      <c r="V1254" s="14" t="str">
        <f>VLOOKUP($U1254,look_up!$A$2:J1280,2,FALSE)</f>
        <v>Ouriço</v>
      </c>
      <c r="W1254" s="14" t="str">
        <f>VLOOKUP($U1254,look_up!$A$2:K1280,3,FALSE)</f>
        <v>Species</v>
      </c>
      <c r="X1254" s="14" t="str">
        <f>VLOOKUP($U1254,look_up!$A$2:L1280,4,FALSE)</f>
        <v>NA</v>
      </c>
      <c r="Y1254" s="14" t="str">
        <f>VLOOKUP($U1254,look_up!A$2:K1280,5,FALSE)</f>
        <v>Animalia</v>
      </c>
      <c r="Z1254" s="14" t="str">
        <f>VLOOKUP($U1254,look_up!A$2:L1280,6,FALSE)</f>
        <v>Echinodermata</v>
      </c>
      <c r="AA1254" s="14" t="str">
        <f>VLOOKUP($U1254,look_up!A$2:M1280,7,FALSE)</f>
        <v>Echinoidea</v>
      </c>
      <c r="AB1254" s="14" t="str">
        <f>VLOOKUP($U1254,look_up!$A$2:P1280,8,FALSE)</f>
        <v>Camarodonta</v>
      </c>
      <c r="AC1254" s="14" t="str">
        <f>VLOOKUP($U1254,look_up!$A$2:Q1280,9,FALSE)</f>
        <v>Parechinidae</v>
      </c>
      <c r="AD1254" s="14">
        <f>VLOOKUP($U1254,look_up!A$2:P1280,10,FALSE)</f>
        <v>513432</v>
      </c>
      <c r="AE1254" s="16">
        <v>0</v>
      </c>
      <c r="AF1254" s="24" t="s">
        <v>216</v>
      </c>
      <c r="AG1254">
        <v>40</v>
      </c>
      <c r="AH1254" s="16" t="s">
        <v>273</v>
      </c>
      <c r="AI1254" s="16" t="s">
        <v>6</v>
      </c>
      <c r="AJ1254" s="16" t="s">
        <v>214</v>
      </c>
      <c r="AK1254" s="16" t="s">
        <v>219</v>
      </c>
      <c r="AL1254" s="16">
        <v>0</v>
      </c>
    </row>
    <row r="1255" spans="1:38" x14ac:dyDescent="0.3">
      <c r="A1255" s="24" t="s">
        <v>0</v>
      </c>
      <c r="B1255" t="s">
        <v>306</v>
      </c>
      <c r="C1255" t="s">
        <v>268</v>
      </c>
      <c r="D1255">
        <v>-27.609590000000001</v>
      </c>
      <c r="E1255">
        <v>-48.387419999999999</v>
      </c>
      <c r="F1255" s="24" t="s">
        <v>2</v>
      </c>
      <c r="G1255" s="24" t="s">
        <v>3</v>
      </c>
      <c r="H1255" s="25">
        <v>42388</v>
      </c>
      <c r="I1255" s="12" t="s">
        <v>291</v>
      </c>
      <c r="J1255" s="12" t="s">
        <v>270</v>
      </c>
      <c r="K1255" s="12" t="s">
        <v>292</v>
      </c>
      <c r="L1255" s="24" t="s">
        <v>96</v>
      </c>
      <c r="M1255" s="24" t="s">
        <v>272</v>
      </c>
      <c r="N1255" t="s">
        <v>85</v>
      </c>
      <c r="O1255" s="24">
        <v>2</v>
      </c>
      <c r="P1255">
        <v>10</v>
      </c>
      <c r="Q1255">
        <v>10</v>
      </c>
      <c r="R1255">
        <v>20</v>
      </c>
      <c r="S1255" s="24">
        <v>12.5</v>
      </c>
      <c r="T1255" s="24">
        <v>9</v>
      </c>
      <c r="U1255" t="s">
        <v>180</v>
      </c>
      <c r="V1255" s="14" t="str">
        <f>VLOOKUP($U1255,look_up!$A$2:J1281,2,FALSE)</f>
        <v>Ouriço</v>
      </c>
      <c r="W1255" s="14" t="str">
        <f>VLOOKUP($U1255,look_up!$A$2:K1281,3,FALSE)</f>
        <v>Species</v>
      </c>
      <c r="X1255" s="14" t="str">
        <f>VLOOKUP($U1255,look_up!$A$2:L1281,4,FALSE)</f>
        <v>NA</v>
      </c>
      <c r="Y1255" s="14" t="str">
        <f>VLOOKUP($U1255,look_up!A$2:K1281,5,FALSE)</f>
        <v>Animalia</v>
      </c>
      <c r="Z1255" s="14" t="str">
        <f>VLOOKUP($U1255,look_up!A$2:L1281,6,FALSE)</f>
        <v>Echinodermata</v>
      </c>
      <c r="AA1255" s="14" t="str">
        <f>VLOOKUP($U1255,look_up!A$2:M1281,7,FALSE)</f>
        <v>Echinoidea</v>
      </c>
      <c r="AB1255" s="14" t="str">
        <f>VLOOKUP($U1255,look_up!$A$2:P1281,8,FALSE)</f>
        <v>Camarodonta</v>
      </c>
      <c r="AC1255" s="14" t="str">
        <f>VLOOKUP($U1255,look_up!$A$2:Q1281,9,FALSE)</f>
        <v>Parechinidae</v>
      </c>
      <c r="AD1255" s="14">
        <f>VLOOKUP($U1255,look_up!A$2:P1281,10,FALSE)</f>
        <v>513432</v>
      </c>
      <c r="AE1255" s="16">
        <v>0</v>
      </c>
      <c r="AF1255" s="24" t="s">
        <v>216</v>
      </c>
      <c r="AG1255">
        <v>40</v>
      </c>
      <c r="AH1255" s="16" t="s">
        <v>273</v>
      </c>
      <c r="AI1255" s="16" t="s">
        <v>6</v>
      </c>
      <c r="AJ1255" s="16" t="s">
        <v>214</v>
      </c>
      <c r="AK1255" s="16" t="s">
        <v>219</v>
      </c>
      <c r="AL1255" s="16">
        <v>0</v>
      </c>
    </row>
    <row r="1256" spans="1:38" x14ac:dyDescent="0.3">
      <c r="A1256" s="24" t="s">
        <v>0</v>
      </c>
      <c r="B1256" t="s">
        <v>306</v>
      </c>
      <c r="C1256" t="s">
        <v>268</v>
      </c>
      <c r="D1256">
        <v>-27.609590000000001</v>
      </c>
      <c r="E1256">
        <v>-48.387419999999999</v>
      </c>
      <c r="F1256" s="24" t="s">
        <v>2</v>
      </c>
      <c r="G1256" s="24" t="s">
        <v>3</v>
      </c>
      <c r="H1256" s="25">
        <v>42388</v>
      </c>
      <c r="I1256" s="12" t="s">
        <v>291</v>
      </c>
      <c r="J1256" s="12" t="s">
        <v>270</v>
      </c>
      <c r="K1256" s="12" t="s">
        <v>292</v>
      </c>
      <c r="L1256" s="24" t="s">
        <v>96</v>
      </c>
      <c r="M1256" s="24" t="s">
        <v>272</v>
      </c>
      <c r="N1256" t="s">
        <v>85</v>
      </c>
      <c r="O1256" s="24">
        <v>3</v>
      </c>
      <c r="P1256">
        <v>10</v>
      </c>
      <c r="Q1256">
        <v>10</v>
      </c>
      <c r="R1256">
        <v>20</v>
      </c>
      <c r="S1256" s="24">
        <v>12.5</v>
      </c>
      <c r="T1256" s="24">
        <v>9</v>
      </c>
      <c r="U1256" t="s">
        <v>180</v>
      </c>
      <c r="V1256" s="14" t="str">
        <f>VLOOKUP($U1256,look_up!$A$2:J1282,2,FALSE)</f>
        <v>Ouriço</v>
      </c>
      <c r="W1256" s="14" t="str">
        <f>VLOOKUP($U1256,look_up!$A$2:K1282,3,FALSE)</f>
        <v>Species</v>
      </c>
      <c r="X1256" s="14" t="str">
        <f>VLOOKUP($U1256,look_up!$A$2:L1282,4,FALSE)</f>
        <v>NA</v>
      </c>
      <c r="Y1256" s="14" t="str">
        <f>VLOOKUP($U1256,look_up!A$2:K1282,5,FALSE)</f>
        <v>Animalia</v>
      </c>
      <c r="Z1256" s="14" t="str">
        <f>VLOOKUP($U1256,look_up!A$2:L1282,6,FALSE)</f>
        <v>Echinodermata</v>
      </c>
      <c r="AA1256" s="14" t="str">
        <f>VLOOKUP($U1256,look_up!A$2:M1282,7,FALSE)</f>
        <v>Echinoidea</v>
      </c>
      <c r="AB1256" s="14" t="str">
        <f>VLOOKUP($U1256,look_up!$A$2:P1282,8,FALSE)</f>
        <v>Camarodonta</v>
      </c>
      <c r="AC1256" s="14" t="str">
        <f>VLOOKUP($U1256,look_up!$A$2:Q1282,9,FALSE)</f>
        <v>Parechinidae</v>
      </c>
      <c r="AD1256" s="14">
        <f>VLOOKUP($U1256,look_up!A$2:P1282,10,FALSE)</f>
        <v>513432</v>
      </c>
      <c r="AE1256" s="16">
        <v>0</v>
      </c>
      <c r="AF1256" s="24" t="s">
        <v>216</v>
      </c>
      <c r="AG1256">
        <v>40</v>
      </c>
      <c r="AH1256" s="16" t="s">
        <v>273</v>
      </c>
      <c r="AI1256" s="16" t="s">
        <v>6</v>
      </c>
      <c r="AJ1256" s="16" t="s">
        <v>214</v>
      </c>
      <c r="AK1256" s="16" t="s">
        <v>219</v>
      </c>
      <c r="AL1256" s="16">
        <v>0</v>
      </c>
    </row>
    <row r="1257" spans="1:38" x14ac:dyDescent="0.3">
      <c r="A1257" s="24" t="s">
        <v>0</v>
      </c>
      <c r="B1257" t="s">
        <v>307</v>
      </c>
      <c r="C1257" t="s">
        <v>274</v>
      </c>
      <c r="D1257">
        <v>-27.488160000000001</v>
      </c>
      <c r="E1257">
        <v>-48.365229999999997</v>
      </c>
      <c r="F1257" s="24" t="s">
        <v>2</v>
      </c>
      <c r="G1257" s="24" t="s">
        <v>3</v>
      </c>
      <c r="H1257" s="25">
        <v>42390</v>
      </c>
      <c r="I1257" s="12" t="s">
        <v>285</v>
      </c>
      <c r="J1257" s="12" t="s">
        <v>270</v>
      </c>
      <c r="K1257" s="12" t="s">
        <v>292</v>
      </c>
      <c r="L1257" s="24" t="s">
        <v>96</v>
      </c>
      <c r="M1257" s="24" t="s">
        <v>272</v>
      </c>
      <c r="N1257" t="s">
        <v>85</v>
      </c>
      <c r="O1257" s="24">
        <v>1</v>
      </c>
      <c r="P1257">
        <v>5</v>
      </c>
      <c r="Q1257">
        <v>5</v>
      </c>
      <c r="R1257">
        <v>22</v>
      </c>
      <c r="S1257" s="24">
        <v>9</v>
      </c>
      <c r="T1257" s="24">
        <v>6</v>
      </c>
      <c r="U1257" t="s">
        <v>180</v>
      </c>
      <c r="V1257" s="14" t="str">
        <f>VLOOKUP($U1257,look_up!$A$2:J1283,2,FALSE)</f>
        <v>Ouriço</v>
      </c>
      <c r="W1257" s="14" t="str">
        <f>VLOOKUP($U1257,look_up!$A$2:K1283,3,FALSE)</f>
        <v>Species</v>
      </c>
      <c r="X1257" s="14" t="str">
        <f>VLOOKUP($U1257,look_up!$A$2:L1283,4,FALSE)</f>
        <v>NA</v>
      </c>
      <c r="Y1257" s="14" t="str">
        <f>VLOOKUP($U1257,look_up!A$2:K1283,5,FALSE)</f>
        <v>Animalia</v>
      </c>
      <c r="Z1257" s="14" t="str">
        <f>VLOOKUP($U1257,look_up!A$2:L1283,6,FALSE)</f>
        <v>Echinodermata</v>
      </c>
      <c r="AA1257" s="14" t="str">
        <f>VLOOKUP($U1257,look_up!A$2:M1283,7,FALSE)</f>
        <v>Echinoidea</v>
      </c>
      <c r="AB1257" s="14" t="str">
        <f>VLOOKUP($U1257,look_up!$A$2:P1283,8,FALSE)</f>
        <v>Camarodonta</v>
      </c>
      <c r="AC1257" s="14" t="str">
        <f>VLOOKUP($U1257,look_up!$A$2:Q1283,9,FALSE)</f>
        <v>Parechinidae</v>
      </c>
      <c r="AD1257" s="14">
        <f>VLOOKUP($U1257,look_up!A$2:P1283,10,FALSE)</f>
        <v>513432</v>
      </c>
      <c r="AE1257" s="16">
        <v>0</v>
      </c>
      <c r="AF1257" s="24" t="s">
        <v>216</v>
      </c>
      <c r="AG1257">
        <v>40</v>
      </c>
      <c r="AH1257" s="16" t="s">
        <v>273</v>
      </c>
      <c r="AI1257" s="16" t="s">
        <v>6</v>
      </c>
      <c r="AJ1257" s="16" t="s">
        <v>214</v>
      </c>
      <c r="AK1257" s="16" t="s">
        <v>219</v>
      </c>
      <c r="AL1257" s="16">
        <v>0</v>
      </c>
    </row>
    <row r="1258" spans="1:38" x14ac:dyDescent="0.3">
      <c r="A1258" s="24" t="s">
        <v>0</v>
      </c>
      <c r="B1258" t="s">
        <v>307</v>
      </c>
      <c r="C1258" t="s">
        <v>274</v>
      </c>
      <c r="D1258">
        <v>-27.488160000000001</v>
      </c>
      <c r="E1258">
        <v>-48.365229999999997</v>
      </c>
      <c r="F1258" s="24" t="s">
        <v>2</v>
      </c>
      <c r="G1258" s="24" t="s">
        <v>3</v>
      </c>
      <c r="H1258" s="25">
        <v>42390</v>
      </c>
      <c r="I1258" s="12" t="s">
        <v>285</v>
      </c>
      <c r="J1258" s="12" t="s">
        <v>270</v>
      </c>
      <c r="K1258" s="12" t="s">
        <v>292</v>
      </c>
      <c r="L1258" s="24" t="s">
        <v>96</v>
      </c>
      <c r="M1258" s="24" t="s">
        <v>272</v>
      </c>
      <c r="N1258" t="s">
        <v>85</v>
      </c>
      <c r="O1258" s="24">
        <v>2</v>
      </c>
      <c r="P1258">
        <v>5</v>
      </c>
      <c r="Q1258">
        <v>5</v>
      </c>
      <c r="R1258">
        <v>22</v>
      </c>
      <c r="S1258" s="24">
        <v>9</v>
      </c>
      <c r="T1258" s="24">
        <v>6</v>
      </c>
      <c r="U1258" t="s">
        <v>180</v>
      </c>
      <c r="V1258" s="14" t="str">
        <f>VLOOKUP($U1258,look_up!$A$2:J1284,2,FALSE)</f>
        <v>Ouriço</v>
      </c>
      <c r="W1258" s="14" t="str">
        <f>VLOOKUP($U1258,look_up!$A$2:K1284,3,FALSE)</f>
        <v>Species</v>
      </c>
      <c r="X1258" s="14" t="str">
        <f>VLOOKUP($U1258,look_up!$A$2:L1284,4,FALSE)</f>
        <v>NA</v>
      </c>
      <c r="Y1258" s="14" t="str">
        <f>VLOOKUP($U1258,look_up!A$2:K1284,5,FALSE)</f>
        <v>Animalia</v>
      </c>
      <c r="Z1258" s="14" t="str">
        <f>VLOOKUP($U1258,look_up!A$2:L1284,6,FALSE)</f>
        <v>Echinodermata</v>
      </c>
      <c r="AA1258" s="14" t="str">
        <f>VLOOKUP($U1258,look_up!A$2:M1284,7,FALSE)</f>
        <v>Echinoidea</v>
      </c>
      <c r="AB1258" s="14" t="str">
        <f>VLOOKUP($U1258,look_up!$A$2:P1284,8,FALSE)</f>
        <v>Camarodonta</v>
      </c>
      <c r="AC1258" s="14" t="str">
        <f>VLOOKUP($U1258,look_up!$A$2:Q1284,9,FALSE)</f>
        <v>Parechinidae</v>
      </c>
      <c r="AD1258" s="14">
        <f>VLOOKUP($U1258,look_up!A$2:P1284,10,FALSE)</f>
        <v>513432</v>
      </c>
      <c r="AE1258" s="16">
        <v>0</v>
      </c>
      <c r="AF1258" s="24" t="s">
        <v>216</v>
      </c>
      <c r="AG1258">
        <v>40</v>
      </c>
      <c r="AH1258" s="16" t="s">
        <v>273</v>
      </c>
      <c r="AI1258" s="16" t="s">
        <v>6</v>
      </c>
      <c r="AJ1258" s="16" t="s">
        <v>214</v>
      </c>
      <c r="AK1258" s="16" t="s">
        <v>219</v>
      </c>
      <c r="AL1258" s="16">
        <v>0</v>
      </c>
    </row>
    <row r="1259" spans="1:38" x14ac:dyDescent="0.3">
      <c r="A1259" s="24" t="s">
        <v>0</v>
      </c>
      <c r="B1259" t="s">
        <v>307</v>
      </c>
      <c r="C1259" t="s">
        <v>274</v>
      </c>
      <c r="D1259">
        <v>-27.488160000000001</v>
      </c>
      <c r="E1259">
        <v>-48.365229999999997</v>
      </c>
      <c r="F1259" s="24" t="s">
        <v>2</v>
      </c>
      <c r="G1259" s="24" t="s">
        <v>3</v>
      </c>
      <c r="H1259" s="25">
        <v>42390</v>
      </c>
      <c r="I1259" s="12" t="s">
        <v>285</v>
      </c>
      <c r="J1259" s="12" t="s">
        <v>270</v>
      </c>
      <c r="K1259" s="12" t="s">
        <v>292</v>
      </c>
      <c r="L1259" s="24" t="s">
        <v>96</v>
      </c>
      <c r="M1259" s="24" t="s">
        <v>272</v>
      </c>
      <c r="N1259" t="s">
        <v>85</v>
      </c>
      <c r="O1259" s="24">
        <v>3</v>
      </c>
      <c r="P1259">
        <v>5</v>
      </c>
      <c r="Q1259">
        <v>5</v>
      </c>
      <c r="R1259">
        <v>22</v>
      </c>
      <c r="S1259" s="24">
        <v>9</v>
      </c>
      <c r="T1259" s="24">
        <v>7.5</v>
      </c>
      <c r="U1259" t="s">
        <v>180</v>
      </c>
      <c r="V1259" s="14" t="str">
        <f>VLOOKUP($U1259,look_up!$A$2:J1285,2,FALSE)</f>
        <v>Ouriço</v>
      </c>
      <c r="W1259" s="14" t="str">
        <f>VLOOKUP($U1259,look_up!$A$2:K1285,3,FALSE)</f>
        <v>Species</v>
      </c>
      <c r="X1259" s="14" t="str">
        <f>VLOOKUP($U1259,look_up!$A$2:L1285,4,FALSE)</f>
        <v>NA</v>
      </c>
      <c r="Y1259" s="14" t="str">
        <f>VLOOKUP($U1259,look_up!A$2:K1285,5,FALSE)</f>
        <v>Animalia</v>
      </c>
      <c r="Z1259" s="14" t="str">
        <f>VLOOKUP($U1259,look_up!A$2:L1285,6,FALSE)</f>
        <v>Echinodermata</v>
      </c>
      <c r="AA1259" s="14" t="str">
        <f>VLOOKUP($U1259,look_up!A$2:M1285,7,FALSE)</f>
        <v>Echinoidea</v>
      </c>
      <c r="AB1259" s="14" t="str">
        <f>VLOOKUP($U1259,look_up!$A$2:P1285,8,FALSE)</f>
        <v>Camarodonta</v>
      </c>
      <c r="AC1259" s="14" t="str">
        <f>VLOOKUP($U1259,look_up!$A$2:Q1285,9,FALSE)</f>
        <v>Parechinidae</v>
      </c>
      <c r="AD1259" s="14">
        <f>VLOOKUP($U1259,look_up!A$2:P1285,10,FALSE)</f>
        <v>513432</v>
      </c>
      <c r="AE1259" s="16">
        <v>17</v>
      </c>
      <c r="AF1259" s="24" t="s">
        <v>216</v>
      </c>
      <c r="AG1259">
        <v>40</v>
      </c>
      <c r="AH1259" s="16" t="s">
        <v>273</v>
      </c>
      <c r="AI1259" s="16" t="s">
        <v>6</v>
      </c>
      <c r="AJ1259" s="16" t="s">
        <v>214</v>
      </c>
      <c r="AK1259" s="16" t="s">
        <v>219</v>
      </c>
      <c r="AL1259" s="16">
        <v>17</v>
      </c>
    </row>
    <row r="1260" spans="1:38" x14ac:dyDescent="0.3">
      <c r="A1260" s="24" t="s">
        <v>0</v>
      </c>
      <c r="B1260" t="s">
        <v>307</v>
      </c>
      <c r="C1260" t="s">
        <v>274</v>
      </c>
      <c r="D1260">
        <v>-27.488160000000001</v>
      </c>
      <c r="E1260">
        <v>-48.365229999999997</v>
      </c>
      <c r="F1260" s="24" t="s">
        <v>2</v>
      </c>
      <c r="G1260" s="24" t="s">
        <v>3</v>
      </c>
      <c r="H1260" s="25">
        <v>42390</v>
      </c>
      <c r="I1260" s="12" t="s">
        <v>285</v>
      </c>
      <c r="J1260" s="12" t="s">
        <v>270</v>
      </c>
      <c r="K1260" s="12" t="s">
        <v>292</v>
      </c>
      <c r="L1260" s="24" t="s">
        <v>96</v>
      </c>
      <c r="M1260" s="24" t="s">
        <v>272</v>
      </c>
      <c r="N1260" t="s">
        <v>85</v>
      </c>
      <c r="O1260" s="24">
        <v>1</v>
      </c>
      <c r="P1260">
        <v>10</v>
      </c>
      <c r="Q1260">
        <v>10</v>
      </c>
      <c r="R1260">
        <v>16</v>
      </c>
      <c r="S1260" s="24">
        <v>9</v>
      </c>
      <c r="T1260" s="24">
        <v>7.5</v>
      </c>
      <c r="U1260" t="s">
        <v>180</v>
      </c>
      <c r="V1260" s="14" t="str">
        <f>VLOOKUP($U1260,look_up!$A$2:J1286,2,FALSE)</f>
        <v>Ouriço</v>
      </c>
      <c r="W1260" s="14" t="str">
        <f>VLOOKUP($U1260,look_up!$A$2:K1286,3,FALSE)</f>
        <v>Species</v>
      </c>
      <c r="X1260" s="14" t="str">
        <f>VLOOKUP($U1260,look_up!$A$2:L1286,4,FALSE)</f>
        <v>NA</v>
      </c>
      <c r="Y1260" s="14" t="str">
        <f>VLOOKUP($U1260,look_up!A$2:K1286,5,FALSE)</f>
        <v>Animalia</v>
      </c>
      <c r="Z1260" s="14" t="str">
        <f>VLOOKUP($U1260,look_up!A$2:L1286,6,FALSE)</f>
        <v>Echinodermata</v>
      </c>
      <c r="AA1260" s="14" t="str">
        <f>VLOOKUP($U1260,look_up!A$2:M1286,7,FALSE)</f>
        <v>Echinoidea</v>
      </c>
      <c r="AB1260" s="14" t="str">
        <f>VLOOKUP($U1260,look_up!$A$2:P1286,8,FALSE)</f>
        <v>Camarodonta</v>
      </c>
      <c r="AC1260" s="14" t="str">
        <f>VLOOKUP($U1260,look_up!$A$2:Q1286,9,FALSE)</f>
        <v>Parechinidae</v>
      </c>
      <c r="AD1260" s="14">
        <f>VLOOKUP($U1260,look_up!A$2:P1286,10,FALSE)</f>
        <v>513432</v>
      </c>
      <c r="AE1260" s="16">
        <v>0</v>
      </c>
      <c r="AF1260" s="24" t="s">
        <v>216</v>
      </c>
      <c r="AG1260">
        <v>40</v>
      </c>
      <c r="AH1260" s="16" t="s">
        <v>273</v>
      </c>
      <c r="AI1260" s="16" t="s">
        <v>6</v>
      </c>
      <c r="AJ1260" s="16" t="s">
        <v>214</v>
      </c>
      <c r="AK1260" s="16" t="s">
        <v>219</v>
      </c>
      <c r="AL1260" s="16">
        <v>0</v>
      </c>
    </row>
    <row r="1261" spans="1:38" x14ac:dyDescent="0.3">
      <c r="A1261" s="24" t="s">
        <v>0</v>
      </c>
      <c r="B1261" t="s">
        <v>307</v>
      </c>
      <c r="C1261" t="s">
        <v>274</v>
      </c>
      <c r="D1261">
        <v>-27.488160000000001</v>
      </c>
      <c r="E1261">
        <v>-48.365229999999997</v>
      </c>
      <c r="F1261" s="24" t="s">
        <v>2</v>
      </c>
      <c r="G1261" s="24" t="s">
        <v>3</v>
      </c>
      <c r="H1261" s="25">
        <v>42390</v>
      </c>
      <c r="I1261" s="12" t="s">
        <v>285</v>
      </c>
      <c r="J1261" s="12" t="s">
        <v>270</v>
      </c>
      <c r="K1261" s="12" t="s">
        <v>292</v>
      </c>
      <c r="L1261" s="24" t="s">
        <v>96</v>
      </c>
      <c r="M1261" s="24" t="s">
        <v>272</v>
      </c>
      <c r="N1261" t="s">
        <v>85</v>
      </c>
      <c r="O1261" s="24">
        <v>2</v>
      </c>
      <c r="P1261">
        <v>10</v>
      </c>
      <c r="Q1261">
        <v>10</v>
      </c>
      <c r="R1261">
        <v>16</v>
      </c>
      <c r="S1261" s="24">
        <v>9</v>
      </c>
      <c r="T1261" s="24">
        <v>7.5</v>
      </c>
      <c r="U1261" t="s">
        <v>180</v>
      </c>
      <c r="V1261" s="14" t="str">
        <f>VLOOKUP($U1261,look_up!$A$2:J1287,2,FALSE)</f>
        <v>Ouriço</v>
      </c>
      <c r="W1261" s="14" t="str">
        <f>VLOOKUP($U1261,look_up!$A$2:K1287,3,FALSE)</f>
        <v>Species</v>
      </c>
      <c r="X1261" s="14" t="str">
        <f>VLOOKUP($U1261,look_up!$A$2:L1287,4,FALSE)</f>
        <v>NA</v>
      </c>
      <c r="Y1261" s="14" t="str">
        <f>VLOOKUP($U1261,look_up!A$2:K1287,5,FALSE)</f>
        <v>Animalia</v>
      </c>
      <c r="Z1261" s="14" t="str">
        <f>VLOOKUP($U1261,look_up!A$2:L1287,6,FALSE)</f>
        <v>Echinodermata</v>
      </c>
      <c r="AA1261" s="14" t="str">
        <f>VLOOKUP($U1261,look_up!A$2:M1287,7,FALSE)</f>
        <v>Echinoidea</v>
      </c>
      <c r="AB1261" s="14" t="str">
        <f>VLOOKUP($U1261,look_up!$A$2:P1287,8,FALSE)</f>
        <v>Camarodonta</v>
      </c>
      <c r="AC1261" s="14" t="str">
        <f>VLOOKUP($U1261,look_up!$A$2:Q1287,9,FALSE)</f>
        <v>Parechinidae</v>
      </c>
      <c r="AD1261" s="14">
        <f>VLOOKUP($U1261,look_up!A$2:P1287,10,FALSE)</f>
        <v>513432</v>
      </c>
      <c r="AE1261" s="16">
        <v>0</v>
      </c>
      <c r="AF1261" s="24" t="s">
        <v>216</v>
      </c>
      <c r="AG1261">
        <v>40</v>
      </c>
      <c r="AH1261" s="16" t="s">
        <v>273</v>
      </c>
      <c r="AI1261" s="16" t="s">
        <v>6</v>
      </c>
      <c r="AJ1261" s="16" t="s">
        <v>214</v>
      </c>
      <c r="AK1261" s="16" t="s">
        <v>219</v>
      </c>
      <c r="AL1261" s="16">
        <v>0</v>
      </c>
    </row>
    <row r="1262" spans="1:38" x14ac:dyDescent="0.3">
      <c r="A1262" s="24" t="s">
        <v>0</v>
      </c>
      <c r="B1262" t="s">
        <v>244</v>
      </c>
      <c r="C1262" t="s">
        <v>275</v>
      </c>
      <c r="D1262">
        <v>-27.2837</v>
      </c>
      <c r="E1262">
        <v>-48.37368</v>
      </c>
      <c r="F1262" s="24" t="s">
        <v>2</v>
      </c>
      <c r="G1262" s="24" t="s">
        <v>3</v>
      </c>
      <c r="H1262" s="25">
        <v>42395</v>
      </c>
      <c r="I1262" s="12" t="s">
        <v>293</v>
      </c>
      <c r="J1262" s="12" t="s">
        <v>270</v>
      </c>
      <c r="K1262" s="12" t="s">
        <v>292</v>
      </c>
      <c r="L1262" s="24" t="s">
        <v>96</v>
      </c>
      <c r="M1262" s="24" t="s">
        <v>272</v>
      </c>
      <c r="N1262" t="s">
        <v>85</v>
      </c>
      <c r="O1262" s="24">
        <v>1</v>
      </c>
      <c r="P1262">
        <v>5</v>
      </c>
      <c r="Q1262">
        <v>5</v>
      </c>
      <c r="R1262">
        <v>26</v>
      </c>
      <c r="S1262" s="24">
        <v>4.5</v>
      </c>
      <c r="T1262" s="24">
        <v>4.7</v>
      </c>
      <c r="U1262" t="s">
        <v>180</v>
      </c>
      <c r="V1262" s="14" t="str">
        <f>VLOOKUP($U1262,look_up!$A$2:J1288,2,FALSE)</f>
        <v>Ouriço</v>
      </c>
      <c r="W1262" s="14" t="str">
        <f>VLOOKUP($U1262,look_up!$A$2:K1288,3,FALSE)</f>
        <v>Species</v>
      </c>
      <c r="X1262" s="14" t="str">
        <f>VLOOKUP($U1262,look_up!$A$2:L1288,4,FALSE)</f>
        <v>NA</v>
      </c>
      <c r="Y1262" s="14" t="str">
        <f>VLOOKUP($U1262,look_up!A$2:K1288,5,FALSE)</f>
        <v>Animalia</v>
      </c>
      <c r="Z1262" s="14" t="str">
        <f>VLOOKUP($U1262,look_up!A$2:L1288,6,FALSE)</f>
        <v>Echinodermata</v>
      </c>
      <c r="AA1262" s="14" t="str">
        <f>VLOOKUP($U1262,look_up!A$2:M1288,7,FALSE)</f>
        <v>Echinoidea</v>
      </c>
      <c r="AB1262" s="14" t="str">
        <f>VLOOKUP($U1262,look_up!$A$2:P1288,8,FALSE)</f>
        <v>Camarodonta</v>
      </c>
      <c r="AC1262" s="14" t="str">
        <f>VLOOKUP($U1262,look_up!$A$2:Q1288,9,FALSE)</f>
        <v>Parechinidae</v>
      </c>
      <c r="AD1262" s="14">
        <f>VLOOKUP($U1262,look_up!A$2:P1288,10,FALSE)</f>
        <v>513432</v>
      </c>
      <c r="AE1262" s="16">
        <v>0</v>
      </c>
      <c r="AF1262" s="24" t="s">
        <v>216</v>
      </c>
      <c r="AG1262">
        <v>40</v>
      </c>
      <c r="AH1262" s="16" t="s">
        <v>273</v>
      </c>
      <c r="AI1262" s="16" t="s">
        <v>6</v>
      </c>
      <c r="AJ1262" s="16" t="s">
        <v>214</v>
      </c>
      <c r="AK1262" s="16" t="s">
        <v>219</v>
      </c>
      <c r="AL1262" s="16">
        <v>0</v>
      </c>
    </row>
    <row r="1263" spans="1:38" x14ac:dyDescent="0.3">
      <c r="A1263" s="24" t="s">
        <v>0</v>
      </c>
      <c r="B1263" t="s">
        <v>244</v>
      </c>
      <c r="C1263" t="s">
        <v>275</v>
      </c>
      <c r="D1263">
        <v>-27.2837</v>
      </c>
      <c r="E1263">
        <v>-48.37368</v>
      </c>
      <c r="F1263" s="24" t="s">
        <v>2</v>
      </c>
      <c r="G1263" s="24" t="s">
        <v>3</v>
      </c>
      <c r="H1263" s="25">
        <v>42395</v>
      </c>
      <c r="I1263" s="12" t="s">
        <v>293</v>
      </c>
      <c r="J1263" s="12" t="s">
        <v>270</v>
      </c>
      <c r="K1263" s="12" t="s">
        <v>292</v>
      </c>
      <c r="L1263" s="24" t="s">
        <v>96</v>
      </c>
      <c r="M1263" s="24" t="s">
        <v>272</v>
      </c>
      <c r="N1263" t="s">
        <v>85</v>
      </c>
      <c r="O1263" s="24">
        <v>2</v>
      </c>
      <c r="P1263">
        <v>5</v>
      </c>
      <c r="Q1263">
        <v>5</v>
      </c>
      <c r="R1263">
        <v>26</v>
      </c>
      <c r="S1263" s="24">
        <v>4.5</v>
      </c>
      <c r="T1263" s="24">
        <v>4.7</v>
      </c>
      <c r="U1263" t="s">
        <v>180</v>
      </c>
      <c r="V1263" s="14" t="str">
        <f>VLOOKUP($U1263,look_up!$A$2:J1289,2,FALSE)</f>
        <v>Ouriço</v>
      </c>
      <c r="W1263" s="14" t="str">
        <f>VLOOKUP($U1263,look_up!$A$2:K1289,3,FALSE)</f>
        <v>Species</v>
      </c>
      <c r="X1263" s="14" t="str">
        <f>VLOOKUP($U1263,look_up!$A$2:L1289,4,FALSE)</f>
        <v>NA</v>
      </c>
      <c r="Y1263" s="14" t="str">
        <f>VLOOKUP($U1263,look_up!A$2:K1289,5,FALSE)</f>
        <v>Animalia</v>
      </c>
      <c r="Z1263" s="14" t="str">
        <f>VLOOKUP($U1263,look_up!A$2:L1289,6,FALSE)</f>
        <v>Echinodermata</v>
      </c>
      <c r="AA1263" s="14" t="str">
        <f>VLOOKUP($U1263,look_up!A$2:M1289,7,FALSE)</f>
        <v>Echinoidea</v>
      </c>
      <c r="AB1263" s="14" t="str">
        <f>VLOOKUP($U1263,look_up!$A$2:P1289,8,FALSE)</f>
        <v>Camarodonta</v>
      </c>
      <c r="AC1263" s="14" t="str">
        <f>VLOOKUP($U1263,look_up!$A$2:Q1289,9,FALSE)</f>
        <v>Parechinidae</v>
      </c>
      <c r="AD1263" s="14">
        <f>VLOOKUP($U1263,look_up!A$2:P1289,10,FALSE)</f>
        <v>513432</v>
      </c>
      <c r="AE1263" s="16">
        <v>0</v>
      </c>
      <c r="AF1263" s="24" t="s">
        <v>216</v>
      </c>
      <c r="AG1263">
        <v>40</v>
      </c>
      <c r="AH1263" s="16" t="s">
        <v>273</v>
      </c>
      <c r="AI1263" s="16" t="s">
        <v>6</v>
      </c>
      <c r="AJ1263" s="16" t="s">
        <v>214</v>
      </c>
      <c r="AK1263" s="16" t="s">
        <v>219</v>
      </c>
      <c r="AL1263" s="16">
        <v>0</v>
      </c>
    </row>
    <row r="1264" spans="1:38" x14ac:dyDescent="0.3">
      <c r="A1264" s="24" t="s">
        <v>0</v>
      </c>
      <c r="B1264" t="s">
        <v>244</v>
      </c>
      <c r="C1264" t="s">
        <v>275</v>
      </c>
      <c r="D1264">
        <v>-27.2837</v>
      </c>
      <c r="E1264">
        <v>-48.37368</v>
      </c>
      <c r="F1264" s="24" t="s">
        <v>2</v>
      </c>
      <c r="G1264" s="24" t="s">
        <v>3</v>
      </c>
      <c r="H1264" s="25">
        <v>42395</v>
      </c>
      <c r="I1264" s="12" t="s">
        <v>293</v>
      </c>
      <c r="J1264" s="12" t="s">
        <v>270</v>
      </c>
      <c r="K1264" s="12" t="s">
        <v>292</v>
      </c>
      <c r="L1264" s="24" t="s">
        <v>96</v>
      </c>
      <c r="M1264" s="24" t="s">
        <v>272</v>
      </c>
      <c r="N1264" t="s">
        <v>85</v>
      </c>
      <c r="O1264" s="24">
        <v>3</v>
      </c>
      <c r="P1264">
        <v>5</v>
      </c>
      <c r="Q1264">
        <v>5</v>
      </c>
      <c r="R1264">
        <v>26</v>
      </c>
      <c r="S1264" s="24">
        <v>4.5</v>
      </c>
      <c r="T1264" s="24">
        <v>4.7</v>
      </c>
      <c r="U1264" t="s">
        <v>180</v>
      </c>
      <c r="V1264" s="14" t="str">
        <f>VLOOKUP($U1264,look_up!$A$2:J1290,2,FALSE)</f>
        <v>Ouriço</v>
      </c>
      <c r="W1264" s="14" t="str">
        <f>VLOOKUP($U1264,look_up!$A$2:K1290,3,FALSE)</f>
        <v>Species</v>
      </c>
      <c r="X1264" s="14" t="str">
        <f>VLOOKUP($U1264,look_up!$A$2:L1290,4,FALSE)</f>
        <v>NA</v>
      </c>
      <c r="Y1264" s="14" t="str">
        <f>VLOOKUP($U1264,look_up!A$2:K1290,5,FALSE)</f>
        <v>Animalia</v>
      </c>
      <c r="Z1264" s="14" t="str">
        <f>VLOOKUP($U1264,look_up!A$2:L1290,6,FALSE)</f>
        <v>Echinodermata</v>
      </c>
      <c r="AA1264" s="14" t="str">
        <f>VLOOKUP($U1264,look_up!A$2:M1290,7,FALSE)</f>
        <v>Echinoidea</v>
      </c>
      <c r="AB1264" s="14" t="str">
        <f>VLOOKUP($U1264,look_up!$A$2:P1290,8,FALSE)</f>
        <v>Camarodonta</v>
      </c>
      <c r="AC1264" s="14" t="str">
        <f>VLOOKUP($U1264,look_up!$A$2:Q1290,9,FALSE)</f>
        <v>Parechinidae</v>
      </c>
      <c r="AD1264" s="14">
        <f>VLOOKUP($U1264,look_up!A$2:P1290,10,FALSE)</f>
        <v>513432</v>
      </c>
      <c r="AE1264" s="16">
        <v>0</v>
      </c>
      <c r="AF1264" s="24" t="s">
        <v>216</v>
      </c>
      <c r="AG1264">
        <v>40</v>
      </c>
      <c r="AH1264" s="16" t="s">
        <v>273</v>
      </c>
      <c r="AI1264" s="16" t="s">
        <v>6</v>
      </c>
      <c r="AJ1264" s="16" t="s">
        <v>214</v>
      </c>
      <c r="AK1264" s="16" t="s">
        <v>219</v>
      </c>
      <c r="AL1264" s="16">
        <v>0</v>
      </c>
    </row>
    <row r="1265" spans="1:38" x14ac:dyDescent="0.3">
      <c r="A1265" s="24" t="s">
        <v>0</v>
      </c>
      <c r="B1265" t="s">
        <v>244</v>
      </c>
      <c r="C1265" t="s">
        <v>275</v>
      </c>
      <c r="D1265">
        <v>-27.2837</v>
      </c>
      <c r="E1265">
        <v>-48.37368</v>
      </c>
      <c r="F1265" s="24" t="s">
        <v>2</v>
      </c>
      <c r="G1265" s="24" t="s">
        <v>3</v>
      </c>
      <c r="H1265" s="25">
        <v>42395</v>
      </c>
      <c r="I1265" s="12" t="s">
        <v>293</v>
      </c>
      <c r="J1265" s="12" t="s">
        <v>270</v>
      </c>
      <c r="K1265" s="12" t="s">
        <v>292</v>
      </c>
      <c r="L1265" s="24" t="s">
        <v>96</v>
      </c>
      <c r="M1265" s="24" t="s">
        <v>272</v>
      </c>
      <c r="N1265" t="s">
        <v>85</v>
      </c>
      <c r="O1265" s="24">
        <v>1</v>
      </c>
      <c r="P1265">
        <v>10</v>
      </c>
      <c r="Q1265">
        <v>10</v>
      </c>
      <c r="R1265">
        <v>17</v>
      </c>
      <c r="S1265" s="24">
        <v>4.5</v>
      </c>
      <c r="T1265" s="24">
        <v>4.7</v>
      </c>
      <c r="U1265" t="s">
        <v>180</v>
      </c>
      <c r="V1265" s="14" t="str">
        <f>VLOOKUP($U1265,look_up!$A$2:J1291,2,FALSE)</f>
        <v>Ouriço</v>
      </c>
      <c r="W1265" s="14" t="str">
        <f>VLOOKUP($U1265,look_up!$A$2:K1291,3,FALSE)</f>
        <v>Species</v>
      </c>
      <c r="X1265" s="14" t="str">
        <f>VLOOKUP($U1265,look_up!$A$2:L1291,4,FALSE)</f>
        <v>NA</v>
      </c>
      <c r="Y1265" s="14" t="str">
        <f>VLOOKUP($U1265,look_up!A$2:K1291,5,FALSE)</f>
        <v>Animalia</v>
      </c>
      <c r="Z1265" s="14" t="str">
        <f>VLOOKUP($U1265,look_up!A$2:L1291,6,FALSE)</f>
        <v>Echinodermata</v>
      </c>
      <c r="AA1265" s="14" t="str">
        <f>VLOOKUP($U1265,look_up!A$2:M1291,7,FALSE)</f>
        <v>Echinoidea</v>
      </c>
      <c r="AB1265" s="14" t="str">
        <f>VLOOKUP($U1265,look_up!$A$2:P1291,8,FALSE)</f>
        <v>Camarodonta</v>
      </c>
      <c r="AC1265" s="14" t="str">
        <f>VLOOKUP($U1265,look_up!$A$2:Q1291,9,FALSE)</f>
        <v>Parechinidae</v>
      </c>
      <c r="AD1265" s="14">
        <f>VLOOKUP($U1265,look_up!A$2:P1291,10,FALSE)</f>
        <v>513432</v>
      </c>
      <c r="AE1265" s="16">
        <v>0</v>
      </c>
      <c r="AF1265" s="24" t="s">
        <v>216</v>
      </c>
      <c r="AG1265">
        <v>40</v>
      </c>
      <c r="AH1265" s="16" t="s">
        <v>273</v>
      </c>
      <c r="AI1265" s="16" t="s">
        <v>6</v>
      </c>
      <c r="AJ1265" s="16" t="s">
        <v>214</v>
      </c>
      <c r="AK1265" s="16" t="s">
        <v>219</v>
      </c>
      <c r="AL1265" s="16">
        <v>0</v>
      </c>
    </row>
    <row r="1266" spans="1:38" x14ac:dyDescent="0.3">
      <c r="A1266" s="24" t="s">
        <v>0</v>
      </c>
      <c r="B1266" t="s">
        <v>244</v>
      </c>
      <c r="C1266" t="s">
        <v>275</v>
      </c>
      <c r="D1266">
        <v>-27.2837</v>
      </c>
      <c r="E1266">
        <v>-48.37368</v>
      </c>
      <c r="F1266" s="24" t="s">
        <v>2</v>
      </c>
      <c r="G1266" s="24" t="s">
        <v>3</v>
      </c>
      <c r="H1266" s="25">
        <v>42395</v>
      </c>
      <c r="I1266" s="12" t="s">
        <v>293</v>
      </c>
      <c r="J1266" s="12" t="s">
        <v>270</v>
      </c>
      <c r="K1266" s="12" t="s">
        <v>292</v>
      </c>
      <c r="L1266" s="24" t="s">
        <v>96</v>
      </c>
      <c r="M1266" s="24" t="s">
        <v>272</v>
      </c>
      <c r="N1266" t="s">
        <v>85</v>
      </c>
      <c r="O1266" s="24">
        <v>2</v>
      </c>
      <c r="P1266">
        <v>10</v>
      </c>
      <c r="Q1266">
        <v>10</v>
      </c>
      <c r="R1266">
        <v>17</v>
      </c>
      <c r="S1266" s="24">
        <v>4.5</v>
      </c>
      <c r="T1266" s="24">
        <v>4.7</v>
      </c>
      <c r="U1266" t="s">
        <v>180</v>
      </c>
      <c r="V1266" s="14" t="str">
        <f>VLOOKUP($U1266,look_up!$A$2:J1292,2,FALSE)</f>
        <v>Ouriço</v>
      </c>
      <c r="W1266" s="14" t="str">
        <f>VLOOKUP($U1266,look_up!$A$2:K1292,3,FALSE)</f>
        <v>Species</v>
      </c>
      <c r="X1266" s="14" t="str">
        <f>VLOOKUP($U1266,look_up!$A$2:L1292,4,FALSE)</f>
        <v>NA</v>
      </c>
      <c r="Y1266" s="14" t="str">
        <f>VLOOKUP($U1266,look_up!A$2:K1292,5,FALSE)</f>
        <v>Animalia</v>
      </c>
      <c r="Z1266" s="14" t="str">
        <f>VLOOKUP($U1266,look_up!A$2:L1292,6,FALSE)</f>
        <v>Echinodermata</v>
      </c>
      <c r="AA1266" s="14" t="str">
        <f>VLOOKUP($U1266,look_up!A$2:M1292,7,FALSE)</f>
        <v>Echinoidea</v>
      </c>
      <c r="AB1266" s="14" t="str">
        <f>VLOOKUP($U1266,look_up!$A$2:P1292,8,FALSE)</f>
        <v>Camarodonta</v>
      </c>
      <c r="AC1266" s="14" t="str">
        <f>VLOOKUP($U1266,look_up!$A$2:Q1292,9,FALSE)</f>
        <v>Parechinidae</v>
      </c>
      <c r="AD1266" s="14">
        <f>VLOOKUP($U1266,look_up!A$2:P1292,10,FALSE)</f>
        <v>513432</v>
      </c>
      <c r="AE1266" s="16">
        <v>0</v>
      </c>
      <c r="AF1266" s="24" t="s">
        <v>216</v>
      </c>
      <c r="AG1266">
        <v>40</v>
      </c>
      <c r="AH1266" s="16" t="s">
        <v>273</v>
      </c>
      <c r="AI1266" s="16" t="s">
        <v>6</v>
      </c>
      <c r="AJ1266" s="16" t="s">
        <v>214</v>
      </c>
      <c r="AK1266" s="16" t="s">
        <v>219</v>
      </c>
      <c r="AL1266" s="16">
        <v>0</v>
      </c>
    </row>
    <row r="1267" spans="1:38" x14ac:dyDescent="0.3">
      <c r="A1267" s="24" t="s">
        <v>0</v>
      </c>
      <c r="B1267" t="s">
        <v>244</v>
      </c>
      <c r="C1267" t="s">
        <v>275</v>
      </c>
      <c r="D1267">
        <v>-27.2837</v>
      </c>
      <c r="E1267">
        <v>-48.37368</v>
      </c>
      <c r="F1267" s="24" t="s">
        <v>2</v>
      </c>
      <c r="G1267" s="24" t="s">
        <v>3</v>
      </c>
      <c r="H1267" s="25">
        <v>42395</v>
      </c>
      <c r="I1267" s="12" t="s">
        <v>293</v>
      </c>
      <c r="J1267" s="12" t="s">
        <v>270</v>
      </c>
      <c r="K1267" s="12" t="s">
        <v>292</v>
      </c>
      <c r="L1267" s="24" t="s">
        <v>96</v>
      </c>
      <c r="M1267" s="24" t="s">
        <v>272</v>
      </c>
      <c r="N1267" t="s">
        <v>85</v>
      </c>
      <c r="O1267" s="24">
        <v>3</v>
      </c>
      <c r="P1267">
        <v>10</v>
      </c>
      <c r="Q1267">
        <v>10</v>
      </c>
      <c r="R1267">
        <v>17</v>
      </c>
      <c r="S1267" s="24">
        <v>4.5</v>
      </c>
      <c r="T1267" s="24">
        <v>4.7</v>
      </c>
      <c r="U1267" t="s">
        <v>180</v>
      </c>
      <c r="V1267" s="14" t="str">
        <f>VLOOKUP($U1267,look_up!$A$2:J1293,2,FALSE)</f>
        <v>Ouriço</v>
      </c>
      <c r="W1267" s="14" t="str">
        <f>VLOOKUP($U1267,look_up!$A$2:K1293,3,FALSE)</f>
        <v>Species</v>
      </c>
      <c r="X1267" s="14" t="str">
        <f>VLOOKUP($U1267,look_up!$A$2:L1293,4,FALSE)</f>
        <v>NA</v>
      </c>
      <c r="Y1267" s="14" t="str">
        <f>VLOOKUP($U1267,look_up!A$2:K1293,5,FALSE)</f>
        <v>Animalia</v>
      </c>
      <c r="Z1267" s="14" t="str">
        <f>VLOOKUP($U1267,look_up!A$2:L1293,6,FALSE)</f>
        <v>Echinodermata</v>
      </c>
      <c r="AA1267" s="14" t="str">
        <f>VLOOKUP($U1267,look_up!A$2:M1293,7,FALSE)</f>
        <v>Echinoidea</v>
      </c>
      <c r="AB1267" s="14" t="str">
        <f>VLOOKUP($U1267,look_up!$A$2:P1293,8,FALSE)</f>
        <v>Camarodonta</v>
      </c>
      <c r="AC1267" s="14" t="str">
        <f>VLOOKUP($U1267,look_up!$A$2:Q1293,9,FALSE)</f>
        <v>Parechinidae</v>
      </c>
      <c r="AD1267" s="14">
        <f>VLOOKUP($U1267,look_up!A$2:P1293,10,FALSE)</f>
        <v>513432</v>
      </c>
      <c r="AE1267" s="16">
        <v>0</v>
      </c>
      <c r="AF1267" s="24" t="s">
        <v>216</v>
      </c>
      <c r="AG1267">
        <v>40</v>
      </c>
      <c r="AH1267" s="16" t="s">
        <v>273</v>
      </c>
      <c r="AI1267" s="16" t="s">
        <v>6</v>
      </c>
      <c r="AJ1267" s="16" t="s">
        <v>214</v>
      </c>
      <c r="AK1267" s="16" t="s">
        <v>219</v>
      </c>
      <c r="AL1267" s="16">
        <v>0</v>
      </c>
    </row>
    <row r="1268" spans="1:38" x14ac:dyDescent="0.3">
      <c r="A1268" s="24" t="s">
        <v>0</v>
      </c>
      <c r="B1268" t="s">
        <v>266</v>
      </c>
      <c r="C1268" t="s">
        <v>277</v>
      </c>
      <c r="D1268">
        <v>-27.296009999999999</v>
      </c>
      <c r="E1268">
        <v>-48.36168</v>
      </c>
      <c r="F1268" s="24" t="s">
        <v>2</v>
      </c>
      <c r="G1268" s="24" t="s">
        <v>3</v>
      </c>
      <c r="H1268" s="25">
        <v>42404</v>
      </c>
      <c r="I1268" s="12" t="s">
        <v>280</v>
      </c>
      <c r="J1268" s="12" t="s">
        <v>245</v>
      </c>
      <c r="K1268" s="12" t="s">
        <v>292</v>
      </c>
      <c r="L1268" s="24" t="s">
        <v>96</v>
      </c>
      <c r="M1268" s="24" t="s">
        <v>272</v>
      </c>
      <c r="N1268" t="s">
        <v>85</v>
      </c>
      <c r="O1268" s="24">
        <v>1</v>
      </c>
      <c r="P1268">
        <v>5</v>
      </c>
      <c r="Q1268">
        <v>5</v>
      </c>
      <c r="R1268">
        <v>24</v>
      </c>
      <c r="S1268" s="24">
        <v>6</v>
      </c>
      <c r="T1268" s="24">
        <v>6</v>
      </c>
      <c r="U1268" t="s">
        <v>180</v>
      </c>
      <c r="V1268" s="14" t="str">
        <f>VLOOKUP($U1268,look_up!$A$2:J1294,2,FALSE)</f>
        <v>Ouriço</v>
      </c>
      <c r="W1268" s="14" t="str">
        <f>VLOOKUP($U1268,look_up!$A$2:K1294,3,FALSE)</f>
        <v>Species</v>
      </c>
      <c r="X1268" s="14" t="str">
        <f>VLOOKUP($U1268,look_up!$A$2:L1294,4,FALSE)</f>
        <v>NA</v>
      </c>
      <c r="Y1268" s="14" t="str">
        <f>VLOOKUP($U1268,look_up!A$2:K1294,5,FALSE)</f>
        <v>Animalia</v>
      </c>
      <c r="Z1268" s="14" t="str">
        <f>VLOOKUP($U1268,look_up!A$2:L1294,6,FALSE)</f>
        <v>Echinodermata</v>
      </c>
      <c r="AA1268" s="14" t="str">
        <f>VLOOKUP($U1268,look_up!A$2:M1294,7,FALSE)</f>
        <v>Echinoidea</v>
      </c>
      <c r="AB1268" s="14" t="str">
        <f>VLOOKUP($U1268,look_up!$A$2:P1294,8,FALSE)</f>
        <v>Camarodonta</v>
      </c>
      <c r="AC1268" s="14" t="str">
        <f>VLOOKUP($U1268,look_up!$A$2:Q1294,9,FALSE)</f>
        <v>Parechinidae</v>
      </c>
      <c r="AD1268" s="14">
        <f>VLOOKUP($U1268,look_up!A$2:P1294,10,FALSE)</f>
        <v>513432</v>
      </c>
      <c r="AE1268" s="16">
        <v>0</v>
      </c>
      <c r="AF1268" s="24" t="s">
        <v>216</v>
      </c>
      <c r="AG1268">
        <v>40</v>
      </c>
      <c r="AH1268" s="16" t="s">
        <v>273</v>
      </c>
      <c r="AI1268" s="16" t="s">
        <v>6</v>
      </c>
      <c r="AJ1268" s="16" t="s">
        <v>214</v>
      </c>
      <c r="AK1268" s="16" t="s">
        <v>219</v>
      </c>
      <c r="AL1268" s="16">
        <v>0</v>
      </c>
    </row>
    <row r="1269" spans="1:38" x14ac:dyDescent="0.3">
      <c r="A1269" s="24" t="s">
        <v>0</v>
      </c>
      <c r="B1269" t="s">
        <v>266</v>
      </c>
      <c r="C1269" t="s">
        <v>277</v>
      </c>
      <c r="D1269">
        <v>-27.296009999999999</v>
      </c>
      <c r="E1269">
        <v>-48.36168</v>
      </c>
      <c r="F1269" s="24" t="s">
        <v>2</v>
      </c>
      <c r="G1269" s="24" t="s">
        <v>3</v>
      </c>
      <c r="H1269" s="25">
        <v>42404</v>
      </c>
      <c r="I1269" s="12" t="s">
        <v>280</v>
      </c>
      <c r="J1269" s="12" t="s">
        <v>245</v>
      </c>
      <c r="K1269" s="12" t="s">
        <v>292</v>
      </c>
      <c r="L1269" s="24" t="s">
        <v>96</v>
      </c>
      <c r="M1269" s="24" t="s">
        <v>272</v>
      </c>
      <c r="N1269" t="s">
        <v>85</v>
      </c>
      <c r="O1269" s="24">
        <v>2</v>
      </c>
      <c r="P1269">
        <v>5</v>
      </c>
      <c r="Q1269">
        <v>5</v>
      </c>
      <c r="R1269">
        <v>24</v>
      </c>
      <c r="S1269" s="24">
        <v>6</v>
      </c>
      <c r="T1269" s="24">
        <v>6</v>
      </c>
      <c r="U1269" t="s">
        <v>180</v>
      </c>
      <c r="V1269" s="14" t="str">
        <f>VLOOKUP($U1269,look_up!$A$2:J1295,2,FALSE)</f>
        <v>Ouriço</v>
      </c>
      <c r="W1269" s="14" t="str">
        <f>VLOOKUP($U1269,look_up!$A$2:K1295,3,FALSE)</f>
        <v>Species</v>
      </c>
      <c r="X1269" s="14" t="str">
        <f>VLOOKUP($U1269,look_up!$A$2:L1295,4,FALSE)</f>
        <v>NA</v>
      </c>
      <c r="Y1269" s="14" t="str">
        <f>VLOOKUP($U1269,look_up!A$2:K1295,5,FALSE)</f>
        <v>Animalia</v>
      </c>
      <c r="Z1269" s="14" t="str">
        <f>VLOOKUP($U1269,look_up!A$2:L1295,6,FALSE)</f>
        <v>Echinodermata</v>
      </c>
      <c r="AA1269" s="14" t="str">
        <f>VLOOKUP($U1269,look_up!A$2:M1295,7,FALSE)</f>
        <v>Echinoidea</v>
      </c>
      <c r="AB1269" s="14" t="str">
        <f>VLOOKUP($U1269,look_up!$A$2:P1295,8,FALSE)</f>
        <v>Camarodonta</v>
      </c>
      <c r="AC1269" s="14" t="str">
        <f>VLOOKUP($U1269,look_up!$A$2:Q1295,9,FALSE)</f>
        <v>Parechinidae</v>
      </c>
      <c r="AD1269" s="14">
        <f>VLOOKUP($U1269,look_up!A$2:P1295,10,FALSE)</f>
        <v>513432</v>
      </c>
      <c r="AE1269" s="16">
        <v>44</v>
      </c>
      <c r="AF1269" s="24" t="s">
        <v>216</v>
      </c>
      <c r="AG1269">
        <v>40</v>
      </c>
      <c r="AH1269" s="16" t="s">
        <v>273</v>
      </c>
      <c r="AI1269" s="16" t="s">
        <v>6</v>
      </c>
      <c r="AJ1269" s="16" t="s">
        <v>214</v>
      </c>
      <c r="AK1269" s="16" t="s">
        <v>219</v>
      </c>
      <c r="AL1269" s="16">
        <v>44</v>
      </c>
    </row>
    <row r="1270" spans="1:38" x14ac:dyDescent="0.3">
      <c r="A1270" s="24" t="s">
        <v>0</v>
      </c>
      <c r="B1270" t="s">
        <v>266</v>
      </c>
      <c r="C1270" t="s">
        <v>277</v>
      </c>
      <c r="D1270">
        <v>-27.296009999999999</v>
      </c>
      <c r="E1270">
        <v>-48.36168</v>
      </c>
      <c r="F1270" s="24" t="s">
        <v>2</v>
      </c>
      <c r="G1270" s="24" t="s">
        <v>3</v>
      </c>
      <c r="H1270" s="25">
        <v>42404</v>
      </c>
      <c r="I1270" s="12" t="s">
        <v>280</v>
      </c>
      <c r="J1270" s="12" t="s">
        <v>245</v>
      </c>
      <c r="K1270" s="12" t="s">
        <v>292</v>
      </c>
      <c r="L1270" s="24" t="s">
        <v>96</v>
      </c>
      <c r="M1270" s="24" t="s">
        <v>272</v>
      </c>
      <c r="N1270" t="s">
        <v>85</v>
      </c>
      <c r="O1270" s="24">
        <v>3</v>
      </c>
      <c r="P1270">
        <v>5</v>
      </c>
      <c r="Q1270">
        <v>5</v>
      </c>
      <c r="R1270">
        <v>24</v>
      </c>
      <c r="S1270" s="24">
        <v>6</v>
      </c>
      <c r="T1270" s="24">
        <v>6</v>
      </c>
      <c r="U1270" t="s">
        <v>180</v>
      </c>
      <c r="V1270" s="14" t="str">
        <f>VLOOKUP($U1270,look_up!$A$2:J1296,2,FALSE)</f>
        <v>Ouriço</v>
      </c>
      <c r="W1270" s="14" t="str">
        <f>VLOOKUP($U1270,look_up!$A$2:K1296,3,FALSE)</f>
        <v>Species</v>
      </c>
      <c r="X1270" s="14" t="str">
        <f>VLOOKUP($U1270,look_up!$A$2:L1296,4,FALSE)</f>
        <v>NA</v>
      </c>
      <c r="Y1270" s="14" t="str">
        <f>VLOOKUP($U1270,look_up!A$2:K1296,5,FALSE)</f>
        <v>Animalia</v>
      </c>
      <c r="Z1270" s="14" t="str">
        <f>VLOOKUP($U1270,look_up!A$2:L1296,6,FALSE)</f>
        <v>Echinodermata</v>
      </c>
      <c r="AA1270" s="14" t="str">
        <f>VLOOKUP($U1270,look_up!A$2:M1296,7,FALSE)</f>
        <v>Echinoidea</v>
      </c>
      <c r="AB1270" s="14" t="str">
        <f>VLOOKUP($U1270,look_up!$A$2:P1296,8,FALSE)</f>
        <v>Camarodonta</v>
      </c>
      <c r="AC1270" s="14" t="str">
        <f>VLOOKUP($U1270,look_up!$A$2:Q1296,9,FALSE)</f>
        <v>Parechinidae</v>
      </c>
      <c r="AD1270" s="14">
        <f>VLOOKUP($U1270,look_up!A$2:P1296,10,FALSE)</f>
        <v>513432</v>
      </c>
      <c r="AE1270" s="16">
        <v>0</v>
      </c>
      <c r="AF1270" s="24" t="s">
        <v>216</v>
      </c>
      <c r="AG1270">
        <v>40</v>
      </c>
      <c r="AH1270" s="16" t="s">
        <v>273</v>
      </c>
      <c r="AI1270" s="16" t="s">
        <v>6</v>
      </c>
      <c r="AJ1270" s="16" t="s">
        <v>214</v>
      </c>
      <c r="AK1270" s="16" t="s">
        <v>219</v>
      </c>
      <c r="AL1270" s="16">
        <v>0</v>
      </c>
    </row>
    <row r="1271" spans="1:38" x14ac:dyDescent="0.3">
      <c r="A1271" s="24" t="s">
        <v>0</v>
      </c>
      <c r="B1271" t="s">
        <v>266</v>
      </c>
      <c r="C1271" t="s">
        <v>277</v>
      </c>
      <c r="D1271">
        <v>-27.296009999999999</v>
      </c>
      <c r="E1271">
        <v>-48.36168</v>
      </c>
      <c r="F1271" s="24" t="s">
        <v>2</v>
      </c>
      <c r="G1271" s="24" t="s">
        <v>3</v>
      </c>
      <c r="H1271" s="25">
        <v>42404</v>
      </c>
      <c r="I1271" s="12" t="s">
        <v>280</v>
      </c>
      <c r="J1271" s="12" t="s">
        <v>245</v>
      </c>
      <c r="K1271" s="12" t="s">
        <v>292</v>
      </c>
      <c r="L1271" s="24" t="s">
        <v>96</v>
      </c>
      <c r="M1271" s="24" t="s">
        <v>272</v>
      </c>
      <c r="N1271" t="s">
        <v>85</v>
      </c>
      <c r="O1271" s="24">
        <v>1</v>
      </c>
      <c r="P1271">
        <v>10</v>
      </c>
      <c r="Q1271">
        <v>10</v>
      </c>
      <c r="R1271">
        <v>24</v>
      </c>
      <c r="S1271" s="24">
        <v>6</v>
      </c>
      <c r="T1271" s="24">
        <v>6</v>
      </c>
      <c r="U1271" t="s">
        <v>180</v>
      </c>
      <c r="V1271" s="14" t="str">
        <f>VLOOKUP($U1271,look_up!$A$2:J1297,2,FALSE)</f>
        <v>Ouriço</v>
      </c>
      <c r="W1271" s="14" t="str">
        <f>VLOOKUP($U1271,look_up!$A$2:K1297,3,FALSE)</f>
        <v>Species</v>
      </c>
      <c r="X1271" s="14" t="str">
        <f>VLOOKUP($U1271,look_up!$A$2:L1297,4,FALSE)</f>
        <v>NA</v>
      </c>
      <c r="Y1271" s="14" t="str">
        <f>VLOOKUP($U1271,look_up!A$2:K1297,5,FALSE)</f>
        <v>Animalia</v>
      </c>
      <c r="Z1271" s="14" t="str">
        <f>VLOOKUP($U1271,look_up!A$2:L1297,6,FALSE)</f>
        <v>Echinodermata</v>
      </c>
      <c r="AA1271" s="14" t="str">
        <f>VLOOKUP($U1271,look_up!A$2:M1297,7,FALSE)</f>
        <v>Echinoidea</v>
      </c>
      <c r="AB1271" s="14" t="str">
        <f>VLOOKUP($U1271,look_up!$A$2:P1297,8,FALSE)</f>
        <v>Camarodonta</v>
      </c>
      <c r="AC1271" s="14" t="str">
        <f>VLOOKUP($U1271,look_up!$A$2:Q1297,9,FALSE)</f>
        <v>Parechinidae</v>
      </c>
      <c r="AD1271" s="14">
        <f>VLOOKUP($U1271,look_up!A$2:P1297,10,FALSE)</f>
        <v>513432</v>
      </c>
      <c r="AE1271" s="16">
        <v>0</v>
      </c>
      <c r="AF1271" s="24" t="s">
        <v>216</v>
      </c>
      <c r="AG1271">
        <v>40</v>
      </c>
      <c r="AH1271" s="16" t="s">
        <v>273</v>
      </c>
      <c r="AI1271" s="16" t="s">
        <v>6</v>
      </c>
      <c r="AJ1271" s="16" t="s">
        <v>214</v>
      </c>
      <c r="AK1271" s="16" t="s">
        <v>219</v>
      </c>
      <c r="AL1271" s="16">
        <v>0</v>
      </c>
    </row>
    <row r="1272" spans="1:38" x14ac:dyDescent="0.3">
      <c r="A1272" s="24" t="s">
        <v>0</v>
      </c>
      <c r="B1272" t="s">
        <v>266</v>
      </c>
      <c r="C1272" t="s">
        <v>277</v>
      </c>
      <c r="D1272">
        <v>-27.296009999999999</v>
      </c>
      <c r="E1272">
        <v>-48.36168</v>
      </c>
      <c r="F1272" s="24" t="s">
        <v>2</v>
      </c>
      <c r="G1272" s="24" t="s">
        <v>3</v>
      </c>
      <c r="H1272" s="25">
        <v>42404</v>
      </c>
      <c r="I1272" s="12" t="s">
        <v>280</v>
      </c>
      <c r="J1272" s="12" t="s">
        <v>245</v>
      </c>
      <c r="K1272" s="12" t="s">
        <v>292</v>
      </c>
      <c r="L1272" s="24" t="s">
        <v>96</v>
      </c>
      <c r="M1272" s="24" t="s">
        <v>272</v>
      </c>
      <c r="N1272" t="s">
        <v>85</v>
      </c>
      <c r="O1272" s="24">
        <v>2</v>
      </c>
      <c r="P1272">
        <v>10</v>
      </c>
      <c r="Q1272">
        <v>10</v>
      </c>
      <c r="R1272">
        <v>24</v>
      </c>
      <c r="S1272" s="24">
        <v>6</v>
      </c>
      <c r="T1272" s="24">
        <v>6</v>
      </c>
      <c r="U1272" t="s">
        <v>180</v>
      </c>
      <c r="V1272" s="14" t="str">
        <f>VLOOKUP($U1272,look_up!$A$2:J1298,2,FALSE)</f>
        <v>Ouriço</v>
      </c>
      <c r="W1272" s="14" t="str">
        <f>VLOOKUP($U1272,look_up!$A$2:K1298,3,FALSE)</f>
        <v>Species</v>
      </c>
      <c r="X1272" s="14" t="str">
        <f>VLOOKUP($U1272,look_up!$A$2:L1298,4,FALSE)</f>
        <v>NA</v>
      </c>
      <c r="Y1272" s="14" t="str">
        <f>VLOOKUP($U1272,look_up!A$2:K1298,5,FALSE)</f>
        <v>Animalia</v>
      </c>
      <c r="Z1272" s="14" t="str">
        <f>VLOOKUP($U1272,look_up!A$2:L1298,6,FALSE)</f>
        <v>Echinodermata</v>
      </c>
      <c r="AA1272" s="14" t="str">
        <f>VLOOKUP($U1272,look_up!A$2:M1298,7,FALSE)</f>
        <v>Echinoidea</v>
      </c>
      <c r="AB1272" s="14" t="str">
        <f>VLOOKUP($U1272,look_up!$A$2:P1298,8,FALSE)</f>
        <v>Camarodonta</v>
      </c>
      <c r="AC1272" s="14" t="str">
        <f>VLOOKUP($U1272,look_up!$A$2:Q1298,9,FALSE)</f>
        <v>Parechinidae</v>
      </c>
      <c r="AD1272" s="14">
        <f>VLOOKUP($U1272,look_up!A$2:P1298,10,FALSE)</f>
        <v>513432</v>
      </c>
      <c r="AE1272" s="16">
        <v>0</v>
      </c>
      <c r="AF1272" s="24" t="s">
        <v>216</v>
      </c>
      <c r="AG1272">
        <v>40</v>
      </c>
      <c r="AH1272" s="16" t="s">
        <v>273</v>
      </c>
      <c r="AI1272" s="16" t="s">
        <v>6</v>
      </c>
      <c r="AJ1272" s="16" t="s">
        <v>214</v>
      </c>
      <c r="AK1272" s="16" t="s">
        <v>219</v>
      </c>
      <c r="AL1272" s="16">
        <v>0</v>
      </c>
    </row>
    <row r="1273" spans="1:38" x14ac:dyDescent="0.3">
      <c r="A1273" s="24" t="s">
        <v>0</v>
      </c>
      <c r="B1273" t="s">
        <v>266</v>
      </c>
      <c r="C1273" t="s">
        <v>277</v>
      </c>
      <c r="D1273">
        <v>-27.296009999999999</v>
      </c>
      <c r="E1273">
        <v>-48.36168</v>
      </c>
      <c r="F1273" s="24" t="s">
        <v>2</v>
      </c>
      <c r="G1273" s="24" t="s">
        <v>3</v>
      </c>
      <c r="H1273" s="25">
        <v>42404</v>
      </c>
      <c r="I1273" s="12" t="s">
        <v>280</v>
      </c>
      <c r="J1273" s="12" t="s">
        <v>245</v>
      </c>
      <c r="K1273" s="12" t="s">
        <v>292</v>
      </c>
      <c r="L1273" s="24" t="s">
        <v>96</v>
      </c>
      <c r="M1273" s="24" t="s">
        <v>272</v>
      </c>
      <c r="N1273" t="s">
        <v>85</v>
      </c>
      <c r="O1273" s="24">
        <v>3</v>
      </c>
      <c r="P1273">
        <v>10</v>
      </c>
      <c r="Q1273">
        <v>10</v>
      </c>
      <c r="R1273">
        <v>24</v>
      </c>
      <c r="S1273" s="24">
        <v>6</v>
      </c>
      <c r="T1273" s="24">
        <v>6</v>
      </c>
      <c r="U1273" t="s">
        <v>180</v>
      </c>
      <c r="V1273" s="14" t="str">
        <f>VLOOKUP($U1273,look_up!$A$2:J1299,2,FALSE)</f>
        <v>Ouriço</v>
      </c>
      <c r="W1273" s="14" t="str">
        <f>VLOOKUP($U1273,look_up!$A$2:K1299,3,FALSE)</f>
        <v>Species</v>
      </c>
      <c r="X1273" s="14" t="str">
        <f>VLOOKUP($U1273,look_up!$A$2:L1299,4,FALSE)</f>
        <v>NA</v>
      </c>
      <c r="Y1273" s="14" t="str">
        <f>VLOOKUP($U1273,look_up!A$2:K1299,5,FALSE)</f>
        <v>Animalia</v>
      </c>
      <c r="Z1273" s="14" t="str">
        <f>VLOOKUP($U1273,look_up!A$2:L1299,6,FALSE)</f>
        <v>Echinodermata</v>
      </c>
      <c r="AA1273" s="14" t="str">
        <f>VLOOKUP($U1273,look_up!A$2:M1299,7,FALSE)</f>
        <v>Echinoidea</v>
      </c>
      <c r="AB1273" s="14" t="str">
        <f>VLOOKUP($U1273,look_up!$A$2:P1299,8,FALSE)</f>
        <v>Camarodonta</v>
      </c>
      <c r="AC1273" s="14" t="str">
        <f>VLOOKUP($U1273,look_up!$A$2:Q1299,9,FALSE)</f>
        <v>Parechinidae</v>
      </c>
      <c r="AD1273" s="14">
        <f>VLOOKUP($U1273,look_up!A$2:P1299,10,FALSE)</f>
        <v>513432</v>
      </c>
      <c r="AE1273" s="16">
        <v>0</v>
      </c>
      <c r="AF1273" s="24" t="s">
        <v>216</v>
      </c>
      <c r="AG1273">
        <v>40</v>
      </c>
      <c r="AH1273" s="16" t="s">
        <v>273</v>
      </c>
      <c r="AI1273" s="16" t="s">
        <v>6</v>
      </c>
      <c r="AJ1273" s="16" t="s">
        <v>214</v>
      </c>
      <c r="AK1273" s="16" t="s">
        <v>219</v>
      </c>
      <c r="AL1273" s="16">
        <v>0</v>
      </c>
    </row>
    <row r="1274" spans="1:38" x14ac:dyDescent="0.3">
      <c r="A1274" s="24" t="s">
        <v>0</v>
      </c>
      <c r="B1274" t="s">
        <v>1</v>
      </c>
      <c r="C1274" t="s">
        <v>279</v>
      </c>
      <c r="D1274">
        <v>-27.271709999999999</v>
      </c>
      <c r="E1274">
        <v>-48.331710000000001</v>
      </c>
      <c r="F1274" s="24" t="s">
        <v>2</v>
      </c>
      <c r="G1274" s="24" t="s">
        <v>3</v>
      </c>
      <c r="H1274" s="25">
        <v>42416</v>
      </c>
      <c r="I1274" s="12" t="s">
        <v>294</v>
      </c>
      <c r="J1274" s="12" t="s">
        <v>245</v>
      </c>
      <c r="K1274" s="12" t="s">
        <v>292</v>
      </c>
      <c r="L1274" s="24" t="s">
        <v>96</v>
      </c>
      <c r="M1274" s="24" t="s">
        <v>313</v>
      </c>
      <c r="N1274" t="s">
        <v>85</v>
      </c>
      <c r="O1274" s="24">
        <v>1</v>
      </c>
      <c r="P1274">
        <v>5</v>
      </c>
      <c r="Q1274">
        <v>5</v>
      </c>
      <c r="R1274">
        <v>28</v>
      </c>
      <c r="S1274" s="24">
        <v>14.5</v>
      </c>
      <c r="T1274" s="24">
        <v>13</v>
      </c>
      <c r="U1274" t="s">
        <v>180</v>
      </c>
      <c r="V1274" s="14" t="str">
        <f>VLOOKUP($U1274,look_up!$A$2:J1300,2,FALSE)</f>
        <v>Ouriço</v>
      </c>
      <c r="W1274" s="14" t="str">
        <f>VLOOKUP($U1274,look_up!$A$2:K1300,3,FALSE)</f>
        <v>Species</v>
      </c>
      <c r="X1274" s="14" t="str">
        <f>VLOOKUP($U1274,look_up!$A$2:L1300,4,FALSE)</f>
        <v>NA</v>
      </c>
      <c r="Y1274" s="14" t="str">
        <f>VLOOKUP($U1274,look_up!A$2:K1300,5,FALSE)</f>
        <v>Animalia</v>
      </c>
      <c r="Z1274" s="14" t="str">
        <f>VLOOKUP($U1274,look_up!A$2:L1300,6,FALSE)</f>
        <v>Echinodermata</v>
      </c>
      <c r="AA1274" s="14" t="str">
        <f>VLOOKUP($U1274,look_up!A$2:M1300,7,FALSE)</f>
        <v>Echinoidea</v>
      </c>
      <c r="AB1274" s="14" t="str">
        <f>VLOOKUP($U1274,look_up!$A$2:P1300,8,FALSE)</f>
        <v>Camarodonta</v>
      </c>
      <c r="AC1274" s="14" t="str">
        <f>VLOOKUP($U1274,look_up!$A$2:Q1300,9,FALSE)</f>
        <v>Parechinidae</v>
      </c>
      <c r="AD1274" s="14">
        <f>VLOOKUP($U1274,look_up!A$2:P1300,10,FALSE)</f>
        <v>513432</v>
      </c>
      <c r="AE1274" s="16">
        <v>0</v>
      </c>
      <c r="AF1274" s="24" t="s">
        <v>216</v>
      </c>
      <c r="AG1274">
        <v>40</v>
      </c>
      <c r="AH1274" s="16" t="s">
        <v>273</v>
      </c>
      <c r="AI1274" s="16" t="s">
        <v>6</v>
      </c>
      <c r="AJ1274" s="16" t="s">
        <v>214</v>
      </c>
      <c r="AK1274" s="16" t="s">
        <v>219</v>
      </c>
      <c r="AL1274" s="16">
        <v>0</v>
      </c>
    </row>
    <row r="1275" spans="1:38" x14ac:dyDescent="0.3">
      <c r="A1275" s="24" t="s">
        <v>0</v>
      </c>
      <c r="B1275" t="s">
        <v>1</v>
      </c>
      <c r="C1275" t="s">
        <v>279</v>
      </c>
      <c r="D1275">
        <v>-27.271709999999999</v>
      </c>
      <c r="E1275">
        <v>-48.331710000000001</v>
      </c>
      <c r="F1275" s="24" t="s">
        <v>2</v>
      </c>
      <c r="G1275" s="24" t="s">
        <v>3</v>
      </c>
      <c r="H1275" s="25">
        <v>42416</v>
      </c>
      <c r="I1275" s="12" t="s">
        <v>294</v>
      </c>
      <c r="J1275" s="12" t="s">
        <v>245</v>
      </c>
      <c r="K1275" s="12" t="s">
        <v>292</v>
      </c>
      <c r="L1275" s="24" t="s">
        <v>96</v>
      </c>
      <c r="M1275" s="24" t="s">
        <v>313</v>
      </c>
      <c r="N1275" t="s">
        <v>85</v>
      </c>
      <c r="O1275" s="24">
        <v>2</v>
      </c>
      <c r="P1275">
        <v>5</v>
      </c>
      <c r="Q1275">
        <v>5</v>
      </c>
      <c r="R1275">
        <v>28</v>
      </c>
      <c r="S1275" s="24">
        <v>14.5</v>
      </c>
      <c r="T1275" s="24">
        <v>13</v>
      </c>
      <c r="U1275" t="s">
        <v>180</v>
      </c>
      <c r="V1275" s="14" t="str">
        <f>VLOOKUP($U1275,look_up!$A$2:J1301,2,FALSE)</f>
        <v>Ouriço</v>
      </c>
      <c r="W1275" s="14" t="str">
        <f>VLOOKUP($U1275,look_up!$A$2:K1301,3,FALSE)</f>
        <v>Species</v>
      </c>
      <c r="X1275" s="14" t="str">
        <f>VLOOKUP($U1275,look_up!$A$2:L1301,4,FALSE)</f>
        <v>NA</v>
      </c>
      <c r="Y1275" s="14" t="str">
        <f>VLOOKUP($U1275,look_up!A$2:K1301,5,FALSE)</f>
        <v>Animalia</v>
      </c>
      <c r="Z1275" s="14" t="str">
        <f>VLOOKUP($U1275,look_up!A$2:L1301,6,FALSE)</f>
        <v>Echinodermata</v>
      </c>
      <c r="AA1275" s="14" t="str">
        <f>VLOOKUP($U1275,look_up!A$2:M1301,7,FALSE)</f>
        <v>Echinoidea</v>
      </c>
      <c r="AB1275" s="14" t="str">
        <f>VLOOKUP($U1275,look_up!$A$2:P1301,8,FALSE)</f>
        <v>Camarodonta</v>
      </c>
      <c r="AC1275" s="14" t="str">
        <f>VLOOKUP($U1275,look_up!$A$2:Q1301,9,FALSE)</f>
        <v>Parechinidae</v>
      </c>
      <c r="AD1275" s="14">
        <f>VLOOKUP($U1275,look_up!A$2:P1301,10,FALSE)</f>
        <v>513432</v>
      </c>
      <c r="AE1275" s="16">
        <v>5</v>
      </c>
      <c r="AF1275" s="24" t="s">
        <v>216</v>
      </c>
      <c r="AG1275">
        <v>40</v>
      </c>
      <c r="AH1275" s="16" t="s">
        <v>273</v>
      </c>
      <c r="AI1275" s="16" t="s">
        <v>6</v>
      </c>
      <c r="AJ1275" s="16" t="s">
        <v>214</v>
      </c>
      <c r="AK1275" s="16" t="s">
        <v>219</v>
      </c>
      <c r="AL1275" s="16">
        <v>5</v>
      </c>
    </row>
    <row r="1276" spans="1:38" x14ac:dyDescent="0.3">
      <c r="A1276" s="24" t="s">
        <v>0</v>
      </c>
      <c r="B1276" t="s">
        <v>1</v>
      </c>
      <c r="C1276" t="s">
        <v>279</v>
      </c>
      <c r="D1276">
        <v>-27.271709999999999</v>
      </c>
      <c r="E1276">
        <v>-48.331710000000001</v>
      </c>
      <c r="F1276" s="24" t="s">
        <v>2</v>
      </c>
      <c r="G1276" s="24" t="s">
        <v>3</v>
      </c>
      <c r="H1276" s="25">
        <v>42416</v>
      </c>
      <c r="I1276" s="12" t="s">
        <v>294</v>
      </c>
      <c r="J1276" s="12" t="s">
        <v>245</v>
      </c>
      <c r="K1276" s="12" t="s">
        <v>292</v>
      </c>
      <c r="L1276" s="24" t="s">
        <v>96</v>
      </c>
      <c r="M1276" s="24" t="s">
        <v>313</v>
      </c>
      <c r="N1276" t="s">
        <v>85</v>
      </c>
      <c r="O1276" s="24">
        <v>3</v>
      </c>
      <c r="P1276">
        <v>5</v>
      </c>
      <c r="Q1276">
        <v>5</v>
      </c>
      <c r="R1276">
        <v>28</v>
      </c>
      <c r="S1276" s="24">
        <v>14.5</v>
      </c>
      <c r="T1276" s="24">
        <v>13</v>
      </c>
      <c r="U1276" t="s">
        <v>180</v>
      </c>
      <c r="V1276" s="14" t="str">
        <f>VLOOKUP($U1276,look_up!$A$2:J1302,2,FALSE)</f>
        <v>Ouriço</v>
      </c>
      <c r="W1276" s="14" t="str">
        <f>VLOOKUP($U1276,look_up!$A$2:K1302,3,FALSE)</f>
        <v>Species</v>
      </c>
      <c r="X1276" s="14" t="str">
        <f>VLOOKUP($U1276,look_up!$A$2:L1302,4,FALSE)</f>
        <v>NA</v>
      </c>
      <c r="Y1276" s="14" t="str">
        <f>VLOOKUP($U1276,look_up!A$2:K1302,5,FALSE)</f>
        <v>Animalia</v>
      </c>
      <c r="Z1276" s="14" t="str">
        <f>VLOOKUP($U1276,look_up!A$2:L1302,6,FALSE)</f>
        <v>Echinodermata</v>
      </c>
      <c r="AA1276" s="14" t="str">
        <f>VLOOKUP($U1276,look_up!A$2:M1302,7,FALSE)</f>
        <v>Echinoidea</v>
      </c>
      <c r="AB1276" s="14" t="str">
        <f>VLOOKUP($U1276,look_up!$A$2:P1302,8,FALSE)</f>
        <v>Camarodonta</v>
      </c>
      <c r="AC1276" s="14" t="str">
        <f>VLOOKUP($U1276,look_up!$A$2:Q1302,9,FALSE)</f>
        <v>Parechinidae</v>
      </c>
      <c r="AD1276" s="14">
        <f>VLOOKUP($U1276,look_up!A$2:P1302,10,FALSE)</f>
        <v>513432</v>
      </c>
      <c r="AE1276" s="16">
        <v>0</v>
      </c>
      <c r="AF1276" s="24" t="s">
        <v>216</v>
      </c>
      <c r="AG1276">
        <v>40</v>
      </c>
      <c r="AH1276" s="16" t="s">
        <v>273</v>
      </c>
      <c r="AI1276" s="16" t="s">
        <v>6</v>
      </c>
      <c r="AJ1276" s="16" t="s">
        <v>214</v>
      </c>
      <c r="AK1276" s="16" t="s">
        <v>219</v>
      </c>
      <c r="AL1276" s="16">
        <v>0</v>
      </c>
    </row>
    <row r="1277" spans="1:38" x14ac:dyDescent="0.3">
      <c r="A1277" s="24" t="s">
        <v>0</v>
      </c>
      <c r="B1277" t="s">
        <v>1</v>
      </c>
      <c r="C1277" t="s">
        <v>279</v>
      </c>
      <c r="D1277">
        <v>-27.271709999999999</v>
      </c>
      <c r="E1277">
        <v>-48.331710000000001</v>
      </c>
      <c r="F1277" s="24" t="s">
        <v>2</v>
      </c>
      <c r="G1277" s="24" t="s">
        <v>3</v>
      </c>
      <c r="H1277" s="25">
        <v>42416</v>
      </c>
      <c r="I1277" s="12" t="s">
        <v>294</v>
      </c>
      <c r="J1277" s="12" t="s">
        <v>245</v>
      </c>
      <c r="K1277" s="12" t="s">
        <v>292</v>
      </c>
      <c r="L1277" s="24" t="s">
        <v>96</v>
      </c>
      <c r="M1277" s="24" t="s">
        <v>313</v>
      </c>
      <c r="N1277" t="s">
        <v>86</v>
      </c>
      <c r="O1277" s="24">
        <v>1</v>
      </c>
      <c r="P1277">
        <v>10</v>
      </c>
      <c r="Q1277">
        <v>10</v>
      </c>
      <c r="R1277">
        <v>27</v>
      </c>
      <c r="S1277" s="24">
        <v>14.5</v>
      </c>
      <c r="T1277" s="24">
        <v>13</v>
      </c>
      <c r="U1277" t="s">
        <v>180</v>
      </c>
      <c r="V1277" s="14" t="str">
        <f>VLOOKUP($U1277,look_up!$A$2:J1303,2,FALSE)</f>
        <v>Ouriço</v>
      </c>
      <c r="W1277" s="14" t="str">
        <f>VLOOKUP($U1277,look_up!$A$2:K1303,3,FALSE)</f>
        <v>Species</v>
      </c>
      <c r="X1277" s="14" t="str">
        <f>VLOOKUP($U1277,look_up!$A$2:L1303,4,FALSE)</f>
        <v>NA</v>
      </c>
      <c r="Y1277" s="14" t="str">
        <f>VLOOKUP($U1277,look_up!A$2:K1303,5,FALSE)</f>
        <v>Animalia</v>
      </c>
      <c r="Z1277" s="14" t="str">
        <f>VLOOKUP($U1277,look_up!A$2:L1303,6,FALSE)</f>
        <v>Echinodermata</v>
      </c>
      <c r="AA1277" s="14" t="str">
        <f>VLOOKUP($U1277,look_up!A$2:M1303,7,FALSE)</f>
        <v>Echinoidea</v>
      </c>
      <c r="AB1277" s="14" t="str">
        <f>VLOOKUP($U1277,look_up!$A$2:P1303,8,FALSE)</f>
        <v>Camarodonta</v>
      </c>
      <c r="AC1277" s="14" t="str">
        <f>VLOOKUP($U1277,look_up!$A$2:Q1303,9,FALSE)</f>
        <v>Parechinidae</v>
      </c>
      <c r="AD1277" s="14">
        <f>VLOOKUP($U1277,look_up!A$2:P1303,10,FALSE)</f>
        <v>513432</v>
      </c>
      <c r="AE1277" s="16">
        <v>0</v>
      </c>
      <c r="AF1277" s="24" t="s">
        <v>216</v>
      </c>
      <c r="AG1277">
        <v>40</v>
      </c>
      <c r="AH1277" s="16" t="s">
        <v>273</v>
      </c>
      <c r="AI1277" s="16" t="s">
        <v>6</v>
      </c>
      <c r="AJ1277" s="16" t="s">
        <v>214</v>
      </c>
      <c r="AK1277" s="16" t="s">
        <v>219</v>
      </c>
      <c r="AL1277" s="16">
        <v>0</v>
      </c>
    </row>
    <row r="1278" spans="1:38" x14ac:dyDescent="0.3">
      <c r="A1278" s="24" t="s">
        <v>0</v>
      </c>
      <c r="B1278" t="s">
        <v>1</v>
      </c>
      <c r="C1278" t="s">
        <v>279</v>
      </c>
      <c r="D1278">
        <v>-27.271709999999999</v>
      </c>
      <c r="E1278">
        <v>-48.331710000000001</v>
      </c>
      <c r="F1278" s="24" t="s">
        <v>2</v>
      </c>
      <c r="G1278" s="24" t="s">
        <v>3</v>
      </c>
      <c r="H1278" s="25">
        <v>42416</v>
      </c>
      <c r="I1278" s="12" t="s">
        <v>294</v>
      </c>
      <c r="J1278" s="12" t="s">
        <v>245</v>
      </c>
      <c r="K1278" s="12" t="s">
        <v>292</v>
      </c>
      <c r="L1278" s="24" t="s">
        <v>96</v>
      </c>
      <c r="M1278" s="24" t="s">
        <v>313</v>
      </c>
      <c r="N1278" t="s">
        <v>86</v>
      </c>
      <c r="O1278" s="24">
        <v>2</v>
      </c>
      <c r="P1278">
        <v>10</v>
      </c>
      <c r="Q1278">
        <v>10</v>
      </c>
      <c r="R1278">
        <v>27</v>
      </c>
      <c r="S1278" s="24">
        <v>14.5</v>
      </c>
      <c r="T1278" s="24">
        <v>13</v>
      </c>
      <c r="U1278" t="s">
        <v>180</v>
      </c>
      <c r="V1278" s="14" t="str">
        <f>VLOOKUP($U1278,look_up!$A$2:J1304,2,FALSE)</f>
        <v>Ouriço</v>
      </c>
      <c r="W1278" s="14" t="str">
        <f>VLOOKUP($U1278,look_up!$A$2:K1304,3,FALSE)</f>
        <v>Species</v>
      </c>
      <c r="X1278" s="14" t="str">
        <f>VLOOKUP($U1278,look_up!$A$2:L1304,4,FALSE)</f>
        <v>NA</v>
      </c>
      <c r="Y1278" s="14" t="str">
        <f>VLOOKUP($U1278,look_up!A$2:K1304,5,FALSE)</f>
        <v>Animalia</v>
      </c>
      <c r="Z1278" s="14" t="str">
        <f>VLOOKUP($U1278,look_up!A$2:L1304,6,FALSE)</f>
        <v>Echinodermata</v>
      </c>
      <c r="AA1278" s="14" t="str">
        <f>VLOOKUP($U1278,look_up!A$2:M1304,7,FALSE)</f>
        <v>Echinoidea</v>
      </c>
      <c r="AB1278" s="14" t="str">
        <f>VLOOKUP($U1278,look_up!$A$2:P1304,8,FALSE)</f>
        <v>Camarodonta</v>
      </c>
      <c r="AC1278" s="14" t="str">
        <f>VLOOKUP($U1278,look_up!$A$2:Q1304,9,FALSE)</f>
        <v>Parechinidae</v>
      </c>
      <c r="AD1278" s="14">
        <f>VLOOKUP($U1278,look_up!A$2:P1304,10,FALSE)</f>
        <v>513432</v>
      </c>
      <c r="AE1278" s="16">
        <v>0</v>
      </c>
      <c r="AF1278" s="24" t="s">
        <v>216</v>
      </c>
      <c r="AG1278">
        <v>40</v>
      </c>
      <c r="AH1278" s="16" t="s">
        <v>273</v>
      </c>
      <c r="AI1278" s="16" t="s">
        <v>6</v>
      </c>
      <c r="AJ1278" s="16" t="s">
        <v>214</v>
      </c>
      <c r="AK1278" s="16" t="s">
        <v>219</v>
      </c>
      <c r="AL1278" s="16">
        <v>0</v>
      </c>
    </row>
    <row r="1279" spans="1:38" x14ac:dyDescent="0.3">
      <c r="A1279" s="24" t="s">
        <v>0</v>
      </c>
      <c r="B1279" t="s">
        <v>1</v>
      </c>
      <c r="C1279" t="s">
        <v>279</v>
      </c>
      <c r="D1279">
        <v>-27.271709999999999</v>
      </c>
      <c r="E1279">
        <v>-48.331710000000001</v>
      </c>
      <c r="F1279" s="24" t="s">
        <v>2</v>
      </c>
      <c r="G1279" s="24" t="s">
        <v>3</v>
      </c>
      <c r="H1279" s="25">
        <v>42416</v>
      </c>
      <c r="I1279" s="12" t="s">
        <v>294</v>
      </c>
      <c r="J1279" s="12" t="s">
        <v>245</v>
      </c>
      <c r="K1279" s="12" t="s">
        <v>292</v>
      </c>
      <c r="L1279" s="24" t="s">
        <v>96</v>
      </c>
      <c r="M1279" s="24" t="s">
        <v>313</v>
      </c>
      <c r="N1279" t="s">
        <v>86</v>
      </c>
      <c r="O1279" s="24">
        <v>3</v>
      </c>
      <c r="P1279">
        <v>10</v>
      </c>
      <c r="Q1279">
        <v>10</v>
      </c>
      <c r="R1279">
        <v>27</v>
      </c>
      <c r="S1279" s="24">
        <v>14.5</v>
      </c>
      <c r="T1279" s="24">
        <v>13</v>
      </c>
      <c r="U1279" t="s">
        <v>180</v>
      </c>
      <c r="V1279" s="14" t="str">
        <f>VLOOKUP($U1279,look_up!$A$2:J1305,2,FALSE)</f>
        <v>Ouriço</v>
      </c>
      <c r="W1279" s="14" t="str">
        <f>VLOOKUP($U1279,look_up!$A$2:K1305,3,FALSE)</f>
        <v>Species</v>
      </c>
      <c r="X1279" s="14" t="str">
        <f>VLOOKUP($U1279,look_up!$A$2:L1305,4,FALSE)</f>
        <v>NA</v>
      </c>
      <c r="Y1279" s="14" t="str">
        <f>VLOOKUP($U1279,look_up!A$2:K1305,5,FALSE)</f>
        <v>Animalia</v>
      </c>
      <c r="Z1279" s="14" t="str">
        <f>VLOOKUP($U1279,look_up!A$2:L1305,6,FALSE)</f>
        <v>Echinodermata</v>
      </c>
      <c r="AA1279" s="14" t="str">
        <f>VLOOKUP($U1279,look_up!A$2:M1305,7,FALSE)</f>
        <v>Echinoidea</v>
      </c>
      <c r="AB1279" s="14" t="str">
        <f>VLOOKUP($U1279,look_up!$A$2:P1305,8,FALSE)</f>
        <v>Camarodonta</v>
      </c>
      <c r="AC1279" s="14" t="str">
        <f>VLOOKUP($U1279,look_up!$A$2:Q1305,9,FALSE)</f>
        <v>Parechinidae</v>
      </c>
      <c r="AD1279" s="14">
        <f>VLOOKUP($U1279,look_up!A$2:P1305,10,FALSE)</f>
        <v>513432</v>
      </c>
      <c r="AE1279" s="16">
        <v>0</v>
      </c>
      <c r="AF1279" s="24" t="s">
        <v>216</v>
      </c>
      <c r="AG1279">
        <v>40</v>
      </c>
      <c r="AH1279" s="16" t="s">
        <v>273</v>
      </c>
      <c r="AI1279" s="16" t="s">
        <v>6</v>
      </c>
      <c r="AJ1279" s="16" t="s">
        <v>214</v>
      </c>
      <c r="AK1279" s="16" t="s">
        <v>219</v>
      </c>
      <c r="AL1279" s="16">
        <v>0</v>
      </c>
    </row>
    <row r="1280" spans="1:38" x14ac:dyDescent="0.3">
      <c r="A1280" s="24" t="s">
        <v>0</v>
      </c>
      <c r="B1280" t="s">
        <v>308</v>
      </c>
      <c r="C1280" t="s">
        <v>281</v>
      </c>
      <c r="D1280">
        <v>-27.274239999999999</v>
      </c>
      <c r="E1280">
        <v>-48.3339</v>
      </c>
      <c r="F1280" s="24" t="s">
        <v>2</v>
      </c>
      <c r="G1280" s="24" t="s">
        <v>3</v>
      </c>
      <c r="H1280" s="25">
        <v>42417</v>
      </c>
      <c r="I1280" s="12" t="s">
        <v>103</v>
      </c>
      <c r="J1280" s="12" t="s">
        <v>245</v>
      </c>
      <c r="K1280" s="12" t="s">
        <v>292</v>
      </c>
      <c r="L1280" s="24" t="s">
        <v>96</v>
      </c>
      <c r="M1280" s="24" t="s">
        <v>313</v>
      </c>
      <c r="N1280" t="s">
        <v>85</v>
      </c>
      <c r="O1280" s="24">
        <v>1</v>
      </c>
      <c r="P1280">
        <v>5</v>
      </c>
      <c r="Q1280">
        <v>5</v>
      </c>
      <c r="R1280">
        <v>26</v>
      </c>
      <c r="S1280" s="24">
        <v>13.5</v>
      </c>
      <c r="T1280" s="24">
        <v>13.5</v>
      </c>
      <c r="U1280" t="s">
        <v>180</v>
      </c>
      <c r="V1280" s="14" t="str">
        <f>VLOOKUP($U1280,look_up!$A$2:J1306,2,FALSE)</f>
        <v>Ouriço</v>
      </c>
      <c r="W1280" s="14" t="str">
        <f>VLOOKUP($U1280,look_up!$A$2:K1306,3,FALSE)</f>
        <v>Species</v>
      </c>
      <c r="X1280" s="14" t="str">
        <f>VLOOKUP($U1280,look_up!$A$2:L1306,4,FALSE)</f>
        <v>NA</v>
      </c>
      <c r="Y1280" s="14" t="str">
        <f>VLOOKUP($U1280,look_up!A$2:K1306,5,FALSE)</f>
        <v>Animalia</v>
      </c>
      <c r="Z1280" s="14" t="str">
        <f>VLOOKUP($U1280,look_up!A$2:L1306,6,FALSE)</f>
        <v>Echinodermata</v>
      </c>
      <c r="AA1280" s="14" t="str">
        <f>VLOOKUP($U1280,look_up!A$2:M1306,7,FALSE)</f>
        <v>Echinoidea</v>
      </c>
      <c r="AB1280" s="14" t="str">
        <f>VLOOKUP($U1280,look_up!$A$2:P1306,8,FALSE)</f>
        <v>Camarodonta</v>
      </c>
      <c r="AC1280" s="14" t="str">
        <f>VLOOKUP($U1280,look_up!$A$2:Q1306,9,FALSE)</f>
        <v>Parechinidae</v>
      </c>
      <c r="AD1280" s="14">
        <f>VLOOKUP($U1280,look_up!A$2:P1306,10,FALSE)</f>
        <v>513432</v>
      </c>
      <c r="AE1280" s="16">
        <v>4</v>
      </c>
      <c r="AF1280" s="24" t="s">
        <v>216</v>
      </c>
      <c r="AG1280">
        <v>40</v>
      </c>
      <c r="AH1280" s="16" t="s">
        <v>273</v>
      </c>
      <c r="AI1280" s="16" t="s">
        <v>6</v>
      </c>
      <c r="AJ1280" s="16" t="s">
        <v>214</v>
      </c>
      <c r="AK1280" s="16" t="s">
        <v>219</v>
      </c>
      <c r="AL1280" s="16">
        <v>4</v>
      </c>
    </row>
    <row r="1281" spans="1:38" x14ac:dyDescent="0.3">
      <c r="A1281" s="24" t="s">
        <v>0</v>
      </c>
      <c r="B1281" t="s">
        <v>308</v>
      </c>
      <c r="C1281" t="s">
        <v>281</v>
      </c>
      <c r="D1281">
        <v>-27.274239999999999</v>
      </c>
      <c r="E1281">
        <v>-48.3339</v>
      </c>
      <c r="F1281" s="24" t="s">
        <v>2</v>
      </c>
      <c r="G1281" s="24" t="s">
        <v>3</v>
      </c>
      <c r="H1281" s="25">
        <v>42417</v>
      </c>
      <c r="I1281" s="12" t="s">
        <v>103</v>
      </c>
      <c r="J1281" s="12" t="s">
        <v>245</v>
      </c>
      <c r="K1281" s="12" t="s">
        <v>292</v>
      </c>
      <c r="L1281" s="24" t="s">
        <v>96</v>
      </c>
      <c r="M1281" s="24" t="s">
        <v>313</v>
      </c>
      <c r="N1281" t="s">
        <v>85</v>
      </c>
      <c r="O1281" s="24">
        <v>2</v>
      </c>
      <c r="P1281">
        <v>5</v>
      </c>
      <c r="Q1281">
        <v>5</v>
      </c>
      <c r="R1281">
        <v>26</v>
      </c>
      <c r="S1281" s="24">
        <v>13.5</v>
      </c>
      <c r="T1281" s="24">
        <v>13.5</v>
      </c>
      <c r="U1281" t="s">
        <v>180</v>
      </c>
      <c r="V1281" s="14" t="str">
        <f>VLOOKUP($U1281,look_up!$A$2:J1307,2,FALSE)</f>
        <v>Ouriço</v>
      </c>
      <c r="W1281" s="14" t="str">
        <f>VLOOKUP($U1281,look_up!$A$2:K1307,3,FALSE)</f>
        <v>Species</v>
      </c>
      <c r="X1281" s="14" t="str">
        <f>VLOOKUP($U1281,look_up!$A$2:L1307,4,FALSE)</f>
        <v>NA</v>
      </c>
      <c r="Y1281" s="14" t="str">
        <f>VLOOKUP($U1281,look_up!A$2:K1307,5,FALSE)</f>
        <v>Animalia</v>
      </c>
      <c r="Z1281" s="14" t="str">
        <f>VLOOKUP($U1281,look_up!A$2:L1307,6,FALSE)</f>
        <v>Echinodermata</v>
      </c>
      <c r="AA1281" s="14" t="str">
        <f>VLOOKUP($U1281,look_up!A$2:M1307,7,FALSE)</f>
        <v>Echinoidea</v>
      </c>
      <c r="AB1281" s="14" t="str">
        <f>VLOOKUP($U1281,look_up!$A$2:P1307,8,FALSE)</f>
        <v>Camarodonta</v>
      </c>
      <c r="AC1281" s="14" t="str">
        <f>VLOOKUP($U1281,look_up!$A$2:Q1307,9,FALSE)</f>
        <v>Parechinidae</v>
      </c>
      <c r="AD1281" s="14">
        <f>VLOOKUP($U1281,look_up!A$2:P1307,10,FALSE)</f>
        <v>513432</v>
      </c>
      <c r="AE1281" s="16">
        <v>6</v>
      </c>
      <c r="AF1281" s="24" t="s">
        <v>216</v>
      </c>
      <c r="AG1281">
        <v>40</v>
      </c>
      <c r="AH1281" s="16" t="s">
        <v>273</v>
      </c>
      <c r="AI1281" s="16" t="s">
        <v>6</v>
      </c>
      <c r="AJ1281" s="16" t="s">
        <v>214</v>
      </c>
      <c r="AK1281" s="16" t="s">
        <v>219</v>
      </c>
      <c r="AL1281" s="16">
        <v>6</v>
      </c>
    </row>
    <row r="1282" spans="1:38" x14ac:dyDescent="0.3">
      <c r="A1282" s="24" t="s">
        <v>0</v>
      </c>
      <c r="B1282" t="s">
        <v>308</v>
      </c>
      <c r="C1282" t="s">
        <v>281</v>
      </c>
      <c r="D1282">
        <v>-27.274239999999999</v>
      </c>
      <c r="E1282">
        <v>-48.3339</v>
      </c>
      <c r="F1282" s="24" t="s">
        <v>2</v>
      </c>
      <c r="G1282" s="24" t="s">
        <v>3</v>
      </c>
      <c r="H1282" s="25">
        <v>42417</v>
      </c>
      <c r="I1282" s="12" t="s">
        <v>103</v>
      </c>
      <c r="J1282" s="12" t="s">
        <v>245</v>
      </c>
      <c r="K1282" s="12" t="s">
        <v>292</v>
      </c>
      <c r="L1282" s="24" t="s">
        <v>96</v>
      </c>
      <c r="M1282" s="24" t="s">
        <v>313</v>
      </c>
      <c r="N1282" t="s">
        <v>85</v>
      </c>
      <c r="O1282" s="24">
        <v>3</v>
      </c>
      <c r="P1282">
        <v>5</v>
      </c>
      <c r="Q1282">
        <v>5</v>
      </c>
      <c r="R1282">
        <v>26</v>
      </c>
      <c r="S1282" s="24">
        <v>13.5</v>
      </c>
      <c r="T1282" s="24">
        <v>13.5</v>
      </c>
      <c r="U1282" t="s">
        <v>180</v>
      </c>
      <c r="V1282" s="14" t="str">
        <f>VLOOKUP($U1282,look_up!$A$2:J1308,2,FALSE)</f>
        <v>Ouriço</v>
      </c>
      <c r="W1282" s="14" t="str">
        <f>VLOOKUP($U1282,look_up!$A$2:K1308,3,FALSE)</f>
        <v>Species</v>
      </c>
      <c r="X1282" s="14" t="str">
        <f>VLOOKUP($U1282,look_up!$A$2:L1308,4,FALSE)</f>
        <v>NA</v>
      </c>
      <c r="Y1282" s="14" t="str">
        <f>VLOOKUP($U1282,look_up!A$2:K1308,5,FALSE)</f>
        <v>Animalia</v>
      </c>
      <c r="Z1282" s="14" t="str">
        <f>VLOOKUP($U1282,look_up!A$2:L1308,6,FALSE)</f>
        <v>Echinodermata</v>
      </c>
      <c r="AA1282" s="14" t="str">
        <f>VLOOKUP($U1282,look_up!A$2:M1308,7,FALSE)</f>
        <v>Echinoidea</v>
      </c>
      <c r="AB1282" s="14" t="str">
        <f>VLOOKUP($U1282,look_up!$A$2:P1308,8,FALSE)</f>
        <v>Camarodonta</v>
      </c>
      <c r="AC1282" s="14" t="str">
        <f>VLOOKUP($U1282,look_up!$A$2:Q1308,9,FALSE)</f>
        <v>Parechinidae</v>
      </c>
      <c r="AD1282" s="14">
        <f>VLOOKUP($U1282,look_up!A$2:P1308,10,FALSE)</f>
        <v>513432</v>
      </c>
      <c r="AE1282" s="16">
        <v>0</v>
      </c>
      <c r="AF1282" s="24" t="s">
        <v>216</v>
      </c>
      <c r="AG1282">
        <v>40</v>
      </c>
      <c r="AH1282" s="16" t="s">
        <v>273</v>
      </c>
      <c r="AI1282" s="16" t="s">
        <v>6</v>
      </c>
      <c r="AJ1282" s="16" t="s">
        <v>214</v>
      </c>
      <c r="AK1282" s="16" t="s">
        <v>219</v>
      </c>
      <c r="AL1282" s="16">
        <v>0</v>
      </c>
    </row>
    <row r="1283" spans="1:38" x14ac:dyDescent="0.3">
      <c r="A1283" s="24" t="s">
        <v>0</v>
      </c>
      <c r="B1283" t="s">
        <v>308</v>
      </c>
      <c r="C1283" t="s">
        <v>281</v>
      </c>
      <c r="D1283">
        <v>-27.274239999999999</v>
      </c>
      <c r="E1283">
        <v>-48.3339</v>
      </c>
      <c r="F1283" s="24" t="s">
        <v>2</v>
      </c>
      <c r="G1283" s="24" t="s">
        <v>3</v>
      </c>
      <c r="H1283" s="25">
        <v>42417</v>
      </c>
      <c r="I1283" s="12" t="s">
        <v>103</v>
      </c>
      <c r="J1283" s="12" t="s">
        <v>245</v>
      </c>
      <c r="K1283" s="12" t="s">
        <v>292</v>
      </c>
      <c r="L1283" s="24" t="s">
        <v>96</v>
      </c>
      <c r="M1283" s="24" t="s">
        <v>313</v>
      </c>
      <c r="N1283" t="s">
        <v>85</v>
      </c>
      <c r="O1283" s="24">
        <v>1</v>
      </c>
      <c r="P1283">
        <v>10</v>
      </c>
      <c r="Q1283">
        <v>10</v>
      </c>
      <c r="R1283">
        <v>26</v>
      </c>
      <c r="S1283" s="24">
        <v>13.5</v>
      </c>
      <c r="T1283" s="24">
        <v>13.5</v>
      </c>
      <c r="U1283" t="s">
        <v>180</v>
      </c>
      <c r="V1283" s="14" t="str">
        <f>VLOOKUP($U1283,look_up!$A$2:J1309,2,FALSE)</f>
        <v>Ouriço</v>
      </c>
      <c r="W1283" s="14" t="str">
        <f>VLOOKUP($U1283,look_up!$A$2:K1309,3,FALSE)</f>
        <v>Species</v>
      </c>
      <c r="X1283" s="14" t="str">
        <f>VLOOKUP($U1283,look_up!$A$2:L1309,4,FALSE)</f>
        <v>NA</v>
      </c>
      <c r="Y1283" s="14" t="str">
        <f>VLOOKUP($U1283,look_up!A$2:K1309,5,FALSE)</f>
        <v>Animalia</v>
      </c>
      <c r="Z1283" s="14" t="str">
        <f>VLOOKUP($U1283,look_up!A$2:L1309,6,FALSE)</f>
        <v>Echinodermata</v>
      </c>
      <c r="AA1283" s="14" t="str">
        <f>VLOOKUP($U1283,look_up!A$2:M1309,7,FALSE)</f>
        <v>Echinoidea</v>
      </c>
      <c r="AB1283" s="14" t="str">
        <f>VLOOKUP($U1283,look_up!$A$2:P1309,8,FALSE)</f>
        <v>Camarodonta</v>
      </c>
      <c r="AC1283" s="14" t="str">
        <f>VLOOKUP($U1283,look_up!$A$2:Q1309,9,FALSE)</f>
        <v>Parechinidae</v>
      </c>
      <c r="AD1283" s="14">
        <f>VLOOKUP($U1283,look_up!A$2:P1309,10,FALSE)</f>
        <v>513432</v>
      </c>
      <c r="AE1283" s="16">
        <v>5</v>
      </c>
      <c r="AF1283" s="24" t="s">
        <v>216</v>
      </c>
      <c r="AG1283">
        <v>40</v>
      </c>
      <c r="AH1283" s="16" t="s">
        <v>273</v>
      </c>
      <c r="AI1283" s="16" t="s">
        <v>6</v>
      </c>
      <c r="AJ1283" s="16" t="s">
        <v>214</v>
      </c>
      <c r="AK1283" s="16" t="s">
        <v>219</v>
      </c>
      <c r="AL1283" s="16">
        <v>5</v>
      </c>
    </row>
    <row r="1284" spans="1:38" x14ac:dyDescent="0.3">
      <c r="A1284" s="24" t="s">
        <v>0</v>
      </c>
      <c r="B1284" t="s">
        <v>308</v>
      </c>
      <c r="C1284" t="s">
        <v>281</v>
      </c>
      <c r="D1284">
        <v>-27.274239999999999</v>
      </c>
      <c r="E1284">
        <v>-48.3339</v>
      </c>
      <c r="F1284" s="24" t="s">
        <v>2</v>
      </c>
      <c r="G1284" s="24" t="s">
        <v>3</v>
      </c>
      <c r="H1284" s="25">
        <v>42417</v>
      </c>
      <c r="I1284" s="12" t="s">
        <v>103</v>
      </c>
      <c r="J1284" s="12" t="s">
        <v>245</v>
      </c>
      <c r="K1284" s="12" t="s">
        <v>292</v>
      </c>
      <c r="L1284" s="24" t="s">
        <v>96</v>
      </c>
      <c r="M1284" s="24" t="s">
        <v>313</v>
      </c>
      <c r="N1284" t="s">
        <v>85</v>
      </c>
      <c r="O1284" s="24">
        <v>2</v>
      </c>
      <c r="P1284">
        <v>10</v>
      </c>
      <c r="Q1284">
        <v>10</v>
      </c>
      <c r="R1284">
        <v>26</v>
      </c>
      <c r="S1284" s="24">
        <v>13.5</v>
      </c>
      <c r="T1284" s="24">
        <v>13.5</v>
      </c>
      <c r="U1284" t="s">
        <v>180</v>
      </c>
      <c r="V1284" s="14" t="str">
        <f>VLOOKUP($U1284,look_up!$A$2:J1310,2,FALSE)</f>
        <v>Ouriço</v>
      </c>
      <c r="W1284" s="14" t="str">
        <f>VLOOKUP($U1284,look_up!$A$2:K1310,3,FALSE)</f>
        <v>Species</v>
      </c>
      <c r="X1284" s="14" t="str">
        <f>VLOOKUP($U1284,look_up!$A$2:L1310,4,FALSE)</f>
        <v>NA</v>
      </c>
      <c r="Y1284" s="14" t="str">
        <f>VLOOKUP($U1284,look_up!A$2:K1310,5,FALSE)</f>
        <v>Animalia</v>
      </c>
      <c r="Z1284" s="14" t="str">
        <f>VLOOKUP($U1284,look_up!A$2:L1310,6,FALSE)</f>
        <v>Echinodermata</v>
      </c>
      <c r="AA1284" s="14" t="str">
        <f>VLOOKUP($U1284,look_up!A$2:M1310,7,FALSE)</f>
        <v>Echinoidea</v>
      </c>
      <c r="AB1284" s="14" t="str">
        <f>VLOOKUP($U1284,look_up!$A$2:P1310,8,FALSE)</f>
        <v>Camarodonta</v>
      </c>
      <c r="AC1284" s="14" t="str">
        <f>VLOOKUP($U1284,look_up!$A$2:Q1310,9,FALSE)</f>
        <v>Parechinidae</v>
      </c>
      <c r="AD1284" s="14">
        <f>VLOOKUP($U1284,look_up!A$2:P1310,10,FALSE)</f>
        <v>513432</v>
      </c>
      <c r="AE1284" s="16">
        <v>12</v>
      </c>
      <c r="AF1284" s="24" t="s">
        <v>216</v>
      </c>
      <c r="AG1284">
        <v>40</v>
      </c>
      <c r="AH1284" s="16" t="s">
        <v>273</v>
      </c>
      <c r="AI1284" s="16" t="s">
        <v>6</v>
      </c>
      <c r="AJ1284" s="16" t="s">
        <v>214</v>
      </c>
      <c r="AK1284" s="16" t="s">
        <v>219</v>
      </c>
      <c r="AL1284" s="16">
        <v>12</v>
      </c>
    </row>
    <row r="1285" spans="1:38" x14ac:dyDescent="0.3">
      <c r="A1285" s="24" t="s">
        <v>0</v>
      </c>
      <c r="B1285" t="s">
        <v>308</v>
      </c>
      <c r="C1285" t="s">
        <v>281</v>
      </c>
      <c r="D1285">
        <v>-27.274239999999999</v>
      </c>
      <c r="E1285">
        <v>-48.3339</v>
      </c>
      <c r="F1285" s="24" t="s">
        <v>2</v>
      </c>
      <c r="G1285" s="24" t="s">
        <v>3</v>
      </c>
      <c r="H1285" s="25">
        <v>42417</v>
      </c>
      <c r="I1285" s="12" t="s">
        <v>103</v>
      </c>
      <c r="J1285" s="12" t="s">
        <v>245</v>
      </c>
      <c r="K1285" s="12" t="s">
        <v>292</v>
      </c>
      <c r="L1285" s="24" t="s">
        <v>96</v>
      </c>
      <c r="M1285" s="24" t="s">
        <v>313</v>
      </c>
      <c r="N1285" t="s">
        <v>85</v>
      </c>
      <c r="O1285" s="24">
        <v>3</v>
      </c>
      <c r="P1285">
        <v>10</v>
      </c>
      <c r="Q1285">
        <v>10</v>
      </c>
      <c r="R1285">
        <v>26</v>
      </c>
      <c r="S1285" s="24">
        <v>13.5</v>
      </c>
      <c r="T1285" s="24">
        <v>13.5</v>
      </c>
      <c r="U1285" t="s">
        <v>180</v>
      </c>
      <c r="V1285" s="14" t="str">
        <f>VLOOKUP($U1285,look_up!$A$2:J1311,2,FALSE)</f>
        <v>Ouriço</v>
      </c>
      <c r="W1285" s="14" t="str">
        <f>VLOOKUP($U1285,look_up!$A$2:K1311,3,FALSE)</f>
        <v>Species</v>
      </c>
      <c r="X1285" s="14" t="str">
        <f>VLOOKUP($U1285,look_up!$A$2:L1311,4,FALSE)</f>
        <v>NA</v>
      </c>
      <c r="Y1285" s="14" t="str">
        <f>VLOOKUP($U1285,look_up!A$2:K1311,5,FALSE)</f>
        <v>Animalia</v>
      </c>
      <c r="Z1285" s="14" t="str">
        <f>VLOOKUP($U1285,look_up!A$2:L1311,6,FALSE)</f>
        <v>Echinodermata</v>
      </c>
      <c r="AA1285" s="14" t="str">
        <f>VLOOKUP($U1285,look_up!A$2:M1311,7,FALSE)</f>
        <v>Echinoidea</v>
      </c>
      <c r="AB1285" s="14" t="str">
        <f>VLOOKUP($U1285,look_up!$A$2:P1311,8,FALSE)</f>
        <v>Camarodonta</v>
      </c>
      <c r="AC1285" s="14" t="str">
        <f>VLOOKUP($U1285,look_up!$A$2:Q1311,9,FALSE)</f>
        <v>Parechinidae</v>
      </c>
      <c r="AD1285" s="14">
        <f>VLOOKUP($U1285,look_up!A$2:P1311,10,FALSE)</f>
        <v>513432</v>
      </c>
      <c r="AE1285" s="16">
        <v>1</v>
      </c>
      <c r="AF1285" s="24" t="s">
        <v>216</v>
      </c>
      <c r="AG1285">
        <v>40</v>
      </c>
      <c r="AH1285" s="16" t="s">
        <v>273</v>
      </c>
      <c r="AI1285" s="16" t="s">
        <v>6</v>
      </c>
      <c r="AJ1285" s="16" t="s">
        <v>214</v>
      </c>
      <c r="AK1285" s="16" t="s">
        <v>219</v>
      </c>
      <c r="AL1285" s="16">
        <v>1</v>
      </c>
    </row>
    <row r="1286" spans="1:38" x14ac:dyDescent="0.3">
      <c r="A1286" s="24" t="s">
        <v>0</v>
      </c>
      <c r="B1286" t="s">
        <v>267</v>
      </c>
      <c r="C1286" t="s">
        <v>283</v>
      </c>
      <c r="D1286">
        <v>-27.27486</v>
      </c>
      <c r="E1286">
        <v>-48.36674</v>
      </c>
      <c r="F1286" s="24" t="s">
        <v>2</v>
      </c>
      <c r="G1286" s="24" t="s">
        <v>3</v>
      </c>
      <c r="H1286" s="25">
        <v>42396</v>
      </c>
      <c r="I1286" s="12" t="s">
        <v>282</v>
      </c>
      <c r="J1286" s="12" t="s">
        <v>270</v>
      </c>
      <c r="K1286" s="12" t="s">
        <v>292</v>
      </c>
      <c r="L1286" s="24" t="s">
        <v>96</v>
      </c>
      <c r="M1286" s="24" t="s">
        <v>313</v>
      </c>
      <c r="N1286" t="s">
        <v>85</v>
      </c>
      <c r="O1286" s="24">
        <v>1</v>
      </c>
      <c r="P1286">
        <v>5</v>
      </c>
      <c r="Q1286">
        <v>5</v>
      </c>
      <c r="R1286">
        <v>26</v>
      </c>
      <c r="S1286" s="24">
        <v>9.5</v>
      </c>
      <c r="T1286" s="24">
        <v>8</v>
      </c>
      <c r="U1286" t="s">
        <v>180</v>
      </c>
      <c r="V1286" s="14" t="str">
        <f>VLOOKUP($U1286,look_up!$A$2:J1312,2,FALSE)</f>
        <v>Ouriço</v>
      </c>
      <c r="W1286" s="14" t="str">
        <f>VLOOKUP($U1286,look_up!$A$2:K1312,3,FALSE)</f>
        <v>Species</v>
      </c>
      <c r="X1286" s="14" t="str">
        <f>VLOOKUP($U1286,look_up!$A$2:L1312,4,FALSE)</f>
        <v>NA</v>
      </c>
      <c r="Y1286" s="14" t="str">
        <f>VLOOKUP($U1286,look_up!A$2:K1312,5,FALSE)</f>
        <v>Animalia</v>
      </c>
      <c r="Z1286" s="14" t="str">
        <f>VLOOKUP($U1286,look_up!A$2:L1312,6,FALSE)</f>
        <v>Echinodermata</v>
      </c>
      <c r="AA1286" s="14" t="str">
        <f>VLOOKUP($U1286,look_up!A$2:M1312,7,FALSE)</f>
        <v>Echinoidea</v>
      </c>
      <c r="AB1286" s="14" t="str">
        <f>VLOOKUP($U1286,look_up!$A$2:P1312,8,FALSE)</f>
        <v>Camarodonta</v>
      </c>
      <c r="AC1286" s="14" t="str">
        <f>VLOOKUP($U1286,look_up!$A$2:Q1312,9,FALSE)</f>
        <v>Parechinidae</v>
      </c>
      <c r="AD1286" s="14">
        <f>VLOOKUP($U1286,look_up!A$2:P1312,10,FALSE)</f>
        <v>513432</v>
      </c>
      <c r="AE1286" s="16">
        <v>0</v>
      </c>
      <c r="AF1286" s="24" t="s">
        <v>216</v>
      </c>
      <c r="AG1286">
        <v>40</v>
      </c>
      <c r="AH1286" s="16" t="s">
        <v>273</v>
      </c>
      <c r="AI1286" s="16" t="s">
        <v>6</v>
      </c>
      <c r="AJ1286" s="16" t="s">
        <v>214</v>
      </c>
      <c r="AK1286" s="16" t="s">
        <v>219</v>
      </c>
      <c r="AL1286" s="16">
        <v>0</v>
      </c>
    </row>
    <row r="1287" spans="1:38" x14ac:dyDescent="0.3">
      <c r="A1287" s="24" t="s">
        <v>0</v>
      </c>
      <c r="B1287" t="s">
        <v>267</v>
      </c>
      <c r="C1287" t="s">
        <v>283</v>
      </c>
      <c r="D1287">
        <v>-27.27486</v>
      </c>
      <c r="E1287">
        <v>-48.36674</v>
      </c>
      <c r="F1287" s="24" t="s">
        <v>2</v>
      </c>
      <c r="G1287" s="24" t="s">
        <v>3</v>
      </c>
      <c r="H1287" s="25">
        <v>42396</v>
      </c>
      <c r="I1287" s="12" t="s">
        <v>282</v>
      </c>
      <c r="J1287" s="12" t="s">
        <v>270</v>
      </c>
      <c r="K1287" s="12" t="s">
        <v>292</v>
      </c>
      <c r="L1287" s="24" t="s">
        <v>96</v>
      </c>
      <c r="M1287" s="24" t="s">
        <v>313</v>
      </c>
      <c r="N1287" t="s">
        <v>85</v>
      </c>
      <c r="O1287" s="24">
        <v>2</v>
      </c>
      <c r="P1287">
        <v>5</v>
      </c>
      <c r="Q1287">
        <v>5</v>
      </c>
      <c r="R1287">
        <v>26</v>
      </c>
      <c r="S1287" s="24">
        <v>9.5</v>
      </c>
      <c r="T1287" s="24">
        <v>8</v>
      </c>
      <c r="U1287" t="s">
        <v>180</v>
      </c>
      <c r="V1287" s="14" t="str">
        <f>VLOOKUP($U1287,look_up!$A$2:J1313,2,FALSE)</f>
        <v>Ouriço</v>
      </c>
      <c r="W1287" s="14" t="str">
        <f>VLOOKUP($U1287,look_up!$A$2:K1313,3,FALSE)</f>
        <v>Species</v>
      </c>
      <c r="X1287" s="14" t="str">
        <f>VLOOKUP($U1287,look_up!$A$2:L1313,4,FALSE)</f>
        <v>NA</v>
      </c>
      <c r="Y1287" s="14" t="str">
        <f>VLOOKUP($U1287,look_up!A$2:K1313,5,FALSE)</f>
        <v>Animalia</v>
      </c>
      <c r="Z1287" s="14" t="str">
        <f>VLOOKUP($U1287,look_up!A$2:L1313,6,FALSE)</f>
        <v>Echinodermata</v>
      </c>
      <c r="AA1287" s="14" t="str">
        <f>VLOOKUP($U1287,look_up!A$2:M1313,7,FALSE)</f>
        <v>Echinoidea</v>
      </c>
      <c r="AB1287" s="14" t="str">
        <f>VLOOKUP($U1287,look_up!$A$2:P1313,8,FALSE)</f>
        <v>Camarodonta</v>
      </c>
      <c r="AC1287" s="14" t="str">
        <f>VLOOKUP($U1287,look_up!$A$2:Q1313,9,FALSE)</f>
        <v>Parechinidae</v>
      </c>
      <c r="AD1287" s="14">
        <f>VLOOKUP($U1287,look_up!A$2:P1313,10,FALSE)</f>
        <v>513432</v>
      </c>
      <c r="AE1287" s="16">
        <v>2</v>
      </c>
      <c r="AF1287" s="24" t="s">
        <v>216</v>
      </c>
      <c r="AG1287">
        <v>40</v>
      </c>
      <c r="AH1287" s="16" t="s">
        <v>273</v>
      </c>
      <c r="AI1287" s="16" t="s">
        <v>6</v>
      </c>
      <c r="AJ1287" s="16" t="s">
        <v>214</v>
      </c>
      <c r="AK1287" s="16" t="s">
        <v>219</v>
      </c>
      <c r="AL1287" s="16">
        <v>2</v>
      </c>
    </row>
    <row r="1288" spans="1:38" x14ac:dyDescent="0.3">
      <c r="A1288" s="24" t="s">
        <v>0</v>
      </c>
      <c r="B1288" t="s">
        <v>267</v>
      </c>
      <c r="C1288" t="s">
        <v>283</v>
      </c>
      <c r="D1288">
        <v>-27.27486</v>
      </c>
      <c r="E1288">
        <v>-48.36674</v>
      </c>
      <c r="F1288" s="24" t="s">
        <v>2</v>
      </c>
      <c r="G1288" s="24" t="s">
        <v>3</v>
      </c>
      <c r="H1288" s="25">
        <v>42396</v>
      </c>
      <c r="I1288" s="12" t="s">
        <v>282</v>
      </c>
      <c r="J1288" s="12" t="s">
        <v>270</v>
      </c>
      <c r="K1288" s="12" t="s">
        <v>292</v>
      </c>
      <c r="L1288" s="24" t="s">
        <v>96</v>
      </c>
      <c r="M1288" s="24" t="s">
        <v>313</v>
      </c>
      <c r="N1288" t="s">
        <v>85</v>
      </c>
      <c r="O1288" s="24">
        <v>3</v>
      </c>
      <c r="P1288">
        <v>5</v>
      </c>
      <c r="Q1288">
        <v>5</v>
      </c>
      <c r="R1288">
        <v>26</v>
      </c>
      <c r="S1288" s="24">
        <v>9.5</v>
      </c>
      <c r="T1288" s="24">
        <v>8</v>
      </c>
      <c r="U1288" t="s">
        <v>180</v>
      </c>
      <c r="V1288" s="14" t="str">
        <f>VLOOKUP($U1288,look_up!$A$2:J1314,2,FALSE)</f>
        <v>Ouriço</v>
      </c>
      <c r="W1288" s="14" t="str">
        <f>VLOOKUP($U1288,look_up!$A$2:K1314,3,FALSE)</f>
        <v>Species</v>
      </c>
      <c r="X1288" s="14" t="str">
        <f>VLOOKUP($U1288,look_up!$A$2:L1314,4,FALSE)</f>
        <v>NA</v>
      </c>
      <c r="Y1288" s="14" t="str">
        <f>VLOOKUP($U1288,look_up!A$2:K1314,5,FALSE)</f>
        <v>Animalia</v>
      </c>
      <c r="Z1288" s="14" t="str">
        <f>VLOOKUP($U1288,look_up!A$2:L1314,6,FALSE)</f>
        <v>Echinodermata</v>
      </c>
      <c r="AA1288" s="14" t="str">
        <f>VLOOKUP($U1288,look_up!A$2:M1314,7,FALSE)</f>
        <v>Echinoidea</v>
      </c>
      <c r="AB1288" s="14" t="str">
        <f>VLOOKUP($U1288,look_up!$A$2:P1314,8,FALSE)</f>
        <v>Camarodonta</v>
      </c>
      <c r="AC1288" s="14" t="str">
        <f>VLOOKUP($U1288,look_up!$A$2:Q1314,9,FALSE)</f>
        <v>Parechinidae</v>
      </c>
      <c r="AD1288" s="14">
        <f>VLOOKUP($U1288,look_up!A$2:P1314,10,FALSE)</f>
        <v>513432</v>
      </c>
      <c r="AE1288" s="16">
        <v>26</v>
      </c>
      <c r="AF1288" s="24" t="s">
        <v>216</v>
      </c>
      <c r="AG1288">
        <v>40</v>
      </c>
      <c r="AH1288" s="16" t="s">
        <v>273</v>
      </c>
      <c r="AI1288" s="16" t="s">
        <v>6</v>
      </c>
      <c r="AJ1288" s="16" t="s">
        <v>214</v>
      </c>
      <c r="AK1288" s="16" t="s">
        <v>219</v>
      </c>
      <c r="AL1288" s="16">
        <v>26</v>
      </c>
    </row>
    <row r="1289" spans="1:38" x14ac:dyDescent="0.3">
      <c r="A1289" s="24" t="s">
        <v>0</v>
      </c>
      <c r="B1289" t="s">
        <v>267</v>
      </c>
      <c r="C1289" t="s">
        <v>283</v>
      </c>
      <c r="D1289">
        <v>-27.27486</v>
      </c>
      <c r="E1289">
        <v>-48.36674</v>
      </c>
      <c r="F1289" s="24" t="s">
        <v>2</v>
      </c>
      <c r="G1289" s="24" t="s">
        <v>3</v>
      </c>
      <c r="H1289" s="25">
        <v>42396</v>
      </c>
      <c r="I1289" s="12" t="s">
        <v>282</v>
      </c>
      <c r="J1289" s="12" t="s">
        <v>270</v>
      </c>
      <c r="K1289" s="12" t="s">
        <v>292</v>
      </c>
      <c r="L1289" s="24" t="s">
        <v>96</v>
      </c>
      <c r="M1289" s="24" t="s">
        <v>313</v>
      </c>
      <c r="N1289" t="s">
        <v>85</v>
      </c>
      <c r="O1289" s="24">
        <v>1</v>
      </c>
      <c r="P1289">
        <v>10</v>
      </c>
      <c r="Q1289">
        <v>10</v>
      </c>
      <c r="R1289">
        <v>23</v>
      </c>
      <c r="S1289" s="24">
        <v>9.5</v>
      </c>
      <c r="T1289" s="24">
        <v>7.6</v>
      </c>
      <c r="U1289" t="s">
        <v>180</v>
      </c>
      <c r="V1289" s="14" t="str">
        <f>VLOOKUP($U1289,look_up!$A$2:J1315,2,FALSE)</f>
        <v>Ouriço</v>
      </c>
      <c r="W1289" s="14" t="str">
        <f>VLOOKUP($U1289,look_up!$A$2:K1315,3,FALSE)</f>
        <v>Species</v>
      </c>
      <c r="X1289" s="14" t="str">
        <f>VLOOKUP($U1289,look_up!$A$2:L1315,4,FALSE)</f>
        <v>NA</v>
      </c>
      <c r="Y1289" s="14" t="str">
        <f>VLOOKUP($U1289,look_up!A$2:K1315,5,FALSE)</f>
        <v>Animalia</v>
      </c>
      <c r="Z1289" s="14" t="str">
        <f>VLOOKUP($U1289,look_up!A$2:L1315,6,FALSE)</f>
        <v>Echinodermata</v>
      </c>
      <c r="AA1289" s="14" t="str">
        <f>VLOOKUP($U1289,look_up!A$2:M1315,7,FALSE)</f>
        <v>Echinoidea</v>
      </c>
      <c r="AB1289" s="14" t="str">
        <f>VLOOKUP($U1289,look_up!$A$2:P1315,8,FALSE)</f>
        <v>Camarodonta</v>
      </c>
      <c r="AC1289" s="14" t="str">
        <f>VLOOKUP($U1289,look_up!$A$2:Q1315,9,FALSE)</f>
        <v>Parechinidae</v>
      </c>
      <c r="AD1289" s="14">
        <f>VLOOKUP($U1289,look_up!A$2:P1315,10,FALSE)</f>
        <v>513432</v>
      </c>
      <c r="AE1289" s="16">
        <v>0</v>
      </c>
      <c r="AF1289" s="24" t="s">
        <v>216</v>
      </c>
      <c r="AG1289">
        <v>40</v>
      </c>
      <c r="AH1289" s="16" t="s">
        <v>273</v>
      </c>
      <c r="AI1289" s="16" t="s">
        <v>6</v>
      </c>
      <c r="AJ1289" s="16" t="s">
        <v>214</v>
      </c>
      <c r="AK1289" s="16" t="s">
        <v>219</v>
      </c>
      <c r="AL1289" s="16">
        <v>0</v>
      </c>
    </row>
    <row r="1290" spans="1:38" x14ac:dyDescent="0.3">
      <c r="A1290" s="24" t="s">
        <v>0</v>
      </c>
      <c r="B1290" t="s">
        <v>267</v>
      </c>
      <c r="C1290" t="s">
        <v>283</v>
      </c>
      <c r="D1290">
        <v>-27.27486</v>
      </c>
      <c r="E1290">
        <v>-48.36674</v>
      </c>
      <c r="F1290" s="24" t="s">
        <v>2</v>
      </c>
      <c r="G1290" s="24" t="s">
        <v>3</v>
      </c>
      <c r="H1290" s="25">
        <v>42396</v>
      </c>
      <c r="I1290" s="12" t="s">
        <v>282</v>
      </c>
      <c r="J1290" s="12" t="s">
        <v>270</v>
      </c>
      <c r="K1290" s="12" t="s">
        <v>292</v>
      </c>
      <c r="L1290" s="24" t="s">
        <v>96</v>
      </c>
      <c r="M1290" s="24" t="s">
        <v>313</v>
      </c>
      <c r="N1290" t="s">
        <v>85</v>
      </c>
      <c r="O1290" s="24">
        <v>2</v>
      </c>
      <c r="P1290">
        <v>10</v>
      </c>
      <c r="Q1290">
        <v>10</v>
      </c>
      <c r="R1290">
        <v>23</v>
      </c>
      <c r="S1290" s="24">
        <v>9.5</v>
      </c>
      <c r="T1290" s="24">
        <v>7.6</v>
      </c>
      <c r="U1290" t="s">
        <v>180</v>
      </c>
      <c r="V1290" s="14" t="str">
        <f>VLOOKUP($U1290,look_up!$A$2:J1316,2,FALSE)</f>
        <v>Ouriço</v>
      </c>
      <c r="W1290" s="14" t="str">
        <f>VLOOKUP($U1290,look_up!$A$2:K1316,3,FALSE)</f>
        <v>Species</v>
      </c>
      <c r="X1290" s="14" t="str">
        <f>VLOOKUP($U1290,look_up!$A$2:L1316,4,FALSE)</f>
        <v>NA</v>
      </c>
      <c r="Y1290" s="14" t="str">
        <f>VLOOKUP($U1290,look_up!A$2:K1316,5,FALSE)</f>
        <v>Animalia</v>
      </c>
      <c r="Z1290" s="14" t="str">
        <f>VLOOKUP($U1290,look_up!A$2:L1316,6,FALSE)</f>
        <v>Echinodermata</v>
      </c>
      <c r="AA1290" s="14" t="str">
        <f>VLOOKUP($U1290,look_up!A$2:M1316,7,FALSE)</f>
        <v>Echinoidea</v>
      </c>
      <c r="AB1290" s="14" t="str">
        <f>VLOOKUP($U1290,look_up!$A$2:P1316,8,FALSE)</f>
        <v>Camarodonta</v>
      </c>
      <c r="AC1290" s="14" t="str">
        <f>VLOOKUP($U1290,look_up!$A$2:Q1316,9,FALSE)</f>
        <v>Parechinidae</v>
      </c>
      <c r="AD1290" s="14">
        <f>VLOOKUP($U1290,look_up!A$2:P1316,10,FALSE)</f>
        <v>513432</v>
      </c>
      <c r="AE1290" s="16">
        <v>6</v>
      </c>
      <c r="AF1290" s="24" t="s">
        <v>216</v>
      </c>
      <c r="AG1290">
        <v>40</v>
      </c>
      <c r="AH1290" s="16" t="s">
        <v>273</v>
      </c>
      <c r="AI1290" s="16" t="s">
        <v>6</v>
      </c>
      <c r="AJ1290" s="16" t="s">
        <v>214</v>
      </c>
      <c r="AK1290" s="16" t="s">
        <v>219</v>
      </c>
      <c r="AL1290" s="16">
        <v>6</v>
      </c>
    </row>
    <row r="1291" spans="1:38" x14ac:dyDescent="0.3">
      <c r="A1291" s="24" t="s">
        <v>0</v>
      </c>
      <c r="B1291" t="s">
        <v>267</v>
      </c>
      <c r="C1291" t="s">
        <v>283</v>
      </c>
      <c r="D1291">
        <v>-27.27486</v>
      </c>
      <c r="E1291">
        <v>-48.36674</v>
      </c>
      <c r="F1291" s="24" t="s">
        <v>2</v>
      </c>
      <c r="G1291" s="24" t="s">
        <v>3</v>
      </c>
      <c r="H1291" s="25">
        <v>42396</v>
      </c>
      <c r="I1291" s="12" t="s">
        <v>282</v>
      </c>
      <c r="J1291" s="12" t="s">
        <v>270</v>
      </c>
      <c r="K1291" s="12" t="s">
        <v>292</v>
      </c>
      <c r="L1291" s="24" t="s">
        <v>96</v>
      </c>
      <c r="M1291" s="24" t="s">
        <v>313</v>
      </c>
      <c r="N1291" t="s">
        <v>85</v>
      </c>
      <c r="O1291" s="24">
        <v>3</v>
      </c>
      <c r="P1291">
        <v>10</v>
      </c>
      <c r="Q1291">
        <v>10</v>
      </c>
      <c r="R1291">
        <v>23</v>
      </c>
      <c r="S1291" s="24">
        <v>9.5</v>
      </c>
      <c r="T1291" s="24">
        <v>7.6</v>
      </c>
      <c r="U1291" t="s">
        <v>180</v>
      </c>
      <c r="V1291" s="14" t="str">
        <f>VLOOKUP($U1291,look_up!$A$2:J1317,2,FALSE)</f>
        <v>Ouriço</v>
      </c>
      <c r="W1291" s="14" t="str">
        <f>VLOOKUP($U1291,look_up!$A$2:K1317,3,FALSE)</f>
        <v>Species</v>
      </c>
      <c r="X1291" s="14" t="str">
        <f>VLOOKUP($U1291,look_up!$A$2:L1317,4,FALSE)</f>
        <v>NA</v>
      </c>
      <c r="Y1291" s="14" t="str">
        <f>VLOOKUP($U1291,look_up!A$2:K1317,5,FALSE)</f>
        <v>Animalia</v>
      </c>
      <c r="Z1291" s="14" t="str">
        <f>VLOOKUP($U1291,look_up!A$2:L1317,6,FALSE)</f>
        <v>Echinodermata</v>
      </c>
      <c r="AA1291" s="14" t="str">
        <f>VLOOKUP($U1291,look_up!A$2:M1317,7,FALSE)</f>
        <v>Echinoidea</v>
      </c>
      <c r="AB1291" s="14" t="str">
        <f>VLOOKUP($U1291,look_up!$A$2:P1317,8,FALSE)</f>
        <v>Camarodonta</v>
      </c>
      <c r="AC1291" s="14" t="str">
        <f>VLOOKUP($U1291,look_up!$A$2:Q1317,9,FALSE)</f>
        <v>Parechinidae</v>
      </c>
      <c r="AD1291" s="14">
        <f>VLOOKUP($U1291,look_up!A$2:P1317,10,FALSE)</f>
        <v>513432</v>
      </c>
      <c r="AE1291" s="16">
        <v>5</v>
      </c>
      <c r="AF1291" s="24" t="s">
        <v>216</v>
      </c>
      <c r="AG1291">
        <v>40</v>
      </c>
      <c r="AH1291" s="16" t="s">
        <v>273</v>
      </c>
      <c r="AI1291" s="16" t="s">
        <v>6</v>
      </c>
      <c r="AJ1291" s="16" t="s">
        <v>214</v>
      </c>
      <c r="AK1291" s="16" t="s">
        <v>219</v>
      </c>
      <c r="AL1291" s="16">
        <v>5</v>
      </c>
    </row>
    <row r="1292" spans="1:38" x14ac:dyDescent="0.3">
      <c r="A1292" s="24" t="s">
        <v>0</v>
      </c>
      <c r="B1292" t="s">
        <v>19</v>
      </c>
      <c r="C1292" t="s">
        <v>284</v>
      </c>
      <c r="D1292">
        <v>-27.278230000000001</v>
      </c>
      <c r="E1292">
        <v>-48.375419999999998</v>
      </c>
      <c r="F1292" s="24" t="s">
        <v>2</v>
      </c>
      <c r="G1292" s="24" t="s">
        <v>3</v>
      </c>
      <c r="H1292" s="25">
        <v>42402</v>
      </c>
      <c r="I1292" s="12" t="s">
        <v>245</v>
      </c>
      <c r="J1292" s="12" t="s">
        <v>245</v>
      </c>
      <c r="K1292" s="12" t="s">
        <v>292</v>
      </c>
      <c r="L1292" s="24" t="s">
        <v>96</v>
      </c>
      <c r="M1292" s="24" t="s">
        <v>313</v>
      </c>
      <c r="N1292" t="s">
        <v>85</v>
      </c>
      <c r="O1292" s="24">
        <v>1</v>
      </c>
      <c r="P1292">
        <v>5</v>
      </c>
      <c r="Q1292">
        <v>5</v>
      </c>
      <c r="R1292">
        <v>23</v>
      </c>
      <c r="S1292" s="24">
        <v>6.7</v>
      </c>
      <c r="T1292" s="24">
        <v>7</v>
      </c>
      <c r="U1292" t="s">
        <v>180</v>
      </c>
      <c r="V1292" s="14" t="str">
        <f>VLOOKUP($U1292,look_up!$A$2:J1318,2,FALSE)</f>
        <v>Ouriço</v>
      </c>
      <c r="W1292" s="14" t="str">
        <f>VLOOKUP($U1292,look_up!$A$2:K1318,3,FALSE)</f>
        <v>Species</v>
      </c>
      <c r="X1292" s="14" t="str">
        <f>VLOOKUP($U1292,look_up!$A$2:L1318,4,FALSE)</f>
        <v>NA</v>
      </c>
      <c r="Y1292" s="14" t="str">
        <f>VLOOKUP($U1292,look_up!A$2:K1318,5,FALSE)</f>
        <v>Animalia</v>
      </c>
      <c r="Z1292" s="14" t="str">
        <f>VLOOKUP($U1292,look_up!A$2:L1318,6,FALSE)</f>
        <v>Echinodermata</v>
      </c>
      <c r="AA1292" s="14" t="str">
        <f>VLOOKUP($U1292,look_up!A$2:M1318,7,FALSE)</f>
        <v>Echinoidea</v>
      </c>
      <c r="AB1292" s="14" t="str">
        <f>VLOOKUP($U1292,look_up!$A$2:P1318,8,FALSE)</f>
        <v>Camarodonta</v>
      </c>
      <c r="AC1292" s="14" t="str">
        <f>VLOOKUP($U1292,look_up!$A$2:Q1318,9,FALSE)</f>
        <v>Parechinidae</v>
      </c>
      <c r="AD1292" s="14">
        <f>VLOOKUP($U1292,look_up!A$2:P1318,10,FALSE)</f>
        <v>513432</v>
      </c>
      <c r="AE1292" s="16">
        <v>0</v>
      </c>
      <c r="AF1292" s="24" t="s">
        <v>216</v>
      </c>
      <c r="AG1292">
        <v>40</v>
      </c>
      <c r="AH1292" s="16" t="s">
        <v>273</v>
      </c>
      <c r="AI1292" s="16" t="s">
        <v>6</v>
      </c>
      <c r="AJ1292" s="16" t="s">
        <v>214</v>
      </c>
      <c r="AK1292" s="16" t="s">
        <v>219</v>
      </c>
      <c r="AL1292" s="16">
        <v>0</v>
      </c>
    </row>
    <row r="1293" spans="1:38" x14ac:dyDescent="0.3">
      <c r="A1293" s="24" t="s">
        <v>0</v>
      </c>
      <c r="B1293" t="s">
        <v>19</v>
      </c>
      <c r="C1293" t="s">
        <v>284</v>
      </c>
      <c r="D1293">
        <v>-27.278230000000001</v>
      </c>
      <c r="E1293">
        <v>-48.375419999999998</v>
      </c>
      <c r="F1293" s="24" t="s">
        <v>2</v>
      </c>
      <c r="G1293" s="24" t="s">
        <v>3</v>
      </c>
      <c r="H1293" s="25">
        <v>42402</v>
      </c>
      <c r="I1293" s="12" t="s">
        <v>245</v>
      </c>
      <c r="J1293" s="12" t="s">
        <v>245</v>
      </c>
      <c r="K1293" s="12" t="s">
        <v>292</v>
      </c>
      <c r="L1293" s="24" t="s">
        <v>96</v>
      </c>
      <c r="M1293" s="24" t="s">
        <v>313</v>
      </c>
      <c r="N1293" t="s">
        <v>85</v>
      </c>
      <c r="O1293" s="24">
        <v>2</v>
      </c>
      <c r="P1293">
        <v>5</v>
      </c>
      <c r="Q1293">
        <v>5</v>
      </c>
      <c r="R1293">
        <v>23</v>
      </c>
      <c r="S1293" s="24">
        <v>6.7</v>
      </c>
      <c r="T1293" s="24">
        <v>7</v>
      </c>
      <c r="U1293" t="s">
        <v>180</v>
      </c>
      <c r="V1293" s="14" t="str">
        <f>VLOOKUP($U1293,look_up!$A$2:J1319,2,FALSE)</f>
        <v>Ouriço</v>
      </c>
      <c r="W1293" s="14" t="str">
        <f>VLOOKUP($U1293,look_up!$A$2:K1319,3,FALSE)</f>
        <v>Species</v>
      </c>
      <c r="X1293" s="14" t="str">
        <f>VLOOKUP($U1293,look_up!$A$2:L1319,4,FALSE)</f>
        <v>NA</v>
      </c>
      <c r="Y1293" s="14" t="str">
        <f>VLOOKUP($U1293,look_up!A$2:K1319,5,FALSE)</f>
        <v>Animalia</v>
      </c>
      <c r="Z1293" s="14" t="str">
        <f>VLOOKUP($U1293,look_up!A$2:L1319,6,FALSE)</f>
        <v>Echinodermata</v>
      </c>
      <c r="AA1293" s="14" t="str">
        <f>VLOOKUP($U1293,look_up!A$2:M1319,7,FALSE)</f>
        <v>Echinoidea</v>
      </c>
      <c r="AB1293" s="14" t="str">
        <f>VLOOKUP($U1293,look_up!$A$2:P1319,8,FALSE)</f>
        <v>Camarodonta</v>
      </c>
      <c r="AC1293" s="14" t="str">
        <f>VLOOKUP($U1293,look_up!$A$2:Q1319,9,FALSE)</f>
        <v>Parechinidae</v>
      </c>
      <c r="AD1293" s="14">
        <f>VLOOKUP($U1293,look_up!A$2:P1319,10,FALSE)</f>
        <v>513432</v>
      </c>
      <c r="AE1293" s="16">
        <v>0</v>
      </c>
      <c r="AF1293" s="24" t="s">
        <v>216</v>
      </c>
      <c r="AG1293">
        <v>40</v>
      </c>
      <c r="AH1293" s="16" t="s">
        <v>273</v>
      </c>
      <c r="AI1293" s="16" t="s">
        <v>6</v>
      </c>
      <c r="AJ1293" s="16" t="s">
        <v>214</v>
      </c>
      <c r="AK1293" s="16" t="s">
        <v>219</v>
      </c>
      <c r="AL1293" s="16">
        <v>0</v>
      </c>
    </row>
    <row r="1294" spans="1:38" x14ac:dyDescent="0.3">
      <c r="A1294" s="24" t="s">
        <v>0</v>
      </c>
      <c r="B1294" t="s">
        <v>19</v>
      </c>
      <c r="C1294" t="s">
        <v>284</v>
      </c>
      <c r="D1294">
        <v>-27.278230000000001</v>
      </c>
      <c r="E1294">
        <v>-48.375419999999998</v>
      </c>
      <c r="F1294" s="24" t="s">
        <v>2</v>
      </c>
      <c r="G1294" s="24" t="s">
        <v>3</v>
      </c>
      <c r="H1294" s="25">
        <v>42402</v>
      </c>
      <c r="I1294" s="12" t="s">
        <v>245</v>
      </c>
      <c r="J1294" s="12" t="s">
        <v>245</v>
      </c>
      <c r="K1294" s="12" t="s">
        <v>292</v>
      </c>
      <c r="L1294" s="24" t="s">
        <v>96</v>
      </c>
      <c r="M1294" s="24" t="s">
        <v>313</v>
      </c>
      <c r="N1294" t="s">
        <v>85</v>
      </c>
      <c r="O1294" s="24">
        <v>3</v>
      </c>
      <c r="P1294">
        <v>5</v>
      </c>
      <c r="Q1294">
        <v>5</v>
      </c>
      <c r="R1294">
        <v>23</v>
      </c>
      <c r="S1294" s="24">
        <v>6.7</v>
      </c>
      <c r="T1294" s="24">
        <v>7</v>
      </c>
      <c r="U1294" t="s">
        <v>180</v>
      </c>
      <c r="V1294" s="14" t="str">
        <f>VLOOKUP($U1294,look_up!$A$2:J1320,2,FALSE)</f>
        <v>Ouriço</v>
      </c>
      <c r="W1294" s="14" t="str">
        <f>VLOOKUP($U1294,look_up!$A$2:K1320,3,FALSE)</f>
        <v>Species</v>
      </c>
      <c r="X1294" s="14" t="str">
        <f>VLOOKUP($U1294,look_up!$A$2:L1320,4,FALSE)</f>
        <v>NA</v>
      </c>
      <c r="Y1294" s="14" t="str">
        <f>VLOOKUP($U1294,look_up!A$2:K1320,5,FALSE)</f>
        <v>Animalia</v>
      </c>
      <c r="Z1294" s="14" t="str">
        <f>VLOOKUP($U1294,look_up!A$2:L1320,6,FALSE)</f>
        <v>Echinodermata</v>
      </c>
      <c r="AA1294" s="14" t="str">
        <f>VLOOKUP($U1294,look_up!A$2:M1320,7,FALSE)</f>
        <v>Echinoidea</v>
      </c>
      <c r="AB1294" s="14" t="str">
        <f>VLOOKUP($U1294,look_up!$A$2:P1320,8,FALSE)</f>
        <v>Camarodonta</v>
      </c>
      <c r="AC1294" s="14" t="str">
        <f>VLOOKUP($U1294,look_up!$A$2:Q1320,9,FALSE)</f>
        <v>Parechinidae</v>
      </c>
      <c r="AD1294" s="14">
        <f>VLOOKUP($U1294,look_up!A$2:P1320,10,FALSE)</f>
        <v>513432</v>
      </c>
      <c r="AE1294" s="16">
        <v>0</v>
      </c>
      <c r="AF1294" s="24" t="s">
        <v>216</v>
      </c>
      <c r="AG1294">
        <v>40</v>
      </c>
      <c r="AH1294" s="16" t="s">
        <v>273</v>
      </c>
      <c r="AI1294" s="16" t="s">
        <v>6</v>
      </c>
      <c r="AJ1294" s="16" t="s">
        <v>214</v>
      </c>
      <c r="AK1294" s="16" t="s">
        <v>219</v>
      </c>
      <c r="AL1294" s="16">
        <v>0</v>
      </c>
    </row>
    <row r="1295" spans="1:38" x14ac:dyDescent="0.3">
      <c r="A1295" s="24" t="s">
        <v>0</v>
      </c>
      <c r="B1295" t="s">
        <v>19</v>
      </c>
      <c r="C1295" t="s">
        <v>284</v>
      </c>
      <c r="D1295">
        <v>-27.278230000000001</v>
      </c>
      <c r="E1295">
        <v>-48.375419999999998</v>
      </c>
      <c r="F1295" s="24" t="s">
        <v>2</v>
      </c>
      <c r="G1295" s="24" t="s">
        <v>3</v>
      </c>
      <c r="H1295" s="25">
        <v>42402</v>
      </c>
      <c r="I1295" s="12" t="s">
        <v>245</v>
      </c>
      <c r="J1295" s="12" t="s">
        <v>245</v>
      </c>
      <c r="K1295" s="12" t="s">
        <v>292</v>
      </c>
      <c r="L1295" s="24" t="s">
        <v>96</v>
      </c>
      <c r="M1295" s="24" t="s">
        <v>313</v>
      </c>
      <c r="N1295" t="s">
        <v>86</v>
      </c>
      <c r="O1295" s="24">
        <v>1</v>
      </c>
      <c r="P1295">
        <v>6</v>
      </c>
      <c r="Q1295">
        <v>6</v>
      </c>
      <c r="R1295">
        <v>23</v>
      </c>
      <c r="S1295" s="24">
        <v>6.7</v>
      </c>
      <c r="T1295" s="24">
        <v>5</v>
      </c>
      <c r="U1295" t="s">
        <v>180</v>
      </c>
      <c r="V1295" s="14" t="str">
        <f>VLOOKUP($U1295,look_up!$A$2:J1321,2,FALSE)</f>
        <v>Ouriço</v>
      </c>
      <c r="W1295" s="14" t="str">
        <f>VLOOKUP($U1295,look_up!$A$2:K1321,3,FALSE)</f>
        <v>Species</v>
      </c>
      <c r="X1295" s="14" t="str">
        <f>VLOOKUP($U1295,look_up!$A$2:L1321,4,FALSE)</f>
        <v>NA</v>
      </c>
      <c r="Y1295" s="14" t="str">
        <f>VLOOKUP($U1295,look_up!A$2:K1321,5,FALSE)</f>
        <v>Animalia</v>
      </c>
      <c r="Z1295" s="14" t="str">
        <f>VLOOKUP($U1295,look_up!A$2:L1321,6,FALSE)</f>
        <v>Echinodermata</v>
      </c>
      <c r="AA1295" s="14" t="str">
        <f>VLOOKUP($U1295,look_up!A$2:M1321,7,FALSE)</f>
        <v>Echinoidea</v>
      </c>
      <c r="AB1295" s="14" t="str">
        <f>VLOOKUP($U1295,look_up!$A$2:P1321,8,FALSE)</f>
        <v>Camarodonta</v>
      </c>
      <c r="AC1295" s="14" t="str">
        <f>VLOOKUP($U1295,look_up!$A$2:Q1321,9,FALSE)</f>
        <v>Parechinidae</v>
      </c>
      <c r="AD1295" s="14">
        <f>VLOOKUP($U1295,look_up!A$2:P1321,10,FALSE)</f>
        <v>513432</v>
      </c>
      <c r="AE1295" s="16">
        <v>0</v>
      </c>
      <c r="AF1295" s="24" t="s">
        <v>216</v>
      </c>
      <c r="AG1295">
        <v>40</v>
      </c>
      <c r="AH1295" s="16" t="s">
        <v>273</v>
      </c>
      <c r="AI1295" s="16" t="s">
        <v>6</v>
      </c>
      <c r="AJ1295" s="16" t="s">
        <v>214</v>
      </c>
      <c r="AK1295" s="16" t="s">
        <v>219</v>
      </c>
      <c r="AL1295" s="16">
        <v>0</v>
      </c>
    </row>
    <row r="1296" spans="1:38" x14ac:dyDescent="0.3">
      <c r="A1296" s="24" t="s">
        <v>0</v>
      </c>
      <c r="B1296" t="s">
        <v>19</v>
      </c>
      <c r="C1296" t="s">
        <v>284</v>
      </c>
      <c r="D1296">
        <v>-27.278230000000001</v>
      </c>
      <c r="E1296">
        <v>-48.375419999999998</v>
      </c>
      <c r="F1296" s="24" t="s">
        <v>2</v>
      </c>
      <c r="G1296" s="24" t="s">
        <v>3</v>
      </c>
      <c r="H1296" s="25">
        <v>42402</v>
      </c>
      <c r="I1296" s="12" t="s">
        <v>245</v>
      </c>
      <c r="J1296" s="12" t="s">
        <v>245</v>
      </c>
      <c r="K1296" s="12" t="s">
        <v>292</v>
      </c>
      <c r="L1296" s="24" t="s">
        <v>96</v>
      </c>
      <c r="M1296" s="24" t="s">
        <v>313</v>
      </c>
      <c r="N1296" t="s">
        <v>86</v>
      </c>
      <c r="O1296" s="24">
        <v>2</v>
      </c>
      <c r="P1296">
        <v>6</v>
      </c>
      <c r="Q1296">
        <v>6</v>
      </c>
      <c r="R1296">
        <v>23</v>
      </c>
      <c r="S1296" s="24">
        <v>6.7</v>
      </c>
      <c r="T1296" s="24">
        <v>5</v>
      </c>
      <c r="U1296" t="s">
        <v>180</v>
      </c>
      <c r="V1296" s="14" t="str">
        <f>VLOOKUP($U1296,look_up!$A$2:J1322,2,FALSE)</f>
        <v>Ouriço</v>
      </c>
      <c r="W1296" s="14" t="str">
        <f>VLOOKUP($U1296,look_up!$A$2:K1322,3,FALSE)</f>
        <v>Species</v>
      </c>
      <c r="X1296" s="14" t="str">
        <f>VLOOKUP($U1296,look_up!$A$2:L1322,4,FALSE)</f>
        <v>NA</v>
      </c>
      <c r="Y1296" s="14" t="str">
        <f>VLOOKUP($U1296,look_up!A$2:K1322,5,FALSE)</f>
        <v>Animalia</v>
      </c>
      <c r="Z1296" s="14" t="str">
        <f>VLOOKUP($U1296,look_up!A$2:L1322,6,FALSE)</f>
        <v>Echinodermata</v>
      </c>
      <c r="AA1296" s="14" t="str">
        <f>VLOOKUP($U1296,look_up!A$2:M1322,7,FALSE)</f>
        <v>Echinoidea</v>
      </c>
      <c r="AB1296" s="14" t="str">
        <f>VLOOKUP($U1296,look_up!$A$2:P1322,8,FALSE)</f>
        <v>Camarodonta</v>
      </c>
      <c r="AC1296" s="14" t="str">
        <f>VLOOKUP($U1296,look_up!$A$2:Q1322,9,FALSE)</f>
        <v>Parechinidae</v>
      </c>
      <c r="AD1296" s="14">
        <f>VLOOKUP($U1296,look_up!A$2:P1322,10,FALSE)</f>
        <v>513432</v>
      </c>
      <c r="AE1296" s="16">
        <v>0</v>
      </c>
      <c r="AF1296" s="24" t="s">
        <v>216</v>
      </c>
      <c r="AG1296">
        <v>40</v>
      </c>
      <c r="AH1296" s="16" t="s">
        <v>273</v>
      </c>
      <c r="AI1296" s="16" t="s">
        <v>6</v>
      </c>
      <c r="AJ1296" s="16" t="s">
        <v>214</v>
      </c>
      <c r="AK1296" s="16" t="s">
        <v>219</v>
      </c>
      <c r="AL1296" s="16">
        <v>0</v>
      </c>
    </row>
    <row r="1297" spans="1:38" x14ac:dyDescent="0.3">
      <c r="A1297" s="24" t="s">
        <v>0</v>
      </c>
      <c r="B1297" t="s">
        <v>19</v>
      </c>
      <c r="C1297" t="s">
        <v>284</v>
      </c>
      <c r="D1297">
        <v>-27.278230000000001</v>
      </c>
      <c r="E1297">
        <v>-48.375419999999998</v>
      </c>
      <c r="F1297" s="24" t="s">
        <v>2</v>
      </c>
      <c r="G1297" s="24" t="s">
        <v>3</v>
      </c>
      <c r="H1297" s="25">
        <v>42402</v>
      </c>
      <c r="I1297" s="12" t="s">
        <v>245</v>
      </c>
      <c r="J1297" s="12" t="s">
        <v>245</v>
      </c>
      <c r="K1297" s="12" t="s">
        <v>292</v>
      </c>
      <c r="L1297" s="24" t="s">
        <v>96</v>
      </c>
      <c r="M1297" s="24" t="s">
        <v>313</v>
      </c>
      <c r="N1297" t="s">
        <v>86</v>
      </c>
      <c r="O1297" s="24">
        <v>3</v>
      </c>
      <c r="P1297">
        <v>6</v>
      </c>
      <c r="Q1297">
        <v>6</v>
      </c>
      <c r="R1297">
        <v>23</v>
      </c>
      <c r="S1297" s="24">
        <v>6.7</v>
      </c>
      <c r="T1297" s="24">
        <v>5</v>
      </c>
      <c r="U1297" t="s">
        <v>180</v>
      </c>
      <c r="V1297" s="14" t="str">
        <f>VLOOKUP($U1297,look_up!$A$2:J1323,2,FALSE)</f>
        <v>Ouriço</v>
      </c>
      <c r="W1297" s="14" t="str">
        <f>VLOOKUP($U1297,look_up!$A$2:K1323,3,FALSE)</f>
        <v>Species</v>
      </c>
      <c r="X1297" s="14" t="str">
        <f>VLOOKUP($U1297,look_up!$A$2:L1323,4,FALSE)</f>
        <v>NA</v>
      </c>
      <c r="Y1297" s="14" t="str">
        <f>VLOOKUP($U1297,look_up!A$2:K1323,5,FALSE)</f>
        <v>Animalia</v>
      </c>
      <c r="Z1297" s="14" t="str">
        <f>VLOOKUP($U1297,look_up!A$2:L1323,6,FALSE)</f>
        <v>Echinodermata</v>
      </c>
      <c r="AA1297" s="14" t="str">
        <f>VLOOKUP($U1297,look_up!A$2:M1323,7,FALSE)</f>
        <v>Echinoidea</v>
      </c>
      <c r="AB1297" s="14" t="str">
        <f>VLOOKUP($U1297,look_up!$A$2:P1323,8,FALSE)</f>
        <v>Camarodonta</v>
      </c>
      <c r="AC1297" s="14" t="str">
        <f>VLOOKUP($U1297,look_up!$A$2:Q1323,9,FALSE)</f>
        <v>Parechinidae</v>
      </c>
      <c r="AD1297" s="14">
        <f>VLOOKUP($U1297,look_up!A$2:P1323,10,FALSE)</f>
        <v>513432</v>
      </c>
      <c r="AE1297" s="16">
        <v>0</v>
      </c>
      <c r="AF1297" s="24" t="s">
        <v>216</v>
      </c>
      <c r="AG1297">
        <v>40</v>
      </c>
      <c r="AH1297" s="16" t="s">
        <v>273</v>
      </c>
      <c r="AI1297" s="16" t="s">
        <v>6</v>
      </c>
      <c r="AJ1297" s="16" t="s">
        <v>214</v>
      </c>
      <c r="AK1297" s="16" t="s">
        <v>219</v>
      </c>
      <c r="AL1297" s="16">
        <v>0</v>
      </c>
    </row>
    <row r="1298" spans="1:38" x14ac:dyDescent="0.3">
      <c r="A1298" s="24" t="s">
        <v>0</v>
      </c>
      <c r="B1298" t="s">
        <v>267</v>
      </c>
      <c r="C1298" t="s">
        <v>312</v>
      </c>
      <c r="D1298">
        <v>-27.180980000000002</v>
      </c>
      <c r="E1298">
        <v>-48.409959999999998</v>
      </c>
      <c r="F1298" s="24" t="s">
        <v>2</v>
      </c>
      <c r="G1298" s="24" t="s">
        <v>3</v>
      </c>
      <c r="H1298" s="25">
        <v>42397</v>
      </c>
      <c r="I1298" s="12" t="s">
        <v>288</v>
      </c>
      <c r="J1298" s="12" t="s">
        <v>270</v>
      </c>
      <c r="K1298" s="12" t="s">
        <v>292</v>
      </c>
      <c r="L1298" s="24" t="s">
        <v>96</v>
      </c>
      <c r="M1298" s="24" t="s">
        <v>313</v>
      </c>
      <c r="N1298" t="s">
        <v>85</v>
      </c>
      <c r="O1298" s="24">
        <v>1</v>
      </c>
      <c r="P1298">
        <v>5</v>
      </c>
      <c r="Q1298">
        <v>5</v>
      </c>
      <c r="R1298">
        <v>23</v>
      </c>
      <c r="S1298" s="24">
        <v>8</v>
      </c>
      <c r="T1298" s="24">
        <v>8.4</v>
      </c>
      <c r="U1298" t="s">
        <v>180</v>
      </c>
      <c r="V1298" s="14" t="str">
        <f>VLOOKUP($U1298,look_up!$A$2:J1324,2,FALSE)</f>
        <v>Ouriço</v>
      </c>
      <c r="W1298" s="14" t="str">
        <f>VLOOKUP($U1298,look_up!$A$2:K1324,3,FALSE)</f>
        <v>Species</v>
      </c>
      <c r="X1298" s="14" t="str">
        <f>VLOOKUP($U1298,look_up!$A$2:L1324,4,FALSE)</f>
        <v>NA</v>
      </c>
      <c r="Y1298" s="14" t="str">
        <f>VLOOKUP($U1298,look_up!A$2:K1324,5,FALSE)</f>
        <v>Animalia</v>
      </c>
      <c r="Z1298" s="14" t="str">
        <f>VLOOKUP($U1298,look_up!A$2:L1324,6,FALSE)</f>
        <v>Echinodermata</v>
      </c>
      <c r="AA1298" s="14" t="str">
        <f>VLOOKUP($U1298,look_up!A$2:M1324,7,FALSE)</f>
        <v>Echinoidea</v>
      </c>
      <c r="AB1298" s="14" t="str">
        <f>VLOOKUP($U1298,look_up!$A$2:P1324,8,FALSE)</f>
        <v>Camarodonta</v>
      </c>
      <c r="AC1298" s="14" t="str">
        <f>VLOOKUP($U1298,look_up!$A$2:Q1324,9,FALSE)</f>
        <v>Parechinidae</v>
      </c>
      <c r="AD1298" s="14">
        <f>VLOOKUP($U1298,look_up!A$2:P1324,10,FALSE)</f>
        <v>513432</v>
      </c>
      <c r="AE1298" s="16">
        <v>14</v>
      </c>
      <c r="AF1298" s="24" t="s">
        <v>216</v>
      </c>
      <c r="AG1298">
        <v>40</v>
      </c>
      <c r="AH1298" s="16" t="s">
        <v>273</v>
      </c>
      <c r="AI1298" s="16" t="s">
        <v>6</v>
      </c>
      <c r="AJ1298" s="16" t="s">
        <v>214</v>
      </c>
      <c r="AK1298" s="16" t="s">
        <v>219</v>
      </c>
      <c r="AL1298" s="16">
        <v>14</v>
      </c>
    </row>
    <row r="1299" spans="1:38" x14ac:dyDescent="0.3">
      <c r="A1299" s="24" t="s">
        <v>0</v>
      </c>
      <c r="B1299" t="s">
        <v>267</v>
      </c>
      <c r="C1299" t="s">
        <v>312</v>
      </c>
      <c r="D1299">
        <v>-27.180980000000002</v>
      </c>
      <c r="E1299">
        <v>-48.409959999999998</v>
      </c>
      <c r="F1299" s="24" t="s">
        <v>2</v>
      </c>
      <c r="G1299" s="24" t="s">
        <v>3</v>
      </c>
      <c r="H1299" s="25">
        <v>42397</v>
      </c>
      <c r="I1299" s="12" t="s">
        <v>288</v>
      </c>
      <c r="J1299" s="12" t="s">
        <v>270</v>
      </c>
      <c r="K1299" s="12" t="s">
        <v>292</v>
      </c>
      <c r="L1299" s="24" t="s">
        <v>96</v>
      </c>
      <c r="M1299" s="24" t="s">
        <v>313</v>
      </c>
      <c r="N1299" t="s">
        <v>85</v>
      </c>
      <c r="O1299" s="24">
        <v>2</v>
      </c>
      <c r="P1299">
        <v>5</v>
      </c>
      <c r="Q1299">
        <v>5</v>
      </c>
      <c r="R1299">
        <v>23</v>
      </c>
      <c r="S1299" s="24">
        <v>8</v>
      </c>
      <c r="T1299" s="24">
        <v>8.4</v>
      </c>
      <c r="U1299" t="s">
        <v>180</v>
      </c>
      <c r="V1299" s="14" t="str">
        <f>VLOOKUP($U1299,look_up!$A$2:J1325,2,FALSE)</f>
        <v>Ouriço</v>
      </c>
      <c r="W1299" s="14" t="str">
        <f>VLOOKUP($U1299,look_up!$A$2:K1325,3,FALSE)</f>
        <v>Species</v>
      </c>
      <c r="X1299" s="14" t="str">
        <f>VLOOKUP($U1299,look_up!$A$2:L1325,4,FALSE)</f>
        <v>NA</v>
      </c>
      <c r="Y1299" s="14" t="str">
        <f>VLOOKUP($U1299,look_up!A$2:K1325,5,FALSE)</f>
        <v>Animalia</v>
      </c>
      <c r="Z1299" s="14" t="str">
        <f>VLOOKUP($U1299,look_up!A$2:L1325,6,FALSE)</f>
        <v>Echinodermata</v>
      </c>
      <c r="AA1299" s="14" t="str">
        <f>VLOOKUP($U1299,look_up!A$2:M1325,7,FALSE)</f>
        <v>Echinoidea</v>
      </c>
      <c r="AB1299" s="14" t="str">
        <f>VLOOKUP($U1299,look_up!$A$2:P1325,8,FALSE)</f>
        <v>Camarodonta</v>
      </c>
      <c r="AC1299" s="14" t="str">
        <f>VLOOKUP($U1299,look_up!$A$2:Q1325,9,FALSE)</f>
        <v>Parechinidae</v>
      </c>
      <c r="AD1299" s="14">
        <f>VLOOKUP($U1299,look_up!A$2:P1325,10,FALSE)</f>
        <v>513432</v>
      </c>
      <c r="AE1299" s="16">
        <v>27</v>
      </c>
      <c r="AF1299" s="24" t="s">
        <v>216</v>
      </c>
      <c r="AG1299">
        <v>40</v>
      </c>
      <c r="AH1299" s="16" t="s">
        <v>273</v>
      </c>
      <c r="AI1299" s="16" t="s">
        <v>6</v>
      </c>
      <c r="AJ1299" s="16" t="s">
        <v>214</v>
      </c>
      <c r="AK1299" s="16" t="s">
        <v>219</v>
      </c>
      <c r="AL1299" s="16">
        <v>27</v>
      </c>
    </row>
    <row r="1300" spans="1:38" x14ac:dyDescent="0.3">
      <c r="A1300" s="24" t="s">
        <v>0</v>
      </c>
      <c r="B1300" t="s">
        <v>267</v>
      </c>
      <c r="C1300" t="s">
        <v>312</v>
      </c>
      <c r="D1300">
        <v>-27.180980000000002</v>
      </c>
      <c r="E1300">
        <v>-48.409959999999998</v>
      </c>
      <c r="F1300" s="24" t="s">
        <v>2</v>
      </c>
      <c r="G1300" s="24" t="s">
        <v>3</v>
      </c>
      <c r="H1300" s="25">
        <v>42397</v>
      </c>
      <c r="I1300" s="12" t="s">
        <v>288</v>
      </c>
      <c r="J1300" s="12" t="s">
        <v>270</v>
      </c>
      <c r="K1300" s="12" t="s">
        <v>292</v>
      </c>
      <c r="L1300" s="24" t="s">
        <v>96</v>
      </c>
      <c r="M1300" s="24" t="s">
        <v>313</v>
      </c>
      <c r="N1300" t="s">
        <v>85</v>
      </c>
      <c r="O1300" s="24">
        <v>3</v>
      </c>
      <c r="P1300">
        <v>5</v>
      </c>
      <c r="Q1300">
        <v>5</v>
      </c>
      <c r="R1300">
        <v>23</v>
      </c>
      <c r="S1300" s="24">
        <v>8</v>
      </c>
      <c r="T1300" s="24">
        <v>8.4</v>
      </c>
      <c r="U1300" t="s">
        <v>180</v>
      </c>
      <c r="V1300" s="14" t="str">
        <f>VLOOKUP($U1300,look_up!$A$2:J1326,2,FALSE)</f>
        <v>Ouriço</v>
      </c>
      <c r="W1300" s="14" t="str">
        <f>VLOOKUP($U1300,look_up!$A$2:K1326,3,FALSE)</f>
        <v>Species</v>
      </c>
      <c r="X1300" s="14" t="str">
        <f>VLOOKUP($U1300,look_up!$A$2:L1326,4,FALSE)</f>
        <v>NA</v>
      </c>
      <c r="Y1300" s="14" t="str">
        <f>VLOOKUP($U1300,look_up!A$2:K1326,5,FALSE)</f>
        <v>Animalia</v>
      </c>
      <c r="Z1300" s="14" t="str">
        <f>VLOOKUP($U1300,look_up!A$2:L1326,6,FALSE)</f>
        <v>Echinodermata</v>
      </c>
      <c r="AA1300" s="14" t="str">
        <f>VLOOKUP($U1300,look_up!A$2:M1326,7,FALSE)</f>
        <v>Echinoidea</v>
      </c>
      <c r="AB1300" s="14" t="str">
        <f>VLOOKUP($U1300,look_up!$A$2:P1326,8,FALSE)</f>
        <v>Camarodonta</v>
      </c>
      <c r="AC1300" s="14" t="str">
        <f>VLOOKUP($U1300,look_up!$A$2:Q1326,9,FALSE)</f>
        <v>Parechinidae</v>
      </c>
      <c r="AD1300" s="14">
        <f>VLOOKUP($U1300,look_up!A$2:P1326,10,FALSE)</f>
        <v>513432</v>
      </c>
      <c r="AE1300" s="16">
        <v>124</v>
      </c>
      <c r="AF1300" s="24" t="s">
        <v>216</v>
      </c>
      <c r="AG1300">
        <v>40</v>
      </c>
      <c r="AH1300" s="16" t="s">
        <v>273</v>
      </c>
      <c r="AI1300" s="16" t="s">
        <v>6</v>
      </c>
      <c r="AJ1300" s="16" t="s">
        <v>214</v>
      </c>
      <c r="AK1300" s="16" t="s">
        <v>219</v>
      </c>
      <c r="AL1300" s="16">
        <v>124</v>
      </c>
    </row>
    <row r="1301" spans="1:38" x14ac:dyDescent="0.3">
      <c r="A1301" s="24" t="s">
        <v>0</v>
      </c>
      <c r="B1301" t="s">
        <v>267</v>
      </c>
      <c r="C1301" t="s">
        <v>312</v>
      </c>
      <c r="D1301">
        <v>-27.180980000000002</v>
      </c>
      <c r="E1301">
        <v>-48.409959999999998</v>
      </c>
      <c r="F1301" s="24" t="s">
        <v>2</v>
      </c>
      <c r="G1301" s="24" t="s">
        <v>3</v>
      </c>
      <c r="H1301" s="25">
        <v>42372</v>
      </c>
      <c r="I1301" s="12" t="s">
        <v>100</v>
      </c>
      <c r="J1301" s="12" t="s">
        <v>270</v>
      </c>
      <c r="K1301" s="12" t="s">
        <v>292</v>
      </c>
      <c r="L1301" s="24" t="s">
        <v>96</v>
      </c>
      <c r="M1301" s="24" t="s">
        <v>313</v>
      </c>
      <c r="N1301" t="s">
        <v>173</v>
      </c>
      <c r="O1301" s="24">
        <v>1</v>
      </c>
      <c r="P1301">
        <v>10</v>
      </c>
      <c r="Q1301">
        <v>10</v>
      </c>
      <c r="R1301">
        <v>25</v>
      </c>
      <c r="S1301" s="24">
        <v>4.5</v>
      </c>
      <c r="T1301" s="24">
        <v>8</v>
      </c>
      <c r="U1301" t="s">
        <v>180</v>
      </c>
      <c r="V1301" s="14" t="str">
        <f>VLOOKUP($U1301,look_up!$A$2:J1327,2,FALSE)</f>
        <v>Ouriço</v>
      </c>
      <c r="W1301" s="14" t="str">
        <f>VLOOKUP($U1301,look_up!$A$2:K1327,3,FALSE)</f>
        <v>Species</v>
      </c>
      <c r="X1301" s="14" t="str">
        <f>VLOOKUP($U1301,look_up!$A$2:L1327,4,FALSE)</f>
        <v>NA</v>
      </c>
      <c r="Y1301" s="14" t="str">
        <f>VLOOKUP($U1301,look_up!A$2:K1327,5,FALSE)</f>
        <v>Animalia</v>
      </c>
      <c r="Z1301" s="14" t="str">
        <f>VLOOKUP($U1301,look_up!A$2:L1327,6,FALSE)</f>
        <v>Echinodermata</v>
      </c>
      <c r="AA1301" s="14" t="str">
        <f>VLOOKUP($U1301,look_up!A$2:M1327,7,FALSE)</f>
        <v>Echinoidea</v>
      </c>
      <c r="AB1301" s="14" t="str">
        <f>VLOOKUP($U1301,look_up!$A$2:P1327,8,FALSE)</f>
        <v>Camarodonta</v>
      </c>
      <c r="AC1301" s="14" t="str">
        <f>VLOOKUP($U1301,look_up!$A$2:Q1327,9,FALSE)</f>
        <v>Parechinidae</v>
      </c>
      <c r="AD1301" s="14">
        <f>VLOOKUP($U1301,look_up!A$2:P1327,10,FALSE)</f>
        <v>513432</v>
      </c>
      <c r="AE1301" s="16">
        <v>0</v>
      </c>
      <c r="AF1301" s="24" t="s">
        <v>216</v>
      </c>
      <c r="AG1301">
        <v>40</v>
      </c>
      <c r="AH1301" s="16" t="s">
        <v>273</v>
      </c>
      <c r="AI1301" s="16" t="s">
        <v>6</v>
      </c>
      <c r="AJ1301" s="16" t="s">
        <v>214</v>
      </c>
      <c r="AK1301" s="16" t="s">
        <v>219</v>
      </c>
      <c r="AL1301" s="16">
        <v>0</v>
      </c>
    </row>
    <row r="1302" spans="1:38" x14ac:dyDescent="0.3">
      <c r="A1302" s="24" t="s">
        <v>0</v>
      </c>
      <c r="B1302" t="s">
        <v>267</v>
      </c>
      <c r="C1302" t="s">
        <v>312</v>
      </c>
      <c r="D1302">
        <v>-27.180980000000002</v>
      </c>
      <c r="E1302">
        <v>-48.409959999999998</v>
      </c>
      <c r="F1302" s="24" t="s">
        <v>2</v>
      </c>
      <c r="G1302" s="24" t="s">
        <v>3</v>
      </c>
      <c r="H1302" s="25">
        <v>42372</v>
      </c>
      <c r="I1302" s="12" t="s">
        <v>100</v>
      </c>
      <c r="J1302" s="12" t="s">
        <v>270</v>
      </c>
      <c r="K1302" s="12" t="s">
        <v>292</v>
      </c>
      <c r="L1302" s="24" t="s">
        <v>96</v>
      </c>
      <c r="M1302" s="24" t="s">
        <v>313</v>
      </c>
      <c r="N1302" t="s">
        <v>173</v>
      </c>
      <c r="O1302" s="24">
        <v>2</v>
      </c>
      <c r="P1302">
        <v>10</v>
      </c>
      <c r="Q1302">
        <v>10</v>
      </c>
      <c r="R1302">
        <v>25</v>
      </c>
      <c r="S1302" s="24">
        <v>4.5</v>
      </c>
      <c r="T1302" s="24">
        <v>8</v>
      </c>
      <c r="U1302" t="s">
        <v>180</v>
      </c>
      <c r="V1302" s="14" t="str">
        <f>VLOOKUP($U1302,look_up!$A$2:J1328,2,FALSE)</f>
        <v>Ouriço</v>
      </c>
      <c r="W1302" s="14" t="str">
        <f>VLOOKUP($U1302,look_up!$A$2:K1328,3,FALSE)</f>
        <v>Species</v>
      </c>
      <c r="X1302" s="14" t="str">
        <f>VLOOKUP($U1302,look_up!$A$2:L1328,4,FALSE)</f>
        <v>NA</v>
      </c>
      <c r="Y1302" s="14" t="str">
        <f>VLOOKUP($U1302,look_up!A$2:K1328,5,FALSE)</f>
        <v>Animalia</v>
      </c>
      <c r="Z1302" s="14" t="str">
        <f>VLOOKUP($U1302,look_up!A$2:L1328,6,FALSE)</f>
        <v>Echinodermata</v>
      </c>
      <c r="AA1302" s="14" t="str">
        <f>VLOOKUP($U1302,look_up!A$2:M1328,7,FALSE)</f>
        <v>Echinoidea</v>
      </c>
      <c r="AB1302" s="14" t="str">
        <f>VLOOKUP($U1302,look_up!$A$2:P1328,8,FALSE)</f>
        <v>Camarodonta</v>
      </c>
      <c r="AC1302" s="14" t="str">
        <f>VLOOKUP($U1302,look_up!$A$2:Q1328,9,FALSE)</f>
        <v>Parechinidae</v>
      </c>
      <c r="AD1302" s="14">
        <f>VLOOKUP($U1302,look_up!A$2:P1328,10,FALSE)</f>
        <v>513432</v>
      </c>
      <c r="AE1302" s="16">
        <v>0</v>
      </c>
      <c r="AF1302" s="24" t="s">
        <v>216</v>
      </c>
      <c r="AG1302">
        <v>40</v>
      </c>
      <c r="AH1302" s="16" t="s">
        <v>273</v>
      </c>
      <c r="AI1302" s="16" t="s">
        <v>6</v>
      </c>
      <c r="AJ1302" s="16" t="s">
        <v>214</v>
      </c>
      <c r="AK1302" s="16" t="s">
        <v>219</v>
      </c>
      <c r="AL1302" s="16">
        <v>0</v>
      </c>
    </row>
    <row r="1303" spans="1:38" x14ac:dyDescent="0.3">
      <c r="A1303" s="24" t="s">
        <v>0</v>
      </c>
      <c r="B1303" t="s">
        <v>267</v>
      </c>
      <c r="C1303" t="s">
        <v>312</v>
      </c>
      <c r="D1303">
        <v>-27.180980000000002</v>
      </c>
      <c r="E1303">
        <v>-48.409959999999998</v>
      </c>
      <c r="F1303" s="24" t="s">
        <v>2</v>
      </c>
      <c r="G1303" s="24" t="s">
        <v>3</v>
      </c>
      <c r="H1303" s="25">
        <v>42372</v>
      </c>
      <c r="I1303" s="12" t="s">
        <v>100</v>
      </c>
      <c r="J1303" s="12" t="s">
        <v>270</v>
      </c>
      <c r="K1303" s="12" t="s">
        <v>292</v>
      </c>
      <c r="L1303" s="24" t="s">
        <v>96</v>
      </c>
      <c r="M1303" s="24" t="s">
        <v>313</v>
      </c>
      <c r="N1303" t="s">
        <v>173</v>
      </c>
      <c r="O1303" s="24">
        <v>3</v>
      </c>
      <c r="P1303">
        <v>10</v>
      </c>
      <c r="Q1303">
        <v>10</v>
      </c>
      <c r="R1303">
        <v>25</v>
      </c>
      <c r="S1303" s="24">
        <v>4.5</v>
      </c>
      <c r="T1303" s="24">
        <v>8</v>
      </c>
      <c r="U1303" t="s">
        <v>180</v>
      </c>
      <c r="V1303" s="14" t="str">
        <f>VLOOKUP($U1303,look_up!$A$2:J1329,2,FALSE)</f>
        <v>Ouriço</v>
      </c>
      <c r="W1303" s="14" t="str">
        <f>VLOOKUP($U1303,look_up!$A$2:K1329,3,FALSE)</f>
        <v>Species</v>
      </c>
      <c r="X1303" s="14" t="str">
        <f>VLOOKUP($U1303,look_up!$A$2:L1329,4,FALSE)</f>
        <v>NA</v>
      </c>
      <c r="Y1303" s="14" t="str">
        <f>VLOOKUP($U1303,look_up!A$2:K1329,5,FALSE)</f>
        <v>Animalia</v>
      </c>
      <c r="Z1303" s="14" t="str">
        <f>VLOOKUP($U1303,look_up!A$2:L1329,6,FALSE)</f>
        <v>Echinodermata</v>
      </c>
      <c r="AA1303" s="14" t="str">
        <f>VLOOKUP($U1303,look_up!A$2:M1329,7,FALSE)</f>
        <v>Echinoidea</v>
      </c>
      <c r="AB1303" s="14" t="str">
        <f>VLOOKUP($U1303,look_up!$A$2:P1329,8,FALSE)</f>
        <v>Camarodonta</v>
      </c>
      <c r="AC1303" s="14" t="str">
        <f>VLOOKUP($U1303,look_up!$A$2:Q1329,9,FALSE)</f>
        <v>Parechinidae</v>
      </c>
      <c r="AD1303" s="14">
        <f>VLOOKUP($U1303,look_up!A$2:P1329,10,FALSE)</f>
        <v>513432</v>
      </c>
      <c r="AE1303" s="16">
        <v>0</v>
      </c>
      <c r="AF1303" s="24" t="s">
        <v>216</v>
      </c>
      <c r="AG1303">
        <v>40</v>
      </c>
      <c r="AH1303" s="16" t="s">
        <v>273</v>
      </c>
      <c r="AI1303" s="16" t="s">
        <v>6</v>
      </c>
      <c r="AJ1303" s="16" t="s">
        <v>214</v>
      </c>
      <c r="AK1303" s="16" t="s">
        <v>219</v>
      </c>
      <c r="AL1303" s="16">
        <v>0</v>
      </c>
    </row>
    <row r="1304" spans="1:38" x14ac:dyDescent="0.3">
      <c r="A1304" s="24" t="s">
        <v>0</v>
      </c>
      <c r="B1304" t="s">
        <v>309</v>
      </c>
      <c r="C1304" t="s">
        <v>287</v>
      </c>
      <c r="D1304">
        <v>-27.178419999999999</v>
      </c>
      <c r="E1304">
        <v>-48.406959999999998</v>
      </c>
      <c r="F1304" s="24" t="s">
        <v>2</v>
      </c>
      <c r="G1304" s="24" t="s">
        <v>3</v>
      </c>
      <c r="H1304" s="25">
        <v>42397</v>
      </c>
      <c r="I1304" s="12" t="s">
        <v>288</v>
      </c>
      <c r="J1304" s="12" t="s">
        <v>270</v>
      </c>
      <c r="K1304" s="12" t="s">
        <v>292</v>
      </c>
      <c r="L1304" s="24" t="s">
        <v>96</v>
      </c>
      <c r="M1304" s="24" t="s">
        <v>313</v>
      </c>
      <c r="N1304" t="s">
        <v>85</v>
      </c>
      <c r="O1304" s="24">
        <v>1</v>
      </c>
      <c r="P1304">
        <v>5</v>
      </c>
      <c r="Q1304">
        <v>5</v>
      </c>
      <c r="R1304">
        <v>23</v>
      </c>
      <c r="S1304" s="24">
        <v>4.5</v>
      </c>
      <c r="T1304" s="24">
        <v>8</v>
      </c>
      <c r="U1304" t="s">
        <v>180</v>
      </c>
      <c r="V1304" s="14" t="str">
        <f>VLOOKUP($U1304,look_up!$A$2:J1330,2,FALSE)</f>
        <v>Ouriço</v>
      </c>
      <c r="W1304" s="14" t="str">
        <f>VLOOKUP($U1304,look_up!$A$2:K1330,3,FALSE)</f>
        <v>Species</v>
      </c>
      <c r="X1304" s="14" t="str">
        <f>VLOOKUP($U1304,look_up!$A$2:L1330,4,FALSE)</f>
        <v>NA</v>
      </c>
      <c r="Y1304" s="14" t="str">
        <f>VLOOKUP($U1304,look_up!A$2:K1330,5,FALSE)</f>
        <v>Animalia</v>
      </c>
      <c r="Z1304" s="14" t="str">
        <f>VLOOKUP($U1304,look_up!A$2:L1330,6,FALSE)</f>
        <v>Echinodermata</v>
      </c>
      <c r="AA1304" s="14" t="str">
        <f>VLOOKUP($U1304,look_up!A$2:M1330,7,FALSE)</f>
        <v>Echinoidea</v>
      </c>
      <c r="AB1304" s="14" t="str">
        <f>VLOOKUP($U1304,look_up!$A$2:P1330,8,FALSE)</f>
        <v>Camarodonta</v>
      </c>
      <c r="AC1304" s="14" t="str">
        <f>VLOOKUP($U1304,look_up!$A$2:Q1330,9,FALSE)</f>
        <v>Parechinidae</v>
      </c>
      <c r="AD1304" s="14">
        <f>VLOOKUP($U1304,look_up!A$2:P1330,10,FALSE)</f>
        <v>513432</v>
      </c>
      <c r="AE1304" s="16">
        <v>44</v>
      </c>
      <c r="AF1304" s="24" t="s">
        <v>216</v>
      </c>
      <c r="AG1304">
        <v>40</v>
      </c>
      <c r="AH1304" s="16" t="s">
        <v>273</v>
      </c>
      <c r="AI1304" s="16" t="s">
        <v>6</v>
      </c>
      <c r="AJ1304" s="16" t="s">
        <v>214</v>
      </c>
      <c r="AK1304" s="16" t="s">
        <v>219</v>
      </c>
      <c r="AL1304" s="16">
        <v>44</v>
      </c>
    </row>
    <row r="1305" spans="1:38" x14ac:dyDescent="0.3">
      <c r="A1305" s="24" t="s">
        <v>0</v>
      </c>
      <c r="B1305" t="s">
        <v>309</v>
      </c>
      <c r="C1305" t="s">
        <v>287</v>
      </c>
      <c r="D1305">
        <v>-27.178419999999999</v>
      </c>
      <c r="E1305">
        <v>-48.406959999999998</v>
      </c>
      <c r="F1305" s="24" t="s">
        <v>2</v>
      </c>
      <c r="G1305" s="24" t="s">
        <v>3</v>
      </c>
      <c r="H1305" s="25">
        <v>42397</v>
      </c>
      <c r="I1305" s="12" t="s">
        <v>288</v>
      </c>
      <c r="J1305" s="12" t="s">
        <v>270</v>
      </c>
      <c r="K1305" s="12" t="s">
        <v>292</v>
      </c>
      <c r="L1305" s="24" t="s">
        <v>96</v>
      </c>
      <c r="M1305" s="24" t="s">
        <v>313</v>
      </c>
      <c r="N1305" t="s">
        <v>85</v>
      </c>
      <c r="O1305" s="24">
        <v>2</v>
      </c>
      <c r="P1305">
        <v>5</v>
      </c>
      <c r="Q1305">
        <v>5</v>
      </c>
      <c r="R1305">
        <v>23</v>
      </c>
      <c r="S1305" s="24">
        <v>4.5</v>
      </c>
      <c r="T1305" s="24">
        <v>8</v>
      </c>
      <c r="U1305" t="s">
        <v>180</v>
      </c>
      <c r="V1305" s="14" t="str">
        <f>VLOOKUP($U1305,look_up!$A$2:J1331,2,FALSE)</f>
        <v>Ouriço</v>
      </c>
      <c r="W1305" s="14" t="str">
        <f>VLOOKUP($U1305,look_up!$A$2:K1331,3,FALSE)</f>
        <v>Species</v>
      </c>
      <c r="X1305" s="14" t="str">
        <f>VLOOKUP($U1305,look_up!$A$2:L1331,4,FALSE)</f>
        <v>NA</v>
      </c>
      <c r="Y1305" s="14" t="str">
        <f>VLOOKUP($U1305,look_up!A$2:K1331,5,FALSE)</f>
        <v>Animalia</v>
      </c>
      <c r="Z1305" s="14" t="str">
        <f>VLOOKUP($U1305,look_up!A$2:L1331,6,FALSE)</f>
        <v>Echinodermata</v>
      </c>
      <c r="AA1305" s="14" t="str">
        <f>VLOOKUP($U1305,look_up!A$2:M1331,7,FALSE)</f>
        <v>Echinoidea</v>
      </c>
      <c r="AB1305" s="14" t="str">
        <f>VLOOKUP($U1305,look_up!$A$2:P1331,8,FALSE)</f>
        <v>Camarodonta</v>
      </c>
      <c r="AC1305" s="14" t="str">
        <f>VLOOKUP($U1305,look_up!$A$2:Q1331,9,FALSE)</f>
        <v>Parechinidae</v>
      </c>
      <c r="AD1305" s="14">
        <f>VLOOKUP($U1305,look_up!A$2:P1331,10,FALSE)</f>
        <v>513432</v>
      </c>
      <c r="AE1305" s="16">
        <v>35</v>
      </c>
      <c r="AF1305" s="24" t="s">
        <v>216</v>
      </c>
      <c r="AG1305">
        <v>40</v>
      </c>
      <c r="AH1305" s="16" t="s">
        <v>273</v>
      </c>
      <c r="AI1305" s="16" t="s">
        <v>6</v>
      </c>
      <c r="AJ1305" s="16" t="s">
        <v>214</v>
      </c>
      <c r="AK1305" s="16" t="s">
        <v>219</v>
      </c>
      <c r="AL1305" s="16">
        <v>35</v>
      </c>
    </row>
    <row r="1306" spans="1:38" x14ac:dyDescent="0.3">
      <c r="A1306" s="24" t="s">
        <v>0</v>
      </c>
      <c r="B1306" t="s">
        <v>309</v>
      </c>
      <c r="C1306" t="s">
        <v>287</v>
      </c>
      <c r="D1306">
        <v>-27.178419999999999</v>
      </c>
      <c r="E1306">
        <v>-48.406959999999998</v>
      </c>
      <c r="F1306" s="24" t="s">
        <v>2</v>
      </c>
      <c r="G1306" s="24" t="s">
        <v>3</v>
      </c>
      <c r="H1306" s="25">
        <v>42397</v>
      </c>
      <c r="I1306" s="12" t="s">
        <v>288</v>
      </c>
      <c r="J1306" s="12" t="s">
        <v>270</v>
      </c>
      <c r="K1306" s="12" t="s">
        <v>292</v>
      </c>
      <c r="L1306" s="24" t="s">
        <v>96</v>
      </c>
      <c r="M1306" s="24" t="s">
        <v>313</v>
      </c>
      <c r="N1306" t="s">
        <v>85</v>
      </c>
      <c r="O1306" s="24">
        <v>3</v>
      </c>
      <c r="P1306">
        <v>5</v>
      </c>
      <c r="Q1306">
        <v>5</v>
      </c>
      <c r="R1306">
        <v>23</v>
      </c>
      <c r="S1306" s="24">
        <v>4.5</v>
      </c>
      <c r="T1306" s="24">
        <v>8</v>
      </c>
      <c r="U1306" t="s">
        <v>180</v>
      </c>
      <c r="V1306" s="14" t="str">
        <f>VLOOKUP($U1306,look_up!$A$2:J1332,2,FALSE)</f>
        <v>Ouriço</v>
      </c>
      <c r="W1306" s="14" t="str">
        <f>VLOOKUP($U1306,look_up!$A$2:K1332,3,FALSE)</f>
        <v>Species</v>
      </c>
      <c r="X1306" s="14" t="str">
        <f>VLOOKUP($U1306,look_up!$A$2:L1332,4,FALSE)</f>
        <v>NA</v>
      </c>
      <c r="Y1306" s="14" t="str">
        <f>VLOOKUP($U1306,look_up!A$2:K1332,5,FALSE)</f>
        <v>Animalia</v>
      </c>
      <c r="Z1306" s="14" t="str">
        <f>VLOOKUP($U1306,look_up!A$2:L1332,6,FALSE)</f>
        <v>Echinodermata</v>
      </c>
      <c r="AA1306" s="14" t="str">
        <f>VLOOKUP($U1306,look_up!A$2:M1332,7,FALSE)</f>
        <v>Echinoidea</v>
      </c>
      <c r="AB1306" s="14" t="str">
        <f>VLOOKUP($U1306,look_up!$A$2:P1332,8,FALSE)</f>
        <v>Camarodonta</v>
      </c>
      <c r="AC1306" s="14" t="str">
        <f>VLOOKUP($U1306,look_up!$A$2:Q1332,9,FALSE)</f>
        <v>Parechinidae</v>
      </c>
      <c r="AD1306" s="14">
        <f>VLOOKUP($U1306,look_up!A$2:P1332,10,FALSE)</f>
        <v>513432</v>
      </c>
      <c r="AE1306" s="16">
        <v>27</v>
      </c>
      <c r="AF1306" s="24" t="s">
        <v>216</v>
      </c>
      <c r="AG1306">
        <v>40</v>
      </c>
      <c r="AH1306" s="16" t="s">
        <v>273</v>
      </c>
      <c r="AI1306" s="16" t="s">
        <v>6</v>
      </c>
      <c r="AJ1306" s="16" t="s">
        <v>214</v>
      </c>
      <c r="AK1306" s="16" t="s">
        <v>219</v>
      </c>
      <c r="AL1306" s="16">
        <v>27</v>
      </c>
    </row>
    <row r="1307" spans="1:38" x14ac:dyDescent="0.3">
      <c r="A1307" s="24" t="s">
        <v>0</v>
      </c>
      <c r="B1307" t="s">
        <v>310</v>
      </c>
      <c r="C1307" t="s">
        <v>289</v>
      </c>
      <c r="D1307">
        <v>-27.118390000000002</v>
      </c>
      <c r="E1307">
        <v>-48.519509999999997</v>
      </c>
      <c r="F1307" s="24" t="s">
        <v>2</v>
      </c>
      <c r="G1307" s="24" t="s">
        <v>3</v>
      </c>
      <c r="H1307" s="25">
        <v>42389</v>
      </c>
      <c r="I1307" s="12" t="s">
        <v>248</v>
      </c>
      <c r="J1307" s="12" t="s">
        <v>270</v>
      </c>
      <c r="K1307" s="12" t="s">
        <v>292</v>
      </c>
      <c r="L1307" s="24" t="s">
        <v>96</v>
      </c>
      <c r="M1307" s="24" t="s">
        <v>272</v>
      </c>
      <c r="N1307" t="s">
        <v>85</v>
      </c>
      <c r="O1307" s="24">
        <v>1</v>
      </c>
      <c r="P1307">
        <v>5</v>
      </c>
      <c r="Q1307">
        <v>5</v>
      </c>
      <c r="R1307">
        <v>28</v>
      </c>
      <c r="S1307" s="24">
        <v>2.2000000000000002</v>
      </c>
      <c r="T1307" s="24">
        <v>1.5</v>
      </c>
      <c r="U1307" t="s">
        <v>180</v>
      </c>
      <c r="V1307" s="14" t="str">
        <f>VLOOKUP($U1307,look_up!$A$2:J1333,2,FALSE)</f>
        <v>Ouriço</v>
      </c>
      <c r="W1307" s="14" t="str">
        <f>VLOOKUP($U1307,look_up!$A$2:K1333,3,FALSE)</f>
        <v>Species</v>
      </c>
      <c r="X1307" s="14" t="str">
        <f>VLOOKUP($U1307,look_up!$A$2:L1333,4,FALSE)</f>
        <v>NA</v>
      </c>
      <c r="Y1307" s="14" t="str">
        <f>VLOOKUP($U1307,look_up!A$2:K1333,5,FALSE)</f>
        <v>Animalia</v>
      </c>
      <c r="Z1307" s="14" t="str">
        <f>VLOOKUP($U1307,look_up!A$2:L1333,6,FALSE)</f>
        <v>Echinodermata</v>
      </c>
      <c r="AA1307" s="14" t="str">
        <f>VLOOKUP($U1307,look_up!A$2:M1333,7,FALSE)</f>
        <v>Echinoidea</v>
      </c>
      <c r="AB1307" s="14" t="str">
        <f>VLOOKUP($U1307,look_up!$A$2:P1333,8,FALSE)</f>
        <v>Camarodonta</v>
      </c>
      <c r="AC1307" s="14" t="str">
        <f>VLOOKUP($U1307,look_up!$A$2:Q1333,9,FALSE)</f>
        <v>Parechinidae</v>
      </c>
      <c r="AD1307" s="14">
        <f>VLOOKUP($U1307,look_up!A$2:P1333,10,FALSE)</f>
        <v>513432</v>
      </c>
      <c r="AE1307" s="16">
        <v>1</v>
      </c>
      <c r="AF1307" s="24" t="s">
        <v>216</v>
      </c>
      <c r="AG1307">
        <v>40</v>
      </c>
      <c r="AH1307" s="16" t="s">
        <v>273</v>
      </c>
      <c r="AI1307" s="16" t="s">
        <v>6</v>
      </c>
      <c r="AJ1307" s="16" t="s">
        <v>214</v>
      </c>
      <c r="AK1307" s="16" t="s">
        <v>219</v>
      </c>
      <c r="AL1307" s="16">
        <v>1</v>
      </c>
    </row>
    <row r="1308" spans="1:38" x14ac:dyDescent="0.3">
      <c r="A1308" s="24" t="s">
        <v>0</v>
      </c>
      <c r="B1308" t="s">
        <v>310</v>
      </c>
      <c r="C1308" t="s">
        <v>289</v>
      </c>
      <c r="D1308">
        <v>-27.118390000000002</v>
      </c>
      <c r="E1308">
        <v>-48.519509999999997</v>
      </c>
      <c r="F1308" s="24" t="s">
        <v>2</v>
      </c>
      <c r="G1308" s="24" t="s">
        <v>3</v>
      </c>
      <c r="H1308" s="25">
        <v>42389</v>
      </c>
      <c r="I1308" s="12" t="s">
        <v>248</v>
      </c>
      <c r="J1308" s="12" t="s">
        <v>270</v>
      </c>
      <c r="K1308" s="12" t="s">
        <v>292</v>
      </c>
      <c r="L1308" s="24" t="s">
        <v>96</v>
      </c>
      <c r="M1308" s="24" t="s">
        <v>272</v>
      </c>
      <c r="N1308" t="s">
        <v>85</v>
      </c>
      <c r="O1308" s="24">
        <v>2</v>
      </c>
      <c r="P1308">
        <v>5</v>
      </c>
      <c r="Q1308">
        <v>5</v>
      </c>
      <c r="R1308">
        <v>28</v>
      </c>
      <c r="S1308" s="24">
        <v>2.2000000000000002</v>
      </c>
      <c r="T1308" s="24">
        <v>1.5</v>
      </c>
      <c r="U1308" t="s">
        <v>180</v>
      </c>
      <c r="V1308" s="14" t="str">
        <f>VLOOKUP($U1308,look_up!$A$2:J1334,2,FALSE)</f>
        <v>Ouriço</v>
      </c>
      <c r="W1308" s="14" t="str">
        <f>VLOOKUP($U1308,look_up!$A$2:K1334,3,FALSE)</f>
        <v>Species</v>
      </c>
      <c r="X1308" s="14" t="str">
        <f>VLOOKUP($U1308,look_up!$A$2:L1334,4,FALSE)</f>
        <v>NA</v>
      </c>
      <c r="Y1308" s="14" t="str">
        <f>VLOOKUP($U1308,look_up!A$2:K1334,5,FALSE)</f>
        <v>Animalia</v>
      </c>
      <c r="Z1308" s="14" t="str">
        <f>VLOOKUP($U1308,look_up!A$2:L1334,6,FALSE)</f>
        <v>Echinodermata</v>
      </c>
      <c r="AA1308" s="14" t="str">
        <f>VLOOKUP($U1308,look_up!A$2:M1334,7,FALSE)</f>
        <v>Echinoidea</v>
      </c>
      <c r="AB1308" s="14" t="str">
        <f>VLOOKUP($U1308,look_up!$A$2:P1334,8,FALSE)</f>
        <v>Camarodonta</v>
      </c>
      <c r="AC1308" s="14" t="str">
        <f>VLOOKUP($U1308,look_up!$A$2:Q1334,9,FALSE)</f>
        <v>Parechinidae</v>
      </c>
      <c r="AD1308" s="14">
        <f>VLOOKUP($U1308,look_up!A$2:P1334,10,FALSE)</f>
        <v>513432</v>
      </c>
      <c r="AE1308" s="16">
        <v>0</v>
      </c>
      <c r="AF1308" s="24" t="s">
        <v>216</v>
      </c>
      <c r="AG1308">
        <v>40</v>
      </c>
      <c r="AH1308" s="16" t="s">
        <v>273</v>
      </c>
      <c r="AI1308" s="16" t="s">
        <v>6</v>
      </c>
      <c r="AJ1308" s="16" t="s">
        <v>214</v>
      </c>
      <c r="AK1308" s="16" t="s">
        <v>219</v>
      </c>
      <c r="AL1308" s="16">
        <v>0</v>
      </c>
    </row>
    <row r="1309" spans="1:38" x14ac:dyDescent="0.3">
      <c r="A1309" s="24" t="s">
        <v>0</v>
      </c>
      <c r="B1309" t="s">
        <v>310</v>
      </c>
      <c r="C1309" t="s">
        <v>289</v>
      </c>
      <c r="D1309">
        <v>-27.118390000000002</v>
      </c>
      <c r="E1309">
        <v>-48.519509999999997</v>
      </c>
      <c r="F1309" s="24" t="s">
        <v>2</v>
      </c>
      <c r="G1309" s="24" t="s">
        <v>3</v>
      </c>
      <c r="H1309" s="25">
        <v>42389</v>
      </c>
      <c r="I1309" s="12" t="s">
        <v>248</v>
      </c>
      <c r="J1309" s="12" t="s">
        <v>270</v>
      </c>
      <c r="K1309" s="12" t="s">
        <v>292</v>
      </c>
      <c r="L1309" s="24" t="s">
        <v>96</v>
      </c>
      <c r="M1309" s="24" t="s">
        <v>272</v>
      </c>
      <c r="N1309" t="s">
        <v>85</v>
      </c>
      <c r="O1309" s="24">
        <v>3</v>
      </c>
      <c r="P1309">
        <v>5</v>
      </c>
      <c r="Q1309">
        <v>5</v>
      </c>
      <c r="R1309">
        <v>28</v>
      </c>
      <c r="S1309" s="24">
        <v>2.2000000000000002</v>
      </c>
      <c r="T1309" s="24">
        <v>1.5</v>
      </c>
      <c r="U1309" t="s">
        <v>180</v>
      </c>
      <c r="V1309" s="14" t="str">
        <f>VLOOKUP($U1309,look_up!$A$2:J1335,2,FALSE)</f>
        <v>Ouriço</v>
      </c>
      <c r="W1309" s="14" t="str">
        <f>VLOOKUP($U1309,look_up!$A$2:K1335,3,FALSE)</f>
        <v>Species</v>
      </c>
      <c r="X1309" s="14" t="str">
        <f>VLOOKUP($U1309,look_up!$A$2:L1335,4,FALSE)</f>
        <v>NA</v>
      </c>
      <c r="Y1309" s="14" t="str">
        <f>VLOOKUP($U1309,look_up!A$2:K1335,5,FALSE)</f>
        <v>Animalia</v>
      </c>
      <c r="Z1309" s="14" t="str">
        <f>VLOOKUP($U1309,look_up!A$2:L1335,6,FALSE)</f>
        <v>Echinodermata</v>
      </c>
      <c r="AA1309" s="14" t="str">
        <f>VLOOKUP($U1309,look_up!A$2:M1335,7,FALSE)</f>
        <v>Echinoidea</v>
      </c>
      <c r="AB1309" s="14" t="str">
        <f>VLOOKUP($U1309,look_up!$A$2:P1335,8,FALSE)</f>
        <v>Camarodonta</v>
      </c>
      <c r="AC1309" s="14" t="str">
        <f>VLOOKUP($U1309,look_up!$A$2:Q1335,9,FALSE)</f>
        <v>Parechinidae</v>
      </c>
      <c r="AD1309" s="14">
        <f>VLOOKUP($U1309,look_up!A$2:P1335,10,FALSE)</f>
        <v>513432</v>
      </c>
      <c r="AE1309" s="16">
        <v>0</v>
      </c>
      <c r="AF1309" s="24" t="s">
        <v>216</v>
      </c>
      <c r="AG1309">
        <v>40</v>
      </c>
      <c r="AH1309" s="16" t="s">
        <v>273</v>
      </c>
      <c r="AI1309" s="16" t="s">
        <v>6</v>
      </c>
      <c r="AJ1309" s="16" t="s">
        <v>214</v>
      </c>
      <c r="AK1309" s="16" t="s">
        <v>219</v>
      </c>
      <c r="AL1309" s="16">
        <v>0</v>
      </c>
    </row>
    <row r="1310" spans="1:38" x14ac:dyDescent="0.3">
      <c r="A1310" s="24" t="s">
        <v>0</v>
      </c>
      <c r="B1310" t="s">
        <v>311</v>
      </c>
      <c r="C1310" t="s">
        <v>290</v>
      </c>
      <c r="D1310">
        <v>-27.11862</v>
      </c>
      <c r="E1310">
        <v>-48.514699999999998</v>
      </c>
      <c r="F1310" s="24" t="s">
        <v>2</v>
      </c>
      <c r="G1310" s="24" t="s">
        <v>3</v>
      </c>
      <c r="H1310" s="25">
        <v>42389</v>
      </c>
      <c r="I1310" s="12" t="s">
        <v>248</v>
      </c>
      <c r="J1310" s="12" t="s">
        <v>270</v>
      </c>
      <c r="K1310" s="12" t="s">
        <v>292</v>
      </c>
      <c r="L1310" s="24" t="s">
        <v>96</v>
      </c>
      <c r="M1310" s="24" t="s">
        <v>272</v>
      </c>
      <c r="N1310" t="s">
        <v>85</v>
      </c>
      <c r="O1310" s="24">
        <v>1</v>
      </c>
      <c r="P1310">
        <v>5</v>
      </c>
      <c r="Q1310">
        <v>5</v>
      </c>
      <c r="R1310">
        <v>28</v>
      </c>
      <c r="S1310" s="24">
        <v>2.2000000000000002</v>
      </c>
      <c r="T1310" s="24">
        <v>2</v>
      </c>
      <c r="U1310" t="s">
        <v>180</v>
      </c>
      <c r="V1310" s="14" t="str">
        <f>VLOOKUP($U1310,look_up!$A$2:J1336,2,FALSE)</f>
        <v>Ouriço</v>
      </c>
      <c r="W1310" s="14" t="str">
        <f>VLOOKUP($U1310,look_up!$A$2:K1336,3,FALSE)</f>
        <v>Species</v>
      </c>
      <c r="X1310" s="14" t="str">
        <f>VLOOKUP($U1310,look_up!$A$2:L1336,4,FALSE)</f>
        <v>NA</v>
      </c>
      <c r="Y1310" s="14" t="str">
        <f>VLOOKUP($U1310,look_up!A$2:K1336,5,FALSE)</f>
        <v>Animalia</v>
      </c>
      <c r="Z1310" s="14" t="str">
        <f>VLOOKUP($U1310,look_up!A$2:L1336,6,FALSE)</f>
        <v>Echinodermata</v>
      </c>
      <c r="AA1310" s="14" t="str">
        <f>VLOOKUP($U1310,look_up!A$2:M1336,7,FALSE)</f>
        <v>Echinoidea</v>
      </c>
      <c r="AB1310" s="14" t="str">
        <f>VLOOKUP($U1310,look_up!$A$2:P1336,8,FALSE)</f>
        <v>Camarodonta</v>
      </c>
      <c r="AC1310" s="14" t="str">
        <f>VLOOKUP($U1310,look_up!$A$2:Q1336,9,FALSE)</f>
        <v>Parechinidae</v>
      </c>
      <c r="AD1310" s="14">
        <f>VLOOKUP($U1310,look_up!A$2:P1336,10,FALSE)</f>
        <v>513432</v>
      </c>
      <c r="AE1310" s="16">
        <v>0</v>
      </c>
      <c r="AF1310" s="24" t="s">
        <v>216</v>
      </c>
      <c r="AG1310">
        <v>40</v>
      </c>
      <c r="AH1310" s="16" t="s">
        <v>273</v>
      </c>
      <c r="AI1310" s="16" t="s">
        <v>6</v>
      </c>
      <c r="AJ1310" s="16" t="s">
        <v>214</v>
      </c>
      <c r="AK1310" s="16" t="s">
        <v>219</v>
      </c>
      <c r="AL1310" s="16">
        <v>0</v>
      </c>
    </row>
    <row r="1311" spans="1:38" x14ac:dyDescent="0.3">
      <c r="A1311" s="24" t="s">
        <v>0</v>
      </c>
      <c r="B1311" t="s">
        <v>311</v>
      </c>
      <c r="C1311" t="s">
        <v>290</v>
      </c>
      <c r="D1311">
        <v>-27.11862</v>
      </c>
      <c r="E1311">
        <v>-48.514699999999998</v>
      </c>
      <c r="F1311" s="24" t="s">
        <v>2</v>
      </c>
      <c r="G1311" s="24" t="s">
        <v>3</v>
      </c>
      <c r="H1311" s="25">
        <v>42389</v>
      </c>
      <c r="I1311" s="12" t="s">
        <v>248</v>
      </c>
      <c r="J1311" s="12" t="s">
        <v>270</v>
      </c>
      <c r="K1311" s="12" t="s">
        <v>292</v>
      </c>
      <c r="L1311" s="24" t="s">
        <v>96</v>
      </c>
      <c r="M1311" s="24" t="s">
        <v>272</v>
      </c>
      <c r="N1311" t="s">
        <v>85</v>
      </c>
      <c r="O1311" s="24">
        <v>2</v>
      </c>
      <c r="P1311">
        <v>5</v>
      </c>
      <c r="Q1311">
        <v>5</v>
      </c>
      <c r="R1311">
        <v>28</v>
      </c>
      <c r="S1311" s="24">
        <v>2.2000000000000002</v>
      </c>
      <c r="T1311" s="24">
        <v>2</v>
      </c>
      <c r="U1311" t="s">
        <v>180</v>
      </c>
      <c r="V1311" s="14" t="str">
        <f>VLOOKUP($U1311,look_up!$A$2:J1337,2,FALSE)</f>
        <v>Ouriço</v>
      </c>
      <c r="W1311" s="14" t="str">
        <f>VLOOKUP($U1311,look_up!$A$2:K1337,3,FALSE)</f>
        <v>Species</v>
      </c>
      <c r="X1311" s="14" t="str">
        <f>VLOOKUP($U1311,look_up!$A$2:L1337,4,FALSE)</f>
        <v>NA</v>
      </c>
      <c r="Y1311" s="14" t="str">
        <f>VLOOKUP($U1311,look_up!A$2:K1337,5,FALSE)</f>
        <v>Animalia</v>
      </c>
      <c r="Z1311" s="14" t="str">
        <f>VLOOKUP($U1311,look_up!A$2:L1337,6,FALSE)</f>
        <v>Echinodermata</v>
      </c>
      <c r="AA1311" s="14" t="str">
        <f>VLOOKUP($U1311,look_up!A$2:M1337,7,FALSE)</f>
        <v>Echinoidea</v>
      </c>
      <c r="AB1311" s="14" t="str">
        <f>VLOOKUP($U1311,look_up!$A$2:P1337,8,FALSE)</f>
        <v>Camarodonta</v>
      </c>
      <c r="AC1311" s="14" t="str">
        <f>VLOOKUP($U1311,look_up!$A$2:Q1337,9,FALSE)</f>
        <v>Parechinidae</v>
      </c>
      <c r="AD1311" s="14">
        <f>VLOOKUP($U1311,look_up!A$2:P1337,10,FALSE)</f>
        <v>513432</v>
      </c>
      <c r="AE1311" s="16">
        <v>0</v>
      </c>
      <c r="AF1311" s="24" t="s">
        <v>216</v>
      </c>
      <c r="AG1311">
        <v>40</v>
      </c>
      <c r="AH1311" s="16" t="s">
        <v>273</v>
      </c>
      <c r="AI1311" s="16" t="s">
        <v>6</v>
      </c>
      <c r="AJ1311" s="16" t="s">
        <v>214</v>
      </c>
      <c r="AK1311" s="16" t="s">
        <v>219</v>
      </c>
      <c r="AL1311" s="16">
        <v>0</v>
      </c>
    </row>
    <row r="1312" spans="1:38" x14ac:dyDescent="0.3">
      <c r="A1312" s="24" t="s">
        <v>0</v>
      </c>
      <c r="B1312" t="s">
        <v>311</v>
      </c>
      <c r="C1312" t="s">
        <v>290</v>
      </c>
      <c r="D1312">
        <v>-27.11862</v>
      </c>
      <c r="E1312">
        <v>-48.514699999999998</v>
      </c>
      <c r="F1312" s="24" t="s">
        <v>2</v>
      </c>
      <c r="G1312" s="24" t="s">
        <v>3</v>
      </c>
      <c r="H1312" s="25">
        <v>42389</v>
      </c>
      <c r="I1312" s="12" t="s">
        <v>248</v>
      </c>
      <c r="J1312" s="12" t="s">
        <v>270</v>
      </c>
      <c r="K1312" s="12" t="s">
        <v>292</v>
      </c>
      <c r="L1312" s="24" t="s">
        <v>96</v>
      </c>
      <c r="M1312" s="24" t="s">
        <v>272</v>
      </c>
      <c r="N1312" t="s">
        <v>85</v>
      </c>
      <c r="O1312" s="24">
        <v>3</v>
      </c>
      <c r="P1312">
        <v>5</v>
      </c>
      <c r="Q1312">
        <v>5</v>
      </c>
      <c r="R1312">
        <v>28</v>
      </c>
      <c r="S1312" s="24">
        <v>2.2000000000000002</v>
      </c>
      <c r="T1312" s="24">
        <v>2</v>
      </c>
      <c r="U1312" t="s">
        <v>180</v>
      </c>
      <c r="V1312" s="14" t="str">
        <f>VLOOKUP($U1312,look_up!$A$2:J1338,2,FALSE)</f>
        <v>Ouriço</v>
      </c>
      <c r="W1312" s="14" t="str">
        <f>VLOOKUP($U1312,look_up!$A$2:K1338,3,FALSE)</f>
        <v>Species</v>
      </c>
      <c r="X1312" s="14" t="str">
        <f>VLOOKUP($U1312,look_up!$A$2:L1338,4,FALSE)</f>
        <v>NA</v>
      </c>
      <c r="Y1312" s="14" t="str">
        <f>VLOOKUP($U1312,look_up!A$2:K1338,5,FALSE)</f>
        <v>Animalia</v>
      </c>
      <c r="Z1312" s="14" t="str">
        <f>VLOOKUP($U1312,look_up!A$2:L1338,6,FALSE)</f>
        <v>Echinodermata</v>
      </c>
      <c r="AA1312" s="14" t="str">
        <f>VLOOKUP($U1312,look_up!A$2:M1338,7,FALSE)</f>
        <v>Echinoidea</v>
      </c>
      <c r="AB1312" s="14" t="str">
        <f>VLOOKUP($U1312,look_up!$A$2:P1338,8,FALSE)</f>
        <v>Camarodonta</v>
      </c>
      <c r="AC1312" s="14" t="str">
        <f>VLOOKUP($U1312,look_up!$A$2:Q1338,9,FALSE)</f>
        <v>Parechinidae</v>
      </c>
      <c r="AD1312" s="14">
        <f>VLOOKUP($U1312,look_up!A$2:P1338,10,FALSE)</f>
        <v>513432</v>
      </c>
      <c r="AE1312" s="16">
        <v>0</v>
      </c>
      <c r="AF1312" s="24" t="s">
        <v>216</v>
      </c>
      <c r="AG1312">
        <v>40</v>
      </c>
      <c r="AH1312" s="16" t="s">
        <v>273</v>
      </c>
      <c r="AI1312" s="16" t="s">
        <v>6</v>
      </c>
      <c r="AJ1312" s="16" t="s">
        <v>214</v>
      </c>
      <c r="AK1312" s="16" t="s">
        <v>219</v>
      </c>
      <c r="AL1312" s="16">
        <v>0</v>
      </c>
    </row>
    <row r="1313" spans="1:38" x14ac:dyDescent="0.3">
      <c r="A1313" s="24" t="s">
        <v>0</v>
      </c>
      <c r="B1313" t="s">
        <v>306</v>
      </c>
      <c r="C1313" t="s">
        <v>268</v>
      </c>
      <c r="D1313">
        <v>-27.609590000000001</v>
      </c>
      <c r="E1313">
        <v>-48.387419999999999</v>
      </c>
      <c r="F1313" s="24" t="s">
        <v>2</v>
      </c>
      <c r="G1313" s="24" t="s">
        <v>3</v>
      </c>
      <c r="H1313" s="25">
        <v>42033</v>
      </c>
      <c r="I1313" s="12" t="s">
        <v>269</v>
      </c>
      <c r="J1313" s="12" t="s">
        <v>270</v>
      </c>
      <c r="K1313" s="12" t="s">
        <v>271</v>
      </c>
      <c r="L1313" s="24" t="s">
        <v>96</v>
      </c>
      <c r="M1313" s="24" t="s">
        <v>272</v>
      </c>
      <c r="N1313" t="s">
        <v>85</v>
      </c>
      <c r="O1313" s="24">
        <v>1</v>
      </c>
      <c r="P1313">
        <v>5</v>
      </c>
      <c r="Q1313">
        <v>5</v>
      </c>
      <c r="R1313">
        <v>19</v>
      </c>
      <c r="S1313" s="24">
        <v>5</v>
      </c>
      <c r="T1313" s="24">
        <v>5.2</v>
      </c>
      <c r="U1313" t="s">
        <v>181</v>
      </c>
      <c r="V1313" s="14" t="str">
        <f>VLOOKUP($U1313,look_up!$A$2:J1339,2,FALSE)</f>
        <v>Ouriço</v>
      </c>
      <c r="W1313" s="14" t="str">
        <f>VLOOKUP($U1313,look_up!$A$2:K1339,3,FALSE)</f>
        <v>Species</v>
      </c>
      <c r="X1313" s="14" t="str">
        <f>VLOOKUP($U1313,look_up!$A$2:L1339,4,FALSE)</f>
        <v>NA</v>
      </c>
      <c r="Y1313" s="14" t="str">
        <f>VLOOKUP($U1313,look_up!A$2:K1339,5,FALSE)</f>
        <v>Animalia</v>
      </c>
      <c r="Z1313" s="14" t="str">
        <f>VLOOKUP($U1313,look_up!A$2:L1339,6,FALSE)</f>
        <v>Echinodermata</v>
      </c>
      <c r="AA1313" s="14" t="str">
        <f>VLOOKUP($U1313,look_up!A$2:M1339,7,FALSE)</f>
        <v>Echinoidea</v>
      </c>
      <c r="AB1313" s="14" t="str">
        <f>VLOOKUP($U1313,look_up!$A$2:P1339,8,FALSE)</f>
        <v>Camarodonta</v>
      </c>
      <c r="AC1313" s="14" t="str">
        <f>VLOOKUP($U1313,look_up!$A$2:Q1339,9,FALSE)</f>
        <v>Echinometridae</v>
      </c>
      <c r="AD1313" s="14">
        <f>VLOOKUP($U1313,look_up!A$2:P1339,10,FALSE)</f>
        <v>213380</v>
      </c>
      <c r="AE1313" s="16">
        <v>4</v>
      </c>
      <c r="AF1313" s="24" t="s">
        <v>216</v>
      </c>
      <c r="AG1313">
        <v>40</v>
      </c>
      <c r="AH1313" s="16" t="s">
        <v>273</v>
      </c>
      <c r="AI1313" s="16" t="s">
        <v>6</v>
      </c>
      <c r="AJ1313" s="16" t="s">
        <v>214</v>
      </c>
      <c r="AK1313" s="16" t="s">
        <v>220</v>
      </c>
      <c r="AL1313" s="16">
        <v>4</v>
      </c>
    </row>
    <row r="1314" spans="1:38" x14ac:dyDescent="0.3">
      <c r="A1314" s="24" t="s">
        <v>0</v>
      </c>
      <c r="B1314" t="s">
        <v>306</v>
      </c>
      <c r="C1314" t="s">
        <v>268</v>
      </c>
      <c r="D1314">
        <v>-27.609590000000001</v>
      </c>
      <c r="E1314">
        <v>-48.387419999999999</v>
      </c>
      <c r="F1314" s="24" t="s">
        <v>2</v>
      </c>
      <c r="G1314" s="24" t="s">
        <v>3</v>
      </c>
      <c r="H1314" s="25">
        <v>42033</v>
      </c>
      <c r="I1314" s="12" t="s">
        <v>269</v>
      </c>
      <c r="J1314" s="12" t="s">
        <v>270</v>
      </c>
      <c r="K1314" s="12" t="s">
        <v>271</v>
      </c>
      <c r="L1314" s="24" t="s">
        <v>96</v>
      </c>
      <c r="M1314" s="24" t="s">
        <v>272</v>
      </c>
      <c r="N1314" t="s">
        <v>85</v>
      </c>
      <c r="O1314" s="24">
        <v>2</v>
      </c>
      <c r="P1314">
        <v>5</v>
      </c>
      <c r="Q1314">
        <v>5</v>
      </c>
      <c r="R1314">
        <v>19</v>
      </c>
      <c r="S1314" s="24">
        <v>5</v>
      </c>
      <c r="T1314" s="24">
        <v>5.2</v>
      </c>
      <c r="U1314" t="s">
        <v>181</v>
      </c>
      <c r="V1314" s="14" t="str">
        <f>VLOOKUP($U1314,look_up!$A$2:J1340,2,FALSE)</f>
        <v>Ouriço</v>
      </c>
      <c r="W1314" s="14" t="str">
        <f>VLOOKUP($U1314,look_up!$A$2:K1340,3,FALSE)</f>
        <v>Species</v>
      </c>
      <c r="X1314" s="14" t="str">
        <f>VLOOKUP($U1314,look_up!$A$2:L1340,4,FALSE)</f>
        <v>NA</v>
      </c>
      <c r="Y1314" s="14" t="str">
        <f>VLOOKUP($U1314,look_up!A$2:K1340,5,FALSE)</f>
        <v>Animalia</v>
      </c>
      <c r="Z1314" s="14" t="str">
        <f>VLOOKUP($U1314,look_up!A$2:L1340,6,FALSE)</f>
        <v>Echinodermata</v>
      </c>
      <c r="AA1314" s="14" t="str">
        <f>VLOOKUP($U1314,look_up!A$2:M1340,7,FALSE)</f>
        <v>Echinoidea</v>
      </c>
      <c r="AB1314" s="14" t="str">
        <f>VLOOKUP($U1314,look_up!$A$2:P1340,8,FALSE)</f>
        <v>Camarodonta</v>
      </c>
      <c r="AC1314" s="14" t="str">
        <f>VLOOKUP($U1314,look_up!$A$2:Q1340,9,FALSE)</f>
        <v>Echinometridae</v>
      </c>
      <c r="AD1314" s="14">
        <f>VLOOKUP($U1314,look_up!A$2:P1340,10,FALSE)</f>
        <v>213380</v>
      </c>
      <c r="AE1314" s="16">
        <v>0</v>
      </c>
      <c r="AF1314" s="24" t="s">
        <v>216</v>
      </c>
      <c r="AG1314">
        <v>40</v>
      </c>
      <c r="AH1314" s="16" t="s">
        <v>273</v>
      </c>
      <c r="AI1314" s="16" t="s">
        <v>6</v>
      </c>
      <c r="AJ1314" s="16" t="s">
        <v>214</v>
      </c>
      <c r="AK1314" s="16" t="s">
        <v>220</v>
      </c>
      <c r="AL1314" s="16">
        <v>0</v>
      </c>
    </row>
    <row r="1315" spans="1:38" x14ac:dyDescent="0.3">
      <c r="A1315" s="24" t="s">
        <v>0</v>
      </c>
      <c r="B1315" t="s">
        <v>306</v>
      </c>
      <c r="C1315" t="s">
        <v>268</v>
      </c>
      <c r="D1315">
        <v>-27.609590000000001</v>
      </c>
      <c r="E1315">
        <v>-48.387419999999999</v>
      </c>
      <c r="F1315" s="24" t="s">
        <v>2</v>
      </c>
      <c r="G1315" s="24" t="s">
        <v>3</v>
      </c>
      <c r="H1315" s="25">
        <v>42033</v>
      </c>
      <c r="I1315" s="12" t="s">
        <v>269</v>
      </c>
      <c r="J1315" s="12" t="s">
        <v>270</v>
      </c>
      <c r="K1315" s="12" t="s">
        <v>271</v>
      </c>
      <c r="L1315" s="24" t="s">
        <v>96</v>
      </c>
      <c r="M1315" s="24" t="s">
        <v>272</v>
      </c>
      <c r="N1315" t="s">
        <v>85</v>
      </c>
      <c r="O1315" s="24">
        <v>3</v>
      </c>
      <c r="P1315">
        <v>5</v>
      </c>
      <c r="Q1315">
        <v>5</v>
      </c>
      <c r="R1315">
        <v>19</v>
      </c>
      <c r="S1315" s="24">
        <v>5</v>
      </c>
      <c r="T1315" s="24">
        <v>5.2</v>
      </c>
      <c r="U1315" t="s">
        <v>181</v>
      </c>
      <c r="V1315" s="14" t="str">
        <f>VLOOKUP($U1315,look_up!$A$2:J1341,2,FALSE)</f>
        <v>Ouriço</v>
      </c>
      <c r="W1315" s="14" t="str">
        <f>VLOOKUP($U1315,look_up!$A$2:K1341,3,FALSE)</f>
        <v>Species</v>
      </c>
      <c r="X1315" s="14" t="str">
        <f>VLOOKUP($U1315,look_up!$A$2:L1341,4,FALSE)</f>
        <v>NA</v>
      </c>
      <c r="Y1315" s="14" t="str">
        <f>VLOOKUP($U1315,look_up!A$2:K1341,5,FALSE)</f>
        <v>Animalia</v>
      </c>
      <c r="Z1315" s="14" t="str">
        <f>VLOOKUP($U1315,look_up!A$2:L1341,6,FALSE)</f>
        <v>Echinodermata</v>
      </c>
      <c r="AA1315" s="14" t="str">
        <f>VLOOKUP($U1315,look_up!A$2:M1341,7,FALSE)</f>
        <v>Echinoidea</v>
      </c>
      <c r="AB1315" s="14" t="str">
        <f>VLOOKUP($U1315,look_up!$A$2:P1341,8,FALSE)</f>
        <v>Camarodonta</v>
      </c>
      <c r="AC1315" s="14" t="str">
        <f>VLOOKUP($U1315,look_up!$A$2:Q1341,9,FALSE)</f>
        <v>Echinometridae</v>
      </c>
      <c r="AD1315" s="14">
        <f>VLOOKUP($U1315,look_up!A$2:P1341,10,FALSE)</f>
        <v>213380</v>
      </c>
      <c r="AE1315" s="16">
        <v>17</v>
      </c>
      <c r="AF1315" s="24" t="s">
        <v>216</v>
      </c>
      <c r="AG1315">
        <v>40</v>
      </c>
      <c r="AH1315" s="16" t="s">
        <v>273</v>
      </c>
      <c r="AI1315" s="16" t="s">
        <v>6</v>
      </c>
      <c r="AJ1315" s="16" t="s">
        <v>214</v>
      </c>
      <c r="AK1315" s="16" t="s">
        <v>220</v>
      </c>
      <c r="AL1315" s="16">
        <v>17</v>
      </c>
    </row>
    <row r="1316" spans="1:38" x14ac:dyDescent="0.3">
      <c r="A1316" s="24" t="s">
        <v>0</v>
      </c>
      <c r="B1316" t="s">
        <v>307</v>
      </c>
      <c r="C1316" t="s">
        <v>274</v>
      </c>
      <c r="D1316">
        <v>-27.488160000000001</v>
      </c>
      <c r="E1316">
        <v>-48.365229999999997</v>
      </c>
      <c r="F1316" s="24" t="s">
        <v>2</v>
      </c>
      <c r="G1316" s="24" t="s">
        <v>3</v>
      </c>
      <c r="H1316" s="25">
        <v>42038</v>
      </c>
      <c r="I1316" s="12" t="s">
        <v>100</v>
      </c>
      <c r="J1316" s="12" t="s">
        <v>245</v>
      </c>
      <c r="K1316" s="12" t="s">
        <v>271</v>
      </c>
      <c r="L1316" s="24" t="s">
        <v>96</v>
      </c>
      <c r="M1316" s="24" t="s">
        <v>272</v>
      </c>
      <c r="N1316" t="s">
        <v>85</v>
      </c>
      <c r="O1316" s="24">
        <v>1</v>
      </c>
      <c r="P1316">
        <v>5</v>
      </c>
      <c r="Q1316">
        <v>5</v>
      </c>
      <c r="R1316">
        <v>23</v>
      </c>
      <c r="S1316" s="24">
        <v>4.8</v>
      </c>
      <c r="T1316" s="24">
        <v>2.4</v>
      </c>
      <c r="U1316" t="s">
        <v>181</v>
      </c>
      <c r="V1316" s="14" t="str">
        <f>VLOOKUP($U1316,look_up!$A$2:J1342,2,FALSE)</f>
        <v>Ouriço</v>
      </c>
      <c r="W1316" s="14" t="str">
        <f>VLOOKUP($U1316,look_up!$A$2:K1342,3,FALSE)</f>
        <v>Species</v>
      </c>
      <c r="X1316" s="14" t="str">
        <f>VLOOKUP($U1316,look_up!$A$2:L1342,4,FALSE)</f>
        <v>NA</v>
      </c>
      <c r="Y1316" s="14" t="str">
        <f>VLOOKUP($U1316,look_up!A$2:K1342,5,FALSE)</f>
        <v>Animalia</v>
      </c>
      <c r="Z1316" s="14" t="str">
        <f>VLOOKUP($U1316,look_up!A$2:L1342,6,FALSE)</f>
        <v>Echinodermata</v>
      </c>
      <c r="AA1316" s="14" t="str">
        <f>VLOOKUP($U1316,look_up!A$2:M1342,7,FALSE)</f>
        <v>Echinoidea</v>
      </c>
      <c r="AB1316" s="14" t="str">
        <f>VLOOKUP($U1316,look_up!$A$2:P1342,8,FALSE)</f>
        <v>Camarodonta</v>
      </c>
      <c r="AC1316" s="14" t="str">
        <f>VLOOKUP($U1316,look_up!$A$2:Q1342,9,FALSE)</f>
        <v>Echinometridae</v>
      </c>
      <c r="AD1316" s="14">
        <f>VLOOKUP($U1316,look_up!A$2:P1342,10,FALSE)</f>
        <v>213380</v>
      </c>
      <c r="AE1316" s="16">
        <v>0</v>
      </c>
      <c r="AF1316" s="24" t="s">
        <v>216</v>
      </c>
      <c r="AG1316">
        <v>40</v>
      </c>
      <c r="AH1316" s="16" t="s">
        <v>273</v>
      </c>
      <c r="AI1316" s="16" t="s">
        <v>6</v>
      </c>
      <c r="AJ1316" s="16" t="s">
        <v>214</v>
      </c>
      <c r="AK1316" s="16" t="s">
        <v>220</v>
      </c>
      <c r="AL1316" s="16">
        <v>0</v>
      </c>
    </row>
    <row r="1317" spans="1:38" x14ac:dyDescent="0.3">
      <c r="A1317" s="24" t="s">
        <v>0</v>
      </c>
      <c r="B1317" t="s">
        <v>307</v>
      </c>
      <c r="C1317" t="s">
        <v>274</v>
      </c>
      <c r="D1317">
        <v>-27.488160000000001</v>
      </c>
      <c r="E1317">
        <v>-48.365229999999997</v>
      </c>
      <c r="F1317" s="24" t="s">
        <v>2</v>
      </c>
      <c r="G1317" s="24" t="s">
        <v>3</v>
      </c>
      <c r="H1317" s="25">
        <v>42038</v>
      </c>
      <c r="I1317" s="12" t="s">
        <v>100</v>
      </c>
      <c r="J1317" s="12" t="s">
        <v>245</v>
      </c>
      <c r="K1317" s="12" t="s">
        <v>271</v>
      </c>
      <c r="L1317" s="24" t="s">
        <v>96</v>
      </c>
      <c r="M1317" s="24" t="s">
        <v>272</v>
      </c>
      <c r="N1317" t="s">
        <v>85</v>
      </c>
      <c r="O1317" s="24">
        <v>2</v>
      </c>
      <c r="P1317">
        <v>5</v>
      </c>
      <c r="Q1317">
        <v>5</v>
      </c>
      <c r="R1317">
        <v>23</v>
      </c>
      <c r="S1317" s="24">
        <v>4.8</v>
      </c>
      <c r="T1317" s="24">
        <v>2.4</v>
      </c>
      <c r="U1317" t="s">
        <v>181</v>
      </c>
      <c r="V1317" s="14" t="str">
        <f>VLOOKUP($U1317,look_up!$A$2:J1343,2,FALSE)</f>
        <v>Ouriço</v>
      </c>
      <c r="W1317" s="14" t="str">
        <f>VLOOKUP($U1317,look_up!$A$2:K1343,3,FALSE)</f>
        <v>Species</v>
      </c>
      <c r="X1317" s="14" t="str">
        <f>VLOOKUP($U1317,look_up!$A$2:L1343,4,FALSE)</f>
        <v>NA</v>
      </c>
      <c r="Y1317" s="14" t="str">
        <f>VLOOKUP($U1317,look_up!A$2:K1343,5,FALSE)</f>
        <v>Animalia</v>
      </c>
      <c r="Z1317" s="14" t="str">
        <f>VLOOKUP($U1317,look_up!A$2:L1343,6,FALSE)</f>
        <v>Echinodermata</v>
      </c>
      <c r="AA1317" s="14" t="str">
        <f>VLOOKUP($U1317,look_up!A$2:M1343,7,FALSE)</f>
        <v>Echinoidea</v>
      </c>
      <c r="AB1317" s="14" t="str">
        <f>VLOOKUP($U1317,look_up!$A$2:P1343,8,FALSE)</f>
        <v>Camarodonta</v>
      </c>
      <c r="AC1317" s="14" t="str">
        <f>VLOOKUP($U1317,look_up!$A$2:Q1343,9,FALSE)</f>
        <v>Echinometridae</v>
      </c>
      <c r="AD1317" s="14">
        <f>VLOOKUP($U1317,look_up!A$2:P1343,10,FALSE)</f>
        <v>213380</v>
      </c>
      <c r="AE1317" s="16">
        <v>0</v>
      </c>
      <c r="AF1317" s="24" t="s">
        <v>216</v>
      </c>
      <c r="AG1317">
        <v>40</v>
      </c>
      <c r="AH1317" s="16" t="s">
        <v>273</v>
      </c>
      <c r="AI1317" s="16" t="s">
        <v>6</v>
      </c>
      <c r="AJ1317" s="16" t="s">
        <v>214</v>
      </c>
      <c r="AK1317" s="16" t="s">
        <v>220</v>
      </c>
      <c r="AL1317" s="16">
        <v>0</v>
      </c>
    </row>
    <row r="1318" spans="1:38" x14ac:dyDescent="0.3">
      <c r="A1318" s="24" t="s">
        <v>0</v>
      </c>
      <c r="B1318" t="s">
        <v>307</v>
      </c>
      <c r="C1318" t="s">
        <v>274</v>
      </c>
      <c r="D1318">
        <v>-27.488160000000001</v>
      </c>
      <c r="E1318">
        <v>-48.365229999999997</v>
      </c>
      <c r="F1318" s="24" t="s">
        <v>2</v>
      </c>
      <c r="G1318" s="24" t="s">
        <v>3</v>
      </c>
      <c r="H1318" s="25">
        <v>42038</v>
      </c>
      <c r="I1318" s="12" t="s">
        <v>100</v>
      </c>
      <c r="J1318" s="12" t="s">
        <v>245</v>
      </c>
      <c r="K1318" s="12" t="s">
        <v>271</v>
      </c>
      <c r="L1318" s="24" t="s">
        <v>96</v>
      </c>
      <c r="M1318" s="24" t="s">
        <v>272</v>
      </c>
      <c r="N1318" t="s">
        <v>85</v>
      </c>
      <c r="O1318" s="24">
        <v>3</v>
      </c>
      <c r="P1318">
        <v>5</v>
      </c>
      <c r="Q1318">
        <v>5</v>
      </c>
      <c r="R1318">
        <v>23</v>
      </c>
      <c r="S1318" s="24">
        <v>4.8</v>
      </c>
      <c r="T1318" s="24">
        <v>2.4</v>
      </c>
      <c r="U1318" t="s">
        <v>181</v>
      </c>
      <c r="V1318" s="14" t="str">
        <f>VLOOKUP($U1318,look_up!$A$2:J1344,2,FALSE)</f>
        <v>Ouriço</v>
      </c>
      <c r="W1318" s="14" t="str">
        <f>VLOOKUP($U1318,look_up!$A$2:K1344,3,FALSE)</f>
        <v>Species</v>
      </c>
      <c r="X1318" s="14" t="str">
        <f>VLOOKUP($U1318,look_up!$A$2:L1344,4,FALSE)</f>
        <v>NA</v>
      </c>
      <c r="Y1318" s="14" t="str">
        <f>VLOOKUP($U1318,look_up!A$2:K1344,5,FALSE)</f>
        <v>Animalia</v>
      </c>
      <c r="Z1318" s="14" t="str">
        <f>VLOOKUP($U1318,look_up!A$2:L1344,6,FALSE)</f>
        <v>Echinodermata</v>
      </c>
      <c r="AA1318" s="14" t="str">
        <f>VLOOKUP($U1318,look_up!A$2:M1344,7,FALSE)</f>
        <v>Echinoidea</v>
      </c>
      <c r="AB1318" s="14" t="str">
        <f>VLOOKUP($U1318,look_up!$A$2:P1344,8,FALSE)</f>
        <v>Camarodonta</v>
      </c>
      <c r="AC1318" s="14" t="str">
        <f>VLOOKUP($U1318,look_up!$A$2:Q1344,9,FALSE)</f>
        <v>Echinometridae</v>
      </c>
      <c r="AD1318" s="14">
        <f>VLOOKUP($U1318,look_up!A$2:P1344,10,FALSE)</f>
        <v>213380</v>
      </c>
      <c r="AE1318" s="16">
        <v>18</v>
      </c>
      <c r="AF1318" s="24" t="s">
        <v>216</v>
      </c>
      <c r="AG1318">
        <v>40</v>
      </c>
      <c r="AH1318" s="16" t="s">
        <v>273</v>
      </c>
      <c r="AI1318" s="16" t="s">
        <v>6</v>
      </c>
      <c r="AJ1318" s="16" t="s">
        <v>214</v>
      </c>
      <c r="AK1318" s="16" t="s">
        <v>220</v>
      </c>
      <c r="AL1318" s="16">
        <v>18</v>
      </c>
    </row>
    <row r="1319" spans="1:38" x14ac:dyDescent="0.3">
      <c r="A1319" s="24" t="s">
        <v>0</v>
      </c>
      <c r="B1319" t="s">
        <v>307</v>
      </c>
      <c r="C1319" t="s">
        <v>274</v>
      </c>
      <c r="D1319">
        <v>-27.488160000000001</v>
      </c>
      <c r="E1319">
        <v>-48.365229999999997</v>
      </c>
      <c r="F1319" s="24" t="s">
        <v>2</v>
      </c>
      <c r="G1319" s="24" t="s">
        <v>3</v>
      </c>
      <c r="H1319" s="25">
        <v>42038</v>
      </c>
      <c r="I1319" s="12" t="s">
        <v>100</v>
      </c>
      <c r="J1319" s="12" t="s">
        <v>245</v>
      </c>
      <c r="K1319" s="12" t="s">
        <v>271</v>
      </c>
      <c r="L1319" s="24" t="s">
        <v>96</v>
      </c>
      <c r="M1319" s="24" t="s">
        <v>272</v>
      </c>
      <c r="N1319" t="s">
        <v>85</v>
      </c>
      <c r="O1319" s="24">
        <v>2</v>
      </c>
      <c r="P1319">
        <v>10</v>
      </c>
      <c r="Q1319">
        <v>10</v>
      </c>
      <c r="R1319">
        <v>19</v>
      </c>
      <c r="S1319" s="24">
        <v>4.8</v>
      </c>
      <c r="T1319" s="24">
        <v>2.4</v>
      </c>
      <c r="U1319" t="s">
        <v>181</v>
      </c>
      <c r="V1319" s="14" t="str">
        <f>VLOOKUP($U1319,look_up!$A$2:J1345,2,FALSE)</f>
        <v>Ouriço</v>
      </c>
      <c r="W1319" s="14" t="str">
        <f>VLOOKUP($U1319,look_up!$A$2:K1345,3,FALSE)</f>
        <v>Species</v>
      </c>
      <c r="X1319" s="14" t="str">
        <f>VLOOKUP($U1319,look_up!$A$2:L1345,4,FALSE)</f>
        <v>NA</v>
      </c>
      <c r="Y1319" s="14" t="str">
        <f>VLOOKUP($U1319,look_up!A$2:K1345,5,FALSE)</f>
        <v>Animalia</v>
      </c>
      <c r="Z1319" s="14" t="str">
        <f>VLOOKUP($U1319,look_up!A$2:L1345,6,FALSE)</f>
        <v>Echinodermata</v>
      </c>
      <c r="AA1319" s="14" t="str">
        <f>VLOOKUP($U1319,look_up!A$2:M1345,7,FALSE)</f>
        <v>Echinoidea</v>
      </c>
      <c r="AB1319" s="14" t="str">
        <f>VLOOKUP($U1319,look_up!$A$2:P1345,8,FALSE)</f>
        <v>Camarodonta</v>
      </c>
      <c r="AC1319" s="14" t="str">
        <f>VLOOKUP($U1319,look_up!$A$2:Q1345,9,FALSE)</f>
        <v>Echinometridae</v>
      </c>
      <c r="AD1319" s="14">
        <f>VLOOKUP($U1319,look_up!A$2:P1345,10,FALSE)</f>
        <v>213380</v>
      </c>
      <c r="AE1319" s="16">
        <v>0</v>
      </c>
      <c r="AF1319" s="24" t="s">
        <v>216</v>
      </c>
      <c r="AG1319">
        <v>40</v>
      </c>
      <c r="AH1319" s="16" t="s">
        <v>273</v>
      </c>
      <c r="AI1319" s="16" t="s">
        <v>6</v>
      </c>
      <c r="AJ1319" s="16" t="s">
        <v>214</v>
      </c>
      <c r="AK1319" s="16" t="s">
        <v>220</v>
      </c>
      <c r="AL1319" s="16">
        <v>0</v>
      </c>
    </row>
    <row r="1320" spans="1:38" x14ac:dyDescent="0.3">
      <c r="A1320" s="24" t="s">
        <v>0</v>
      </c>
      <c r="B1320" t="s">
        <v>307</v>
      </c>
      <c r="C1320" t="s">
        <v>274</v>
      </c>
      <c r="D1320">
        <v>-27.488160000000001</v>
      </c>
      <c r="E1320">
        <v>-48.365229999999997</v>
      </c>
      <c r="F1320" s="24" t="s">
        <v>2</v>
      </c>
      <c r="G1320" s="24" t="s">
        <v>3</v>
      </c>
      <c r="H1320" s="25">
        <v>42038</v>
      </c>
      <c r="I1320" s="12" t="s">
        <v>100</v>
      </c>
      <c r="J1320" s="12" t="s">
        <v>245</v>
      </c>
      <c r="K1320" s="12" t="s">
        <v>271</v>
      </c>
      <c r="L1320" s="24" t="s">
        <v>96</v>
      </c>
      <c r="M1320" s="24" t="s">
        <v>272</v>
      </c>
      <c r="N1320" t="s">
        <v>85</v>
      </c>
      <c r="O1320" s="24">
        <v>3</v>
      </c>
      <c r="P1320">
        <v>10</v>
      </c>
      <c r="Q1320">
        <v>10</v>
      </c>
      <c r="R1320">
        <v>19</v>
      </c>
      <c r="S1320" s="24">
        <v>4.8</v>
      </c>
      <c r="T1320" s="24">
        <v>2.4</v>
      </c>
      <c r="U1320" t="s">
        <v>181</v>
      </c>
      <c r="V1320" s="14" t="str">
        <f>VLOOKUP($U1320,look_up!$A$2:J1346,2,FALSE)</f>
        <v>Ouriço</v>
      </c>
      <c r="W1320" s="14" t="str">
        <f>VLOOKUP($U1320,look_up!$A$2:K1346,3,FALSE)</f>
        <v>Species</v>
      </c>
      <c r="X1320" s="14" t="str">
        <f>VLOOKUP($U1320,look_up!$A$2:L1346,4,FALSE)</f>
        <v>NA</v>
      </c>
      <c r="Y1320" s="14" t="str">
        <f>VLOOKUP($U1320,look_up!A$2:K1346,5,FALSE)</f>
        <v>Animalia</v>
      </c>
      <c r="Z1320" s="14" t="str">
        <f>VLOOKUP($U1320,look_up!A$2:L1346,6,FALSE)</f>
        <v>Echinodermata</v>
      </c>
      <c r="AA1320" s="14" t="str">
        <f>VLOOKUP($U1320,look_up!A$2:M1346,7,FALSE)</f>
        <v>Echinoidea</v>
      </c>
      <c r="AB1320" s="14" t="str">
        <f>VLOOKUP($U1320,look_up!$A$2:P1346,8,FALSE)</f>
        <v>Camarodonta</v>
      </c>
      <c r="AC1320" s="14" t="str">
        <f>VLOOKUP($U1320,look_up!$A$2:Q1346,9,FALSE)</f>
        <v>Echinometridae</v>
      </c>
      <c r="AD1320" s="14">
        <f>VLOOKUP($U1320,look_up!A$2:P1346,10,FALSE)</f>
        <v>213380</v>
      </c>
      <c r="AE1320" s="16">
        <v>0</v>
      </c>
      <c r="AF1320" s="24" t="s">
        <v>216</v>
      </c>
      <c r="AG1320">
        <v>40</v>
      </c>
      <c r="AH1320" s="16" t="s">
        <v>273</v>
      </c>
      <c r="AI1320" s="16" t="s">
        <v>6</v>
      </c>
      <c r="AJ1320" s="16" t="s">
        <v>214</v>
      </c>
      <c r="AK1320" s="16" t="s">
        <v>220</v>
      </c>
      <c r="AL1320" s="16">
        <v>0</v>
      </c>
    </row>
    <row r="1321" spans="1:38" x14ac:dyDescent="0.3">
      <c r="A1321" s="24" t="s">
        <v>0</v>
      </c>
      <c r="B1321" t="s">
        <v>244</v>
      </c>
      <c r="C1321" t="s">
        <v>275</v>
      </c>
      <c r="D1321">
        <v>-27.2837</v>
      </c>
      <c r="E1321">
        <v>-48.37368</v>
      </c>
      <c r="F1321" s="24" t="s">
        <v>2</v>
      </c>
      <c r="G1321" s="24" t="s">
        <v>3</v>
      </c>
      <c r="H1321" s="25">
        <v>42045</v>
      </c>
      <c r="I1321" s="12" t="s">
        <v>276</v>
      </c>
      <c r="J1321" s="12" t="s">
        <v>245</v>
      </c>
      <c r="K1321" s="12" t="s">
        <v>271</v>
      </c>
      <c r="L1321" s="24" t="s">
        <v>96</v>
      </c>
      <c r="M1321" s="24" t="s">
        <v>272</v>
      </c>
      <c r="N1321" t="s">
        <v>85</v>
      </c>
      <c r="O1321" s="24">
        <v>1</v>
      </c>
      <c r="P1321">
        <v>5</v>
      </c>
      <c r="Q1321">
        <v>5</v>
      </c>
      <c r="R1321">
        <v>27</v>
      </c>
      <c r="S1321" s="24">
        <v>8.8000000000000007</v>
      </c>
      <c r="T1321" s="24">
        <v>9.3000000000000007</v>
      </c>
      <c r="U1321" t="s">
        <v>181</v>
      </c>
      <c r="V1321" s="14" t="str">
        <f>VLOOKUP($U1321,look_up!$A$2:J1347,2,FALSE)</f>
        <v>Ouriço</v>
      </c>
      <c r="W1321" s="14" t="str">
        <f>VLOOKUP($U1321,look_up!$A$2:K1347,3,FALSE)</f>
        <v>Species</v>
      </c>
      <c r="X1321" s="14" t="str">
        <f>VLOOKUP($U1321,look_up!$A$2:L1347,4,FALSE)</f>
        <v>NA</v>
      </c>
      <c r="Y1321" s="14" t="str">
        <f>VLOOKUP($U1321,look_up!A$2:K1347,5,FALSE)</f>
        <v>Animalia</v>
      </c>
      <c r="Z1321" s="14" t="str">
        <f>VLOOKUP($U1321,look_up!A$2:L1347,6,FALSE)</f>
        <v>Echinodermata</v>
      </c>
      <c r="AA1321" s="14" t="str">
        <f>VLOOKUP($U1321,look_up!A$2:M1347,7,FALSE)</f>
        <v>Echinoidea</v>
      </c>
      <c r="AB1321" s="14" t="str">
        <f>VLOOKUP($U1321,look_up!$A$2:P1347,8,FALSE)</f>
        <v>Camarodonta</v>
      </c>
      <c r="AC1321" s="14" t="str">
        <f>VLOOKUP($U1321,look_up!$A$2:Q1347,9,FALSE)</f>
        <v>Echinometridae</v>
      </c>
      <c r="AD1321" s="14">
        <f>VLOOKUP($U1321,look_up!A$2:P1347,10,FALSE)</f>
        <v>213380</v>
      </c>
      <c r="AE1321" s="16">
        <v>3</v>
      </c>
      <c r="AF1321" s="24" t="s">
        <v>216</v>
      </c>
      <c r="AG1321">
        <v>40</v>
      </c>
      <c r="AH1321" s="16" t="s">
        <v>273</v>
      </c>
      <c r="AI1321" s="16" t="s">
        <v>6</v>
      </c>
      <c r="AJ1321" s="16" t="s">
        <v>214</v>
      </c>
      <c r="AK1321" s="16" t="s">
        <v>220</v>
      </c>
      <c r="AL1321" s="16">
        <v>3</v>
      </c>
    </row>
    <row r="1322" spans="1:38" x14ac:dyDescent="0.3">
      <c r="A1322" s="24" t="s">
        <v>0</v>
      </c>
      <c r="B1322" t="s">
        <v>244</v>
      </c>
      <c r="C1322" t="s">
        <v>275</v>
      </c>
      <c r="D1322">
        <v>-27.2837</v>
      </c>
      <c r="E1322">
        <v>-48.37368</v>
      </c>
      <c r="F1322" s="24" t="s">
        <v>2</v>
      </c>
      <c r="G1322" s="24" t="s">
        <v>3</v>
      </c>
      <c r="H1322" s="25">
        <v>42045</v>
      </c>
      <c r="I1322" s="12" t="s">
        <v>276</v>
      </c>
      <c r="J1322" s="12" t="s">
        <v>245</v>
      </c>
      <c r="K1322" s="12" t="s">
        <v>271</v>
      </c>
      <c r="L1322" s="24" t="s">
        <v>96</v>
      </c>
      <c r="M1322" s="24" t="s">
        <v>272</v>
      </c>
      <c r="N1322" t="s">
        <v>85</v>
      </c>
      <c r="O1322" s="24">
        <v>2</v>
      </c>
      <c r="P1322">
        <v>5</v>
      </c>
      <c r="Q1322">
        <v>5</v>
      </c>
      <c r="R1322">
        <v>27</v>
      </c>
      <c r="S1322" s="24">
        <v>8.8000000000000007</v>
      </c>
      <c r="T1322" s="24">
        <v>9.3000000000000007</v>
      </c>
      <c r="U1322" t="s">
        <v>181</v>
      </c>
      <c r="V1322" s="14" t="str">
        <f>VLOOKUP($U1322,look_up!$A$2:J1348,2,FALSE)</f>
        <v>Ouriço</v>
      </c>
      <c r="W1322" s="14" t="str">
        <f>VLOOKUP($U1322,look_up!$A$2:K1348,3,FALSE)</f>
        <v>Species</v>
      </c>
      <c r="X1322" s="14" t="str">
        <f>VLOOKUP($U1322,look_up!$A$2:L1348,4,FALSE)</f>
        <v>NA</v>
      </c>
      <c r="Y1322" s="14" t="str">
        <f>VLOOKUP($U1322,look_up!A$2:K1348,5,FALSE)</f>
        <v>Animalia</v>
      </c>
      <c r="Z1322" s="14" t="str">
        <f>VLOOKUP($U1322,look_up!A$2:L1348,6,FALSE)</f>
        <v>Echinodermata</v>
      </c>
      <c r="AA1322" s="14" t="str">
        <f>VLOOKUP($U1322,look_up!A$2:M1348,7,FALSE)</f>
        <v>Echinoidea</v>
      </c>
      <c r="AB1322" s="14" t="str">
        <f>VLOOKUP($U1322,look_up!$A$2:P1348,8,FALSE)</f>
        <v>Camarodonta</v>
      </c>
      <c r="AC1322" s="14" t="str">
        <f>VLOOKUP($U1322,look_up!$A$2:Q1348,9,FALSE)</f>
        <v>Echinometridae</v>
      </c>
      <c r="AD1322" s="14">
        <f>VLOOKUP($U1322,look_up!A$2:P1348,10,FALSE)</f>
        <v>213380</v>
      </c>
      <c r="AE1322" s="16">
        <v>9</v>
      </c>
      <c r="AF1322" s="24" t="s">
        <v>216</v>
      </c>
      <c r="AG1322">
        <v>40</v>
      </c>
      <c r="AH1322" s="16" t="s">
        <v>273</v>
      </c>
      <c r="AI1322" s="16" t="s">
        <v>6</v>
      </c>
      <c r="AJ1322" s="16" t="s">
        <v>214</v>
      </c>
      <c r="AK1322" s="16" t="s">
        <v>220</v>
      </c>
      <c r="AL1322" s="16">
        <v>9</v>
      </c>
    </row>
    <row r="1323" spans="1:38" x14ac:dyDescent="0.3">
      <c r="A1323" s="24" t="s">
        <v>0</v>
      </c>
      <c r="B1323" t="s">
        <v>244</v>
      </c>
      <c r="C1323" t="s">
        <v>275</v>
      </c>
      <c r="D1323">
        <v>-27.2837</v>
      </c>
      <c r="E1323">
        <v>-48.37368</v>
      </c>
      <c r="F1323" s="24" t="s">
        <v>2</v>
      </c>
      <c r="G1323" s="24" t="s">
        <v>3</v>
      </c>
      <c r="H1323" s="25">
        <v>42045</v>
      </c>
      <c r="I1323" s="12" t="s">
        <v>276</v>
      </c>
      <c r="J1323" s="12" t="s">
        <v>245</v>
      </c>
      <c r="K1323" s="12" t="s">
        <v>271</v>
      </c>
      <c r="L1323" s="24" t="s">
        <v>96</v>
      </c>
      <c r="M1323" s="24" t="s">
        <v>272</v>
      </c>
      <c r="N1323" t="s">
        <v>85</v>
      </c>
      <c r="O1323" s="24">
        <v>3</v>
      </c>
      <c r="P1323">
        <v>5</v>
      </c>
      <c r="Q1323">
        <v>5</v>
      </c>
      <c r="R1323">
        <v>27</v>
      </c>
      <c r="S1323" s="24">
        <v>8.8000000000000007</v>
      </c>
      <c r="T1323" s="24">
        <v>9.3000000000000007</v>
      </c>
      <c r="U1323" t="s">
        <v>181</v>
      </c>
      <c r="V1323" s="14" t="str">
        <f>VLOOKUP($U1323,look_up!$A$2:J1349,2,FALSE)</f>
        <v>Ouriço</v>
      </c>
      <c r="W1323" s="14" t="str">
        <f>VLOOKUP($U1323,look_up!$A$2:K1349,3,FALSE)</f>
        <v>Species</v>
      </c>
      <c r="X1323" s="14" t="str">
        <f>VLOOKUP($U1323,look_up!$A$2:L1349,4,FALSE)</f>
        <v>NA</v>
      </c>
      <c r="Y1323" s="14" t="str">
        <f>VLOOKUP($U1323,look_up!A$2:K1349,5,FALSE)</f>
        <v>Animalia</v>
      </c>
      <c r="Z1323" s="14" t="str">
        <f>VLOOKUP($U1323,look_up!A$2:L1349,6,FALSE)</f>
        <v>Echinodermata</v>
      </c>
      <c r="AA1323" s="14" t="str">
        <f>VLOOKUP($U1323,look_up!A$2:M1349,7,FALSE)</f>
        <v>Echinoidea</v>
      </c>
      <c r="AB1323" s="14" t="str">
        <f>VLOOKUP($U1323,look_up!$A$2:P1349,8,FALSE)</f>
        <v>Camarodonta</v>
      </c>
      <c r="AC1323" s="14" t="str">
        <f>VLOOKUP($U1323,look_up!$A$2:Q1349,9,FALSE)</f>
        <v>Echinometridae</v>
      </c>
      <c r="AD1323" s="14">
        <f>VLOOKUP($U1323,look_up!A$2:P1349,10,FALSE)</f>
        <v>213380</v>
      </c>
      <c r="AE1323" s="16">
        <v>10</v>
      </c>
      <c r="AF1323" s="24" t="s">
        <v>216</v>
      </c>
      <c r="AG1323">
        <v>40</v>
      </c>
      <c r="AH1323" s="16" t="s">
        <v>273</v>
      </c>
      <c r="AI1323" s="16" t="s">
        <v>6</v>
      </c>
      <c r="AJ1323" s="16" t="s">
        <v>214</v>
      </c>
      <c r="AK1323" s="16" t="s">
        <v>220</v>
      </c>
      <c r="AL1323" s="16">
        <v>10</v>
      </c>
    </row>
    <row r="1324" spans="1:38" x14ac:dyDescent="0.3">
      <c r="A1324" s="24" t="s">
        <v>0</v>
      </c>
      <c r="B1324" t="s">
        <v>244</v>
      </c>
      <c r="C1324" t="s">
        <v>275</v>
      </c>
      <c r="D1324">
        <v>-27.2837</v>
      </c>
      <c r="E1324">
        <v>-48.37368</v>
      </c>
      <c r="F1324" s="24" t="s">
        <v>2</v>
      </c>
      <c r="G1324" s="24" t="s">
        <v>3</v>
      </c>
      <c r="H1324" s="25">
        <v>42045</v>
      </c>
      <c r="I1324" s="12" t="s">
        <v>276</v>
      </c>
      <c r="J1324" s="12" t="s">
        <v>245</v>
      </c>
      <c r="K1324" s="12" t="s">
        <v>271</v>
      </c>
      <c r="L1324" s="24" t="s">
        <v>96</v>
      </c>
      <c r="M1324" s="24" t="s">
        <v>272</v>
      </c>
      <c r="N1324" t="s">
        <v>85</v>
      </c>
      <c r="O1324" s="24">
        <v>1</v>
      </c>
      <c r="P1324">
        <v>10</v>
      </c>
      <c r="Q1324">
        <v>10</v>
      </c>
      <c r="R1324">
        <v>27</v>
      </c>
      <c r="S1324" s="24">
        <v>8.8000000000000007</v>
      </c>
      <c r="T1324" s="24">
        <v>10.4</v>
      </c>
      <c r="U1324" t="s">
        <v>181</v>
      </c>
      <c r="V1324" s="14" t="str">
        <f>VLOOKUP($U1324,look_up!$A$2:J1350,2,FALSE)</f>
        <v>Ouriço</v>
      </c>
      <c r="W1324" s="14" t="str">
        <f>VLOOKUP($U1324,look_up!$A$2:K1350,3,FALSE)</f>
        <v>Species</v>
      </c>
      <c r="X1324" s="14" t="str">
        <f>VLOOKUP($U1324,look_up!$A$2:L1350,4,FALSE)</f>
        <v>NA</v>
      </c>
      <c r="Y1324" s="14" t="str">
        <f>VLOOKUP($U1324,look_up!A$2:K1350,5,FALSE)</f>
        <v>Animalia</v>
      </c>
      <c r="Z1324" s="14" t="str">
        <f>VLOOKUP($U1324,look_up!A$2:L1350,6,FALSE)</f>
        <v>Echinodermata</v>
      </c>
      <c r="AA1324" s="14" t="str">
        <f>VLOOKUP($U1324,look_up!A$2:M1350,7,FALSE)</f>
        <v>Echinoidea</v>
      </c>
      <c r="AB1324" s="14" t="str">
        <f>VLOOKUP($U1324,look_up!$A$2:P1350,8,FALSE)</f>
        <v>Camarodonta</v>
      </c>
      <c r="AC1324" s="14" t="str">
        <f>VLOOKUP($U1324,look_up!$A$2:Q1350,9,FALSE)</f>
        <v>Echinometridae</v>
      </c>
      <c r="AD1324" s="14">
        <f>VLOOKUP($U1324,look_up!A$2:P1350,10,FALSE)</f>
        <v>213380</v>
      </c>
      <c r="AE1324" s="16">
        <v>1</v>
      </c>
      <c r="AF1324" s="24" t="s">
        <v>216</v>
      </c>
      <c r="AG1324">
        <v>40</v>
      </c>
      <c r="AH1324" s="16" t="s">
        <v>273</v>
      </c>
      <c r="AI1324" s="16" t="s">
        <v>6</v>
      </c>
      <c r="AJ1324" s="16" t="s">
        <v>214</v>
      </c>
      <c r="AK1324" s="16" t="s">
        <v>220</v>
      </c>
      <c r="AL1324" s="16">
        <v>1</v>
      </c>
    </row>
    <row r="1325" spans="1:38" x14ac:dyDescent="0.3">
      <c r="A1325" s="24" t="s">
        <v>0</v>
      </c>
      <c r="B1325" t="s">
        <v>244</v>
      </c>
      <c r="C1325" t="s">
        <v>275</v>
      </c>
      <c r="D1325">
        <v>-27.2837</v>
      </c>
      <c r="E1325">
        <v>-48.37368</v>
      </c>
      <c r="F1325" s="24" t="s">
        <v>2</v>
      </c>
      <c r="G1325" s="24" t="s">
        <v>3</v>
      </c>
      <c r="H1325" s="25">
        <v>42045</v>
      </c>
      <c r="I1325" s="12" t="s">
        <v>276</v>
      </c>
      <c r="J1325" s="12" t="s">
        <v>245</v>
      </c>
      <c r="K1325" s="12" t="s">
        <v>271</v>
      </c>
      <c r="L1325" s="24" t="s">
        <v>96</v>
      </c>
      <c r="M1325" s="24" t="s">
        <v>272</v>
      </c>
      <c r="N1325" t="s">
        <v>85</v>
      </c>
      <c r="O1325" s="24">
        <v>2</v>
      </c>
      <c r="P1325">
        <v>10</v>
      </c>
      <c r="Q1325">
        <v>10</v>
      </c>
      <c r="R1325">
        <v>27</v>
      </c>
      <c r="S1325" s="24">
        <v>8.8000000000000007</v>
      </c>
      <c r="T1325" s="24">
        <v>10.4</v>
      </c>
      <c r="U1325" t="s">
        <v>181</v>
      </c>
      <c r="V1325" s="14" t="str">
        <f>VLOOKUP($U1325,look_up!$A$2:J1351,2,FALSE)</f>
        <v>Ouriço</v>
      </c>
      <c r="W1325" s="14" t="str">
        <f>VLOOKUP($U1325,look_up!$A$2:K1351,3,FALSE)</f>
        <v>Species</v>
      </c>
      <c r="X1325" s="14" t="str">
        <f>VLOOKUP($U1325,look_up!$A$2:L1351,4,FALSE)</f>
        <v>NA</v>
      </c>
      <c r="Y1325" s="14" t="str">
        <f>VLOOKUP($U1325,look_up!A$2:K1351,5,FALSE)</f>
        <v>Animalia</v>
      </c>
      <c r="Z1325" s="14" t="str">
        <f>VLOOKUP($U1325,look_up!A$2:L1351,6,FALSE)</f>
        <v>Echinodermata</v>
      </c>
      <c r="AA1325" s="14" t="str">
        <f>VLOOKUP($U1325,look_up!A$2:M1351,7,FALSE)</f>
        <v>Echinoidea</v>
      </c>
      <c r="AB1325" s="14" t="str">
        <f>VLOOKUP($U1325,look_up!$A$2:P1351,8,FALSE)</f>
        <v>Camarodonta</v>
      </c>
      <c r="AC1325" s="14" t="str">
        <f>VLOOKUP($U1325,look_up!$A$2:Q1351,9,FALSE)</f>
        <v>Echinometridae</v>
      </c>
      <c r="AD1325" s="14">
        <f>VLOOKUP($U1325,look_up!A$2:P1351,10,FALSE)</f>
        <v>213380</v>
      </c>
      <c r="AE1325" s="16">
        <v>0</v>
      </c>
      <c r="AF1325" s="24" t="s">
        <v>216</v>
      </c>
      <c r="AG1325">
        <v>40</v>
      </c>
      <c r="AH1325" s="16" t="s">
        <v>273</v>
      </c>
      <c r="AI1325" s="16" t="s">
        <v>6</v>
      </c>
      <c r="AJ1325" s="16" t="s">
        <v>214</v>
      </c>
      <c r="AK1325" s="16" t="s">
        <v>220</v>
      </c>
      <c r="AL1325" s="16">
        <v>0</v>
      </c>
    </row>
    <row r="1326" spans="1:38" x14ac:dyDescent="0.3">
      <c r="A1326" s="24" t="s">
        <v>0</v>
      </c>
      <c r="B1326" t="s">
        <v>244</v>
      </c>
      <c r="C1326" t="s">
        <v>275</v>
      </c>
      <c r="D1326">
        <v>-27.2837</v>
      </c>
      <c r="E1326">
        <v>-48.37368</v>
      </c>
      <c r="F1326" s="24" t="s">
        <v>2</v>
      </c>
      <c r="G1326" s="24" t="s">
        <v>3</v>
      </c>
      <c r="H1326" s="25">
        <v>42045</v>
      </c>
      <c r="I1326" s="12" t="s">
        <v>276</v>
      </c>
      <c r="J1326" s="12" t="s">
        <v>245</v>
      </c>
      <c r="K1326" s="12" t="s">
        <v>271</v>
      </c>
      <c r="L1326" s="24" t="s">
        <v>96</v>
      </c>
      <c r="M1326" s="24" t="s">
        <v>272</v>
      </c>
      <c r="N1326" t="s">
        <v>85</v>
      </c>
      <c r="O1326" s="24">
        <v>3</v>
      </c>
      <c r="P1326">
        <v>10</v>
      </c>
      <c r="Q1326">
        <v>10</v>
      </c>
      <c r="R1326">
        <v>27</v>
      </c>
      <c r="S1326" s="24">
        <v>8.8000000000000007</v>
      </c>
      <c r="T1326" s="24">
        <v>10.4</v>
      </c>
      <c r="U1326" t="s">
        <v>181</v>
      </c>
      <c r="V1326" s="14" t="str">
        <f>VLOOKUP($U1326,look_up!$A$2:J1352,2,FALSE)</f>
        <v>Ouriço</v>
      </c>
      <c r="W1326" s="14" t="str">
        <f>VLOOKUP($U1326,look_up!$A$2:K1352,3,FALSE)</f>
        <v>Species</v>
      </c>
      <c r="X1326" s="14" t="str">
        <f>VLOOKUP($U1326,look_up!$A$2:L1352,4,FALSE)</f>
        <v>NA</v>
      </c>
      <c r="Y1326" s="14" t="str">
        <f>VLOOKUP($U1326,look_up!A$2:K1352,5,FALSE)</f>
        <v>Animalia</v>
      </c>
      <c r="Z1326" s="14" t="str">
        <f>VLOOKUP($U1326,look_up!A$2:L1352,6,FALSE)</f>
        <v>Echinodermata</v>
      </c>
      <c r="AA1326" s="14" t="str">
        <f>VLOOKUP($U1326,look_up!A$2:M1352,7,FALSE)</f>
        <v>Echinoidea</v>
      </c>
      <c r="AB1326" s="14" t="str">
        <f>VLOOKUP($U1326,look_up!$A$2:P1352,8,FALSE)</f>
        <v>Camarodonta</v>
      </c>
      <c r="AC1326" s="14" t="str">
        <f>VLOOKUP($U1326,look_up!$A$2:Q1352,9,FALSE)</f>
        <v>Echinometridae</v>
      </c>
      <c r="AD1326" s="14">
        <f>VLOOKUP($U1326,look_up!A$2:P1352,10,FALSE)</f>
        <v>213380</v>
      </c>
      <c r="AE1326" s="16">
        <v>0</v>
      </c>
      <c r="AF1326" s="24" t="s">
        <v>216</v>
      </c>
      <c r="AG1326">
        <v>40</v>
      </c>
      <c r="AH1326" s="16" t="s">
        <v>273</v>
      </c>
      <c r="AI1326" s="16" t="s">
        <v>6</v>
      </c>
      <c r="AJ1326" s="16" t="s">
        <v>214</v>
      </c>
      <c r="AK1326" s="16" t="s">
        <v>220</v>
      </c>
      <c r="AL1326" s="16">
        <v>0</v>
      </c>
    </row>
    <row r="1327" spans="1:38" x14ac:dyDescent="0.3">
      <c r="A1327" s="24" t="s">
        <v>0</v>
      </c>
      <c r="B1327" t="s">
        <v>266</v>
      </c>
      <c r="C1327" t="s">
        <v>277</v>
      </c>
      <c r="D1327">
        <v>-27.296009999999999</v>
      </c>
      <c r="E1327">
        <v>-48.36168</v>
      </c>
      <c r="F1327" s="24" t="s">
        <v>2</v>
      </c>
      <c r="G1327" s="24" t="s">
        <v>3</v>
      </c>
      <c r="H1327" s="25">
        <v>42047</v>
      </c>
      <c r="I1327" s="12" t="s">
        <v>278</v>
      </c>
      <c r="J1327" s="12" t="s">
        <v>245</v>
      </c>
      <c r="K1327" s="12" t="s">
        <v>271</v>
      </c>
      <c r="L1327" s="24" t="s">
        <v>96</v>
      </c>
      <c r="M1327" s="24" t="s">
        <v>272</v>
      </c>
      <c r="N1327" t="s">
        <v>85</v>
      </c>
      <c r="O1327" s="24">
        <v>1</v>
      </c>
      <c r="P1327">
        <v>5</v>
      </c>
      <c r="Q1327">
        <v>5</v>
      </c>
      <c r="R1327">
        <v>23</v>
      </c>
      <c r="S1327" s="24">
        <v>5.8</v>
      </c>
      <c r="T1327" s="24">
        <v>8.1999999999999993</v>
      </c>
      <c r="U1327" t="s">
        <v>181</v>
      </c>
      <c r="V1327" s="14" t="str">
        <f>VLOOKUP($U1327,look_up!$A$2:J1353,2,FALSE)</f>
        <v>Ouriço</v>
      </c>
      <c r="W1327" s="14" t="str">
        <f>VLOOKUP($U1327,look_up!$A$2:K1353,3,FALSE)</f>
        <v>Species</v>
      </c>
      <c r="X1327" s="14" t="str">
        <f>VLOOKUP($U1327,look_up!$A$2:L1353,4,FALSE)</f>
        <v>NA</v>
      </c>
      <c r="Y1327" s="14" t="str">
        <f>VLOOKUP($U1327,look_up!A$2:K1353,5,FALSE)</f>
        <v>Animalia</v>
      </c>
      <c r="Z1327" s="14" t="str">
        <f>VLOOKUP($U1327,look_up!A$2:L1353,6,FALSE)</f>
        <v>Echinodermata</v>
      </c>
      <c r="AA1327" s="14" t="str">
        <f>VLOOKUP($U1327,look_up!A$2:M1353,7,FALSE)</f>
        <v>Echinoidea</v>
      </c>
      <c r="AB1327" s="14" t="str">
        <f>VLOOKUP($U1327,look_up!$A$2:P1353,8,FALSE)</f>
        <v>Camarodonta</v>
      </c>
      <c r="AC1327" s="14" t="str">
        <f>VLOOKUP($U1327,look_up!$A$2:Q1353,9,FALSE)</f>
        <v>Echinometridae</v>
      </c>
      <c r="AD1327" s="14">
        <f>VLOOKUP($U1327,look_up!A$2:P1353,10,FALSE)</f>
        <v>213380</v>
      </c>
      <c r="AE1327" s="16">
        <v>4</v>
      </c>
      <c r="AF1327" s="24" t="s">
        <v>216</v>
      </c>
      <c r="AG1327">
        <v>40</v>
      </c>
      <c r="AH1327" s="16" t="s">
        <v>273</v>
      </c>
      <c r="AI1327" s="16" t="s">
        <v>6</v>
      </c>
      <c r="AJ1327" s="16" t="s">
        <v>214</v>
      </c>
      <c r="AK1327" s="16" t="s">
        <v>220</v>
      </c>
      <c r="AL1327" s="16">
        <v>4</v>
      </c>
    </row>
    <row r="1328" spans="1:38" x14ac:dyDescent="0.3">
      <c r="A1328" s="24" t="s">
        <v>0</v>
      </c>
      <c r="B1328" t="s">
        <v>266</v>
      </c>
      <c r="C1328" t="s">
        <v>277</v>
      </c>
      <c r="D1328">
        <v>-27.296009999999999</v>
      </c>
      <c r="E1328">
        <v>-48.36168</v>
      </c>
      <c r="F1328" s="24" t="s">
        <v>2</v>
      </c>
      <c r="G1328" s="24" t="s">
        <v>3</v>
      </c>
      <c r="H1328" s="25">
        <v>42047</v>
      </c>
      <c r="I1328" s="12" t="s">
        <v>278</v>
      </c>
      <c r="J1328" s="12" t="s">
        <v>245</v>
      </c>
      <c r="K1328" s="12" t="s">
        <v>271</v>
      </c>
      <c r="L1328" s="24" t="s">
        <v>96</v>
      </c>
      <c r="M1328" s="24" t="s">
        <v>272</v>
      </c>
      <c r="N1328" t="s">
        <v>85</v>
      </c>
      <c r="O1328" s="24">
        <v>2</v>
      </c>
      <c r="P1328">
        <v>5</v>
      </c>
      <c r="Q1328">
        <v>5</v>
      </c>
      <c r="R1328">
        <v>23</v>
      </c>
      <c r="S1328" s="24">
        <v>5.8</v>
      </c>
      <c r="T1328" s="24">
        <v>8.1999999999999993</v>
      </c>
      <c r="U1328" t="s">
        <v>181</v>
      </c>
      <c r="V1328" s="14" t="str">
        <f>VLOOKUP($U1328,look_up!$A$2:J1354,2,FALSE)</f>
        <v>Ouriço</v>
      </c>
      <c r="W1328" s="14" t="str">
        <f>VLOOKUP($U1328,look_up!$A$2:K1354,3,FALSE)</f>
        <v>Species</v>
      </c>
      <c r="X1328" s="14" t="str">
        <f>VLOOKUP($U1328,look_up!$A$2:L1354,4,FALSE)</f>
        <v>NA</v>
      </c>
      <c r="Y1328" s="14" t="str">
        <f>VLOOKUP($U1328,look_up!A$2:K1354,5,FALSE)</f>
        <v>Animalia</v>
      </c>
      <c r="Z1328" s="14" t="str">
        <f>VLOOKUP($U1328,look_up!A$2:L1354,6,FALSE)</f>
        <v>Echinodermata</v>
      </c>
      <c r="AA1328" s="14" t="str">
        <f>VLOOKUP($U1328,look_up!A$2:M1354,7,FALSE)</f>
        <v>Echinoidea</v>
      </c>
      <c r="AB1328" s="14" t="str">
        <f>VLOOKUP($U1328,look_up!$A$2:P1354,8,FALSE)</f>
        <v>Camarodonta</v>
      </c>
      <c r="AC1328" s="14" t="str">
        <f>VLOOKUP($U1328,look_up!$A$2:Q1354,9,FALSE)</f>
        <v>Echinometridae</v>
      </c>
      <c r="AD1328" s="14">
        <f>VLOOKUP($U1328,look_up!A$2:P1354,10,FALSE)</f>
        <v>213380</v>
      </c>
      <c r="AE1328" s="16">
        <v>71</v>
      </c>
      <c r="AF1328" s="24" t="s">
        <v>216</v>
      </c>
      <c r="AG1328">
        <v>40</v>
      </c>
      <c r="AH1328" s="16" t="s">
        <v>273</v>
      </c>
      <c r="AI1328" s="16" t="s">
        <v>6</v>
      </c>
      <c r="AJ1328" s="16" t="s">
        <v>214</v>
      </c>
      <c r="AK1328" s="16" t="s">
        <v>220</v>
      </c>
      <c r="AL1328" s="16">
        <v>71</v>
      </c>
    </row>
    <row r="1329" spans="1:38" x14ac:dyDescent="0.3">
      <c r="A1329" s="24" t="s">
        <v>0</v>
      </c>
      <c r="B1329" t="s">
        <v>266</v>
      </c>
      <c r="C1329" t="s">
        <v>277</v>
      </c>
      <c r="D1329">
        <v>-27.296009999999999</v>
      </c>
      <c r="E1329">
        <v>-48.36168</v>
      </c>
      <c r="F1329" s="24" t="s">
        <v>2</v>
      </c>
      <c r="G1329" s="24" t="s">
        <v>3</v>
      </c>
      <c r="H1329" s="25">
        <v>42047</v>
      </c>
      <c r="I1329" s="12" t="s">
        <v>278</v>
      </c>
      <c r="J1329" s="12" t="s">
        <v>245</v>
      </c>
      <c r="K1329" s="12" t="s">
        <v>271</v>
      </c>
      <c r="L1329" s="24" t="s">
        <v>96</v>
      </c>
      <c r="M1329" s="24" t="s">
        <v>272</v>
      </c>
      <c r="N1329" t="s">
        <v>85</v>
      </c>
      <c r="O1329" s="24">
        <v>3</v>
      </c>
      <c r="P1329">
        <v>5</v>
      </c>
      <c r="Q1329">
        <v>5</v>
      </c>
      <c r="R1329">
        <v>23</v>
      </c>
      <c r="S1329" s="24">
        <v>5.8</v>
      </c>
      <c r="T1329" s="24">
        <v>8.1999999999999993</v>
      </c>
      <c r="U1329" t="s">
        <v>181</v>
      </c>
      <c r="V1329" s="14" t="str">
        <f>VLOOKUP($U1329,look_up!$A$2:J1355,2,FALSE)</f>
        <v>Ouriço</v>
      </c>
      <c r="W1329" s="14" t="str">
        <f>VLOOKUP($U1329,look_up!$A$2:K1355,3,FALSE)</f>
        <v>Species</v>
      </c>
      <c r="X1329" s="14" t="str">
        <f>VLOOKUP($U1329,look_up!$A$2:L1355,4,FALSE)</f>
        <v>NA</v>
      </c>
      <c r="Y1329" s="14" t="str">
        <f>VLOOKUP($U1329,look_up!A$2:K1355,5,FALSE)</f>
        <v>Animalia</v>
      </c>
      <c r="Z1329" s="14" t="str">
        <f>VLOOKUP($U1329,look_up!A$2:L1355,6,FALSE)</f>
        <v>Echinodermata</v>
      </c>
      <c r="AA1329" s="14" t="str">
        <f>VLOOKUP($U1329,look_up!A$2:M1355,7,FALSE)</f>
        <v>Echinoidea</v>
      </c>
      <c r="AB1329" s="14" t="str">
        <f>VLOOKUP($U1329,look_up!$A$2:P1355,8,FALSE)</f>
        <v>Camarodonta</v>
      </c>
      <c r="AC1329" s="14" t="str">
        <f>VLOOKUP($U1329,look_up!$A$2:Q1355,9,FALSE)</f>
        <v>Echinometridae</v>
      </c>
      <c r="AD1329" s="14">
        <f>VLOOKUP($U1329,look_up!A$2:P1355,10,FALSE)</f>
        <v>213380</v>
      </c>
      <c r="AE1329" s="16">
        <v>52</v>
      </c>
      <c r="AF1329" s="24" t="s">
        <v>216</v>
      </c>
      <c r="AG1329">
        <v>40</v>
      </c>
      <c r="AH1329" s="16" t="s">
        <v>273</v>
      </c>
      <c r="AI1329" s="16" t="s">
        <v>6</v>
      </c>
      <c r="AJ1329" s="16" t="s">
        <v>214</v>
      </c>
      <c r="AK1329" s="16" t="s">
        <v>220</v>
      </c>
      <c r="AL1329" s="16">
        <v>52</v>
      </c>
    </row>
    <row r="1330" spans="1:38" x14ac:dyDescent="0.3">
      <c r="A1330" s="24" t="s">
        <v>0</v>
      </c>
      <c r="B1330" t="s">
        <v>266</v>
      </c>
      <c r="C1330" t="s">
        <v>277</v>
      </c>
      <c r="D1330">
        <v>-27.296009999999999</v>
      </c>
      <c r="E1330">
        <v>-48.36168</v>
      </c>
      <c r="F1330" s="24" t="s">
        <v>2</v>
      </c>
      <c r="G1330" s="24" t="s">
        <v>3</v>
      </c>
      <c r="H1330" s="25">
        <v>42047</v>
      </c>
      <c r="I1330" s="12" t="s">
        <v>278</v>
      </c>
      <c r="J1330" s="12" t="s">
        <v>245</v>
      </c>
      <c r="K1330" s="12" t="s">
        <v>271</v>
      </c>
      <c r="L1330" s="24" t="s">
        <v>96</v>
      </c>
      <c r="M1330" s="24" t="s">
        <v>272</v>
      </c>
      <c r="N1330" t="s">
        <v>85</v>
      </c>
      <c r="O1330" s="24">
        <v>1</v>
      </c>
      <c r="P1330">
        <v>10</v>
      </c>
      <c r="Q1330">
        <v>10</v>
      </c>
      <c r="R1330">
        <v>18</v>
      </c>
      <c r="S1330" s="24">
        <v>5.8</v>
      </c>
      <c r="T1330" s="24">
        <v>7.9</v>
      </c>
      <c r="U1330" t="s">
        <v>181</v>
      </c>
      <c r="V1330" s="14" t="str">
        <f>VLOOKUP($U1330,look_up!$A$2:J1356,2,FALSE)</f>
        <v>Ouriço</v>
      </c>
      <c r="W1330" s="14" t="str">
        <f>VLOOKUP($U1330,look_up!$A$2:K1356,3,FALSE)</f>
        <v>Species</v>
      </c>
      <c r="X1330" s="14" t="str">
        <f>VLOOKUP($U1330,look_up!$A$2:L1356,4,FALSE)</f>
        <v>NA</v>
      </c>
      <c r="Y1330" s="14" t="str">
        <f>VLOOKUP($U1330,look_up!A$2:K1356,5,FALSE)</f>
        <v>Animalia</v>
      </c>
      <c r="Z1330" s="14" t="str">
        <f>VLOOKUP($U1330,look_up!A$2:L1356,6,FALSE)</f>
        <v>Echinodermata</v>
      </c>
      <c r="AA1330" s="14" t="str">
        <f>VLOOKUP($U1330,look_up!A$2:M1356,7,FALSE)</f>
        <v>Echinoidea</v>
      </c>
      <c r="AB1330" s="14" t="str">
        <f>VLOOKUP($U1330,look_up!$A$2:P1356,8,FALSE)</f>
        <v>Camarodonta</v>
      </c>
      <c r="AC1330" s="14" t="str">
        <f>VLOOKUP($U1330,look_up!$A$2:Q1356,9,FALSE)</f>
        <v>Echinometridae</v>
      </c>
      <c r="AD1330" s="14">
        <f>VLOOKUP($U1330,look_up!A$2:P1356,10,FALSE)</f>
        <v>213380</v>
      </c>
      <c r="AE1330" s="16">
        <v>0</v>
      </c>
      <c r="AF1330" s="24" t="s">
        <v>216</v>
      </c>
      <c r="AG1330">
        <v>40</v>
      </c>
      <c r="AH1330" s="16" t="s">
        <v>273</v>
      </c>
      <c r="AI1330" s="16" t="s">
        <v>6</v>
      </c>
      <c r="AJ1330" s="16" t="s">
        <v>214</v>
      </c>
      <c r="AK1330" s="16" t="s">
        <v>220</v>
      </c>
      <c r="AL1330" s="16">
        <v>0</v>
      </c>
    </row>
    <row r="1331" spans="1:38" x14ac:dyDescent="0.3">
      <c r="A1331" s="24" t="s">
        <v>0</v>
      </c>
      <c r="B1331" t="s">
        <v>266</v>
      </c>
      <c r="C1331" t="s">
        <v>277</v>
      </c>
      <c r="D1331">
        <v>-27.296009999999999</v>
      </c>
      <c r="E1331">
        <v>-48.36168</v>
      </c>
      <c r="F1331" s="24" t="s">
        <v>2</v>
      </c>
      <c r="G1331" s="24" t="s">
        <v>3</v>
      </c>
      <c r="H1331" s="25">
        <v>42047</v>
      </c>
      <c r="I1331" s="12" t="s">
        <v>278</v>
      </c>
      <c r="J1331" s="12" t="s">
        <v>245</v>
      </c>
      <c r="K1331" s="12" t="s">
        <v>271</v>
      </c>
      <c r="L1331" s="24" t="s">
        <v>96</v>
      </c>
      <c r="M1331" s="24" t="s">
        <v>272</v>
      </c>
      <c r="N1331" t="s">
        <v>85</v>
      </c>
      <c r="O1331" s="24">
        <v>2</v>
      </c>
      <c r="P1331">
        <v>10</v>
      </c>
      <c r="Q1331">
        <v>10</v>
      </c>
      <c r="R1331">
        <v>18</v>
      </c>
      <c r="S1331" s="24">
        <v>5.8</v>
      </c>
      <c r="T1331" s="24">
        <v>7.9</v>
      </c>
      <c r="U1331" t="s">
        <v>181</v>
      </c>
      <c r="V1331" s="14" t="str">
        <f>VLOOKUP($U1331,look_up!$A$2:J1357,2,FALSE)</f>
        <v>Ouriço</v>
      </c>
      <c r="W1331" s="14" t="str">
        <f>VLOOKUP($U1331,look_up!$A$2:K1357,3,FALSE)</f>
        <v>Species</v>
      </c>
      <c r="X1331" s="14" t="str">
        <f>VLOOKUP($U1331,look_up!$A$2:L1357,4,FALSE)</f>
        <v>NA</v>
      </c>
      <c r="Y1331" s="14" t="str">
        <f>VLOOKUP($U1331,look_up!A$2:K1357,5,FALSE)</f>
        <v>Animalia</v>
      </c>
      <c r="Z1331" s="14" t="str">
        <f>VLOOKUP($U1331,look_up!A$2:L1357,6,FALSE)</f>
        <v>Echinodermata</v>
      </c>
      <c r="AA1331" s="14" t="str">
        <f>VLOOKUP($U1331,look_up!A$2:M1357,7,FALSE)</f>
        <v>Echinoidea</v>
      </c>
      <c r="AB1331" s="14" t="str">
        <f>VLOOKUP($U1331,look_up!$A$2:P1357,8,FALSE)</f>
        <v>Camarodonta</v>
      </c>
      <c r="AC1331" s="14" t="str">
        <f>VLOOKUP($U1331,look_up!$A$2:Q1357,9,FALSE)</f>
        <v>Echinometridae</v>
      </c>
      <c r="AD1331" s="14">
        <f>VLOOKUP($U1331,look_up!A$2:P1357,10,FALSE)</f>
        <v>213380</v>
      </c>
      <c r="AE1331" s="16">
        <v>0</v>
      </c>
      <c r="AF1331" s="24" t="s">
        <v>216</v>
      </c>
      <c r="AG1331">
        <v>40</v>
      </c>
      <c r="AH1331" s="16" t="s">
        <v>273</v>
      </c>
      <c r="AI1331" s="16" t="s">
        <v>6</v>
      </c>
      <c r="AJ1331" s="16" t="s">
        <v>214</v>
      </c>
      <c r="AK1331" s="16" t="s">
        <v>220</v>
      </c>
      <c r="AL1331" s="16">
        <v>0</v>
      </c>
    </row>
    <row r="1332" spans="1:38" x14ac:dyDescent="0.3">
      <c r="A1332" s="24" t="s">
        <v>0</v>
      </c>
      <c r="B1332" t="s">
        <v>266</v>
      </c>
      <c r="C1332" t="s">
        <v>277</v>
      </c>
      <c r="D1332">
        <v>-27.296009999999999</v>
      </c>
      <c r="E1332">
        <v>-48.36168</v>
      </c>
      <c r="F1332" s="24" t="s">
        <v>2</v>
      </c>
      <c r="G1332" s="24" t="s">
        <v>3</v>
      </c>
      <c r="H1332" s="25">
        <v>42047</v>
      </c>
      <c r="I1332" s="12" t="s">
        <v>278</v>
      </c>
      <c r="J1332" s="12" t="s">
        <v>245</v>
      </c>
      <c r="K1332" s="12" t="s">
        <v>271</v>
      </c>
      <c r="L1332" s="24" t="s">
        <v>96</v>
      </c>
      <c r="M1332" s="24" t="s">
        <v>272</v>
      </c>
      <c r="N1332" t="s">
        <v>85</v>
      </c>
      <c r="O1332" s="24">
        <v>3</v>
      </c>
      <c r="P1332">
        <v>10</v>
      </c>
      <c r="Q1332">
        <v>10</v>
      </c>
      <c r="R1332">
        <v>18</v>
      </c>
      <c r="S1332" s="24">
        <v>5.8</v>
      </c>
      <c r="T1332" s="24">
        <v>7.9</v>
      </c>
      <c r="U1332" t="s">
        <v>181</v>
      </c>
      <c r="V1332" s="14" t="str">
        <f>VLOOKUP($U1332,look_up!$A$2:J1358,2,FALSE)</f>
        <v>Ouriço</v>
      </c>
      <c r="W1332" s="14" t="str">
        <f>VLOOKUP($U1332,look_up!$A$2:K1358,3,FALSE)</f>
        <v>Species</v>
      </c>
      <c r="X1332" s="14" t="str">
        <f>VLOOKUP($U1332,look_up!$A$2:L1358,4,FALSE)</f>
        <v>NA</v>
      </c>
      <c r="Y1332" s="14" t="str">
        <f>VLOOKUP($U1332,look_up!A$2:K1358,5,FALSE)</f>
        <v>Animalia</v>
      </c>
      <c r="Z1332" s="14" t="str">
        <f>VLOOKUP($U1332,look_up!A$2:L1358,6,FALSE)</f>
        <v>Echinodermata</v>
      </c>
      <c r="AA1332" s="14" t="str">
        <f>VLOOKUP($U1332,look_up!A$2:M1358,7,FALSE)</f>
        <v>Echinoidea</v>
      </c>
      <c r="AB1332" s="14" t="str">
        <f>VLOOKUP($U1332,look_up!$A$2:P1358,8,FALSE)</f>
        <v>Camarodonta</v>
      </c>
      <c r="AC1332" s="14" t="str">
        <f>VLOOKUP($U1332,look_up!$A$2:Q1358,9,FALSE)</f>
        <v>Echinometridae</v>
      </c>
      <c r="AD1332" s="14">
        <f>VLOOKUP($U1332,look_up!A$2:P1358,10,FALSE)</f>
        <v>213380</v>
      </c>
      <c r="AE1332" s="16">
        <v>0</v>
      </c>
      <c r="AF1332" s="24" t="s">
        <v>216</v>
      </c>
      <c r="AG1332">
        <v>40</v>
      </c>
      <c r="AH1332" s="16" t="s">
        <v>273</v>
      </c>
      <c r="AI1332" s="16" t="s">
        <v>6</v>
      </c>
      <c r="AJ1332" s="16" t="s">
        <v>214</v>
      </c>
      <c r="AK1332" s="16" t="s">
        <v>220</v>
      </c>
      <c r="AL1332" s="16">
        <v>0</v>
      </c>
    </row>
    <row r="1333" spans="1:38" x14ac:dyDescent="0.3">
      <c r="A1333" s="24" t="s">
        <v>0</v>
      </c>
      <c r="B1333" t="s">
        <v>1</v>
      </c>
      <c r="C1333" t="s">
        <v>279</v>
      </c>
      <c r="D1333">
        <v>-27.271709999999999</v>
      </c>
      <c r="E1333">
        <v>-48.331710000000001</v>
      </c>
      <c r="F1333" s="24" t="s">
        <v>2</v>
      </c>
      <c r="G1333" s="24" t="s">
        <v>3</v>
      </c>
      <c r="H1333" s="25">
        <v>42039</v>
      </c>
      <c r="I1333" s="12" t="s">
        <v>280</v>
      </c>
      <c r="J1333" s="12" t="s">
        <v>245</v>
      </c>
      <c r="K1333" s="12" t="s">
        <v>271</v>
      </c>
      <c r="L1333" s="24" t="s">
        <v>96</v>
      </c>
      <c r="M1333" s="24" t="s">
        <v>313</v>
      </c>
      <c r="N1333" t="s">
        <v>85</v>
      </c>
      <c r="O1333" s="24">
        <v>1</v>
      </c>
      <c r="P1333">
        <v>5</v>
      </c>
      <c r="Q1333">
        <v>5</v>
      </c>
      <c r="R1333">
        <v>27</v>
      </c>
      <c r="S1333" s="24">
        <v>20</v>
      </c>
      <c r="T1333" s="24">
        <v>20</v>
      </c>
      <c r="U1333" t="s">
        <v>181</v>
      </c>
      <c r="V1333" s="14" t="str">
        <f>VLOOKUP($U1333,look_up!$A$2:J1359,2,FALSE)</f>
        <v>Ouriço</v>
      </c>
      <c r="W1333" s="14" t="str">
        <f>VLOOKUP($U1333,look_up!$A$2:K1359,3,FALSE)</f>
        <v>Species</v>
      </c>
      <c r="X1333" s="14" t="str">
        <f>VLOOKUP($U1333,look_up!$A$2:L1359,4,FALSE)</f>
        <v>NA</v>
      </c>
      <c r="Y1333" s="14" t="str">
        <f>VLOOKUP($U1333,look_up!A$2:K1359,5,FALSE)</f>
        <v>Animalia</v>
      </c>
      <c r="Z1333" s="14" t="str">
        <f>VLOOKUP($U1333,look_up!A$2:L1359,6,FALSE)</f>
        <v>Echinodermata</v>
      </c>
      <c r="AA1333" s="14" t="str">
        <f>VLOOKUP($U1333,look_up!A$2:M1359,7,FALSE)</f>
        <v>Echinoidea</v>
      </c>
      <c r="AB1333" s="14" t="str">
        <f>VLOOKUP($U1333,look_up!$A$2:P1359,8,FALSE)</f>
        <v>Camarodonta</v>
      </c>
      <c r="AC1333" s="14" t="str">
        <f>VLOOKUP($U1333,look_up!$A$2:Q1359,9,FALSE)</f>
        <v>Echinometridae</v>
      </c>
      <c r="AD1333" s="14">
        <f>VLOOKUP($U1333,look_up!A$2:P1359,10,FALSE)</f>
        <v>213380</v>
      </c>
      <c r="AE1333" s="16">
        <v>17</v>
      </c>
      <c r="AF1333" s="24" t="s">
        <v>216</v>
      </c>
      <c r="AG1333">
        <v>40</v>
      </c>
      <c r="AH1333" s="16" t="s">
        <v>273</v>
      </c>
      <c r="AI1333" s="16" t="s">
        <v>6</v>
      </c>
      <c r="AJ1333" s="16" t="s">
        <v>214</v>
      </c>
      <c r="AK1333" s="16" t="s">
        <v>220</v>
      </c>
      <c r="AL1333" s="16">
        <v>17</v>
      </c>
    </row>
    <row r="1334" spans="1:38" x14ac:dyDescent="0.3">
      <c r="A1334" s="24" t="s">
        <v>0</v>
      </c>
      <c r="B1334" t="s">
        <v>1</v>
      </c>
      <c r="C1334" t="s">
        <v>279</v>
      </c>
      <c r="D1334">
        <v>-27.271709999999999</v>
      </c>
      <c r="E1334">
        <v>-48.331710000000001</v>
      </c>
      <c r="F1334" s="24" t="s">
        <v>2</v>
      </c>
      <c r="G1334" s="24" t="s">
        <v>3</v>
      </c>
      <c r="H1334" s="25">
        <v>42039</v>
      </c>
      <c r="I1334" s="12" t="s">
        <v>280</v>
      </c>
      <c r="J1334" s="12" t="s">
        <v>245</v>
      </c>
      <c r="K1334" s="12" t="s">
        <v>271</v>
      </c>
      <c r="L1334" s="24" t="s">
        <v>96</v>
      </c>
      <c r="M1334" s="24" t="s">
        <v>313</v>
      </c>
      <c r="N1334" t="s">
        <v>85</v>
      </c>
      <c r="O1334" s="24">
        <v>2</v>
      </c>
      <c r="P1334">
        <v>5</v>
      </c>
      <c r="Q1334">
        <v>5</v>
      </c>
      <c r="R1334">
        <v>27</v>
      </c>
      <c r="S1334" s="24">
        <v>20</v>
      </c>
      <c r="T1334" s="24">
        <v>20</v>
      </c>
      <c r="U1334" t="s">
        <v>181</v>
      </c>
      <c r="V1334" s="14" t="str">
        <f>VLOOKUP($U1334,look_up!$A$2:J1360,2,FALSE)</f>
        <v>Ouriço</v>
      </c>
      <c r="W1334" s="14" t="str">
        <f>VLOOKUP($U1334,look_up!$A$2:K1360,3,FALSE)</f>
        <v>Species</v>
      </c>
      <c r="X1334" s="14" t="str">
        <f>VLOOKUP($U1334,look_up!$A$2:L1360,4,FALSE)</f>
        <v>NA</v>
      </c>
      <c r="Y1334" s="14" t="str">
        <f>VLOOKUP($U1334,look_up!A$2:K1360,5,FALSE)</f>
        <v>Animalia</v>
      </c>
      <c r="Z1334" s="14" t="str">
        <f>VLOOKUP($U1334,look_up!A$2:L1360,6,FALSE)</f>
        <v>Echinodermata</v>
      </c>
      <c r="AA1334" s="14" t="str">
        <f>VLOOKUP($U1334,look_up!A$2:M1360,7,FALSE)</f>
        <v>Echinoidea</v>
      </c>
      <c r="AB1334" s="14" t="str">
        <f>VLOOKUP($U1334,look_up!$A$2:P1360,8,FALSE)</f>
        <v>Camarodonta</v>
      </c>
      <c r="AC1334" s="14" t="str">
        <f>VLOOKUP($U1334,look_up!$A$2:Q1360,9,FALSE)</f>
        <v>Echinometridae</v>
      </c>
      <c r="AD1334" s="14">
        <f>VLOOKUP($U1334,look_up!A$2:P1360,10,FALSE)</f>
        <v>213380</v>
      </c>
      <c r="AE1334" s="16">
        <v>11</v>
      </c>
      <c r="AF1334" s="24" t="s">
        <v>216</v>
      </c>
      <c r="AG1334">
        <v>40</v>
      </c>
      <c r="AH1334" s="16" t="s">
        <v>273</v>
      </c>
      <c r="AI1334" s="16" t="s">
        <v>6</v>
      </c>
      <c r="AJ1334" s="16" t="s">
        <v>214</v>
      </c>
      <c r="AK1334" s="16" t="s">
        <v>220</v>
      </c>
      <c r="AL1334" s="16">
        <v>11</v>
      </c>
    </row>
    <row r="1335" spans="1:38" x14ac:dyDescent="0.3">
      <c r="A1335" s="24" t="s">
        <v>0</v>
      </c>
      <c r="B1335" t="s">
        <v>1</v>
      </c>
      <c r="C1335" t="s">
        <v>279</v>
      </c>
      <c r="D1335">
        <v>-27.271709999999999</v>
      </c>
      <c r="E1335">
        <v>-48.331710000000001</v>
      </c>
      <c r="F1335" s="24" t="s">
        <v>2</v>
      </c>
      <c r="G1335" s="24" t="s">
        <v>3</v>
      </c>
      <c r="H1335" s="25">
        <v>42039</v>
      </c>
      <c r="I1335" s="12" t="s">
        <v>280</v>
      </c>
      <c r="J1335" s="12" t="s">
        <v>245</v>
      </c>
      <c r="K1335" s="12" t="s">
        <v>271</v>
      </c>
      <c r="L1335" s="24" t="s">
        <v>96</v>
      </c>
      <c r="M1335" s="24" t="s">
        <v>313</v>
      </c>
      <c r="N1335" t="s">
        <v>85</v>
      </c>
      <c r="O1335" s="24">
        <v>3</v>
      </c>
      <c r="P1335">
        <v>5</v>
      </c>
      <c r="Q1335">
        <v>5</v>
      </c>
      <c r="R1335">
        <v>27</v>
      </c>
      <c r="S1335" s="24">
        <v>20</v>
      </c>
      <c r="T1335" s="24">
        <v>20</v>
      </c>
      <c r="U1335" t="s">
        <v>181</v>
      </c>
      <c r="V1335" s="14" t="str">
        <f>VLOOKUP($U1335,look_up!$A$2:J1361,2,FALSE)</f>
        <v>Ouriço</v>
      </c>
      <c r="W1335" s="14" t="str">
        <f>VLOOKUP($U1335,look_up!$A$2:K1361,3,FALSE)</f>
        <v>Species</v>
      </c>
      <c r="X1335" s="14" t="str">
        <f>VLOOKUP($U1335,look_up!$A$2:L1361,4,FALSE)</f>
        <v>NA</v>
      </c>
      <c r="Y1335" s="14" t="str">
        <f>VLOOKUP($U1335,look_up!A$2:K1361,5,FALSE)</f>
        <v>Animalia</v>
      </c>
      <c r="Z1335" s="14" t="str">
        <f>VLOOKUP($U1335,look_up!A$2:L1361,6,FALSE)</f>
        <v>Echinodermata</v>
      </c>
      <c r="AA1335" s="14" t="str">
        <f>VLOOKUP($U1335,look_up!A$2:M1361,7,FALSE)</f>
        <v>Echinoidea</v>
      </c>
      <c r="AB1335" s="14" t="str">
        <f>VLOOKUP($U1335,look_up!$A$2:P1361,8,FALSE)</f>
        <v>Camarodonta</v>
      </c>
      <c r="AC1335" s="14" t="str">
        <f>VLOOKUP($U1335,look_up!$A$2:Q1361,9,FALSE)</f>
        <v>Echinometridae</v>
      </c>
      <c r="AD1335" s="14">
        <f>VLOOKUP($U1335,look_up!A$2:P1361,10,FALSE)</f>
        <v>213380</v>
      </c>
      <c r="AE1335" s="16">
        <v>2</v>
      </c>
      <c r="AF1335" s="24" t="s">
        <v>216</v>
      </c>
      <c r="AG1335">
        <v>40</v>
      </c>
      <c r="AH1335" s="16" t="s">
        <v>273</v>
      </c>
      <c r="AI1335" s="16" t="s">
        <v>6</v>
      </c>
      <c r="AJ1335" s="16" t="s">
        <v>214</v>
      </c>
      <c r="AK1335" s="16" t="s">
        <v>220</v>
      </c>
      <c r="AL1335" s="16">
        <v>2</v>
      </c>
    </row>
    <row r="1336" spans="1:38" x14ac:dyDescent="0.3">
      <c r="A1336" s="24" t="s">
        <v>0</v>
      </c>
      <c r="B1336" t="s">
        <v>1</v>
      </c>
      <c r="C1336" t="s">
        <v>279</v>
      </c>
      <c r="D1336">
        <v>-27.271709999999999</v>
      </c>
      <c r="E1336">
        <v>-48.331710000000001</v>
      </c>
      <c r="F1336" s="24" t="s">
        <v>2</v>
      </c>
      <c r="G1336" s="24" t="s">
        <v>3</v>
      </c>
      <c r="H1336" s="25">
        <v>42039</v>
      </c>
      <c r="I1336" s="12" t="s">
        <v>280</v>
      </c>
      <c r="J1336" s="12" t="s">
        <v>245</v>
      </c>
      <c r="K1336" s="12" t="s">
        <v>271</v>
      </c>
      <c r="L1336" s="24" t="s">
        <v>96</v>
      </c>
      <c r="M1336" s="24" t="s">
        <v>313</v>
      </c>
      <c r="N1336" t="s">
        <v>86</v>
      </c>
      <c r="O1336" s="24">
        <v>1</v>
      </c>
      <c r="P1336">
        <v>11</v>
      </c>
      <c r="Q1336">
        <v>11</v>
      </c>
      <c r="R1336" t="s">
        <v>18</v>
      </c>
      <c r="S1336" s="24">
        <v>20</v>
      </c>
      <c r="T1336" s="24">
        <v>15</v>
      </c>
      <c r="U1336" t="s">
        <v>181</v>
      </c>
      <c r="V1336" s="14" t="str">
        <f>VLOOKUP($U1336,look_up!$A$2:J1362,2,FALSE)</f>
        <v>Ouriço</v>
      </c>
      <c r="W1336" s="14" t="str">
        <f>VLOOKUP($U1336,look_up!$A$2:K1362,3,FALSE)</f>
        <v>Species</v>
      </c>
      <c r="X1336" s="14" t="str">
        <f>VLOOKUP($U1336,look_up!$A$2:L1362,4,FALSE)</f>
        <v>NA</v>
      </c>
      <c r="Y1336" s="14" t="str">
        <f>VLOOKUP($U1336,look_up!A$2:K1362,5,FALSE)</f>
        <v>Animalia</v>
      </c>
      <c r="Z1336" s="14" t="str">
        <f>VLOOKUP($U1336,look_up!A$2:L1362,6,FALSE)</f>
        <v>Echinodermata</v>
      </c>
      <c r="AA1336" s="14" t="str">
        <f>VLOOKUP($U1336,look_up!A$2:M1362,7,FALSE)</f>
        <v>Echinoidea</v>
      </c>
      <c r="AB1336" s="14" t="str">
        <f>VLOOKUP($U1336,look_up!$A$2:P1362,8,FALSE)</f>
        <v>Camarodonta</v>
      </c>
      <c r="AC1336" s="14" t="str">
        <f>VLOOKUP($U1336,look_up!$A$2:Q1362,9,FALSE)</f>
        <v>Echinometridae</v>
      </c>
      <c r="AD1336" s="14">
        <f>VLOOKUP($U1336,look_up!A$2:P1362,10,FALSE)</f>
        <v>213380</v>
      </c>
      <c r="AE1336" s="16">
        <v>0</v>
      </c>
      <c r="AF1336" s="24" t="s">
        <v>216</v>
      </c>
      <c r="AG1336">
        <v>40</v>
      </c>
      <c r="AH1336" s="16" t="s">
        <v>273</v>
      </c>
      <c r="AI1336" s="16" t="s">
        <v>6</v>
      </c>
      <c r="AJ1336" s="16" t="s">
        <v>214</v>
      </c>
      <c r="AK1336" s="16" t="s">
        <v>220</v>
      </c>
      <c r="AL1336" s="16">
        <v>0</v>
      </c>
    </row>
    <row r="1337" spans="1:38" x14ac:dyDescent="0.3">
      <c r="A1337" s="24" t="s">
        <v>0</v>
      </c>
      <c r="B1337" t="s">
        <v>1</v>
      </c>
      <c r="C1337" t="s">
        <v>279</v>
      </c>
      <c r="D1337">
        <v>-27.271709999999999</v>
      </c>
      <c r="E1337">
        <v>-48.331710000000001</v>
      </c>
      <c r="F1337" s="24" t="s">
        <v>2</v>
      </c>
      <c r="G1337" s="24" t="s">
        <v>3</v>
      </c>
      <c r="H1337" s="25">
        <v>42039</v>
      </c>
      <c r="I1337" s="12" t="s">
        <v>280</v>
      </c>
      <c r="J1337" s="12" t="s">
        <v>245</v>
      </c>
      <c r="K1337" s="12" t="s">
        <v>271</v>
      </c>
      <c r="L1337" s="24" t="s">
        <v>96</v>
      </c>
      <c r="M1337" s="24" t="s">
        <v>313</v>
      </c>
      <c r="N1337" t="s">
        <v>86</v>
      </c>
      <c r="O1337" s="24">
        <v>2</v>
      </c>
      <c r="P1337">
        <v>11</v>
      </c>
      <c r="Q1337">
        <v>11</v>
      </c>
      <c r="R1337" t="s">
        <v>18</v>
      </c>
      <c r="S1337" s="24">
        <v>20</v>
      </c>
      <c r="T1337" s="24">
        <v>15</v>
      </c>
      <c r="U1337" t="s">
        <v>181</v>
      </c>
      <c r="V1337" s="14" t="str">
        <f>VLOOKUP($U1337,look_up!$A$2:J1363,2,FALSE)</f>
        <v>Ouriço</v>
      </c>
      <c r="W1337" s="14" t="str">
        <f>VLOOKUP($U1337,look_up!$A$2:K1363,3,FALSE)</f>
        <v>Species</v>
      </c>
      <c r="X1337" s="14" t="str">
        <f>VLOOKUP($U1337,look_up!$A$2:L1363,4,FALSE)</f>
        <v>NA</v>
      </c>
      <c r="Y1337" s="14" t="str">
        <f>VLOOKUP($U1337,look_up!A$2:K1363,5,FALSE)</f>
        <v>Animalia</v>
      </c>
      <c r="Z1337" s="14" t="str">
        <f>VLOOKUP($U1337,look_up!A$2:L1363,6,FALSE)</f>
        <v>Echinodermata</v>
      </c>
      <c r="AA1337" s="14" t="str">
        <f>VLOOKUP($U1337,look_up!A$2:M1363,7,FALSE)</f>
        <v>Echinoidea</v>
      </c>
      <c r="AB1337" s="14" t="str">
        <f>VLOOKUP($U1337,look_up!$A$2:P1363,8,FALSE)</f>
        <v>Camarodonta</v>
      </c>
      <c r="AC1337" s="14" t="str">
        <f>VLOOKUP($U1337,look_up!$A$2:Q1363,9,FALSE)</f>
        <v>Echinometridae</v>
      </c>
      <c r="AD1337" s="14">
        <f>VLOOKUP($U1337,look_up!A$2:P1363,10,FALSE)</f>
        <v>213380</v>
      </c>
      <c r="AE1337" s="16">
        <v>0</v>
      </c>
      <c r="AF1337" s="24" t="s">
        <v>216</v>
      </c>
      <c r="AG1337">
        <v>40</v>
      </c>
      <c r="AH1337" s="16" t="s">
        <v>273</v>
      </c>
      <c r="AI1337" s="16" t="s">
        <v>6</v>
      </c>
      <c r="AJ1337" s="16" t="s">
        <v>214</v>
      </c>
      <c r="AK1337" s="16" t="s">
        <v>220</v>
      </c>
      <c r="AL1337" s="16">
        <v>0</v>
      </c>
    </row>
    <row r="1338" spans="1:38" x14ac:dyDescent="0.3">
      <c r="A1338" s="24" t="s">
        <v>0</v>
      </c>
      <c r="B1338" t="s">
        <v>1</v>
      </c>
      <c r="C1338" t="s">
        <v>279</v>
      </c>
      <c r="D1338">
        <v>-27.271709999999999</v>
      </c>
      <c r="E1338">
        <v>-48.331710000000001</v>
      </c>
      <c r="F1338" s="24" t="s">
        <v>2</v>
      </c>
      <c r="G1338" s="24" t="s">
        <v>3</v>
      </c>
      <c r="H1338" s="25">
        <v>42039</v>
      </c>
      <c r="I1338" s="12" t="s">
        <v>280</v>
      </c>
      <c r="J1338" s="12" t="s">
        <v>245</v>
      </c>
      <c r="K1338" s="12" t="s">
        <v>271</v>
      </c>
      <c r="L1338" s="24" t="s">
        <v>96</v>
      </c>
      <c r="M1338" s="24" t="s">
        <v>313</v>
      </c>
      <c r="N1338" t="s">
        <v>86</v>
      </c>
      <c r="O1338" s="24">
        <v>3</v>
      </c>
      <c r="P1338">
        <v>11</v>
      </c>
      <c r="Q1338">
        <v>11</v>
      </c>
      <c r="R1338" t="s">
        <v>18</v>
      </c>
      <c r="S1338" s="24">
        <v>20</v>
      </c>
      <c r="T1338" s="24">
        <v>15</v>
      </c>
      <c r="U1338" t="s">
        <v>181</v>
      </c>
      <c r="V1338" s="14" t="str">
        <f>VLOOKUP($U1338,look_up!$A$2:J1364,2,FALSE)</f>
        <v>Ouriço</v>
      </c>
      <c r="W1338" s="14" t="str">
        <f>VLOOKUP($U1338,look_up!$A$2:K1364,3,FALSE)</f>
        <v>Species</v>
      </c>
      <c r="X1338" s="14" t="str">
        <f>VLOOKUP($U1338,look_up!$A$2:L1364,4,FALSE)</f>
        <v>NA</v>
      </c>
      <c r="Y1338" s="14" t="str">
        <f>VLOOKUP($U1338,look_up!A$2:K1364,5,FALSE)</f>
        <v>Animalia</v>
      </c>
      <c r="Z1338" s="14" t="str">
        <f>VLOOKUP($U1338,look_up!A$2:L1364,6,FALSE)</f>
        <v>Echinodermata</v>
      </c>
      <c r="AA1338" s="14" t="str">
        <f>VLOOKUP($U1338,look_up!A$2:M1364,7,FALSE)</f>
        <v>Echinoidea</v>
      </c>
      <c r="AB1338" s="14" t="str">
        <f>VLOOKUP($U1338,look_up!$A$2:P1364,8,FALSE)</f>
        <v>Camarodonta</v>
      </c>
      <c r="AC1338" s="14" t="str">
        <f>VLOOKUP($U1338,look_up!$A$2:Q1364,9,FALSE)</f>
        <v>Echinometridae</v>
      </c>
      <c r="AD1338" s="14">
        <f>VLOOKUP($U1338,look_up!A$2:P1364,10,FALSE)</f>
        <v>213380</v>
      </c>
      <c r="AE1338" s="16">
        <v>0</v>
      </c>
      <c r="AF1338" s="24" t="s">
        <v>216</v>
      </c>
      <c r="AG1338">
        <v>40</v>
      </c>
      <c r="AH1338" s="16" t="s">
        <v>273</v>
      </c>
      <c r="AI1338" s="16" t="s">
        <v>6</v>
      </c>
      <c r="AJ1338" s="16" t="s">
        <v>214</v>
      </c>
      <c r="AK1338" s="16" t="s">
        <v>220</v>
      </c>
      <c r="AL1338" s="16">
        <v>0</v>
      </c>
    </row>
    <row r="1339" spans="1:38" x14ac:dyDescent="0.3">
      <c r="A1339" s="24" t="s">
        <v>0</v>
      </c>
      <c r="B1339" t="s">
        <v>308</v>
      </c>
      <c r="C1339" t="s">
        <v>281</v>
      </c>
      <c r="D1339">
        <v>-27.274239999999999</v>
      </c>
      <c r="E1339">
        <v>-48.3339</v>
      </c>
      <c r="F1339" s="24" t="s">
        <v>2</v>
      </c>
      <c r="G1339" s="24" t="s">
        <v>3</v>
      </c>
      <c r="H1339" s="25">
        <v>42031</v>
      </c>
      <c r="I1339" s="12" t="s">
        <v>282</v>
      </c>
      <c r="J1339" s="12" t="s">
        <v>270</v>
      </c>
      <c r="K1339" s="12" t="s">
        <v>271</v>
      </c>
      <c r="L1339" s="24" t="s">
        <v>96</v>
      </c>
      <c r="M1339" s="24" t="s">
        <v>313</v>
      </c>
      <c r="N1339" t="s">
        <v>85</v>
      </c>
      <c r="O1339" s="24">
        <v>1</v>
      </c>
      <c r="P1339">
        <v>5</v>
      </c>
      <c r="Q1339">
        <v>5</v>
      </c>
      <c r="R1339">
        <v>27</v>
      </c>
      <c r="S1339" s="24">
        <v>4.7</v>
      </c>
      <c r="T1339" s="24">
        <v>3.4</v>
      </c>
      <c r="U1339" t="s">
        <v>181</v>
      </c>
      <c r="V1339" s="14" t="str">
        <f>VLOOKUP($U1339,look_up!$A$2:J1365,2,FALSE)</f>
        <v>Ouriço</v>
      </c>
      <c r="W1339" s="14" t="str">
        <f>VLOOKUP($U1339,look_up!$A$2:K1365,3,FALSE)</f>
        <v>Species</v>
      </c>
      <c r="X1339" s="14" t="str">
        <f>VLOOKUP($U1339,look_up!$A$2:L1365,4,FALSE)</f>
        <v>NA</v>
      </c>
      <c r="Y1339" s="14" t="str">
        <f>VLOOKUP($U1339,look_up!A$2:K1365,5,FALSE)</f>
        <v>Animalia</v>
      </c>
      <c r="Z1339" s="14" t="str">
        <f>VLOOKUP($U1339,look_up!A$2:L1365,6,FALSE)</f>
        <v>Echinodermata</v>
      </c>
      <c r="AA1339" s="14" t="str">
        <f>VLOOKUP($U1339,look_up!A$2:M1365,7,FALSE)</f>
        <v>Echinoidea</v>
      </c>
      <c r="AB1339" s="14" t="str">
        <f>VLOOKUP($U1339,look_up!$A$2:P1365,8,FALSE)</f>
        <v>Camarodonta</v>
      </c>
      <c r="AC1339" s="14" t="str">
        <f>VLOOKUP($U1339,look_up!$A$2:Q1365,9,FALSE)</f>
        <v>Echinometridae</v>
      </c>
      <c r="AD1339" s="14">
        <f>VLOOKUP($U1339,look_up!A$2:P1365,10,FALSE)</f>
        <v>213380</v>
      </c>
      <c r="AE1339" s="16">
        <v>297</v>
      </c>
      <c r="AF1339" s="24" t="s">
        <v>216</v>
      </c>
      <c r="AG1339">
        <v>40</v>
      </c>
      <c r="AH1339" s="16" t="s">
        <v>273</v>
      </c>
      <c r="AI1339" s="16" t="s">
        <v>6</v>
      </c>
      <c r="AJ1339" s="16" t="s">
        <v>214</v>
      </c>
      <c r="AK1339" s="16" t="s">
        <v>220</v>
      </c>
      <c r="AL1339" s="16">
        <v>297</v>
      </c>
    </row>
    <row r="1340" spans="1:38" x14ac:dyDescent="0.3">
      <c r="A1340" s="24" t="s">
        <v>0</v>
      </c>
      <c r="B1340" t="s">
        <v>308</v>
      </c>
      <c r="C1340" t="s">
        <v>281</v>
      </c>
      <c r="D1340">
        <v>-27.274239999999999</v>
      </c>
      <c r="E1340">
        <v>-48.3339</v>
      </c>
      <c r="F1340" s="24" t="s">
        <v>2</v>
      </c>
      <c r="G1340" s="24" t="s">
        <v>3</v>
      </c>
      <c r="H1340" s="25">
        <v>42031</v>
      </c>
      <c r="I1340" s="12" t="s">
        <v>282</v>
      </c>
      <c r="J1340" s="12" t="s">
        <v>270</v>
      </c>
      <c r="K1340" s="12" t="s">
        <v>271</v>
      </c>
      <c r="L1340" s="24" t="s">
        <v>96</v>
      </c>
      <c r="M1340" s="24" t="s">
        <v>313</v>
      </c>
      <c r="N1340" t="s">
        <v>85</v>
      </c>
      <c r="O1340" s="24">
        <v>2</v>
      </c>
      <c r="P1340">
        <v>5</v>
      </c>
      <c r="Q1340">
        <v>5</v>
      </c>
      <c r="R1340">
        <v>27</v>
      </c>
      <c r="S1340" s="24">
        <v>4.7</v>
      </c>
      <c r="T1340" s="24">
        <v>3.4</v>
      </c>
      <c r="U1340" t="s">
        <v>181</v>
      </c>
      <c r="V1340" s="14" t="str">
        <f>VLOOKUP($U1340,look_up!$A$2:J1366,2,FALSE)</f>
        <v>Ouriço</v>
      </c>
      <c r="W1340" s="14" t="str">
        <f>VLOOKUP($U1340,look_up!$A$2:K1366,3,FALSE)</f>
        <v>Species</v>
      </c>
      <c r="X1340" s="14" t="str">
        <f>VLOOKUP($U1340,look_up!$A$2:L1366,4,FALSE)</f>
        <v>NA</v>
      </c>
      <c r="Y1340" s="14" t="str">
        <f>VLOOKUP($U1340,look_up!A$2:K1366,5,FALSE)</f>
        <v>Animalia</v>
      </c>
      <c r="Z1340" s="14" t="str">
        <f>VLOOKUP($U1340,look_up!A$2:L1366,6,FALSE)</f>
        <v>Echinodermata</v>
      </c>
      <c r="AA1340" s="14" t="str">
        <f>VLOOKUP($U1340,look_up!A$2:M1366,7,FALSE)</f>
        <v>Echinoidea</v>
      </c>
      <c r="AB1340" s="14" t="str">
        <f>VLOOKUP($U1340,look_up!$A$2:P1366,8,FALSE)</f>
        <v>Camarodonta</v>
      </c>
      <c r="AC1340" s="14" t="str">
        <f>VLOOKUP($U1340,look_up!$A$2:Q1366,9,FALSE)</f>
        <v>Echinometridae</v>
      </c>
      <c r="AD1340" s="14">
        <f>VLOOKUP($U1340,look_up!A$2:P1366,10,FALSE)</f>
        <v>213380</v>
      </c>
      <c r="AE1340" s="16">
        <v>219</v>
      </c>
      <c r="AF1340" s="24" t="s">
        <v>216</v>
      </c>
      <c r="AG1340">
        <v>40</v>
      </c>
      <c r="AH1340" s="16" t="s">
        <v>273</v>
      </c>
      <c r="AI1340" s="16" t="s">
        <v>6</v>
      </c>
      <c r="AJ1340" s="16" t="s">
        <v>214</v>
      </c>
      <c r="AK1340" s="16" t="s">
        <v>220</v>
      </c>
      <c r="AL1340" s="16">
        <v>219</v>
      </c>
    </row>
    <row r="1341" spans="1:38" x14ac:dyDescent="0.3">
      <c r="A1341" s="24" t="s">
        <v>0</v>
      </c>
      <c r="B1341" t="s">
        <v>308</v>
      </c>
      <c r="C1341" t="s">
        <v>281</v>
      </c>
      <c r="D1341">
        <v>-27.274239999999999</v>
      </c>
      <c r="E1341">
        <v>-48.3339</v>
      </c>
      <c r="F1341" s="24" t="s">
        <v>2</v>
      </c>
      <c r="G1341" s="24" t="s">
        <v>3</v>
      </c>
      <c r="H1341" s="25">
        <v>42031</v>
      </c>
      <c r="I1341" s="12" t="s">
        <v>282</v>
      </c>
      <c r="J1341" s="12" t="s">
        <v>270</v>
      </c>
      <c r="K1341" s="12" t="s">
        <v>271</v>
      </c>
      <c r="L1341" s="24" t="s">
        <v>96</v>
      </c>
      <c r="M1341" s="24" t="s">
        <v>313</v>
      </c>
      <c r="N1341" t="s">
        <v>85</v>
      </c>
      <c r="O1341" s="24">
        <v>3</v>
      </c>
      <c r="P1341">
        <v>5</v>
      </c>
      <c r="Q1341">
        <v>5</v>
      </c>
      <c r="R1341">
        <v>27</v>
      </c>
      <c r="S1341" s="24">
        <v>4.7</v>
      </c>
      <c r="T1341" s="24">
        <v>3.4</v>
      </c>
      <c r="U1341" t="s">
        <v>181</v>
      </c>
      <c r="V1341" s="14" t="str">
        <f>VLOOKUP($U1341,look_up!$A$2:J1367,2,FALSE)</f>
        <v>Ouriço</v>
      </c>
      <c r="W1341" s="14" t="str">
        <f>VLOOKUP($U1341,look_up!$A$2:K1367,3,FALSE)</f>
        <v>Species</v>
      </c>
      <c r="X1341" s="14" t="str">
        <f>VLOOKUP($U1341,look_up!$A$2:L1367,4,FALSE)</f>
        <v>NA</v>
      </c>
      <c r="Y1341" s="14" t="str">
        <f>VLOOKUP($U1341,look_up!A$2:K1367,5,FALSE)</f>
        <v>Animalia</v>
      </c>
      <c r="Z1341" s="14" t="str">
        <f>VLOOKUP($U1341,look_up!A$2:L1367,6,FALSE)</f>
        <v>Echinodermata</v>
      </c>
      <c r="AA1341" s="14" t="str">
        <f>VLOOKUP($U1341,look_up!A$2:M1367,7,FALSE)</f>
        <v>Echinoidea</v>
      </c>
      <c r="AB1341" s="14" t="str">
        <f>VLOOKUP($U1341,look_up!$A$2:P1367,8,FALSE)</f>
        <v>Camarodonta</v>
      </c>
      <c r="AC1341" s="14" t="str">
        <f>VLOOKUP($U1341,look_up!$A$2:Q1367,9,FALSE)</f>
        <v>Echinometridae</v>
      </c>
      <c r="AD1341" s="14">
        <f>VLOOKUP($U1341,look_up!A$2:P1367,10,FALSE)</f>
        <v>213380</v>
      </c>
      <c r="AE1341" s="16">
        <v>362</v>
      </c>
      <c r="AF1341" s="24" t="s">
        <v>216</v>
      </c>
      <c r="AG1341">
        <v>40</v>
      </c>
      <c r="AH1341" s="16" t="s">
        <v>273</v>
      </c>
      <c r="AI1341" s="16" t="s">
        <v>6</v>
      </c>
      <c r="AJ1341" s="16" t="s">
        <v>214</v>
      </c>
      <c r="AK1341" s="16" t="s">
        <v>220</v>
      </c>
      <c r="AL1341" s="16">
        <v>362</v>
      </c>
    </row>
    <row r="1342" spans="1:38" x14ac:dyDescent="0.3">
      <c r="A1342" s="24" t="s">
        <v>0</v>
      </c>
      <c r="B1342" t="s">
        <v>308</v>
      </c>
      <c r="C1342" t="s">
        <v>281</v>
      </c>
      <c r="D1342">
        <v>-27.274239999999999</v>
      </c>
      <c r="E1342">
        <v>-48.3339</v>
      </c>
      <c r="F1342" s="24" t="s">
        <v>2</v>
      </c>
      <c r="G1342" s="24" t="s">
        <v>3</v>
      </c>
      <c r="H1342" s="25">
        <v>42031</v>
      </c>
      <c r="I1342" s="12" t="s">
        <v>282</v>
      </c>
      <c r="J1342" s="12" t="s">
        <v>270</v>
      </c>
      <c r="K1342" s="12" t="s">
        <v>271</v>
      </c>
      <c r="L1342" s="24" t="s">
        <v>96</v>
      </c>
      <c r="M1342" s="24" t="s">
        <v>313</v>
      </c>
      <c r="N1342" t="s">
        <v>85</v>
      </c>
      <c r="O1342" s="24">
        <v>1</v>
      </c>
      <c r="P1342">
        <v>10</v>
      </c>
      <c r="Q1342">
        <v>10</v>
      </c>
      <c r="R1342">
        <v>26</v>
      </c>
      <c r="S1342" s="24">
        <v>4.7</v>
      </c>
      <c r="T1342" s="24">
        <v>5</v>
      </c>
      <c r="U1342" t="s">
        <v>181</v>
      </c>
      <c r="V1342" s="14" t="str">
        <f>VLOOKUP($U1342,look_up!$A$2:J1368,2,FALSE)</f>
        <v>Ouriço</v>
      </c>
      <c r="W1342" s="14" t="str">
        <f>VLOOKUP($U1342,look_up!$A$2:K1368,3,FALSE)</f>
        <v>Species</v>
      </c>
      <c r="X1342" s="14" t="str">
        <f>VLOOKUP($U1342,look_up!$A$2:L1368,4,FALSE)</f>
        <v>NA</v>
      </c>
      <c r="Y1342" s="14" t="str">
        <f>VLOOKUP($U1342,look_up!A$2:K1368,5,FALSE)</f>
        <v>Animalia</v>
      </c>
      <c r="Z1342" s="14" t="str">
        <f>VLOOKUP($U1342,look_up!A$2:L1368,6,FALSE)</f>
        <v>Echinodermata</v>
      </c>
      <c r="AA1342" s="14" t="str">
        <f>VLOOKUP($U1342,look_up!A$2:M1368,7,FALSE)</f>
        <v>Echinoidea</v>
      </c>
      <c r="AB1342" s="14" t="str">
        <f>VLOOKUP($U1342,look_up!$A$2:P1368,8,FALSE)</f>
        <v>Camarodonta</v>
      </c>
      <c r="AC1342" s="14" t="str">
        <f>VLOOKUP($U1342,look_up!$A$2:Q1368,9,FALSE)</f>
        <v>Echinometridae</v>
      </c>
      <c r="AD1342" s="14">
        <f>VLOOKUP($U1342,look_up!A$2:P1368,10,FALSE)</f>
        <v>213380</v>
      </c>
      <c r="AE1342" s="16">
        <v>0</v>
      </c>
      <c r="AF1342" s="24" t="s">
        <v>216</v>
      </c>
      <c r="AG1342">
        <v>40</v>
      </c>
      <c r="AH1342" s="16" t="s">
        <v>273</v>
      </c>
      <c r="AI1342" s="16" t="s">
        <v>6</v>
      </c>
      <c r="AJ1342" s="16" t="s">
        <v>214</v>
      </c>
      <c r="AK1342" s="16" t="s">
        <v>220</v>
      </c>
      <c r="AL1342" s="16">
        <v>0</v>
      </c>
    </row>
    <row r="1343" spans="1:38" x14ac:dyDescent="0.3">
      <c r="A1343" s="24" t="s">
        <v>0</v>
      </c>
      <c r="B1343" t="s">
        <v>308</v>
      </c>
      <c r="C1343" t="s">
        <v>281</v>
      </c>
      <c r="D1343">
        <v>-27.274239999999999</v>
      </c>
      <c r="E1343">
        <v>-48.3339</v>
      </c>
      <c r="F1343" s="24" t="s">
        <v>2</v>
      </c>
      <c r="G1343" s="24" t="s">
        <v>3</v>
      </c>
      <c r="H1343" s="25">
        <v>42031</v>
      </c>
      <c r="I1343" s="12" t="s">
        <v>282</v>
      </c>
      <c r="J1343" s="12" t="s">
        <v>270</v>
      </c>
      <c r="K1343" s="12" t="s">
        <v>271</v>
      </c>
      <c r="L1343" s="24" t="s">
        <v>96</v>
      </c>
      <c r="M1343" s="24" t="s">
        <v>313</v>
      </c>
      <c r="N1343" t="s">
        <v>85</v>
      </c>
      <c r="O1343" s="24">
        <v>2</v>
      </c>
      <c r="P1343">
        <v>10</v>
      </c>
      <c r="Q1343">
        <v>10</v>
      </c>
      <c r="R1343">
        <v>26</v>
      </c>
      <c r="S1343" s="24">
        <v>4.7</v>
      </c>
      <c r="T1343" s="24">
        <v>5</v>
      </c>
      <c r="U1343" t="s">
        <v>181</v>
      </c>
      <c r="V1343" s="14" t="str">
        <f>VLOOKUP($U1343,look_up!$A$2:J1369,2,FALSE)</f>
        <v>Ouriço</v>
      </c>
      <c r="W1343" s="14" t="str">
        <f>VLOOKUP($U1343,look_up!$A$2:K1369,3,FALSE)</f>
        <v>Species</v>
      </c>
      <c r="X1343" s="14" t="str">
        <f>VLOOKUP($U1343,look_up!$A$2:L1369,4,FALSE)</f>
        <v>NA</v>
      </c>
      <c r="Y1343" s="14" t="str">
        <f>VLOOKUP($U1343,look_up!A$2:K1369,5,FALSE)</f>
        <v>Animalia</v>
      </c>
      <c r="Z1343" s="14" t="str">
        <f>VLOOKUP($U1343,look_up!A$2:L1369,6,FALSE)</f>
        <v>Echinodermata</v>
      </c>
      <c r="AA1343" s="14" t="str">
        <f>VLOOKUP($U1343,look_up!A$2:M1369,7,FALSE)</f>
        <v>Echinoidea</v>
      </c>
      <c r="AB1343" s="14" t="str">
        <f>VLOOKUP($U1343,look_up!$A$2:P1369,8,FALSE)</f>
        <v>Camarodonta</v>
      </c>
      <c r="AC1343" s="14" t="str">
        <f>VLOOKUP($U1343,look_up!$A$2:Q1369,9,FALSE)</f>
        <v>Echinometridae</v>
      </c>
      <c r="AD1343" s="14">
        <f>VLOOKUP($U1343,look_up!A$2:P1369,10,FALSE)</f>
        <v>213380</v>
      </c>
      <c r="AE1343" s="16">
        <v>0</v>
      </c>
      <c r="AF1343" s="24" t="s">
        <v>216</v>
      </c>
      <c r="AG1343">
        <v>40</v>
      </c>
      <c r="AH1343" s="16" t="s">
        <v>273</v>
      </c>
      <c r="AI1343" s="16" t="s">
        <v>6</v>
      </c>
      <c r="AJ1343" s="16" t="s">
        <v>214</v>
      </c>
      <c r="AK1343" s="16" t="s">
        <v>220</v>
      </c>
      <c r="AL1343" s="16">
        <v>0</v>
      </c>
    </row>
    <row r="1344" spans="1:38" x14ac:dyDescent="0.3">
      <c r="A1344" s="24" t="s">
        <v>0</v>
      </c>
      <c r="B1344" t="s">
        <v>308</v>
      </c>
      <c r="C1344" t="s">
        <v>281</v>
      </c>
      <c r="D1344">
        <v>-27.274239999999999</v>
      </c>
      <c r="E1344">
        <v>-48.3339</v>
      </c>
      <c r="F1344" s="24" t="s">
        <v>2</v>
      </c>
      <c r="G1344" s="24" t="s">
        <v>3</v>
      </c>
      <c r="H1344" s="25">
        <v>42031</v>
      </c>
      <c r="I1344" s="12" t="s">
        <v>282</v>
      </c>
      <c r="J1344" s="12" t="s">
        <v>270</v>
      </c>
      <c r="K1344" s="12" t="s">
        <v>271</v>
      </c>
      <c r="L1344" s="24" t="s">
        <v>96</v>
      </c>
      <c r="M1344" s="24" t="s">
        <v>313</v>
      </c>
      <c r="N1344" t="s">
        <v>85</v>
      </c>
      <c r="O1344" s="24">
        <v>3</v>
      </c>
      <c r="P1344">
        <v>10</v>
      </c>
      <c r="Q1344">
        <v>10</v>
      </c>
      <c r="R1344">
        <v>26</v>
      </c>
      <c r="S1344" s="24">
        <v>4.7</v>
      </c>
      <c r="T1344" s="24">
        <v>5</v>
      </c>
      <c r="U1344" t="s">
        <v>181</v>
      </c>
      <c r="V1344" s="14" t="str">
        <f>VLOOKUP($U1344,look_up!$A$2:J1370,2,FALSE)</f>
        <v>Ouriço</v>
      </c>
      <c r="W1344" s="14" t="str">
        <f>VLOOKUP($U1344,look_up!$A$2:K1370,3,FALSE)</f>
        <v>Species</v>
      </c>
      <c r="X1344" s="14" t="str">
        <f>VLOOKUP($U1344,look_up!$A$2:L1370,4,FALSE)</f>
        <v>NA</v>
      </c>
      <c r="Y1344" s="14" t="str">
        <f>VLOOKUP($U1344,look_up!A$2:K1370,5,FALSE)</f>
        <v>Animalia</v>
      </c>
      <c r="Z1344" s="14" t="str">
        <f>VLOOKUP($U1344,look_up!A$2:L1370,6,FALSE)</f>
        <v>Echinodermata</v>
      </c>
      <c r="AA1344" s="14" t="str">
        <f>VLOOKUP($U1344,look_up!A$2:M1370,7,FALSE)</f>
        <v>Echinoidea</v>
      </c>
      <c r="AB1344" s="14" t="str">
        <f>VLOOKUP($U1344,look_up!$A$2:P1370,8,FALSE)</f>
        <v>Camarodonta</v>
      </c>
      <c r="AC1344" s="14" t="str">
        <f>VLOOKUP($U1344,look_up!$A$2:Q1370,9,FALSE)</f>
        <v>Echinometridae</v>
      </c>
      <c r="AD1344" s="14">
        <f>VLOOKUP($U1344,look_up!A$2:P1370,10,FALSE)</f>
        <v>213380</v>
      </c>
      <c r="AE1344" s="16">
        <v>2</v>
      </c>
      <c r="AF1344" s="24" t="s">
        <v>216</v>
      </c>
      <c r="AG1344">
        <v>40</v>
      </c>
      <c r="AH1344" s="16" t="s">
        <v>273</v>
      </c>
      <c r="AI1344" s="16" t="s">
        <v>6</v>
      </c>
      <c r="AJ1344" s="16" t="s">
        <v>214</v>
      </c>
      <c r="AK1344" s="16" t="s">
        <v>220</v>
      </c>
      <c r="AL1344" s="16">
        <v>2</v>
      </c>
    </row>
    <row r="1345" spans="1:38" x14ac:dyDescent="0.3">
      <c r="A1345" s="24" t="s">
        <v>0</v>
      </c>
      <c r="B1345" t="s">
        <v>267</v>
      </c>
      <c r="C1345" t="s">
        <v>283</v>
      </c>
      <c r="D1345">
        <v>-27.27486</v>
      </c>
      <c r="E1345">
        <v>-48.36674</v>
      </c>
      <c r="F1345" s="24" t="s">
        <v>2</v>
      </c>
      <c r="G1345" s="24" t="s">
        <v>3</v>
      </c>
      <c r="H1345" s="25">
        <v>42024</v>
      </c>
      <c r="I1345" s="12" t="s">
        <v>248</v>
      </c>
      <c r="J1345" s="12" t="s">
        <v>270</v>
      </c>
      <c r="K1345" s="12" t="s">
        <v>271</v>
      </c>
      <c r="L1345" s="24" t="s">
        <v>96</v>
      </c>
      <c r="M1345" s="24" t="s">
        <v>313</v>
      </c>
      <c r="N1345" t="s">
        <v>85</v>
      </c>
      <c r="O1345" s="24">
        <v>1</v>
      </c>
      <c r="P1345">
        <v>5</v>
      </c>
      <c r="Q1345">
        <v>5</v>
      </c>
      <c r="R1345">
        <v>27</v>
      </c>
      <c r="S1345" s="24">
        <v>10.7</v>
      </c>
      <c r="T1345" s="24">
        <v>4</v>
      </c>
      <c r="U1345" t="s">
        <v>181</v>
      </c>
      <c r="V1345" s="14" t="str">
        <f>VLOOKUP($U1345,look_up!$A$2:J1371,2,FALSE)</f>
        <v>Ouriço</v>
      </c>
      <c r="W1345" s="14" t="str">
        <f>VLOOKUP($U1345,look_up!$A$2:K1371,3,FALSE)</f>
        <v>Species</v>
      </c>
      <c r="X1345" s="14" t="str">
        <f>VLOOKUP($U1345,look_up!$A$2:L1371,4,FALSE)</f>
        <v>NA</v>
      </c>
      <c r="Y1345" s="14" t="str">
        <f>VLOOKUP($U1345,look_up!A$2:K1371,5,FALSE)</f>
        <v>Animalia</v>
      </c>
      <c r="Z1345" s="14" t="str">
        <f>VLOOKUP($U1345,look_up!A$2:L1371,6,FALSE)</f>
        <v>Echinodermata</v>
      </c>
      <c r="AA1345" s="14" t="str">
        <f>VLOOKUP($U1345,look_up!A$2:M1371,7,FALSE)</f>
        <v>Echinoidea</v>
      </c>
      <c r="AB1345" s="14" t="str">
        <f>VLOOKUP($U1345,look_up!$A$2:P1371,8,FALSE)</f>
        <v>Camarodonta</v>
      </c>
      <c r="AC1345" s="14" t="str">
        <f>VLOOKUP($U1345,look_up!$A$2:Q1371,9,FALSE)</f>
        <v>Echinometridae</v>
      </c>
      <c r="AD1345" s="14">
        <f>VLOOKUP($U1345,look_up!A$2:P1371,10,FALSE)</f>
        <v>213380</v>
      </c>
      <c r="AE1345" s="16">
        <v>77</v>
      </c>
      <c r="AF1345" s="24" t="s">
        <v>216</v>
      </c>
      <c r="AG1345">
        <v>40</v>
      </c>
      <c r="AH1345" s="16" t="s">
        <v>273</v>
      </c>
      <c r="AI1345" s="16" t="s">
        <v>6</v>
      </c>
      <c r="AJ1345" s="16" t="s">
        <v>214</v>
      </c>
      <c r="AK1345" s="16" t="s">
        <v>220</v>
      </c>
      <c r="AL1345" s="16">
        <v>77</v>
      </c>
    </row>
    <row r="1346" spans="1:38" x14ac:dyDescent="0.3">
      <c r="A1346" s="24" t="s">
        <v>0</v>
      </c>
      <c r="B1346" t="s">
        <v>267</v>
      </c>
      <c r="C1346" t="s">
        <v>283</v>
      </c>
      <c r="D1346">
        <v>-27.27486</v>
      </c>
      <c r="E1346">
        <v>-48.36674</v>
      </c>
      <c r="F1346" s="24" t="s">
        <v>2</v>
      </c>
      <c r="G1346" s="24" t="s">
        <v>3</v>
      </c>
      <c r="H1346" s="25">
        <v>42024</v>
      </c>
      <c r="I1346" s="12" t="s">
        <v>248</v>
      </c>
      <c r="J1346" s="12" t="s">
        <v>270</v>
      </c>
      <c r="K1346" s="12" t="s">
        <v>271</v>
      </c>
      <c r="L1346" s="24" t="s">
        <v>96</v>
      </c>
      <c r="M1346" s="24" t="s">
        <v>313</v>
      </c>
      <c r="N1346" t="s">
        <v>85</v>
      </c>
      <c r="O1346" s="24">
        <v>2</v>
      </c>
      <c r="P1346">
        <v>5</v>
      </c>
      <c r="Q1346">
        <v>5</v>
      </c>
      <c r="R1346">
        <v>27</v>
      </c>
      <c r="S1346" s="24">
        <v>10.7</v>
      </c>
      <c r="T1346" s="24">
        <v>4</v>
      </c>
      <c r="U1346" t="s">
        <v>181</v>
      </c>
      <c r="V1346" s="14" t="str">
        <f>VLOOKUP($U1346,look_up!$A$2:J1372,2,FALSE)</f>
        <v>Ouriço</v>
      </c>
      <c r="W1346" s="14" t="str">
        <f>VLOOKUP($U1346,look_up!$A$2:K1372,3,FALSE)</f>
        <v>Species</v>
      </c>
      <c r="X1346" s="14" t="str">
        <f>VLOOKUP($U1346,look_up!$A$2:L1372,4,FALSE)</f>
        <v>NA</v>
      </c>
      <c r="Y1346" s="14" t="str">
        <f>VLOOKUP($U1346,look_up!A$2:K1372,5,FALSE)</f>
        <v>Animalia</v>
      </c>
      <c r="Z1346" s="14" t="str">
        <f>VLOOKUP($U1346,look_up!A$2:L1372,6,FALSE)</f>
        <v>Echinodermata</v>
      </c>
      <c r="AA1346" s="14" t="str">
        <f>VLOOKUP($U1346,look_up!A$2:M1372,7,FALSE)</f>
        <v>Echinoidea</v>
      </c>
      <c r="AB1346" s="14" t="str">
        <f>VLOOKUP($U1346,look_up!$A$2:P1372,8,FALSE)</f>
        <v>Camarodonta</v>
      </c>
      <c r="AC1346" s="14" t="str">
        <f>VLOOKUP($U1346,look_up!$A$2:Q1372,9,FALSE)</f>
        <v>Echinometridae</v>
      </c>
      <c r="AD1346" s="14">
        <f>VLOOKUP($U1346,look_up!A$2:P1372,10,FALSE)</f>
        <v>213380</v>
      </c>
      <c r="AE1346" s="16">
        <v>95</v>
      </c>
      <c r="AF1346" s="24" t="s">
        <v>216</v>
      </c>
      <c r="AG1346">
        <v>40</v>
      </c>
      <c r="AH1346" s="16" t="s">
        <v>273</v>
      </c>
      <c r="AI1346" s="16" t="s">
        <v>6</v>
      </c>
      <c r="AJ1346" s="16" t="s">
        <v>214</v>
      </c>
      <c r="AK1346" s="16" t="s">
        <v>220</v>
      </c>
      <c r="AL1346" s="16">
        <v>95</v>
      </c>
    </row>
    <row r="1347" spans="1:38" x14ac:dyDescent="0.3">
      <c r="A1347" s="24" t="s">
        <v>0</v>
      </c>
      <c r="B1347" t="s">
        <v>267</v>
      </c>
      <c r="C1347" t="s">
        <v>283</v>
      </c>
      <c r="D1347">
        <v>-27.27486</v>
      </c>
      <c r="E1347">
        <v>-48.36674</v>
      </c>
      <c r="F1347" s="24" t="s">
        <v>2</v>
      </c>
      <c r="G1347" s="24" t="s">
        <v>3</v>
      </c>
      <c r="H1347" s="25">
        <v>42024</v>
      </c>
      <c r="I1347" s="12" t="s">
        <v>248</v>
      </c>
      <c r="J1347" s="12" t="s">
        <v>270</v>
      </c>
      <c r="K1347" s="12" t="s">
        <v>271</v>
      </c>
      <c r="L1347" s="24" t="s">
        <v>96</v>
      </c>
      <c r="M1347" s="24" t="s">
        <v>313</v>
      </c>
      <c r="N1347" t="s">
        <v>85</v>
      </c>
      <c r="O1347" s="24">
        <v>3</v>
      </c>
      <c r="P1347">
        <v>5</v>
      </c>
      <c r="Q1347">
        <v>5</v>
      </c>
      <c r="R1347">
        <v>27</v>
      </c>
      <c r="S1347" s="24">
        <v>10.7</v>
      </c>
      <c r="T1347" s="24">
        <v>4</v>
      </c>
      <c r="U1347" t="s">
        <v>181</v>
      </c>
      <c r="V1347" s="14" t="str">
        <f>VLOOKUP($U1347,look_up!$A$2:J1373,2,FALSE)</f>
        <v>Ouriço</v>
      </c>
      <c r="W1347" s="14" t="str">
        <f>VLOOKUP($U1347,look_up!$A$2:K1373,3,FALSE)</f>
        <v>Species</v>
      </c>
      <c r="X1347" s="14" t="str">
        <f>VLOOKUP($U1347,look_up!$A$2:L1373,4,FALSE)</f>
        <v>NA</v>
      </c>
      <c r="Y1347" s="14" t="str">
        <f>VLOOKUP($U1347,look_up!A$2:K1373,5,FALSE)</f>
        <v>Animalia</v>
      </c>
      <c r="Z1347" s="14" t="str">
        <f>VLOOKUP($U1347,look_up!A$2:L1373,6,FALSE)</f>
        <v>Echinodermata</v>
      </c>
      <c r="AA1347" s="14" t="str">
        <f>VLOOKUP($U1347,look_up!A$2:M1373,7,FALSE)</f>
        <v>Echinoidea</v>
      </c>
      <c r="AB1347" s="14" t="str">
        <f>VLOOKUP($U1347,look_up!$A$2:P1373,8,FALSE)</f>
        <v>Camarodonta</v>
      </c>
      <c r="AC1347" s="14" t="str">
        <f>VLOOKUP($U1347,look_up!$A$2:Q1373,9,FALSE)</f>
        <v>Echinometridae</v>
      </c>
      <c r="AD1347" s="14">
        <f>VLOOKUP($U1347,look_up!A$2:P1373,10,FALSE)</f>
        <v>213380</v>
      </c>
      <c r="AE1347" s="16">
        <v>28</v>
      </c>
      <c r="AF1347" s="24" t="s">
        <v>216</v>
      </c>
      <c r="AG1347">
        <v>40</v>
      </c>
      <c r="AH1347" s="16" t="s">
        <v>273</v>
      </c>
      <c r="AI1347" s="16" t="s">
        <v>6</v>
      </c>
      <c r="AJ1347" s="16" t="s">
        <v>214</v>
      </c>
      <c r="AK1347" s="16" t="s">
        <v>220</v>
      </c>
      <c r="AL1347" s="16">
        <v>28</v>
      </c>
    </row>
    <row r="1348" spans="1:38" x14ac:dyDescent="0.3">
      <c r="A1348" s="24" t="s">
        <v>0</v>
      </c>
      <c r="B1348" t="s">
        <v>267</v>
      </c>
      <c r="C1348" t="s">
        <v>283</v>
      </c>
      <c r="D1348">
        <v>-27.27486</v>
      </c>
      <c r="E1348">
        <v>-48.36674</v>
      </c>
      <c r="F1348" s="24" t="s">
        <v>2</v>
      </c>
      <c r="G1348" s="24" t="s">
        <v>3</v>
      </c>
      <c r="H1348" s="25">
        <v>42024</v>
      </c>
      <c r="I1348" s="12" t="s">
        <v>248</v>
      </c>
      <c r="J1348" s="12" t="s">
        <v>270</v>
      </c>
      <c r="K1348" s="12" t="s">
        <v>271</v>
      </c>
      <c r="L1348" s="24" t="s">
        <v>96</v>
      </c>
      <c r="M1348" s="24" t="s">
        <v>313</v>
      </c>
      <c r="N1348" t="s">
        <v>85</v>
      </c>
      <c r="O1348" s="24">
        <v>1</v>
      </c>
      <c r="P1348">
        <v>10</v>
      </c>
      <c r="Q1348">
        <v>10</v>
      </c>
      <c r="R1348">
        <v>28</v>
      </c>
      <c r="S1348" s="24">
        <v>10.7</v>
      </c>
      <c r="T1348" s="24">
        <v>10</v>
      </c>
      <c r="U1348" t="s">
        <v>181</v>
      </c>
      <c r="V1348" s="14" t="str">
        <f>VLOOKUP($U1348,look_up!$A$2:J1374,2,FALSE)</f>
        <v>Ouriço</v>
      </c>
      <c r="W1348" s="14" t="str">
        <f>VLOOKUP($U1348,look_up!$A$2:K1374,3,FALSE)</f>
        <v>Species</v>
      </c>
      <c r="X1348" s="14" t="str">
        <f>VLOOKUP($U1348,look_up!$A$2:L1374,4,FALSE)</f>
        <v>NA</v>
      </c>
      <c r="Y1348" s="14" t="str">
        <f>VLOOKUP($U1348,look_up!A$2:K1374,5,FALSE)</f>
        <v>Animalia</v>
      </c>
      <c r="Z1348" s="14" t="str">
        <f>VLOOKUP($U1348,look_up!A$2:L1374,6,FALSE)</f>
        <v>Echinodermata</v>
      </c>
      <c r="AA1348" s="14" t="str">
        <f>VLOOKUP($U1348,look_up!A$2:M1374,7,FALSE)</f>
        <v>Echinoidea</v>
      </c>
      <c r="AB1348" s="14" t="str">
        <f>VLOOKUP($U1348,look_up!$A$2:P1374,8,FALSE)</f>
        <v>Camarodonta</v>
      </c>
      <c r="AC1348" s="14" t="str">
        <f>VLOOKUP($U1348,look_up!$A$2:Q1374,9,FALSE)</f>
        <v>Echinometridae</v>
      </c>
      <c r="AD1348" s="14">
        <f>VLOOKUP($U1348,look_up!A$2:P1374,10,FALSE)</f>
        <v>213380</v>
      </c>
      <c r="AE1348" s="16">
        <v>13</v>
      </c>
      <c r="AF1348" s="24" t="s">
        <v>216</v>
      </c>
      <c r="AG1348">
        <v>40</v>
      </c>
      <c r="AH1348" s="16" t="s">
        <v>273</v>
      </c>
      <c r="AI1348" s="16" t="s">
        <v>6</v>
      </c>
      <c r="AJ1348" s="16" t="s">
        <v>214</v>
      </c>
      <c r="AK1348" s="16" t="s">
        <v>220</v>
      </c>
      <c r="AL1348" s="16">
        <v>13</v>
      </c>
    </row>
    <row r="1349" spans="1:38" x14ac:dyDescent="0.3">
      <c r="A1349" s="24" t="s">
        <v>0</v>
      </c>
      <c r="B1349" t="s">
        <v>267</v>
      </c>
      <c r="C1349" t="s">
        <v>283</v>
      </c>
      <c r="D1349">
        <v>-27.27486</v>
      </c>
      <c r="E1349">
        <v>-48.36674</v>
      </c>
      <c r="F1349" s="24" t="s">
        <v>2</v>
      </c>
      <c r="G1349" s="24" t="s">
        <v>3</v>
      </c>
      <c r="H1349" s="25">
        <v>42024</v>
      </c>
      <c r="I1349" s="12" t="s">
        <v>248</v>
      </c>
      <c r="J1349" s="12" t="s">
        <v>270</v>
      </c>
      <c r="K1349" s="12" t="s">
        <v>271</v>
      </c>
      <c r="L1349" s="24" t="s">
        <v>96</v>
      </c>
      <c r="M1349" s="24" t="s">
        <v>313</v>
      </c>
      <c r="N1349" t="s">
        <v>85</v>
      </c>
      <c r="O1349" s="24">
        <v>2</v>
      </c>
      <c r="P1349">
        <v>10</v>
      </c>
      <c r="Q1349">
        <v>10</v>
      </c>
      <c r="R1349">
        <v>28</v>
      </c>
      <c r="S1349" s="24">
        <v>10.7</v>
      </c>
      <c r="T1349" s="24">
        <v>10</v>
      </c>
      <c r="U1349" t="s">
        <v>181</v>
      </c>
      <c r="V1349" s="14" t="str">
        <f>VLOOKUP($U1349,look_up!$A$2:J1375,2,FALSE)</f>
        <v>Ouriço</v>
      </c>
      <c r="W1349" s="14" t="str">
        <f>VLOOKUP($U1349,look_up!$A$2:K1375,3,FALSE)</f>
        <v>Species</v>
      </c>
      <c r="X1349" s="14" t="str">
        <f>VLOOKUP($U1349,look_up!$A$2:L1375,4,FALSE)</f>
        <v>NA</v>
      </c>
      <c r="Y1349" s="14" t="str">
        <f>VLOOKUP($U1349,look_up!A$2:K1375,5,FALSE)</f>
        <v>Animalia</v>
      </c>
      <c r="Z1349" s="14" t="str">
        <f>VLOOKUP($U1349,look_up!A$2:L1375,6,FALSE)</f>
        <v>Echinodermata</v>
      </c>
      <c r="AA1349" s="14" t="str">
        <f>VLOOKUP($U1349,look_up!A$2:M1375,7,FALSE)</f>
        <v>Echinoidea</v>
      </c>
      <c r="AB1349" s="14" t="str">
        <f>VLOOKUP($U1349,look_up!$A$2:P1375,8,FALSE)</f>
        <v>Camarodonta</v>
      </c>
      <c r="AC1349" s="14" t="str">
        <f>VLOOKUP($U1349,look_up!$A$2:Q1375,9,FALSE)</f>
        <v>Echinometridae</v>
      </c>
      <c r="AD1349" s="14">
        <f>VLOOKUP($U1349,look_up!A$2:P1375,10,FALSE)</f>
        <v>213380</v>
      </c>
      <c r="AE1349" s="16">
        <v>1</v>
      </c>
      <c r="AF1349" s="24" t="s">
        <v>216</v>
      </c>
      <c r="AG1349">
        <v>40</v>
      </c>
      <c r="AH1349" s="16" t="s">
        <v>273</v>
      </c>
      <c r="AI1349" s="16" t="s">
        <v>6</v>
      </c>
      <c r="AJ1349" s="16" t="s">
        <v>214</v>
      </c>
      <c r="AK1349" s="16" t="s">
        <v>220</v>
      </c>
      <c r="AL1349" s="16">
        <v>1</v>
      </c>
    </row>
    <row r="1350" spans="1:38" x14ac:dyDescent="0.3">
      <c r="A1350" s="24" t="s">
        <v>0</v>
      </c>
      <c r="B1350" t="s">
        <v>267</v>
      </c>
      <c r="C1350" t="s">
        <v>283</v>
      </c>
      <c r="D1350">
        <v>-27.27486</v>
      </c>
      <c r="E1350">
        <v>-48.36674</v>
      </c>
      <c r="F1350" s="24" t="s">
        <v>2</v>
      </c>
      <c r="G1350" s="24" t="s">
        <v>3</v>
      </c>
      <c r="H1350" s="25">
        <v>42024</v>
      </c>
      <c r="I1350" s="12" t="s">
        <v>248</v>
      </c>
      <c r="J1350" s="12" t="s">
        <v>270</v>
      </c>
      <c r="K1350" s="12" t="s">
        <v>271</v>
      </c>
      <c r="L1350" s="24" t="s">
        <v>96</v>
      </c>
      <c r="M1350" s="24" t="s">
        <v>313</v>
      </c>
      <c r="N1350" t="s">
        <v>85</v>
      </c>
      <c r="O1350" s="24">
        <v>3</v>
      </c>
      <c r="P1350">
        <v>10</v>
      </c>
      <c r="Q1350">
        <v>10</v>
      </c>
      <c r="R1350">
        <v>28</v>
      </c>
      <c r="S1350" s="24">
        <v>10.7</v>
      </c>
      <c r="T1350" s="24">
        <v>10</v>
      </c>
      <c r="U1350" t="s">
        <v>181</v>
      </c>
      <c r="V1350" s="14" t="str">
        <f>VLOOKUP($U1350,look_up!$A$2:J1376,2,FALSE)</f>
        <v>Ouriço</v>
      </c>
      <c r="W1350" s="14" t="str">
        <f>VLOOKUP($U1350,look_up!$A$2:K1376,3,FALSE)</f>
        <v>Species</v>
      </c>
      <c r="X1350" s="14" t="str">
        <f>VLOOKUP($U1350,look_up!$A$2:L1376,4,FALSE)</f>
        <v>NA</v>
      </c>
      <c r="Y1350" s="14" t="str">
        <f>VLOOKUP($U1350,look_up!A$2:K1376,5,FALSE)</f>
        <v>Animalia</v>
      </c>
      <c r="Z1350" s="14" t="str">
        <f>VLOOKUP($U1350,look_up!A$2:L1376,6,FALSE)</f>
        <v>Echinodermata</v>
      </c>
      <c r="AA1350" s="14" t="str">
        <f>VLOOKUP($U1350,look_up!A$2:M1376,7,FALSE)</f>
        <v>Echinoidea</v>
      </c>
      <c r="AB1350" s="14" t="str">
        <f>VLOOKUP($U1350,look_up!$A$2:P1376,8,FALSE)</f>
        <v>Camarodonta</v>
      </c>
      <c r="AC1350" s="14" t="str">
        <f>VLOOKUP($U1350,look_up!$A$2:Q1376,9,FALSE)</f>
        <v>Echinometridae</v>
      </c>
      <c r="AD1350" s="14">
        <f>VLOOKUP($U1350,look_up!A$2:P1376,10,FALSE)</f>
        <v>213380</v>
      </c>
      <c r="AE1350" s="16">
        <v>0</v>
      </c>
      <c r="AF1350" s="24" t="s">
        <v>216</v>
      </c>
      <c r="AG1350">
        <v>40</v>
      </c>
      <c r="AH1350" s="16" t="s">
        <v>273</v>
      </c>
      <c r="AI1350" s="16" t="s">
        <v>6</v>
      </c>
      <c r="AJ1350" s="16" t="s">
        <v>214</v>
      </c>
      <c r="AK1350" s="16" t="s">
        <v>220</v>
      </c>
      <c r="AL1350" s="16">
        <v>0</v>
      </c>
    </row>
    <row r="1351" spans="1:38" x14ac:dyDescent="0.3">
      <c r="A1351" s="24" t="s">
        <v>0</v>
      </c>
      <c r="B1351" t="s">
        <v>19</v>
      </c>
      <c r="C1351" t="s">
        <v>284</v>
      </c>
      <c r="D1351">
        <v>-27.278230000000001</v>
      </c>
      <c r="E1351">
        <v>-48.375419999999998</v>
      </c>
      <c r="F1351" s="24" t="s">
        <v>2</v>
      </c>
      <c r="G1351" s="24" t="s">
        <v>3</v>
      </c>
      <c r="H1351" s="25">
        <v>42025</v>
      </c>
      <c r="I1351" s="12" t="s">
        <v>285</v>
      </c>
      <c r="J1351" s="12" t="s">
        <v>270</v>
      </c>
      <c r="K1351" s="12" t="s">
        <v>271</v>
      </c>
      <c r="L1351" s="24" t="s">
        <v>96</v>
      </c>
      <c r="M1351" s="24" t="s">
        <v>313</v>
      </c>
      <c r="N1351" t="s">
        <v>85</v>
      </c>
      <c r="O1351" s="24">
        <v>1</v>
      </c>
      <c r="P1351">
        <v>5</v>
      </c>
      <c r="Q1351">
        <v>5</v>
      </c>
      <c r="R1351" t="s">
        <v>18</v>
      </c>
      <c r="S1351" s="24">
        <v>9</v>
      </c>
      <c r="T1351" s="24">
        <v>6</v>
      </c>
      <c r="U1351" t="s">
        <v>181</v>
      </c>
      <c r="V1351" s="14" t="str">
        <f>VLOOKUP($U1351,look_up!$A$2:J1377,2,FALSE)</f>
        <v>Ouriço</v>
      </c>
      <c r="W1351" s="14" t="str">
        <f>VLOOKUP($U1351,look_up!$A$2:K1377,3,FALSE)</f>
        <v>Species</v>
      </c>
      <c r="X1351" s="14" t="str">
        <f>VLOOKUP($U1351,look_up!$A$2:L1377,4,FALSE)</f>
        <v>NA</v>
      </c>
      <c r="Y1351" s="14" t="str">
        <f>VLOOKUP($U1351,look_up!A$2:K1377,5,FALSE)</f>
        <v>Animalia</v>
      </c>
      <c r="Z1351" s="14" t="str">
        <f>VLOOKUP($U1351,look_up!A$2:L1377,6,FALSE)</f>
        <v>Echinodermata</v>
      </c>
      <c r="AA1351" s="14" t="str">
        <f>VLOOKUP($U1351,look_up!A$2:M1377,7,FALSE)</f>
        <v>Echinoidea</v>
      </c>
      <c r="AB1351" s="14" t="str">
        <f>VLOOKUP($U1351,look_up!$A$2:P1377,8,FALSE)</f>
        <v>Camarodonta</v>
      </c>
      <c r="AC1351" s="14" t="str">
        <f>VLOOKUP($U1351,look_up!$A$2:Q1377,9,FALSE)</f>
        <v>Echinometridae</v>
      </c>
      <c r="AD1351" s="14">
        <f>VLOOKUP($U1351,look_up!A$2:P1377,10,FALSE)</f>
        <v>213380</v>
      </c>
      <c r="AE1351" s="16">
        <v>16</v>
      </c>
      <c r="AF1351" s="24" t="s">
        <v>216</v>
      </c>
      <c r="AG1351">
        <v>40</v>
      </c>
      <c r="AH1351" s="16" t="s">
        <v>273</v>
      </c>
      <c r="AI1351" s="16" t="s">
        <v>6</v>
      </c>
      <c r="AJ1351" s="16" t="s">
        <v>214</v>
      </c>
      <c r="AK1351" s="16" t="s">
        <v>220</v>
      </c>
      <c r="AL1351" s="16">
        <v>16</v>
      </c>
    </row>
    <row r="1352" spans="1:38" x14ac:dyDescent="0.3">
      <c r="A1352" s="24" t="s">
        <v>0</v>
      </c>
      <c r="B1352" t="s">
        <v>19</v>
      </c>
      <c r="C1352" t="s">
        <v>284</v>
      </c>
      <c r="D1352">
        <v>-27.278230000000001</v>
      </c>
      <c r="E1352">
        <v>-48.375419999999998</v>
      </c>
      <c r="F1352" s="24" t="s">
        <v>2</v>
      </c>
      <c r="G1352" s="24" t="s">
        <v>3</v>
      </c>
      <c r="H1352" s="25">
        <v>42025</v>
      </c>
      <c r="I1352" s="12" t="s">
        <v>285</v>
      </c>
      <c r="J1352" s="12" t="s">
        <v>270</v>
      </c>
      <c r="K1352" s="12" t="s">
        <v>271</v>
      </c>
      <c r="L1352" s="24" t="s">
        <v>96</v>
      </c>
      <c r="M1352" s="24" t="s">
        <v>313</v>
      </c>
      <c r="N1352" t="s">
        <v>85</v>
      </c>
      <c r="O1352" s="24">
        <v>2</v>
      </c>
      <c r="P1352">
        <v>5</v>
      </c>
      <c r="Q1352">
        <v>5</v>
      </c>
      <c r="R1352" t="s">
        <v>18</v>
      </c>
      <c r="S1352" s="24">
        <v>9</v>
      </c>
      <c r="T1352" s="24">
        <v>6</v>
      </c>
      <c r="U1352" t="s">
        <v>181</v>
      </c>
      <c r="V1352" s="14" t="str">
        <f>VLOOKUP($U1352,look_up!$A$2:J1378,2,FALSE)</f>
        <v>Ouriço</v>
      </c>
      <c r="W1352" s="14" t="str">
        <f>VLOOKUP($U1352,look_up!$A$2:K1378,3,FALSE)</f>
        <v>Species</v>
      </c>
      <c r="X1352" s="14" t="str">
        <f>VLOOKUP($U1352,look_up!$A$2:L1378,4,FALSE)</f>
        <v>NA</v>
      </c>
      <c r="Y1352" s="14" t="str">
        <f>VLOOKUP($U1352,look_up!A$2:K1378,5,FALSE)</f>
        <v>Animalia</v>
      </c>
      <c r="Z1352" s="14" t="str">
        <f>VLOOKUP($U1352,look_up!A$2:L1378,6,FALSE)</f>
        <v>Echinodermata</v>
      </c>
      <c r="AA1352" s="14" t="str">
        <f>VLOOKUP($U1352,look_up!A$2:M1378,7,FALSE)</f>
        <v>Echinoidea</v>
      </c>
      <c r="AB1352" s="14" t="str">
        <f>VLOOKUP($U1352,look_up!$A$2:P1378,8,FALSE)</f>
        <v>Camarodonta</v>
      </c>
      <c r="AC1352" s="14" t="str">
        <f>VLOOKUP($U1352,look_up!$A$2:Q1378,9,FALSE)</f>
        <v>Echinometridae</v>
      </c>
      <c r="AD1352" s="14">
        <f>VLOOKUP($U1352,look_up!A$2:P1378,10,FALSE)</f>
        <v>213380</v>
      </c>
      <c r="AE1352" s="16">
        <v>0</v>
      </c>
      <c r="AF1352" s="24" t="s">
        <v>216</v>
      </c>
      <c r="AG1352">
        <v>40</v>
      </c>
      <c r="AH1352" s="16" t="s">
        <v>273</v>
      </c>
      <c r="AI1352" s="16" t="s">
        <v>6</v>
      </c>
      <c r="AJ1352" s="16" t="s">
        <v>214</v>
      </c>
      <c r="AK1352" s="16" t="s">
        <v>220</v>
      </c>
      <c r="AL1352" s="16">
        <v>0</v>
      </c>
    </row>
    <row r="1353" spans="1:38" x14ac:dyDescent="0.3">
      <c r="A1353" s="24" t="s">
        <v>0</v>
      </c>
      <c r="B1353" t="s">
        <v>19</v>
      </c>
      <c r="C1353" t="s">
        <v>284</v>
      </c>
      <c r="D1353">
        <v>-27.278230000000001</v>
      </c>
      <c r="E1353">
        <v>-48.375419999999998</v>
      </c>
      <c r="F1353" s="24" t="s">
        <v>2</v>
      </c>
      <c r="G1353" s="24" t="s">
        <v>3</v>
      </c>
      <c r="H1353" s="25">
        <v>42025</v>
      </c>
      <c r="I1353" s="12" t="s">
        <v>285</v>
      </c>
      <c r="J1353" s="12" t="s">
        <v>270</v>
      </c>
      <c r="K1353" s="12" t="s">
        <v>271</v>
      </c>
      <c r="L1353" s="24" t="s">
        <v>96</v>
      </c>
      <c r="M1353" s="24" t="s">
        <v>313</v>
      </c>
      <c r="N1353" t="s">
        <v>85</v>
      </c>
      <c r="O1353" s="24">
        <v>3</v>
      </c>
      <c r="P1353">
        <v>5</v>
      </c>
      <c r="Q1353">
        <v>5</v>
      </c>
      <c r="R1353" t="s">
        <v>18</v>
      </c>
      <c r="S1353" s="24">
        <v>9</v>
      </c>
      <c r="T1353" s="24">
        <v>6</v>
      </c>
      <c r="U1353" t="s">
        <v>181</v>
      </c>
      <c r="V1353" s="14" t="str">
        <f>VLOOKUP($U1353,look_up!$A$2:J1379,2,FALSE)</f>
        <v>Ouriço</v>
      </c>
      <c r="W1353" s="14" t="str">
        <f>VLOOKUP($U1353,look_up!$A$2:K1379,3,FALSE)</f>
        <v>Species</v>
      </c>
      <c r="X1353" s="14" t="str">
        <f>VLOOKUP($U1353,look_up!$A$2:L1379,4,FALSE)</f>
        <v>NA</v>
      </c>
      <c r="Y1353" s="14" t="str">
        <f>VLOOKUP($U1353,look_up!A$2:K1379,5,FALSE)</f>
        <v>Animalia</v>
      </c>
      <c r="Z1353" s="14" t="str">
        <f>VLOOKUP($U1353,look_up!A$2:L1379,6,FALSE)</f>
        <v>Echinodermata</v>
      </c>
      <c r="AA1353" s="14" t="str">
        <f>VLOOKUP($U1353,look_up!A$2:M1379,7,FALSE)</f>
        <v>Echinoidea</v>
      </c>
      <c r="AB1353" s="14" t="str">
        <f>VLOOKUP($U1353,look_up!$A$2:P1379,8,FALSE)</f>
        <v>Camarodonta</v>
      </c>
      <c r="AC1353" s="14" t="str">
        <f>VLOOKUP($U1353,look_up!$A$2:Q1379,9,FALSE)</f>
        <v>Echinometridae</v>
      </c>
      <c r="AD1353" s="14">
        <f>VLOOKUP($U1353,look_up!A$2:P1379,10,FALSE)</f>
        <v>213380</v>
      </c>
      <c r="AE1353" s="16">
        <v>19</v>
      </c>
      <c r="AF1353" s="24" t="s">
        <v>216</v>
      </c>
      <c r="AG1353">
        <v>40</v>
      </c>
      <c r="AH1353" s="16" t="s">
        <v>273</v>
      </c>
      <c r="AI1353" s="16" t="s">
        <v>6</v>
      </c>
      <c r="AJ1353" s="16" t="s">
        <v>214</v>
      </c>
      <c r="AK1353" s="16" t="s">
        <v>220</v>
      </c>
      <c r="AL1353" s="16">
        <v>19</v>
      </c>
    </row>
    <row r="1354" spans="1:38" x14ac:dyDescent="0.3">
      <c r="A1354" s="24" t="s">
        <v>0</v>
      </c>
      <c r="B1354" t="s">
        <v>19</v>
      </c>
      <c r="C1354" t="s">
        <v>284</v>
      </c>
      <c r="D1354">
        <v>-27.278230000000001</v>
      </c>
      <c r="E1354">
        <v>-48.375419999999998</v>
      </c>
      <c r="F1354" s="24" t="s">
        <v>2</v>
      </c>
      <c r="G1354" s="24" t="s">
        <v>3</v>
      </c>
      <c r="H1354" s="25">
        <v>42025</v>
      </c>
      <c r="I1354" s="12" t="s">
        <v>285</v>
      </c>
      <c r="J1354" s="12" t="s">
        <v>270</v>
      </c>
      <c r="K1354" s="12" t="s">
        <v>271</v>
      </c>
      <c r="L1354" s="24" t="s">
        <v>96</v>
      </c>
      <c r="M1354" s="24" t="s">
        <v>313</v>
      </c>
      <c r="N1354" t="s">
        <v>86</v>
      </c>
      <c r="O1354" s="24">
        <v>1</v>
      </c>
      <c r="P1354">
        <v>6</v>
      </c>
      <c r="Q1354">
        <v>6</v>
      </c>
      <c r="R1354" t="s">
        <v>18</v>
      </c>
      <c r="S1354" s="24">
        <v>9</v>
      </c>
      <c r="T1354" s="24">
        <v>7.5</v>
      </c>
      <c r="U1354" t="s">
        <v>181</v>
      </c>
      <c r="V1354" s="14" t="str">
        <f>VLOOKUP($U1354,look_up!$A$2:J1380,2,FALSE)</f>
        <v>Ouriço</v>
      </c>
      <c r="W1354" s="14" t="str">
        <f>VLOOKUP($U1354,look_up!$A$2:K1380,3,FALSE)</f>
        <v>Species</v>
      </c>
      <c r="X1354" s="14" t="str">
        <f>VLOOKUP($U1354,look_up!$A$2:L1380,4,FALSE)</f>
        <v>NA</v>
      </c>
      <c r="Y1354" s="14" t="str">
        <f>VLOOKUP($U1354,look_up!A$2:K1380,5,FALSE)</f>
        <v>Animalia</v>
      </c>
      <c r="Z1354" s="14" t="str">
        <f>VLOOKUP($U1354,look_up!A$2:L1380,6,FALSE)</f>
        <v>Echinodermata</v>
      </c>
      <c r="AA1354" s="14" t="str">
        <f>VLOOKUP($U1354,look_up!A$2:M1380,7,FALSE)</f>
        <v>Echinoidea</v>
      </c>
      <c r="AB1354" s="14" t="str">
        <f>VLOOKUP($U1354,look_up!$A$2:P1380,8,FALSE)</f>
        <v>Camarodonta</v>
      </c>
      <c r="AC1354" s="14" t="str">
        <f>VLOOKUP($U1354,look_up!$A$2:Q1380,9,FALSE)</f>
        <v>Echinometridae</v>
      </c>
      <c r="AD1354" s="14">
        <f>VLOOKUP($U1354,look_up!A$2:P1380,10,FALSE)</f>
        <v>213380</v>
      </c>
      <c r="AE1354" s="16">
        <v>0</v>
      </c>
      <c r="AF1354" s="24" t="s">
        <v>216</v>
      </c>
      <c r="AG1354">
        <v>40</v>
      </c>
      <c r="AH1354" s="16" t="s">
        <v>273</v>
      </c>
      <c r="AI1354" s="16" t="s">
        <v>6</v>
      </c>
      <c r="AJ1354" s="16" t="s">
        <v>214</v>
      </c>
      <c r="AK1354" s="16" t="s">
        <v>220</v>
      </c>
      <c r="AL1354" s="16">
        <v>0</v>
      </c>
    </row>
    <row r="1355" spans="1:38" x14ac:dyDescent="0.3">
      <c r="A1355" s="24" t="s">
        <v>0</v>
      </c>
      <c r="B1355" t="s">
        <v>19</v>
      </c>
      <c r="C1355" t="s">
        <v>284</v>
      </c>
      <c r="D1355">
        <v>-27.278230000000001</v>
      </c>
      <c r="E1355">
        <v>-48.375419999999998</v>
      </c>
      <c r="F1355" s="24" t="s">
        <v>2</v>
      </c>
      <c r="G1355" s="24" t="s">
        <v>3</v>
      </c>
      <c r="H1355" s="25">
        <v>42025</v>
      </c>
      <c r="I1355" s="12" t="s">
        <v>285</v>
      </c>
      <c r="J1355" s="12" t="s">
        <v>270</v>
      </c>
      <c r="K1355" s="12" t="s">
        <v>271</v>
      </c>
      <c r="L1355" s="24" t="s">
        <v>96</v>
      </c>
      <c r="M1355" s="24" t="s">
        <v>313</v>
      </c>
      <c r="N1355" t="s">
        <v>86</v>
      </c>
      <c r="O1355" s="24">
        <v>2</v>
      </c>
      <c r="P1355">
        <v>6</v>
      </c>
      <c r="Q1355">
        <v>6</v>
      </c>
      <c r="R1355" t="s">
        <v>18</v>
      </c>
      <c r="S1355" s="24">
        <v>9</v>
      </c>
      <c r="T1355" s="24">
        <v>7.5</v>
      </c>
      <c r="U1355" t="s">
        <v>181</v>
      </c>
      <c r="V1355" s="14" t="str">
        <f>VLOOKUP($U1355,look_up!$A$2:J1381,2,FALSE)</f>
        <v>Ouriço</v>
      </c>
      <c r="W1355" s="14" t="str">
        <f>VLOOKUP($U1355,look_up!$A$2:K1381,3,FALSE)</f>
        <v>Species</v>
      </c>
      <c r="X1355" s="14" t="str">
        <f>VLOOKUP($U1355,look_up!$A$2:L1381,4,FALSE)</f>
        <v>NA</v>
      </c>
      <c r="Y1355" s="14" t="str">
        <f>VLOOKUP($U1355,look_up!A$2:K1381,5,FALSE)</f>
        <v>Animalia</v>
      </c>
      <c r="Z1355" s="14" t="str">
        <f>VLOOKUP($U1355,look_up!A$2:L1381,6,FALSE)</f>
        <v>Echinodermata</v>
      </c>
      <c r="AA1355" s="14" t="str">
        <f>VLOOKUP($U1355,look_up!A$2:M1381,7,FALSE)</f>
        <v>Echinoidea</v>
      </c>
      <c r="AB1355" s="14" t="str">
        <f>VLOOKUP($U1355,look_up!$A$2:P1381,8,FALSE)</f>
        <v>Camarodonta</v>
      </c>
      <c r="AC1355" s="14" t="str">
        <f>VLOOKUP($U1355,look_up!$A$2:Q1381,9,FALSE)</f>
        <v>Echinometridae</v>
      </c>
      <c r="AD1355" s="14">
        <f>VLOOKUP($U1355,look_up!A$2:P1381,10,FALSE)</f>
        <v>213380</v>
      </c>
      <c r="AE1355" s="16">
        <v>0</v>
      </c>
      <c r="AF1355" s="24" t="s">
        <v>216</v>
      </c>
      <c r="AG1355">
        <v>40</v>
      </c>
      <c r="AH1355" s="16" t="s">
        <v>273</v>
      </c>
      <c r="AI1355" s="16" t="s">
        <v>6</v>
      </c>
      <c r="AJ1355" s="16" t="s">
        <v>214</v>
      </c>
      <c r="AK1355" s="16" t="s">
        <v>220</v>
      </c>
      <c r="AL1355" s="16">
        <v>0</v>
      </c>
    </row>
    <row r="1356" spans="1:38" x14ac:dyDescent="0.3">
      <c r="A1356" s="24" t="s">
        <v>0</v>
      </c>
      <c r="B1356" t="s">
        <v>19</v>
      </c>
      <c r="C1356" t="s">
        <v>284</v>
      </c>
      <c r="D1356">
        <v>-27.278230000000001</v>
      </c>
      <c r="E1356">
        <v>-48.375419999999998</v>
      </c>
      <c r="F1356" s="24" t="s">
        <v>2</v>
      </c>
      <c r="G1356" s="24" t="s">
        <v>3</v>
      </c>
      <c r="H1356" s="25">
        <v>42025</v>
      </c>
      <c r="I1356" s="12" t="s">
        <v>285</v>
      </c>
      <c r="J1356" s="12" t="s">
        <v>270</v>
      </c>
      <c r="K1356" s="12" t="s">
        <v>271</v>
      </c>
      <c r="L1356" s="24" t="s">
        <v>96</v>
      </c>
      <c r="M1356" s="24" t="s">
        <v>313</v>
      </c>
      <c r="N1356" t="s">
        <v>86</v>
      </c>
      <c r="O1356" s="24">
        <v>3</v>
      </c>
      <c r="P1356">
        <v>6</v>
      </c>
      <c r="Q1356">
        <v>6</v>
      </c>
      <c r="R1356" t="s">
        <v>18</v>
      </c>
      <c r="S1356" s="24">
        <v>9</v>
      </c>
      <c r="T1356" s="24">
        <v>7.5</v>
      </c>
      <c r="U1356" t="s">
        <v>181</v>
      </c>
      <c r="V1356" s="14" t="str">
        <f>VLOOKUP($U1356,look_up!$A$2:J1382,2,FALSE)</f>
        <v>Ouriço</v>
      </c>
      <c r="W1356" s="14" t="str">
        <f>VLOOKUP($U1356,look_up!$A$2:K1382,3,FALSE)</f>
        <v>Species</v>
      </c>
      <c r="X1356" s="14" t="str">
        <f>VLOOKUP($U1356,look_up!$A$2:L1382,4,FALSE)</f>
        <v>NA</v>
      </c>
      <c r="Y1356" s="14" t="str">
        <f>VLOOKUP($U1356,look_up!A$2:K1382,5,FALSE)</f>
        <v>Animalia</v>
      </c>
      <c r="Z1356" s="14" t="str">
        <f>VLOOKUP($U1356,look_up!A$2:L1382,6,FALSE)</f>
        <v>Echinodermata</v>
      </c>
      <c r="AA1356" s="14" t="str">
        <f>VLOOKUP($U1356,look_up!A$2:M1382,7,FALSE)</f>
        <v>Echinoidea</v>
      </c>
      <c r="AB1356" s="14" t="str">
        <f>VLOOKUP($U1356,look_up!$A$2:P1382,8,FALSE)</f>
        <v>Camarodonta</v>
      </c>
      <c r="AC1356" s="14" t="str">
        <f>VLOOKUP($U1356,look_up!$A$2:Q1382,9,FALSE)</f>
        <v>Echinometridae</v>
      </c>
      <c r="AD1356" s="14">
        <f>VLOOKUP($U1356,look_up!A$2:P1382,10,FALSE)</f>
        <v>213380</v>
      </c>
      <c r="AE1356" s="16">
        <v>0</v>
      </c>
      <c r="AF1356" s="24" t="s">
        <v>216</v>
      </c>
      <c r="AG1356">
        <v>40</v>
      </c>
      <c r="AH1356" s="16" t="s">
        <v>273</v>
      </c>
      <c r="AI1356" s="16" t="s">
        <v>6</v>
      </c>
      <c r="AJ1356" s="16" t="s">
        <v>214</v>
      </c>
      <c r="AK1356" s="16" t="s">
        <v>220</v>
      </c>
      <c r="AL1356" s="16">
        <v>0</v>
      </c>
    </row>
    <row r="1357" spans="1:38" x14ac:dyDescent="0.3">
      <c r="A1357" s="24" t="s">
        <v>0</v>
      </c>
      <c r="B1357" t="s">
        <v>267</v>
      </c>
      <c r="C1357" t="s">
        <v>312</v>
      </c>
      <c r="D1357">
        <v>-27.180980000000002</v>
      </c>
      <c r="E1357">
        <v>-48.409959999999998</v>
      </c>
      <c r="F1357" s="24" t="s">
        <v>2</v>
      </c>
      <c r="G1357" s="24" t="s">
        <v>3</v>
      </c>
      <c r="H1357" s="25">
        <v>42040</v>
      </c>
      <c r="I1357" s="12" t="s">
        <v>286</v>
      </c>
      <c r="J1357" s="12" t="s">
        <v>245</v>
      </c>
      <c r="K1357" s="12" t="s">
        <v>271</v>
      </c>
      <c r="L1357" s="24" t="s">
        <v>96</v>
      </c>
      <c r="M1357" s="24" t="s">
        <v>313</v>
      </c>
      <c r="N1357" t="s">
        <v>85</v>
      </c>
      <c r="O1357" s="24">
        <v>1</v>
      </c>
      <c r="P1357">
        <v>5</v>
      </c>
      <c r="Q1357">
        <v>5</v>
      </c>
      <c r="R1357" t="s">
        <v>18</v>
      </c>
      <c r="S1357" s="24">
        <v>12.8</v>
      </c>
      <c r="T1357" s="24">
        <v>6</v>
      </c>
      <c r="U1357" t="s">
        <v>181</v>
      </c>
      <c r="V1357" s="14" t="str">
        <f>VLOOKUP($U1357,look_up!$A$2:J1383,2,FALSE)</f>
        <v>Ouriço</v>
      </c>
      <c r="W1357" s="14" t="str">
        <f>VLOOKUP($U1357,look_up!$A$2:K1383,3,FALSE)</f>
        <v>Species</v>
      </c>
      <c r="X1357" s="14" t="str">
        <f>VLOOKUP($U1357,look_up!$A$2:L1383,4,FALSE)</f>
        <v>NA</v>
      </c>
      <c r="Y1357" s="14" t="str">
        <f>VLOOKUP($U1357,look_up!A$2:K1383,5,FALSE)</f>
        <v>Animalia</v>
      </c>
      <c r="Z1357" s="14" t="str">
        <f>VLOOKUP($U1357,look_up!A$2:L1383,6,FALSE)</f>
        <v>Echinodermata</v>
      </c>
      <c r="AA1357" s="14" t="str">
        <f>VLOOKUP($U1357,look_up!A$2:M1383,7,FALSE)</f>
        <v>Echinoidea</v>
      </c>
      <c r="AB1357" s="14" t="str">
        <f>VLOOKUP($U1357,look_up!$A$2:P1383,8,FALSE)</f>
        <v>Camarodonta</v>
      </c>
      <c r="AC1357" s="14" t="str">
        <f>VLOOKUP($U1357,look_up!$A$2:Q1383,9,FALSE)</f>
        <v>Echinometridae</v>
      </c>
      <c r="AD1357" s="14">
        <f>VLOOKUP($U1357,look_up!A$2:P1383,10,FALSE)</f>
        <v>213380</v>
      </c>
      <c r="AE1357" s="16">
        <v>87</v>
      </c>
      <c r="AF1357" s="24" t="s">
        <v>216</v>
      </c>
      <c r="AG1357">
        <v>40</v>
      </c>
      <c r="AH1357" s="16" t="s">
        <v>273</v>
      </c>
      <c r="AI1357" s="16" t="s">
        <v>6</v>
      </c>
      <c r="AJ1357" s="16" t="s">
        <v>214</v>
      </c>
      <c r="AK1357" s="16" t="s">
        <v>220</v>
      </c>
      <c r="AL1357" s="16">
        <v>87</v>
      </c>
    </row>
    <row r="1358" spans="1:38" x14ac:dyDescent="0.3">
      <c r="A1358" s="24" t="s">
        <v>0</v>
      </c>
      <c r="B1358" t="s">
        <v>267</v>
      </c>
      <c r="C1358" t="s">
        <v>312</v>
      </c>
      <c r="D1358">
        <v>-27.180980000000002</v>
      </c>
      <c r="E1358">
        <v>-48.409959999999998</v>
      </c>
      <c r="F1358" s="24" t="s">
        <v>2</v>
      </c>
      <c r="G1358" s="24" t="s">
        <v>3</v>
      </c>
      <c r="H1358" s="25">
        <v>42040</v>
      </c>
      <c r="I1358" s="12" t="s">
        <v>286</v>
      </c>
      <c r="J1358" s="12" t="s">
        <v>245</v>
      </c>
      <c r="K1358" s="12" t="s">
        <v>271</v>
      </c>
      <c r="L1358" s="24" t="s">
        <v>96</v>
      </c>
      <c r="M1358" s="24" t="s">
        <v>313</v>
      </c>
      <c r="N1358" t="s">
        <v>85</v>
      </c>
      <c r="O1358" s="24">
        <v>2</v>
      </c>
      <c r="P1358">
        <v>5</v>
      </c>
      <c r="Q1358">
        <v>5</v>
      </c>
      <c r="R1358" t="s">
        <v>18</v>
      </c>
      <c r="S1358" s="24">
        <v>12.8</v>
      </c>
      <c r="T1358" s="24">
        <v>6</v>
      </c>
      <c r="U1358" t="s">
        <v>181</v>
      </c>
      <c r="V1358" s="14" t="str">
        <f>VLOOKUP($U1358,look_up!$A$2:J1384,2,FALSE)</f>
        <v>Ouriço</v>
      </c>
      <c r="W1358" s="14" t="str">
        <f>VLOOKUP($U1358,look_up!$A$2:K1384,3,FALSE)</f>
        <v>Species</v>
      </c>
      <c r="X1358" s="14" t="str">
        <f>VLOOKUP($U1358,look_up!$A$2:L1384,4,FALSE)</f>
        <v>NA</v>
      </c>
      <c r="Y1358" s="14" t="str">
        <f>VLOOKUP($U1358,look_up!A$2:K1384,5,FALSE)</f>
        <v>Animalia</v>
      </c>
      <c r="Z1358" s="14" t="str">
        <f>VLOOKUP($U1358,look_up!A$2:L1384,6,FALSE)</f>
        <v>Echinodermata</v>
      </c>
      <c r="AA1358" s="14" t="str">
        <f>VLOOKUP($U1358,look_up!A$2:M1384,7,FALSE)</f>
        <v>Echinoidea</v>
      </c>
      <c r="AB1358" s="14" t="str">
        <f>VLOOKUP($U1358,look_up!$A$2:P1384,8,FALSE)</f>
        <v>Camarodonta</v>
      </c>
      <c r="AC1358" s="14" t="str">
        <f>VLOOKUP($U1358,look_up!$A$2:Q1384,9,FALSE)</f>
        <v>Echinometridae</v>
      </c>
      <c r="AD1358" s="14">
        <f>VLOOKUP($U1358,look_up!A$2:P1384,10,FALSE)</f>
        <v>213380</v>
      </c>
      <c r="AE1358" s="16">
        <v>41</v>
      </c>
      <c r="AF1358" s="24" t="s">
        <v>216</v>
      </c>
      <c r="AG1358">
        <v>40</v>
      </c>
      <c r="AH1358" s="16" t="s">
        <v>273</v>
      </c>
      <c r="AI1358" s="16" t="s">
        <v>6</v>
      </c>
      <c r="AJ1358" s="16" t="s">
        <v>214</v>
      </c>
      <c r="AK1358" s="16" t="s">
        <v>220</v>
      </c>
      <c r="AL1358" s="16">
        <v>41</v>
      </c>
    </row>
    <row r="1359" spans="1:38" x14ac:dyDescent="0.3">
      <c r="A1359" s="24" t="s">
        <v>0</v>
      </c>
      <c r="B1359" t="s">
        <v>267</v>
      </c>
      <c r="C1359" t="s">
        <v>312</v>
      </c>
      <c r="D1359">
        <v>-27.180980000000002</v>
      </c>
      <c r="E1359">
        <v>-48.409959999999998</v>
      </c>
      <c r="F1359" s="24" t="s">
        <v>2</v>
      </c>
      <c r="G1359" s="24" t="s">
        <v>3</v>
      </c>
      <c r="H1359" s="25">
        <v>42040</v>
      </c>
      <c r="I1359" s="12" t="s">
        <v>286</v>
      </c>
      <c r="J1359" s="12" t="s">
        <v>245</v>
      </c>
      <c r="K1359" s="12" t="s">
        <v>271</v>
      </c>
      <c r="L1359" s="24" t="s">
        <v>96</v>
      </c>
      <c r="M1359" s="24" t="s">
        <v>313</v>
      </c>
      <c r="N1359" t="s">
        <v>85</v>
      </c>
      <c r="O1359" s="24">
        <v>3</v>
      </c>
      <c r="P1359">
        <v>5</v>
      </c>
      <c r="Q1359">
        <v>5</v>
      </c>
      <c r="R1359" t="s">
        <v>18</v>
      </c>
      <c r="S1359" s="24">
        <v>12.8</v>
      </c>
      <c r="T1359" s="24">
        <v>6</v>
      </c>
      <c r="U1359" t="s">
        <v>181</v>
      </c>
      <c r="V1359" s="14" t="str">
        <f>VLOOKUP($U1359,look_up!$A$2:J1385,2,FALSE)</f>
        <v>Ouriço</v>
      </c>
      <c r="W1359" s="14" t="str">
        <f>VLOOKUP($U1359,look_up!$A$2:K1385,3,FALSE)</f>
        <v>Species</v>
      </c>
      <c r="X1359" s="14" t="str">
        <f>VLOOKUP($U1359,look_up!$A$2:L1385,4,FALSE)</f>
        <v>NA</v>
      </c>
      <c r="Y1359" s="14" t="str">
        <f>VLOOKUP($U1359,look_up!A$2:K1385,5,FALSE)</f>
        <v>Animalia</v>
      </c>
      <c r="Z1359" s="14" t="str">
        <f>VLOOKUP($U1359,look_up!A$2:L1385,6,FALSE)</f>
        <v>Echinodermata</v>
      </c>
      <c r="AA1359" s="14" t="str">
        <f>VLOOKUP($U1359,look_up!A$2:M1385,7,FALSE)</f>
        <v>Echinoidea</v>
      </c>
      <c r="AB1359" s="14" t="str">
        <f>VLOOKUP($U1359,look_up!$A$2:P1385,8,FALSE)</f>
        <v>Camarodonta</v>
      </c>
      <c r="AC1359" s="14" t="str">
        <f>VLOOKUP($U1359,look_up!$A$2:Q1385,9,FALSE)</f>
        <v>Echinometridae</v>
      </c>
      <c r="AD1359" s="14">
        <f>VLOOKUP($U1359,look_up!A$2:P1385,10,FALSE)</f>
        <v>213380</v>
      </c>
      <c r="AE1359" s="16">
        <v>10</v>
      </c>
      <c r="AF1359" s="24" t="s">
        <v>216</v>
      </c>
      <c r="AG1359">
        <v>40</v>
      </c>
      <c r="AH1359" s="16" t="s">
        <v>273</v>
      </c>
      <c r="AI1359" s="16" t="s">
        <v>6</v>
      </c>
      <c r="AJ1359" s="16" t="s">
        <v>214</v>
      </c>
      <c r="AK1359" s="16" t="s">
        <v>220</v>
      </c>
      <c r="AL1359" s="16">
        <v>10</v>
      </c>
    </row>
    <row r="1360" spans="1:38" x14ac:dyDescent="0.3">
      <c r="A1360" s="24" t="s">
        <v>0</v>
      </c>
      <c r="B1360" t="s">
        <v>267</v>
      </c>
      <c r="C1360" t="s">
        <v>312</v>
      </c>
      <c r="D1360">
        <v>-27.180980000000002</v>
      </c>
      <c r="E1360">
        <v>-48.409959999999998</v>
      </c>
      <c r="F1360" s="24" t="s">
        <v>2</v>
      </c>
      <c r="G1360" s="24" t="s">
        <v>3</v>
      </c>
      <c r="H1360" s="25">
        <v>42040</v>
      </c>
      <c r="I1360" s="12" t="s">
        <v>286</v>
      </c>
      <c r="J1360" s="12" t="s">
        <v>245</v>
      </c>
      <c r="K1360" s="12" t="s">
        <v>271</v>
      </c>
      <c r="L1360" s="24" t="s">
        <v>96</v>
      </c>
      <c r="M1360" s="24" t="s">
        <v>313</v>
      </c>
      <c r="N1360" t="s">
        <v>173</v>
      </c>
      <c r="O1360" s="24">
        <v>1</v>
      </c>
      <c r="P1360">
        <v>10</v>
      </c>
      <c r="Q1360">
        <v>10</v>
      </c>
      <c r="R1360" t="s">
        <v>18</v>
      </c>
      <c r="S1360" s="24">
        <v>12.8</v>
      </c>
      <c r="T1360" s="24">
        <v>10</v>
      </c>
      <c r="U1360" t="s">
        <v>181</v>
      </c>
      <c r="V1360" s="14" t="str">
        <f>VLOOKUP($U1360,look_up!$A$2:J1386,2,FALSE)</f>
        <v>Ouriço</v>
      </c>
      <c r="W1360" s="14" t="str">
        <f>VLOOKUP($U1360,look_up!$A$2:K1386,3,FALSE)</f>
        <v>Species</v>
      </c>
      <c r="X1360" s="14" t="str">
        <f>VLOOKUP($U1360,look_up!$A$2:L1386,4,FALSE)</f>
        <v>NA</v>
      </c>
      <c r="Y1360" s="14" t="str">
        <f>VLOOKUP($U1360,look_up!A$2:K1386,5,FALSE)</f>
        <v>Animalia</v>
      </c>
      <c r="Z1360" s="14" t="str">
        <f>VLOOKUP($U1360,look_up!A$2:L1386,6,FALSE)</f>
        <v>Echinodermata</v>
      </c>
      <c r="AA1360" s="14" t="str">
        <f>VLOOKUP($U1360,look_up!A$2:M1386,7,FALSE)</f>
        <v>Echinoidea</v>
      </c>
      <c r="AB1360" s="14" t="str">
        <f>VLOOKUP($U1360,look_up!$A$2:P1386,8,FALSE)</f>
        <v>Camarodonta</v>
      </c>
      <c r="AC1360" s="14" t="str">
        <f>VLOOKUP($U1360,look_up!$A$2:Q1386,9,FALSE)</f>
        <v>Echinometridae</v>
      </c>
      <c r="AD1360" s="14">
        <f>VLOOKUP($U1360,look_up!A$2:P1386,10,FALSE)</f>
        <v>213380</v>
      </c>
      <c r="AE1360" s="16">
        <v>0</v>
      </c>
      <c r="AF1360" s="24" t="s">
        <v>216</v>
      </c>
      <c r="AG1360">
        <v>40</v>
      </c>
      <c r="AH1360" s="16" t="s">
        <v>273</v>
      </c>
      <c r="AI1360" s="16" t="s">
        <v>6</v>
      </c>
      <c r="AJ1360" s="16" t="s">
        <v>214</v>
      </c>
      <c r="AK1360" s="16" t="s">
        <v>220</v>
      </c>
      <c r="AL1360" s="16">
        <v>0</v>
      </c>
    </row>
    <row r="1361" spans="1:38" x14ac:dyDescent="0.3">
      <c r="A1361" s="24" t="s">
        <v>0</v>
      </c>
      <c r="B1361" t="s">
        <v>267</v>
      </c>
      <c r="C1361" t="s">
        <v>312</v>
      </c>
      <c r="D1361">
        <v>-27.180980000000002</v>
      </c>
      <c r="E1361">
        <v>-48.409959999999998</v>
      </c>
      <c r="F1361" s="24" t="s">
        <v>2</v>
      </c>
      <c r="G1361" s="24" t="s">
        <v>3</v>
      </c>
      <c r="H1361" s="25">
        <v>42040</v>
      </c>
      <c r="I1361" s="12" t="s">
        <v>286</v>
      </c>
      <c r="J1361" s="12" t="s">
        <v>245</v>
      </c>
      <c r="K1361" s="12" t="s">
        <v>271</v>
      </c>
      <c r="L1361" s="24" t="s">
        <v>96</v>
      </c>
      <c r="M1361" s="24" t="s">
        <v>313</v>
      </c>
      <c r="N1361" t="s">
        <v>173</v>
      </c>
      <c r="O1361" s="24">
        <v>2</v>
      </c>
      <c r="P1361">
        <v>10</v>
      </c>
      <c r="Q1361">
        <v>10</v>
      </c>
      <c r="R1361" t="s">
        <v>18</v>
      </c>
      <c r="S1361" s="24">
        <v>12.8</v>
      </c>
      <c r="T1361" s="24">
        <v>10</v>
      </c>
      <c r="U1361" t="s">
        <v>181</v>
      </c>
      <c r="V1361" s="14" t="str">
        <f>VLOOKUP($U1361,look_up!$A$2:J1387,2,FALSE)</f>
        <v>Ouriço</v>
      </c>
      <c r="W1361" s="14" t="str">
        <f>VLOOKUP($U1361,look_up!$A$2:K1387,3,FALSE)</f>
        <v>Species</v>
      </c>
      <c r="X1361" s="14" t="str">
        <f>VLOOKUP($U1361,look_up!$A$2:L1387,4,FALSE)</f>
        <v>NA</v>
      </c>
      <c r="Y1361" s="14" t="str">
        <f>VLOOKUP($U1361,look_up!A$2:K1387,5,FALSE)</f>
        <v>Animalia</v>
      </c>
      <c r="Z1361" s="14" t="str">
        <f>VLOOKUP($U1361,look_up!A$2:L1387,6,FALSE)</f>
        <v>Echinodermata</v>
      </c>
      <c r="AA1361" s="14" t="str">
        <f>VLOOKUP($U1361,look_up!A$2:M1387,7,FALSE)</f>
        <v>Echinoidea</v>
      </c>
      <c r="AB1361" s="14" t="str">
        <f>VLOOKUP($U1361,look_up!$A$2:P1387,8,FALSE)</f>
        <v>Camarodonta</v>
      </c>
      <c r="AC1361" s="14" t="str">
        <f>VLOOKUP($U1361,look_up!$A$2:Q1387,9,FALSE)</f>
        <v>Echinometridae</v>
      </c>
      <c r="AD1361" s="14">
        <f>VLOOKUP($U1361,look_up!A$2:P1387,10,FALSE)</f>
        <v>213380</v>
      </c>
      <c r="AE1361" s="16">
        <v>0</v>
      </c>
      <c r="AF1361" s="24" t="s">
        <v>216</v>
      </c>
      <c r="AG1361">
        <v>40</v>
      </c>
      <c r="AH1361" s="16" t="s">
        <v>273</v>
      </c>
      <c r="AI1361" s="16" t="s">
        <v>6</v>
      </c>
      <c r="AJ1361" s="16" t="s">
        <v>214</v>
      </c>
      <c r="AK1361" s="16" t="s">
        <v>220</v>
      </c>
      <c r="AL1361" s="16">
        <v>0</v>
      </c>
    </row>
    <row r="1362" spans="1:38" x14ac:dyDescent="0.3">
      <c r="A1362" s="24" t="s">
        <v>0</v>
      </c>
      <c r="B1362" t="s">
        <v>267</v>
      </c>
      <c r="C1362" t="s">
        <v>312</v>
      </c>
      <c r="D1362">
        <v>-27.180980000000002</v>
      </c>
      <c r="E1362">
        <v>-48.409959999999998</v>
      </c>
      <c r="F1362" s="24" t="s">
        <v>2</v>
      </c>
      <c r="G1362" s="24" t="s">
        <v>3</v>
      </c>
      <c r="H1362" s="25">
        <v>42040</v>
      </c>
      <c r="I1362" s="12" t="s">
        <v>286</v>
      </c>
      <c r="J1362" s="12" t="s">
        <v>245</v>
      </c>
      <c r="K1362" s="12" t="s">
        <v>271</v>
      </c>
      <c r="L1362" s="24" t="s">
        <v>96</v>
      </c>
      <c r="M1362" s="24" t="s">
        <v>313</v>
      </c>
      <c r="N1362" t="s">
        <v>173</v>
      </c>
      <c r="O1362" s="24">
        <v>3</v>
      </c>
      <c r="P1362">
        <v>10</v>
      </c>
      <c r="Q1362">
        <v>10</v>
      </c>
      <c r="R1362" t="s">
        <v>18</v>
      </c>
      <c r="S1362" s="24">
        <v>12.8</v>
      </c>
      <c r="T1362" s="24">
        <v>10</v>
      </c>
      <c r="U1362" t="s">
        <v>181</v>
      </c>
      <c r="V1362" s="14" t="str">
        <f>VLOOKUP($U1362,look_up!$A$2:J1388,2,FALSE)</f>
        <v>Ouriço</v>
      </c>
      <c r="W1362" s="14" t="str">
        <f>VLOOKUP($U1362,look_up!$A$2:K1388,3,FALSE)</f>
        <v>Species</v>
      </c>
      <c r="X1362" s="14" t="str">
        <f>VLOOKUP($U1362,look_up!$A$2:L1388,4,FALSE)</f>
        <v>NA</v>
      </c>
      <c r="Y1362" s="14" t="str">
        <f>VLOOKUP($U1362,look_up!A$2:K1388,5,FALSE)</f>
        <v>Animalia</v>
      </c>
      <c r="Z1362" s="14" t="str">
        <f>VLOOKUP($U1362,look_up!A$2:L1388,6,FALSE)</f>
        <v>Echinodermata</v>
      </c>
      <c r="AA1362" s="14" t="str">
        <f>VLOOKUP($U1362,look_up!A$2:M1388,7,FALSE)</f>
        <v>Echinoidea</v>
      </c>
      <c r="AB1362" s="14" t="str">
        <f>VLOOKUP($U1362,look_up!$A$2:P1388,8,FALSE)</f>
        <v>Camarodonta</v>
      </c>
      <c r="AC1362" s="14" t="str">
        <f>VLOOKUP($U1362,look_up!$A$2:Q1388,9,FALSE)</f>
        <v>Echinometridae</v>
      </c>
      <c r="AD1362" s="14">
        <f>VLOOKUP($U1362,look_up!A$2:P1388,10,FALSE)</f>
        <v>213380</v>
      </c>
      <c r="AE1362" s="16">
        <v>0</v>
      </c>
      <c r="AF1362" s="24" t="s">
        <v>216</v>
      </c>
      <c r="AG1362">
        <v>40</v>
      </c>
      <c r="AH1362" s="16" t="s">
        <v>273</v>
      </c>
      <c r="AI1362" s="16" t="s">
        <v>6</v>
      </c>
      <c r="AJ1362" s="16" t="s">
        <v>214</v>
      </c>
      <c r="AK1362" s="16" t="s">
        <v>220</v>
      </c>
      <c r="AL1362" s="16">
        <v>0</v>
      </c>
    </row>
    <row r="1363" spans="1:38" x14ac:dyDescent="0.3">
      <c r="A1363" s="24" t="s">
        <v>0</v>
      </c>
      <c r="B1363" t="s">
        <v>309</v>
      </c>
      <c r="C1363" t="s">
        <v>287</v>
      </c>
      <c r="D1363">
        <v>-27.178419999999999</v>
      </c>
      <c r="E1363">
        <v>-48.406959999999998</v>
      </c>
      <c r="F1363" s="24" t="s">
        <v>2</v>
      </c>
      <c r="G1363" s="24" t="s">
        <v>3</v>
      </c>
      <c r="H1363" s="25">
        <v>42032</v>
      </c>
      <c r="I1363" s="12" t="s">
        <v>288</v>
      </c>
      <c r="J1363" s="12" t="s">
        <v>270</v>
      </c>
      <c r="K1363" s="12" t="s">
        <v>271</v>
      </c>
      <c r="L1363" s="24" t="s">
        <v>96</v>
      </c>
      <c r="M1363" s="24" t="s">
        <v>313</v>
      </c>
      <c r="N1363" t="s">
        <v>85</v>
      </c>
      <c r="O1363" s="24">
        <v>1</v>
      </c>
      <c r="P1363">
        <v>5</v>
      </c>
      <c r="Q1363">
        <v>5</v>
      </c>
      <c r="R1363">
        <v>27</v>
      </c>
      <c r="S1363" s="24">
        <v>4.7</v>
      </c>
      <c r="T1363" s="24">
        <v>5.2</v>
      </c>
      <c r="U1363" t="s">
        <v>181</v>
      </c>
      <c r="V1363" s="14" t="str">
        <f>VLOOKUP($U1363,look_up!$A$2:J1389,2,FALSE)</f>
        <v>Ouriço</v>
      </c>
      <c r="W1363" s="14" t="str">
        <f>VLOOKUP($U1363,look_up!$A$2:K1389,3,FALSE)</f>
        <v>Species</v>
      </c>
      <c r="X1363" s="14" t="str">
        <f>VLOOKUP($U1363,look_up!$A$2:L1389,4,FALSE)</f>
        <v>NA</v>
      </c>
      <c r="Y1363" s="14" t="str">
        <f>VLOOKUP($U1363,look_up!A$2:K1389,5,FALSE)</f>
        <v>Animalia</v>
      </c>
      <c r="Z1363" s="14" t="str">
        <f>VLOOKUP($U1363,look_up!A$2:L1389,6,FALSE)</f>
        <v>Echinodermata</v>
      </c>
      <c r="AA1363" s="14" t="str">
        <f>VLOOKUP($U1363,look_up!A$2:M1389,7,FALSE)</f>
        <v>Echinoidea</v>
      </c>
      <c r="AB1363" s="14" t="str">
        <f>VLOOKUP($U1363,look_up!$A$2:P1389,8,FALSE)</f>
        <v>Camarodonta</v>
      </c>
      <c r="AC1363" s="14" t="str">
        <f>VLOOKUP($U1363,look_up!$A$2:Q1389,9,FALSE)</f>
        <v>Echinometridae</v>
      </c>
      <c r="AD1363" s="14">
        <f>VLOOKUP($U1363,look_up!A$2:P1389,10,FALSE)</f>
        <v>213380</v>
      </c>
      <c r="AE1363" s="16">
        <v>47</v>
      </c>
      <c r="AF1363" s="24" t="s">
        <v>216</v>
      </c>
      <c r="AG1363">
        <v>40</v>
      </c>
      <c r="AH1363" s="16" t="s">
        <v>273</v>
      </c>
      <c r="AI1363" s="16" t="s">
        <v>6</v>
      </c>
      <c r="AJ1363" s="16" t="s">
        <v>214</v>
      </c>
      <c r="AK1363" s="16" t="s">
        <v>220</v>
      </c>
      <c r="AL1363" s="16">
        <v>47</v>
      </c>
    </row>
    <row r="1364" spans="1:38" x14ac:dyDescent="0.3">
      <c r="A1364" s="24" t="s">
        <v>0</v>
      </c>
      <c r="B1364" t="s">
        <v>309</v>
      </c>
      <c r="C1364" t="s">
        <v>287</v>
      </c>
      <c r="D1364">
        <v>-27.178419999999999</v>
      </c>
      <c r="E1364">
        <v>-48.406959999999998</v>
      </c>
      <c r="F1364" s="24" t="s">
        <v>2</v>
      </c>
      <c r="G1364" s="24" t="s">
        <v>3</v>
      </c>
      <c r="H1364" s="25">
        <v>42032</v>
      </c>
      <c r="I1364" s="12" t="s">
        <v>288</v>
      </c>
      <c r="J1364" s="12" t="s">
        <v>270</v>
      </c>
      <c r="K1364" s="12" t="s">
        <v>271</v>
      </c>
      <c r="L1364" s="24" t="s">
        <v>96</v>
      </c>
      <c r="M1364" s="24" t="s">
        <v>313</v>
      </c>
      <c r="N1364" t="s">
        <v>85</v>
      </c>
      <c r="O1364" s="24">
        <v>2</v>
      </c>
      <c r="P1364">
        <v>5</v>
      </c>
      <c r="Q1364">
        <v>5</v>
      </c>
      <c r="R1364">
        <v>27</v>
      </c>
      <c r="S1364" s="24">
        <v>4.7</v>
      </c>
      <c r="T1364" s="24">
        <v>5.2</v>
      </c>
      <c r="U1364" t="s">
        <v>181</v>
      </c>
      <c r="V1364" s="14" t="str">
        <f>VLOOKUP($U1364,look_up!$A$2:J1390,2,FALSE)</f>
        <v>Ouriço</v>
      </c>
      <c r="W1364" s="14" t="str">
        <f>VLOOKUP($U1364,look_up!$A$2:K1390,3,FALSE)</f>
        <v>Species</v>
      </c>
      <c r="X1364" s="14" t="str">
        <f>VLOOKUP($U1364,look_up!$A$2:L1390,4,FALSE)</f>
        <v>NA</v>
      </c>
      <c r="Y1364" s="14" t="str">
        <f>VLOOKUP($U1364,look_up!A$2:K1390,5,FALSE)</f>
        <v>Animalia</v>
      </c>
      <c r="Z1364" s="14" t="str">
        <f>VLOOKUP($U1364,look_up!A$2:L1390,6,FALSE)</f>
        <v>Echinodermata</v>
      </c>
      <c r="AA1364" s="14" t="str">
        <f>VLOOKUP($U1364,look_up!A$2:M1390,7,FALSE)</f>
        <v>Echinoidea</v>
      </c>
      <c r="AB1364" s="14" t="str">
        <f>VLOOKUP($U1364,look_up!$A$2:P1390,8,FALSE)</f>
        <v>Camarodonta</v>
      </c>
      <c r="AC1364" s="14" t="str">
        <f>VLOOKUP($U1364,look_up!$A$2:Q1390,9,FALSE)</f>
        <v>Echinometridae</v>
      </c>
      <c r="AD1364" s="14">
        <f>VLOOKUP($U1364,look_up!A$2:P1390,10,FALSE)</f>
        <v>213380</v>
      </c>
      <c r="AE1364" s="16">
        <v>148</v>
      </c>
      <c r="AF1364" s="24" t="s">
        <v>216</v>
      </c>
      <c r="AG1364">
        <v>40</v>
      </c>
      <c r="AH1364" s="16" t="s">
        <v>273</v>
      </c>
      <c r="AI1364" s="16" t="s">
        <v>6</v>
      </c>
      <c r="AJ1364" s="16" t="s">
        <v>214</v>
      </c>
      <c r="AK1364" s="16" t="s">
        <v>220</v>
      </c>
      <c r="AL1364" s="16">
        <v>148</v>
      </c>
    </row>
    <row r="1365" spans="1:38" x14ac:dyDescent="0.3">
      <c r="A1365" s="24" t="s">
        <v>0</v>
      </c>
      <c r="B1365" t="s">
        <v>309</v>
      </c>
      <c r="C1365" t="s">
        <v>287</v>
      </c>
      <c r="D1365">
        <v>-27.178419999999999</v>
      </c>
      <c r="E1365">
        <v>-48.406959999999998</v>
      </c>
      <c r="F1365" s="24" t="s">
        <v>2</v>
      </c>
      <c r="G1365" s="24" t="s">
        <v>3</v>
      </c>
      <c r="H1365" s="25">
        <v>42032</v>
      </c>
      <c r="I1365" s="12" t="s">
        <v>288</v>
      </c>
      <c r="J1365" s="12" t="s">
        <v>270</v>
      </c>
      <c r="K1365" s="12" t="s">
        <v>271</v>
      </c>
      <c r="L1365" s="24" t="s">
        <v>96</v>
      </c>
      <c r="M1365" s="24" t="s">
        <v>313</v>
      </c>
      <c r="N1365" t="s">
        <v>85</v>
      </c>
      <c r="O1365" s="24">
        <v>3</v>
      </c>
      <c r="P1365">
        <v>5</v>
      </c>
      <c r="Q1365">
        <v>5</v>
      </c>
      <c r="R1365">
        <v>27</v>
      </c>
      <c r="S1365" s="24">
        <v>4.7</v>
      </c>
      <c r="T1365" s="24">
        <v>5.2</v>
      </c>
      <c r="U1365" t="s">
        <v>181</v>
      </c>
      <c r="V1365" s="14" t="str">
        <f>VLOOKUP($U1365,look_up!$A$2:J1391,2,FALSE)</f>
        <v>Ouriço</v>
      </c>
      <c r="W1365" s="14" t="str">
        <f>VLOOKUP($U1365,look_up!$A$2:K1391,3,FALSE)</f>
        <v>Species</v>
      </c>
      <c r="X1365" s="14" t="str">
        <f>VLOOKUP($U1365,look_up!$A$2:L1391,4,FALSE)</f>
        <v>NA</v>
      </c>
      <c r="Y1365" s="14" t="str">
        <f>VLOOKUP($U1365,look_up!A$2:K1391,5,FALSE)</f>
        <v>Animalia</v>
      </c>
      <c r="Z1365" s="14" t="str">
        <f>VLOOKUP($U1365,look_up!A$2:L1391,6,FALSE)</f>
        <v>Echinodermata</v>
      </c>
      <c r="AA1365" s="14" t="str">
        <f>VLOOKUP($U1365,look_up!A$2:M1391,7,FALSE)</f>
        <v>Echinoidea</v>
      </c>
      <c r="AB1365" s="14" t="str">
        <f>VLOOKUP($U1365,look_up!$A$2:P1391,8,FALSE)</f>
        <v>Camarodonta</v>
      </c>
      <c r="AC1365" s="14" t="str">
        <f>VLOOKUP($U1365,look_up!$A$2:Q1391,9,FALSE)</f>
        <v>Echinometridae</v>
      </c>
      <c r="AD1365" s="14">
        <f>VLOOKUP($U1365,look_up!A$2:P1391,10,FALSE)</f>
        <v>213380</v>
      </c>
      <c r="AE1365" s="16">
        <v>105</v>
      </c>
      <c r="AF1365" s="24" t="s">
        <v>216</v>
      </c>
      <c r="AG1365">
        <v>40</v>
      </c>
      <c r="AH1365" s="16" t="s">
        <v>273</v>
      </c>
      <c r="AI1365" s="16" t="s">
        <v>6</v>
      </c>
      <c r="AJ1365" s="16" t="s">
        <v>214</v>
      </c>
      <c r="AK1365" s="16" t="s">
        <v>220</v>
      </c>
      <c r="AL1365" s="16">
        <v>105</v>
      </c>
    </row>
    <row r="1366" spans="1:38" x14ac:dyDescent="0.3">
      <c r="A1366" s="24" t="s">
        <v>0</v>
      </c>
      <c r="B1366" t="s">
        <v>310</v>
      </c>
      <c r="C1366" t="s">
        <v>289</v>
      </c>
      <c r="D1366">
        <v>-27.118390000000002</v>
      </c>
      <c r="E1366">
        <v>-48.519509999999997</v>
      </c>
      <c r="F1366" s="24" t="s">
        <v>2</v>
      </c>
      <c r="G1366" s="24" t="s">
        <v>3</v>
      </c>
      <c r="H1366" s="25">
        <v>42026</v>
      </c>
      <c r="I1366" s="12" t="s">
        <v>265</v>
      </c>
      <c r="J1366" s="12" t="s">
        <v>270</v>
      </c>
      <c r="K1366" s="12" t="s">
        <v>271</v>
      </c>
      <c r="L1366" s="24" t="s">
        <v>96</v>
      </c>
      <c r="M1366" s="24" t="s">
        <v>272</v>
      </c>
      <c r="N1366" t="s">
        <v>85</v>
      </c>
      <c r="O1366" s="24">
        <v>1</v>
      </c>
      <c r="P1366">
        <v>5</v>
      </c>
      <c r="Q1366">
        <v>5</v>
      </c>
      <c r="R1366" t="s">
        <v>18</v>
      </c>
      <c r="S1366" s="24">
        <v>5.8</v>
      </c>
      <c r="T1366" s="24">
        <v>4</v>
      </c>
      <c r="U1366" t="s">
        <v>181</v>
      </c>
      <c r="V1366" s="14" t="str">
        <f>VLOOKUP($U1366,look_up!$A$2:J1392,2,FALSE)</f>
        <v>Ouriço</v>
      </c>
      <c r="W1366" s="14" t="str">
        <f>VLOOKUP($U1366,look_up!$A$2:K1392,3,FALSE)</f>
        <v>Species</v>
      </c>
      <c r="X1366" s="14" t="str">
        <f>VLOOKUP($U1366,look_up!$A$2:L1392,4,FALSE)</f>
        <v>NA</v>
      </c>
      <c r="Y1366" s="14" t="str">
        <f>VLOOKUP($U1366,look_up!A$2:K1392,5,FALSE)</f>
        <v>Animalia</v>
      </c>
      <c r="Z1366" s="14" t="str">
        <f>VLOOKUP($U1366,look_up!A$2:L1392,6,FALSE)</f>
        <v>Echinodermata</v>
      </c>
      <c r="AA1366" s="14" t="str">
        <f>VLOOKUP($U1366,look_up!A$2:M1392,7,FALSE)</f>
        <v>Echinoidea</v>
      </c>
      <c r="AB1366" s="14" t="str">
        <f>VLOOKUP($U1366,look_up!$A$2:P1392,8,FALSE)</f>
        <v>Camarodonta</v>
      </c>
      <c r="AC1366" s="14" t="str">
        <f>VLOOKUP($U1366,look_up!$A$2:Q1392,9,FALSE)</f>
        <v>Echinometridae</v>
      </c>
      <c r="AD1366" s="14">
        <f>VLOOKUP($U1366,look_up!A$2:P1392,10,FALSE)</f>
        <v>213380</v>
      </c>
      <c r="AE1366" s="16">
        <v>4</v>
      </c>
      <c r="AF1366" s="24" t="s">
        <v>216</v>
      </c>
      <c r="AG1366">
        <v>40</v>
      </c>
      <c r="AH1366" s="16" t="s">
        <v>273</v>
      </c>
      <c r="AI1366" s="16" t="s">
        <v>6</v>
      </c>
      <c r="AJ1366" s="16" t="s">
        <v>214</v>
      </c>
      <c r="AK1366" s="16" t="s">
        <v>220</v>
      </c>
      <c r="AL1366" s="16">
        <v>4</v>
      </c>
    </row>
    <row r="1367" spans="1:38" x14ac:dyDescent="0.3">
      <c r="A1367" s="24" t="s">
        <v>0</v>
      </c>
      <c r="B1367" t="s">
        <v>310</v>
      </c>
      <c r="C1367" t="s">
        <v>289</v>
      </c>
      <c r="D1367">
        <v>-27.118390000000002</v>
      </c>
      <c r="E1367">
        <v>-48.519509999999997</v>
      </c>
      <c r="F1367" s="24" t="s">
        <v>2</v>
      </c>
      <c r="G1367" s="24" t="s">
        <v>3</v>
      </c>
      <c r="H1367" s="25">
        <v>42026</v>
      </c>
      <c r="I1367" s="12" t="s">
        <v>265</v>
      </c>
      <c r="J1367" s="12" t="s">
        <v>270</v>
      </c>
      <c r="K1367" s="12" t="s">
        <v>271</v>
      </c>
      <c r="L1367" s="24" t="s">
        <v>96</v>
      </c>
      <c r="M1367" s="24" t="s">
        <v>272</v>
      </c>
      <c r="N1367" t="s">
        <v>85</v>
      </c>
      <c r="O1367" s="24">
        <v>2</v>
      </c>
      <c r="P1367">
        <v>5</v>
      </c>
      <c r="Q1367">
        <v>5</v>
      </c>
      <c r="R1367" t="s">
        <v>18</v>
      </c>
      <c r="S1367" s="24">
        <v>5.8</v>
      </c>
      <c r="T1367" s="24">
        <v>4</v>
      </c>
      <c r="U1367" t="s">
        <v>181</v>
      </c>
      <c r="V1367" s="14" t="str">
        <f>VLOOKUP($U1367,look_up!$A$2:J1393,2,FALSE)</f>
        <v>Ouriço</v>
      </c>
      <c r="W1367" s="14" t="str">
        <f>VLOOKUP($U1367,look_up!$A$2:K1393,3,FALSE)</f>
        <v>Species</v>
      </c>
      <c r="X1367" s="14" t="str">
        <f>VLOOKUP($U1367,look_up!$A$2:L1393,4,FALSE)</f>
        <v>NA</v>
      </c>
      <c r="Y1367" s="14" t="str">
        <f>VLOOKUP($U1367,look_up!A$2:K1393,5,FALSE)</f>
        <v>Animalia</v>
      </c>
      <c r="Z1367" s="14" t="str">
        <f>VLOOKUP($U1367,look_up!A$2:L1393,6,FALSE)</f>
        <v>Echinodermata</v>
      </c>
      <c r="AA1367" s="14" t="str">
        <f>VLOOKUP($U1367,look_up!A$2:M1393,7,FALSE)</f>
        <v>Echinoidea</v>
      </c>
      <c r="AB1367" s="14" t="str">
        <f>VLOOKUP($U1367,look_up!$A$2:P1393,8,FALSE)</f>
        <v>Camarodonta</v>
      </c>
      <c r="AC1367" s="14" t="str">
        <f>VLOOKUP($U1367,look_up!$A$2:Q1393,9,FALSE)</f>
        <v>Echinometridae</v>
      </c>
      <c r="AD1367" s="14">
        <f>VLOOKUP($U1367,look_up!A$2:P1393,10,FALSE)</f>
        <v>213380</v>
      </c>
      <c r="AE1367" s="16">
        <v>7</v>
      </c>
      <c r="AF1367" s="24" t="s">
        <v>216</v>
      </c>
      <c r="AG1367">
        <v>40</v>
      </c>
      <c r="AH1367" s="16" t="s">
        <v>273</v>
      </c>
      <c r="AI1367" s="16" t="s">
        <v>6</v>
      </c>
      <c r="AJ1367" s="16" t="s">
        <v>214</v>
      </c>
      <c r="AK1367" s="16" t="s">
        <v>220</v>
      </c>
      <c r="AL1367" s="16">
        <v>7</v>
      </c>
    </row>
    <row r="1368" spans="1:38" x14ac:dyDescent="0.3">
      <c r="A1368" s="24" t="s">
        <v>0</v>
      </c>
      <c r="B1368" t="s">
        <v>310</v>
      </c>
      <c r="C1368" t="s">
        <v>289</v>
      </c>
      <c r="D1368">
        <v>-27.118390000000002</v>
      </c>
      <c r="E1368">
        <v>-48.519509999999997</v>
      </c>
      <c r="F1368" s="24" t="s">
        <v>2</v>
      </c>
      <c r="G1368" s="24" t="s">
        <v>3</v>
      </c>
      <c r="H1368" s="25">
        <v>42026</v>
      </c>
      <c r="I1368" s="12" t="s">
        <v>265</v>
      </c>
      <c r="J1368" s="12" t="s">
        <v>270</v>
      </c>
      <c r="K1368" s="12" t="s">
        <v>271</v>
      </c>
      <c r="L1368" s="24" t="s">
        <v>96</v>
      </c>
      <c r="M1368" s="24" t="s">
        <v>272</v>
      </c>
      <c r="N1368" t="s">
        <v>85</v>
      </c>
      <c r="O1368" s="24">
        <v>3</v>
      </c>
      <c r="P1368">
        <v>5</v>
      </c>
      <c r="Q1368">
        <v>5</v>
      </c>
      <c r="R1368" t="s">
        <v>18</v>
      </c>
      <c r="S1368" s="24">
        <v>5.8</v>
      </c>
      <c r="T1368" s="24">
        <v>4</v>
      </c>
      <c r="U1368" t="s">
        <v>181</v>
      </c>
      <c r="V1368" s="14" t="str">
        <f>VLOOKUP($U1368,look_up!$A$2:J1394,2,FALSE)</f>
        <v>Ouriço</v>
      </c>
      <c r="W1368" s="14" t="str">
        <f>VLOOKUP($U1368,look_up!$A$2:K1394,3,FALSE)</f>
        <v>Species</v>
      </c>
      <c r="X1368" s="14" t="str">
        <f>VLOOKUP($U1368,look_up!$A$2:L1394,4,FALSE)</f>
        <v>NA</v>
      </c>
      <c r="Y1368" s="14" t="str">
        <f>VLOOKUP($U1368,look_up!A$2:K1394,5,FALSE)</f>
        <v>Animalia</v>
      </c>
      <c r="Z1368" s="14" t="str">
        <f>VLOOKUP($U1368,look_up!A$2:L1394,6,FALSE)</f>
        <v>Echinodermata</v>
      </c>
      <c r="AA1368" s="14" t="str">
        <f>VLOOKUP($U1368,look_up!A$2:M1394,7,FALSE)</f>
        <v>Echinoidea</v>
      </c>
      <c r="AB1368" s="14" t="str">
        <f>VLOOKUP($U1368,look_up!$A$2:P1394,8,FALSE)</f>
        <v>Camarodonta</v>
      </c>
      <c r="AC1368" s="14" t="str">
        <f>VLOOKUP($U1368,look_up!$A$2:Q1394,9,FALSE)</f>
        <v>Echinometridae</v>
      </c>
      <c r="AD1368" s="14">
        <f>VLOOKUP($U1368,look_up!A$2:P1394,10,FALSE)</f>
        <v>213380</v>
      </c>
      <c r="AE1368" s="16">
        <v>0</v>
      </c>
      <c r="AF1368" s="24" t="s">
        <v>216</v>
      </c>
      <c r="AG1368">
        <v>40</v>
      </c>
      <c r="AH1368" s="16" t="s">
        <v>273</v>
      </c>
      <c r="AI1368" s="16" t="s">
        <v>6</v>
      </c>
      <c r="AJ1368" s="16" t="s">
        <v>214</v>
      </c>
      <c r="AK1368" s="16" t="s">
        <v>220</v>
      </c>
      <c r="AL1368" s="16">
        <v>0</v>
      </c>
    </row>
    <row r="1369" spans="1:38" x14ac:dyDescent="0.3">
      <c r="A1369" s="24" t="s">
        <v>0</v>
      </c>
      <c r="B1369" t="s">
        <v>311</v>
      </c>
      <c r="C1369" t="s">
        <v>290</v>
      </c>
      <c r="D1369">
        <v>-27.11862</v>
      </c>
      <c r="E1369">
        <v>-48.514699999999998</v>
      </c>
      <c r="F1369" s="24" t="s">
        <v>2</v>
      </c>
      <c r="G1369" s="24" t="s">
        <v>3</v>
      </c>
      <c r="H1369" s="25">
        <v>42026</v>
      </c>
      <c r="I1369" s="12" t="s">
        <v>265</v>
      </c>
      <c r="J1369" s="12" t="s">
        <v>270</v>
      </c>
      <c r="K1369" s="12" t="s">
        <v>271</v>
      </c>
      <c r="L1369" s="24" t="s">
        <v>96</v>
      </c>
      <c r="M1369" s="24" t="s">
        <v>272</v>
      </c>
      <c r="N1369" t="s">
        <v>85</v>
      </c>
      <c r="O1369" s="24">
        <v>1</v>
      </c>
      <c r="P1369">
        <v>5</v>
      </c>
      <c r="Q1369">
        <v>5</v>
      </c>
      <c r="R1369" t="s">
        <v>18</v>
      </c>
      <c r="S1369" s="24">
        <v>5.8</v>
      </c>
      <c r="T1369" s="24">
        <v>4</v>
      </c>
      <c r="U1369" t="s">
        <v>181</v>
      </c>
      <c r="V1369" s="14" t="str">
        <f>VLOOKUP($U1369,look_up!$A$2:J1395,2,FALSE)</f>
        <v>Ouriço</v>
      </c>
      <c r="W1369" s="14" t="str">
        <f>VLOOKUP($U1369,look_up!$A$2:K1395,3,FALSE)</f>
        <v>Species</v>
      </c>
      <c r="X1369" s="14" t="str">
        <f>VLOOKUP($U1369,look_up!$A$2:L1395,4,FALSE)</f>
        <v>NA</v>
      </c>
      <c r="Y1369" s="14" t="str">
        <f>VLOOKUP($U1369,look_up!A$2:K1395,5,FALSE)</f>
        <v>Animalia</v>
      </c>
      <c r="Z1369" s="14" t="str">
        <f>VLOOKUP($U1369,look_up!A$2:L1395,6,FALSE)</f>
        <v>Echinodermata</v>
      </c>
      <c r="AA1369" s="14" t="str">
        <f>VLOOKUP($U1369,look_up!A$2:M1395,7,FALSE)</f>
        <v>Echinoidea</v>
      </c>
      <c r="AB1369" s="14" t="str">
        <f>VLOOKUP($U1369,look_up!$A$2:P1395,8,FALSE)</f>
        <v>Camarodonta</v>
      </c>
      <c r="AC1369" s="14" t="str">
        <f>VLOOKUP($U1369,look_up!$A$2:Q1395,9,FALSE)</f>
        <v>Echinometridae</v>
      </c>
      <c r="AD1369" s="14">
        <f>VLOOKUP($U1369,look_up!A$2:P1395,10,FALSE)</f>
        <v>213380</v>
      </c>
      <c r="AE1369" s="16">
        <v>5</v>
      </c>
      <c r="AF1369" s="24" t="s">
        <v>216</v>
      </c>
      <c r="AG1369">
        <v>40</v>
      </c>
      <c r="AH1369" s="16" t="s">
        <v>273</v>
      </c>
      <c r="AI1369" s="16" t="s">
        <v>6</v>
      </c>
      <c r="AJ1369" s="16" t="s">
        <v>214</v>
      </c>
      <c r="AK1369" s="16" t="s">
        <v>220</v>
      </c>
      <c r="AL1369" s="16">
        <v>5</v>
      </c>
    </row>
    <row r="1370" spans="1:38" x14ac:dyDescent="0.3">
      <c r="A1370" s="24" t="s">
        <v>0</v>
      </c>
      <c r="B1370" t="s">
        <v>311</v>
      </c>
      <c r="C1370" t="s">
        <v>290</v>
      </c>
      <c r="D1370">
        <v>-27.11862</v>
      </c>
      <c r="E1370">
        <v>-48.514699999999998</v>
      </c>
      <c r="F1370" s="24" t="s">
        <v>2</v>
      </c>
      <c r="G1370" s="24" t="s">
        <v>3</v>
      </c>
      <c r="H1370" s="25">
        <v>42026</v>
      </c>
      <c r="I1370" s="12" t="s">
        <v>265</v>
      </c>
      <c r="J1370" s="12" t="s">
        <v>270</v>
      </c>
      <c r="K1370" s="12" t="s">
        <v>271</v>
      </c>
      <c r="L1370" s="24" t="s">
        <v>96</v>
      </c>
      <c r="M1370" s="24" t="s">
        <v>272</v>
      </c>
      <c r="N1370" t="s">
        <v>85</v>
      </c>
      <c r="O1370" s="24">
        <v>2</v>
      </c>
      <c r="P1370">
        <v>5</v>
      </c>
      <c r="Q1370">
        <v>5</v>
      </c>
      <c r="R1370" t="s">
        <v>18</v>
      </c>
      <c r="S1370" s="24">
        <v>5.8</v>
      </c>
      <c r="T1370" s="24">
        <v>4</v>
      </c>
      <c r="U1370" t="s">
        <v>181</v>
      </c>
      <c r="V1370" s="14" t="str">
        <f>VLOOKUP($U1370,look_up!$A$2:J1396,2,FALSE)</f>
        <v>Ouriço</v>
      </c>
      <c r="W1370" s="14" t="str">
        <f>VLOOKUP($U1370,look_up!$A$2:K1396,3,FALSE)</f>
        <v>Species</v>
      </c>
      <c r="X1370" s="14" t="str">
        <f>VLOOKUP($U1370,look_up!$A$2:L1396,4,FALSE)</f>
        <v>NA</v>
      </c>
      <c r="Y1370" s="14" t="str">
        <f>VLOOKUP($U1370,look_up!A$2:K1396,5,FALSE)</f>
        <v>Animalia</v>
      </c>
      <c r="Z1370" s="14" t="str">
        <f>VLOOKUP($U1370,look_up!A$2:L1396,6,FALSE)</f>
        <v>Echinodermata</v>
      </c>
      <c r="AA1370" s="14" t="str">
        <f>VLOOKUP($U1370,look_up!A$2:M1396,7,FALSE)</f>
        <v>Echinoidea</v>
      </c>
      <c r="AB1370" s="14" t="str">
        <f>VLOOKUP($U1370,look_up!$A$2:P1396,8,FALSE)</f>
        <v>Camarodonta</v>
      </c>
      <c r="AC1370" s="14" t="str">
        <f>VLOOKUP($U1370,look_up!$A$2:Q1396,9,FALSE)</f>
        <v>Echinometridae</v>
      </c>
      <c r="AD1370" s="14">
        <f>VLOOKUP($U1370,look_up!A$2:P1396,10,FALSE)</f>
        <v>213380</v>
      </c>
      <c r="AE1370" s="16">
        <v>6</v>
      </c>
      <c r="AF1370" s="24" t="s">
        <v>216</v>
      </c>
      <c r="AG1370">
        <v>40</v>
      </c>
      <c r="AH1370" s="16" t="s">
        <v>273</v>
      </c>
      <c r="AI1370" s="16" t="s">
        <v>6</v>
      </c>
      <c r="AJ1370" s="16" t="s">
        <v>214</v>
      </c>
      <c r="AK1370" s="16" t="s">
        <v>220</v>
      </c>
      <c r="AL1370" s="16">
        <v>6</v>
      </c>
    </row>
    <row r="1371" spans="1:38" x14ac:dyDescent="0.3">
      <c r="A1371" s="24" t="s">
        <v>0</v>
      </c>
      <c r="B1371" t="s">
        <v>311</v>
      </c>
      <c r="C1371" t="s">
        <v>290</v>
      </c>
      <c r="D1371">
        <v>-27.11862</v>
      </c>
      <c r="E1371">
        <v>-48.514699999999998</v>
      </c>
      <c r="F1371" s="24" t="s">
        <v>2</v>
      </c>
      <c r="G1371" s="24" t="s">
        <v>3</v>
      </c>
      <c r="H1371" s="25">
        <v>42026</v>
      </c>
      <c r="I1371" s="12" t="s">
        <v>265</v>
      </c>
      <c r="J1371" s="12" t="s">
        <v>270</v>
      </c>
      <c r="K1371" s="12" t="s">
        <v>271</v>
      </c>
      <c r="L1371" s="24" t="s">
        <v>96</v>
      </c>
      <c r="M1371" s="24" t="s">
        <v>272</v>
      </c>
      <c r="N1371" t="s">
        <v>85</v>
      </c>
      <c r="O1371" s="24">
        <v>3</v>
      </c>
      <c r="P1371">
        <v>5</v>
      </c>
      <c r="Q1371">
        <v>5</v>
      </c>
      <c r="R1371" t="s">
        <v>18</v>
      </c>
      <c r="S1371" s="24">
        <v>5.8</v>
      </c>
      <c r="T1371" s="24">
        <v>4</v>
      </c>
      <c r="U1371" t="s">
        <v>181</v>
      </c>
      <c r="V1371" s="14" t="str">
        <f>VLOOKUP($U1371,look_up!$A$2:J1397,2,FALSE)</f>
        <v>Ouriço</v>
      </c>
      <c r="W1371" s="14" t="str">
        <f>VLOOKUP($U1371,look_up!$A$2:K1397,3,FALSE)</f>
        <v>Species</v>
      </c>
      <c r="X1371" s="14" t="str">
        <f>VLOOKUP($U1371,look_up!$A$2:L1397,4,FALSE)</f>
        <v>NA</v>
      </c>
      <c r="Y1371" s="14" t="str">
        <f>VLOOKUP($U1371,look_up!A$2:K1397,5,FALSE)</f>
        <v>Animalia</v>
      </c>
      <c r="Z1371" s="14" t="str">
        <f>VLOOKUP($U1371,look_up!A$2:L1397,6,FALSE)</f>
        <v>Echinodermata</v>
      </c>
      <c r="AA1371" s="14" t="str">
        <f>VLOOKUP($U1371,look_up!A$2:M1397,7,FALSE)</f>
        <v>Echinoidea</v>
      </c>
      <c r="AB1371" s="14" t="str">
        <f>VLOOKUP($U1371,look_up!$A$2:P1397,8,FALSE)</f>
        <v>Camarodonta</v>
      </c>
      <c r="AC1371" s="14" t="str">
        <f>VLOOKUP($U1371,look_up!$A$2:Q1397,9,FALSE)</f>
        <v>Echinometridae</v>
      </c>
      <c r="AD1371" s="14">
        <f>VLOOKUP($U1371,look_up!A$2:P1397,10,FALSE)</f>
        <v>213380</v>
      </c>
      <c r="AE1371" s="16">
        <v>26</v>
      </c>
      <c r="AF1371" s="24" t="s">
        <v>216</v>
      </c>
      <c r="AG1371">
        <v>40</v>
      </c>
      <c r="AH1371" s="16" t="s">
        <v>273</v>
      </c>
      <c r="AI1371" s="16" t="s">
        <v>6</v>
      </c>
      <c r="AJ1371" s="16" t="s">
        <v>214</v>
      </c>
      <c r="AK1371" s="16" t="s">
        <v>220</v>
      </c>
      <c r="AL1371" s="16">
        <v>26</v>
      </c>
    </row>
    <row r="1372" spans="1:38" x14ac:dyDescent="0.3">
      <c r="A1372" s="24" t="s">
        <v>0</v>
      </c>
      <c r="B1372" t="s">
        <v>306</v>
      </c>
      <c r="C1372" t="s">
        <v>268</v>
      </c>
      <c r="D1372">
        <v>-27.609590000000001</v>
      </c>
      <c r="E1372">
        <v>-48.387419999999999</v>
      </c>
      <c r="F1372" s="24" t="s">
        <v>2</v>
      </c>
      <c r="G1372" s="24" t="s">
        <v>3</v>
      </c>
      <c r="H1372" s="25">
        <v>42388</v>
      </c>
      <c r="I1372" s="12" t="s">
        <v>291</v>
      </c>
      <c r="J1372" s="12" t="s">
        <v>270</v>
      </c>
      <c r="K1372" s="12" t="s">
        <v>292</v>
      </c>
      <c r="L1372" s="24" t="s">
        <v>96</v>
      </c>
      <c r="M1372" s="24" t="s">
        <v>272</v>
      </c>
      <c r="N1372" t="s">
        <v>85</v>
      </c>
      <c r="O1372" s="24">
        <v>1</v>
      </c>
      <c r="P1372">
        <v>5</v>
      </c>
      <c r="Q1372">
        <v>5</v>
      </c>
      <c r="R1372">
        <v>21</v>
      </c>
      <c r="S1372" s="24">
        <v>12.5</v>
      </c>
      <c r="T1372" s="24">
        <v>12.5</v>
      </c>
      <c r="U1372" t="s">
        <v>181</v>
      </c>
      <c r="V1372" s="14" t="str">
        <f>VLOOKUP($U1372,look_up!$A$2:J1398,2,FALSE)</f>
        <v>Ouriço</v>
      </c>
      <c r="W1372" s="14" t="str">
        <f>VLOOKUP($U1372,look_up!$A$2:K1398,3,FALSE)</f>
        <v>Species</v>
      </c>
      <c r="X1372" s="14" t="str">
        <f>VLOOKUP($U1372,look_up!$A$2:L1398,4,FALSE)</f>
        <v>NA</v>
      </c>
      <c r="Y1372" s="14" t="str">
        <f>VLOOKUP($U1372,look_up!A$2:K1398,5,FALSE)</f>
        <v>Animalia</v>
      </c>
      <c r="Z1372" s="14" t="str">
        <f>VLOOKUP($U1372,look_up!A$2:L1398,6,FALSE)</f>
        <v>Echinodermata</v>
      </c>
      <c r="AA1372" s="14" t="str">
        <f>VLOOKUP($U1372,look_up!A$2:M1398,7,FALSE)</f>
        <v>Echinoidea</v>
      </c>
      <c r="AB1372" s="14" t="str">
        <f>VLOOKUP($U1372,look_up!$A$2:P1398,8,FALSE)</f>
        <v>Camarodonta</v>
      </c>
      <c r="AC1372" s="14" t="str">
        <f>VLOOKUP($U1372,look_up!$A$2:Q1398,9,FALSE)</f>
        <v>Echinometridae</v>
      </c>
      <c r="AD1372" s="14">
        <f>VLOOKUP($U1372,look_up!A$2:P1398,10,FALSE)</f>
        <v>213380</v>
      </c>
      <c r="AE1372" s="16">
        <v>1</v>
      </c>
      <c r="AF1372" s="24" t="s">
        <v>216</v>
      </c>
      <c r="AG1372">
        <v>40</v>
      </c>
      <c r="AH1372" s="16" t="s">
        <v>273</v>
      </c>
      <c r="AI1372" s="16" t="s">
        <v>6</v>
      </c>
      <c r="AJ1372" s="16" t="s">
        <v>214</v>
      </c>
      <c r="AK1372" s="16" t="s">
        <v>220</v>
      </c>
      <c r="AL1372" s="16">
        <v>1</v>
      </c>
    </row>
    <row r="1373" spans="1:38" x14ac:dyDescent="0.3">
      <c r="A1373" s="24" t="s">
        <v>0</v>
      </c>
      <c r="B1373" t="s">
        <v>306</v>
      </c>
      <c r="C1373" t="s">
        <v>268</v>
      </c>
      <c r="D1373">
        <v>-27.609590000000001</v>
      </c>
      <c r="E1373">
        <v>-48.387419999999999</v>
      </c>
      <c r="F1373" s="24" t="s">
        <v>2</v>
      </c>
      <c r="G1373" s="24" t="s">
        <v>3</v>
      </c>
      <c r="H1373" s="25">
        <v>42388</v>
      </c>
      <c r="I1373" s="12" t="s">
        <v>291</v>
      </c>
      <c r="J1373" s="12" t="s">
        <v>270</v>
      </c>
      <c r="K1373" s="12" t="s">
        <v>292</v>
      </c>
      <c r="L1373" s="24" t="s">
        <v>96</v>
      </c>
      <c r="M1373" s="24" t="s">
        <v>272</v>
      </c>
      <c r="N1373" t="s">
        <v>85</v>
      </c>
      <c r="O1373" s="24">
        <v>2</v>
      </c>
      <c r="P1373">
        <v>5</v>
      </c>
      <c r="Q1373">
        <v>5</v>
      </c>
      <c r="R1373">
        <v>21</v>
      </c>
      <c r="S1373" s="24">
        <v>12.5</v>
      </c>
      <c r="T1373" s="24">
        <v>12.5</v>
      </c>
      <c r="U1373" t="s">
        <v>181</v>
      </c>
      <c r="V1373" s="14" t="str">
        <f>VLOOKUP($U1373,look_up!$A$2:J1399,2,FALSE)</f>
        <v>Ouriço</v>
      </c>
      <c r="W1373" s="14" t="str">
        <f>VLOOKUP($U1373,look_up!$A$2:K1399,3,FALSE)</f>
        <v>Species</v>
      </c>
      <c r="X1373" s="14" t="str">
        <f>VLOOKUP($U1373,look_up!$A$2:L1399,4,FALSE)</f>
        <v>NA</v>
      </c>
      <c r="Y1373" s="14" t="str">
        <f>VLOOKUP($U1373,look_up!A$2:K1399,5,FALSE)</f>
        <v>Animalia</v>
      </c>
      <c r="Z1373" s="14" t="str">
        <f>VLOOKUP($U1373,look_up!A$2:L1399,6,FALSE)</f>
        <v>Echinodermata</v>
      </c>
      <c r="AA1373" s="14" t="str">
        <f>VLOOKUP($U1373,look_up!A$2:M1399,7,FALSE)</f>
        <v>Echinoidea</v>
      </c>
      <c r="AB1373" s="14" t="str">
        <f>VLOOKUP($U1373,look_up!$A$2:P1399,8,FALSE)</f>
        <v>Camarodonta</v>
      </c>
      <c r="AC1373" s="14" t="str">
        <f>VLOOKUP($U1373,look_up!$A$2:Q1399,9,FALSE)</f>
        <v>Echinometridae</v>
      </c>
      <c r="AD1373" s="14">
        <f>VLOOKUP($U1373,look_up!A$2:P1399,10,FALSE)</f>
        <v>213380</v>
      </c>
      <c r="AE1373" s="16">
        <v>2</v>
      </c>
      <c r="AF1373" s="24" t="s">
        <v>216</v>
      </c>
      <c r="AG1373">
        <v>40</v>
      </c>
      <c r="AH1373" s="16" t="s">
        <v>273</v>
      </c>
      <c r="AI1373" s="16" t="s">
        <v>6</v>
      </c>
      <c r="AJ1373" s="16" t="s">
        <v>214</v>
      </c>
      <c r="AK1373" s="16" t="s">
        <v>220</v>
      </c>
      <c r="AL1373" s="16">
        <v>2</v>
      </c>
    </row>
    <row r="1374" spans="1:38" x14ac:dyDescent="0.3">
      <c r="A1374" s="24" t="s">
        <v>0</v>
      </c>
      <c r="B1374" t="s">
        <v>306</v>
      </c>
      <c r="C1374" t="s">
        <v>268</v>
      </c>
      <c r="D1374">
        <v>-27.609590000000001</v>
      </c>
      <c r="E1374">
        <v>-48.387419999999999</v>
      </c>
      <c r="F1374" s="24" t="s">
        <v>2</v>
      </c>
      <c r="G1374" s="24" t="s">
        <v>3</v>
      </c>
      <c r="H1374" s="25">
        <v>42388</v>
      </c>
      <c r="I1374" s="12" t="s">
        <v>291</v>
      </c>
      <c r="J1374" s="12" t="s">
        <v>270</v>
      </c>
      <c r="K1374" s="12" t="s">
        <v>292</v>
      </c>
      <c r="L1374" s="24" t="s">
        <v>96</v>
      </c>
      <c r="M1374" s="24" t="s">
        <v>272</v>
      </c>
      <c r="N1374" t="s">
        <v>85</v>
      </c>
      <c r="O1374" s="24">
        <v>3</v>
      </c>
      <c r="P1374">
        <v>5</v>
      </c>
      <c r="Q1374">
        <v>5</v>
      </c>
      <c r="R1374">
        <v>21</v>
      </c>
      <c r="S1374" s="24">
        <v>12.5</v>
      </c>
      <c r="T1374" s="24">
        <v>12.5</v>
      </c>
      <c r="U1374" t="s">
        <v>181</v>
      </c>
      <c r="V1374" s="14" t="str">
        <f>VLOOKUP($U1374,look_up!$A$2:J1400,2,FALSE)</f>
        <v>Ouriço</v>
      </c>
      <c r="W1374" s="14" t="str">
        <f>VLOOKUP($U1374,look_up!$A$2:K1400,3,FALSE)</f>
        <v>Species</v>
      </c>
      <c r="X1374" s="14" t="str">
        <f>VLOOKUP($U1374,look_up!$A$2:L1400,4,FALSE)</f>
        <v>NA</v>
      </c>
      <c r="Y1374" s="14" t="str">
        <f>VLOOKUP($U1374,look_up!A$2:K1400,5,FALSE)</f>
        <v>Animalia</v>
      </c>
      <c r="Z1374" s="14" t="str">
        <f>VLOOKUP($U1374,look_up!A$2:L1400,6,FALSE)</f>
        <v>Echinodermata</v>
      </c>
      <c r="AA1374" s="14" t="str">
        <f>VLOOKUP($U1374,look_up!A$2:M1400,7,FALSE)</f>
        <v>Echinoidea</v>
      </c>
      <c r="AB1374" s="14" t="str">
        <f>VLOOKUP($U1374,look_up!$A$2:P1400,8,FALSE)</f>
        <v>Camarodonta</v>
      </c>
      <c r="AC1374" s="14" t="str">
        <f>VLOOKUP($U1374,look_up!$A$2:Q1400,9,FALSE)</f>
        <v>Echinometridae</v>
      </c>
      <c r="AD1374" s="14">
        <f>VLOOKUP($U1374,look_up!A$2:P1400,10,FALSE)</f>
        <v>213380</v>
      </c>
      <c r="AE1374" s="16">
        <v>0</v>
      </c>
      <c r="AF1374" s="24" t="s">
        <v>216</v>
      </c>
      <c r="AG1374">
        <v>40</v>
      </c>
      <c r="AH1374" s="16" t="s">
        <v>273</v>
      </c>
      <c r="AI1374" s="16" t="s">
        <v>6</v>
      </c>
      <c r="AJ1374" s="16" t="s">
        <v>214</v>
      </c>
      <c r="AK1374" s="16" t="s">
        <v>220</v>
      </c>
      <c r="AL1374" s="16">
        <v>0</v>
      </c>
    </row>
    <row r="1375" spans="1:38" x14ac:dyDescent="0.3">
      <c r="A1375" s="24" t="s">
        <v>0</v>
      </c>
      <c r="B1375" t="s">
        <v>306</v>
      </c>
      <c r="C1375" t="s">
        <v>268</v>
      </c>
      <c r="D1375">
        <v>-27.609590000000001</v>
      </c>
      <c r="E1375">
        <v>-48.387419999999999</v>
      </c>
      <c r="F1375" s="24" t="s">
        <v>2</v>
      </c>
      <c r="G1375" s="24" t="s">
        <v>3</v>
      </c>
      <c r="H1375" s="25">
        <v>42388</v>
      </c>
      <c r="I1375" s="12" t="s">
        <v>291</v>
      </c>
      <c r="J1375" s="12" t="s">
        <v>270</v>
      </c>
      <c r="K1375" s="12" t="s">
        <v>292</v>
      </c>
      <c r="L1375" s="24" t="s">
        <v>96</v>
      </c>
      <c r="M1375" s="24" t="s">
        <v>272</v>
      </c>
      <c r="N1375" t="s">
        <v>85</v>
      </c>
      <c r="O1375" s="24">
        <v>1</v>
      </c>
      <c r="P1375">
        <v>10</v>
      </c>
      <c r="Q1375">
        <v>10</v>
      </c>
      <c r="R1375">
        <v>20</v>
      </c>
      <c r="S1375" s="24">
        <v>12.5</v>
      </c>
      <c r="T1375" s="24">
        <v>9</v>
      </c>
      <c r="U1375" t="s">
        <v>181</v>
      </c>
      <c r="V1375" s="14" t="str">
        <f>VLOOKUP($U1375,look_up!$A$2:J1401,2,FALSE)</f>
        <v>Ouriço</v>
      </c>
      <c r="W1375" s="14" t="str">
        <f>VLOOKUP($U1375,look_up!$A$2:K1401,3,FALSE)</f>
        <v>Species</v>
      </c>
      <c r="X1375" s="14" t="str">
        <f>VLOOKUP($U1375,look_up!$A$2:L1401,4,FALSE)</f>
        <v>NA</v>
      </c>
      <c r="Y1375" s="14" t="str">
        <f>VLOOKUP($U1375,look_up!A$2:K1401,5,FALSE)</f>
        <v>Animalia</v>
      </c>
      <c r="Z1375" s="14" t="str">
        <f>VLOOKUP($U1375,look_up!A$2:L1401,6,FALSE)</f>
        <v>Echinodermata</v>
      </c>
      <c r="AA1375" s="14" t="str">
        <f>VLOOKUP($U1375,look_up!A$2:M1401,7,FALSE)</f>
        <v>Echinoidea</v>
      </c>
      <c r="AB1375" s="14" t="str">
        <f>VLOOKUP($U1375,look_up!$A$2:P1401,8,FALSE)</f>
        <v>Camarodonta</v>
      </c>
      <c r="AC1375" s="14" t="str">
        <f>VLOOKUP($U1375,look_up!$A$2:Q1401,9,FALSE)</f>
        <v>Echinometridae</v>
      </c>
      <c r="AD1375" s="14">
        <f>VLOOKUP($U1375,look_up!A$2:P1401,10,FALSE)</f>
        <v>213380</v>
      </c>
      <c r="AE1375" s="16">
        <v>0</v>
      </c>
      <c r="AF1375" s="24" t="s">
        <v>216</v>
      </c>
      <c r="AG1375">
        <v>40</v>
      </c>
      <c r="AH1375" s="16" t="s">
        <v>273</v>
      </c>
      <c r="AI1375" s="16" t="s">
        <v>6</v>
      </c>
      <c r="AJ1375" s="16" t="s">
        <v>214</v>
      </c>
      <c r="AK1375" s="16" t="s">
        <v>220</v>
      </c>
      <c r="AL1375" s="16">
        <v>0</v>
      </c>
    </row>
    <row r="1376" spans="1:38" x14ac:dyDescent="0.3">
      <c r="A1376" s="24" t="s">
        <v>0</v>
      </c>
      <c r="B1376" t="s">
        <v>306</v>
      </c>
      <c r="C1376" t="s">
        <v>268</v>
      </c>
      <c r="D1376">
        <v>-27.609590000000001</v>
      </c>
      <c r="E1376">
        <v>-48.387419999999999</v>
      </c>
      <c r="F1376" s="24" t="s">
        <v>2</v>
      </c>
      <c r="G1376" s="24" t="s">
        <v>3</v>
      </c>
      <c r="H1376" s="25">
        <v>42388</v>
      </c>
      <c r="I1376" s="12" t="s">
        <v>291</v>
      </c>
      <c r="J1376" s="12" t="s">
        <v>270</v>
      </c>
      <c r="K1376" s="12" t="s">
        <v>292</v>
      </c>
      <c r="L1376" s="24" t="s">
        <v>96</v>
      </c>
      <c r="M1376" s="24" t="s">
        <v>272</v>
      </c>
      <c r="N1376" t="s">
        <v>85</v>
      </c>
      <c r="O1376" s="24">
        <v>2</v>
      </c>
      <c r="P1376">
        <v>10</v>
      </c>
      <c r="Q1376">
        <v>10</v>
      </c>
      <c r="R1376">
        <v>20</v>
      </c>
      <c r="S1376" s="24">
        <v>12.5</v>
      </c>
      <c r="T1376" s="24">
        <v>9</v>
      </c>
      <c r="U1376" t="s">
        <v>181</v>
      </c>
      <c r="V1376" s="14" t="str">
        <f>VLOOKUP($U1376,look_up!$A$2:J1402,2,FALSE)</f>
        <v>Ouriço</v>
      </c>
      <c r="W1376" s="14" t="str">
        <f>VLOOKUP($U1376,look_up!$A$2:K1402,3,FALSE)</f>
        <v>Species</v>
      </c>
      <c r="X1376" s="14" t="str">
        <f>VLOOKUP($U1376,look_up!$A$2:L1402,4,FALSE)</f>
        <v>NA</v>
      </c>
      <c r="Y1376" s="14" t="str">
        <f>VLOOKUP($U1376,look_up!A$2:K1402,5,FALSE)</f>
        <v>Animalia</v>
      </c>
      <c r="Z1376" s="14" t="str">
        <f>VLOOKUP($U1376,look_up!A$2:L1402,6,FALSE)</f>
        <v>Echinodermata</v>
      </c>
      <c r="AA1376" s="14" t="str">
        <f>VLOOKUP($U1376,look_up!A$2:M1402,7,FALSE)</f>
        <v>Echinoidea</v>
      </c>
      <c r="AB1376" s="14" t="str">
        <f>VLOOKUP($U1376,look_up!$A$2:P1402,8,FALSE)</f>
        <v>Camarodonta</v>
      </c>
      <c r="AC1376" s="14" t="str">
        <f>VLOOKUP($U1376,look_up!$A$2:Q1402,9,FALSE)</f>
        <v>Echinometridae</v>
      </c>
      <c r="AD1376" s="14">
        <f>VLOOKUP($U1376,look_up!A$2:P1402,10,FALSE)</f>
        <v>213380</v>
      </c>
      <c r="AE1376" s="16">
        <v>0</v>
      </c>
      <c r="AF1376" s="24" t="s">
        <v>216</v>
      </c>
      <c r="AG1376">
        <v>40</v>
      </c>
      <c r="AH1376" s="16" t="s">
        <v>273</v>
      </c>
      <c r="AI1376" s="16" t="s">
        <v>6</v>
      </c>
      <c r="AJ1376" s="16" t="s">
        <v>214</v>
      </c>
      <c r="AK1376" s="16" t="s">
        <v>220</v>
      </c>
      <c r="AL1376" s="16">
        <v>0</v>
      </c>
    </row>
    <row r="1377" spans="1:38" x14ac:dyDescent="0.3">
      <c r="A1377" s="24" t="s">
        <v>0</v>
      </c>
      <c r="B1377" t="s">
        <v>306</v>
      </c>
      <c r="C1377" t="s">
        <v>268</v>
      </c>
      <c r="D1377">
        <v>-27.609590000000001</v>
      </c>
      <c r="E1377">
        <v>-48.387419999999999</v>
      </c>
      <c r="F1377" s="24" t="s">
        <v>2</v>
      </c>
      <c r="G1377" s="24" t="s">
        <v>3</v>
      </c>
      <c r="H1377" s="25">
        <v>42388</v>
      </c>
      <c r="I1377" s="12" t="s">
        <v>291</v>
      </c>
      <c r="J1377" s="12" t="s">
        <v>270</v>
      </c>
      <c r="K1377" s="12" t="s">
        <v>292</v>
      </c>
      <c r="L1377" s="24" t="s">
        <v>96</v>
      </c>
      <c r="M1377" s="24" t="s">
        <v>272</v>
      </c>
      <c r="N1377" t="s">
        <v>85</v>
      </c>
      <c r="O1377" s="24">
        <v>3</v>
      </c>
      <c r="P1377">
        <v>10</v>
      </c>
      <c r="Q1377">
        <v>10</v>
      </c>
      <c r="R1377">
        <v>20</v>
      </c>
      <c r="S1377" s="24">
        <v>12.5</v>
      </c>
      <c r="T1377" s="24">
        <v>9</v>
      </c>
      <c r="U1377" t="s">
        <v>181</v>
      </c>
      <c r="V1377" s="14" t="str">
        <f>VLOOKUP($U1377,look_up!$A$2:J1403,2,FALSE)</f>
        <v>Ouriço</v>
      </c>
      <c r="W1377" s="14" t="str">
        <f>VLOOKUP($U1377,look_up!$A$2:K1403,3,FALSE)</f>
        <v>Species</v>
      </c>
      <c r="X1377" s="14" t="str">
        <f>VLOOKUP($U1377,look_up!$A$2:L1403,4,FALSE)</f>
        <v>NA</v>
      </c>
      <c r="Y1377" s="14" t="str">
        <f>VLOOKUP($U1377,look_up!A$2:K1403,5,FALSE)</f>
        <v>Animalia</v>
      </c>
      <c r="Z1377" s="14" t="str">
        <f>VLOOKUP($U1377,look_up!A$2:L1403,6,FALSE)</f>
        <v>Echinodermata</v>
      </c>
      <c r="AA1377" s="14" t="str">
        <f>VLOOKUP($U1377,look_up!A$2:M1403,7,FALSE)</f>
        <v>Echinoidea</v>
      </c>
      <c r="AB1377" s="14" t="str">
        <f>VLOOKUP($U1377,look_up!$A$2:P1403,8,FALSE)</f>
        <v>Camarodonta</v>
      </c>
      <c r="AC1377" s="14" t="str">
        <f>VLOOKUP($U1377,look_up!$A$2:Q1403,9,FALSE)</f>
        <v>Echinometridae</v>
      </c>
      <c r="AD1377" s="14">
        <f>VLOOKUP($U1377,look_up!A$2:P1403,10,FALSE)</f>
        <v>213380</v>
      </c>
      <c r="AE1377" s="16">
        <v>0</v>
      </c>
      <c r="AF1377" s="24" t="s">
        <v>216</v>
      </c>
      <c r="AG1377">
        <v>40</v>
      </c>
      <c r="AH1377" s="16" t="s">
        <v>273</v>
      </c>
      <c r="AI1377" s="16" t="s">
        <v>6</v>
      </c>
      <c r="AJ1377" s="16" t="s">
        <v>214</v>
      </c>
      <c r="AK1377" s="16" t="s">
        <v>220</v>
      </c>
      <c r="AL1377" s="16">
        <v>0</v>
      </c>
    </row>
    <row r="1378" spans="1:38" x14ac:dyDescent="0.3">
      <c r="A1378" s="24" t="s">
        <v>0</v>
      </c>
      <c r="B1378" t="s">
        <v>307</v>
      </c>
      <c r="C1378" t="s">
        <v>274</v>
      </c>
      <c r="D1378">
        <v>-27.488160000000001</v>
      </c>
      <c r="E1378">
        <v>-48.365229999999997</v>
      </c>
      <c r="F1378" s="24" t="s">
        <v>2</v>
      </c>
      <c r="G1378" s="24" t="s">
        <v>3</v>
      </c>
      <c r="H1378" s="25">
        <v>42390</v>
      </c>
      <c r="I1378" s="12" t="s">
        <v>285</v>
      </c>
      <c r="J1378" s="12" t="s">
        <v>270</v>
      </c>
      <c r="K1378" s="12" t="s">
        <v>292</v>
      </c>
      <c r="L1378" s="24" t="s">
        <v>96</v>
      </c>
      <c r="M1378" s="24" t="s">
        <v>272</v>
      </c>
      <c r="N1378" t="s">
        <v>85</v>
      </c>
      <c r="O1378" s="24">
        <v>1</v>
      </c>
      <c r="P1378">
        <v>5</v>
      </c>
      <c r="Q1378">
        <v>5</v>
      </c>
      <c r="R1378">
        <v>22</v>
      </c>
      <c r="S1378" s="24">
        <v>9</v>
      </c>
      <c r="T1378" s="24">
        <v>6</v>
      </c>
      <c r="U1378" t="s">
        <v>181</v>
      </c>
      <c r="V1378" s="14" t="str">
        <f>VLOOKUP($U1378,look_up!$A$2:J1404,2,FALSE)</f>
        <v>Ouriço</v>
      </c>
      <c r="W1378" s="14" t="str">
        <f>VLOOKUP($U1378,look_up!$A$2:K1404,3,FALSE)</f>
        <v>Species</v>
      </c>
      <c r="X1378" s="14" t="str">
        <f>VLOOKUP($U1378,look_up!$A$2:L1404,4,FALSE)</f>
        <v>NA</v>
      </c>
      <c r="Y1378" s="14" t="str">
        <f>VLOOKUP($U1378,look_up!A$2:K1404,5,FALSE)</f>
        <v>Animalia</v>
      </c>
      <c r="Z1378" s="14" t="str">
        <f>VLOOKUP($U1378,look_up!A$2:L1404,6,FALSE)</f>
        <v>Echinodermata</v>
      </c>
      <c r="AA1378" s="14" t="str">
        <f>VLOOKUP($U1378,look_up!A$2:M1404,7,FALSE)</f>
        <v>Echinoidea</v>
      </c>
      <c r="AB1378" s="14" t="str">
        <f>VLOOKUP($U1378,look_up!$A$2:P1404,8,FALSE)</f>
        <v>Camarodonta</v>
      </c>
      <c r="AC1378" s="14" t="str">
        <f>VLOOKUP($U1378,look_up!$A$2:Q1404,9,FALSE)</f>
        <v>Echinometridae</v>
      </c>
      <c r="AD1378" s="14">
        <f>VLOOKUP($U1378,look_up!A$2:P1404,10,FALSE)</f>
        <v>213380</v>
      </c>
      <c r="AE1378" s="16">
        <v>0</v>
      </c>
      <c r="AF1378" s="24" t="s">
        <v>216</v>
      </c>
      <c r="AG1378">
        <v>40</v>
      </c>
      <c r="AH1378" s="16" t="s">
        <v>273</v>
      </c>
      <c r="AI1378" s="16" t="s">
        <v>6</v>
      </c>
      <c r="AJ1378" s="16" t="s">
        <v>214</v>
      </c>
      <c r="AK1378" s="16" t="s">
        <v>220</v>
      </c>
      <c r="AL1378" s="16">
        <v>0</v>
      </c>
    </row>
    <row r="1379" spans="1:38" x14ac:dyDescent="0.3">
      <c r="A1379" s="24" t="s">
        <v>0</v>
      </c>
      <c r="B1379" t="s">
        <v>307</v>
      </c>
      <c r="C1379" t="s">
        <v>274</v>
      </c>
      <c r="D1379">
        <v>-27.488160000000001</v>
      </c>
      <c r="E1379">
        <v>-48.365229999999997</v>
      </c>
      <c r="F1379" s="24" t="s">
        <v>2</v>
      </c>
      <c r="G1379" s="24" t="s">
        <v>3</v>
      </c>
      <c r="H1379" s="25">
        <v>42390</v>
      </c>
      <c r="I1379" s="12" t="s">
        <v>285</v>
      </c>
      <c r="J1379" s="12" t="s">
        <v>270</v>
      </c>
      <c r="K1379" s="12" t="s">
        <v>292</v>
      </c>
      <c r="L1379" s="24" t="s">
        <v>96</v>
      </c>
      <c r="M1379" s="24" t="s">
        <v>272</v>
      </c>
      <c r="N1379" t="s">
        <v>85</v>
      </c>
      <c r="O1379" s="24">
        <v>2</v>
      </c>
      <c r="P1379">
        <v>5</v>
      </c>
      <c r="Q1379">
        <v>5</v>
      </c>
      <c r="R1379">
        <v>22</v>
      </c>
      <c r="S1379" s="24">
        <v>9</v>
      </c>
      <c r="T1379" s="24">
        <v>6</v>
      </c>
      <c r="U1379" t="s">
        <v>181</v>
      </c>
      <c r="V1379" s="14" t="str">
        <f>VLOOKUP($U1379,look_up!$A$2:J1405,2,FALSE)</f>
        <v>Ouriço</v>
      </c>
      <c r="W1379" s="14" t="str">
        <f>VLOOKUP($U1379,look_up!$A$2:K1405,3,FALSE)</f>
        <v>Species</v>
      </c>
      <c r="X1379" s="14" t="str">
        <f>VLOOKUP($U1379,look_up!$A$2:L1405,4,FALSE)</f>
        <v>NA</v>
      </c>
      <c r="Y1379" s="14" t="str">
        <f>VLOOKUP($U1379,look_up!A$2:K1405,5,FALSE)</f>
        <v>Animalia</v>
      </c>
      <c r="Z1379" s="14" t="str">
        <f>VLOOKUP($U1379,look_up!A$2:L1405,6,FALSE)</f>
        <v>Echinodermata</v>
      </c>
      <c r="AA1379" s="14" t="str">
        <f>VLOOKUP($U1379,look_up!A$2:M1405,7,FALSE)</f>
        <v>Echinoidea</v>
      </c>
      <c r="AB1379" s="14" t="str">
        <f>VLOOKUP($U1379,look_up!$A$2:P1405,8,FALSE)</f>
        <v>Camarodonta</v>
      </c>
      <c r="AC1379" s="14" t="str">
        <f>VLOOKUP($U1379,look_up!$A$2:Q1405,9,FALSE)</f>
        <v>Echinometridae</v>
      </c>
      <c r="AD1379" s="14">
        <f>VLOOKUP($U1379,look_up!A$2:P1405,10,FALSE)</f>
        <v>213380</v>
      </c>
      <c r="AE1379" s="16">
        <v>0</v>
      </c>
      <c r="AF1379" s="24" t="s">
        <v>216</v>
      </c>
      <c r="AG1379">
        <v>40</v>
      </c>
      <c r="AH1379" s="16" t="s">
        <v>273</v>
      </c>
      <c r="AI1379" s="16" t="s">
        <v>6</v>
      </c>
      <c r="AJ1379" s="16" t="s">
        <v>214</v>
      </c>
      <c r="AK1379" s="16" t="s">
        <v>220</v>
      </c>
      <c r="AL1379" s="16">
        <v>0</v>
      </c>
    </row>
    <row r="1380" spans="1:38" x14ac:dyDescent="0.3">
      <c r="A1380" s="24" t="s">
        <v>0</v>
      </c>
      <c r="B1380" t="s">
        <v>307</v>
      </c>
      <c r="C1380" t="s">
        <v>274</v>
      </c>
      <c r="D1380">
        <v>-27.488160000000001</v>
      </c>
      <c r="E1380">
        <v>-48.365229999999997</v>
      </c>
      <c r="F1380" s="24" t="s">
        <v>2</v>
      </c>
      <c r="G1380" s="24" t="s">
        <v>3</v>
      </c>
      <c r="H1380" s="25">
        <v>42390</v>
      </c>
      <c r="I1380" s="12" t="s">
        <v>285</v>
      </c>
      <c r="J1380" s="12" t="s">
        <v>270</v>
      </c>
      <c r="K1380" s="12" t="s">
        <v>292</v>
      </c>
      <c r="L1380" s="24" t="s">
        <v>96</v>
      </c>
      <c r="M1380" s="24" t="s">
        <v>272</v>
      </c>
      <c r="N1380" t="s">
        <v>85</v>
      </c>
      <c r="O1380" s="24">
        <v>3</v>
      </c>
      <c r="P1380">
        <v>5</v>
      </c>
      <c r="Q1380">
        <v>5</v>
      </c>
      <c r="R1380">
        <v>22</v>
      </c>
      <c r="S1380" s="24">
        <v>9</v>
      </c>
      <c r="T1380" s="24">
        <v>7.5</v>
      </c>
      <c r="U1380" t="s">
        <v>181</v>
      </c>
      <c r="V1380" s="14" t="str">
        <f>VLOOKUP($U1380,look_up!$A$2:J1406,2,FALSE)</f>
        <v>Ouriço</v>
      </c>
      <c r="W1380" s="14" t="str">
        <f>VLOOKUP($U1380,look_up!$A$2:K1406,3,FALSE)</f>
        <v>Species</v>
      </c>
      <c r="X1380" s="14" t="str">
        <f>VLOOKUP($U1380,look_up!$A$2:L1406,4,FALSE)</f>
        <v>NA</v>
      </c>
      <c r="Y1380" s="14" t="str">
        <f>VLOOKUP($U1380,look_up!A$2:K1406,5,FALSE)</f>
        <v>Animalia</v>
      </c>
      <c r="Z1380" s="14" t="str">
        <f>VLOOKUP($U1380,look_up!A$2:L1406,6,FALSE)</f>
        <v>Echinodermata</v>
      </c>
      <c r="AA1380" s="14" t="str">
        <f>VLOOKUP($U1380,look_up!A$2:M1406,7,FALSE)</f>
        <v>Echinoidea</v>
      </c>
      <c r="AB1380" s="14" t="str">
        <f>VLOOKUP($U1380,look_up!$A$2:P1406,8,FALSE)</f>
        <v>Camarodonta</v>
      </c>
      <c r="AC1380" s="14" t="str">
        <f>VLOOKUP($U1380,look_up!$A$2:Q1406,9,FALSE)</f>
        <v>Echinometridae</v>
      </c>
      <c r="AD1380" s="14">
        <f>VLOOKUP($U1380,look_up!A$2:P1406,10,FALSE)</f>
        <v>213380</v>
      </c>
      <c r="AE1380" s="16">
        <v>0</v>
      </c>
      <c r="AF1380" s="24" t="s">
        <v>216</v>
      </c>
      <c r="AG1380">
        <v>40</v>
      </c>
      <c r="AH1380" s="16" t="s">
        <v>273</v>
      </c>
      <c r="AI1380" s="16" t="s">
        <v>6</v>
      </c>
      <c r="AJ1380" s="16" t="s">
        <v>214</v>
      </c>
      <c r="AK1380" s="16" t="s">
        <v>220</v>
      </c>
      <c r="AL1380" s="16">
        <v>0</v>
      </c>
    </row>
    <row r="1381" spans="1:38" x14ac:dyDescent="0.3">
      <c r="A1381" s="24" t="s">
        <v>0</v>
      </c>
      <c r="B1381" t="s">
        <v>307</v>
      </c>
      <c r="C1381" t="s">
        <v>274</v>
      </c>
      <c r="D1381">
        <v>-27.488160000000001</v>
      </c>
      <c r="E1381">
        <v>-48.365229999999997</v>
      </c>
      <c r="F1381" s="24" t="s">
        <v>2</v>
      </c>
      <c r="G1381" s="24" t="s">
        <v>3</v>
      </c>
      <c r="H1381" s="25">
        <v>42390</v>
      </c>
      <c r="I1381" s="12" t="s">
        <v>285</v>
      </c>
      <c r="J1381" s="12" t="s">
        <v>270</v>
      </c>
      <c r="K1381" s="12" t="s">
        <v>292</v>
      </c>
      <c r="L1381" s="24" t="s">
        <v>96</v>
      </c>
      <c r="M1381" s="24" t="s">
        <v>272</v>
      </c>
      <c r="N1381" t="s">
        <v>85</v>
      </c>
      <c r="O1381" s="24">
        <v>1</v>
      </c>
      <c r="P1381">
        <v>10</v>
      </c>
      <c r="Q1381">
        <v>10</v>
      </c>
      <c r="R1381">
        <v>16</v>
      </c>
      <c r="S1381" s="24">
        <v>9</v>
      </c>
      <c r="T1381" s="24">
        <v>7.5</v>
      </c>
      <c r="U1381" t="s">
        <v>181</v>
      </c>
      <c r="V1381" s="14" t="str">
        <f>VLOOKUP($U1381,look_up!$A$2:J1407,2,FALSE)</f>
        <v>Ouriço</v>
      </c>
      <c r="W1381" s="14" t="str">
        <f>VLOOKUP($U1381,look_up!$A$2:K1407,3,FALSE)</f>
        <v>Species</v>
      </c>
      <c r="X1381" s="14" t="str">
        <f>VLOOKUP($U1381,look_up!$A$2:L1407,4,FALSE)</f>
        <v>NA</v>
      </c>
      <c r="Y1381" s="14" t="str">
        <f>VLOOKUP($U1381,look_up!A$2:K1407,5,FALSE)</f>
        <v>Animalia</v>
      </c>
      <c r="Z1381" s="14" t="str">
        <f>VLOOKUP($U1381,look_up!A$2:L1407,6,FALSE)</f>
        <v>Echinodermata</v>
      </c>
      <c r="AA1381" s="14" t="str">
        <f>VLOOKUP($U1381,look_up!A$2:M1407,7,FALSE)</f>
        <v>Echinoidea</v>
      </c>
      <c r="AB1381" s="14" t="str">
        <f>VLOOKUP($U1381,look_up!$A$2:P1407,8,FALSE)</f>
        <v>Camarodonta</v>
      </c>
      <c r="AC1381" s="14" t="str">
        <f>VLOOKUP($U1381,look_up!$A$2:Q1407,9,FALSE)</f>
        <v>Echinometridae</v>
      </c>
      <c r="AD1381" s="14">
        <f>VLOOKUP($U1381,look_up!A$2:P1407,10,FALSE)</f>
        <v>213380</v>
      </c>
      <c r="AE1381" s="16">
        <v>0</v>
      </c>
      <c r="AF1381" s="24" t="s">
        <v>216</v>
      </c>
      <c r="AG1381">
        <v>40</v>
      </c>
      <c r="AH1381" s="16" t="s">
        <v>273</v>
      </c>
      <c r="AI1381" s="16" t="s">
        <v>6</v>
      </c>
      <c r="AJ1381" s="16" t="s">
        <v>214</v>
      </c>
      <c r="AK1381" s="16" t="s">
        <v>220</v>
      </c>
      <c r="AL1381" s="16">
        <v>0</v>
      </c>
    </row>
    <row r="1382" spans="1:38" x14ac:dyDescent="0.3">
      <c r="A1382" s="24" t="s">
        <v>0</v>
      </c>
      <c r="B1382" t="s">
        <v>307</v>
      </c>
      <c r="C1382" t="s">
        <v>274</v>
      </c>
      <c r="D1382">
        <v>-27.488160000000001</v>
      </c>
      <c r="E1382">
        <v>-48.365229999999997</v>
      </c>
      <c r="F1382" s="24" t="s">
        <v>2</v>
      </c>
      <c r="G1382" s="24" t="s">
        <v>3</v>
      </c>
      <c r="H1382" s="25">
        <v>42390</v>
      </c>
      <c r="I1382" s="12" t="s">
        <v>285</v>
      </c>
      <c r="J1382" s="12" t="s">
        <v>270</v>
      </c>
      <c r="K1382" s="12" t="s">
        <v>292</v>
      </c>
      <c r="L1382" s="24" t="s">
        <v>96</v>
      </c>
      <c r="M1382" s="24" t="s">
        <v>272</v>
      </c>
      <c r="N1382" t="s">
        <v>85</v>
      </c>
      <c r="O1382" s="24">
        <v>2</v>
      </c>
      <c r="P1382">
        <v>10</v>
      </c>
      <c r="Q1382">
        <v>10</v>
      </c>
      <c r="R1382">
        <v>16</v>
      </c>
      <c r="S1382" s="24">
        <v>9</v>
      </c>
      <c r="T1382" s="24">
        <v>7.5</v>
      </c>
      <c r="U1382" t="s">
        <v>181</v>
      </c>
      <c r="V1382" s="14" t="str">
        <f>VLOOKUP($U1382,look_up!$A$2:J1408,2,FALSE)</f>
        <v>Ouriço</v>
      </c>
      <c r="W1382" s="14" t="str">
        <f>VLOOKUP($U1382,look_up!$A$2:K1408,3,FALSE)</f>
        <v>Species</v>
      </c>
      <c r="X1382" s="14" t="str">
        <f>VLOOKUP($U1382,look_up!$A$2:L1408,4,FALSE)</f>
        <v>NA</v>
      </c>
      <c r="Y1382" s="14" t="str">
        <f>VLOOKUP($U1382,look_up!A$2:K1408,5,FALSE)</f>
        <v>Animalia</v>
      </c>
      <c r="Z1382" s="14" t="str">
        <f>VLOOKUP($U1382,look_up!A$2:L1408,6,FALSE)</f>
        <v>Echinodermata</v>
      </c>
      <c r="AA1382" s="14" t="str">
        <f>VLOOKUP($U1382,look_up!A$2:M1408,7,FALSE)</f>
        <v>Echinoidea</v>
      </c>
      <c r="AB1382" s="14" t="str">
        <f>VLOOKUP($U1382,look_up!$A$2:P1408,8,FALSE)</f>
        <v>Camarodonta</v>
      </c>
      <c r="AC1382" s="14" t="str">
        <f>VLOOKUP($U1382,look_up!$A$2:Q1408,9,FALSE)</f>
        <v>Echinometridae</v>
      </c>
      <c r="AD1382" s="14">
        <f>VLOOKUP($U1382,look_up!A$2:P1408,10,FALSE)</f>
        <v>213380</v>
      </c>
      <c r="AE1382" s="16">
        <v>0</v>
      </c>
      <c r="AF1382" s="24" t="s">
        <v>216</v>
      </c>
      <c r="AG1382">
        <v>40</v>
      </c>
      <c r="AH1382" s="16" t="s">
        <v>273</v>
      </c>
      <c r="AI1382" s="16" t="s">
        <v>6</v>
      </c>
      <c r="AJ1382" s="16" t="s">
        <v>214</v>
      </c>
      <c r="AK1382" s="16" t="s">
        <v>220</v>
      </c>
      <c r="AL1382" s="16">
        <v>0</v>
      </c>
    </row>
    <row r="1383" spans="1:38" x14ac:dyDescent="0.3">
      <c r="A1383" s="24" t="s">
        <v>0</v>
      </c>
      <c r="B1383" t="s">
        <v>244</v>
      </c>
      <c r="C1383" t="s">
        <v>275</v>
      </c>
      <c r="D1383">
        <v>-27.2837</v>
      </c>
      <c r="E1383">
        <v>-48.37368</v>
      </c>
      <c r="F1383" s="24" t="s">
        <v>2</v>
      </c>
      <c r="G1383" s="24" t="s">
        <v>3</v>
      </c>
      <c r="H1383" s="25">
        <v>42395</v>
      </c>
      <c r="I1383" s="12" t="s">
        <v>293</v>
      </c>
      <c r="J1383" s="12" t="s">
        <v>270</v>
      </c>
      <c r="K1383" s="12" t="s">
        <v>292</v>
      </c>
      <c r="L1383" s="24" t="s">
        <v>96</v>
      </c>
      <c r="M1383" s="24" t="s">
        <v>272</v>
      </c>
      <c r="N1383" t="s">
        <v>85</v>
      </c>
      <c r="O1383" s="24">
        <v>1</v>
      </c>
      <c r="P1383">
        <v>5</v>
      </c>
      <c r="Q1383">
        <v>5</v>
      </c>
      <c r="R1383">
        <v>26</v>
      </c>
      <c r="S1383" s="24">
        <v>4.5</v>
      </c>
      <c r="T1383" s="24">
        <v>4.7</v>
      </c>
      <c r="U1383" t="s">
        <v>181</v>
      </c>
      <c r="V1383" s="14" t="str">
        <f>VLOOKUP($U1383,look_up!$A$2:J1409,2,FALSE)</f>
        <v>Ouriço</v>
      </c>
      <c r="W1383" s="14" t="str">
        <f>VLOOKUP($U1383,look_up!$A$2:K1409,3,FALSE)</f>
        <v>Species</v>
      </c>
      <c r="X1383" s="14" t="str">
        <f>VLOOKUP($U1383,look_up!$A$2:L1409,4,FALSE)</f>
        <v>NA</v>
      </c>
      <c r="Y1383" s="14" t="str">
        <f>VLOOKUP($U1383,look_up!A$2:K1409,5,FALSE)</f>
        <v>Animalia</v>
      </c>
      <c r="Z1383" s="14" t="str">
        <f>VLOOKUP($U1383,look_up!A$2:L1409,6,FALSE)</f>
        <v>Echinodermata</v>
      </c>
      <c r="AA1383" s="14" t="str">
        <f>VLOOKUP($U1383,look_up!A$2:M1409,7,FALSE)</f>
        <v>Echinoidea</v>
      </c>
      <c r="AB1383" s="14" t="str">
        <f>VLOOKUP($U1383,look_up!$A$2:P1409,8,FALSE)</f>
        <v>Camarodonta</v>
      </c>
      <c r="AC1383" s="14" t="str">
        <f>VLOOKUP($U1383,look_up!$A$2:Q1409,9,FALSE)</f>
        <v>Echinometridae</v>
      </c>
      <c r="AD1383" s="14">
        <f>VLOOKUP($U1383,look_up!A$2:P1409,10,FALSE)</f>
        <v>213380</v>
      </c>
      <c r="AE1383" s="16">
        <v>0</v>
      </c>
      <c r="AF1383" s="24" t="s">
        <v>216</v>
      </c>
      <c r="AG1383">
        <v>40</v>
      </c>
      <c r="AH1383" s="16" t="s">
        <v>273</v>
      </c>
      <c r="AI1383" s="16" t="s">
        <v>6</v>
      </c>
      <c r="AJ1383" s="16" t="s">
        <v>214</v>
      </c>
      <c r="AK1383" s="16" t="s">
        <v>220</v>
      </c>
      <c r="AL1383" s="16">
        <v>0</v>
      </c>
    </row>
    <row r="1384" spans="1:38" x14ac:dyDescent="0.3">
      <c r="A1384" s="24" t="s">
        <v>0</v>
      </c>
      <c r="B1384" t="s">
        <v>244</v>
      </c>
      <c r="C1384" t="s">
        <v>275</v>
      </c>
      <c r="D1384">
        <v>-27.2837</v>
      </c>
      <c r="E1384">
        <v>-48.37368</v>
      </c>
      <c r="F1384" s="24" t="s">
        <v>2</v>
      </c>
      <c r="G1384" s="24" t="s">
        <v>3</v>
      </c>
      <c r="H1384" s="25">
        <v>42395</v>
      </c>
      <c r="I1384" s="12" t="s">
        <v>293</v>
      </c>
      <c r="J1384" s="12" t="s">
        <v>270</v>
      </c>
      <c r="K1384" s="12" t="s">
        <v>292</v>
      </c>
      <c r="L1384" s="24" t="s">
        <v>96</v>
      </c>
      <c r="M1384" s="24" t="s">
        <v>272</v>
      </c>
      <c r="N1384" t="s">
        <v>85</v>
      </c>
      <c r="O1384" s="24">
        <v>2</v>
      </c>
      <c r="P1384">
        <v>5</v>
      </c>
      <c r="Q1384">
        <v>5</v>
      </c>
      <c r="R1384">
        <v>26</v>
      </c>
      <c r="S1384" s="24">
        <v>4.5</v>
      </c>
      <c r="T1384" s="24">
        <v>4.7</v>
      </c>
      <c r="U1384" t="s">
        <v>181</v>
      </c>
      <c r="V1384" s="14" t="str">
        <f>VLOOKUP($U1384,look_up!$A$2:J1410,2,FALSE)</f>
        <v>Ouriço</v>
      </c>
      <c r="W1384" s="14" t="str">
        <f>VLOOKUP($U1384,look_up!$A$2:K1410,3,FALSE)</f>
        <v>Species</v>
      </c>
      <c r="X1384" s="14" t="str">
        <f>VLOOKUP($U1384,look_up!$A$2:L1410,4,FALSE)</f>
        <v>NA</v>
      </c>
      <c r="Y1384" s="14" t="str">
        <f>VLOOKUP($U1384,look_up!A$2:K1410,5,FALSE)</f>
        <v>Animalia</v>
      </c>
      <c r="Z1384" s="14" t="str">
        <f>VLOOKUP($U1384,look_up!A$2:L1410,6,FALSE)</f>
        <v>Echinodermata</v>
      </c>
      <c r="AA1384" s="14" t="str">
        <f>VLOOKUP($U1384,look_up!A$2:M1410,7,FALSE)</f>
        <v>Echinoidea</v>
      </c>
      <c r="AB1384" s="14" t="str">
        <f>VLOOKUP($U1384,look_up!$A$2:P1410,8,FALSE)</f>
        <v>Camarodonta</v>
      </c>
      <c r="AC1384" s="14" t="str">
        <f>VLOOKUP($U1384,look_up!$A$2:Q1410,9,FALSE)</f>
        <v>Echinometridae</v>
      </c>
      <c r="AD1384" s="14">
        <f>VLOOKUP($U1384,look_up!A$2:P1410,10,FALSE)</f>
        <v>213380</v>
      </c>
      <c r="AE1384" s="16">
        <v>5</v>
      </c>
      <c r="AF1384" s="24" t="s">
        <v>216</v>
      </c>
      <c r="AG1384">
        <v>40</v>
      </c>
      <c r="AH1384" s="16" t="s">
        <v>273</v>
      </c>
      <c r="AI1384" s="16" t="s">
        <v>6</v>
      </c>
      <c r="AJ1384" s="16" t="s">
        <v>214</v>
      </c>
      <c r="AK1384" s="16" t="s">
        <v>220</v>
      </c>
      <c r="AL1384" s="16">
        <v>5</v>
      </c>
    </row>
    <row r="1385" spans="1:38" x14ac:dyDescent="0.3">
      <c r="A1385" s="24" t="s">
        <v>0</v>
      </c>
      <c r="B1385" t="s">
        <v>244</v>
      </c>
      <c r="C1385" t="s">
        <v>275</v>
      </c>
      <c r="D1385">
        <v>-27.2837</v>
      </c>
      <c r="E1385">
        <v>-48.37368</v>
      </c>
      <c r="F1385" s="24" t="s">
        <v>2</v>
      </c>
      <c r="G1385" s="24" t="s">
        <v>3</v>
      </c>
      <c r="H1385" s="25">
        <v>42395</v>
      </c>
      <c r="I1385" s="12" t="s">
        <v>293</v>
      </c>
      <c r="J1385" s="12" t="s">
        <v>270</v>
      </c>
      <c r="K1385" s="12" t="s">
        <v>292</v>
      </c>
      <c r="L1385" s="24" t="s">
        <v>96</v>
      </c>
      <c r="M1385" s="24" t="s">
        <v>272</v>
      </c>
      <c r="N1385" t="s">
        <v>85</v>
      </c>
      <c r="O1385" s="24">
        <v>3</v>
      </c>
      <c r="P1385">
        <v>5</v>
      </c>
      <c r="Q1385">
        <v>5</v>
      </c>
      <c r="R1385">
        <v>26</v>
      </c>
      <c r="S1385" s="24">
        <v>4.5</v>
      </c>
      <c r="T1385" s="24">
        <v>4.7</v>
      </c>
      <c r="U1385" t="s">
        <v>181</v>
      </c>
      <c r="V1385" s="14" t="str">
        <f>VLOOKUP($U1385,look_up!$A$2:J1411,2,FALSE)</f>
        <v>Ouriço</v>
      </c>
      <c r="W1385" s="14" t="str">
        <f>VLOOKUP($U1385,look_up!$A$2:K1411,3,FALSE)</f>
        <v>Species</v>
      </c>
      <c r="X1385" s="14" t="str">
        <f>VLOOKUP($U1385,look_up!$A$2:L1411,4,FALSE)</f>
        <v>NA</v>
      </c>
      <c r="Y1385" s="14" t="str">
        <f>VLOOKUP($U1385,look_up!A$2:K1411,5,FALSE)</f>
        <v>Animalia</v>
      </c>
      <c r="Z1385" s="14" t="str">
        <f>VLOOKUP($U1385,look_up!A$2:L1411,6,FALSE)</f>
        <v>Echinodermata</v>
      </c>
      <c r="AA1385" s="14" t="str">
        <f>VLOOKUP($U1385,look_up!A$2:M1411,7,FALSE)</f>
        <v>Echinoidea</v>
      </c>
      <c r="AB1385" s="14" t="str">
        <f>VLOOKUP($U1385,look_up!$A$2:P1411,8,FALSE)</f>
        <v>Camarodonta</v>
      </c>
      <c r="AC1385" s="14" t="str">
        <f>VLOOKUP($U1385,look_up!$A$2:Q1411,9,FALSE)</f>
        <v>Echinometridae</v>
      </c>
      <c r="AD1385" s="14">
        <f>VLOOKUP($U1385,look_up!A$2:P1411,10,FALSE)</f>
        <v>213380</v>
      </c>
      <c r="AE1385" s="16">
        <v>0</v>
      </c>
      <c r="AF1385" s="24" t="s">
        <v>216</v>
      </c>
      <c r="AG1385">
        <v>40</v>
      </c>
      <c r="AH1385" s="16" t="s">
        <v>273</v>
      </c>
      <c r="AI1385" s="16" t="s">
        <v>6</v>
      </c>
      <c r="AJ1385" s="16" t="s">
        <v>214</v>
      </c>
      <c r="AK1385" s="16" t="s">
        <v>220</v>
      </c>
      <c r="AL1385" s="16">
        <v>0</v>
      </c>
    </row>
    <row r="1386" spans="1:38" x14ac:dyDescent="0.3">
      <c r="A1386" s="24" t="s">
        <v>0</v>
      </c>
      <c r="B1386" t="s">
        <v>244</v>
      </c>
      <c r="C1386" t="s">
        <v>275</v>
      </c>
      <c r="D1386">
        <v>-27.2837</v>
      </c>
      <c r="E1386">
        <v>-48.37368</v>
      </c>
      <c r="F1386" s="24" t="s">
        <v>2</v>
      </c>
      <c r="G1386" s="24" t="s">
        <v>3</v>
      </c>
      <c r="H1386" s="25">
        <v>42395</v>
      </c>
      <c r="I1386" s="12" t="s">
        <v>293</v>
      </c>
      <c r="J1386" s="12" t="s">
        <v>270</v>
      </c>
      <c r="K1386" s="12" t="s">
        <v>292</v>
      </c>
      <c r="L1386" s="24" t="s">
        <v>96</v>
      </c>
      <c r="M1386" s="24" t="s">
        <v>272</v>
      </c>
      <c r="N1386" t="s">
        <v>85</v>
      </c>
      <c r="O1386" s="24">
        <v>1</v>
      </c>
      <c r="P1386">
        <v>10</v>
      </c>
      <c r="Q1386">
        <v>10</v>
      </c>
      <c r="R1386">
        <v>17</v>
      </c>
      <c r="S1386" s="24">
        <v>4.5</v>
      </c>
      <c r="T1386" s="24">
        <v>4.7</v>
      </c>
      <c r="U1386" t="s">
        <v>181</v>
      </c>
      <c r="V1386" s="14" t="str">
        <f>VLOOKUP($U1386,look_up!$A$2:J1412,2,FALSE)</f>
        <v>Ouriço</v>
      </c>
      <c r="W1386" s="14" t="str">
        <f>VLOOKUP($U1386,look_up!$A$2:K1412,3,FALSE)</f>
        <v>Species</v>
      </c>
      <c r="X1386" s="14" t="str">
        <f>VLOOKUP($U1386,look_up!$A$2:L1412,4,FALSE)</f>
        <v>NA</v>
      </c>
      <c r="Y1386" s="14" t="str">
        <f>VLOOKUP($U1386,look_up!A$2:K1412,5,FALSE)</f>
        <v>Animalia</v>
      </c>
      <c r="Z1386" s="14" t="str">
        <f>VLOOKUP($U1386,look_up!A$2:L1412,6,FALSE)</f>
        <v>Echinodermata</v>
      </c>
      <c r="AA1386" s="14" t="str">
        <f>VLOOKUP($U1386,look_up!A$2:M1412,7,FALSE)</f>
        <v>Echinoidea</v>
      </c>
      <c r="AB1386" s="14" t="str">
        <f>VLOOKUP($U1386,look_up!$A$2:P1412,8,FALSE)</f>
        <v>Camarodonta</v>
      </c>
      <c r="AC1386" s="14" t="str">
        <f>VLOOKUP($U1386,look_up!$A$2:Q1412,9,FALSE)</f>
        <v>Echinometridae</v>
      </c>
      <c r="AD1386" s="14">
        <f>VLOOKUP($U1386,look_up!A$2:P1412,10,FALSE)</f>
        <v>213380</v>
      </c>
      <c r="AE1386" s="16">
        <v>0</v>
      </c>
      <c r="AF1386" s="24" t="s">
        <v>216</v>
      </c>
      <c r="AG1386">
        <v>40</v>
      </c>
      <c r="AH1386" s="16" t="s">
        <v>273</v>
      </c>
      <c r="AI1386" s="16" t="s">
        <v>6</v>
      </c>
      <c r="AJ1386" s="16" t="s">
        <v>214</v>
      </c>
      <c r="AK1386" s="16" t="s">
        <v>220</v>
      </c>
      <c r="AL1386" s="16">
        <v>0</v>
      </c>
    </row>
    <row r="1387" spans="1:38" x14ac:dyDescent="0.3">
      <c r="A1387" s="24" t="s">
        <v>0</v>
      </c>
      <c r="B1387" t="s">
        <v>244</v>
      </c>
      <c r="C1387" t="s">
        <v>275</v>
      </c>
      <c r="D1387">
        <v>-27.2837</v>
      </c>
      <c r="E1387">
        <v>-48.37368</v>
      </c>
      <c r="F1387" s="24" t="s">
        <v>2</v>
      </c>
      <c r="G1387" s="24" t="s">
        <v>3</v>
      </c>
      <c r="H1387" s="25">
        <v>42395</v>
      </c>
      <c r="I1387" s="12" t="s">
        <v>293</v>
      </c>
      <c r="J1387" s="12" t="s">
        <v>270</v>
      </c>
      <c r="K1387" s="12" t="s">
        <v>292</v>
      </c>
      <c r="L1387" s="24" t="s">
        <v>96</v>
      </c>
      <c r="M1387" s="24" t="s">
        <v>272</v>
      </c>
      <c r="N1387" t="s">
        <v>85</v>
      </c>
      <c r="O1387" s="24">
        <v>2</v>
      </c>
      <c r="P1387">
        <v>10</v>
      </c>
      <c r="Q1387">
        <v>10</v>
      </c>
      <c r="R1387">
        <v>17</v>
      </c>
      <c r="S1387" s="24">
        <v>4.5</v>
      </c>
      <c r="T1387" s="24">
        <v>4.7</v>
      </c>
      <c r="U1387" t="s">
        <v>181</v>
      </c>
      <c r="V1387" s="14" t="str">
        <f>VLOOKUP($U1387,look_up!$A$2:J1413,2,FALSE)</f>
        <v>Ouriço</v>
      </c>
      <c r="W1387" s="14" t="str">
        <f>VLOOKUP($U1387,look_up!$A$2:K1413,3,FALSE)</f>
        <v>Species</v>
      </c>
      <c r="X1387" s="14" t="str">
        <f>VLOOKUP($U1387,look_up!$A$2:L1413,4,FALSE)</f>
        <v>NA</v>
      </c>
      <c r="Y1387" s="14" t="str">
        <f>VLOOKUP($U1387,look_up!A$2:K1413,5,FALSE)</f>
        <v>Animalia</v>
      </c>
      <c r="Z1387" s="14" t="str">
        <f>VLOOKUP($U1387,look_up!A$2:L1413,6,FALSE)</f>
        <v>Echinodermata</v>
      </c>
      <c r="AA1387" s="14" t="str">
        <f>VLOOKUP($U1387,look_up!A$2:M1413,7,FALSE)</f>
        <v>Echinoidea</v>
      </c>
      <c r="AB1387" s="14" t="str">
        <f>VLOOKUP($U1387,look_up!$A$2:P1413,8,FALSE)</f>
        <v>Camarodonta</v>
      </c>
      <c r="AC1387" s="14" t="str">
        <f>VLOOKUP($U1387,look_up!$A$2:Q1413,9,FALSE)</f>
        <v>Echinometridae</v>
      </c>
      <c r="AD1387" s="14">
        <f>VLOOKUP($U1387,look_up!A$2:P1413,10,FALSE)</f>
        <v>213380</v>
      </c>
      <c r="AE1387" s="16">
        <v>0</v>
      </c>
      <c r="AF1387" s="24" t="s">
        <v>216</v>
      </c>
      <c r="AG1387">
        <v>40</v>
      </c>
      <c r="AH1387" s="16" t="s">
        <v>273</v>
      </c>
      <c r="AI1387" s="16" t="s">
        <v>6</v>
      </c>
      <c r="AJ1387" s="16" t="s">
        <v>214</v>
      </c>
      <c r="AK1387" s="16" t="s">
        <v>220</v>
      </c>
      <c r="AL1387" s="16">
        <v>0</v>
      </c>
    </row>
    <row r="1388" spans="1:38" x14ac:dyDescent="0.3">
      <c r="A1388" s="24" t="s">
        <v>0</v>
      </c>
      <c r="B1388" t="s">
        <v>244</v>
      </c>
      <c r="C1388" t="s">
        <v>275</v>
      </c>
      <c r="D1388">
        <v>-27.2837</v>
      </c>
      <c r="E1388">
        <v>-48.37368</v>
      </c>
      <c r="F1388" s="24" t="s">
        <v>2</v>
      </c>
      <c r="G1388" s="24" t="s">
        <v>3</v>
      </c>
      <c r="H1388" s="25">
        <v>42395</v>
      </c>
      <c r="I1388" s="12" t="s">
        <v>293</v>
      </c>
      <c r="J1388" s="12" t="s">
        <v>270</v>
      </c>
      <c r="K1388" s="12" t="s">
        <v>292</v>
      </c>
      <c r="L1388" s="24" t="s">
        <v>96</v>
      </c>
      <c r="M1388" s="24" t="s">
        <v>272</v>
      </c>
      <c r="N1388" t="s">
        <v>85</v>
      </c>
      <c r="O1388" s="24">
        <v>3</v>
      </c>
      <c r="P1388">
        <v>10</v>
      </c>
      <c r="Q1388">
        <v>10</v>
      </c>
      <c r="R1388">
        <v>17</v>
      </c>
      <c r="S1388" s="24">
        <v>4.5</v>
      </c>
      <c r="T1388" s="24">
        <v>4.7</v>
      </c>
      <c r="U1388" t="s">
        <v>181</v>
      </c>
      <c r="V1388" s="14" t="str">
        <f>VLOOKUP($U1388,look_up!$A$2:J1414,2,FALSE)</f>
        <v>Ouriço</v>
      </c>
      <c r="W1388" s="14" t="str">
        <f>VLOOKUP($U1388,look_up!$A$2:K1414,3,FALSE)</f>
        <v>Species</v>
      </c>
      <c r="X1388" s="14" t="str">
        <f>VLOOKUP($U1388,look_up!$A$2:L1414,4,FALSE)</f>
        <v>NA</v>
      </c>
      <c r="Y1388" s="14" t="str">
        <f>VLOOKUP($U1388,look_up!A$2:K1414,5,FALSE)</f>
        <v>Animalia</v>
      </c>
      <c r="Z1388" s="14" t="str">
        <f>VLOOKUP($U1388,look_up!A$2:L1414,6,FALSE)</f>
        <v>Echinodermata</v>
      </c>
      <c r="AA1388" s="14" t="str">
        <f>VLOOKUP($U1388,look_up!A$2:M1414,7,FALSE)</f>
        <v>Echinoidea</v>
      </c>
      <c r="AB1388" s="14" t="str">
        <f>VLOOKUP($U1388,look_up!$A$2:P1414,8,FALSE)</f>
        <v>Camarodonta</v>
      </c>
      <c r="AC1388" s="14" t="str">
        <f>VLOOKUP($U1388,look_up!$A$2:Q1414,9,FALSE)</f>
        <v>Echinometridae</v>
      </c>
      <c r="AD1388" s="14">
        <f>VLOOKUP($U1388,look_up!A$2:P1414,10,FALSE)</f>
        <v>213380</v>
      </c>
      <c r="AE1388" s="16">
        <v>0</v>
      </c>
      <c r="AF1388" s="24" t="s">
        <v>216</v>
      </c>
      <c r="AG1388">
        <v>40</v>
      </c>
      <c r="AH1388" s="16" t="s">
        <v>273</v>
      </c>
      <c r="AI1388" s="16" t="s">
        <v>6</v>
      </c>
      <c r="AJ1388" s="16" t="s">
        <v>214</v>
      </c>
      <c r="AK1388" s="16" t="s">
        <v>220</v>
      </c>
      <c r="AL1388" s="16">
        <v>0</v>
      </c>
    </row>
    <row r="1389" spans="1:38" x14ac:dyDescent="0.3">
      <c r="A1389" s="24" t="s">
        <v>0</v>
      </c>
      <c r="B1389" t="s">
        <v>266</v>
      </c>
      <c r="C1389" t="s">
        <v>277</v>
      </c>
      <c r="D1389">
        <v>-27.296009999999999</v>
      </c>
      <c r="E1389">
        <v>-48.36168</v>
      </c>
      <c r="F1389" s="24" t="s">
        <v>2</v>
      </c>
      <c r="G1389" s="24" t="s">
        <v>3</v>
      </c>
      <c r="H1389" s="25">
        <v>42404</v>
      </c>
      <c r="I1389" s="12" t="s">
        <v>280</v>
      </c>
      <c r="J1389" s="12" t="s">
        <v>245</v>
      </c>
      <c r="K1389" s="12" t="s">
        <v>292</v>
      </c>
      <c r="L1389" s="24" t="s">
        <v>96</v>
      </c>
      <c r="M1389" s="24" t="s">
        <v>272</v>
      </c>
      <c r="N1389" t="s">
        <v>85</v>
      </c>
      <c r="O1389" s="24">
        <v>1</v>
      </c>
      <c r="P1389">
        <v>5</v>
      </c>
      <c r="Q1389">
        <v>5</v>
      </c>
      <c r="R1389">
        <v>24</v>
      </c>
      <c r="S1389" s="24">
        <v>6</v>
      </c>
      <c r="T1389" s="24">
        <v>6</v>
      </c>
      <c r="U1389" t="s">
        <v>181</v>
      </c>
      <c r="V1389" s="14" t="str">
        <f>VLOOKUP($U1389,look_up!$A$2:J1415,2,FALSE)</f>
        <v>Ouriço</v>
      </c>
      <c r="W1389" s="14" t="str">
        <f>VLOOKUP($U1389,look_up!$A$2:K1415,3,FALSE)</f>
        <v>Species</v>
      </c>
      <c r="X1389" s="14" t="str">
        <f>VLOOKUP($U1389,look_up!$A$2:L1415,4,FALSE)</f>
        <v>NA</v>
      </c>
      <c r="Y1389" s="14" t="str">
        <f>VLOOKUP($U1389,look_up!A$2:K1415,5,FALSE)</f>
        <v>Animalia</v>
      </c>
      <c r="Z1389" s="14" t="str">
        <f>VLOOKUP($U1389,look_up!A$2:L1415,6,FALSE)</f>
        <v>Echinodermata</v>
      </c>
      <c r="AA1389" s="14" t="str">
        <f>VLOOKUP($U1389,look_up!A$2:M1415,7,FALSE)</f>
        <v>Echinoidea</v>
      </c>
      <c r="AB1389" s="14" t="str">
        <f>VLOOKUP($U1389,look_up!$A$2:P1415,8,FALSE)</f>
        <v>Camarodonta</v>
      </c>
      <c r="AC1389" s="14" t="str">
        <f>VLOOKUP($U1389,look_up!$A$2:Q1415,9,FALSE)</f>
        <v>Echinometridae</v>
      </c>
      <c r="AD1389" s="14">
        <f>VLOOKUP($U1389,look_up!A$2:P1415,10,FALSE)</f>
        <v>213380</v>
      </c>
      <c r="AE1389" s="16">
        <v>18</v>
      </c>
      <c r="AF1389" s="24" t="s">
        <v>216</v>
      </c>
      <c r="AG1389">
        <v>40</v>
      </c>
      <c r="AH1389" s="16" t="s">
        <v>273</v>
      </c>
      <c r="AI1389" s="16" t="s">
        <v>6</v>
      </c>
      <c r="AJ1389" s="16" t="s">
        <v>214</v>
      </c>
      <c r="AK1389" s="16" t="s">
        <v>220</v>
      </c>
      <c r="AL1389" s="16">
        <v>18</v>
      </c>
    </row>
    <row r="1390" spans="1:38" x14ac:dyDescent="0.3">
      <c r="A1390" s="24" t="s">
        <v>0</v>
      </c>
      <c r="B1390" t="s">
        <v>266</v>
      </c>
      <c r="C1390" t="s">
        <v>277</v>
      </c>
      <c r="D1390">
        <v>-27.296009999999999</v>
      </c>
      <c r="E1390">
        <v>-48.36168</v>
      </c>
      <c r="F1390" s="24" t="s">
        <v>2</v>
      </c>
      <c r="G1390" s="24" t="s">
        <v>3</v>
      </c>
      <c r="H1390" s="25">
        <v>42404</v>
      </c>
      <c r="I1390" s="12" t="s">
        <v>280</v>
      </c>
      <c r="J1390" s="12" t="s">
        <v>245</v>
      </c>
      <c r="K1390" s="12" t="s">
        <v>292</v>
      </c>
      <c r="L1390" s="24" t="s">
        <v>96</v>
      </c>
      <c r="M1390" s="24" t="s">
        <v>272</v>
      </c>
      <c r="N1390" t="s">
        <v>85</v>
      </c>
      <c r="O1390" s="24">
        <v>2</v>
      </c>
      <c r="P1390">
        <v>5</v>
      </c>
      <c r="Q1390">
        <v>5</v>
      </c>
      <c r="R1390">
        <v>24</v>
      </c>
      <c r="S1390" s="24">
        <v>6</v>
      </c>
      <c r="T1390" s="24">
        <v>6</v>
      </c>
      <c r="U1390" t="s">
        <v>181</v>
      </c>
      <c r="V1390" s="14" t="str">
        <f>VLOOKUP($U1390,look_up!$A$2:J1416,2,FALSE)</f>
        <v>Ouriço</v>
      </c>
      <c r="W1390" s="14" t="str">
        <f>VLOOKUP($U1390,look_up!$A$2:K1416,3,FALSE)</f>
        <v>Species</v>
      </c>
      <c r="X1390" s="14" t="str">
        <f>VLOOKUP($U1390,look_up!$A$2:L1416,4,FALSE)</f>
        <v>NA</v>
      </c>
      <c r="Y1390" s="14" t="str">
        <f>VLOOKUP($U1390,look_up!A$2:K1416,5,FALSE)</f>
        <v>Animalia</v>
      </c>
      <c r="Z1390" s="14" t="str">
        <f>VLOOKUP($U1390,look_up!A$2:L1416,6,FALSE)</f>
        <v>Echinodermata</v>
      </c>
      <c r="AA1390" s="14" t="str">
        <f>VLOOKUP($U1390,look_up!A$2:M1416,7,FALSE)</f>
        <v>Echinoidea</v>
      </c>
      <c r="AB1390" s="14" t="str">
        <f>VLOOKUP($U1390,look_up!$A$2:P1416,8,FALSE)</f>
        <v>Camarodonta</v>
      </c>
      <c r="AC1390" s="14" t="str">
        <f>VLOOKUP($U1390,look_up!$A$2:Q1416,9,FALSE)</f>
        <v>Echinometridae</v>
      </c>
      <c r="AD1390" s="14">
        <f>VLOOKUP($U1390,look_up!A$2:P1416,10,FALSE)</f>
        <v>213380</v>
      </c>
      <c r="AE1390" s="16">
        <v>40</v>
      </c>
      <c r="AF1390" s="24" t="s">
        <v>216</v>
      </c>
      <c r="AG1390">
        <v>40</v>
      </c>
      <c r="AH1390" s="16" t="s">
        <v>273</v>
      </c>
      <c r="AI1390" s="16" t="s">
        <v>6</v>
      </c>
      <c r="AJ1390" s="16" t="s">
        <v>214</v>
      </c>
      <c r="AK1390" s="16" t="s">
        <v>220</v>
      </c>
      <c r="AL1390" s="16">
        <v>40</v>
      </c>
    </row>
    <row r="1391" spans="1:38" x14ac:dyDescent="0.3">
      <c r="A1391" s="24" t="s">
        <v>0</v>
      </c>
      <c r="B1391" t="s">
        <v>266</v>
      </c>
      <c r="C1391" t="s">
        <v>277</v>
      </c>
      <c r="D1391">
        <v>-27.296009999999999</v>
      </c>
      <c r="E1391">
        <v>-48.36168</v>
      </c>
      <c r="F1391" s="24" t="s">
        <v>2</v>
      </c>
      <c r="G1391" s="24" t="s">
        <v>3</v>
      </c>
      <c r="H1391" s="25">
        <v>42404</v>
      </c>
      <c r="I1391" s="12" t="s">
        <v>280</v>
      </c>
      <c r="J1391" s="12" t="s">
        <v>245</v>
      </c>
      <c r="K1391" s="12" t="s">
        <v>292</v>
      </c>
      <c r="L1391" s="24" t="s">
        <v>96</v>
      </c>
      <c r="M1391" s="24" t="s">
        <v>272</v>
      </c>
      <c r="N1391" t="s">
        <v>85</v>
      </c>
      <c r="O1391" s="24">
        <v>3</v>
      </c>
      <c r="P1391">
        <v>5</v>
      </c>
      <c r="Q1391">
        <v>5</v>
      </c>
      <c r="R1391">
        <v>24</v>
      </c>
      <c r="S1391" s="24">
        <v>6</v>
      </c>
      <c r="T1391" s="24">
        <v>6</v>
      </c>
      <c r="U1391" t="s">
        <v>181</v>
      </c>
      <c r="V1391" s="14" t="str">
        <f>VLOOKUP($U1391,look_up!$A$2:J1417,2,FALSE)</f>
        <v>Ouriço</v>
      </c>
      <c r="W1391" s="14" t="str">
        <f>VLOOKUP($U1391,look_up!$A$2:K1417,3,FALSE)</f>
        <v>Species</v>
      </c>
      <c r="X1391" s="14" t="str">
        <f>VLOOKUP($U1391,look_up!$A$2:L1417,4,FALSE)</f>
        <v>NA</v>
      </c>
      <c r="Y1391" s="14" t="str">
        <f>VLOOKUP($U1391,look_up!A$2:K1417,5,FALSE)</f>
        <v>Animalia</v>
      </c>
      <c r="Z1391" s="14" t="str">
        <f>VLOOKUP($U1391,look_up!A$2:L1417,6,FALSE)</f>
        <v>Echinodermata</v>
      </c>
      <c r="AA1391" s="14" t="str">
        <f>VLOOKUP($U1391,look_up!A$2:M1417,7,FALSE)</f>
        <v>Echinoidea</v>
      </c>
      <c r="AB1391" s="14" t="str">
        <f>VLOOKUP($U1391,look_up!$A$2:P1417,8,FALSE)</f>
        <v>Camarodonta</v>
      </c>
      <c r="AC1391" s="14" t="str">
        <f>VLOOKUP($U1391,look_up!$A$2:Q1417,9,FALSE)</f>
        <v>Echinometridae</v>
      </c>
      <c r="AD1391" s="14">
        <f>VLOOKUP($U1391,look_up!A$2:P1417,10,FALSE)</f>
        <v>213380</v>
      </c>
      <c r="AE1391" s="16">
        <v>34</v>
      </c>
      <c r="AF1391" s="24" t="s">
        <v>216</v>
      </c>
      <c r="AG1391">
        <v>40</v>
      </c>
      <c r="AH1391" s="16" t="s">
        <v>273</v>
      </c>
      <c r="AI1391" s="16" t="s">
        <v>6</v>
      </c>
      <c r="AJ1391" s="16" t="s">
        <v>214</v>
      </c>
      <c r="AK1391" s="16" t="s">
        <v>220</v>
      </c>
      <c r="AL1391" s="16">
        <v>34</v>
      </c>
    </row>
    <row r="1392" spans="1:38" x14ac:dyDescent="0.3">
      <c r="A1392" s="24" t="s">
        <v>0</v>
      </c>
      <c r="B1392" t="s">
        <v>266</v>
      </c>
      <c r="C1392" t="s">
        <v>277</v>
      </c>
      <c r="D1392">
        <v>-27.296009999999999</v>
      </c>
      <c r="E1392">
        <v>-48.36168</v>
      </c>
      <c r="F1392" s="24" t="s">
        <v>2</v>
      </c>
      <c r="G1392" s="24" t="s">
        <v>3</v>
      </c>
      <c r="H1392" s="25">
        <v>42404</v>
      </c>
      <c r="I1392" s="12" t="s">
        <v>280</v>
      </c>
      <c r="J1392" s="12" t="s">
        <v>245</v>
      </c>
      <c r="K1392" s="12" t="s">
        <v>292</v>
      </c>
      <c r="L1392" s="24" t="s">
        <v>96</v>
      </c>
      <c r="M1392" s="24" t="s">
        <v>272</v>
      </c>
      <c r="N1392" t="s">
        <v>85</v>
      </c>
      <c r="O1392" s="24">
        <v>1</v>
      </c>
      <c r="P1392">
        <v>10</v>
      </c>
      <c r="Q1392">
        <v>10</v>
      </c>
      <c r="R1392">
        <v>24</v>
      </c>
      <c r="S1392" s="24">
        <v>6</v>
      </c>
      <c r="T1392" s="24">
        <v>6</v>
      </c>
      <c r="U1392" t="s">
        <v>181</v>
      </c>
      <c r="V1392" s="14" t="str">
        <f>VLOOKUP($U1392,look_up!$A$2:J1418,2,FALSE)</f>
        <v>Ouriço</v>
      </c>
      <c r="W1392" s="14" t="str">
        <f>VLOOKUP($U1392,look_up!$A$2:K1418,3,FALSE)</f>
        <v>Species</v>
      </c>
      <c r="X1392" s="14" t="str">
        <f>VLOOKUP($U1392,look_up!$A$2:L1418,4,FALSE)</f>
        <v>NA</v>
      </c>
      <c r="Y1392" s="14" t="str">
        <f>VLOOKUP($U1392,look_up!A$2:K1418,5,FALSE)</f>
        <v>Animalia</v>
      </c>
      <c r="Z1392" s="14" t="str">
        <f>VLOOKUP($U1392,look_up!A$2:L1418,6,FALSE)</f>
        <v>Echinodermata</v>
      </c>
      <c r="AA1392" s="14" t="str">
        <f>VLOOKUP($U1392,look_up!A$2:M1418,7,FALSE)</f>
        <v>Echinoidea</v>
      </c>
      <c r="AB1392" s="14" t="str">
        <f>VLOOKUP($U1392,look_up!$A$2:P1418,8,FALSE)</f>
        <v>Camarodonta</v>
      </c>
      <c r="AC1392" s="14" t="str">
        <f>VLOOKUP($U1392,look_up!$A$2:Q1418,9,FALSE)</f>
        <v>Echinometridae</v>
      </c>
      <c r="AD1392" s="14">
        <f>VLOOKUP($U1392,look_up!A$2:P1418,10,FALSE)</f>
        <v>213380</v>
      </c>
      <c r="AE1392" s="16">
        <v>2</v>
      </c>
      <c r="AF1392" s="24" t="s">
        <v>216</v>
      </c>
      <c r="AG1392">
        <v>40</v>
      </c>
      <c r="AH1392" s="16" t="s">
        <v>273</v>
      </c>
      <c r="AI1392" s="16" t="s">
        <v>6</v>
      </c>
      <c r="AJ1392" s="16" t="s">
        <v>214</v>
      </c>
      <c r="AK1392" s="16" t="s">
        <v>220</v>
      </c>
      <c r="AL1392" s="16">
        <v>2</v>
      </c>
    </row>
    <row r="1393" spans="1:38" x14ac:dyDescent="0.3">
      <c r="A1393" s="24" t="s">
        <v>0</v>
      </c>
      <c r="B1393" t="s">
        <v>266</v>
      </c>
      <c r="C1393" t="s">
        <v>277</v>
      </c>
      <c r="D1393">
        <v>-27.296009999999999</v>
      </c>
      <c r="E1393">
        <v>-48.36168</v>
      </c>
      <c r="F1393" s="24" t="s">
        <v>2</v>
      </c>
      <c r="G1393" s="24" t="s">
        <v>3</v>
      </c>
      <c r="H1393" s="25">
        <v>42404</v>
      </c>
      <c r="I1393" s="12" t="s">
        <v>280</v>
      </c>
      <c r="J1393" s="12" t="s">
        <v>245</v>
      </c>
      <c r="K1393" s="12" t="s">
        <v>292</v>
      </c>
      <c r="L1393" s="24" t="s">
        <v>96</v>
      </c>
      <c r="M1393" s="24" t="s">
        <v>272</v>
      </c>
      <c r="N1393" t="s">
        <v>85</v>
      </c>
      <c r="O1393" s="24">
        <v>2</v>
      </c>
      <c r="P1393">
        <v>10</v>
      </c>
      <c r="Q1393">
        <v>10</v>
      </c>
      <c r="R1393">
        <v>24</v>
      </c>
      <c r="S1393" s="24">
        <v>6</v>
      </c>
      <c r="T1393" s="24">
        <v>6</v>
      </c>
      <c r="U1393" t="s">
        <v>181</v>
      </c>
      <c r="V1393" s="14" t="str">
        <f>VLOOKUP($U1393,look_up!$A$2:J1419,2,FALSE)</f>
        <v>Ouriço</v>
      </c>
      <c r="W1393" s="14" t="str">
        <f>VLOOKUP($U1393,look_up!$A$2:K1419,3,FALSE)</f>
        <v>Species</v>
      </c>
      <c r="X1393" s="14" t="str">
        <f>VLOOKUP($U1393,look_up!$A$2:L1419,4,FALSE)</f>
        <v>NA</v>
      </c>
      <c r="Y1393" s="14" t="str">
        <f>VLOOKUP($U1393,look_up!A$2:K1419,5,FALSE)</f>
        <v>Animalia</v>
      </c>
      <c r="Z1393" s="14" t="str">
        <f>VLOOKUP($U1393,look_up!A$2:L1419,6,FALSE)</f>
        <v>Echinodermata</v>
      </c>
      <c r="AA1393" s="14" t="str">
        <f>VLOOKUP($U1393,look_up!A$2:M1419,7,FALSE)</f>
        <v>Echinoidea</v>
      </c>
      <c r="AB1393" s="14" t="str">
        <f>VLOOKUP($U1393,look_up!$A$2:P1419,8,FALSE)</f>
        <v>Camarodonta</v>
      </c>
      <c r="AC1393" s="14" t="str">
        <f>VLOOKUP($U1393,look_up!$A$2:Q1419,9,FALSE)</f>
        <v>Echinometridae</v>
      </c>
      <c r="AD1393" s="14">
        <f>VLOOKUP($U1393,look_up!A$2:P1419,10,FALSE)</f>
        <v>213380</v>
      </c>
      <c r="AE1393" s="16">
        <v>1</v>
      </c>
      <c r="AF1393" s="24" t="s">
        <v>216</v>
      </c>
      <c r="AG1393">
        <v>40</v>
      </c>
      <c r="AH1393" s="16" t="s">
        <v>273</v>
      </c>
      <c r="AI1393" s="16" t="s">
        <v>6</v>
      </c>
      <c r="AJ1393" s="16" t="s">
        <v>214</v>
      </c>
      <c r="AK1393" s="16" t="s">
        <v>220</v>
      </c>
      <c r="AL1393" s="16">
        <v>1</v>
      </c>
    </row>
    <row r="1394" spans="1:38" x14ac:dyDescent="0.3">
      <c r="A1394" s="24" t="s">
        <v>0</v>
      </c>
      <c r="B1394" t="s">
        <v>266</v>
      </c>
      <c r="C1394" t="s">
        <v>277</v>
      </c>
      <c r="D1394">
        <v>-27.296009999999999</v>
      </c>
      <c r="E1394">
        <v>-48.36168</v>
      </c>
      <c r="F1394" s="24" t="s">
        <v>2</v>
      </c>
      <c r="G1394" s="24" t="s">
        <v>3</v>
      </c>
      <c r="H1394" s="25">
        <v>42404</v>
      </c>
      <c r="I1394" s="12" t="s">
        <v>280</v>
      </c>
      <c r="J1394" s="12" t="s">
        <v>245</v>
      </c>
      <c r="K1394" s="12" t="s">
        <v>292</v>
      </c>
      <c r="L1394" s="24" t="s">
        <v>96</v>
      </c>
      <c r="M1394" s="24" t="s">
        <v>272</v>
      </c>
      <c r="N1394" t="s">
        <v>85</v>
      </c>
      <c r="O1394" s="24">
        <v>3</v>
      </c>
      <c r="P1394">
        <v>10</v>
      </c>
      <c r="Q1394">
        <v>10</v>
      </c>
      <c r="R1394">
        <v>24</v>
      </c>
      <c r="S1394" s="24">
        <v>6</v>
      </c>
      <c r="T1394" s="24">
        <v>6</v>
      </c>
      <c r="U1394" t="s">
        <v>181</v>
      </c>
      <c r="V1394" s="14" t="str">
        <f>VLOOKUP($U1394,look_up!$A$2:J1420,2,FALSE)</f>
        <v>Ouriço</v>
      </c>
      <c r="W1394" s="14" t="str">
        <f>VLOOKUP($U1394,look_up!$A$2:K1420,3,FALSE)</f>
        <v>Species</v>
      </c>
      <c r="X1394" s="14" t="str">
        <f>VLOOKUP($U1394,look_up!$A$2:L1420,4,FALSE)</f>
        <v>NA</v>
      </c>
      <c r="Y1394" s="14" t="str">
        <f>VLOOKUP($U1394,look_up!A$2:K1420,5,FALSE)</f>
        <v>Animalia</v>
      </c>
      <c r="Z1394" s="14" t="str">
        <f>VLOOKUP($U1394,look_up!A$2:L1420,6,FALSE)</f>
        <v>Echinodermata</v>
      </c>
      <c r="AA1394" s="14" t="str">
        <f>VLOOKUP($U1394,look_up!A$2:M1420,7,FALSE)</f>
        <v>Echinoidea</v>
      </c>
      <c r="AB1394" s="14" t="str">
        <f>VLOOKUP($U1394,look_up!$A$2:P1420,8,FALSE)</f>
        <v>Camarodonta</v>
      </c>
      <c r="AC1394" s="14" t="str">
        <f>VLOOKUP($U1394,look_up!$A$2:Q1420,9,FALSE)</f>
        <v>Echinometridae</v>
      </c>
      <c r="AD1394" s="14">
        <f>VLOOKUP($U1394,look_up!A$2:P1420,10,FALSE)</f>
        <v>213380</v>
      </c>
      <c r="AE1394" s="16">
        <v>2</v>
      </c>
      <c r="AF1394" s="24" t="s">
        <v>216</v>
      </c>
      <c r="AG1394">
        <v>40</v>
      </c>
      <c r="AH1394" s="16" t="s">
        <v>273</v>
      </c>
      <c r="AI1394" s="16" t="s">
        <v>6</v>
      </c>
      <c r="AJ1394" s="16" t="s">
        <v>214</v>
      </c>
      <c r="AK1394" s="16" t="s">
        <v>220</v>
      </c>
      <c r="AL1394" s="16">
        <v>2</v>
      </c>
    </row>
    <row r="1395" spans="1:38" x14ac:dyDescent="0.3">
      <c r="A1395" s="24" t="s">
        <v>0</v>
      </c>
      <c r="B1395" t="s">
        <v>1</v>
      </c>
      <c r="C1395" t="s">
        <v>279</v>
      </c>
      <c r="D1395">
        <v>-27.271709999999999</v>
      </c>
      <c r="E1395">
        <v>-48.331710000000001</v>
      </c>
      <c r="F1395" s="24" t="s">
        <v>2</v>
      </c>
      <c r="G1395" s="24" t="s">
        <v>3</v>
      </c>
      <c r="H1395" s="25">
        <v>42416</v>
      </c>
      <c r="I1395" s="12" t="s">
        <v>294</v>
      </c>
      <c r="J1395" s="12" t="s">
        <v>245</v>
      </c>
      <c r="K1395" s="12" t="s">
        <v>292</v>
      </c>
      <c r="L1395" s="24" t="s">
        <v>96</v>
      </c>
      <c r="M1395" s="24" t="s">
        <v>313</v>
      </c>
      <c r="N1395" t="s">
        <v>85</v>
      </c>
      <c r="O1395" s="24">
        <v>1</v>
      </c>
      <c r="P1395">
        <v>5</v>
      </c>
      <c r="Q1395">
        <v>5</v>
      </c>
      <c r="R1395">
        <v>28</v>
      </c>
      <c r="S1395" s="24">
        <v>14.5</v>
      </c>
      <c r="T1395" s="24">
        <v>13</v>
      </c>
      <c r="U1395" t="s">
        <v>181</v>
      </c>
      <c r="V1395" s="14" t="str">
        <f>VLOOKUP($U1395,look_up!$A$2:J1421,2,FALSE)</f>
        <v>Ouriço</v>
      </c>
      <c r="W1395" s="14" t="str">
        <f>VLOOKUP($U1395,look_up!$A$2:K1421,3,FALSE)</f>
        <v>Species</v>
      </c>
      <c r="X1395" s="14" t="str">
        <f>VLOOKUP($U1395,look_up!$A$2:L1421,4,FALSE)</f>
        <v>NA</v>
      </c>
      <c r="Y1395" s="14" t="str">
        <f>VLOOKUP($U1395,look_up!A$2:K1421,5,FALSE)</f>
        <v>Animalia</v>
      </c>
      <c r="Z1395" s="14" t="str">
        <f>VLOOKUP($U1395,look_up!A$2:L1421,6,FALSE)</f>
        <v>Echinodermata</v>
      </c>
      <c r="AA1395" s="14" t="str">
        <f>VLOOKUP($U1395,look_up!A$2:M1421,7,FALSE)</f>
        <v>Echinoidea</v>
      </c>
      <c r="AB1395" s="14" t="str">
        <f>VLOOKUP($U1395,look_up!$A$2:P1421,8,FALSE)</f>
        <v>Camarodonta</v>
      </c>
      <c r="AC1395" s="14" t="str">
        <f>VLOOKUP($U1395,look_up!$A$2:Q1421,9,FALSE)</f>
        <v>Echinometridae</v>
      </c>
      <c r="AD1395" s="14">
        <f>VLOOKUP($U1395,look_up!A$2:P1421,10,FALSE)</f>
        <v>213380</v>
      </c>
      <c r="AE1395" s="16">
        <v>9</v>
      </c>
      <c r="AF1395" s="24" t="s">
        <v>216</v>
      </c>
      <c r="AG1395">
        <v>40</v>
      </c>
      <c r="AH1395" s="16" t="s">
        <v>273</v>
      </c>
      <c r="AI1395" s="16" t="s">
        <v>6</v>
      </c>
      <c r="AJ1395" s="16" t="s">
        <v>214</v>
      </c>
      <c r="AK1395" s="16" t="s">
        <v>220</v>
      </c>
      <c r="AL1395" s="16">
        <v>9</v>
      </c>
    </row>
    <row r="1396" spans="1:38" x14ac:dyDescent="0.3">
      <c r="A1396" s="24" t="s">
        <v>0</v>
      </c>
      <c r="B1396" t="s">
        <v>1</v>
      </c>
      <c r="C1396" t="s">
        <v>279</v>
      </c>
      <c r="D1396">
        <v>-27.271709999999999</v>
      </c>
      <c r="E1396">
        <v>-48.331710000000001</v>
      </c>
      <c r="F1396" s="24" t="s">
        <v>2</v>
      </c>
      <c r="G1396" s="24" t="s">
        <v>3</v>
      </c>
      <c r="H1396" s="25">
        <v>42416</v>
      </c>
      <c r="I1396" s="12" t="s">
        <v>294</v>
      </c>
      <c r="J1396" s="12" t="s">
        <v>245</v>
      </c>
      <c r="K1396" s="12" t="s">
        <v>292</v>
      </c>
      <c r="L1396" s="24" t="s">
        <v>96</v>
      </c>
      <c r="M1396" s="24" t="s">
        <v>313</v>
      </c>
      <c r="N1396" t="s">
        <v>85</v>
      </c>
      <c r="O1396" s="24">
        <v>2</v>
      </c>
      <c r="P1396">
        <v>5</v>
      </c>
      <c r="Q1396">
        <v>5</v>
      </c>
      <c r="R1396">
        <v>28</v>
      </c>
      <c r="S1396" s="24">
        <v>14.5</v>
      </c>
      <c r="T1396" s="24">
        <v>13</v>
      </c>
      <c r="U1396" t="s">
        <v>181</v>
      </c>
      <c r="V1396" s="14" t="str">
        <f>VLOOKUP($U1396,look_up!$A$2:J1422,2,FALSE)</f>
        <v>Ouriço</v>
      </c>
      <c r="W1396" s="14" t="str">
        <f>VLOOKUP($U1396,look_up!$A$2:K1422,3,FALSE)</f>
        <v>Species</v>
      </c>
      <c r="X1396" s="14" t="str">
        <f>VLOOKUP($U1396,look_up!$A$2:L1422,4,FALSE)</f>
        <v>NA</v>
      </c>
      <c r="Y1396" s="14" t="str">
        <f>VLOOKUP($U1396,look_up!A$2:K1422,5,FALSE)</f>
        <v>Animalia</v>
      </c>
      <c r="Z1396" s="14" t="str">
        <f>VLOOKUP($U1396,look_up!A$2:L1422,6,FALSE)</f>
        <v>Echinodermata</v>
      </c>
      <c r="AA1396" s="14" t="str">
        <f>VLOOKUP($U1396,look_up!A$2:M1422,7,FALSE)</f>
        <v>Echinoidea</v>
      </c>
      <c r="AB1396" s="14" t="str">
        <f>VLOOKUP($U1396,look_up!$A$2:P1422,8,FALSE)</f>
        <v>Camarodonta</v>
      </c>
      <c r="AC1396" s="14" t="str">
        <f>VLOOKUP($U1396,look_up!$A$2:Q1422,9,FALSE)</f>
        <v>Echinometridae</v>
      </c>
      <c r="AD1396" s="14">
        <f>VLOOKUP($U1396,look_up!A$2:P1422,10,FALSE)</f>
        <v>213380</v>
      </c>
      <c r="AE1396" s="16">
        <v>11</v>
      </c>
      <c r="AF1396" s="24" t="s">
        <v>216</v>
      </c>
      <c r="AG1396">
        <v>40</v>
      </c>
      <c r="AH1396" s="16" t="s">
        <v>273</v>
      </c>
      <c r="AI1396" s="16" t="s">
        <v>6</v>
      </c>
      <c r="AJ1396" s="16" t="s">
        <v>214</v>
      </c>
      <c r="AK1396" s="16" t="s">
        <v>220</v>
      </c>
      <c r="AL1396" s="16">
        <v>11</v>
      </c>
    </row>
    <row r="1397" spans="1:38" x14ac:dyDescent="0.3">
      <c r="A1397" s="24" t="s">
        <v>0</v>
      </c>
      <c r="B1397" t="s">
        <v>1</v>
      </c>
      <c r="C1397" t="s">
        <v>279</v>
      </c>
      <c r="D1397">
        <v>-27.271709999999999</v>
      </c>
      <c r="E1397">
        <v>-48.331710000000001</v>
      </c>
      <c r="F1397" s="24" t="s">
        <v>2</v>
      </c>
      <c r="G1397" s="24" t="s">
        <v>3</v>
      </c>
      <c r="H1397" s="25">
        <v>42416</v>
      </c>
      <c r="I1397" s="12" t="s">
        <v>294</v>
      </c>
      <c r="J1397" s="12" t="s">
        <v>245</v>
      </c>
      <c r="K1397" s="12" t="s">
        <v>292</v>
      </c>
      <c r="L1397" s="24" t="s">
        <v>96</v>
      </c>
      <c r="M1397" s="24" t="s">
        <v>313</v>
      </c>
      <c r="N1397" t="s">
        <v>85</v>
      </c>
      <c r="O1397" s="24">
        <v>3</v>
      </c>
      <c r="P1397">
        <v>5</v>
      </c>
      <c r="Q1397">
        <v>5</v>
      </c>
      <c r="R1397">
        <v>28</v>
      </c>
      <c r="S1397" s="24">
        <v>14.5</v>
      </c>
      <c r="T1397" s="24">
        <v>13</v>
      </c>
      <c r="U1397" t="s">
        <v>181</v>
      </c>
      <c r="V1397" s="14" t="str">
        <f>VLOOKUP($U1397,look_up!$A$2:J1423,2,FALSE)</f>
        <v>Ouriço</v>
      </c>
      <c r="W1397" s="14" t="str">
        <f>VLOOKUP($U1397,look_up!$A$2:K1423,3,FALSE)</f>
        <v>Species</v>
      </c>
      <c r="X1397" s="14" t="str">
        <f>VLOOKUP($U1397,look_up!$A$2:L1423,4,FALSE)</f>
        <v>NA</v>
      </c>
      <c r="Y1397" s="14" t="str">
        <f>VLOOKUP($U1397,look_up!A$2:K1423,5,FALSE)</f>
        <v>Animalia</v>
      </c>
      <c r="Z1397" s="14" t="str">
        <f>VLOOKUP($U1397,look_up!A$2:L1423,6,FALSE)</f>
        <v>Echinodermata</v>
      </c>
      <c r="AA1397" s="14" t="str">
        <f>VLOOKUP($U1397,look_up!A$2:M1423,7,FALSE)</f>
        <v>Echinoidea</v>
      </c>
      <c r="AB1397" s="14" t="str">
        <f>VLOOKUP($U1397,look_up!$A$2:P1423,8,FALSE)</f>
        <v>Camarodonta</v>
      </c>
      <c r="AC1397" s="14" t="str">
        <f>VLOOKUP($U1397,look_up!$A$2:Q1423,9,FALSE)</f>
        <v>Echinometridae</v>
      </c>
      <c r="AD1397" s="14">
        <f>VLOOKUP($U1397,look_up!A$2:P1423,10,FALSE)</f>
        <v>213380</v>
      </c>
      <c r="AE1397" s="16">
        <v>3</v>
      </c>
      <c r="AF1397" s="24" t="s">
        <v>216</v>
      </c>
      <c r="AG1397">
        <v>40</v>
      </c>
      <c r="AH1397" s="16" t="s">
        <v>273</v>
      </c>
      <c r="AI1397" s="16" t="s">
        <v>6</v>
      </c>
      <c r="AJ1397" s="16" t="s">
        <v>214</v>
      </c>
      <c r="AK1397" s="16" t="s">
        <v>220</v>
      </c>
      <c r="AL1397" s="16">
        <v>3</v>
      </c>
    </row>
    <row r="1398" spans="1:38" x14ac:dyDescent="0.3">
      <c r="A1398" s="24" t="s">
        <v>0</v>
      </c>
      <c r="B1398" t="s">
        <v>1</v>
      </c>
      <c r="C1398" t="s">
        <v>279</v>
      </c>
      <c r="D1398">
        <v>-27.271709999999999</v>
      </c>
      <c r="E1398">
        <v>-48.331710000000001</v>
      </c>
      <c r="F1398" s="24" t="s">
        <v>2</v>
      </c>
      <c r="G1398" s="24" t="s">
        <v>3</v>
      </c>
      <c r="H1398" s="25">
        <v>42416</v>
      </c>
      <c r="I1398" s="12" t="s">
        <v>294</v>
      </c>
      <c r="J1398" s="12" t="s">
        <v>245</v>
      </c>
      <c r="K1398" s="12" t="s">
        <v>292</v>
      </c>
      <c r="L1398" s="24" t="s">
        <v>96</v>
      </c>
      <c r="M1398" s="24" t="s">
        <v>313</v>
      </c>
      <c r="N1398" t="s">
        <v>86</v>
      </c>
      <c r="O1398" s="24">
        <v>1</v>
      </c>
      <c r="P1398">
        <v>10</v>
      </c>
      <c r="Q1398">
        <v>10</v>
      </c>
      <c r="R1398">
        <v>27</v>
      </c>
      <c r="S1398" s="24">
        <v>14.5</v>
      </c>
      <c r="T1398" s="24">
        <v>13</v>
      </c>
      <c r="U1398" t="s">
        <v>181</v>
      </c>
      <c r="V1398" s="14" t="str">
        <f>VLOOKUP($U1398,look_up!$A$2:J1424,2,FALSE)</f>
        <v>Ouriço</v>
      </c>
      <c r="W1398" s="14" t="str">
        <f>VLOOKUP($U1398,look_up!$A$2:K1424,3,FALSE)</f>
        <v>Species</v>
      </c>
      <c r="X1398" s="14" t="str">
        <f>VLOOKUP($U1398,look_up!$A$2:L1424,4,FALSE)</f>
        <v>NA</v>
      </c>
      <c r="Y1398" s="14" t="str">
        <f>VLOOKUP($U1398,look_up!A$2:K1424,5,FALSE)</f>
        <v>Animalia</v>
      </c>
      <c r="Z1398" s="14" t="str">
        <f>VLOOKUP($U1398,look_up!A$2:L1424,6,FALSE)</f>
        <v>Echinodermata</v>
      </c>
      <c r="AA1398" s="14" t="str">
        <f>VLOOKUP($U1398,look_up!A$2:M1424,7,FALSE)</f>
        <v>Echinoidea</v>
      </c>
      <c r="AB1398" s="14" t="str">
        <f>VLOOKUP($U1398,look_up!$A$2:P1424,8,FALSE)</f>
        <v>Camarodonta</v>
      </c>
      <c r="AC1398" s="14" t="str">
        <f>VLOOKUP($U1398,look_up!$A$2:Q1424,9,FALSE)</f>
        <v>Echinometridae</v>
      </c>
      <c r="AD1398" s="14">
        <f>VLOOKUP($U1398,look_up!A$2:P1424,10,FALSE)</f>
        <v>213380</v>
      </c>
      <c r="AE1398" s="16">
        <v>0</v>
      </c>
      <c r="AF1398" s="24" t="s">
        <v>216</v>
      </c>
      <c r="AG1398">
        <v>40</v>
      </c>
      <c r="AH1398" s="16" t="s">
        <v>273</v>
      </c>
      <c r="AI1398" s="16" t="s">
        <v>6</v>
      </c>
      <c r="AJ1398" s="16" t="s">
        <v>214</v>
      </c>
      <c r="AK1398" s="16" t="s">
        <v>220</v>
      </c>
      <c r="AL1398" s="16">
        <v>0</v>
      </c>
    </row>
    <row r="1399" spans="1:38" x14ac:dyDescent="0.3">
      <c r="A1399" s="24" t="s">
        <v>0</v>
      </c>
      <c r="B1399" t="s">
        <v>1</v>
      </c>
      <c r="C1399" t="s">
        <v>279</v>
      </c>
      <c r="D1399">
        <v>-27.271709999999999</v>
      </c>
      <c r="E1399">
        <v>-48.331710000000001</v>
      </c>
      <c r="F1399" s="24" t="s">
        <v>2</v>
      </c>
      <c r="G1399" s="24" t="s">
        <v>3</v>
      </c>
      <c r="H1399" s="25">
        <v>42416</v>
      </c>
      <c r="I1399" s="12" t="s">
        <v>294</v>
      </c>
      <c r="J1399" s="12" t="s">
        <v>245</v>
      </c>
      <c r="K1399" s="12" t="s">
        <v>292</v>
      </c>
      <c r="L1399" s="24" t="s">
        <v>96</v>
      </c>
      <c r="M1399" s="24" t="s">
        <v>313</v>
      </c>
      <c r="N1399" t="s">
        <v>86</v>
      </c>
      <c r="O1399" s="24">
        <v>2</v>
      </c>
      <c r="P1399">
        <v>10</v>
      </c>
      <c r="Q1399">
        <v>10</v>
      </c>
      <c r="R1399">
        <v>27</v>
      </c>
      <c r="S1399" s="24">
        <v>14.5</v>
      </c>
      <c r="T1399" s="24">
        <v>13</v>
      </c>
      <c r="U1399" t="s">
        <v>181</v>
      </c>
      <c r="V1399" s="14" t="str">
        <f>VLOOKUP($U1399,look_up!$A$2:J1425,2,FALSE)</f>
        <v>Ouriço</v>
      </c>
      <c r="W1399" s="14" t="str">
        <f>VLOOKUP($U1399,look_up!$A$2:K1425,3,FALSE)</f>
        <v>Species</v>
      </c>
      <c r="X1399" s="14" t="str">
        <f>VLOOKUP($U1399,look_up!$A$2:L1425,4,FALSE)</f>
        <v>NA</v>
      </c>
      <c r="Y1399" s="14" t="str">
        <f>VLOOKUP($U1399,look_up!A$2:K1425,5,FALSE)</f>
        <v>Animalia</v>
      </c>
      <c r="Z1399" s="14" t="str">
        <f>VLOOKUP($U1399,look_up!A$2:L1425,6,FALSE)</f>
        <v>Echinodermata</v>
      </c>
      <c r="AA1399" s="14" t="str">
        <f>VLOOKUP($U1399,look_up!A$2:M1425,7,FALSE)</f>
        <v>Echinoidea</v>
      </c>
      <c r="AB1399" s="14" t="str">
        <f>VLOOKUP($U1399,look_up!$A$2:P1425,8,FALSE)</f>
        <v>Camarodonta</v>
      </c>
      <c r="AC1399" s="14" t="str">
        <f>VLOOKUP($U1399,look_up!$A$2:Q1425,9,FALSE)</f>
        <v>Echinometridae</v>
      </c>
      <c r="AD1399" s="14">
        <f>VLOOKUP($U1399,look_up!A$2:P1425,10,FALSE)</f>
        <v>213380</v>
      </c>
      <c r="AE1399" s="16">
        <v>0</v>
      </c>
      <c r="AF1399" s="24" t="s">
        <v>216</v>
      </c>
      <c r="AG1399">
        <v>40</v>
      </c>
      <c r="AH1399" s="16" t="s">
        <v>273</v>
      </c>
      <c r="AI1399" s="16" t="s">
        <v>6</v>
      </c>
      <c r="AJ1399" s="16" t="s">
        <v>214</v>
      </c>
      <c r="AK1399" s="16" t="s">
        <v>220</v>
      </c>
      <c r="AL1399" s="16">
        <v>0</v>
      </c>
    </row>
    <row r="1400" spans="1:38" x14ac:dyDescent="0.3">
      <c r="A1400" s="24" t="s">
        <v>0</v>
      </c>
      <c r="B1400" t="s">
        <v>1</v>
      </c>
      <c r="C1400" t="s">
        <v>279</v>
      </c>
      <c r="D1400">
        <v>-27.271709999999999</v>
      </c>
      <c r="E1400">
        <v>-48.331710000000001</v>
      </c>
      <c r="F1400" s="24" t="s">
        <v>2</v>
      </c>
      <c r="G1400" s="24" t="s">
        <v>3</v>
      </c>
      <c r="H1400" s="25">
        <v>42416</v>
      </c>
      <c r="I1400" s="12" t="s">
        <v>294</v>
      </c>
      <c r="J1400" s="12" t="s">
        <v>245</v>
      </c>
      <c r="K1400" s="12" t="s">
        <v>292</v>
      </c>
      <c r="L1400" s="24" t="s">
        <v>96</v>
      </c>
      <c r="M1400" s="24" t="s">
        <v>313</v>
      </c>
      <c r="N1400" t="s">
        <v>86</v>
      </c>
      <c r="O1400" s="24">
        <v>3</v>
      </c>
      <c r="P1400">
        <v>10</v>
      </c>
      <c r="Q1400">
        <v>10</v>
      </c>
      <c r="R1400">
        <v>27</v>
      </c>
      <c r="S1400" s="24">
        <v>14.5</v>
      </c>
      <c r="T1400" s="24">
        <v>13</v>
      </c>
      <c r="U1400" t="s">
        <v>181</v>
      </c>
      <c r="V1400" s="14" t="str">
        <f>VLOOKUP($U1400,look_up!$A$2:J1426,2,FALSE)</f>
        <v>Ouriço</v>
      </c>
      <c r="W1400" s="14" t="str">
        <f>VLOOKUP($U1400,look_up!$A$2:K1426,3,FALSE)</f>
        <v>Species</v>
      </c>
      <c r="X1400" s="14" t="str">
        <f>VLOOKUP($U1400,look_up!$A$2:L1426,4,FALSE)</f>
        <v>NA</v>
      </c>
      <c r="Y1400" s="14" t="str">
        <f>VLOOKUP($U1400,look_up!A$2:K1426,5,FALSE)</f>
        <v>Animalia</v>
      </c>
      <c r="Z1400" s="14" t="str">
        <f>VLOOKUP($U1400,look_up!A$2:L1426,6,FALSE)</f>
        <v>Echinodermata</v>
      </c>
      <c r="AA1400" s="14" t="str">
        <f>VLOOKUP($U1400,look_up!A$2:M1426,7,FALSE)</f>
        <v>Echinoidea</v>
      </c>
      <c r="AB1400" s="14" t="str">
        <f>VLOOKUP($U1400,look_up!$A$2:P1426,8,FALSE)</f>
        <v>Camarodonta</v>
      </c>
      <c r="AC1400" s="14" t="str">
        <f>VLOOKUP($U1400,look_up!$A$2:Q1426,9,FALSE)</f>
        <v>Echinometridae</v>
      </c>
      <c r="AD1400" s="14">
        <f>VLOOKUP($U1400,look_up!A$2:P1426,10,FALSE)</f>
        <v>213380</v>
      </c>
      <c r="AE1400" s="16">
        <v>0</v>
      </c>
      <c r="AF1400" s="24" t="s">
        <v>216</v>
      </c>
      <c r="AG1400">
        <v>40</v>
      </c>
      <c r="AH1400" s="16" t="s">
        <v>273</v>
      </c>
      <c r="AI1400" s="16" t="s">
        <v>6</v>
      </c>
      <c r="AJ1400" s="16" t="s">
        <v>214</v>
      </c>
      <c r="AK1400" s="16" t="s">
        <v>220</v>
      </c>
      <c r="AL1400" s="16">
        <v>0</v>
      </c>
    </row>
    <row r="1401" spans="1:38" x14ac:dyDescent="0.3">
      <c r="A1401" s="24" t="s">
        <v>0</v>
      </c>
      <c r="B1401" t="s">
        <v>308</v>
      </c>
      <c r="C1401" t="s">
        <v>281</v>
      </c>
      <c r="D1401">
        <v>-27.274239999999999</v>
      </c>
      <c r="E1401">
        <v>-48.3339</v>
      </c>
      <c r="F1401" s="24" t="s">
        <v>2</v>
      </c>
      <c r="G1401" s="24" t="s">
        <v>3</v>
      </c>
      <c r="H1401" s="25">
        <v>42417</v>
      </c>
      <c r="I1401" s="12" t="s">
        <v>103</v>
      </c>
      <c r="J1401" s="12" t="s">
        <v>245</v>
      </c>
      <c r="K1401" s="12" t="s">
        <v>292</v>
      </c>
      <c r="L1401" s="24" t="s">
        <v>96</v>
      </c>
      <c r="M1401" s="24" t="s">
        <v>313</v>
      </c>
      <c r="N1401" t="s">
        <v>85</v>
      </c>
      <c r="O1401" s="24">
        <v>1</v>
      </c>
      <c r="P1401">
        <v>5</v>
      </c>
      <c r="Q1401">
        <v>5</v>
      </c>
      <c r="R1401">
        <v>26</v>
      </c>
      <c r="S1401" s="24">
        <v>13.5</v>
      </c>
      <c r="T1401" s="24">
        <v>13.5</v>
      </c>
      <c r="U1401" t="s">
        <v>181</v>
      </c>
      <c r="V1401" s="14" t="str">
        <f>VLOOKUP($U1401,look_up!$A$2:J1427,2,FALSE)</f>
        <v>Ouriço</v>
      </c>
      <c r="W1401" s="14" t="str">
        <f>VLOOKUP($U1401,look_up!$A$2:K1427,3,FALSE)</f>
        <v>Species</v>
      </c>
      <c r="X1401" s="14" t="str">
        <f>VLOOKUP($U1401,look_up!$A$2:L1427,4,FALSE)</f>
        <v>NA</v>
      </c>
      <c r="Y1401" s="14" t="str">
        <f>VLOOKUP($U1401,look_up!A$2:K1427,5,FALSE)</f>
        <v>Animalia</v>
      </c>
      <c r="Z1401" s="14" t="str">
        <f>VLOOKUP($U1401,look_up!A$2:L1427,6,FALSE)</f>
        <v>Echinodermata</v>
      </c>
      <c r="AA1401" s="14" t="str">
        <f>VLOOKUP($U1401,look_up!A$2:M1427,7,FALSE)</f>
        <v>Echinoidea</v>
      </c>
      <c r="AB1401" s="14" t="str">
        <f>VLOOKUP($U1401,look_up!$A$2:P1427,8,FALSE)</f>
        <v>Camarodonta</v>
      </c>
      <c r="AC1401" s="14" t="str">
        <f>VLOOKUP($U1401,look_up!$A$2:Q1427,9,FALSE)</f>
        <v>Echinometridae</v>
      </c>
      <c r="AD1401" s="14">
        <f>VLOOKUP($U1401,look_up!A$2:P1427,10,FALSE)</f>
        <v>213380</v>
      </c>
      <c r="AE1401" s="16">
        <v>386</v>
      </c>
      <c r="AF1401" s="24" t="s">
        <v>216</v>
      </c>
      <c r="AG1401">
        <v>40</v>
      </c>
      <c r="AH1401" s="16" t="s">
        <v>273</v>
      </c>
      <c r="AI1401" s="16" t="s">
        <v>6</v>
      </c>
      <c r="AJ1401" s="16" t="s">
        <v>214</v>
      </c>
      <c r="AK1401" s="16" t="s">
        <v>220</v>
      </c>
      <c r="AL1401" s="16">
        <v>386</v>
      </c>
    </row>
    <row r="1402" spans="1:38" x14ac:dyDescent="0.3">
      <c r="A1402" s="24" t="s">
        <v>0</v>
      </c>
      <c r="B1402" t="s">
        <v>308</v>
      </c>
      <c r="C1402" t="s">
        <v>281</v>
      </c>
      <c r="D1402">
        <v>-27.274239999999999</v>
      </c>
      <c r="E1402">
        <v>-48.3339</v>
      </c>
      <c r="F1402" s="24" t="s">
        <v>2</v>
      </c>
      <c r="G1402" s="24" t="s">
        <v>3</v>
      </c>
      <c r="H1402" s="25">
        <v>42417</v>
      </c>
      <c r="I1402" s="12" t="s">
        <v>103</v>
      </c>
      <c r="J1402" s="12" t="s">
        <v>245</v>
      </c>
      <c r="K1402" s="12" t="s">
        <v>292</v>
      </c>
      <c r="L1402" s="24" t="s">
        <v>96</v>
      </c>
      <c r="M1402" s="24" t="s">
        <v>313</v>
      </c>
      <c r="N1402" t="s">
        <v>85</v>
      </c>
      <c r="O1402" s="24">
        <v>2</v>
      </c>
      <c r="P1402">
        <v>5</v>
      </c>
      <c r="Q1402">
        <v>5</v>
      </c>
      <c r="R1402">
        <v>26</v>
      </c>
      <c r="S1402" s="24">
        <v>13.5</v>
      </c>
      <c r="T1402" s="24">
        <v>13.5</v>
      </c>
      <c r="U1402" t="s">
        <v>181</v>
      </c>
      <c r="V1402" s="14" t="str">
        <f>VLOOKUP($U1402,look_up!$A$2:J1428,2,FALSE)</f>
        <v>Ouriço</v>
      </c>
      <c r="W1402" s="14" t="str">
        <f>VLOOKUP($U1402,look_up!$A$2:K1428,3,FALSE)</f>
        <v>Species</v>
      </c>
      <c r="X1402" s="14" t="str">
        <f>VLOOKUP($U1402,look_up!$A$2:L1428,4,FALSE)</f>
        <v>NA</v>
      </c>
      <c r="Y1402" s="14" t="str">
        <f>VLOOKUP($U1402,look_up!A$2:K1428,5,FALSE)</f>
        <v>Animalia</v>
      </c>
      <c r="Z1402" s="14" t="str">
        <f>VLOOKUP($U1402,look_up!A$2:L1428,6,FALSE)</f>
        <v>Echinodermata</v>
      </c>
      <c r="AA1402" s="14" t="str">
        <f>VLOOKUP($U1402,look_up!A$2:M1428,7,FALSE)</f>
        <v>Echinoidea</v>
      </c>
      <c r="AB1402" s="14" t="str">
        <f>VLOOKUP($U1402,look_up!$A$2:P1428,8,FALSE)</f>
        <v>Camarodonta</v>
      </c>
      <c r="AC1402" s="14" t="str">
        <f>VLOOKUP($U1402,look_up!$A$2:Q1428,9,FALSE)</f>
        <v>Echinometridae</v>
      </c>
      <c r="AD1402" s="14">
        <f>VLOOKUP($U1402,look_up!A$2:P1428,10,FALSE)</f>
        <v>213380</v>
      </c>
      <c r="AE1402" s="16">
        <v>338</v>
      </c>
      <c r="AF1402" s="24" t="s">
        <v>216</v>
      </c>
      <c r="AG1402">
        <v>40</v>
      </c>
      <c r="AH1402" s="16" t="s">
        <v>273</v>
      </c>
      <c r="AI1402" s="16" t="s">
        <v>6</v>
      </c>
      <c r="AJ1402" s="16" t="s">
        <v>214</v>
      </c>
      <c r="AK1402" s="16" t="s">
        <v>220</v>
      </c>
      <c r="AL1402" s="16">
        <v>338</v>
      </c>
    </row>
    <row r="1403" spans="1:38" x14ac:dyDescent="0.3">
      <c r="A1403" s="24" t="s">
        <v>0</v>
      </c>
      <c r="B1403" t="s">
        <v>308</v>
      </c>
      <c r="C1403" t="s">
        <v>281</v>
      </c>
      <c r="D1403">
        <v>-27.274239999999999</v>
      </c>
      <c r="E1403">
        <v>-48.3339</v>
      </c>
      <c r="F1403" s="24" t="s">
        <v>2</v>
      </c>
      <c r="G1403" s="24" t="s">
        <v>3</v>
      </c>
      <c r="H1403" s="25">
        <v>42417</v>
      </c>
      <c r="I1403" s="12" t="s">
        <v>103</v>
      </c>
      <c r="J1403" s="12" t="s">
        <v>245</v>
      </c>
      <c r="K1403" s="12" t="s">
        <v>292</v>
      </c>
      <c r="L1403" s="24" t="s">
        <v>96</v>
      </c>
      <c r="M1403" s="24" t="s">
        <v>313</v>
      </c>
      <c r="N1403" t="s">
        <v>85</v>
      </c>
      <c r="O1403" s="24">
        <v>3</v>
      </c>
      <c r="P1403">
        <v>5</v>
      </c>
      <c r="Q1403">
        <v>5</v>
      </c>
      <c r="R1403">
        <v>26</v>
      </c>
      <c r="S1403" s="24">
        <v>13.5</v>
      </c>
      <c r="T1403" s="24">
        <v>13.5</v>
      </c>
      <c r="U1403" t="s">
        <v>181</v>
      </c>
      <c r="V1403" s="14" t="str">
        <f>VLOOKUP($U1403,look_up!$A$2:J1429,2,FALSE)</f>
        <v>Ouriço</v>
      </c>
      <c r="W1403" s="14" t="str">
        <f>VLOOKUP($U1403,look_up!$A$2:K1429,3,FALSE)</f>
        <v>Species</v>
      </c>
      <c r="X1403" s="14" t="str">
        <f>VLOOKUP($U1403,look_up!$A$2:L1429,4,FALSE)</f>
        <v>NA</v>
      </c>
      <c r="Y1403" s="14" t="str">
        <f>VLOOKUP($U1403,look_up!A$2:K1429,5,FALSE)</f>
        <v>Animalia</v>
      </c>
      <c r="Z1403" s="14" t="str">
        <f>VLOOKUP($U1403,look_up!A$2:L1429,6,FALSE)</f>
        <v>Echinodermata</v>
      </c>
      <c r="AA1403" s="14" t="str">
        <f>VLOOKUP($U1403,look_up!A$2:M1429,7,FALSE)</f>
        <v>Echinoidea</v>
      </c>
      <c r="AB1403" s="14" t="str">
        <f>VLOOKUP($U1403,look_up!$A$2:P1429,8,FALSE)</f>
        <v>Camarodonta</v>
      </c>
      <c r="AC1403" s="14" t="str">
        <f>VLOOKUP($U1403,look_up!$A$2:Q1429,9,FALSE)</f>
        <v>Echinometridae</v>
      </c>
      <c r="AD1403" s="14">
        <f>VLOOKUP($U1403,look_up!A$2:P1429,10,FALSE)</f>
        <v>213380</v>
      </c>
      <c r="AE1403" s="16">
        <v>352</v>
      </c>
      <c r="AF1403" s="24" t="s">
        <v>216</v>
      </c>
      <c r="AG1403">
        <v>40</v>
      </c>
      <c r="AH1403" s="16" t="s">
        <v>273</v>
      </c>
      <c r="AI1403" s="16" t="s">
        <v>6</v>
      </c>
      <c r="AJ1403" s="16" t="s">
        <v>214</v>
      </c>
      <c r="AK1403" s="16" t="s">
        <v>220</v>
      </c>
      <c r="AL1403" s="16">
        <v>352</v>
      </c>
    </row>
    <row r="1404" spans="1:38" x14ac:dyDescent="0.3">
      <c r="A1404" s="24" t="s">
        <v>0</v>
      </c>
      <c r="B1404" t="s">
        <v>308</v>
      </c>
      <c r="C1404" t="s">
        <v>281</v>
      </c>
      <c r="D1404">
        <v>-27.274239999999999</v>
      </c>
      <c r="E1404">
        <v>-48.3339</v>
      </c>
      <c r="F1404" s="24" t="s">
        <v>2</v>
      </c>
      <c r="G1404" s="24" t="s">
        <v>3</v>
      </c>
      <c r="H1404" s="25">
        <v>42417</v>
      </c>
      <c r="I1404" s="12" t="s">
        <v>103</v>
      </c>
      <c r="J1404" s="12" t="s">
        <v>245</v>
      </c>
      <c r="K1404" s="12" t="s">
        <v>292</v>
      </c>
      <c r="L1404" s="24" t="s">
        <v>96</v>
      </c>
      <c r="M1404" s="24" t="s">
        <v>313</v>
      </c>
      <c r="N1404" t="s">
        <v>85</v>
      </c>
      <c r="O1404" s="24">
        <v>1</v>
      </c>
      <c r="P1404">
        <v>10</v>
      </c>
      <c r="Q1404">
        <v>10</v>
      </c>
      <c r="R1404">
        <v>26</v>
      </c>
      <c r="S1404" s="24">
        <v>13.5</v>
      </c>
      <c r="T1404" s="24">
        <v>13.5</v>
      </c>
      <c r="U1404" t="s">
        <v>181</v>
      </c>
      <c r="V1404" s="14" t="str">
        <f>VLOOKUP($U1404,look_up!$A$2:J1430,2,FALSE)</f>
        <v>Ouriço</v>
      </c>
      <c r="W1404" s="14" t="str">
        <f>VLOOKUP($U1404,look_up!$A$2:K1430,3,FALSE)</f>
        <v>Species</v>
      </c>
      <c r="X1404" s="14" t="str">
        <f>VLOOKUP($U1404,look_up!$A$2:L1430,4,FALSE)</f>
        <v>NA</v>
      </c>
      <c r="Y1404" s="14" t="str">
        <f>VLOOKUP($U1404,look_up!A$2:K1430,5,FALSE)</f>
        <v>Animalia</v>
      </c>
      <c r="Z1404" s="14" t="str">
        <f>VLOOKUP($U1404,look_up!A$2:L1430,6,FALSE)</f>
        <v>Echinodermata</v>
      </c>
      <c r="AA1404" s="14" t="str">
        <f>VLOOKUP($U1404,look_up!A$2:M1430,7,FALSE)</f>
        <v>Echinoidea</v>
      </c>
      <c r="AB1404" s="14" t="str">
        <f>VLOOKUP($U1404,look_up!$A$2:P1430,8,FALSE)</f>
        <v>Camarodonta</v>
      </c>
      <c r="AC1404" s="14" t="str">
        <f>VLOOKUP($U1404,look_up!$A$2:Q1430,9,FALSE)</f>
        <v>Echinometridae</v>
      </c>
      <c r="AD1404" s="14">
        <f>VLOOKUP($U1404,look_up!A$2:P1430,10,FALSE)</f>
        <v>213380</v>
      </c>
      <c r="AE1404" s="16">
        <v>0</v>
      </c>
      <c r="AF1404" s="24" t="s">
        <v>216</v>
      </c>
      <c r="AG1404">
        <v>40</v>
      </c>
      <c r="AH1404" s="16" t="s">
        <v>273</v>
      </c>
      <c r="AI1404" s="16" t="s">
        <v>6</v>
      </c>
      <c r="AJ1404" s="16" t="s">
        <v>214</v>
      </c>
      <c r="AK1404" s="16" t="s">
        <v>220</v>
      </c>
      <c r="AL1404" s="16">
        <v>0</v>
      </c>
    </row>
    <row r="1405" spans="1:38" x14ac:dyDescent="0.3">
      <c r="A1405" s="24" t="s">
        <v>0</v>
      </c>
      <c r="B1405" t="s">
        <v>308</v>
      </c>
      <c r="C1405" t="s">
        <v>281</v>
      </c>
      <c r="D1405">
        <v>-27.274239999999999</v>
      </c>
      <c r="E1405">
        <v>-48.3339</v>
      </c>
      <c r="F1405" s="24" t="s">
        <v>2</v>
      </c>
      <c r="G1405" s="24" t="s">
        <v>3</v>
      </c>
      <c r="H1405" s="25">
        <v>42417</v>
      </c>
      <c r="I1405" s="12" t="s">
        <v>103</v>
      </c>
      <c r="J1405" s="12" t="s">
        <v>245</v>
      </c>
      <c r="K1405" s="12" t="s">
        <v>292</v>
      </c>
      <c r="L1405" s="24" t="s">
        <v>96</v>
      </c>
      <c r="M1405" s="24" t="s">
        <v>313</v>
      </c>
      <c r="N1405" t="s">
        <v>85</v>
      </c>
      <c r="O1405" s="24">
        <v>2</v>
      </c>
      <c r="P1405">
        <v>10</v>
      </c>
      <c r="Q1405">
        <v>10</v>
      </c>
      <c r="R1405">
        <v>26</v>
      </c>
      <c r="S1405" s="24">
        <v>13.5</v>
      </c>
      <c r="T1405" s="24">
        <v>13.5</v>
      </c>
      <c r="U1405" t="s">
        <v>181</v>
      </c>
      <c r="V1405" s="14" t="str">
        <f>VLOOKUP($U1405,look_up!$A$2:J1431,2,FALSE)</f>
        <v>Ouriço</v>
      </c>
      <c r="W1405" s="14" t="str">
        <f>VLOOKUP($U1405,look_up!$A$2:K1431,3,FALSE)</f>
        <v>Species</v>
      </c>
      <c r="X1405" s="14" t="str">
        <f>VLOOKUP($U1405,look_up!$A$2:L1431,4,FALSE)</f>
        <v>NA</v>
      </c>
      <c r="Y1405" s="14" t="str">
        <f>VLOOKUP($U1405,look_up!A$2:K1431,5,FALSE)</f>
        <v>Animalia</v>
      </c>
      <c r="Z1405" s="14" t="str">
        <f>VLOOKUP($U1405,look_up!A$2:L1431,6,FALSE)</f>
        <v>Echinodermata</v>
      </c>
      <c r="AA1405" s="14" t="str">
        <f>VLOOKUP($U1405,look_up!A$2:M1431,7,FALSE)</f>
        <v>Echinoidea</v>
      </c>
      <c r="AB1405" s="14" t="str">
        <f>VLOOKUP($U1405,look_up!$A$2:P1431,8,FALSE)</f>
        <v>Camarodonta</v>
      </c>
      <c r="AC1405" s="14" t="str">
        <f>VLOOKUP($U1405,look_up!$A$2:Q1431,9,FALSE)</f>
        <v>Echinometridae</v>
      </c>
      <c r="AD1405" s="14">
        <f>VLOOKUP($U1405,look_up!A$2:P1431,10,FALSE)</f>
        <v>213380</v>
      </c>
      <c r="AE1405" s="16">
        <v>0</v>
      </c>
      <c r="AF1405" s="24" t="s">
        <v>216</v>
      </c>
      <c r="AG1405">
        <v>40</v>
      </c>
      <c r="AH1405" s="16" t="s">
        <v>273</v>
      </c>
      <c r="AI1405" s="16" t="s">
        <v>6</v>
      </c>
      <c r="AJ1405" s="16" t="s">
        <v>214</v>
      </c>
      <c r="AK1405" s="16" t="s">
        <v>220</v>
      </c>
      <c r="AL1405" s="16">
        <v>0</v>
      </c>
    </row>
    <row r="1406" spans="1:38" x14ac:dyDescent="0.3">
      <c r="A1406" s="24" t="s">
        <v>0</v>
      </c>
      <c r="B1406" t="s">
        <v>308</v>
      </c>
      <c r="C1406" t="s">
        <v>281</v>
      </c>
      <c r="D1406">
        <v>-27.274239999999999</v>
      </c>
      <c r="E1406">
        <v>-48.3339</v>
      </c>
      <c r="F1406" s="24" t="s">
        <v>2</v>
      </c>
      <c r="G1406" s="24" t="s">
        <v>3</v>
      </c>
      <c r="H1406" s="25">
        <v>42417</v>
      </c>
      <c r="I1406" s="12" t="s">
        <v>103</v>
      </c>
      <c r="J1406" s="12" t="s">
        <v>245</v>
      </c>
      <c r="K1406" s="12" t="s">
        <v>292</v>
      </c>
      <c r="L1406" s="24" t="s">
        <v>96</v>
      </c>
      <c r="M1406" s="24" t="s">
        <v>313</v>
      </c>
      <c r="N1406" t="s">
        <v>85</v>
      </c>
      <c r="O1406" s="24">
        <v>3</v>
      </c>
      <c r="P1406">
        <v>10</v>
      </c>
      <c r="Q1406">
        <v>10</v>
      </c>
      <c r="R1406">
        <v>26</v>
      </c>
      <c r="S1406" s="24">
        <v>13.5</v>
      </c>
      <c r="T1406" s="24">
        <v>13.5</v>
      </c>
      <c r="U1406" t="s">
        <v>181</v>
      </c>
      <c r="V1406" s="14" t="str">
        <f>VLOOKUP($U1406,look_up!$A$2:J1432,2,FALSE)</f>
        <v>Ouriço</v>
      </c>
      <c r="W1406" s="14" t="str">
        <f>VLOOKUP($U1406,look_up!$A$2:K1432,3,FALSE)</f>
        <v>Species</v>
      </c>
      <c r="X1406" s="14" t="str">
        <f>VLOOKUP($U1406,look_up!$A$2:L1432,4,FALSE)</f>
        <v>NA</v>
      </c>
      <c r="Y1406" s="14" t="str">
        <f>VLOOKUP($U1406,look_up!A$2:K1432,5,FALSE)</f>
        <v>Animalia</v>
      </c>
      <c r="Z1406" s="14" t="str">
        <f>VLOOKUP($U1406,look_up!A$2:L1432,6,FALSE)</f>
        <v>Echinodermata</v>
      </c>
      <c r="AA1406" s="14" t="str">
        <f>VLOOKUP($U1406,look_up!A$2:M1432,7,FALSE)</f>
        <v>Echinoidea</v>
      </c>
      <c r="AB1406" s="14" t="str">
        <f>VLOOKUP($U1406,look_up!$A$2:P1432,8,FALSE)</f>
        <v>Camarodonta</v>
      </c>
      <c r="AC1406" s="14" t="str">
        <f>VLOOKUP($U1406,look_up!$A$2:Q1432,9,FALSE)</f>
        <v>Echinometridae</v>
      </c>
      <c r="AD1406" s="14">
        <f>VLOOKUP($U1406,look_up!A$2:P1432,10,FALSE)</f>
        <v>213380</v>
      </c>
      <c r="AE1406" s="16">
        <v>0</v>
      </c>
      <c r="AF1406" s="24" t="s">
        <v>216</v>
      </c>
      <c r="AG1406">
        <v>40</v>
      </c>
      <c r="AH1406" s="16" t="s">
        <v>273</v>
      </c>
      <c r="AI1406" s="16" t="s">
        <v>6</v>
      </c>
      <c r="AJ1406" s="16" t="s">
        <v>214</v>
      </c>
      <c r="AK1406" s="16" t="s">
        <v>220</v>
      </c>
      <c r="AL1406" s="16">
        <v>0</v>
      </c>
    </row>
    <row r="1407" spans="1:38" x14ac:dyDescent="0.3">
      <c r="A1407" s="24" t="s">
        <v>0</v>
      </c>
      <c r="B1407" t="s">
        <v>267</v>
      </c>
      <c r="C1407" t="s">
        <v>283</v>
      </c>
      <c r="D1407">
        <v>-27.27486</v>
      </c>
      <c r="E1407">
        <v>-48.36674</v>
      </c>
      <c r="F1407" s="24" t="s">
        <v>2</v>
      </c>
      <c r="G1407" s="24" t="s">
        <v>3</v>
      </c>
      <c r="H1407" s="25">
        <v>42396</v>
      </c>
      <c r="I1407" s="12" t="s">
        <v>282</v>
      </c>
      <c r="J1407" s="12" t="s">
        <v>270</v>
      </c>
      <c r="K1407" s="12" t="s">
        <v>292</v>
      </c>
      <c r="L1407" s="24" t="s">
        <v>96</v>
      </c>
      <c r="M1407" s="24" t="s">
        <v>313</v>
      </c>
      <c r="N1407" t="s">
        <v>85</v>
      </c>
      <c r="O1407" s="24">
        <v>1</v>
      </c>
      <c r="P1407">
        <v>5</v>
      </c>
      <c r="Q1407">
        <v>5</v>
      </c>
      <c r="R1407">
        <v>26</v>
      </c>
      <c r="S1407" s="24">
        <v>9.5</v>
      </c>
      <c r="T1407" s="24">
        <v>8</v>
      </c>
      <c r="U1407" t="s">
        <v>181</v>
      </c>
      <c r="V1407" s="14" t="str">
        <f>VLOOKUP($U1407,look_up!$A$2:J1433,2,FALSE)</f>
        <v>Ouriço</v>
      </c>
      <c r="W1407" s="14" t="str">
        <f>VLOOKUP($U1407,look_up!$A$2:K1433,3,FALSE)</f>
        <v>Species</v>
      </c>
      <c r="X1407" s="14" t="str">
        <f>VLOOKUP($U1407,look_up!$A$2:L1433,4,FALSE)</f>
        <v>NA</v>
      </c>
      <c r="Y1407" s="14" t="str">
        <f>VLOOKUP($U1407,look_up!A$2:K1433,5,FALSE)</f>
        <v>Animalia</v>
      </c>
      <c r="Z1407" s="14" t="str">
        <f>VLOOKUP($U1407,look_up!A$2:L1433,6,FALSE)</f>
        <v>Echinodermata</v>
      </c>
      <c r="AA1407" s="14" t="str">
        <f>VLOOKUP($U1407,look_up!A$2:M1433,7,FALSE)</f>
        <v>Echinoidea</v>
      </c>
      <c r="AB1407" s="14" t="str">
        <f>VLOOKUP($U1407,look_up!$A$2:P1433,8,FALSE)</f>
        <v>Camarodonta</v>
      </c>
      <c r="AC1407" s="14" t="str">
        <f>VLOOKUP($U1407,look_up!$A$2:Q1433,9,FALSE)</f>
        <v>Echinometridae</v>
      </c>
      <c r="AD1407" s="14">
        <f>VLOOKUP($U1407,look_up!A$2:P1433,10,FALSE)</f>
        <v>213380</v>
      </c>
      <c r="AE1407" s="16">
        <v>7</v>
      </c>
      <c r="AF1407" s="24" t="s">
        <v>216</v>
      </c>
      <c r="AG1407">
        <v>40</v>
      </c>
      <c r="AH1407" s="16" t="s">
        <v>273</v>
      </c>
      <c r="AI1407" s="16" t="s">
        <v>6</v>
      </c>
      <c r="AJ1407" s="16" t="s">
        <v>214</v>
      </c>
      <c r="AK1407" s="16" t="s">
        <v>220</v>
      </c>
      <c r="AL1407" s="16">
        <v>7</v>
      </c>
    </row>
    <row r="1408" spans="1:38" x14ac:dyDescent="0.3">
      <c r="A1408" s="24" t="s">
        <v>0</v>
      </c>
      <c r="B1408" t="s">
        <v>267</v>
      </c>
      <c r="C1408" t="s">
        <v>283</v>
      </c>
      <c r="D1408">
        <v>-27.27486</v>
      </c>
      <c r="E1408">
        <v>-48.36674</v>
      </c>
      <c r="F1408" s="24" t="s">
        <v>2</v>
      </c>
      <c r="G1408" s="24" t="s">
        <v>3</v>
      </c>
      <c r="H1408" s="25">
        <v>42396</v>
      </c>
      <c r="I1408" s="12" t="s">
        <v>282</v>
      </c>
      <c r="J1408" s="12" t="s">
        <v>270</v>
      </c>
      <c r="K1408" s="12" t="s">
        <v>292</v>
      </c>
      <c r="L1408" s="24" t="s">
        <v>96</v>
      </c>
      <c r="M1408" s="24" t="s">
        <v>313</v>
      </c>
      <c r="N1408" t="s">
        <v>85</v>
      </c>
      <c r="O1408" s="24">
        <v>2</v>
      </c>
      <c r="P1408">
        <v>5</v>
      </c>
      <c r="Q1408">
        <v>5</v>
      </c>
      <c r="R1408">
        <v>26</v>
      </c>
      <c r="S1408" s="24">
        <v>9.5</v>
      </c>
      <c r="T1408" s="24">
        <v>8</v>
      </c>
      <c r="U1408" t="s">
        <v>181</v>
      </c>
      <c r="V1408" s="14" t="str">
        <f>VLOOKUP($U1408,look_up!$A$2:J1434,2,FALSE)</f>
        <v>Ouriço</v>
      </c>
      <c r="W1408" s="14" t="str">
        <f>VLOOKUP($U1408,look_up!$A$2:K1434,3,FALSE)</f>
        <v>Species</v>
      </c>
      <c r="X1408" s="14" t="str">
        <f>VLOOKUP($U1408,look_up!$A$2:L1434,4,FALSE)</f>
        <v>NA</v>
      </c>
      <c r="Y1408" s="14" t="str">
        <f>VLOOKUP($U1408,look_up!A$2:K1434,5,FALSE)</f>
        <v>Animalia</v>
      </c>
      <c r="Z1408" s="14" t="str">
        <f>VLOOKUP($U1408,look_up!A$2:L1434,6,FALSE)</f>
        <v>Echinodermata</v>
      </c>
      <c r="AA1408" s="14" t="str">
        <f>VLOOKUP($U1408,look_up!A$2:M1434,7,FALSE)</f>
        <v>Echinoidea</v>
      </c>
      <c r="AB1408" s="14" t="str">
        <f>VLOOKUP($U1408,look_up!$A$2:P1434,8,FALSE)</f>
        <v>Camarodonta</v>
      </c>
      <c r="AC1408" s="14" t="str">
        <f>VLOOKUP($U1408,look_up!$A$2:Q1434,9,FALSE)</f>
        <v>Echinometridae</v>
      </c>
      <c r="AD1408" s="14">
        <f>VLOOKUP($U1408,look_up!A$2:P1434,10,FALSE)</f>
        <v>213380</v>
      </c>
      <c r="AE1408" s="16">
        <v>160</v>
      </c>
      <c r="AF1408" s="24" t="s">
        <v>216</v>
      </c>
      <c r="AG1408">
        <v>40</v>
      </c>
      <c r="AH1408" s="16" t="s">
        <v>273</v>
      </c>
      <c r="AI1408" s="16" t="s">
        <v>6</v>
      </c>
      <c r="AJ1408" s="16" t="s">
        <v>214</v>
      </c>
      <c r="AK1408" s="16" t="s">
        <v>220</v>
      </c>
      <c r="AL1408" s="16">
        <v>160</v>
      </c>
    </row>
    <row r="1409" spans="1:38" x14ac:dyDescent="0.3">
      <c r="A1409" s="24" t="s">
        <v>0</v>
      </c>
      <c r="B1409" t="s">
        <v>267</v>
      </c>
      <c r="C1409" t="s">
        <v>283</v>
      </c>
      <c r="D1409">
        <v>-27.27486</v>
      </c>
      <c r="E1409">
        <v>-48.36674</v>
      </c>
      <c r="F1409" s="24" t="s">
        <v>2</v>
      </c>
      <c r="G1409" s="24" t="s">
        <v>3</v>
      </c>
      <c r="H1409" s="25">
        <v>42396</v>
      </c>
      <c r="I1409" s="12" t="s">
        <v>282</v>
      </c>
      <c r="J1409" s="12" t="s">
        <v>270</v>
      </c>
      <c r="K1409" s="12" t="s">
        <v>292</v>
      </c>
      <c r="L1409" s="24" t="s">
        <v>96</v>
      </c>
      <c r="M1409" s="24" t="s">
        <v>313</v>
      </c>
      <c r="N1409" t="s">
        <v>85</v>
      </c>
      <c r="O1409" s="24">
        <v>3</v>
      </c>
      <c r="P1409">
        <v>5</v>
      </c>
      <c r="Q1409">
        <v>5</v>
      </c>
      <c r="R1409">
        <v>26</v>
      </c>
      <c r="S1409" s="24">
        <v>9.5</v>
      </c>
      <c r="T1409" s="24">
        <v>8</v>
      </c>
      <c r="U1409" t="s">
        <v>181</v>
      </c>
      <c r="V1409" s="14" t="str">
        <f>VLOOKUP($U1409,look_up!$A$2:J1435,2,FALSE)</f>
        <v>Ouriço</v>
      </c>
      <c r="W1409" s="14" t="str">
        <f>VLOOKUP($U1409,look_up!$A$2:K1435,3,FALSE)</f>
        <v>Species</v>
      </c>
      <c r="X1409" s="14" t="str">
        <f>VLOOKUP($U1409,look_up!$A$2:L1435,4,FALSE)</f>
        <v>NA</v>
      </c>
      <c r="Y1409" s="14" t="str">
        <f>VLOOKUP($U1409,look_up!A$2:K1435,5,FALSE)</f>
        <v>Animalia</v>
      </c>
      <c r="Z1409" s="14" t="str">
        <f>VLOOKUP($U1409,look_up!A$2:L1435,6,FALSE)</f>
        <v>Echinodermata</v>
      </c>
      <c r="AA1409" s="14" t="str">
        <f>VLOOKUP($U1409,look_up!A$2:M1435,7,FALSE)</f>
        <v>Echinoidea</v>
      </c>
      <c r="AB1409" s="14" t="str">
        <f>VLOOKUP($U1409,look_up!$A$2:P1435,8,FALSE)</f>
        <v>Camarodonta</v>
      </c>
      <c r="AC1409" s="14" t="str">
        <f>VLOOKUP($U1409,look_up!$A$2:Q1435,9,FALSE)</f>
        <v>Echinometridae</v>
      </c>
      <c r="AD1409" s="14">
        <f>VLOOKUP($U1409,look_up!A$2:P1435,10,FALSE)</f>
        <v>213380</v>
      </c>
      <c r="AE1409" s="16">
        <v>69</v>
      </c>
      <c r="AF1409" s="24" t="s">
        <v>216</v>
      </c>
      <c r="AG1409">
        <v>40</v>
      </c>
      <c r="AH1409" s="16" t="s">
        <v>273</v>
      </c>
      <c r="AI1409" s="16" t="s">
        <v>6</v>
      </c>
      <c r="AJ1409" s="16" t="s">
        <v>214</v>
      </c>
      <c r="AK1409" s="16" t="s">
        <v>220</v>
      </c>
      <c r="AL1409" s="16">
        <v>69</v>
      </c>
    </row>
    <row r="1410" spans="1:38" x14ac:dyDescent="0.3">
      <c r="A1410" s="24" t="s">
        <v>0</v>
      </c>
      <c r="B1410" t="s">
        <v>267</v>
      </c>
      <c r="C1410" t="s">
        <v>283</v>
      </c>
      <c r="D1410">
        <v>-27.27486</v>
      </c>
      <c r="E1410">
        <v>-48.36674</v>
      </c>
      <c r="F1410" s="24" t="s">
        <v>2</v>
      </c>
      <c r="G1410" s="24" t="s">
        <v>3</v>
      </c>
      <c r="H1410" s="25">
        <v>42396</v>
      </c>
      <c r="I1410" s="12" t="s">
        <v>282</v>
      </c>
      <c r="J1410" s="12" t="s">
        <v>270</v>
      </c>
      <c r="K1410" s="12" t="s">
        <v>292</v>
      </c>
      <c r="L1410" s="24" t="s">
        <v>96</v>
      </c>
      <c r="M1410" s="24" t="s">
        <v>313</v>
      </c>
      <c r="N1410" t="s">
        <v>85</v>
      </c>
      <c r="O1410" s="24">
        <v>1</v>
      </c>
      <c r="P1410">
        <v>10</v>
      </c>
      <c r="Q1410">
        <v>10</v>
      </c>
      <c r="R1410">
        <v>23</v>
      </c>
      <c r="S1410" s="24">
        <v>9.5</v>
      </c>
      <c r="T1410" s="24">
        <v>7.6</v>
      </c>
      <c r="U1410" t="s">
        <v>181</v>
      </c>
      <c r="V1410" s="14" t="str">
        <f>VLOOKUP($U1410,look_up!$A$2:J1436,2,FALSE)</f>
        <v>Ouriço</v>
      </c>
      <c r="W1410" s="14" t="str">
        <f>VLOOKUP($U1410,look_up!$A$2:K1436,3,FALSE)</f>
        <v>Species</v>
      </c>
      <c r="X1410" s="14" t="str">
        <f>VLOOKUP($U1410,look_up!$A$2:L1436,4,FALSE)</f>
        <v>NA</v>
      </c>
      <c r="Y1410" s="14" t="str">
        <f>VLOOKUP($U1410,look_up!A$2:K1436,5,FALSE)</f>
        <v>Animalia</v>
      </c>
      <c r="Z1410" s="14" t="str">
        <f>VLOOKUP($U1410,look_up!A$2:L1436,6,FALSE)</f>
        <v>Echinodermata</v>
      </c>
      <c r="AA1410" s="14" t="str">
        <f>VLOOKUP($U1410,look_up!A$2:M1436,7,FALSE)</f>
        <v>Echinoidea</v>
      </c>
      <c r="AB1410" s="14" t="str">
        <f>VLOOKUP($U1410,look_up!$A$2:P1436,8,FALSE)</f>
        <v>Camarodonta</v>
      </c>
      <c r="AC1410" s="14" t="str">
        <f>VLOOKUP($U1410,look_up!$A$2:Q1436,9,FALSE)</f>
        <v>Echinometridae</v>
      </c>
      <c r="AD1410" s="14">
        <f>VLOOKUP($U1410,look_up!A$2:P1436,10,FALSE)</f>
        <v>213380</v>
      </c>
      <c r="AE1410" s="16">
        <v>1</v>
      </c>
      <c r="AF1410" s="24" t="s">
        <v>216</v>
      </c>
      <c r="AG1410">
        <v>40</v>
      </c>
      <c r="AH1410" s="16" t="s">
        <v>273</v>
      </c>
      <c r="AI1410" s="16" t="s">
        <v>6</v>
      </c>
      <c r="AJ1410" s="16" t="s">
        <v>214</v>
      </c>
      <c r="AK1410" s="16" t="s">
        <v>220</v>
      </c>
      <c r="AL1410" s="16">
        <v>1</v>
      </c>
    </row>
    <row r="1411" spans="1:38" x14ac:dyDescent="0.3">
      <c r="A1411" s="24" t="s">
        <v>0</v>
      </c>
      <c r="B1411" t="s">
        <v>267</v>
      </c>
      <c r="C1411" t="s">
        <v>283</v>
      </c>
      <c r="D1411">
        <v>-27.27486</v>
      </c>
      <c r="E1411">
        <v>-48.36674</v>
      </c>
      <c r="F1411" s="24" t="s">
        <v>2</v>
      </c>
      <c r="G1411" s="24" t="s">
        <v>3</v>
      </c>
      <c r="H1411" s="25">
        <v>42396</v>
      </c>
      <c r="I1411" s="12" t="s">
        <v>282</v>
      </c>
      <c r="J1411" s="12" t="s">
        <v>270</v>
      </c>
      <c r="K1411" s="12" t="s">
        <v>292</v>
      </c>
      <c r="L1411" s="24" t="s">
        <v>96</v>
      </c>
      <c r="M1411" s="24" t="s">
        <v>313</v>
      </c>
      <c r="N1411" t="s">
        <v>85</v>
      </c>
      <c r="O1411" s="24">
        <v>2</v>
      </c>
      <c r="P1411">
        <v>10</v>
      </c>
      <c r="Q1411">
        <v>10</v>
      </c>
      <c r="R1411">
        <v>23</v>
      </c>
      <c r="S1411" s="24">
        <v>9.5</v>
      </c>
      <c r="T1411" s="24">
        <v>7.6</v>
      </c>
      <c r="U1411" t="s">
        <v>181</v>
      </c>
      <c r="V1411" s="14" t="str">
        <f>VLOOKUP($U1411,look_up!$A$2:J1437,2,FALSE)</f>
        <v>Ouriço</v>
      </c>
      <c r="W1411" s="14" t="str">
        <f>VLOOKUP($U1411,look_up!$A$2:K1437,3,FALSE)</f>
        <v>Species</v>
      </c>
      <c r="X1411" s="14" t="str">
        <f>VLOOKUP($U1411,look_up!$A$2:L1437,4,FALSE)</f>
        <v>NA</v>
      </c>
      <c r="Y1411" s="14" t="str">
        <f>VLOOKUP($U1411,look_up!A$2:K1437,5,FALSE)</f>
        <v>Animalia</v>
      </c>
      <c r="Z1411" s="14" t="str">
        <f>VLOOKUP($U1411,look_up!A$2:L1437,6,FALSE)</f>
        <v>Echinodermata</v>
      </c>
      <c r="AA1411" s="14" t="str">
        <f>VLOOKUP($U1411,look_up!A$2:M1437,7,FALSE)</f>
        <v>Echinoidea</v>
      </c>
      <c r="AB1411" s="14" t="str">
        <f>VLOOKUP($U1411,look_up!$A$2:P1437,8,FALSE)</f>
        <v>Camarodonta</v>
      </c>
      <c r="AC1411" s="14" t="str">
        <f>VLOOKUP($U1411,look_up!$A$2:Q1437,9,FALSE)</f>
        <v>Echinometridae</v>
      </c>
      <c r="AD1411" s="14">
        <f>VLOOKUP($U1411,look_up!A$2:P1437,10,FALSE)</f>
        <v>213380</v>
      </c>
      <c r="AE1411" s="16">
        <v>6</v>
      </c>
      <c r="AF1411" s="24" t="s">
        <v>216</v>
      </c>
      <c r="AG1411">
        <v>40</v>
      </c>
      <c r="AH1411" s="16" t="s">
        <v>273</v>
      </c>
      <c r="AI1411" s="16" t="s">
        <v>6</v>
      </c>
      <c r="AJ1411" s="16" t="s">
        <v>214</v>
      </c>
      <c r="AK1411" s="16" t="s">
        <v>220</v>
      </c>
      <c r="AL1411" s="16">
        <v>6</v>
      </c>
    </row>
    <row r="1412" spans="1:38" x14ac:dyDescent="0.3">
      <c r="A1412" s="24" t="s">
        <v>0</v>
      </c>
      <c r="B1412" t="s">
        <v>267</v>
      </c>
      <c r="C1412" t="s">
        <v>283</v>
      </c>
      <c r="D1412">
        <v>-27.27486</v>
      </c>
      <c r="E1412">
        <v>-48.36674</v>
      </c>
      <c r="F1412" s="24" t="s">
        <v>2</v>
      </c>
      <c r="G1412" s="24" t="s">
        <v>3</v>
      </c>
      <c r="H1412" s="25">
        <v>42396</v>
      </c>
      <c r="I1412" s="12" t="s">
        <v>282</v>
      </c>
      <c r="J1412" s="12" t="s">
        <v>270</v>
      </c>
      <c r="K1412" s="12" t="s">
        <v>292</v>
      </c>
      <c r="L1412" s="24" t="s">
        <v>96</v>
      </c>
      <c r="M1412" s="24" t="s">
        <v>313</v>
      </c>
      <c r="N1412" t="s">
        <v>85</v>
      </c>
      <c r="O1412" s="24">
        <v>3</v>
      </c>
      <c r="P1412">
        <v>10</v>
      </c>
      <c r="Q1412">
        <v>10</v>
      </c>
      <c r="R1412">
        <v>23</v>
      </c>
      <c r="S1412" s="24">
        <v>9.5</v>
      </c>
      <c r="T1412" s="24">
        <v>7.6</v>
      </c>
      <c r="U1412" t="s">
        <v>181</v>
      </c>
      <c r="V1412" s="14" t="str">
        <f>VLOOKUP($U1412,look_up!$A$2:J1438,2,FALSE)</f>
        <v>Ouriço</v>
      </c>
      <c r="W1412" s="14" t="str">
        <f>VLOOKUP($U1412,look_up!$A$2:K1438,3,FALSE)</f>
        <v>Species</v>
      </c>
      <c r="X1412" s="14" t="str">
        <f>VLOOKUP($U1412,look_up!$A$2:L1438,4,FALSE)</f>
        <v>NA</v>
      </c>
      <c r="Y1412" s="14" t="str">
        <f>VLOOKUP($U1412,look_up!A$2:K1438,5,FALSE)</f>
        <v>Animalia</v>
      </c>
      <c r="Z1412" s="14" t="str">
        <f>VLOOKUP($U1412,look_up!A$2:L1438,6,FALSE)</f>
        <v>Echinodermata</v>
      </c>
      <c r="AA1412" s="14" t="str">
        <f>VLOOKUP($U1412,look_up!A$2:M1438,7,FALSE)</f>
        <v>Echinoidea</v>
      </c>
      <c r="AB1412" s="14" t="str">
        <f>VLOOKUP($U1412,look_up!$A$2:P1438,8,FALSE)</f>
        <v>Camarodonta</v>
      </c>
      <c r="AC1412" s="14" t="str">
        <f>VLOOKUP($U1412,look_up!$A$2:Q1438,9,FALSE)</f>
        <v>Echinometridae</v>
      </c>
      <c r="AD1412" s="14">
        <f>VLOOKUP($U1412,look_up!A$2:P1438,10,FALSE)</f>
        <v>213380</v>
      </c>
      <c r="AE1412" s="16">
        <v>0</v>
      </c>
      <c r="AF1412" s="24" t="s">
        <v>216</v>
      </c>
      <c r="AG1412">
        <v>40</v>
      </c>
      <c r="AH1412" s="16" t="s">
        <v>273</v>
      </c>
      <c r="AI1412" s="16" t="s">
        <v>6</v>
      </c>
      <c r="AJ1412" s="16" t="s">
        <v>214</v>
      </c>
      <c r="AK1412" s="16" t="s">
        <v>220</v>
      </c>
      <c r="AL1412" s="16">
        <v>0</v>
      </c>
    </row>
    <row r="1413" spans="1:38" x14ac:dyDescent="0.3">
      <c r="A1413" s="24" t="s">
        <v>0</v>
      </c>
      <c r="B1413" t="s">
        <v>19</v>
      </c>
      <c r="C1413" t="s">
        <v>284</v>
      </c>
      <c r="D1413">
        <v>-27.278230000000001</v>
      </c>
      <c r="E1413">
        <v>-48.375419999999998</v>
      </c>
      <c r="F1413" s="24" t="s">
        <v>2</v>
      </c>
      <c r="G1413" s="24" t="s">
        <v>3</v>
      </c>
      <c r="H1413" s="25">
        <v>42402</v>
      </c>
      <c r="I1413" s="12" t="s">
        <v>245</v>
      </c>
      <c r="J1413" s="12" t="s">
        <v>245</v>
      </c>
      <c r="K1413" s="12" t="s">
        <v>292</v>
      </c>
      <c r="L1413" s="24" t="s">
        <v>96</v>
      </c>
      <c r="M1413" s="24" t="s">
        <v>313</v>
      </c>
      <c r="N1413" t="s">
        <v>85</v>
      </c>
      <c r="O1413" s="24">
        <v>1</v>
      </c>
      <c r="P1413">
        <v>5</v>
      </c>
      <c r="Q1413">
        <v>5</v>
      </c>
      <c r="R1413">
        <v>23</v>
      </c>
      <c r="S1413" s="24">
        <v>6.7</v>
      </c>
      <c r="T1413" s="24">
        <v>7</v>
      </c>
      <c r="U1413" t="s">
        <v>181</v>
      </c>
      <c r="V1413" s="14" t="str">
        <f>VLOOKUP($U1413,look_up!$A$2:J1439,2,FALSE)</f>
        <v>Ouriço</v>
      </c>
      <c r="W1413" s="14" t="str">
        <f>VLOOKUP($U1413,look_up!$A$2:K1439,3,FALSE)</f>
        <v>Species</v>
      </c>
      <c r="X1413" s="14" t="str">
        <f>VLOOKUP($U1413,look_up!$A$2:L1439,4,FALSE)</f>
        <v>NA</v>
      </c>
      <c r="Y1413" s="14" t="str">
        <f>VLOOKUP($U1413,look_up!A$2:K1439,5,FALSE)</f>
        <v>Animalia</v>
      </c>
      <c r="Z1413" s="14" t="str">
        <f>VLOOKUP($U1413,look_up!A$2:L1439,6,FALSE)</f>
        <v>Echinodermata</v>
      </c>
      <c r="AA1413" s="14" t="str">
        <f>VLOOKUP($U1413,look_up!A$2:M1439,7,FALSE)</f>
        <v>Echinoidea</v>
      </c>
      <c r="AB1413" s="14" t="str">
        <f>VLOOKUP($U1413,look_up!$A$2:P1439,8,FALSE)</f>
        <v>Camarodonta</v>
      </c>
      <c r="AC1413" s="14" t="str">
        <f>VLOOKUP($U1413,look_up!$A$2:Q1439,9,FALSE)</f>
        <v>Echinometridae</v>
      </c>
      <c r="AD1413" s="14">
        <f>VLOOKUP($U1413,look_up!A$2:P1439,10,FALSE)</f>
        <v>213380</v>
      </c>
      <c r="AE1413" s="16">
        <v>12</v>
      </c>
      <c r="AF1413" s="24" t="s">
        <v>216</v>
      </c>
      <c r="AG1413">
        <v>40</v>
      </c>
      <c r="AH1413" s="16" t="s">
        <v>273</v>
      </c>
      <c r="AI1413" s="16" t="s">
        <v>6</v>
      </c>
      <c r="AJ1413" s="16" t="s">
        <v>214</v>
      </c>
      <c r="AK1413" s="16" t="s">
        <v>220</v>
      </c>
      <c r="AL1413" s="16">
        <v>12</v>
      </c>
    </row>
    <row r="1414" spans="1:38" x14ac:dyDescent="0.3">
      <c r="A1414" s="24" t="s">
        <v>0</v>
      </c>
      <c r="B1414" t="s">
        <v>19</v>
      </c>
      <c r="C1414" t="s">
        <v>284</v>
      </c>
      <c r="D1414">
        <v>-27.278230000000001</v>
      </c>
      <c r="E1414">
        <v>-48.375419999999998</v>
      </c>
      <c r="F1414" s="24" t="s">
        <v>2</v>
      </c>
      <c r="G1414" s="24" t="s">
        <v>3</v>
      </c>
      <c r="H1414" s="25">
        <v>42402</v>
      </c>
      <c r="I1414" s="12" t="s">
        <v>245</v>
      </c>
      <c r="J1414" s="12" t="s">
        <v>245</v>
      </c>
      <c r="K1414" s="12" t="s">
        <v>292</v>
      </c>
      <c r="L1414" s="24" t="s">
        <v>96</v>
      </c>
      <c r="M1414" s="24" t="s">
        <v>313</v>
      </c>
      <c r="N1414" t="s">
        <v>85</v>
      </c>
      <c r="O1414" s="24">
        <v>2</v>
      </c>
      <c r="P1414">
        <v>5</v>
      </c>
      <c r="Q1414">
        <v>5</v>
      </c>
      <c r="R1414">
        <v>23</v>
      </c>
      <c r="S1414" s="24">
        <v>6.7</v>
      </c>
      <c r="T1414" s="24">
        <v>7</v>
      </c>
      <c r="U1414" t="s">
        <v>181</v>
      </c>
      <c r="V1414" s="14" t="str">
        <f>VLOOKUP($U1414,look_up!$A$2:J1440,2,FALSE)</f>
        <v>Ouriço</v>
      </c>
      <c r="W1414" s="14" t="str">
        <f>VLOOKUP($U1414,look_up!$A$2:K1440,3,FALSE)</f>
        <v>Species</v>
      </c>
      <c r="X1414" s="14" t="str">
        <f>VLOOKUP($U1414,look_up!$A$2:L1440,4,FALSE)</f>
        <v>NA</v>
      </c>
      <c r="Y1414" s="14" t="str">
        <f>VLOOKUP($U1414,look_up!A$2:K1440,5,FALSE)</f>
        <v>Animalia</v>
      </c>
      <c r="Z1414" s="14" t="str">
        <f>VLOOKUP($U1414,look_up!A$2:L1440,6,FALSE)</f>
        <v>Echinodermata</v>
      </c>
      <c r="AA1414" s="14" t="str">
        <f>VLOOKUP($U1414,look_up!A$2:M1440,7,FALSE)</f>
        <v>Echinoidea</v>
      </c>
      <c r="AB1414" s="14" t="str">
        <f>VLOOKUP($U1414,look_up!$A$2:P1440,8,FALSE)</f>
        <v>Camarodonta</v>
      </c>
      <c r="AC1414" s="14" t="str">
        <f>VLOOKUP($U1414,look_up!$A$2:Q1440,9,FALSE)</f>
        <v>Echinometridae</v>
      </c>
      <c r="AD1414" s="14">
        <f>VLOOKUP($U1414,look_up!A$2:P1440,10,FALSE)</f>
        <v>213380</v>
      </c>
      <c r="AE1414" s="16">
        <v>3</v>
      </c>
      <c r="AF1414" s="24" t="s">
        <v>216</v>
      </c>
      <c r="AG1414">
        <v>40</v>
      </c>
      <c r="AH1414" s="16" t="s">
        <v>273</v>
      </c>
      <c r="AI1414" s="16" t="s">
        <v>6</v>
      </c>
      <c r="AJ1414" s="16" t="s">
        <v>214</v>
      </c>
      <c r="AK1414" s="16" t="s">
        <v>220</v>
      </c>
      <c r="AL1414" s="16">
        <v>3</v>
      </c>
    </row>
    <row r="1415" spans="1:38" x14ac:dyDescent="0.3">
      <c r="A1415" s="24" t="s">
        <v>0</v>
      </c>
      <c r="B1415" t="s">
        <v>19</v>
      </c>
      <c r="C1415" t="s">
        <v>284</v>
      </c>
      <c r="D1415">
        <v>-27.278230000000001</v>
      </c>
      <c r="E1415">
        <v>-48.375419999999998</v>
      </c>
      <c r="F1415" s="24" t="s">
        <v>2</v>
      </c>
      <c r="G1415" s="24" t="s">
        <v>3</v>
      </c>
      <c r="H1415" s="25">
        <v>42402</v>
      </c>
      <c r="I1415" s="12" t="s">
        <v>245</v>
      </c>
      <c r="J1415" s="12" t="s">
        <v>245</v>
      </c>
      <c r="K1415" s="12" t="s">
        <v>292</v>
      </c>
      <c r="L1415" s="24" t="s">
        <v>96</v>
      </c>
      <c r="M1415" s="24" t="s">
        <v>313</v>
      </c>
      <c r="N1415" t="s">
        <v>85</v>
      </c>
      <c r="O1415" s="24">
        <v>3</v>
      </c>
      <c r="P1415">
        <v>5</v>
      </c>
      <c r="Q1415">
        <v>5</v>
      </c>
      <c r="R1415">
        <v>23</v>
      </c>
      <c r="S1415" s="24">
        <v>6.7</v>
      </c>
      <c r="T1415" s="24">
        <v>7</v>
      </c>
      <c r="U1415" t="s">
        <v>181</v>
      </c>
      <c r="V1415" s="14" t="str">
        <f>VLOOKUP($U1415,look_up!$A$2:J1441,2,FALSE)</f>
        <v>Ouriço</v>
      </c>
      <c r="W1415" s="14" t="str">
        <f>VLOOKUP($U1415,look_up!$A$2:K1441,3,FALSE)</f>
        <v>Species</v>
      </c>
      <c r="X1415" s="14" t="str">
        <f>VLOOKUP($U1415,look_up!$A$2:L1441,4,FALSE)</f>
        <v>NA</v>
      </c>
      <c r="Y1415" s="14" t="str">
        <f>VLOOKUP($U1415,look_up!A$2:K1441,5,FALSE)</f>
        <v>Animalia</v>
      </c>
      <c r="Z1415" s="14" t="str">
        <f>VLOOKUP($U1415,look_up!A$2:L1441,6,FALSE)</f>
        <v>Echinodermata</v>
      </c>
      <c r="AA1415" s="14" t="str">
        <f>VLOOKUP($U1415,look_up!A$2:M1441,7,FALSE)</f>
        <v>Echinoidea</v>
      </c>
      <c r="AB1415" s="14" t="str">
        <f>VLOOKUP($U1415,look_up!$A$2:P1441,8,FALSE)</f>
        <v>Camarodonta</v>
      </c>
      <c r="AC1415" s="14" t="str">
        <f>VLOOKUP($U1415,look_up!$A$2:Q1441,9,FALSE)</f>
        <v>Echinometridae</v>
      </c>
      <c r="AD1415" s="14">
        <f>VLOOKUP($U1415,look_up!A$2:P1441,10,FALSE)</f>
        <v>213380</v>
      </c>
      <c r="AE1415" s="16">
        <v>1</v>
      </c>
      <c r="AF1415" s="24" t="s">
        <v>216</v>
      </c>
      <c r="AG1415">
        <v>40</v>
      </c>
      <c r="AH1415" s="16" t="s">
        <v>273</v>
      </c>
      <c r="AI1415" s="16" t="s">
        <v>6</v>
      </c>
      <c r="AJ1415" s="16" t="s">
        <v>214</v>
      </c>
      <c r="AK1415" s="16" t="s">
        <v>220</v>
      </c>
      <c r="AL1415" s="16">
        <v>1</v>
      </c>
    </row>
    <row r="1416" spans="1:38" x14ac:dyDescent="0.3">
      <c r="A1416" s="24" t="s">
        <v>0</v>
      </c>
      <c r="B1416" t="s">
        <v>19</v>
      </c>
      <c r="C1416" t="s">
        <v>284</v>
      </c>
      <c r="D1416">
        <v>-27.278230000000001</v>
      </c>
      <c r="E1416">
        <v>-48.375419999999998</v>
      </c>
      <c r="F1416" s="24" t="s">
        <v>2</v>
      </c>
      <c r="G1416" s="24" t="s">
        <v>3</v>
      </c>
      <c r="H1416" s="25">
        <v>42402</v>
      </c>
      <c r="I1416" s="12" t="s">
        <v>245</v>
      </c>
      <c r="J1416" s="12" t="s">
        <v>245</v>
      </c>
      <c r="K1416" s="12" t="s">
        <v>292</v>
      </c>
      <c r="L1416" s="24" t="s">
        <v>96</v>
      </c>
      <c r="M1416" s="24" t="s">
        <v>313</v>
      </c>
      <c r="N1416" t="s">
        <v>86</v>
      </c>
      <c r="O1416" s="24">
        <v>1</v>
      </c>
      <c r="P1416">
        <v>6</v>
      </c>
      <c r="Q1416">
        <v>6</v>
      </c>
      <c r="R1416">
        <v>23</v>
      </c>
      <c r="S1416" s="24">
        <v>6.7</v>
      </c>
      <c r="T1416" s="24">
        <v>5</v>
      </c>
      <c r="U1416" t="s">
        <v>181</v>
      </c>
      <c r="V1416" s="14" t="str">
        <f>VLOOKUP($U1416,look_up!$A$2:J1442,2,FALSE)</f>
        <v>Ouriço</v>
      </c>
      <c r="W1416" s="14" t="str">
        <f>VLOOKUP($U1416,look_up!$A$2:K1442,3,FALSE)</f>
        <v>Species</v>
      </c>
      <c r="X1416" s="14" t="str">
        <f>VLOOKUP($U1416,look_up!$A$2:L1442,4,FALSE)</f>
        <v>NA</v>
      </c>
      <c r="Y1416" s="14" t="str">
        <f>VLOOKUP($U1416,look_up!A$2:K1442,5,FALSE)</f>
        <v>Animalia</v>
      </c>
      <c r="Z1416" s="14" t="str">
        <f>VLOOKUP($U1416,look_up!A$2:L1442,6,FALSE)</f>
        <v>Echinodermata</v>
      </c>
      <c r="AA1416" s="14" t="str">
        <f>VLOOKUP($U1416,look_up!A$2:M1442,7,FALSE)</f>
        <v>Echinoidea</v>
      </c>
      <c r="AB1416" s="14" t="str">
        <f>VLOOKUP($U1416,look_up!$A$2:P1442,8,FALSE)</f>
        <v>Camarodonta</v>
      </c>
      <c r="AC1416" s="14" t="str">
        <f>VLOOKUP($U1416,look_up!$A$2:Q1442,9,FALSE)</f>
        <v>Echinometridae</v>
      </c>
      <c r="AD1416" s="14">
        <f>VLOOKUP($U1416,look_up!A$2:P1442,10,FALSE)</f>
        <v>213380</v>
      </c>
      <c r="AE1416" s="16">
        <v>0</v>
      </c>
      <c r="AF1416" s="24" t="s">
        <v>216</v>
      </c>
      <c r="AG1416">
        <v>40</v>
      </c>
      <c r="AH1416" s="16" t="s">
        <v>273</v>
      </c>
      <c r="AI1416" s="16" t="s">
        <v>6</v>
      </c>
      <c r="AJ1416" s="16" t="s">
        <v>214</v>
      </c>
      <c r="AK1416" s="16" t="s">
        <v>220</v>
      </c>
      <c r="AL1416" s="16">
        <v>0</v>
      </c>
    </row>
    <row r="1417" spans="1:38" x14ac:dyDescent="0.3">
      <c r="A1417" s="24" t="s">
        <v>0</v>
      </c>
      <c r="B1417" t="s">
        <v>19</v>
      </c>
      <c r="C1417" t="s">
        <v>284</v>
      </c>
      <c r="D1417">
        <v>-27.278230000000001</v>
      </c>
      <c r="E1417">
        <v>-48.375419999999998</v>
      </c>
      <c r="F1417" s="24" t="s">
        <v>2</v>
      </c>
      <c r="G1417" s="24" t="s">
        <v>3</v>
      </c>
      <c r="H1417" s="25">
        <v>42402</v>
      </c>
      <c r="I1417" s="12" t="s">
        <v>245</v>
      </c>
      <c r="J1417" s="12" t="s">
        <v>245</v>
      </c>
      <c r="K1417" s="12" t="s">
        <v>292</v>
      </c>
      <c r="L1417" s="24" t="s">
        <v>96</v>
      </c>
      <c r="M1417" s="24" t="s">
        <v>313</v>
      </c>
      <c r="N1417" t="s">
        <v>86</v>
      </c>
      <c r="O1417" s="24">
        <v>2</v>
      </c>
      <c r="P1417">
        <v>6</v>
      </c>
      <c r="Q1417">
        <v>6</v>
      </c>
      <c r="R1417">
        <v>23</v>
      </c>
      <c r="S1417" s="24">
        <v>6.7</v>
      </c>
      <c r="T1417" s="24">
        <v>5</v>
      </c>
      <c r="U1417" t="s">
        <v>181</v>
      </c>
      <c r="V1417" s="14" t="str">
        <f>VLOOKUP($U1417,look_up!$A$2:J1443,2,FALSE)</f>
        <v>Ouriço</v>
      </c>
      <c r="W1417" s="14" t="str">
        <f>VLOOKUP($U1417,look_up!$A$2:K1443,3,FALSE)</f>
        <v>Species</v>
      </c>
      <c r="X1417" s="14" t="str">
        <f>VLOOKUP($U1417,look_up!$A$2:L1443,4,FALSE)</f>
        <v>NA</v>
      </c>
      <c r="Y1417" s="14" t="str">
        <f>VLOOKUP($U1417,look_up!A$2:K1443,5,FALSE)</f>
        <v>Animalia</v>
      </c>
      <c r="Z1417" s="14" t="str">
        <f>VLOOKUP($U1417,look_up!A$2:L1443,6,FALSE)</f>
        <v>Echinodermata</v>
      </c>
      <c r="AA1417" s="14" t="str">
        <f>VLOOKUP($U1417,look_up!A$2:M1443,7,FALSE)</f>
        <v>Echinoidea</v>
      </c>
      <c r="AB1417" s="14" t="str">
        <f>VLOOKUP($U1417,look_up!$A$2:P1443,8,FALSE)</f>
        <v>Camarodonta</v>
      </c>
      <c r="AC1417" s="14" t="str">
        <f>VLOOKUP($U1417,look_up!$A$2:Q1443,9,FALSE)</f>
        <v>Echinometridae</v>
      </c>
      <c r="AD1417" s="14">
        <f>VLOOKUP($U1417,look_up!A$2:P1443,10,FALSE)</f>
        <v>213380</v>
      </c>
      <c r="AE1417" s="16">
        <v>0</v>
      </c>
      <c r="AF1417" s="24" t="s">
        <v>216</v>
      </c>
      <c r="AG1417">
        <v>40</v>
      </c>
      <c r="AH1417" s="16" t="s">
        <v>273</v>
      </c>
      <c r="AI1417" s="16" t="s">
        <v>6</v>
      </c>
      <c r="AJ1417" s="16" t="s">
        <v>214</v>
      </c>
      <c r="AK1417" s="16" t="s">
        <v>220</v>
      </c>
      <c r="AL1417" s="16">
        <v>0</v>
      </c>
    </row>
    <row r="1418" spans="1:38" x14ac:dyDescent="0.3">
      <c r="A1418" s="24" t="s">
        <v>0</v>
      </c>
      <c r="B1418" t="s">
        <v>19</v>
      </c>
      <c r="C1418" t="s">
        <v>284</v>
      </c>
      <c r="D1418">
        <v>-27.278230000000001</v>
      </c>
      <c r="E1418">
        <v>-48.375419999999998</v>
      </c>
      <c r="F1418" s="24" t="s">
        <v>2</v>
      </c>
      <c r="G1418" s="24" t="s">
        <v>3</v>
      </c>
      <c r="H1418" s="25">
        <v>42402</v>
      </c>
      <c r="I1418" s="12" t="s">
        <v>245</v>
      </c>
      <c r="J1418" s="12" t="s">
        <v>245</v>
      </c>
      <c r="K1418" s="12" t="s">
        <v>292</v>
      </c>
      <c r="L1418" s="24" t="s">
        <v>96</v>
      </c>
      <c r="M1418" s="24" t="s">
        <v>313</v>
      </c>
      <c r="N1418" t="s">
        <v>86</v>
      </c>
      <c r="O1418" s="24">
        <v>3</v>
      </c>
      <c r="P1418">
        <v>6</v>
      </c>
      <c r="Q1418">
        <v>6</v>
      </c>
      <c r="R1418">
        <v>23</v>
      </c>
      <c r="S1418" s="24">
        <v>6.7</v>
      </c>
      <c r="T1418" s="24">
        <v>5</v>
      </c>
      <c r="U1418" t="s">
        <v>181</v>
      </c>
      <c r="V1418" s="14" t="str">
        <f>VLOOKUP($U1418,look_up!$A$2:J1444,2,FALSE)</f>
        <v>Ouriço</v>
      </c>
      <c r="W1418" s="14" t="str">
        <f>VLOOKUP($U1418,look_up!$A$2:K1444,3,FALSE)</f>
        <v>Species</v>
      </c>
      <c r="X1418" s="14" t="str">
        <f>VLOOKUP($U1418,look_up!$A$2:L1444,4,FALSE)</f>
        <v>NA</v>
      </c>
      <c r="Y1418" s="14" t="str">
        <f>VLOOKUP($U1418,look_up!A$2:K1444,5,FALSE)</f>
        <v>Animalia</v>
      </c>
      <c r="Z1418" s="14" t="str">
        <f>VLOOKUP($U1418,look_up!A$2:L1444,6,FALSE)</f>
        <v>Echinodermata</v>
      </c>
      <c r="AA1418" s="14" t="str">
        <f>VLOOKUP($U1418,look_up!A$2:M1444,7,FALSE)</f>
        <v>Echinoidea</v>
      </c>
      <c r="AB1418" s="14" t="str">
        <f>VLOOKUP($U1418,look_up!$A$2:P1444,8,FALSE)</f>
        <v>Camarodonta</v>
      </c>
      <c r="AC1418" s="14" t="str">
        <f>VLOOKUP($U1418,look_up!$A$2:Q1444,9,FALSE)</f>
        <v>Echinometridae</v>
      </c>
      <c r="AD1418" s="14">
        <f>VLOOKUP($U1418,look_up!A$2:P1444,10,FALSE)</f>
        <v>213380</v>
      </c>
      <c r="AE1418" s="16">
        <v>0</v>
      </c>
      <c r="AF1418" s="24" t="s">
        <v>216</v>
      </c>
      <c r="AG1418">
        <v>40</v>
      </c>
      <c r="AH1418" s="16" t="s">
        <v>273</v>
      </c>
      <c r="AI1418" s="16" t="s">
        <v>6</v>
      </c>
      <c r="AJ1418" s="16" t="s">
        <v>214</v>
      </c>
      <c r="AK1418" s="16" t="s">
        <v>220</v>
      </c>
      <c r="AL1418" s="16">
        <v>0</v>
      </c>
    </row>
    <row r="1419" spans="1:38" x14ac:dyDescent="0.3">
      <c r="A1419" s="24" t="s">
        <v>0</v>
      </c>
      <c r="B1419" t="s">
        <v>267</v>
      </c>
      <c r="C1419" t="s">
        <v>312</v>
      </c>
      <c r="D1419">
        <v>-27.180980000000002</v>
      </c>
      <c r="E1419">
        <v>-48.409959999999998</v>
      </c>
      <c r="F1419" s="24" t="s">
        <v>2</v>
      </c>
      <c r="G1419" s="24" t="s">
        <v>3</v>
      </c>
      <c r="H1419" s="25">
        <v>42397</v>
      </c>
      <c r="I1419" s="12" t="s">
        <v>288</v>
      </c>
      <c r="J1419" s="12" t="s">
        <v>270</v>
      </c>
      <c r="K1419" s="12" t="s">
        <v>292</v>
      </c>
      <c r="L1419" s="24" t="s">
        <v>96</v>
      </c>
      <c r="M1419" s="24" t="s">
        <v>313</v>
      </c>
      <c r="N1419" t="s">
        <v>85</v>
      </c>
      <c r="O1419" s="24">
        <v>1</v>
      </c>
      <c r="P1419">
        <v>5</v>
      </c>
      <c r="Q1419">
        <v>5</v>
      </c>
      <c r="R1419">
        <v>23</v>
      </c>
      <c r="S1419" s="24">
        <v>8</v>
      </c>
      <c r="T1419" s="24">
        <v>8.4</v>
      </c>
      <c r="U1419" t="s">
        <v>181</v>
      </c>
      <c r="V1419" s="14" t="str">
        <f>VLOOKUP($U1419,look_up!$A$2:J1445,2,FALSE)</f>
        <v>Ouriço</v>
      </c>
      <c r="W1419" s="14" t="str">
        <f>VLOOKUP($U1419,look_up!$A$2:K1445,3,FALSE)</f>
        <v>Species</v>
      </c>
      <c r="X1419" s="14" t="str">
        <f>VLOOKUP($U1419,look_up!$A$2:L1445,4,FALSE)</f>
        <v>NA</v>
      </c>
      <c r="Y1419" s="14" t="str">
        <f>VLOOKUP($U1419,look_up!A$2:K1445,5,FALSE)</f>
        <v>Animalia</v>
      </c>
      <c r="Z1419" s="14" t="str">
        <f>VLOOKUP($U1419,look_up!A$2:L1445,6,FALSE)</f>
        <v>Echinodermata</v>
      </c>
      <c r="AA1419" s="14" t="str">
        <f>VLOOKUP($U1419,look_up!A$2:M1445,7,FALSE)</f>
        <v>Echinoidea</v>
      </c>
      <c r="AB1419" s="14" t="str">
        <f>VLOOKUP($U1419,look_up!$A$2:P1445,8,FALSE)</f>
        <v>Camarodonta</v>
      </c>
      <c r="AC1419" s="14" t="str">
        <f>VLOOKUP($U1419,look_up!$A$2:Q1445,9,FALSE)</f>
        <v>Echinometridae</v>
      </c>
      <c r="AD1419" s="14">
        <f>VLOOKUP($U1419,look_up!A$2:P1445,10,FALSE)</f>
        <v>213380</v>
      </c>
      <c r="AE1419" s="16">
        <v>59</v>
      </c>
      <c r="AF1419" s="24" t="s">
        <v>216</v>
      </c>
      <c r="AG1419">
        <v>40</v>
      </c>
      <c r="AH1419" s="16" t="s">
        <v>273</v>
      </c>
      <c r="AI1419" s="16" t="s">
        <v>6</v>
      </c>
      <c r="AJ1419" s="16" t="s">
        <v>214</v>
      </c>
      <c r="AK1419" s="16" t="s">
        <v>220</v>
      </c>
      <c r="AL1419" s="16">
        <v>59</v>
      </c>
    </row>
    <row r="1420" spans="1:38" x14ac:dyDescent="0.3">
      <c r="A1420" s="24" t="s">
        <v>0</v>
      </c>
      <c r="B1420" t="s">
        <v>267</v>
      </c>
      <c r="C1420" t="s">
        <v>312</v>
      </c>
      <c r="D1420">
        <v>-27.180980000000002</v>
      </c>
      <c r="E1420">
        <v>-48.409959999999998</v>
      </c>
      <c r="F1420" s="24" t="s">
        <v>2</v>
      </c>
      <c r="G1420" s="24" t="s">
        <v>3</v>
      </c>
      <c r="H1420" s="25">
        <v>42397</v>
      </c>
      <c r="I1420" s="12" t="s">
        <v>288</v>
      </c>
      <c r="J1420" s="12" t="s">
        <v>270</v>
      </c>
      <c r="K1420" s="12" t="s">
        <v>292</v>
      </c>
      <c r="L1420" s="24" t="s">
        <v>96</v>
      </c>
      <c r="M1420" s="24" t="s">
        <v>313</v>
      </c>
      <c r="N1420" t="s">
        <v>85</v>
      </c>
      <c r="O1420" s="24">
        <v>2</v>
      </c>
      <c r="P1420">
        <v>5</v>
      </c>
      <c r="Q1420">
        <v>5</v>
      </c>
      <c r="R1420">
        <v>23</v>
      </c>
      <c r="S1420" s="24">
        <v>8</v>
      </c>
      <c r="T1420" s="24">
        <v>8.4</v>
      </c>
      <c r="U1420" t="s">
        <v>181</v>
      </c>
      <c r="V1420" s="14" t="str">
        <f>VLOOKUP($U1420,look_up!$A$2:J1446,2,FALSE)</f>
        <v>Ouriço</v>
      </c>
      <c r="W1420" s="14" t="str">
        <f>VLOOKUP($U1420,look_up!$A$2:K1446,3,FALSE)</f>
        <v>Species</v>
      </c>
      <c r="X1420" s="14" t="str">
        <f>VLOOKUP($U1420,look_up!$A$2:L1446,4,FALSE)</f>
        <v>NA</v>
      </c>
      <c r="Y1420" s="14" t="str">
        <f>VLOOKUP($U1420,look_up!A$2:K1446,5,FALSE)</f>
        <v>Animalia</v>
      </c>
      <c r="Z1420" s="14" t="str">
        <f>VLOOKUP($U1420,look_up!A$2:L1446,6,FALSE)</f>
        <v>Echinodermata</v>
      </c>
      <c r="AA1420" s="14" t="str">
        <f>VLOOKUP($U1420,look_up!A$2:M1446,7,FALSE)</f>
        <v>Echinoidea</v>
      </c>
      <c r="AB1420" s="14" t="str">
        <f>VLOOKUP($U1420,look_up!$A$2:P1446,8,FALSE)</f>
        <v>Camarodonta</v>
      </c>
      <c r="AC1420" s="14" t="str">
        <f>VLOOKUP($U1420,look_up!$A$2:Q1446,9,FALSE)</f>
        <v>Echinometridae</v>
      </c>
      <c r="AD1420" s="14">
        <f>VLOOKUP($U1420,look_up!A$2:P1446,10,FALSE)</f>
        <v>213380</v>
      </c>
      <c r="AE1420" s="16">
        <v>12</v>
      </c>
      <c r="AF1420" s="24" t="s">
        <v>216</v>
      </c>
      <c r="AG1420">
        <v>40</v>
      </c>
      <c r="AH1420" s="16" t="s">
        <v>273</v>
      </c>
      <c r="AI1420" s="16" t="s">
        <v>6</v>
      </c>
      <c r="AJ1420" s="16" t="s">
        <v>214</v>
      </c>
      <c r="AK1420" s="16" t="s">
        <v>220</v>
      </c>
      <c r="AL1420" s="16">
        <v>12</v>
      </c>
    </row>
    <row r="1421" spans="1:38" x14ac:dyDescent="0.3">
      <c r="A1421" s="24" t="s">
        <v>0</v>
      </c>
      <c r="B1421" t="s">
        <v>267</v>
      </c>
      <c r="C1421" t="s">
        <v>312</v>
      </c>
      <c r="D1421">
        <v>-27.180980000000002</v>
      </c>
      <c r="E1421">
        <v>-48.409959999999998</v>
      </c>
      <c r="F1421" s="24" t="s">
        <v>2</v>
      </c>
      <c r="G1421" s="24" t="s">
        <v>3</v>
      </c>
      <c r="H1421" s="25">
        <v>42397</v>
      </c>
      <c r="I1421" s="12" t="s">
        <v>288</v>
      </c>
      <c r="J1421" s="12" t="s">
        <v>270</v>
      </c>
      <c r="K1421" s="12" t="s">
        <v>292</v>
      </c>
      <c r="L1421" s="24" t="s">
        <v>96</v>
      </c>
      <c r="M1421" s="24" t="s">
        <v>313</v>
      </c>
      <c r="N1421" t="s">
        <v>85</v>
      </c>
      <c r="O1421" s="24">
        <v>3</v>
      </c>
      <c r="P1421">
        <v>5</v>
      </c>
      <c r="Q1421">
        <v>5</v>
      </c>
      <c r="R1421">
        <v>23</v>
      </c>
      <c r="S1421" s="24">
        <v>8</v>
      </c>
      <c r="T1421" s="24">
        <v>8.4</v>
      </c>
      <c r="U1421" t="s">
        <v>181</v>
      </c>
      <c r="V1421" s="14" t="str">
        <f>VLOOKUP($U1421,look_up!$A$2:J1447,2,FALSE)</f>
        <v>Ouriço</v>
      </c>
      <c r="W1421" s="14" t="str">
        <f>VLOOKUP($U1421,look_up!$A$2:K1447,3,FALSE)</f>
        <v>Species</v>
      </c>
      <c r="X1421" s="14" t="str">
        <f>VLOOKUP($U1421,look_up!$A$2:L1447,4,FALSE)</f>
        <v>NA</v>
      </c>
      <c r="Y1421" s="14" t="str">
        <f>VLOOKUP($U1421,look_up!A$2:K1447,5,FALSE)</f>
        <v>Animalia</v>
      </c>
      <c r="Z1421" s="14" t="str">
        <f>VLOOKUP($U1421,look_up!A$2:L1447,6,FALSE)</f>
        <v>Echinodermata</v>
      </c>
      <c r="AA1421" s="14" t="str">
        <f>VLOOKUP($U1421,look_up!A$2:M1447,7,FALSE)</f>
        <v>Echinoidea</v>
      </c>
      <c r="AB1421" s="14" t="str">
        <f>VLOOKUP($U1421,look_up!$A$2:P1447,8,FALSE)</f>
        <v>Camarodonta</v>
      </c>
      <c r="AC1421" s="14" t="str">
        <f>VLOOKUP($U1421,look_up!$A$2:Q1447,9,FALSE)</f>
        <v>Echinometridae</v>
      </c>
      <c r="AD1421" s="14">
        <f>VLOOKUP($U1421,look_up!A$2:P1447,10,FALSE)</f>
        <v>213380</v>
      </c>
      <c r="AE1421" s="16">
        <v>25</v>
      </c>
      <c r="AF1421" s="24" t="s">
        <v>216</v>
      </c>
      <c r="AG1421">
        <v>40</v>
      </c>
      <c r="AH1421" s="16" t="s">
        <v>273</v>
      </c>
      <c r="AI1421" s="16" t="s">
        <v>6</v>
      </c>
      <c r="AJ1421" s="16" t="s">
        <v>214</v>
      </c>
      <c r="AK1421" s="16" t="s">
        <v>220</v>
      </c>
      <c r="AL1421" s="16">
        <v>25</v>
      </c>
    </row>
    <row r="1422" spans="1:38" x14ac:dyDescent="0.3">
      <c r="A1422" s="24" t="s">
        <v>0</v>
      </c>
      <c r="B1422" t="s">
        <v>267</v>
      </c>
      <c r="C1422" t="s">
        <v>312</v>
      </c>
      <c r="D1422">
        <v>-27.180980000000002</v>
      </c>
      <c r="E1422">
        <v>-48.409959999999998</v>
      </c>
      <c r="F1422" s="24" t="s">
        <v>2</v>
      </c>
      <c r="G1422" s="24" t="s">
        <v>3</v>
      </c>
      <c r="H1422" s="25">
        <v>42372</v>
      </c>
      <c r="I1422" s="12" t="s">
        <v>100</v>
      </c>
      <c r="J1422" s="12" t="s">
        <v>270</v>
      </c>
      <c r="K1422" s="12" t="s">
        <v>292</v>
      </c>
      <c r="L1422" s="24" t="s">
        <v>96</v>
      </c>
      <c r="M1422" s="24" t="s">
        <v>313</v>
      </c>
      <c r="N1422" t="s">
        <v>173</v>
      </c>
      <c r="O1422" s="24">
        <v>1</v>
      </c>
      <c r="P1422">
        <v>10</v>
      </c>
      <c r="Q1422">
        <v>10</v>
      </c>
      <c r="R1422">
        <v>25</v>
      </c>
      <c r="S1422" s="24">
        <v>4.5</v>
      </c>
      <c r="T1422" s="24">
        <v>8</v>
      </c>
      <c r="U1422" t="s">
        <v>181</v>
      </c>
      <c r="V1422" s="14" t="str">
        <f>VLOOKUP($U1422,look_up!$A$2:J1448,2,FALSE)</f>
        <v>Ouriço</v>
      </c>
      <c r="W1422" s="14" t="str">
        <f>VLOOKUP($U1422,look_up!$A$2:K1448,3,FALSE)</f>
        <v>Species</v>
      </c>
      <c r="X1422" s="14" t="str">
        <f>VLOOKUP($U1422,look_up!$A$2:L1448,4,FALSE)</f>
        <v>NA</v>
      </c>
      <c r="Y1422" s="14" t="str">
        <f>VLOOKUP($U1422,look_up!A$2:K1448,5,FALSE)</f>
        <v>Animalia</v>
      </c>
      <c r="Z1422" s="14" t="str">
        <f>VLOOKUP($U1422,look_up!A$2:L1448,6,FALSE)</f>
        <v>Echinodermata</v>
      </c>
      <c r="AA1422" s="14" t="str">
        <f>VLOOKUP($U1422,look_up!A$2:M1448,7,FALSE)</f>
        <v>Echinoidea</v>
      </c>
      <c r="AB1422" s="14" t="str">
        <f>VLOOKUP($U1422,look_up!$A$2:P1448,8,FALSE)</f>
        <v>Camarodonta</v>
      </c>
      <c r="AC1422" s="14" t="str">
        <f>VLOOKUP($U1422,look_up!$A$2:Q1448,9,FALSE)</f>
        <v>Echinometridae</v>
      </c>
      <c r="AD1422" s="14">
        <f>VLOOKUP($U1422,look_up!A$2:P1448,10,FALSE)</f>
        <v>213380</v>
      </c>
      <c r="AE1422" s="16">
        <v>0</v>
      </c>
      <c r="AF1422" s="24" t="s">
        <v>216</v>
      </c>
      <c r="AG1422">
        <v>40</v>
      </c>
      <c r="AH1422" s="16" t="s">
        <v>273</v>
      </c>
      <c r="AI1422" s="16" t="s">
        <v>6</v>
      </c>
      <c r="AJ1422" s="16" t="s">
        <v>214</v>
      </c>
      <c r="AK1422" s="16" t="s">
        <v>220</v>
      </c>
      <c r="AL1422" s="16">
        <v>0</v>
      </c>
    </row>
    <row r="1423" spans="1:38" x14ac:dyDescent="0.3">
      <c r="A1423" s="24" t="s">
        <v>0</v>
      </c>
      <c r="B1423" t="s">
        <v>267</v>
      </c>
      <c r="C1423" t="s">
        <v>312</v>
      </c>
      <c r="D1423">
        <v>-27.180980000000002</v>
      </c>
      <c r="E1423">
        <v>-48.409959999999998</v>
      </c>
      <c r="F1423" s="24" t="s">
        <v>2</v>
      </c>
      <c r="G1423" s="24" t="s">
        <v>3</v>
      </c>
      <c r="H1423" s="25">
        <v>42372</v>
      </c>
      <c r="I1423" s="12" t="s">
        <v>100</v>
      </c>
      <c r="J1423" s="12" t="s">
        <v>270</v>
      </c>
      <c r="K1423" s="12" t="s">
        <v>292</v>
      </c>
      <c r="L1423" s="24" t="s">
        <v>96</v>
      </c>
      <c r="M1423" s="24" t="s">
        <v>313</v>
      </c>
      <c r="N1423" t="s">
        <v>173</v>
      </c>
      <c r="O1423" s="24">
        <v>2</v>
      </c>
      <c r="P1423">
        <v>10</v>
      </c>
      <c r="Q1423">
        <v>10</v>
      </c>
      <c r="R1423">
        <v>25</v>
      </c>
      <c r="S1423" s="24">
        <v>4.5</v>
      </c>
      <c r="T1423" s="24">
        <v>8</v>
      </c>
      <c r="U1423" t="s">
        <v>181</v>
      </c>
      <c r="V1423" s="14" t="str">
        <f>VLOOKUP($U1423,look_up!$A$2:J1449,2,FALSE)</f>
        <v>Ouriço</v>
      </c>
      <c r="W1423" s="14" t="str">
        <f>VLOOKUP($U1423,look_up!$A$2:K1449,3,FALSE)</f>
        <v>Species</v>
      </c>
      <c r="X1423" s="14" t="str">
        <f>VLOOKUP($U1423,look_up!$A$2:L1449,4,FALSE)</f>
        <v>NA</v>
      </c>
      <c r="Y1423" s="14" t="str">
        <f>VLOOKUP($U1423,look_up!A$2:K1449,5,FALSE)</f>
        <v>Animalia</v>
      </c>
      <c r="Z1423" s="14" t="str">
        <f>VLOOKUP($U1423,look_up!A$2:L1449,6,FALSE)</f>
        <v>Echinodermata</v>
      </c>
      <c r="AA1423" s="14" t="str">
        <f>VLOOKUP($U1423,look_up!A$2:M1449,7,FALSE)</f>
        <v>Echinoidea</v>
      </c>
      <c r="AB1423" s="14" t="str">
        <f>VLOOKUP($U1423,look_up!$A$2:P1449,8,FALSE)</f>
        <v>Camarodonta</v>
      </c>
      <c r="AC1423" s="14" t="str">
        <f>VLOOKUP($U1423,look_up!$A$2:Q1449,9,FALSE)</f>
        <v>Echinometridae</v>
      </c>
      <c r="AD1423" s="14">
        <f>VLOOKUP($U1423,look_up!A$2:P1449,10,FALSE)</f>
        <v>213380</v>
      </c>
      <c r="AE1423" s="16">
        <v>1</v>
      </c>
      <c r="AF1423" s="24" t="s">
        <v>216</v>
      </c>
      <c r="AG1423">
        <v>40</v>
      </c>
      <c r="AH1423" s="16" t="s">
        <v>273</v>
      </c>
      <c r="AI1423" s="16" t="s">
        <v>6</v>
      </c>
      <c r="AJ1423" s="16" t="s">
        <v>214</v>
      </c>
      <c r="AK1423" s="16" t="s">
        <v>220</v>
      </c>
      <c r="AL1423" s="16">
        <v>1</v>
      </c>
    </row>
    <row r="1424" spans="1:38" x14ac:dyDescent="0.3">
      <c r="A1424" s="24" t="s">
        <v>0</v>
      </c>
      <c r="B1424" t="s">
        <v>267</v>
      </c>
      <c r="C1424" t="s">
        <v>312</v>
      </c>
      <c r="D1424">
        <v>-27.180980000000002</v>
      </c>
      <c r="E1424">
        <v>-48.409959999999998</v>
      </c>
      <c r="F1424" s="24" t="s">
        <v>2</v>
      </c>
      <c r="G1424" s="24" t="s">
        <v>3</v>
      </c>
      <c r="H1424" s="25">
        <v>42372</v>
      </c>
      <c r="I1424" s="12" t="s">
        <v>100</v>
      </c>
      <c r="J1424" s="12" t="s">
        <v>270</v>
      </c>
      <c r="K1424" s="12" t="s">
        <v>292</v>
      </c>
      <c r="L1424" s="24" t="s">
        <v>96</v>
      </c>
      <c r="M1424" s="24" t="s">
        <v>313</v>
      </c>
      <c r="N1424" t="s">
        <v>173</v>
      </c>
      <c r="O1424" s="24">
        <v>3</v>
      </c>
      <c r="P1424">
        <v>10</v>
      </c>
      <c r="Q1424">
        <v>10</v>
      </c>
      <c r="R1424">
        <v>25</v>
      </c>
      <c r="S1424" s="24">
        <v>4.5</v>
      </c>
      <c r="T1424" s="24">
        <v>8</v>
      </c>
      <c r="U1424" t="s">
        <v>181</v>
      </c>
      <c r="V1424" s="14" t="str">
        <f>VLOOKUP($U1424,look_up!$A$2:J1450,2,FALSE)</f>
        <v>Ouriço</v>
      </c>
      <c r="W1424" s="14" t="str">
        <f>VLOOKUP($U1424,look_up!$A$2:K1450,3,FALSE)</f>
        <v>Species</v>
      </c>
      <c r="X1424" s="14" t="str">
        <f>VLOOKUP($U1424,look_up!$A$2:L1450,4,FALSE)</f>
        <v>NA</v>
      </c>
      <c r="Y1424" s="14" t="str">
        <f>VLOOKUP($U1424,look_up!A$2:K1450,5,FALSE)</f>
        <v>Animalia</v>
      </c>
      <c r="Z1424" s="14" t="str">
        <f>VLOOKUP($U1424,look_up!A$2:L1450,6,FALSE)</f>
        <v>Echinodermata</v>
      </c>
      <c r="AA1424" s="14" t="str">
        <f>VLOOKUP($U1424,look_up!A$2:M1450,7,FALSE)</f>
        <v>Echinoidea</v>
      </c>
      <c r="AB1424" s="14" t="str">
        <f>VLOOKUP($U1424,look_up!$A$2:P1450,8,FALSE)</f>
        <v>Camarodonta</v>
      </c>
      <c r="AC1424" s="14" t="str">
        <f>VLOOKUP($U1424,look_up!$A$2:Q1450,9,FALSE)</f>
        <v>Echinometridae</v>
      </c>
      <c r="AD1424" s="14">
        <f>VLOOKUP($U1424,look_up!A$2:P1450,10,FALSE)</f>
        <v>213380</v>
      </c>
      <c r="AE1424" s="16">
        <v>1</v>
      </c>
      <c r="AF1424" s="24" t="s">
        <v>216</v>
      </c>
      <c r="AG1424">
        <v>40</v>
      </c>
      <c r="AH1424" s="16" t="s">
        <v>273</v>
      </c>
      <c r="AI1424" s="16" t="s">
        <v>6</v>
      </c>
      <c r="AJ1424" s="16" t="s">
        <v>214</v>
      </c>
      <c r="AK1424" s="16" t="s">
        <v>220</v>
      </c>
      <c r="AL1424" s="16">
        <v>1</v>
      </c>
    </row>
    <row r="1425" spans="1:38" x14ac:dyDescent="0.3">
      <c r="A1425" s="24" t="s">
        <v>0</v>
      </c>
      <c r="B1425" t="s">
        <v>309</v>
      </c>
      <c r="C1425" t="s">
        <v>287</v>
      </c>
      <c r="D1425">
        <v>-27.178419999999999</v>
      </c>
      <c r="E1425">
        <v>-48.406959999999998</v>
      </c>
      <c r="F1425" s="24" t="s">
        <v>2</v>
      </c>
      <c r="G1425" s="24" t="s">
        <v>3</v>
      </c>
      <c r="H1425" s="25">
        <v>42397</v>
      </c>
      <c r="I1425" s="12" t="s">
        <v>288</v>
      </c>
      <c r="J1425" s="12" t="s">
        <v>270</v>
      </c>
      <c r="K1425" s="12" t="s">
        <v>292</v>
      </c>
      <c r="L1425" s="24" t="s">
        <v>96</v>
      </c>
      <c r="M1425" s="24" t="s">
        <v>313</v>
      </c>
      <c r="N1425" t="s">
        <v>85</v>
      </c>
      <c r="O1425" s="24">
        <v>1</v>
      </c>
      <c r="P1425">
        <v>5</v>
      </c>
      <c r="Q1425">
        <v>5</v>
      </c>
      <c r="R1425">
        <v>23</v>
      </c>
      <c r="S1425" s="24">
        <v>4.5</v>
      </c>
      <c r="T1425" s="24">
        <v>8</v>
      </c>
      <c r="U1425" t="s">
        <v>181</v>
      </c>
      <c r="V1425" s="14" t="str">
        <f>VLOOKUP($U1425,look_up!$A$2:J1451,2,FALSE)</f>
        <v>Ouriço</v>
      </c>
      <c r="W1425" s="14" t="str">
        <f>VLOOKUP($U1425,look_up!$A$2:K1451,3,FALSE)</f>
        <v>Species</v>
      </c>
      <c r="X1425" s="14" t="str">
        <f>VLOOKUP($U1425,look_up!$A$2:L1451,4,FALSE)</f>
        <v>NA</v>
      </c>
      <c r="Y1425" s="14" t="str">
        <f>VLOOKUP($U1425,look_up!A$2:K1451,5,FALSE)</f>
        <v>Animalia</v>
      </c>
      <c r="Z1425" s="14" t="str">
        <f>VLOOKUP($U1425,look_up!A$2:L1451,6,FALSE)</f>
        <v>Echinodermata</v>
      </c>
      <c r="AA1425" s="14" t="str">
        <f>VLOOKUP($U1425,look_up!A$2:M1451,7,FALSE)</f>
        <v>Echinoidea</v>
      </c>
      <c r="AB1425" s="14" t="str">
        <f>VLOOKUP($U1425,look_up!$A$2:P1451,8,FALSE)</f>
        <v>Camarodonta</v>
      </c>
      <c r="AC1425" s="14" t="str">
        <f>VLOOKUP($U1425,look_up!$A$2:Q1451,9,FALSE)</f>
        <v>Echinometridae</v>
      </c>
      <c r="AD1425" s="14">
        <f>VLOOKUP($U1425,look_up!A$2:P1451,10,FALSE)</f>
        <v>213380</v>
      </c>
      <c r="AE1425" s="16">
        <v>45</v>
      </c>
      <c r="AF1425" s="24" t="s">
        <v>216</v>
      </c>
      <c r="AG1425">
        <v>40</v>
      </c>
      <c r="AH1425" s="16" t="s">
        <v>273</v>
      </c>
      <c r="AI1425" s="16" t="s">
        <v>6</v>
      </c>
      <c r="AJ1425" s="16" t="s">
        <v>214</v>
      </c>
      <c r="AK1425" s="16" t="s">
        <v>220</v>
      </c>
      <c r="AL1425" s="16">
        <v>45</v>
      </c>
    </row>
    <row r="1426" spans="1:38" x14ac:dyDescent="0.3">
      <c r="A1426" s="24" t="s">
        <v>0</v>
      </c>
      <c r="B1426" t="s">
        <v>309</v>
      </c>
      <c r="C1426" t="s">
        <v>287</v>
      </c>
      <c r="D1426">
        <v>-27.178419999999999</v>
      </c>
      <c r="E1426">
        <v>-48.406959999999998</v>
      </c>
      <c r="F1426" s="24" t="s">
        <v>2</v>
      </c>
      <c r="G1426" s="24" t="s">
        <v>3</v>
      </c>
      <c r="H1426" s="25">
        <v>42397</v>
      </c>
      <c r="I1426" s="12" t="s">
        <v>288</v>
      </c>
      <c r="J1426" s="12" t="s">
        <v>270</v>
      </c>
      <c r="K1426" s="12" t="s">
        <v>292</v>
      </c>
      <c r="L1426" s="24" t="s">
        <v>96</v>
      </c>
      <c r="M1426" s="24" t="s">
        <v>313</v>
      </c>
      <c r="N1426" t="s">
        <v>85</v>
      </c>
      <c r="O1426" s="24">
        <v>2</v>
      </c>
      <c r="P1426">
        <v>5</v>
      </c>
      <c r="Q1426">
        <v>5</v>
      </c>
      <c r="R1426">
        <v>23</v>
      </c>
      <c r="S1426" s="24">
        <v>4.5</v>
      </c>
      <c r="T1426" s="24">
        <v>8</v>
      </c>
      <c r="U1426" t="s">
        <v>181</v>
      </c>
      <c r="V1426" s="14" t="str">
        <f>VLOOKUP($U1426,look_up!$A$2:J1452,2,FALSE)</f>
        <v>Ouriço</v>
      </c>
      <c r="W1426" s="14" t="str">
        <f>VLOOKUP($U1426,look_up!$A$2:K1452,3,FALSE)</f>
        <v>Species</v>
      </c>
      <c r="X1426" s="14" t="str">
        <f>VLOOKUP($U1426,look_up!$A$2:L1452,4,FALSE)</f>
        <v>NA</v>
      </c>
      <c r="Y1426" s="14" t="str">
        <f>VLOOKUP($U1426,look_up!A$2:K1452,5,FALSE)</f>
        <v>Animalia</v>
      </c>
      <c r="Z1426" s="14" t="str">
        <f>VLOOKUP($U1426,look_up!A$2:L1452,6,FALSE)</f>
        <v>Echinodermata</v>
      </c>
      <c r="AA1426" s="14" t="str">
        <f>VLOOKUP($U1426,look_up!A$2:M1452,7,FALSE)</f>
        <v>Echinoidea</v>
      </c>
      <c r="AB1426" s="14" t="str">
        <f>VLOOKUP($U1426,look_up!$A$2:P1452,8,FALSE)</f>
        <v>Camarodonta</v>
      </c>
      <c r="AC1426" s="14" t="str">
        <f>VLOOKUP($U1426,look_up!$A$2:Q1452,9,FALSE)</f>
        <v>Echinometridae</v>
      </c>
      <c r="AD1426" s="14">
        <f>VLOOKUP($U1426,look_up!A$2:P1452,10,FALSE)</f>
        <v>213380</v>
      </c>
      <c r="AE1426" s="16">
        <v>42</v>
      </c>
      <c r="AF1426" s="24" t="s">
        <v>216</v>
      </c>
      <c r="AG1426">
        <v>40</v>
      </c>
      <c r="AH1426" s="16" t="s">
        <v>273</v>
      </c>
      <c r="AI1426" s="16" t="s">
        <v>6</v>
      </c>
      <c r="AJ1426" s="16" t="s">
        <v>214</v>
      </c>
      <c r="AK1426" s="16" t="s">
        <v>220</v>
      </c>
      <c r="AL1426" s="16">
        <v>42</v>
      </c>
    </row>
    <row r="1427" spans="1:38" x14ac:dyDescent="0.3">
      <c r="A1427" s="24" t="s">
        <v>0</v>
      </c>
      <c r="B1427" t="s">
        <v>309</v>
      </c>
      <c r="C1427" t="s">
        <v>287</v>
      </c>
      <c r="D1427">
        <v>-27.178419999999999</v>
      </c>
      <c r="E1427">
        <v>-48.406959999999998</v>
      </c>
      <c r="F1427" s="24" t="s">
        <v>2</v>
      </c>
      <c r="G1427" s="24" t="s">
        <v>3</v>
      </c>
      <c r="H1427" s="25">
        <v>42397</v>
      </c>
      <c r="I1427" s="12" t="s">
        <v>288</v>
      </c>
      <c r="J1427" s="12" t="s">
        <v>270</v>
      </c>
      <c r="K1427" s="12" t="s">
        <v>292</v>
      </c>
      <c r="L1427" s="24" t="s">
        <v>96</v>
      </c>
      <c r="M1427" s="24" t="s">
        <v>313</v>
      </c>
      <c r="N1427" t="s">
        <v>85</v>
      </c>
      <c r="O1427" s="24">
        <v>3</v>
      </c>
      <c r="P1427">
        <v>5</v>
      </c>
      <c r="Q1427">
        <v>5</v>
      </c>
      <c r="R1427">
        <v>23</v>
      </c>
      <c r="S1427" s="24">
        <v>4.5</v>
      </c>
      <c r="T1427" s="24">
        <v>8</v>
      </c>
      <c r="U1427" t="s">
        <v>181</v>
      </c>
      <c r="V1427" s="14" t="str">
        <f>VLOOKUP($U1427,look_up!$A$2:J1453,2,FALSE)</f>
        <v>Ouriço</v>
      </c>
      <c r="W1427" s="14" t="str">
        <f>VLOOKUP($U1427,look_up!$A$2:K1453,3,FALSE)</f>
        <v>Species</v>
      </c>
      <c r="X1427" s="14" t="str">
        <f>VLOOKUP($U1427,look_up!$A$2:L1453,4,FALSE)</f>
        <v>NA</v>
      </c>
      <c r="Y1427" s="14" t="str">
        <f>VLOOKUP($U1427,look_up!A$2:K1453,5,FALSE)</f>
        <v>Animalia</v>
      </c>
      <c r="Z1427" s="14" t="str">
        <f>VLOOKUP($U1427,look_up!A$2:L1453,6,FALSE)</f>
        <v>Echinodermata</v>
      </c>
      <c r="AA1427" s="14" t="str">
        <f>VLOOKUP($U1427,look_up!A$2:M1453,7,FALSE)</f>
        <v>Echinoidea</v>
      </c>
      <c r="AB1427" s="14" t="str">
        <f>VLOOKUP($U1427,look_up!$A$2:P1453,8,FALSE)</f>
        <v>Camarodonta</v>
      </c>
      <c r="AC1427" s="14" t="str">
        <f>VLOOKUP($U1427,look_up!$A$2:Q1453,9,FALSE)</f>
        <v>Echinometridae</v>
      </c>
      <c r="AD1427" s="14">
        <f>VLOOKUP($U1427,look_up!A$2:P1453,10,FALSE)</f>
        <v>213380</v>
      </c>
      <c r="AE1427" s="16">
        <v>73</v>
      </c>
      <c r="AF1427" s="24" t="s">
        <v>216</v>
      </c>
      <c r="AG1427">
        <v>40</v>
      </c>
      <c r="AH1427" s="16" t="s">
        <v>273</v>
      </c>
      <c r="AI1427" s="16" t="s">
        <v>6</v>
      </c>
      <c r="AJ1427" s="16" t="s">
        <v>214</v>
      </c>
      <c r="AK1427" s="16" t="s">
        <v>220</v>
      </c>
      <c r="AL1427" s="16">
        <v>73</v>
      </c>
    </row>
    <row r="1428" spans="1:38" x14ac:dyDescent="0.3">
      <c r="A1428" s="24" t="s">
        <v>0</v>
      </c>
      <c r="B1428" t="s">
        <v>310</v>
      </c>
      <c r="C1428" t="s">
        <v>289</v>
      </c>
      <c r="D1428">
        <v>-27.118390000000002</v>
      </c>
      <c r="E1428">
        <v>-48.519509999999997</v>
      </c>
      <c r="F1428" s="24" t="s">
        <v>2</v>
      </c>
      <c r="G1428" s="24" t="s">
        <v>3</v>
      </c>
      <c r="H1428" s="25">
        <v>42389</v>
      </c>
      <c r="I1428" s="12" t="s">
        <v>248</v>
      </c>
      <c r="J1428" s="12" t="s">
        <v>270</v>
      </c>
      <c r="K1428" s="12" t="s">
        <v>292</v>
      </c>
      <c r="L1428" s="24" t="s">
        <v>96</v>
      </c>
      <c r="M1428" s="24" t="s">
        <v>272</v>
      </c>
      <c r="N1428" t="s">
        <v>85</v>
      </c>
      <c r="O1428" s="24">
        <v>1</v>
      </c>
      <c r="P1428">
        <v>5</v>
      </c>
      <c r="Q1428">
        <v>5</v>
      </c>
      <c r="R1428">
        <v>28</v>
      </c>
      <c r="S1428" s="24">
        <v>2.2000000000000002</v>
      </c>
      <c r="T1428" s="24">
        <v>1.5</v>
      </c>
      <c r="U1428" t="s">
        <v>181</v>
      </c>
      <c r="V1428" s="14" t="str">
        <f>VLOOKUP($U1428,look_up!$A$2:J1454,2,FALSE)</f>
        <v>Ouriço</v>
      </c>
      <c r="W1428" s="14" t="str">
        <f>VLOOKUP($U1428,look_up!$A$2:K1454,3,FALSE)</f>
        <v>Species</v>
      </c>
      <c r="X1428" s="14" t="str">
        <f>VLOOKUP($U1428,look_up!$A$2:L1454,4,FALSE)</f>
        <v>NA</v>
      </c>
      <c r="Y1428" s="14" t="str">
        <f>VLOOKUP($U1428,look_up!A$2:K1454,5,FALSE)</f>
        <v>Animalia</v>
      </c>
      <c r="Z1428" s="14" t="str">
        <f>VLOOKUP($U1428,look_up!A$2:L1454,6,FALSE)</f>
        <v>Echinodermata</v>
      </c>
      <c r="AA1428" s="14" t="str">
        <f>VLOOKUP($U1428,look_up!A$2:M1454,7,FALSE)</f>
        <v>Echinoidea</v>
      </c>
      <c r="AB1428" s="14" t="str">
        <f>VLOOKUP($U1428,look_up!$A$2:P1454,8,FALSE)</f>
        <v>Camarodonta</v>
      </c>
      <c r="AC1428" s="14" t="str">
        <f>VLOOKUP($U1428,look_up!$A$2:Q1454,9,FALSE)</f>
        <v>Echinometridae</v>
      </c>
      <c r="AD1428" s="14">
        <f>VLOOKUP($U1428,look_up!A$2:P1454,10,FALSE)</f>
        <v>213380</v>
      </c>
      <c r="AE1428" s="16">
        <v>0</v>
      </c>
      <c r="AF1428" s="24" t="s">
        <v>216</v>
      </c>
      <c r="AG1428">
        <v>40</v>
      </c>
      <c r="AH1428" s="16" t="s">
        <v>273</v>
      </c>
      <c r="AI1428" s="16" t="s">
        <v>6</v>
      </c>
      <c r="AJ1428" s="16" t="s">
        <v>214</v>
      </c>
      <c r="AK1428" s="16" t="s">
        <v>220</v>
      </c>
      <c r="AL1428" s="16">
        <v>0</v>
      </c>
    </row>
    <row r="1429" spans="1:38" x14ac:dyDescent="0.3">
      <c r="A1429" s="24" t="s">
        <v>0</v>
      </c>
      <c r="B1429" t="s">
        <v>310</v>
      </c>
      <c r="C1429" t="s">
        <v>289</v>
      </c>
      <c r="D1429">
        <v>-27.118390000000002</v>
      </c>
      <c r="E1429">
        <v>-48.519509999999997</v>
      </c>
      <c r="F1429" s="24" t="s">
        <v>2</v>
      </c>
      <c r="G1429" s="24" t="s">
        <v>3</v>
      </c>
      <c r="H1429" s="25">
        <v>42389</v>
      </c>
      <c r="I1429" s="12" t="s">
        <v>248</v>
      </c>
      <c r="J1429" s="12" t="s">
        <v>270</v>
      </c>
      <c r="K1429" s="12" t="s">
        <v>292</v>
      </c>
      <c r="L1429" s="24" t="s">
        <v>96</v>
      </c>
      <c r="M1429" s="24" t="s">
        <v>272</v>
      </c>
      <c r="N1429" t="s">
        <v>85</v>
      </c>
      <c r="O1429" s="24">
        <v>2</v>
      </c>
      <c r="P1429">
        <v>5</v>
      </c>
      <c r="Q1429">
        <v>5</v>
      </c>
      <c r="R1429">
        <v>28</v>
      </c>
      <c r="S1429" s="24">
        <v>2.2000000000000002</v>
      </c>
      <c r="T1429" s="24">
        <v>1.5</v>
      </c>
      <c r="U1429" t="s">
        <v>181</v>
      </c>
      <c r="V1429" s="14" t="str">
        <f>VLOOKUP($U1429,look_up!$A$2:J1455,2,FALSE)</f>
        <v>Ouriço</v>
      </c>
      <c r="W1429" s="14" t="str">
        <f>VLOOKUP($U1429,look_up!$A$2:K1455,3,FALSE)</f>
        <v>Species</v>
      </c>
      <c r="X1429" s="14" t="str">
        <f>VLOOKUP($U1429,look_up!$A$2:L1455,4,FALSE)</f>
        <v>NA</v>
      </c>
      <c r="Y1429" s="14" t="str">
        <f>VLOOKUP($U1429,look_up!A$2:K1455,5,FALSE)</f>
        <v>Animalia</v>
      </c>
      <c r="Z1429" s="14" t="str">
        <f>VLOOKUP($U1429,look_up!A$2:L1455,6,FALSE)</f>
        <v>Echinodermata</v>
      </c>
      <c r="AA1429" s="14" t="str">
        <f>VLOOKUP($U1429,look_up!A$2:M1455,7,FALSE)</f>
        <v>Echinoidea</v>
      </c>
      <c r="AB1429" s="14" t="str">
        <f>VLOOKUP($U1429,look_up!$A$2:P1455,8,FALSE)</f>
        <v>Camarodonta</v>
      </c>
      <c r="AC1429" s="14" t="str">
        <f>VLOOKUP($U1429,look_up!$A$2:Q1455,9,FALSE)</f>
        <v>Echinometridae</v>
      </c>
      <c r="AD1429" s="14">
        <f>VLOOKUP($U1429,look_up!A$2:P1455,10,FALSE)</f>
        <v>213380</v>
      </c>
      <c r="AE1429" s="16">
        <v>1</v>
      </c>
      <c r="AF1429" s="24" t="s">
        <v>216</v>
      </c>
      <c r="AG1429">
        <v>40</v>
      </c>
      <c r="AH1429" s="16" t="s">
        <v>273</v>
      </c>
      <c r="AI1429" s="16" t="s">
        <v>6</v>
      </c>
      <c r="AJ1429" s="16" t="s">
        <v>214</v>
      </c>
      <c r="AK1429" s="16" t="s">
        <v>220</v>
      </c>
      <c r="AL1429" s="16">
        <v>1</v>
      </c>
    </row>
    <row r="1430" spans="1:38" x14ac:dyDescent="0.3">
      <c r="A1430" s="24" t="s">
        <v>0</v>
      </c>
      <c r="B1430" t="s">
        <v>310</v>
      </c>
      <c r="C1430" t="s">
        <v>289</v>
      </c>
      <c r="D1430">
        <v>-27.118390000000002</v>
      </c>
      <c r="E1430">
        <v>-48.519509999999997</v>
      </c>
      <c r="F1430" s="24" t="s">
        <v>2</v>
      </c>
      <c r="G1430" s="24" t="s">
        <v>3</v>
      </c>
      <c r="H1430" s="25">
        <v>42389</v>
      </c>
      <c r="I1430" s="12" t="s">
        <v>248</v>
      </c>
      <c r="J1430" s="12" t="s">
        <v>270</v>
      </c>
      <c r="K1430" s="12" t="s">
        <v>292</v>
      </c>
      <c r="L1430" s="24" t="s">
        <v>96</v>
      </c>
      <c r="M1430" s="24" t="s">
        <v>272</v>
      </c>
      <c r="N1430" t="s">
        <v>85</v>
      </c>
      <c r="O1430" s="24">
        <v>3</v>
      </c>
      <c r="P1430">
        <v>5</v>
      </c>
      <c r="Q1430">
        <v>5</v>
      </c>
      <c r="R1430">
        <v>28</v>
      </c>
      <c r="S1430" s="24">
        <v>2.2000000000000002</v>
      </c>
      <c r="T1430" s="24">
        <v>1.5</v>
      </c>
      <c r="U1430" t="s">
        <v>181</v>
      </c>
      <c r="V1430" s="14" t="str">
        <f>VLOOKUP($U1430,look_up!$A$2:J1456,2,FALSE)</f>
        <v>Ouriço</v>
      </c>
      <c r="W1430" s="14" t="str">
        <f>VLOOKUP($U1430,look_up!$A$2:K1456,3,FALSE)</f>
        <v>Species</v>
      </c>
      <c r="X1430" s="14" t="str">
        <f>VLOOKUP($U1430,look_up!$A$2:L1456,4,FALSE)</f>
        <v>NA</v>
      </c>
      <c r="Y1430" s="14" t="str">
        <f>VLOOKUP($U1430,look_up!A$2:K1456,5,FALSE)</f>
        <v>Animalia</v>
      </c>
      <c r="Z1430" s="14" t="str">
        <f>VLOOKUP($U1430,look_up!A$2:L1456,6,FALSE)</f>
        <v>Echinodermata</v>
      </c>
      <c r="AA1430" s="14" t="str">
        <f>VLOOKUP($U1430,look_up!A$2:M1456,7,FALSE)</f>
        <v>Echinoidea</v>
      </c>
      <c r="AB1430" s="14" t="str">
        <f>VLOOKUP($U1430,look_up!$A$2:P1456,8,FALSE)</f>
        <v>Camarodonta</v>
      </c>
      <c r="AC1430" s="14" t="str">
        <f>VLOOKUP($U1430,look_up!$A$2:Q1456,9,FALSE)</f>
        <v>Echinometridae</v>
      </c>
      <c r="AD1430" s="14">
        <f>VLOOKUP($U1430,look_up!A$2:P1456,10,FALSE)</f>
        <v>213380</v>
      </c>
      <c r="AE1430" s="16">
        <v>0</v>
      </c>
      <c r="AF1430" s="24" t="s">
        <v>216</v>
      </c>
      <c r="AG1430">
        <v>40</v>
      </c>
      <c r="AH1430" s="16" t="s">
        <v>273</v>
      </c>
      <c r="AI1430" s="16" t="s">
        <v>6</v>
      </c>
      <c r="AJ1430" s="16" t="s">
        <v>214</v>
      </c>
      <c r="AK1430" s="16" t="s">
        <v>220</v>
      </c>
      <c r="AL1430" s="16">
        <v>0</v>
      </c>
    </row>
    <row r="1431" spans="1:38" x14ac:dyDescent="0.3">
      <c r="A1431" s="24" t="s">
        <v>0</v>
      </c>
      <c r="B1431" t="s">
        <v>311</v>
      </c>
      <c r="C1431" t="s">
        <v>290</v>
      </c>
      <c r="D1431">
        <v>-27.11862</v>
      </c>
      <c r="E1431">
        <v>-48.514699999999998</v>
      </c>
      <c r="F1431" s="24" t="s">
        <v>2</v>
      </c>
      <c r="G1431" s="24" t="s">
        <v>3</v>
      </c>
      <c r="H1431" s="25">
        <v>42389</v>
      </c>
      <c r="I1431" s="12" t="s">
        <v>248</v>
      </c>
      <c r="J1431" s="12" t="s">
        <v>270</v>
      </c>
      <c r="K1431" s="12" t="s">
        <v>292</v>
      </c>
      <c r="L1431" s="24" t="s">
        <v>96</v>
      </c>
      <c r="M1431" s="24" t="s">
        <v>272</v>
      </c>
      <c r="N1431" t="s">
        <v>85</v>
      </c>
      <c r="O1431" s="24">
        <v>1</v>
      </c>
      <c r="P1431">
        <v>5</v>
      </c>
      <c r="Q1431">
        <v>5</v>
      </c>
      <c r="R1431">
        <v>28</v>
      </c>
      <c r="S1431" s="24">
        <v>2.2000000000000002</v>
      </c>
      <c r="T1431" s="24">
        <v>2</v>
      </c>
      <c r="U1431" t="s">
        <v>181</v>
      </c>
      <c r="V1431" s="14" t="str">
        <f>VLOOKUP($U1431,look_up!$A$2:J1457,2,FALSE)</f>
        <v>Ouriço</v>
      </c>
      <c r="W1431" s="14" t="str">
        <f>VLOOKUP($U1431,look_up!$A$2:K1457,3,FALSE)</f>
        <v>Species</v>
      </c>
      <c r="X1431" s="14" t="str">
        <f>VLOOKUP($U1431,look_up!$A$2:L1457,4,FALSE)</f>
        <v>NA</v>
      </c>
      <c r="Y1431" s="14" t="str">
        <f>VLOOKUP($U1431,look_up!A$2:K1457,5,FALSE)</f>
        <v>Animalia</v>
      </c>
      <c r="Z1431" s="14" t="str">
        <f>VLOOKUP($U1431,look_up!A$2:L1457,6,FALSE)</f>
        <v>Echinodermata</v>
      </c>
      <c r="AA1431" s="14" t="str">
        <f>VLOOKUP($U1431,look_up!A$2:M1457,7,FALSE)</f>
        <v>Echinoidea</v>
      </c>
      <c r="AB1431" s="14" t="str">
        <f>VLOOKUP($U1431,look_up!$A$2:P1457,8,FALSE)</f>
        <v>Camarodonta</v>
      </c>
      <c r="AC1431" s="14" t="str">
        <f>VLOOKUP($U1431,look_up!$A$2:Q1457,9,FALSE)</f>
        <v>Echinometridae</v>
      </c>
      <c r="AD1431" s="14">
        <f>VLOOKUP($U1431,look_up!A$2:P1457,10,FALSE)</f>
        <v>213380</v>
      </c>
      <c r="AE1431" s="16">
        <v>0</v>
      </c>
      <c r="AF1431" s="24" t="s">
        <v>216</v>
      </c>
      <c r="AG1431">
        <v>40</v>
      </c>
      <c r="AH1431" s="16" t="s">
        <v>273</v>
      </c>
      <c r="AI1431" s="16" t="s">
        <v>6</v>
      </c>
      <c r="AJ1431" s="16" t="s">
        <v>214</v>
      </c>
      <c r="AK1431" s="16" t="s">
        <v>220</v>
      </c>
      <c r="AL1431" s="16">
        <v>0</v>
      </c>
    </row>
    <row r="1432" spans="1:38" x14ac:dyDescent="0.3">
      <c r="A1432" s="24" t="s">
        <v>0</v>
      </c>
      <c r="B1432" t="s">
        <v>311</v>
      </c>
      <c r="C1432" t="s">
        <v>290</v>
      </c>
      <c r="D1432">
        <v>-27.11862</v>
      </c>
      <c r="E1432">
        <v>-48.514699999999998</v>
      </c>
      <c r="F1432" s="24" t="s">
        <v>2</v>
      </c>
      <c r="G1432" s="24" t="s">
        <v>3</v>
      </c>
      <c r="H1432" s="25">
        <v>42389</v>
      </c>
      <c r="I1432" s="12" t="s">
        <v>248</v>
      </c>
      <c r="J1432" s="12" t="s">
        <v>270</v>
      </c>
      <c r="K1432" s="12" t="s">
        <v>292</v>
      </c>
      <c r="L1432" s="24" t="s">
        <v>96</v>
      </c>
      <c r="M1432" s="24" t="s">
        <v>272</v>
      </c>
      <c r="N1432" t="s">
        <v>85</v>
      </c>
      <c r="O1432" s="24">
        <v>2</v>
      </c>
      <c r="P1432">
        <v>5</v>
      </c>
      <c r="Q1432">
        <v>5</v>
      </c>
      <c r="R1432">
        <v>28</v>
      </c>
      <c r="S1432" s="24">
        <v>2.2000000000000002</v>
      </c>
      <c r="T1432" s="24">
        <v>2</v>
      </c>
      <c r="U1432" t="s">
        <v>181</v>
      </c>
      <c r="V1432" s="14" t="str">
        <f>VLOOKUP($U1432,look_up!$A$2:J1458,2,FALSE)</f>
        <v>Ouriço</v>
      </c>
      <c r="W1432" s="14" t="str">
        <f>VLOOKUP($U1432,look_up!$A$2:K1458,3,FALSE)</f>
        <v>Species</v>
      </c>
      <c r="X1432" s="14" t="str">
        <f>VLOOKUP($U1432,look_up!$A$2:L1458,4,FALSE)</f>
        <v>NA</v>
      </c>
      <c r="Y1432" s="14" t="str">
        <f>VLOOKUP($U1432,look_up!A$2:K1458,5,FALSE)</f>
        <v>Animalia</v>
      </c>
      <c r="Z1432" s="14" t="str">
        <f>VLOOKUP($U1432,look_up!A$2:L1458,6,FALSE)</f>
        <v>Echinodermata</v>
      </c>
      <c r="AA1432" s="14" t="str">
        <f>VLOOKUP($U1432,look_up!A$2:M1458,7,FALSE)</f>
        <v>Echinoidea</v>
      </c>
      <c r="AB1432" s="14" t="str">
        <f>VLOOKUP($U1432,look_up!$A$2:P1458,8,FALSE)</f>
        <v>Camarodonta</v>
      </c>
      <c r="AC1432" s="14" t="str">
        <f>VLOOKUP($U1432,look_up!$A$2:Q1458,9,FALSE)</f>
        <v>Echinometridae</v>
      </c>
      <c r="AD1432" s="14">
        <f>VLOOKUP($U1432,look_up!A$2:P1458,10,FALSE)</f>
        <v>213380</v>
      </c>
      <c r="AE1432" s="16">
        <v>0</v>
      </c>
      <c r="AF1432" s="24" t="s">
        <v>216</v>
      </c>
      <c r="AG1432">
        <v>40</v>
      </c>
      <c r="AH1432" s="16" t="s">
        <v>273</v>
      </c>
      <c r="AI1432" s="16" t="s">
        <v>6</v>
      </c>
      <c r="AJ1432" s="16" t="s">
        <v>214</v>
      </c>
      <c r="AK1432" s="16" t="s">
        <v>220</v>
      </c>
      <c r="AL1432" s="16">
        <v>0</v>
      </c>
    </row>
    <row r="1433" spans="1:38" x14ac:dyDescent="0.3">
      <c r="A1433" s="24" t="s">
        <v>0</v>
      </c>
      <c r="B1433" t="s">
        <v>311</v>
      </c>
      <c r="C1433" t="s">
        <v>290</v>
      </c>
      <c r="D1433">
        <v>-27.11862</v>
      </c>
      <c r="E1433">
        <v>-48.514699999999998</v>
      </c>
      <c r="F1433" s="24" t="s">
        <v>2</v>
      </c>
      <c r="G1433" s="24" t="s">
        <v>3</v>
      </c>
      <c r="H1433" s="25">
        <v>42389</v>
      </c>
      <c r="I1433" s="12" t="s">
        <v>248</v>
      </c>
      <c r="J1433" s="12" t="s">
        <v>270</v>
      </c>
      <c r="K1433" s="12" t="s">
        <v>292</v>
      </c>
      <c r="L1433" s="24" t="s">
        <v>96</v>
      </c>
      <c r="M1433" s="24" t="s">
        <v>272</v>
      </c>
      <c r="N1433" t="s">
        <v>85</v>
      </c>
      <c r="O1433" s="24">
        <v>3</v>
      </c>
      <c r="P1433">
        <v>5</v>
      </c>
      <c r="Q1433">
        <v>5</v>
      </c>
      <c r="R1433">
        <v>28</v>
      </c>
      <c r="S1433" s="24">
        <v>2.2000000000000002</v>
      </c>
      <c r="T1433" s="24">
        <v>2</v>
      </c>
      <c r="U1433" t="s">
        <v>181</v>
      </c>
      <c r="V1433" s="14" t="str">
        <f>VLOOKUP($U1433,look_up!$A$2:J1459,2,FALSE)</f>
        <v>Ouriço</v>
      </c>
      <c r="W1433" s="14" t="str">
        <f>VLOOKUP($U1433,look_up!$A$2:K1459,3,FALSE)</f>
        <v>Species</v>
      </c>
      <c r="X1433" s="14" t="str">
        <f>VLOOKUP($U1433,look_up!$A$2:L1459,4,FALSE)</f>
        <v>NA</v>
      </c>
      <c r="Y1433" s="14" t="str">
        <f>VLOOKUP($U1433,look_up!A$2:K1459,5,FALSE)</f>
        <v>Animalia</v>
      </c>
      <c r="Z1433" s="14" t="str">
        <f>VLOOKUP($U1433,look_up!A$2:L1459,6,FALSE)</f>
        <v>Echinodermata</v>
      </c>
      <c r="AA1433" s="14" t="str">
        <f>VLOOKUP($U1433,look_up!A$2:M1459,7,FALSE)</f>
        <v>Echinoidea</v>
      </c>
      <c r="AB1433" s="14" t="str">
        <f>VLOOKUP($U1433,look_up!$A$2:P1459,8,FALSE)</f>
        <v>Camarodonta</v>
      </c>
      <c r="AC1433" s="14" t="str">
        <f>VLOOKUP($U1433,look_up!$A$2:Q1459,9,FALSE)</f>
        <v>Echinometridae</v>
      </c>
      <c r="AD1433" s="14">
        <f>VLOOKUP($U1433,look_up!A$2:P1459,10,FALSE)</f>
        <v>213380</v>
      </c>
      <c r="AE1433" s="16">
        <v>0</v>
      </c>
      <c r="AF1433" s="24" t="s">
        <v>216</v>
      </c>
      <c r="AG1433">
        <v>40</v>
      </c>
      <c r="AH1433" s="16" t="s">
        <v>273</v>
      </c>
      <c r="AI1433" s="16" t="s">
        <v>6</v>
      </c>
      <c r="AJ1433" s="16" t="s">
        <v>214</v>
      </c>
      <c r="AK1433" s="16" t="s">
        <v>220</v>
      </c>
      <c r="AL1433" s="16">
        <v>0</v>
      </c>
    </row>
    <row r="1434" spans="1:38" x14ac:dyDescent="0.3">
      <c r="A1434" s="24" t="s">
        <v>0</v>
      </c>
      <c r="B1434" t="s">
        <v>306</v>
      </c>
      <c r="C1434" t="s">
        <v>268</v>
      </c>
      <c r="D1434">
        <v>-27.609590000000001</v>
      </c>
      <c r="E1434">
        <v>-48.387419999999999</v>
      </c>
      <c r="F1434" s="24" t="s">
        <v>2</v>
      </c>
      <c r="G1434" s="24" t="s">
        <v>3</v>
      </c>
      <c r="H1434" s="25">
        <v>42033</v>
      </c>
      <c r="I1434" s="12" t="s">
        <v>269</v>
      </c>
      <c r="J1434" s="12" t="s">
        <v>270</v>
      </c>
      <c r="K1434" s="12" t="s">
        <v>271</v>
      </c>
      <c r="L1434" s="24" t="s">
        <v>96</v>
      </c>
      <c r="M1434" s="24" t="s">
        <v>272</v>
      </c>
      <c r="N1434" t="s">
        <v>85</v>
      </c>
      <c r="O1434" s="24">
        <v>1</v>
      </c>
      <c r="P1434">
        <v>5</v>
      </c>
      <c r="Q1434">
        <v>5</v>
      </c>
      <c r="R1434">
        <v>19</v>
      </c>
      <c r="S1434" s="24">
        <v>5</v>
      </c>
      <c r="T1434" s="24">
        <v>5.2</v>
      </c>
      <c r="U1434" s="20" t="s">
        <v>18</v>
      </c>
      <c r="V1434" s="20" t="s">
        <v>314</v>
      </c>
      <c r="W1434" s="20" t="s">
        <v>315</v>
      </c>
      <c r="X1434" s="20" t="s">
        <v>18</v>
      </c>
      <c r="Y1434" s="20" t="s">
        <v>109</v>
      </c>
      <c r="Z1434" s="20" t="s">
        <v>112</v>
      </c>
      <c r="AA1434" s="20" t="s">
        <v>18</v>
      </c>
      <c r="AB1434" s="20" t="s">
        <v>18</v>
      </c>
      <c r="AC1434" s="20" t="s">
        <v>18</v>
      </c>
      <c r="AD1434" s="20" t="s">
        <v>18</v>
      </c>
      <c r="AE1434" s="16">
        <v>0</v>
      </c>
      <c r="AF1434" s="24" t="s">
        <v>216</v>
      </c>
      <c r="AG1434">
        <v>40</v>
      </c>
      <c r="AH1434" s="16" t="s">
        <v>18</v>
      </c>
      <c r="AI1434" s="16" t="s">
        <v>295</v>
      </c>
      <c r="AJ1434" s="16" t="s">
        <v>214</v>
      </c>
      <c r="AK1434" s="16"/>
      <c r="AL1434" s="16">
        <v>0</v>
      </c>
    </row>
    <row r="1435" spans="1:38" x14ac:dyDescent="0.3">
      <c r="A1435" s="24" t="s">
        <v>0</v>
      </c>
      <c r="B1435" t="s">
        <v>306</v>
      </c>
      <c r="C1435" t="s">
        <v>268</v>
      </c>
      <c r="D1435">
        <v>-27.609590000000001</v>
      </c>
      <c r="E1435">
        <v>-48.387419999999999</v>
      </c>
      <c r="F1435" s="24" t="s">
        <v>2</v>
      </c>
      <c r="G1435" s="24" t="s">
        <v>3</v>
      </c>
      <c r="H1435" s="25">
        <v>42033</v>
      </c>
      <c r="I1435" s="12" t="s">
        <v>269</v>
      </c>
      <c r="J1435" s="12" t="s">
        <v>270</v>
      </c>
      <c r="K1435" s="12" t="s">
        <v>271</v>
      </c>
      <c r="L1435" s="24" t="s">
        <v>96</v>
      </c>
      <c r="M1435" s="24" t="s">
        <v>272</v>
      </c>
      <c r="N1435" t="s">
        <v>85</v>
      </c>
      <c r="O1435" s="24">
        <v>2</v>
      </c>
      <c r="P1435">
        <v>5</v>
      </c>
      <c r="Q1435">
        <v>5</v>
      </c>
      <c r="R1435">
        <v>19</v>
      </c>
      <c r="S1435" s="24">
        <v>5</v>
      </c>
      <c r="T1435" s="24">
        <v>5.2</v>
      </c>
      <c r="U1435" s="20" t="s">
        <v>18</v>
      </c>
      <c r="V1435" s="20" t="s">
        <v>314</v>
      </c>
      <c r="W1435" s="20" t="s">
        <v>315</v>
      </c>
      <c r="X1435" s="20" t="s">
        <v>18</v>
      </c>
      <c r="Y1435" s="20" t="s">
        <v>109</v>
      </c>
      <c r="Z1435" s="20" t="s">
        <v>112</v>
      </c>
      <c r="AA1435" s="20" t="s">
        <v>18</v>
      </c>
      <c r="AB1435" s="20" t="s">
        <v>18</v>
      </c>
      <c r="AC1435" s="20" t="s">
        <v>18</v>
      </c>
      <c r="AD1435" s="20" t="s">
        <v>18</v>
      </c>
      <c r="AE1435" s="16">
        <v>0</v>
      </c>
      <c r="AF1435" s="24" t="s">
        <v>216</v>
      </c>
      <c r="AG1435">
        <v>40</v>
      </c>
      <c r="AH1435" s="16" t="s">
        <v>18</v>
      </c>
      <c r="AI1435" s="16" t="s">
        <v>295</v>
      </c>
      <c r="AJ1435" s="16" t="s">
        <v>214</v>
      </c>
      <c r="AK1435" s="16"/>
      <c r="AL1435" s="16">
        <v>0</v>
      </c>
    </row>
    <row r="1436" spans="1:38" x14ac:dyDescent="0.3">
      <c r="A1436" s="24" t="s">
        <v>0</v>
      </c>
      <c r="B1436" t="s">
        <v>306</v>
      </c>
      <c r="C1436" t="s">
        <v>268</v>
      </c>
      <c r="D1436">
        <v>-27.609590000000001</v>
      </c>
      <c r="E1436">
        <v>-48.387419999999999</v>
      </c>
      <c r="F1436" s="24" t="s">
        <v>2</v>
      </c>
      <c r="G1436" s="24" t="s">
        <v>3</v>
      </c>
      <c r="H1436" s="25">
        <v>42033</v>
      </c>
      <c r="I1436" s="12" t="s">
        <v>269</v>
      </c>
      <c r="J1436" s="12" t="s">
        <v>270</v>
      </c>
      <c r="K1436" s="12" t="s">
        <v>271</v>
      </c>
      <c r="L1436" s="24" t="s">
        <v>96</v>
      </c>
      <c r="M1436" s="24" t="s">
        <v>272</v>
      </c>
      <c r="N1436" t="s">
        <v>85</v>
      </c>
      <c r="O1436" s="24">
        <v>3</v>
      </c>
      <c r="P1436">
        <v>5</v>
      </c>
      <c r="Q1436">
        <v>5</v>
      </c>
      <c r="R1436">
        <v>19</v>
      </c>
      <c r="S1436" s="24">
        <v>5</v>
      </c>
      <c r="T1436" s="24">
        <v>5.2</v>
      </c>
      <c r="U1436" s="20" t="s">
        <v>18</v>
      </c>
      <c r="V1436" s="20" t="s">
        <v>314</v>
      </c>
      <c r="W1436" s="20" t="s">
        <v>315</v>
      </c>
      <c r="X1436" s="20" t="s">
        <v>18</v>
      </c>
      <c r="Y1436" s="20" t="s">
        <v>109</v>
      </c>
      <c r="Z1436" s="20" t="s">
        <v>112</v>
      </c>
      <c r="AA1436" s="20" t="s">
        <v>18</v>
      </c>
      <c r="AB1436" s="20" t="s">
        <v>18</v>
      </c>
      <c r="AC1436" s="20" t="s">
        <v>18</v>
      </c>
      <c r="AD1436" s="20" t="s">
        <v>18</v>
      </c>
      <c r="AE1436" s="16">
        <v>0</v>
      </c>
      <c r="AF1436" s="24" t="s">
        <v>216</v>
      </c>
      <c r="AG1436">
        <v>40</v>
      </c>
      <c r="AH1436" s="16" t="s">
        <v>18</v>
      </c>
      <c r="AI1436" s="16" t="s">
        <v>295</v>
      </c>
      <c r="AJ1436" s="16" t="s">
        <v>214</v>
      </c>
      <c r="AK1436" s="16"/>
      <c r="AL1436" s="16">
        <v>0</v>
      </c>
    </row>
    <row r="1437" spans="1:38" x14ac:dyDescent="0.3">
      <c r="A1437" s="24" t="s">
        <v>0</v>
      </c>
      <c r="B1437" t="s">
        <v>307</v>
      </c>
      <c r="C1437" t="s">
        <v>274</v>
      </c>
      <c r="D1437">
        <v>-27.488160000000001</v>
      </c>
      <c r="E1437">
        <v>-48.365229999999997</v>
      </c>
      <c r="F1437" s="24" t="s">
        <v>2</v>
      </c>
      <c r="G1437" s="24" t="s">
        <v>3</v>
      </c>
      <c r="H1437" s="25">
        <v>42038</v>
      </c>
      <c r="I1437" s="12" t="s">
        <v>100</v>
      </c>
      <c r="J1437" s="12" t="s">
        <v>245</v>
      </c>
      <c r="K1437" s="12" t="s">
        <v>271</v>
      </c>
      <c r="L1437" s="24" t="s">
        <v>96</v>
      </c>
      <c r="M1437" s="24" t="s">
        <v>272</v>
      </c>
      <c r="N1437" t="s">
        <v>85</v>
      </c>
      <c r="O1437" s="24">
        <v>1</v>
      </c>
      <c r="P1437">
        <v>5</v>
      </c>
      <c r="Q1437">
        <v>5</v>
      </c>
      <c r="R1437">
        <v>23</v>
      </c>
      <c r="S1437" s="24">
        <v>4.8</v>
      </c>
      <c r="T1437" s="24">
        <v>2.4</v>
      </c>
      <c r="U1437" s="20" t="s">
        <v>18</v>
      </c>
      <c r="V1437" s="20" t="s">
        <v>314</v>
      </c>
      <c r="W1437" s="20" t="s">
        <v>315</v>
      </c>
      <c r="X1437" s="20" t="s">
        <v>18</v>
      </c>
      <c r="Y1437" s="20" t="s">
        <v>109</v>
      </c>
      <c r="Z1437" s="20" t="s">
        <v>112</v>
      </c>
      <c r="AA1437" s="20" t="s">
        <v>18</v>
      </c>
      <c r="AB1437" s="20" t="s">
        <v>18</v>
      </c>
      <c r="AC1437" s="20" t="s">
        <v>18</v>
      </c>
      <c r="AD1437" s="20" t="s">
        <v>18</v>
      </c>
      <c r="AE1437" s="16">
        <v>0</v>
      </c>
      <c r="AF1437" s="24" t="s">
        <v>216</v>
      </c>
      <c r="AG1437">
        <v>40</v>
      </c>
      <c r="AH1437" s="16" t="s">
        <v>18</v>
      </c>
      <c r="AI1437" s="16" t="s">
        <v>295</v>
      </c>
      <c r="AJ1437" s="16" t="s">
        <v>214</v>
      </c>
      <c r="AK1437" s="16"/>
      <c r="AL1437" s="16">
        <v>0</v>
      </c>
    </row>
    <row r="1438" spans="1:38" x14ac:dyDescent="0.3">
      <c r="A1438" s="24" t="s">
        <v>0</v>
      </c>
      <c r="B1438" t="s">
        <v>307</v>
      </c>
      <c r="C1438" t="s">
        <v>274</v>
      </c>
      <c r="D1438">
        <v>-27.488160000000001</v>
      </c>
      <c r="E1438">
        <v>-48.365229999999997</v>
      </c>
      <c r="F1438" s="24" t="s">
        <v>2</v>
      </c>
      <c r="G1438" s="24" t="s">
        <v>3</v>
      </c>
      <c r="H1438" s="25">
        <v>42038</v>
      </c>
      <c r="I1438" s="12" t="s">
        <v>100</v>
      </c>
      <c r="J1438" s="12" t="s">
        <v>245</v>
      </c>
      <c r="K1438" s="12" t="s">
        <v>271</v>
      </c>
      <c r="L1438" s="24" t="s">
        <v>96</v>
      </c>
      <c r="M1438" s="24" t="s">
        <v>272</v>
      </c>
      <c r="N1438" t="s">
        <v>85</v>
      </c>
      <c r="O1438" s="24">
        <v>2</v>
      </c>
      <c r="P1438">
        <v>5</v>
      </c>
      <c r="Q1438">
        <v>5</v>
      </c>
      <c r="R1438">
        <v>23</v>
      </c>
      <c r="S1438" s="24">
        <v>4.8</v>
      </c>
      <c r="T1438" s="24">
        <v>2.4</v>
      </c>
      <c r="U1438" s="20" t="s">
        <v>18</v>
      </c>
      <c r="V1438" s="20" t="s">
        <v>314</v>
      </c>
      <c r="W1438" s="20" t="s">
        <v>315</v>
      </c>
      <c r="X1438" s="20" t="s">
        <v>18</v>
      </c>
      <c r="Y1438" s="20" t="s">
        <v>109</v>
      </c>
      <c r="Z1438" s="20" t="s">
        <v>112</v>
      </c>
      <c r="AA1438" s="20" t="s">
        <v>18</v>
      </c>
      <c r="AB1438" s="20" t="s">
        <v>18</v>
      </c>
      <c r="AC1438" s="20" t="s">
        <v>18</v>
      </c>
      <c r="AD1438" s="20" t="s">
        <v>18</v>
      </c>
      <c r="AE1438" s="16">
        <v>0</v>
      </c>
      <c r="AF1438" s="24" t="s">
        <v>216</v>
      </c>
      <c r="AG1438">
        <v>40</v>
      </c>
      <c r="AH1438" s="16" t="s">
        <v>18</v>
      </c>
      <c r="AI1438" s="16" t="s">
        <v>295</v>
      </c>
      <c r="AJ1438" s="16" t="s">
        <v>214</v>
      </c>
      <c r="AK1438" s="16"/>
      <c r="AL1438" s="16">
        <v>0</v>
      </c>
    </row>
    <row r="1439" spans="1:38" x14ac:dyDescent="0.3">
      <c r="A1439" s="24" t="s">
        <v>0</v>
      </c>
      <c r="B1439" t="s">
        <v>307</v>
      </c>
      <c r="C1439" t="s">
        <v>274</v>
      </c>
      <c r="D1439">
        <v>-27.488160000000001</v>
      </c>
      <c r="E1439">
        <v>-48.365229999999997</v>
      </c>
      <c r="F1439" s="24" t="s">
        <v>2</v>
      </c>
      <c r="G1439" s="24" t="s">
        <v>3</v>
      </c>
      <c r="H1439" s="25">
        <v>42038</v>
      </c>
      <c r="I1439" s="12" t="s">
        <v>100</v>
      </c>
      <c r="J1439" s="12" t="s">
        <v>245</v>
      </c>
      <c r="K1439" s="12" t="s">
        <v>271</v>
      </c>
      <c r="L1439" s="24" t="s">
        <v>96</v>
      </c>
      <c r="M1439" s="24" t="s">
        <v>272</v>
      </c>
      <c r="N1439" t="s">
        <v>85</v>
      </c>
      <c r="O1439" s="24">
        <v>3</v>
      </c>
      <c r="P1439">
        <v>5</v>
      </c>
      <c r="Q1439">
        <v>5</v>
      </c>
      <c r="R1439">
        <v>23</v>
      </c>
      <c r="S1439" s="24">
        <v>4.8</v>
      </c>
      <c r="T1439" s="24">
        <v>2.4</v>
      </c>
      <c r="U1439" s="20" t="s">
        <v>18</v>
      </c>
      <c r="V1439" s="20" t="s">
        <v>314</v>
      </c>
      <c r="W1439" s="20" t="s">
        <v>315</v>
      </c>
      <c r="X1439" s="20" t="s">
        <v>18</v>
      </c>
      <c r="Y1439" s="20" t="s">
        <v>109</v>
      </c>
      <c r="Z1439" s="20" t="s">
        <v>112</v>
      </c>
      <c r="AA1439" s="20" t="s">
        <v>18</v>
      </c>
      <c r="AB1439" s="20" t="s">
        <v>18</v>
      </c>
      <c r="AC1439" s="20" t="s">
        <v>18</v>
      </c>
      <c r="AD1439" s="20" t="s">
        <v>18</v>
      </c>
      <c r="AE1439" s="16">
        <v>0</v>
      </c>
      <c r="AF1439" s="24" t="s">
        <v>216</v>
      </c>
      <c r="AG1439">
        <v>40</v>
      </c>
      <c r="AH1439" s="16" t="s">
        <v>18</v>
      </c>
      <c r="AI1439" s="16" t="s">
        <v>295</v>
      </c>
      <c r="AJ1439" s="16" t="s">
        <v>214</v>
      </c>
      <c r="AK1439" s="16"/>
      <c r="AL1439" s="16">
        <v>0</v>
      </c>
    </row>
    <row r="1440" spans="1:38" x14ac:dyDescent="0.3">
      <c r="A1440" s="24" t="s">
        <v>0</v>
      </c>
      <c r="B1440" t="s">
        <v>307</v>
      </c>
      <c r="C1440" t="s">
        <v>274</v>
      </c>
      <c r="D1440">
        <v>-27.488160000000001</v>
      </c>
      <c r="E1440">
        <v>-48.365229999999997</v>
      </c>
      <c r="F1440" s="24" t="s">
        <v>2</v>
      </c>
      <c r="G1440" s="24" t="s">
        <v>3</v>
      </c>
      <c r="H1440" s="25">
        <v>42038</v>
      </c>
      <c r="I1440" s="12" t="s">
        <v>100</v>
      </c>
      <c r="J1440" s="12" t="s">
        <v>245</v>
      </c>
      <c r="K1440" s="12" t="s">
        <v>271</v>
      </c>
      <c r="L1440" s="24" t="s">
        <v>96</v>
      </c>
      <c r="M1440" s="24" t="s">
        <v>272</v>
      </c>
      <c r="N1440" t="s">
        <v>85</v>
      </c>
      <c r="O1440" s="24">
        <v>2</v>
      </c>
      <c r="P1440">
        <v>10</v>
      </c>
      <c r="Q1440">
        <v>10</v>
      </c>
      <c r="R1440">
        <v>19</v>
      </c>
      <c r="S1440" s="24">
        <v>4.8</v>
      </c>
      <c r="T1440" s="24">
        <v>2.4</v>
      </c>
      <c r="U1440" s="20" t="s">
        <v>18</v>
      </c>
      <c r="V1440" s="20" t="s">
        <v>314</v>
      </c>
      <c r="W1440" s="20" t="s">
        <v>315</v>
      </c>
      <c r="X1440" s="20" t="s">
        <v>18</v>
      </c>
      <c r="Y1440" s="20" t="s">
        <v>109</v>
      </c>
      <c r="Z1440" s="20" t="s">
        <v>112</v>
      </c>
      <c r="AA1440" s="20" t="s">
        <v>18</v>
      </c>
      <c r="AB1440" s="20" t="s">
        <v>18</v>
      </c>
      <c r="AC1440" s="20" t="s">
        <v>18</v>
      </c>
      <c r="AD1440" s="20" t="s">
        <v>18</v>
      </c>
      <c r="AE1440" s="16">
        <v>0</v>
      </c>
      <c r="AF1440" s="24" t="s">
        <v>216</v>
      </c>
      <c r="AG1440">
        <v>40</v>
      </c>
      <c r="AH1440" s="16" t="s">
        <v>18</v>
      </c>
      <c r="AI1440" s="16" t="s">
        <v>295</v>
      </c>
      <c r="AJ1440" s="16" t="s">
        <v>214</v>
      </c>
      <c r="AK1440" s="16"/>
      <c r="AL1440" s="16">
        <v>0</v>
      </c>
    </row>
    <row r="1441" spans="1:38" x14ac:dyDescent="0.3">
      <c r="A1441" s="24" t="s">
        <v>0</v>
      </c>
      <c r="B1441" t="s">
        <v>307</v>
      </c>
      <c r="C1441" t="s">
        <v>274</v>
      </c>
      <c r="D1441">
        <v>-27.488160000000001</v>
      </c>
      <c r="E1441">
        <v>-48.365229999999997</v>
      </c>
      <c r="F1441" s="24" t="s">
        <v>2</v>
      </c>
      <c r="G1441" s="24" t="s">
        <v>3</v>
      </c>
      <c r="H1441" s="25">
        <v>42038</v>
      </c>
      <c r="I1441" s="12" t="s">
        <v>100</v>
      </c>
      <c r="J1441" s="12" t="s">
        <v>245</v>
      </c>
      <c r="K1441" s="12" t="s">
        <v>271</v>
      </c>
      <c r="L1441" s="24" t="s">
        <v>96</v>
      </c>
      <c r="M1441" s="24" t="s">
        <v>272</v>
      </c>
      <c r="N1441" t="s">
        <v>85</v>
      </c>
      <c r="O1441" s="24">
        <v>3</v>
      </c>
      <c r="P1441">
        <v>10</v>
      </c>
      <c r="Q1441">
        <v>10</v>
      </c>
      <c r="R1441">
        <v>19</v>
      </c>
      <c r="S1441" s="24">
        <v>4.8</v>
      </c>
      <c r="T1441" s="24">
        <v>2.4</v>
      </c>
      <c r="U1441" s="20" t="s">
        <v>18</v>
      </c>
      <c r="V1441" s="20" t="s">
        <v>314</v>
      </c>
      <c r="W1441" s="20" t="s">
        <v>315</v>
      </c>
      <c r="X1441" s="20" t="s">
        <v>18</v>
      </c>
      <c r="Y1441" s="20" t="s">
        <v>109</v>
      </c>
      <c r="Z1441" s="20" t="s">
        <v>112</v>
      </c>
      <c r="AA1441" s="20" t="s">
        <v>18</v>
      </c>
      <c r="AB1441" s="20" t="s">
        <v>18</v>
      </c>
      <c r="AC1441" s="20" t="s">
        <v>18</v>
      </c>
      <c r="AD1441" s="20" t="s">
        <v>18</v>
      </c>
      <c r="AE1441" s="16">
        <v>0</v>
      </c>
      <c r="AF1441" s="24" t="s">
        <v>216</v>
      </c>
      <c r="AG1441">
        <v>40</v>
      </c>
      <c r="AH1441" s="16" t="s">
        <v>18</v>
      </c>
      <c r="AI1441" s="16" t="s">
        <v>295</v>
      </c>
      <c r="AJ1441" s="16" t="s">
        <v>214</v>
      </c>
      <c r="AK1441" s="16"/>
      <c r="AL1441" s="16">
        <v>0</v>
      </c>
    </row>
    <row r="1442" spans="1:38" x14ac:dyDescent="0.3">
      <c r="A1442" s="24" t="s">
        <v>0</v>
      </c>
      <c r="B1442" t="s">
        <v>244</v>
      </c>
      <c r="C1442" t="s">
        <v>275</v>
      </c>
      <c r="D1442">
        <v>-27.2837</v>
      </c>
      <c r="E1442">
        <v>-48.37368</v>
      </c>
      <c r="F1442" s="24" t="s">
        <v>2</v>
      </c>
      <c r="G1442" s="24" t="s">
        <v>3</v>
      </c>
      <c r="H1442" s="25">
        <v>42045</v>
      </c>
      <c r="I1442" s="12" t="s">
        <v>276</v>
      </c>
      <c r="J1442" s="12" t="s">
        <v>245</v>
      </c>
      <c r="K1442" s="12" t="s">
        <v>271</v>
      </c>
      <c r="L1442" s="24" t="s">
        <v>96</v>
      </c>
      <c r="M1442" s="24" t="s">
        <v>272</v>
      </c>
      <c r="N1442" t="s">
        <v>85</v>
      </c>
      <c r="O1442" s="24">
        <v>1</v>
      </c>
      <c r="P1442">
        <v>5</v>
      </c>
      <c r="Q1442">
        <v>5</v>
      </c>
      <c r="R1442">
        <v>27</v>
      </c>
      <c r="S1442" s="24">
        <v>8.8000000000000007</v>
      </c>
      <c r="T1442" s="24">
        <v>9.3000000000000007</v>
      </c>
      <c r="U1442" s="20" t="s">
        <v>18</v>
      </c>
      <c r="V1442" s="20" t="s">
        <v>314</v>
      </c>
      <c r="W1442" s="20" t="s">
        <v>315</v>
      </c>
      <c r="X1442" s="20" t="s">
        <v>18</v>
      </c>
      <c r="Y1442" s="20" t="s">
        <v>109</v>
      </c>
      <c r="Z1442" s="20" t="s">
        <v>112</v>
      </c>
      <c r="AA1442" s="20" t="s">
        <v>18</v>
      </c>
      <c r="AB1442" s="20" t="s">
        <v>18</v>
      </c>
      <c r="AC1442" s="20" t="s">
        <v>18</v>
      </c>
      <c r="AD1442" s="20" t="s">
        <v>18</v>
      </c>
      <c r="AE1442" s="16">
        <v>0</v>
      </c>
      <c r="AF1442" s="24" t="s">
        <v>216</v>
      </c>
      <c r="AG1442">
        <v>40</v>
      </c>
      <c r="AH1442" s="16" t="s">
        <v>18</v>
      </c>
      <c r="AI1442" s="16" t="s">
        <v>295</v>
      </c>
      <c r="AJ1442" s="16" t="s">
        <v>214</v>
      </c>
      <c r="AK1442" s="16"/>
      <c r="AL1442" s="16">
        <v>0</v>
      </c>
    </row>
    <row r="1443" spans="1:38" x14ac:dyDescent="0.3">
      <c r="A1443" s="24" t="s">
        <v>0</v>
      </c>
      <c r="B1443" t="s">
        <v>244</v>
      </c>
      <c r="C1443" t="s">
        <v>275</v>
      </c>
      <c r="D1443">
        <v>-27.2837</v>
      </c>
      <c r="E1443">
        <v>-48.37368</v>
      </c>
      <c r="F1443" s="24" t="s">
        <v>2</v>
      </c>
      <c r="G1443" s="24" t="s">
        <v>3</v>
      </c>
      <c r="H1443" s="25">
        <v>42045</v>
      </c>
      <c r="I1443" s="12" t="s">
        <v>276</v>
      </c>
      <c r="J1443" s="12" t="s">
        <v>245</v>
      </c>
      <c r="K1443" s="12" t="s">
        <v>271</v>
      </c>
      <c r="L1443" s="24" t="s">
        <v>96</v>
      </c>
      <c r="M1443" s="24" t="s">
        <v>272</v>
      </c>
      <c r="N1443" t="s">
        <v>85</v>
      </c>
      <c r="O1443" s="24">
        <v>2</v>
      </c>
      <c r="P1443">
        <v>5</v>
      </c>
      <c r="Q1443">
        <v>5</v>
      </c>
      <c r="R1443">
        <v>27</v>
      </c>
      <c r="S1443" s="24">
        <v>8.8000000000000007</v>
      </c>
      <c r="T1443" s="24">
        <v>9.3000000000000007</v>
      </c>
      <c r="U1443" s="20" t="s">
        <v>18</v>
      </c>
      <c r="V1443" s="20" t="s">
        <v>314</v>
      </c>
      <c r="W1443" s="20" t="s">
        <v>315</v>
      </c>
      <c r="X1443" s="20" t="s">
        <v>18</v>
      </c>
      <c r="Y1443" s="20" t="s">
        <v>109</v>
      </c>
      <c r="Z1443" s="20" t="s">
        <v>112</v>
      </c>
      <c r="AA1443" s="20" t="s">
        <v>18</v>
      </c>
      <c r="AB1443" s="20" t="s">
        <v>18</v>
      </c>
      <c r="AC1443" s="20" t="s">
        <v>18</v>
      </c>
      <c r="AD1443" s="20" t="s">
        <v>18</v>
      </c>
      <c r="AE1443" s="16">
        <v>0</v>
      </c>
      <c r="AF1443" s="24" t="s">
        <v>216</v>
      </c>
      <c r="AG1443">
        <v>40</v>
      </c>
      <c r="AH1443" s="16" t="s">
        <v>18</v>
      </c>
      <c r="AI1443" s="16" t="s">
        <v>295</v>
      </c>
      <c r="AJ1443" s="16" t="s">
        <v>214</v>
      </c>
      <c r="AK1443" s="16"/>
      <c r="AL1443" s="16">
        <v>0</v>
      </c>
    </row>
    <row r="1444" spans="1:38" x14ac:dyDescent="0.3">
      <c r="A1444" s="24" t="s">
        <v>0</v>
      </c>
      <c r="B1444" t="s">
        <v>244</v>
      </c>
      <c r="C1444" t="s">
        <v>275</v>
      </c>
      <c r="D1444">
        <v>-27.2837</v>
      </c>
      <c r="E1444">
        <v>-48.37368</v>
      </c>
      <c r="F1444" s="24" t="s">
        <v>2</v>
      </c>
      <c r="G1444" s="24" t="s">
        <v>3</v>
      </c>
      <c r="H1444" s="25">
        <v>42045</v>
      </c>
      <c r="I1444" s="12" t="s">
        <v>276</v>
      </c>
      <c r="J1444" s="12" t="s">
        <v>245</v>
      </c>
      <c r="K1444" s="12" t="s">
        <v>271</v>
      </c>
      <c r="L1444" s="24" t="s">
        <v>96</v>
      </c>
      <c r="M1444" s="24" t="s">
        <v>272</v>
      </c>
      <c r="N1444" t="s">
        <v>85</v>
      </c>
      <c r="O1444" s="24">
        <v>3</v>
      </c>
      <c r="P1444">
        <v>5</v>
      </c>
      <c r="Q1444">
        <v>5</v>
      </c>
      <c r="R1444">
        <v>27</v>
      </c>
      <c r="S1444" s="24">
        <v>8.8000000000000007</v>
      </c>
      <c r="T1444" s="24">
        <v>9.3000000000000007</v>
      </c>
      <c r="U1444" s="20" t="s">
        <v>18</v>
      </c>
      <c r="V1444" s="20" t="s">
        <v>314</v>
      </c>
      <c r="W1444" s="20" t="s">
        <v>315</v>
      </c>
      <c r="X1444" s="20" t="s">
        <v>18</v>
      </c>
      <c r="Y1444" s="20" t="s">
        <v>109</v>
      </c>
      <c r="Z1444" s="20" t="s">
        <v>112</v>
      </c>
      <c r="AA1444" s="20" t="s">
        <v>18</v>
      </c>
      <c r="AB1444" s="20" t="s">
        <v>18</v>
      </c>
      <c r="AC1444" s="20" t="s">
        <v>18</v>
      </c>
      <c r="AD1444" s="20" t="s">
        <v>18</v>
      </c>
      <c r="AE1444" s="16">
        <v>0</v>
      </c>
      <c r="AF1444" s="24" t="s">
        <v>216</v>
      </c>
      <c r="AG1444">
        <v>40</v>
      </c>
      <c r="AH1444" s="16" t="s">
        <v>18</v>
      </c>
      <c r="AI1444" s="16" t="s">
        <v>295</v>
      </c>
      <c r="AJ1444" s="16" t="s">
        <v>214</v>
      </c>
      <c r="AK1444" s="16"/>
      <c r="AL1444" s="16">
        <v>0</v>
      </c>
    </row>
    <row r="1445" spans="1:38" x14ac:dyDescent="0.3">
      <c r="A1445" s="24" t="s">
        <v>0</v>
      </c>
      <c r="B1445" t="s">
        <v>244</v>
      </c>
      <c r="C1445" t="s">
        <v>275</v>
      </c>
      <c r="D1445">
        <v>-27.2837</v>
      </c>
      <c r="E1445">
        <v>-48.37368</v>
      </c>
      <c r="F1445" s="24" t="s">
        <v>2</v>
      </c>
      <c r="G1445" s="24" t="s">
        <v>3</v>
      </c>
      <c r="H1445" s="25">
        <v>42045</v>
      </c>
      <c r="I1445" s="12" t="s">
        <v>276</v>
      </c>
      <c r="J1445" s="12" t="s">
        <v>245</v>
      </c>
      <c r="K1445" s="12" t="s">
        <v>271</v>
      </c>
      <c r="L1445" s="24" t="s">
        <v>96</v>
      </c>
      <c r="M1445" s="24" t="s">
        <v>272</v>
      </c>
      <c r="N1445" t="s">
        <v>85</v>
      </c>
      <c r="O1445" s="24">
        <v>1</v>
      </c>
      <c r="P1445">
        <v>10</v>
      </c>
      <c r="Q1445">
        <v>10</v>
      </c>
      <c r="R1445">
        <v>27</v>
      </c>
      <c r="S1445" s="24">
        <v>8.8000000000000007</v>
      </c>
      <c r="T1445" s="24">
        <v>10.4</v>
      </c>
      <c r="U1445" s="20" t="s">
        <v>18</v>
      </c>
      <c r="V1445" s="20" t="s">
        <v>314</v>
      </c>
      <c r="W1445" s="20" t="s">
        <v>315</v>
      </c>
      <c r="X1445" s="20" t="s">
        <v>18</v>
      </c>
      <c r="Y1445" s="20" t="s">
        <v>109</v>
      </c>
      <c r="Z1445" s="20" t="s">
        <v>112</v>
      </c>
      <c r="AA1445" s="20" t="s">
        <v>18</v>
      </c>
      <c r="AB1445" s="20" t="s">
        <v>18</v>
      </c>
      <c r="AC1445" s="20" t="s">
        <v>18</v>
      </c>
      <c r="AD1445" s="20" t="s">
        <v>18</v>
      </c>
      <c r="AE1445" s="16">
        <v>0</v>
      </c>
      <c r="AF1445" s="24" t="s">
        <v>216</v>
      </c>
      <c r="AG1445">
        <v>40</v>
      </c>
      <c r="AH1445" s="16" t="s">
        <v>18</v>
      </c>
      <c r="AI1445" s="16" t="s">
        <v>295</v>
      </c>
      <c r="AJ1445" s="16" t="s">
        <v>214</v>
      </c>
      <c r="AK1445" s="16"/>
      <c r="AL1445" s="16">
        <v>0</v>
      </c>
    </row>
    <row r="1446" spans="1:38" x14ac:dyDescent="0.3">
      <c r="A1446" s="24" t="s">
        <v>0</v>
      </c>
      <c r="B1446" t="s">
        <v>244</v>
      </c>
      <c r="C1446" t="s">
        <v>275</v>
      </c>
      <c r="D1446">
        <v>-27.2837</v>
      </c>
      <c r="E1446">
        <v>-48.37368</v>
      </c>
      <c r="F1446" s="24" t="s">
        <v>2</v>
      </c>
      <c r="G1446" s="24" t="s">
        <v>3</v>
      </c>
      <c r="H1446" s="25">
        <v>42045</v>
      </c>
      <c r="I1446" s="12" t="s">
        <v>276</v>
      </c>
      <c r="J1446" s="12" t="s">
        <v>245</v>
      </c>
      <c r="K1446" s="12" t="s">
        <v>271</v>
      </c>
      <c r="L1446" s="24" t="s">
        <v>96</v>
      </c>
      <c r="M1446" s="24" t="s">
        <v>272</v>
      </c>
      <c r="N1446" t="s">
        <v>85</v>
      </c>
      <c r="O1446" s="24">
        <v>2</v>
      </c>
      <c r="P1446">
        <v>10</v>
      </c>
      <c r="Q1446">
        <v>10</v>
      </c>
      <c r="R1446">
        <v>27</v>
      </c>
      <c r="S1446" s="24">
        <v>8.8000000000000007</v>
      </c>
      <c r="T1446" s="24">
        <v>10.4</v>
      </c>
      <c r="U1446" s="20" t="s">
        <v>18</v>
      </c>
      <c r="V1446" s="20" t="s">
        <v>314</v>
      </c>
      <c r="W1446" s="20" t="s">
        <v>315</v>
      </c>
      <c r="X1446" s="20" t="s">
        <v>18</v>
      </c>
      <c r="Y1446" s="20" t="s">
        <v>109</v>
      </c>
      <c r="Z1446" s="20" t="s">
        <v>112</v>
      </c>
      <c r="AA1446" s="20" t="s">
        <v>18</v>
      </c>
      <c r="AB1446" s="20" t="s">
        <v>18</v>
      </c>
      <c r="AC1446" s="20" t="s">
        <v>18</v>
      </c>
      <c r="AD1446" s="20" t="s">
        <v>18</v>
      </c>
      <c r="AE1446" s="16">
        <v>0</v>
      </c>
      <c r="AF1446" s="24" t="s">
        <v>216</v>
      </c>
      <c r="AG1446">
        <v>40</v>
      </c>
      <c r="AH1446" s="16" t="s">
        <v>18</v>
      </c>
      <c r="AI1446" s="16" t="s">
        <v>295</v>
      </c>
      <c r="AJ1446" s="16" t="s">
        <v>214</v>
      </c>
      <c r="AK1446" s="16"/>
      <c r="AL1446" s="16">
        <v>0</v>
      </c>
    </row>
    <row r="1447" spans="1:38" x14ac:dyDescent="0.3">
      <c r="A1447" s="24" t="s">
        <v>0</v>
      </c>
      <c r="B1447" t="s">
        <v>244</v>
      </c>
      <c r="C1447" t="s">
        <v>275</v>
      </c>
      <c r="D1447">
        <v>-27.2837</v>
      </c>
      <c r="E1447">
        <v>-48.37368</v>
      </c>
      <c r="F1447" s="24" t="s">
        <v>2</v>
      </c>
      <c r="G1447" s="24" t="s">
        <v>3</v>
      </c>
      <c r="H1447" s="25">
        <v>42045</v>
      </c>
      <c r="I1447" s="12" t="s">
        <v>276</v>
      </c>
      <c r="J1447" s="12" t="s">
        <v>245</v>
      </c>
      <c r="K1447" s="12" t="s">
        <v>271</v>
      </c>
      <c r="L1447" s="24" t="s">
        <v>96</v>
      </c>
      <c r="M1447" s="24" t="s">
        <v>272</v>
      </c>
      <c r="N1447" t="s">
        <v>85</v>
      </c>
      <c r="O1447" s="24">
        <v>3</v>
      </c>
      <c r="P1447">
        <v>10</v>
      </c>
      <c r="Q1447">
        <v>10</v>
      </c>
      <c r="R1447">
        <v>27</v>
      </c>
      <c r="S1447" s="24">
        <v>8.8000000000000007</v>
      </c>
      <c r="T1447" s="24">
        <v>10.4</v>
      </c>
      <c r="U1447" s="20" t="s">
        <v>18</v>
      </c>
      <c r="V1447" s="20" t="s">
        <v>314</v>
      </c>
      <c r="W1447" s="20" t="s">
        <v>315</v>
      </c>
      <c r="X1447" s="20" t="s">
        <v>18</v>
      </c>
      <c r="Y1447" s="20" t="s">
        <v>109</v>
      </c>
      <c r="Z1447" s="20" t="s">
        <v>112</v>
      </c>
      <c r="AA1447" s="20" t="s">
        <v>18</v>
      </c>
      <c r="AB1447" s="20" t="s">
        <v>18</v>
      </c>
      <c r="AC1447" s="20" t="s">
        <v>18</v>
      </c>
      <c r="AD1447" s="20" t="s">
        <v>18</v>
      </c>
      <c r="AE1447" s="16">
        <v>0</v>
      </c>
      <c r="AF1447" s="24" t="s">
        <v>216</v>
      </c>
      <c r="AG1447">
        <v>40</v>
      </c>
      <c r="AH1447" s="16" t="s">
        <v>18</v>
      </c>
      <c r="AI1447" s="16" t="s">
        <v>295</v>
      </c>
      <c r="AJ1447" s="16" t="s">
        <v>214</v>
      </c>
      <c r="AK1447" s="16"/>
      <c r="AL1447" s="16">
        <v>0</v>
      </c>
    </row>
    <row r="1448" spans="1:38" x14ac:dyDescent="0.3">
      <c r="A1448" s="24" t="s">
        <v>0</v>
      </c>
      <c r="B1448" t="s">
        <v>266</v>
      </c>
      <c r="C1448" t="s">
        <v>277</v>
      </c>
      <c r="D1448">
        <v>-27.296009999999999</v>
      </c>
      <c r="E1448">
        <v>-48.36168</v>
      </c>
      <c r="F1448" s="24" t="s">
        <v>2</v>
      </c>
      <c r="G1448" s="24" t="s">
        <v>3</v>
      </c>
      <c r="H1448" s="25">
        <v>42047</v>
      </c>
      <c r="I1448" s="12" t="s">
        <v>278</v>
      </c>
      <c r="J1448" s="12" t="s">
        <v>245</v>
      </c>
      <c r="K1448" s="12" t="s">
        <v>271</v>
      </c>
      <c r="L1448" s="24" t="s">
        <v>96</v>
      </c>
      <c r="M1448" s="24" t="s">
        <v>272</v>
      </c>
      <c r="N1448" t="s">
        <v>85</v>
      </c>
      <c r="O1448" s="24">
        <v>1</v>
      </c>
      <c r="P1448">
        <v>5</v>
      </c>
      <c r="Q1448">
        <v>5</v>
      </c>
      <c r="R1448">
        <v>23</v>
      </c>
      <c r="S1448" s="24">
        <v>5.8</v>
      </c>
      <c r="T1448" s="24">
        <v>8.1999999999999993</v>
      </c>
      <c r="U1448" s="20" t="s">
        <v>18</v>
      </c>
      <c r="V1448" s="20" t="s">
        <v>314</v>
      </c>
      <c r="W1448" s="20" t="s">
        <v>315</v>
      </c>
      <c r="X1448" s="20" t="s">
        <v>18</v>
      </c>
      <c r="Y1448" s="20" t="s">
        <v>109</v>
      </c>
      <c r="Z1448" s="20" t="s">
        <v>112</v>
      </c>
      <c r="AA1448" s="20" t="s">
        <v>18</v>
      </c>
      <c r="AB1448" s="20" t="s">
        <v>18</v>
      </c>
      <c r="AC1448" s="20" t="s">
        <v>18</v>
      </c>
      <c r="AD1448" s="20" t="s">
        <v>18</v>
      </c>
      <c r="AE1448" s="16">
        <v>25</v>
      </c>
      <c r="AF1448" s="24" t="s">
        <v>216</v>
      </c>
      <c r="AG1448">
        <v>40</v>
      </c>
      <c r="AH1448" s="16" t="s">
        <v>18</v>
      </c>
      <c r="AI1448" s="16" t="s">
        <v>295</v>
      </c>
      <c r="AJ1448" s="16" t="s">
        <v>214</v>
      </c>
      <c r="AK1448" s="16"/>
      <c r="AL1448" s="16">
        <v>25</v>
      </c>
    </row>
    <row r="1449" spans="1:38" x14ac:dyDescent="0.3">
      <c r="A1449" s="24" t="s">
        <v>0</v>
      </c>
      <c r="B1449" t="s">
        <v>266</v>
      </c>
      <c r="C1449" t="s">
        <v>277</v>
      </c>
      <c r="D1449">
        <v>-27.296009999999999</v>
      </c>
      <c r="E1449">
        <v>-48.36168</v>
      </c>
      <c r="F1449" s="24" t="s">
        <v>2</v>
      </c>
      <c r="G1449" s="24" t="s">
        <v>3</v>
      </c>
      <c r="H1449" s="25">
        <v>42047</v>
      </c>
      <c r="I1449" s="12" t="s">
        <v>278</v>
      </c>
      <c r="J1449" s="12" t="s">
        <v>245</v>
      </c>
      <c r="K1449" s="12" t="s">
        <v>271</v>
      </c>
      <c r="L1449" s="24" t="s">
        <v>96</v>
      </c>
      <c r="M1449" s="24" t="s">
        <v>272</v>
      </c>
      <c r="N1449" t="s">
        <v>85</v>
      </c>
      <c r="O1449" s="24">
        <v>2</v>
      </c>
      <c r="P1449">
        <v>5</v>
      </c>
      <c r="Q1449">
        <v>5</v>
      </c>
      <c r="R1449">
        <v>23</v>
      </c>
      <c r="S1449" s="24">
        <v>5.8</v>
      </c>
      <c r="T1449" s="24">
        <v>8.1999999999999993</v>
      </c>
      <c r="U1449" s="20" t="s">
        <v>18</v>
      </c>
      <c r="V1449" s="20" t="s">
        <v>314</v>
      </c>
      <c r="W1449" s="20" t="s">
        <v>315</v>
      </c>
      <c r="X1449" s="20" t="s">
        <v>18</v>
      </c>
      <c r="Y1449" s="20" t="s">
        <v>109</v>
      </c>
      <c r="Z1449" s="20" t="s">
        <v>112</v>
      </c>
      <c r="AA1449" s="20" t="s">
        <v>18</v>
      </c>
      <c r="AB1449" s="20" t="s">
        <v>18</v>
      </c>
      <c r="AC1449" s="20" t="s">
        <v>18</v>
      </c>
      <c r="AD1449" s="20" t="s">
        <v>18</v>
      </c>
      <c r="AE1449" s="16">
        <v>53</v>
      </c>
      <c r="AF1449" s="24" t="s">
        <v>216</v>
      </c>
      <c r="AG1449">
        <v>40</v>
      </c>
      <c r="AH1449" s="16" t="s">
        <v>18</v>
      </c>
      <c r="AI1449" s="16" t="s">
        <v>295</v>
      </c>
      <c r="AJ1449" s="16" t="s">
        <v>214</v>
      </c>
      <c r="AK1449" s="16"/>
      <c r="AL1449" s="16">
        <v>53</v>
      </c>
    </row>
    <row r="1450" spans="1:38" x14ac:dyDescent="0.3">
      <c r="A1450" s="24" t="s">
        <v>0</v>
      </c>
      <c r="B1450" t="s">
        <v>266</v>
      </c>
      <c r="C1450" t="s">
        <v>277</v>
      </c>
      <c r="D1450">
        <v>-27.296009999999999</v>
      </c>
      <c r="E1450">
        <v>-48.36168</v>
      </c>
      <c r="F1450" s="24" t="s">
        <v>2</v>
      </c>
      <c r="G1450" s="24" t="s">
        <v>3</v>
      </c>
      <c r="H1450" s="25">
        <v>42047</v>
      </c>
      <c r="I1450" s="12" t="s">
        <v>278</v>
      </c>
      <c r="J1450" s="12" t="s">
        <v>245</v>
      </c>
      <c r="K1450" s="12" t="s">
        <v>271</v>
      </c>
      <c r="L1450" s="24" t="s">
        <v>96</v>
      </c>
      <c r="M1450" s="24" t="s">
        <v>272</v>
      </c>
      <c r="N1450" t="s">
        <v>85</v>
      </c>
      <c r="O1450" s="24">
        <v>3</v>
      </c>
      <c r="P1450">
        <v>5</v>
      </c>
      <c r="Q1450">
        <v>5</v>
      </c>
      <c r="R1450">
        <v>23</v>
      </c>
      <c r="S1450" s="24">
        <v>5.8</v>
      </c>
      <c r="T1450" s="24">
        <v>8.1999999999999993</v>
      </c>
      <c r="U1450" s="20" t="s">
        <v>18</v>
      </c>
      <c r="V1450" s="20" t="s">
        <v>314</v>
      </c>
      <c r="W1450" s="20" t="s">
        <v>315</v>
      </c>
      <c r="X1450" s="20" t="s">
        <v>18</v>
      </c>
      <c r="Y1450" s="20" t="s">
        <v>109</v>
      </c>
      <c r="Z1450" s="20" t="s">
        <v>112</v>
      </c>
      <c r="AA1450" s="20" t="s">
        <v>18</v>
      </c>
      <c r="AB1450" s="20" t="s">
        <v>18</v>
      </c>
      <c r="AC1450" s="20" t="s">
        <v>18</v>
      </c>
      <c r="AD1450" s="20" t="s">
        <v>18</v>
      </c>
      <c r="AE1450" s="16">
        <v>14</v>
      </c>
      <c r="AF1450" s="24" t="s">
        <v>216</v>
      </c>
      <c r="AG1450">
        <v>40</v>
      </c>
      <c r="AH1450" s="16" t="s">
        <v>18</v>
      </c>
      <c r="AI1450" s="16" t="s">
        <v>295</v>
      </c>
      <c r="AJ1450" s="16" t="s">
        <v>214</v>
      </c>
      <c r="AK1450" s="16"/>
      <c r="AL1450" s="16">
        <v>14</v>
      </c>
    </row>
    <row r="1451" spans="1:38" x14ac:dyDescent="0.3">
      <c r="A1451" s="24" t="s">
        <v>0</v>
      </c>
      <c r="B1451" t="s">
        <v>266</v>
      </c>
      <c r="C1451" t="s">
        <v>277</v>
      </c>
      <c r="D1451">
        <v>-27.296009999999999</v>
      </c>
      <c r="E1451">
        <v>-48.36168</v>
      </c>
      <c r="F1451" s="24" t="s">
        <v>2</v>
      </c>
      <c r="G1451" s="24" t="s">
        <v>3</v>
      </c>
      <c r="H1451" s="25">
        <v>42047</v>
      </c>
      <c r="I1451" s="12" t="s">
        <v>278</v>
      </c>
      <c r="J1451" s="12" t="s">
        <v>245</v>
      </c>
      <c r="K1451" s="12" t="s">
        <v>271</v>
      </c>
      <c r="L1451" s="24" t="s">
        <v>96</v>
      </c>
      <c r="M1451" s="24" t="s">
        <v>272</v>
      </c>
      <c r="N1451" t="s">
        <v>85</v>
      </c>
      <c r="O1451" s="24">
        <v>1</v>
      </c>
      <c r="P1451">
        <v>10</v>
      </c>
      <c r="Q1451">
        <v>10</v>
      </c>
      <c r="R1451">
        <v>18</v>
      </c>
      <c r="S1451" s="24">
        <v>5.8</v>
      </c>
      <c r="T1451" s="24">
        <v>7.9</v>
      </c>
      <c r="U1451" s="20" t="s">
        <v>18</v>
      </c>
      <c r="V1451" s="20" t="s">
        <v>314</v>
      </c>
      <c r="W1451" s="20" t="s">
        <v>315</v>
      </c>
      <c r="X1451" s="20" t="s">
        <v>18</v>
      </c>
      <c r="Y1451" s="20" t="s">
        <v>109</v>
      </c>
      <c r="Z1451" s="20" t="s">
        <v>112</v>
      </c>
      <c r="AA1451" s="20" t="s">
        <v>18</v>
      </c>
      <c r="AB1451" s="20" t="s">
        <v>18</v>
      </c>
      <c r="AC1451" s="20" t="s">
        <v>18</v>
      </c>
      <c r="AD1451" s="20" t="s">
        <v>18</v>
      </c>
      <c r="AE1451" s="16">
        <v>0</v>
      </c>
      <c r="AF1451" s="24" t="s">
        <v>216</v>
      </c>
      <c r="AG1451">
        <v>40</v>
      </c>
      <c r="AH1451" s="16" t="s">
        <v>18</v>
      </c>
      <c r="AI1451" s="16" t="s">
        <v>295</v>
      </c>
      <c r="AJ1451" s="16" t="s">
        <v>214</v>
      </c>
      <c r="AK1451" s="16"/>
      <c r="AL1451" s="16">
        <v>0</v>
      </c>
    </row>
    <row r="1452" spans="1:38" x14ac:dyDescent="0.3">
      <c r="A1452" s="24" t="s">
        <v>0</v>
      </c>
      <c r="B1452" t="s">
        <v>266</v>
      </c>
      <c r="C1452" t="s">
        <v>277</v>
      </c>
      <c r="D1452">
        <v>-27.296009999999999</v>
      </c>
      <c r="E1452">
        <v>-48.36168</v>
      </c>
      <c r="F1452" s="24" t="s">
        <v>2</v>
      </c>
      <c r="G1452" s="24" t="s">
        <v>3</v>
      </c>
      <c r="H1452" s="25">
        <v>42047</v>
      </c>
      <c r="I1452" s="12" t="s">
        <v>278</v>
      </c>
      <c r="J1452" s="12" t="s">
        <v>245</v>
      </c>
      <c r="K1452" s="12" t="s">
        <v>271</v>
      </c>
      <c r="L1452" s="24" t="s">
        <v>96</v>
      </c>
      <c r="M1452" s="24" t="s">
        <v>272</v>
      </c>
      <c r="N1452" t="s">
        <v>85</v>
      </c>
      <c r="O1452" s="24">
        <v>2</v>
      </c>
      <c r="P1452">
        <v>10</v>
      </c>
      <c r="Q1452">
        <v>10</v>
      </c>
      <c r="R1452">
        <v>18</v>
      </c>
      <c r="S1452" s="24">
        <v>5.8</v>
      </c>
      <c r="T1452" s="24">
        <v>7.9</v>
      </c>
      <c r="U1452" s="20" t="s">
        <v>18</v>
      </c>
      <c r="V1452" s="20" t="s">
        <v>314</v>
      </c>
      <c r="W1452" s="20" t="s">
        <v>315</v>
      </c>
      <c r="X1452" s="20" t="s">
        <v>18</v>
      </c>
      <c r="Y1452" s="20" t="s">
        <v>109</v>
      </c>
      <c r="Z1452" s="20" t="s">
        <v>112</v>
      </c>
      <c r="AA1452" s="20" t="s">
        <v>18</v>
      </c>
      <c r="AB1452" s="20" t="s">
        <v>18</v>
      </c>
      <c r="AC1452" s="20" t="s">
        <v>18</v>
      </c>
      <c r="AD1452" s="20" t="s">
        <v>18</v>
      </c>
      <c r="AE1452" s="16">
        <v>0</v>
      </c>
      <c r="AF1452" s="24" t="s">
        <v>216</v>
      </c>
      <c r="AG1452">
        <v>40</v>
      </c>
      <c r="AH1452" s="16" t="s">
        <v>18</v>
      </c>
      <c r="AI1452" s="16" t="s">
        <v>295</v>
      </c>
      <c r="AJ1452" s="16" t="s">
        <v>214</v>
      </c>
      <c r="AK1452" s="16"/>
      <c r="AL1452" s="16">
        <v>0</v>
      </c>
    </row>
    <row r="1453" spans="1:38" x14ac:dyDescent="0.3">
      <c r="A1453" s="24" t="s">
        <v>0</v>
      </c>
      <c r="B1453" t="s">
        <v>266</v>
      </c>
      <c r="C1453" t="s">
        <v>277</v>
      </c>
      <c r="D1453">
        <v>-27.296009999999999</v>
      </c>
      <c r="E1453">
        <v>-48.36168</v>
      </c>
      <c r="F1453" s="24" t="s">
        <v>2</v>
      </c>
      <c r="G1453" s="24" t="s">
        <v>3</v>
      </c>
      <c r="H1453" s="25">
        <v>42047</v>
      </c>
      <c r="I1453" s="12" t="s">
        <v>278</v>
      </c>
      <c r="J1453" s="12" t="s">
        <v>245</v>
      </c>
      <c r="K1453" s="12" t="s">
        <v>271</v>
      </c>
      <c r="L1453" s="24" t="s">
        <v>96</v>
      </c>
      <c r="M1453" s="24" t="s">
        <v>272</v>
      </c>
      <c r="N1453" t="s">
        <v>85</v>
      </c>
      <c r="O1453" s="24">
        <v>3</v>
      </c>
      <c r="P1453">
        <v>10</v>
      </c>
      <c r="Q1453">
        <v>10</v>
      </c>
      <c r="R1453">
        <v>18</v>
      </c>
      <c r="S1453" s="24">
        <v>5.8</v>
      </c>
      <c r="T1453" s="24">
        <v>7.9</v>
      </c>
      <c r="U1453" s="20" t="s">
        <v>18</v>
      </c>
      <c r="V1453" s="20" t="s">
        <v>314</v>
      </c>
      <c r="W1453" s="20" t="s">
        <v>315</v>
      </c>
      <c r="X1453" s="20" t="s">
        <v>18</v>
      </c>
      <c r="Y1453" s="20" t="s">
        <v>109</v>
      </c>
      <c r="Z1453" s="20" t="s">
        <v>112</v>
      </c>
      <c r="AA1453" s="20" t="s">
        <v>18</v>
      </c>
      <c r="AB1453" s="20" t="s">
        <v>18</v>
      </c>
      <c r="AC1453" s="20" t="s">
        <v>18</v>
      </c>
      <c r="AD1453" s="20" t="s">
        <v>18</v>
      </c>
      <c r="AE1453" s="16">
        <v>0</v>
      </c>
      <c r="AF1453" s="24" t="s">
        <v>216</v>
      </c>
      <c r="AG1453">
        <v>40</v>
      </c>
      <c r="AH1453" s="16" t="s">
        <v>18</v>
      </c>
      <c r="AI1453" s="16" t="s">
        <v>295</v>
      </c>
      <c r="AJ1453" s="16" t="s">
        <v>214</v>
      </c>
      <c r="AK1453" s="16"/>
      <c r="AL1453" s="16">
        <v>0</v>
      </c>
    </row>
    <row r="1454" spans="1:38" x14ac:dyDescent="0.3">
      <c r="A1454" s="24" t="s">
        <v>0</v>
      </c>
      <c r="B1454" t="s">
        <v>1</v>
      </c>
      <c r="C1454" t="s">
        <v>279</v>
      </c>
      <c r="D1454">
        <v>-27.271709999999999</v>
      </c>
      <c r="E1454">
        <v>-48.331710000000001</v>
      </c>
      <c r="F1454" s="24" t="s">
        <v>2</v>
      </c>
      <c r="G1454" s="24" t="s">
        <v>3</v>
      </c>
      <c r="H1454" s="25">
        <v>42039</v>
      </c>
      <c r="I1454" s="12" t="s">
        <v>280</v>
      </c>
      <c r="J1454" s="12" t="s">
        <v>245</v>
      </c>
      <c r="K1454" s="12" t="s">
        <v>271</v>
      </c>
      <c r="L1454" s="24" t="s">
        <v>96</v>
      </c>
      <c r="M1454" s="24" t="s">
        <v>313</v>
      </c>
      <c r="N1454" t="s">
        <v>85</v>
      </c>
      <c r="O1454" s="24">
        <v>1</v>
      </c>
      <c r="P1454">
        <v>5</v>
      </c>
      <c r="Q1454">
        <v>5</v>
      </c>
      <c r="R1454">
        <v>27</v>
      </c>
      <c r="S1454" s="24">
        <v>20</v>
      </c>
      <c r="T1454" s="24">
        <v>20</v>
      </c>
      <c r="U1454" s="20" t="s">
        <v>18</v>
      </c>
      <c r="V1454" s="20" t="s">
        <v>314</v>
      </c>
      <c r="W1454" s="20" t="s">
        <v>315</v>
      </c>
      <c r="X1454" s="20" t="s">
        <v>18</v>
      </c>
      <c r="Y1454" s="20" t="s">
        <v>109</v>
      </c>
      <c r="Z1454" s="20" t="s">
        <v>112</v>
      </c>
      <c r="AA1454" s="20" t="s">
        <v>18</v>
      </c>
      <c r="AB1454" s="20" t="s">
        <v>18</v>
      </c>
      <c r="AC1454" s="20" t="s">
        <v>18</v>
      </c>
      <c r="AD1454" s="20" t="s">
        <v>18</v>
      </c>
      <c r="AE1454" s="16">
        <v>0</v>
      </c>
      <c r="AF1454" s="24" t="s">
        <v>216</v>
      </c>
      <c r="AG1454">
        <v>40</v>
      </c>
      <c r="AH1454" s="16" t="s">
        <v>18</v>
      </c>
      <c r="AI1454" s="16" t="s">
        <v>295</v>
      </c>
      <c r="AJ1454" s="16" t="s">
        <v>214</v>
      </c>
      <c r="AK1454" s="16"/>
      <c r="AL1454" s="16">
        <v>0</v>
      </c>
    </row>
    <row r="1455" spans="1:38" x14ac:dyDescent="0.3">
      <c r="A1455" s="24" t="s">
        <v>0</v>
      </c>
      <c r="B1455" t="s">
        <v>1</v>
      </c>
      <c r="C1455" t="s">
        <v>279</v>
      </c>
      <c r="D1455">
        <v>-27.271709999999999</v>
      </c>
      <c r="E1455">
        <v>-48.331710000000001</v>
      </c>
      <c r="F1455" s="24" t="s">
        <v>2</v>
      </c>
      <c r="G1455" s="24" t="s">
        <v>3</v>
      </c>
      <c r="H1455" s="25">
        <v>42039</v>
      </c>
      <c r="I1455" s="12" t="s">
        <v>280</v>
      </c>
      <c r="J1455" s="12" t="s">
        <v>245</v>
      </c>
      <c r="K1455" s="12" t="s">
        <v>271</v>
      </c>
      <c r="L1455" s="24" t="s">
        <v>96</v>
      </c>
      <c r="M1455" s="24" t="s">
        <v>313</v>
      </c>
      <c r="N1455" t="s">
        <v>85</v>
      </c>
      <c r="O1455" s="24">
        <v>2</v>
      </c>
      <c r="P1455">
        <v>5</v>
      </c>
      <c r="Q1455">
        <v>5</v>
      </c>
      <c r="R1455">
        <v>27</v>
      </c>
      <c r="S1455" s="24">
        <v>20</v>
      </c>
      <c r="T1455" s="24">
        <v>20</v>
      </c>
      <c r="U1455" s="20" t="s">
        <v>18</v>
      </c>
      <c r="V1455" s="20" t="s">
        <v>314</v>
      </c>
      <c r="W1455" s="20" t="s">
        <v>315</v>
      </c>
      <c r="X1455" s="20" t="s">
        <v>18</v>
      </c>
      <c r="Y1455" s="20" t="s">
        <v>109</v>
      </c>
      <c r="Z1455" s="20" t="s">
        <v>112</v>
      </c>
      <c r="AA1455" s="20" t="s">
        <v>18</v>
      </c>
      <c r="AB1455" s="20" t="s">
        <v>18</v>
      </c>
      <c r="AC1455" s="20" t="s">
        <v>18</v>
      </c>
      <c r="AD1455" s="20" t="s">
        <v>18</v>
      </c>
      <c r="AE1455" s="16">
        <v>0</v>
      </c>
      <c r="AF1455" s="24" t="s">
        <v>216</v>
      </c>
      <c r="AG1455">
        <v>40</v>
      </c>
      <c r="AH1455" s="16" t="s">
        <v>18</v>
      </c>
      <c r="AI1455" s="16" t="s">
        <v>295</v>
      </c>
      <c r="AJ1455" s="16" t="s">
        <v>214</v>
      </c>
      <c r="AK1455" s="16"/>
      <c r="AL1455" s="16">
        <v>0</v>
      </c>
    </row>
    <row r="1456" spans="1:38" x14ac:dyDescent="0.3">
      <c r="A1456" s="24" t="s">
        <v>0</v>
      </c>
      <c r="B1456" t="s">
        <v>1</v>
      </c>
      <c r="C1456" t="s">
        <v>279</v>
      </c>
      <c r="D1456">
        <v>-27.271709999999999</v>
      </c>
      <c r="E1456">
        <v>-48.331710000000001</v>
      </c>
      <c r="F1456" s="24" t="s">
        <v>2</v>
      </c>
      <c r="G1456" s="24" t="s">
        <v>3</v>
      </c>
      <c r="H1456" s="25">
        <v>42039</v>
      </c>
      <c r="I1456" s="12" t="s">
        <v>280</v>
      </c>
      <c r="J1456" s="12" t="s">
        <v>245</v>
      </c>
      <c r="K1456" s="12" t="s">
        <v>271</v>
      </c>
      <c r="L1456" s="24" t="s">
        <v>96</v>
      </c>
      <c r="M1456" s="24" t="s">
        <v>313</v>
      </c>
      <c r="N1456" t="s">
        <v>85</v>
      </c>
      <c r="O1456" s="24">
        <v>3</v>
      </c>
      <c r="P1456">
        <v>5</v>
      </c>
      <c r="Q1456">
        <v>5</v>
      </c>
      <c r="R1456">
        <v>27</v>
      </c>
      <c r="S1456" s="24">
        <v>20</v>
      </c>
      <c r="T1456" s="24">
        <v>20</v>
      </c>
      <c r="U1456" s="20" t="s">
        <v>18</v>
      </c>
      <c r="V1456" s="20" t="s">
        <v>314</v>
      </c>
      <c r="W1456" s="20" t="s">
        <v>315</v>
      </c>
      <c r="X1456" s="20" t="s">
        <v>18</v>
      </c>
      <c r="Y1456" s="20" t="s">
        <v>109</v>
      </c>
      <c r="Z1456" s="20" t="s">
        <v>112</v>
      </c>
      <c r="AA1456" s="20" t="s">
        <v>18</v>
      </c>
      <c r="AB1456" s="20" t="s">
        <v>18</v>
      </c>
      <c r="AC1456" s="20" t="s">
        <v>18</v>
      </c>
      <c r="AD1456" s="20" t="s">
        <v>18</v>
      </c>
      <c r="AE1456" s="16">
        <v>0</v>
      </c>
      <c r="AF1456" s="24" t="s">
        <v>216</v>
      </c>
      <c r="AG1456">
        <v>40</v>
      </c>
      <c r="AH1456" s="16" t="s">
        <v>18</v>
      </c>
      <c r="AI1456" s="16" t="s">
        <v>295</v>
      </c>
      <c r="AJ1456" s="16" t="s">
        <v>214</v>
      </c>
      <c r="AK1456" s="16"/>
      <c r="AL1456" s="16">
        <v>0</v>
      </c>
    </row>
    <row r="1457" spans="1:38" x14ac:dyDescent="0.3">
      <c r="A1457" s="24" t="s">
        <v>0</v>
      </c>
      <c r="B1457" t="s">
        <v>1</v>
      </c>
      <c r="C1457" t="s">
        <v>279</v>
      </c>
      <c r="D1457">
        <v>-27.271709999999999</v>
      </c>
      <c r="E1457">
        <v>-48.331710000000001</v>
      </c>
      <c r="F1457" s="24" t="s">
        <v>2</v>
      </c>
      <c r="G1457" s="24" t="s">
        <v>3</v>
      </c>
      <c r="H1457" s="25">
        <v>42039</v>
      </c>
      <c r="I1457" s="12" t="s">
        <v>280</v>
      </c>
      <c r="J1457" s="12" t="s">
        <v>245</v>
      </c>
      <c r="K1457" s="12" t="s">
        <v>271</v>
      </c>
      <c r="L1457" s="24" t="s">
        <v>96</v>
      </c>
      <c r="M1457" s="24" t="s">
        <v>313</v>
      </c>
      <c r="N1457" t="s">
        <v>86</v>
      </c>
      <c r="O1457" s="24">
        <v>1</v>
      </c>
      <c r="P1457">
        <v>11</v>
      </c>
      <c r="Q1457">
        <v>11</v>
      </c>
      <c r="R1457" t="s">
        <v>18</v>
      </c>
      <c r="S1457" s="24">
        <v>20</v>
      </c>
      <c r="T1457" s="24">
        <v>15</v>
      </c>
      <c r="U1457" s="20" t="s">
        <v>18</v>
      </c>
      <c r="V1457" s="20" t="s">
        <v>314</v>
      </c>
      <c r="W1457" s="20" t="s">
        <v>315</v>
      </c>
      <c r="X1457" s="20" t="s">
        <v>18</v>
      </c>
      <c r="Y1457" s="20" t="s">
        <v>109</v>
      </c>
      <c r="Z1457" s="20" t="s">
        <v>112</v>
      </c>
      <c r="AA1457" s="20" t="s">
        <v>18</v>
      </c>
      <c r="AB1457" s="20" t="s">
        <v>18</v>
      </c>
      <c r="AC1457" s="20" t="s">
        <v>18</v>
      </c>
      <c r="AD1457" s="20" t="s">
        <v>18</v>
      </c>
      <c r="AE1457" s="16">
        <v>0</v>
      </c>
      <c r="AF1457" s="24" t="s">
        <v>216</v>
      </c>
      <c r="AG1457">
        <v>40</v>
      </c>
      <c r="AH1457" s="16" t="s">
        <v>18</v>
      </c>
      <c r="AI1457" s="16" t="s">
        <v>295</v>
      </c>
      <c r="AJ1457" s="16" t="s">
        <v>214</v>
      </c>
      <c r="AK1457" s="16"/>
      <c r="AL1457" s="16">
        <v>0</v>
      </c>
    </row>
    <row r="1458" spans="1:38" x14ac:dyDescent="0.3">
      <c r="A1458" s="24" t="s">
        <v>0</v>
      </c>
      <c r="B1458" t="s">
        <v>1</v>
      </c>
      <c r="C1458" t="s">
        <v>279</v>
      </c>
      <c r="D1458">
        <v>-27.271709999999999</v>
      </c>
      <c r="E1458">
        <v>-48.331710000000001</v>
      </c>
      <c r="F1458" s="24" t="s">
        <v>2</v>
      </c>
      <c r="G1458" s="24" t="s">
        <v>3</v>
      </c>
      <c r="H1458" s="25">
        <v>42039</v>
      </c>
      <c r="I1458" s="12" t="s">
        <v>280</v>
      </c>
      <c r="J1458" s="12" t="s">
        <v>245</v>
      </c>
      <c r="K1458" s="12" t="s">
        <v>271</v>
      </c>
      <c r="L1458" s="24" t="s">
        <v>96</v>
      </c>
      <c r="M1458" s="24" t="s">
        <v>313</v>
      </c>
      <c r="N1458" t="s">
        <v>86</v>
      </c>
      <c r="O1458" s="24">
        <v>2</v>
      </c>
      <c r="P1458">
        <v>11</v>
      </c>
      <c r="Q1458">
        <v>11</v>
      </c>
      <c r="R1458" t="s">
        <v>18</v>
      </c>
      <c r="S1458" s="24">
        <v>20</v>
      </c>
      <c r="T1458" s="24">
        <v>15</v>
      </c>
      <c r="U1458" s="20" t="s">
        <v>18</v>
      </c>
      <c r="V1458" s="20" t="s">
        <v>314</v>
      </c>
      <c r="W1458" s="20" t="s">
        <v>315</v>
      </c>
      <c r="X1458" s="20" t="s">
        <v>18</v>
      </c>
      <c r="Y1458" s="20" t="s">
        <v>109</v>
      </c>
      <c r="Z1458" s="20" t="s">
        <v>112</v>
      </c>
      <c r="AA1458" s="20" t="s">
        <v>18</v>
      </c>
      <c r="AB1458" s="20" t="s">
        <v>18</v>
      </c>
      <c r="AC1458" s="20" t="s">
        <v>18</v>
      </c>
      <c r="AD1458" s="20" t="s">
        <v>18</v>
      </c>
      <c r="AE1458" s="16">
        <v>0</v>
      </c>
      <c r="AF1458" s="24" t="s">
        <v>216</v>
      </c>
      <c r="AG1458">
        <v>40</v>
      </c>
      <c r="AH1458" s="16" t="s">
        <v>18</v>
      </c>
      <c r="AI1458" s="16" t="s">
        <v>295</v>
      </c>
      <c r="AJ1458" s="16" t="s">
        <v>214</v>
      </c>
      <c r="AK1458" s="16"/>
      <c r="AL1458" s="16">
        <v>0</v>
      </c>
    </row>
    <row r="1459" spans="1:38" x14ac:dyDescent="0.3">
      <c r="A1459" s="24" t="s">
        <v>0</v>
      </c>
      <c r="B1459" t="s">
        <v>1</v>
      </c>
      <c r="C1459" t="s">
        <v>279</v>
      </c>
      <c r="D1459">
        <v>-27.271709999999999</v>
      </c>
      <c r="E1459">
        <v>-48.331710000000001</v>
      </c>
      <c r="F1459" s="24" t="s">
        <v>2</v>
      </c>
      <c r="G1459" s="24" t="s">
        <v>3</v>
      </c>
      <c r="H1459" s="25">
        <v>42039</v>
      </c>
      <c r="I1459" s="12" t="s">
        <v>280</v>
      </c>
      <c r="J1459" s="12" t="s">
        <v>245</v>
      </c>
      <c r="K1459" s="12" t="s">
        <v>271</v>
      </c>
      <c r="L1459" s="24" t="s">
        <v>96</v>
      </c>
      <c r="M1459" s="24" t="s">
        <v>313</v>
      </c>
      <c r="N1459" t="s">
        <v>86</v>
      </c>
      <c r="O1459" s="24">
        <v>3</v>
      </c>
      <c r="P1459">
        <v>11</v>
      </c>
      <c r="Q1459">
        <v>11</v>
      </c>
      <c r="R1459" t="s">
        <v>18</v>
      </c>
      <c r="S1459" s="24">
        <v>20</v>
      </c>
      <c r="T1459" s="24">
        <v>15</v>
      </c>
      <c r="U1459" s="20" t="s">
        <v>18</v>
      </c>
      <c r="V1459" s="20" t="s">
        <v>314</v>
      </c>
      <c r="W1459" s="20" t="s">
        <v>315</v>
      </c>
      <c r="X1459" s="20" t="s">
        <v>18</v>
      </c>
      <c r="Y1459" s="20" t="s">
        <v>109</v>
      </c>
      <c r="Z1459" s="20" t="s">
        <v>112</v>
      </c>
      <c r="AA1459" s="20" t="s">
        <v>18</v>
      </c>
      <c r="AB1459" s="20" t="s">
        <v>18</v>
      </c>
      <c r="AC1459" s="20" t="s">
        <v>18</v>
      </c>
      <c r="AD1459" s="20" t="s">
        <v>18</v>
      </c>
      <c r="AE1459" s="16">
        <v>0</v>
      </c>
      <c r="AF1459" s="24" t="s">
        <v>216</v>
      </c>
      <c r="AG1459">
        <v>40</v>
      </c>
      <c r="AH1459" s="16" t="s">
        <v>18</v>
      </c>
      <c r="AI1459" s="16" t="s">
        <v>295</v>
      </c>
      <c r="AJ1459" s="16" t="s">
        <v>214</v>
      </c>
      <c r="AK1459" s="16"/>
      <c r="AL1459" s="16">
        <v>0</v>
      </c>
    </row>
    <row r="1460" spans="1:38" x14ac:dyDescent="0.3">
      <c r="A1460" s="24" t="s">
        <v>0</v>
      </c>
      <c r="B1460" t="s">
        <v>308</v>
      </c>
      <c r="C1460" t="s">
        <v>281</v>
      </c>
      <c r="D1460">
        <v>-27.274239999999999</v>
      </c>
      <c r="E1460">
        <v>-48.3339</v>
      </c>
      <c r="F1460" s="24" t="s">
        <v>2</v>
      </c>
      <c r="G1460" s="24" t="s">
        <v>3</v>
      </c>
      <c r="H1460" s="25">
        <v>42031</v>
      </c>
      <c r="I1460" s="12" t="s">
        <v>282</v>
      </c>
      <c r="J1460" s="12" t="s">
        <v>270</v>
      </c>
      <c r="K1460" s="12" t="s">
        <v>271</v>
      </c>
      <c r="L1460" s="24" t="s">
        <v>96</v>
      </c>
      <c r="M1460" s="24" t="s">
        <v>313</v>
      </c>
      <c r="N1460" t="s">
        <v>85</v>
      </c>
      <c r="O1460" s="24">
        <v>1</v>
      </c>
      <c r="P1460">
        <v>5</v>
      </c>
      <c r="Q1460">
        <v>5</v>
      </c>
      <c r="R1460">
        <v>27</v>
      </c>
      <c r="S1460" s="24">
        <v>4.7</v>
      </c>
      <c r="T1460" s="24">
        <v>3.4</v>
      </c>
      <c r="U1460" s="20" t="s">
        <v>18</v>
      </c>
      <c r="V1460" s="20" t="s">
        <v>314</v>
      </c>
      <c r="W1460" s="20" t="s">
        <v>315</v>
      </c>
      <c r="X1460" s="20" t="s">
        <v>18</v>
      </c>
      <c r="Y1460" s="20" t="s">
        <v>109</v>
      </c>
      <c r="Z1460" s="20" t="s">
        <v>112</v>
      </c>
      <c r="AA1460" s="20" t="s">
        <v>18</v>
      </c>
      <c r="AB1460" s="20" t="s">
        <v>18</v>
      </c>
      <c r="AC1460" s="20" t="s">
        <v>18</v>
      </c>
      <c r="AD1460" s="20" t="s">
        <v>18</v>
      </c>
      <c r="AE1460" s="16">
        <v>0</v>
      </c>
      <c r="AF1460" s="24" t="s">
        <v>216</v>
      </c>
      <c r="AG1460">
        <v>40</v>
      </c>
      <c r="AH1460" s="16" t="s">
        <v>18</v>
      </c>
      <c r="AI1460" s="16" t="s">
        <v>295</v>
      </c>
      <c r="AJ1460" s="16" t="s">
        <v>214</v>
      </c>
      <c r="AK1460" s="16"/>
      <c r="AL1460" s="16">
        <v>0</v>
      </c>
    </row>
    <row r="1461" spans="1:38" x14ac:dyDescent="0.3">
      <c r="A1461" s="24" t="s">
        <v>0</v>
      </c>
      <c r="B1461" t="s">
        <v>308</v>
      </c>
      <c r="C1461" t="s">
        <v>281</v>
      </c>
      <c r="D1461">
        <v>-27.274239999999999</v>
      </c>
      <c r="E1461">
        <v>-48.3339</v>
      </c>
      <c r="F1461" s="24" t="s">
        <v>2</v>
      </c>
      <c r="G1461" s="24" t="s">
        <v>3</v>
      </c>
      <c r="H1461" s="25">
        <v>42031</v>
      </c>
      <c r="I1461" s="12" t="s">
        <v>282</v>
      </c>
      <c r="J1461" s="12" t="s">
        <v>270</v>
      </c>
      <c r="K1461" s="12" t="s">
        <v>271</v>
      </c>
      <c r="L1461" s="24" t="s">
        <v>96</v>
      </c>
      <c r="M1461" s="24" t="s">
        <v>313</v>
      </c>
      <c r="N1461" t="s">
        <v>85</v>
      </c>
      <c r="O1461" s="24">
        <v>2</v>
      </c>
      <c r="P1461">
        <v>5</v>
      </c>
      <c r="Q1461">
        <v>5</v>
      </c>
      <c r="R1461">
        <v>27</v>
      </c>
      <c r="S1461" s="24">
        <v>4.7</v>
      </c>
      <c r="T1461" s="24">
        <v>3.4</v>
      </c>
      <c r="U1461" s="20" t="s">
        <v>18</v>
      </c>
      <c r="V1461" s="20" t="s">
        <v>314</v>
      </c>
      <c r="W1461" s="20" t="s">
        <v>315</v>
      </c>
      <c r="X1461" s="20" t="s">
        <v>18</v>
      </c>
      <c r="Y1461" s="20" t="s">
        <v>109</v>
      </c>
      <c r="Z1461" s="20" t="s">
        <v>112</v>
      </c>
      <c r="AA1461" s="20" t="s">
        <v>18</v>
      </c>
      <c r="AB1461" s="20" t="s">
        <v>18</v>
      </c>
      <c r="AC1461" s="20" t="s">
        <v>18</v>
      </c>
      <c r="AD1461" s="20" t="s">
        <v>18</v>
      </c>
      <c r="AE1461" s="16">
        <v>0</v>
      </c>
      <c r="AF1461" s="24" t="s">
        <v>216</v>
      </c>
      <c r="AG1461">
        <v>40</v>
      </c>
      <c r="AH1461" s="16" t="s">
        <v>18</v>
      </c>
      <c r="AI1461" s="16" t="s">
        <v>295</v>
      </c>
      <c r="AJ1461" s="16" t="s">
        <v>214</v>
      </c>
      <c r="AK1461" s="16"/>
      <c r="AL1461" s="16">
        <v>0</v>
      </c>
    </row>
    <row r="1462" spans="1:38" x14ac:dyDescent="0.3">
      <c r="A1462" s="24" t="s">
        <v>0</v>
      </c>
      <c r="B1462" t="s">
        <v>308</v>
      </c>
      <c r="C1462" t="s">
        <v>281</v>
      </c>
      <c r="D1462">
        <v>-27.274239999999999</v>
      </c>
      <c r="E1462">
        <v>-48.3339</v>
      </c>
      <c r="F1462" s="24" t="s">
        <v>2</v>
      </c>
      <c r="G1462" s="24" t="s">
        <v>3</v>
      </c>
      <c r="H1462" s="25">
        <v>42031</v>
      </c>
      <c r="I1462" s="12" t="s">
        <v>282</v>
      </c>
      <c r="J1462" s="12" t="s">
        <v>270</v>
      </c>
      <c r="K1462" s="12" t="s">
        <v>271</v>
      </c>
      <c r="L1462" s="24" t="s">
        <v>96</v>
      </c>
      <c r="M1462" s="24" t="s">
        <v>313</v>
      </c>
      <c r="N1462" t="s">
        <v>85</v>
      </c>
      <c r="O1462" s="24">
        <v>3</v>
      </c>
      <c r="P1462">
        <v>5</v>
      </c>
      <c r="Q1462">
        <v>5</v>
      </c>
      <c r="R1462">
        <v>27</v>
      </c>
      <c r="S1462" s="24">
        <v>4.7</v>
      </c>
      <c r="T1462" s="24">
        <v>3.4</v>
      </c>
      <c r="U1462" s="20" t="s">
        <v>18</v>
      </c>
      <c r="V1462" s="20" t="s">
        <v>314</v>
      </c>
      <c r="W1462" s="20" t="s">
        <v>315</v>
      </c>
      <c r="X1462" s="20" t="s">
        <v>18</v>
      </c>
      <c r="Y1462" s="20" t="s">
        <v>109</v>
      </c>
      <c r="Z1462" s="20" t="s">
        <v>112</v>
      </c>
      <c r="AA1462" s="20" t="s">
        <v>18</v>
      </c>
      <c r="AB1462" s="20" t="s">
        <v>18</v>
      </c>
      <c r="AC1462" s="20" t="s">
        <v>18</v>
      </c>
      <c r="AD1462" s="20" t="s">
        <v>18</v>
      </c>
      <c r="AE1462" s="16">
        <v>0</v>
      </c>
      <c r="AF1462" s="24" t="s">
        <v>216</v>
      </c>
      <c r="AG1462">
        <v>40</v>
      </c>
      <c r="AH1462" s="16" t="s">
        <v>18</v>
      </c>
      <c r="AI1462" s="16" t="s">
        <v>295</v>
      </c>
      <c r="AJ1462" s="16" t="s">
        <v>214</v>
      </c>
      <c r="AK1462" s="16"/>
      <c r="AL1462" s="16">
        <v>0</v>
      </c>
    </row>
    <row r="1463" spans="1:38" x14ac:dyDescent="0.3">
      <c r="A1463" s="24" t="s">
        <v>0</v>
      </c>
      <c r="B1463" t="s">
        <v>308</v>
      </c>
      <c r="C1463" t="s">
        <v>281</v>
      </c>
      <c r="D1463">
        <v>-27.274239999999999</v>
      </c>
      <c r="E1463">
        <v>-48.3339</v>
      </c>
      <c r="F1463" s="24" t="s">
        <v>2</v>
      </c>
      <c r="G1463" s="24" t="s">
        <v>3</v>
      </c>
      <c r="H1463" s="25">
        <v>42031</v>
      </c>
      <c r="I1463" s="12" t="s">
        <v>282</v>
      </c>
      <c r="J1463" s="12" t="s">
        <v>270</v>
      </c>
      <c r="K1463" s="12" t="s">
        <v>271</v>
      </c>
      <c r="L1463" s="24" t="s">
        <v>96</v>
      </c>
      <c r="M1463" s="24" t="s">
        <v>313</v>
      </c>
      <c r="N1463" t="s">
        <v>85</v>
      </c>
      <c r="O1463" s="24">
        <v>1</v>
      </c>
      <c r="P1463">
        <v>10</v>
      </c>
      <c r="Q1463">
        <v>10</v>
      </c>
      <c r="R1463">
        <v>26</v>
      </c>
      <c r="S1463" s="24">
        <v>4.7</v>
      </c>
      <c r="T1463" s="24">
        <v>5</v>
      </c>
      <c r="U1463" s="20" t="s">
        <v>18</v>
      </c>
      <c r="V1463" s="20" t="s">
        <v>314</v>
      </c>
      <c r="W1463" s="20" t="s">
        <v>315</v>
      </c>
      <c r="X1463" s="20" t="s">
        <v>18</v>
      </c>
      <c r="Y1463" s="20" t="s">
        <v>109</v>
      </c>
      <c r="Z1463" s="20" t="s">
        <v>112</v>
      </c>
      <c r="AA1463" s="20" t="s">
        <v>18</v>
      </c>
      <c r="AB1463" s="20" t="s">
        <v>18</v>
      </c>
      <c r="AC1463" s="20" t="s">
        <v>18</v>
      </c>
      <c r="AD1463" s="20" t="s">
        <v>18</v>
      </c>
      <c r="AE1463" s="16">
        <v>0</v>
      </c>
      <c r="AF1463" s="24" t="s">
        <v>216</v>
      </c>
      <c r="AG1463">
        <v>40</v>
      </c>
      <c r="AH1463" s="16" t="s">
        <v>18</v>
      </c>
      <c r="AI1463" s="16" t="s">
        <v>295</v>
      </c>
      <c r="AJ1463" s="16" t="s">
        <v>214</v>
      </c>
      <c r="AK1463" s="16"/>
      <c r="AL1463" s="16">
        <v>0</v>
      </c>
    </row>
    <row r="1464" spans="1:38" x14ac:dyDescent="0.3">
      <c r="A1464" s="24" t="s">
        <v>0</v>
      </c>
      <c r="B1464" t="s">
        <v>308</v>
      </c>
      <c r="C1464" t="s">
        <v>281</v>
      </c>
      <c r="D1464">
        <v>-27.274239999999999</v>
      </c>
      <c r="E1464">
        <v>-48.3339</v>
      </c>
      <c r="F1464" s="24" t="s">
        <v>2</v>
      </c>
      <c r="G1464" s="24" t="s">
        <v>3</v>
      </c>
      <c r="H1464" s="25">
        <v>42031</v>
      </c>
      <c r="I1464" s="12" t="s">
        <v>282</v>
      </c>
      <c r="J1464" s="12" t="s">
        <v>270</v>
      </c>
      <c r="K1464" s="12" t="s">
        <v>271</v>
      </c>
      <c r="L1464" s="24" t="s">
        <v>96</v>
      </c>
      <c r="M1464" s="24" t="s">
        <v>313</v>
      </c>
      <c r="N1464" t="s">
        <v>85</v>
      </c>
      <c r="O1464" s="24">
        <v>2</v>
      </c>
      <c r="P1464">
        <v>10</v>
      </c>
      <c r="Q1464">
        <v>10</v>
      </c>
      <c r="R1464">
        <v>26</v>
      </c>
      <c r="S1464" s="24">
        <v>4.7</v>
      </c>
      <c r="T1464" s="24">
        <v>5</v>
      </c>
      <c r="U1464" s="20" t="s">
        <v>18</v>
      </c>
      <c r="V1464" s="20" t="s">
        <v>314</v>
      </c>
      <c r="W1464" s="20" t="s">
        <v>315</v>
      </c>
      <c r="X1464" s="20" t="s">
        <v>18</v>
      </c>
      <c r="Y1464" s="20" t="s">
        <v>109</v>
      </c>
      <c r="Z1464" s="20" t="s">
        <v>112</v>
      </c>
      <c r="AA1464" s="20" t="s">
        <v>18</v>
      </c>
      <c r="AB1464" s="20" t="s">
        <v>18</v>
      </c>
      <c r="AC1464" s="20" t="s">
        <v>18</v>
      </c>
      <c r="AD1464" s="20" t="s">
        <v>18</v>
      </c>
      <c r="AE1464" s="16">
        <v>0</v>
      </c>
      <c r="AF1464" s="24" t="s">
        <v>216</v>
      </c>
      <c r="AG1464">
        <v>40</v>
      </c>
      <c r="AH1464" s="16" t="s">
        <v>18</v>
      </c>
      <c r="AI1464" s="16" t="s">
        <v>295</v>
      </c>
      <c r="AJ1464" s="16" t="s">
        <v>214</v>
      </c>
      <c r="AK1464" s="16"/>
      <c r="AL1464" s="16">
        <v>0</v>
      </c>
    </row>
    <row r="1465" spans="1:38" x14ac:dyDescent="0.3">
      <c r="A1465" s="24" t="s">
        <v>0</v>
      </c>
      <c r="B1465" t="s">
        <v>308</v>
      </c>
      <c r="C1465" t="s">
        <v>281</v>
      </c>
      <c r="D1465">
        <v>-27.274239999999999</v>
      </c>
      <c r="E1465">
        <v>-48.3339</v>
      </c>
      <c r="F1465" s="24" t="s">
        <v>2</v>
      </c>
      <c r="G1465" s="24" t="s">
        <v>3</v>
      </c>
      <c r="H1465" s="25">
        <v>42031</v>
      </c>
      <c r="I1465" s="12" t="s">
        <v>282</v>
      </c>
      <c r="J1465" s="12" t="s">
        <v>270</v>
      </c>
      <c r="K1465" s="12" t="s">
        <v>271</v>
      </c>
      <c r="L1465" s="24" t="s">
        <v>96</v>
      </c>
      <c r="M1465" s="24" t="s">
        <v>313</v>
      </c>
      <c r="N1465" t="s">
        <v>85</v>
      </c>
      <c r="O1465" s="24">
        <v>3</v>
      </c>
      <c r="P1465">
        <v>10</v>
      </c>
      <c r="Q1465">
        <v>10</v>
      </c>
      <c r="R1465">
        <v>26</v>
      </c>
      <c r="S1465" s="24">
        <v>4.7</v>
      </c>
      <c r="T1465" s="24">
        <v>5</v>
      </c>
      <c r="U1465" s="20" t="s">
        <v>18</v>
      </c>
      <c r="V1465" s="20" t="s">
        <v>314</v>
      </c>
      <c r="W1465" s="20" t="s">
        <v>315</v>
      </c>
      <c r="X1465" s="20" t="s">
        <v>18</v>
      </c>
      <c r="Y1465" s="20" t="s">
        <v>109</v>
      </c>
      <c r="Z1465" s="20" t="s">
        <v>112</v>
      </c>
      <c r="AA1465" s="20" t="s">
        <v>18</v>
      </c>
      <c r="AB1465" s="20" t="s">
        <v>18</v>
      </c>
      <c r="AC1465" s="20" t="s">
        <v>18</v>
      </c>
      <c r="AD1465" s="20" t="s">
        <v>18</v>
      </c>
      <c r="AE1465" s="16">
        <v>0</v>
      </c>
      <c r="AF1465" s="24" t="s">
        <v>216</v>
      </c>
      <c r="AG1465">
        <v>40</v>
      </c>
      <c r="AH1465" s="16" t="s">
        <v>18</v>
      </c>
      <c r="AI1465" s="16" t="s">
        <v>295</v>
      </c>
      <c r="AJ1465" s="16" t="s">
        <v>214</v>
      </c>
      <c r="AK1465" s="16"/>
      <c r="AL1465" s="16">
        <v>0</v>
      </c>
    </row>
    <row r="1466" spans="1:38" x14ac:dyDescent="0.3">
      <c r="A1466" s="24" t="s">
        <v>0</v>
      </c>
      <c r="B1466" t="s">
        <v>267</v>
      </c>
      <c r="C1466" t="s">
        <v>283</v>
      </c>
      <c r="D1466">
        <v>-27.27486</v>
      </c>
      <c r="E1466">
        <v>-48.36674</v>
      </c>
      <c r="F1466" s="24" t="s">
        <v>2</v>
      </c>
      <c r="G1466" s="24" t="s">
        <v>3</v>
      </c>
      <c r="H1466" s="25">
        <v>42024</v>
      </c>
      <c r="I1466" s="12" t="s">
        <v>248</v>
      </c>
      <c r="J1466" s="12" t="s">
        <v>270</v>
      </c>
      <c r="K1466" s="12" t="s">
        <v>271</v>
      </c>
      <c r="L1466" s="24" t="s">
        <v>96</v>
      </c>
      <c r="M1466" s="24" t="s">
        <v>313</v>
      </c>
      <c r="N1466" t="s">
        <v>85</v>
      </c>
      <c r="O1466" s="24">
        <v>1</v>
      </c>
      <c r="P1466">
        <v>5</v>
      </c>
      <c r="Q1466">
        <v>5</v>
      </c>
      <c r="R1466">
        <v>27</v>
      </c>
      <c r="S1466" s="24">
        <v>10.7</v>
      </c>
      <c r="T1466" s="24">
        <v>4</v>
      </c>
      <c r="U1466" s="20" t="s">
        <v>18</v>
      </c>
      <c r="V1466" s="20" t="s">
        <v>314</v>
      </c>
      <c r="W1466" s="20" t="s">
        <v>315</v>
      </c>
      <c r="X1466" s="20" t="s">
        <v>18</v>
      </c>
      <c r="Y1466" s="20" t="s">
        <v>109</v>
      </c>
      <c r="Z1466" s="20" t="s">
        <v>112</v>
      </c>
      <c r="AA1466" s="20" t="s">
        <v>18</v>
      </c>
      <c r="AB1466" s="20" t="s">
        <v>18</v>
      </c>
      <c r="AC1466" s="20" t="s">
        <v>18</v>
      </c>
      <c r="AD1466" s="20" t="s">
        <v>18</v>
      </c>
      <c r="AE1466" s="16">
        <v>0</v>
      </c>
      <c r="AF1466" s="24" t="s">
        <v>216</v>
      </c>
      <c r="AG1466">
        <v>40</v>
      </c>
      <c r="AH1466" s="16" t="s">
        <v>18</v>
      </c>
      <c r="AI1466" s="16" t="s">
        <v>295</v>
      </c>
      <c r="AJ1466" s="16" t="s">
        <v>214</v>
      </c>
      <c r="AK1466" s="16"/>
      <c r="AL1466" s="16">
        <v>0</v>
      </c>
    </row>
    <row r="1467" spans="1:38" x14ac:dyDescent="0.3">
      <c r="A1467" s="24" t="s">
        <v>0</v>
      </c>
      <c r="B1467" t="s">
        <v>267</v>
      </c>
      <c r="C1467" t="s">
        <v>283</v>
      </c>
      <c r="D1467">
        <v>-27.27486</v>
      </c>
      <c r="E1467">
        <v>-48.36674</v>
      </c>
      <c r="F1467" s="24" t="s">
        <v>2</v>
      </c>
      <c r="G1467" s="24" t="s">
        <v>3</v>
      </c>
      <c r="H1467" s="25">
        <v>42024</v>
      </c>
      <c r="I1467" s="12" t="s">
        <v>248</v>
      </c>
      <c r="J1467" s="12" t="s">
        <v>270</v>
      </c>
      <c r="K1467" s="12" t="s">
        <v>271</v>
      </c>
      <c r="L1467" s="24" t="s">
        <v>96</v>
      </c>
      <c r="M1467" s="24" t="s">
        <v>313</v>
      </c>
      <c r="N1467" t="s">
        <v>85</v>
      </c>
      <c r="O1467" s="24">
        <v>2</v>
      </c>
      <c r="P1467">
        <v>5</v>
      </c>
      <c r="Q1467">
        <v>5</v>
      </c>
      <c r="R1467">
        <v>27</v>
      </c>
      <c r="S1467" s="24">
        <v>10.7</v>
      </c>
      <c r="T1467" s="24">
        <v>4</v>
      </c>
      <c r="U1467" s="20" t="s">
        <v>18</v>
      </c>
      <c r="V1467" s="20" t="s">
        <v>314</v>
      </c>
      <c r="W1467" s="20" t="s">
        <v>315</v>
      </c>
      <c r="X1467" s="20" t="s">
        <v>18</v>
      </c>
      <c r="Y1467" s="20" t="s">
        <v>109</v>
      </c>
      <c r="Z1467" s="20" t="s">
        <v>112</v>
      </c>
      <c r="AA1467" s="20" t="s">
        <v>18</v>
      </c>
      <c r="AB1467" s="20" t="s">
        <v>18</v>
      </c>
      <c r="AC1467" s="20" t="s">
        <v>18</v>
      </c>
      <c r="AD1467" s="20" t="s">
        <v>18</v>
      </c>
      <c r="AE1467" s="16">
        <v>0</v>
      </c>
      <c r="AF1467" s="24" t="s">
        <v>216</v>
      </c>
      <c r="AG1467">
        <v>40</v>
      </c>
      <c r="AH1467" s="16" t="s">
        <v>18</v>
      </c>
      <c r="AI1467" s="16" t="s">
        <v>295</v>
      </c>
      <c r="AJ1467" s="16" t="s">
        <v>214</v>
      </c>
      <c r="AK1467" s="16"/>
      <c r="AL1467" s="16">
        <v>0</v>
      </c>
    </row>
    <row r="1468" spans="1:38" x14ac:dyDescent="0.3">
      <c r="A1468" s="24" t="s">
        <v>0</v>
      </c>
      <c r="B1468" t="s">
        <v>267</v>
      </c>
      <c r="C1468" t="s">
        <v>283</v>
      </c>
      <c r="D1468">
        <v>-27.27486</v>
      </c>
      <c r="E1468">
        <v>-48.36674</v>
      </c>
      <c r="F1468" s="24" t="s">
        <v>2</v>
      </c>
      <c r="G1468" s="24" t="s">
        <v>3</v>
      </c>
      <c r="H1468" s="25">
        <v>42024</v>
      </c>
      <c r="I1468" s="12" t="s">
        <v>248</v>
      </c>
      <c r="J1468" s="12" t="s">
        <v>270</v>
      </c>
      <c r="K1468" s="12" t="s">
        <v>271</v>
      </c>
      <c r="L1468" s="24" t="s">
        <v>96</v>
      </c>
      <c r="M1468" s="24" t="s">
        <v>313</v>
      </c>
      <c r="N1468" t="s">
        <v>85</v>
      </c>
      <c r="O1468" s="24">
        <v>3</v>
      </c>
      <c r="P1468">
        <v>5</v>
      </c>
      <c r="Q1468">
        <v>5</v>
      </c>
      <c r="R1468">
        <v>27</v>
      </c>
      <c r="S1468" s="24">
        <v>10.7</v>
      </c>
      <c r="T1468" s="24">
        <v>4</v>
      </c>
      <c r="U1468" s="20" t="s">
        <v>18</v>
      </c>
      <c r="V1468" s="20" t="s">
        <v>314</v>
      </c>
      <c r="W1468" s="20" t="s">
        <v>315</v>
      </c>
      <c r="X1468" s="20" t="s">
        <v>18</v>
      </c>
      <c r="Y1468" s="20" t="s">
        <v>109</v>
      </c>
      <c r="Z1468" s="20" t="s">
        <v>112</v>
      </c>
      <c r="AA1468" s="20" t="s">
        <v>18</v>
      </c>
      <c r="AB1468" s="20" t="s">
        <v>18</v>
      </c>
      <c r="AC1468" s="20" t="s">
        <v>18</v>
      </c>
      <c r="AD1468" s="20" t="s">
        <v>18</v>
      </c>
      <c r="AE1468" s="16">
        <v>0</v>
      </c>
      <c r="AF1468" s="24" t="s">
        <v>216</v>
      </c>
      <c r="AG1468">
        <v>40</v>
      </c>
      <c r="AH1468" s="16" t="s">
        <v>18</v>
      </c>
      <c r="AI1468" s="16" t="s">
        <v>295</v>
      </c>
      <c r="AJ1468" s="16" t="s">
        <v>214</v>
      </c>
      <c r="AK1468" s="16"/>
      <c r="AL1468" s="16">
        <v>0</v>
      </c>
    </row>
    <row r="1469" spans="1:38" x14ac:dyDescent="0.3">
      <c r="A1469" s="24" t="s">
        <v>0</v>
      </c>
      <c r="B1469" t="s">
        <v>267</v>
      </c>
      <c r="C1469" t="s">
        <v>283</v>
      </c>
      <c r="D1469">
        <v>-27.27486</v>
      </c>
      <c r="E1469">
        <v>-48.36674</v>
      </c>
      <c r="F1469" s="24" t="s">
        <v>2</v>
      </c>
      <c r="G1469" s="24" t="s">
        <v>3</v>
      </c>
      <c r="H1469" s="25">
        <v>42024</v>
      </c>
      <c r="I1469" s="12" t="s">
        <v>248</v>
      </c>
      <c r="J1469" s="12" t="s">
        <v>270</v>
      </c>
      <c r="K1469" s="12" t="s">
        <v>271</v>
      </c>
      <c r="L1469" s="24" t="s">
        <v>96</v>
      </c>
      <c r="M1469" s="24" t="s">
        <v>313</v>
      </c>
      <c r="N1469" t="s">
        <v>85</v>
      </c>
      <c r="O1469" s="24">
        <v>1</v>
      </c>
      <c r="P1469">
        <v>10</v>
      </c>
      <c r="Q1469">
        <v>10</v>
      </c>
      <c r="R1469">
        <v>28</v>
      </c>
      <c r="S1469" s="24">
        <v>10.7</v>
      </c>
      <c r="T1469" s="24">
        <v>10</v>
      </c>
      <c r="U1469" s="20" t="s">
        <v>18</v>
      </c>
      <c r="V1469" s="20" t="s">
        <v>314</v>
      </c>
      <c r="W1469" s="20" t="s">
        <v>315</v>
      </c>
      <c r="X1469" s="20" t="s">
        <v>18</v>
      </c>
      <c r="Y1469" s="20" t="s">
        <v>109</v>
      </c>
      <c r="Z1469" s="20" t="s">
        <v>112</v>
      </c>
      <c r="AA1469" s="20" t="s">
        <v>18</v>
      </c>
      <c r="AB1469" s="20" t="s">
        <v>18</v>
      </c>
      <c r="AC1469" s="20" t="s">
        <v>18</v>
      </c>
      <c r="AD1469" s="20" t="s">
        <v>18</v>
      </c>
      <c r="AE1469" s="16">
        <v>0</v>
      </c>
      <c r="AF1469" s="24" t="s">
        <v>216</v>
      </c>
      <c r="AG1469">
        <v>40</v>
      </c>
      <c r="AH1469" s="16" t="s">
        <v>18</v>
      </c>
      <c r="AI1469" s="16" t="s">
        <v>295</v>
      </c>
      <c r="AJ1469" s="16" t="s">
        <v>214</v>
      </c>
      <c r="AK1469" s="16"/>
      <c r="AL1469" s="16">
        <v>0</v>
      </c>
    </row>
    <row r="1470" spans="1:38" x14ac:dyDescent="0.3">
      <c r="A1470" s="24" t="s">
        <v>0</v>
      </c>
      <c r="B1470" t="s">
        <v>267</v>
      </c>
      <c r="C1470" t="s">
        <v>283</v>
      </c>
      <c r="D1470">
        <v>-27.27486</v>
      </c>
      <c r="E1470">
        <v>-48.36674</v>
      </c>
      <c r="F1470" s="24" t="s">
        <v>2</v>
      </c>
      <c r="G1470" s="24" t="s">
        <v>3</v>
      </c>
      <c r="H1470" s="25">
        <v>42024</v>
      </c>
      <c r="I1470" s="12" t="s">
        <v>248</v>
      </c>
      <c r="J1470" s="12" t="s">
        <v>270</v>
      </c>
      <c r="K1470" s="12" t="s">
        <v>271</v>
      </c>
      <c r="L1470" s="24" t="s">
        <v>96</v>
      </c>
      <c r="M1470" s="24" t="s">
        <v>313</v>
      </c>
      <c r="N1470" t="s">
        <v>85</v>
      </c>
      <c r="O1470" s="24">
        <v>2</v>
      </c>
      <c r="P1470">
        <v>10</v>
      </c>
      <c r="Q1470">
        <v>10</v>
      </c>
      <c r="R1470">
        <v>28</v>
      </c>
      <c r="S1470" s="24">
        <v>10.7</v>
      </c>
      <c r="T1470" s="24">
        <v>10</v>
      </c>
      <c r="U1470" s="20" t="s">
        <v>18</v>
      </c>
      <c r="V1470" s="20" t="s">
        <v>314</v>
      </c>
      <c r="W1470" s="20" t="s">
        <v>315</v>
      </c>
      <c r="X1470" s="20" t="s">
        <v>18</v>
      </c>
      <c r="Y1470" s="20" t="s">
        <v>109</v>
      </c>
      <c r="Z1470" s="20" t="s">
        <v>112</v>
      </c>
      <c r="AA1470" s="20" t="s">
        <v>18</v>
      </c>
      <c r="AB1470" s="20" t="s">
        <v>18</v>
      </c>
      <c r="AC1470" s="20" t="s">
        <v>18</v>
      </c>
      <c r="AD1470" s="20" t="s">
        <v>18</v>
      </c>
      <c r="AE1470" s="16">
        <v>0</v>
      </c>
      <c r="AF1470" s="24" t="s">
        <v>216</v>
      </c>
      <c r="AG1470">
        <v>40</v>
      </c>
      <c r="AH1470" s="16" t="s">
        <v>18</v>
      </c>
      <c r="AI1470" s="16" t="s">
        <v>295</v>
      </c>
      <c r="AJ1470" s="16" t="s">
        <v>214</v>
      </c>
      <c r="AK1470" s="16"/>
      <c r="AL1470" s="16">
        <v>0</v>
      </c>
    </row>
    <row r="1471" spans="1:38" x14ac:dyDescent="0.3">
      <c r="A1471" s="24" t="s">
        <v>0</v>
      </c>
      <c r="B1471" t="s">
        <v>267</v>
      </c>
      <c r="C1471" t="s">
        <v>283</v>
      </c>
      <c r="D1471">
        <v>-27.27486</v>
      </c>
      <c r="E1471">
        <v>-48.36674</v>
      </c>
      <c r="F1471" s="24" t="s">
        <v>2</v>
      </c>
      <c r="G1471" s="24" t="s">
        <v>3</v>
      </c>
      <c r="H1471" s="25">
        <v>42024</v>
      </c>
      <c r="I1471" s="12" t="s">
        <v>248</v>
      </c>
      <c r="J1471" s="12" t="s">
        <v>270</v>
      </c>
      <c r="K1471" s="12" t="s">
        <v>271</v>
      </c>
      <c r="L1471" s="24" t="s">
        <v>96</v>
      </c>
      <c r="M1471" s="24" t="s">
        <v>313</v>
      </c>
      <c r="N1471" t="s">
        <v>85</v>
      </c>
      <c r="O1471" s="24">
        <v>3</v>
      </c>
      <c r="P1471">
        <v>10</v>
      </c>
      <c r="Q1471">
        <v>10</v>
      </c>
      <c r="R1471">
        <v>28</v>
      </c>
      <c r="S1471" s="24">
        <v>10.7</v>
      </c>
      <c r="T1471" s="24">
        <v>10</v>
      </c>
      <c r="U1471" s="20" t="s">
        <v>18</v>
      </c>
      <c r="V1471" s="20" t="s">
        <v>314</v>
      </c>
      <c r="W1471" s="20" t="s">
        <v>315</v>
      </c>
      <c r="X1471" s="20" t="s">
        <v>18</v>
      </c>
      <c r="Y1471" s="20" t="s">
        <v>109</v>
      </c>
      <c r="Z1471" s="20" t="s">
        <v>112</v>
      </c>
      <c r="AA1471" s="20" t="s">
        <v>18</v>
      </c>
      <c r="AB1471" s="20" t="s">
        <v>18</v>
      </c>
      <c r="AC1471" s="20" t="s">
        <v>18</v>
      </c>
      <c r="AD1471" s="20" t="s">
        <v>18</v>
      </c>
      <c r="AE1471" s="16">
        <v>0</v>
      </c>
      <c r="AF1471" s="24" t="s">
        <v>216</v>
      </c>
      <c r="AG1471">
        <v>40</v>
      </c>
      <c r="AH1471" s="16" t="s">
        <v>18</v>
      </c>
      <c r="AI1471" s="16" t="s">
        <v>295</v>
      </c>
      <c r="AJ1471" s="16" t="s">
        <v>214</v>
      </c>
      <c r="AK1471" s="16"/>
      <c r="AL1471" s="16">
        <v>0</v>
      </c>
    </row>
    <row r="1472" spans="1:38" x14ac:dyDescent="0.3">
      <c r="A1472" s="24" t="s">
        <v>0</v>
      </c>
      <c r="B1472" t="s">
        <v>19</v>
      </c>
      <c r="C1472" t="s">
        <v>284</v>
      </c>
      <c r="D1472">
        <v>-27.278230000000001</v>
      </c>
      <c r="E1472">
        <v>-48.375419999999998</v>
      </c>
      <c r="F1472" s="24" t="s">
        <v>2</v>
      </c>
      <c r="G1472" s="24" t="s">
        <v>3</v>
      </c>
      <c r="H1472" s="25">
        <v>42025</v>
      </c>
      <c r="I1472" s="12" t="s">
        <v>285</v>
      </c>
      <c r="J1472" s="12" t="s">
        <v>270</v>
      </c>
      <c r="K1472" s="12" t="s">
        <v>271</v>
      </c>
      <c r="L1472" s="24" t="s">
        <v>96</v>
      </c>
      <c r="M1472" s="24" t="s">
        <v>313</v>
      </c>
      <c r="N1472" t="s">
        <v>85</v>
      </c>
      <c r="O1472" s="24">
        <v>1</v>
      </c>
      <c r="P1472">
        <v>5</v>
      </c>
      <c r="Q1472">
        <v>5</v>
      </c>
      <c r="R1472" t="s">
        <v>18</v>
      </c>
      <c r="S1472" s="24">
        <v>9</v>
      </c>
      <c r="T1472" s="24">
        <v>6</v>
      </c>
      <c r="U1472" s="20" t="s">
        <v>18</v>
      </c>
      <c r="V1472" s="20" t="s">
        <v>314</v>
      </c>
      <c r="W1472" s="20" t="s">
        <v>315</v>
      </c>
      <c r="X1472" s="20" t="s">
        <v>18</v>
      </c>
      <c r="Y1472" s="20" t="s">
        <v>109</v>
      </c>
      <c r="Z1472" s="20" t="s">
        <v>112</v>
      </c>
      <c r="AA1472" s="20" t="s">
        <v>18</v>
      </c>
      <c r="AB1472" s="20" t="s">
        <v>18</v>
      </c>
      <c r="AC1472" s="20" t="s">
        <v>18</v>
      </c>
      <c r="AD1472" s="20" t="s">
        <v>18</v>
      </c>
      <c r="AE1472" s="16">
        <v>0</v>
      </c>
      <c r="AF1472" s="24" t="s">
        <v>216</v>
      </c>
      <c r="AG1472">
        <v>40</v>
      </c>
      <c r="AH1472" s="16" t="s">
        <v>18</v>
      </c>
      <c r="AI1472" s="16" t="s">
        <v>295</v>
      </c>
      <c r="AJ1472" s="16" t="s">
        <v>214</v>
      </c>
      <c r="AK1472" s="16"/>
      <c r="AL1472" s="16">
        <v>0</v>
      </c>
    </row>
    <row r="1473" spans="1:38" x14ac:dyDescent="0.3">
      <c r="A1473" s="24" t="s">
        <v>0</v>
      </c>
      <c r="B1473" t="s">
        <v>19</v>
      </c>
      <c r="C1473" t="s">
        <v>284</v>
      </c>
      <c r="D1473">
        <v>-27.278230000000001</v>
      </c>
      <c r="E1473">
        <v>-48.375419999999998</v>
      </c>
      <c r="F1473" s="24" t="s">
        <v>2</v>
      </c>
      <c r="G1473" s="24" t="s">
        <v>3</v>
      </c>
      <c r="H1473" s="25">
        <v>42025</v>
      </c>
      <c r="I1473" s="12" t="s">
        <v>285</v>
      </c>
      <c r="J1473" s="12" t="s">
        <v>270</v>
      </c>
      <c r="K1473" s="12" t="s">
        <v>271</v>
      </c>
      <c r="L1473" s="24" t="s">
        <v>96</v>
      </c>
      <c r="M1473" s="24" t="s">
        <v>313</v>
      </c>
      <c r="N1473" t="s">
        <v>85</v>
      </c>
      <c r="O1473" s="24">
        <v>2</v>
      </c>
      <c r="P1473">
        <v>5</v>
      </c>
      <c r="Q1473">
        <v>5</v>
      </c>
      <c r="R1473" t="s">
        <v>18</v>
      </c>
      <c r="S1473" s="24">
        <v>9</v>
      </c>
      <c r="T1473" s="24">
        <v>6</v>
      </c>
      <c r="U1473" s="20" t="s">
        <v>18</v>
      </c>
      <c r="V1473" s="20" t="s">
        <v>314</v>
      </c>
      <c r="W1473" s="20" t="s">
        <v>315</v>
      </c>
      <c r="X1473" s="20" t="s">
        <v>18</v>
      </c>
      <c r="Y1473" s="20" t="s">
        <v>109</v>
      </c>
      <c r="Z1473" s="20" t="s">
        <v>112</v>
      </c>
      <c r="AA1473" s="20" t="s">
        <v>18</v>
      </c>
      <c r="AB1473" s="20" t="s">
        <v>18</v>
      </c>
      <c r="AC1473" s="20" t="s">
        <v>18</v>
      </c>
      <c r="AD1473" s="20" t="s">
        <v>18</v>
      </c>
      <c r="AE1473" s="16">
        <v>0</v>
      </c>
      <c r="AF1473" s="24" t="s">
        <v>216</v>
      </c>
      <c r="AG1473">
        <v>40</v>
      </c>
      <c r="AH1473" s="16" t="s">
        <v>18</v>
      </c>
      <c r="AI1473" s="16" t="s">
        <v>295</v>
      </c>
      <c r="AJ1473" s="16" t="s">
        <v>214</v>
      </c>
      <c r="AK1473" s="16"/>
      <c r="AL1473" s="16">
        <v>0</v>
      </c>
    </row>
    <row r="1474" spans="1:38" x14ac:dyDescent="0.3">
      <c r="A1474" s="24" t="s">
        <v>0</v>
      </c>
      <c r="B1474" t="s">
        <v>19</v>
      </c>
      <c r="C1474" t="s">
        <v>284</v>
      </c>
      <c r="D1474">
        <v>-27.278230000000001</v>
      </c>
      <c r="E1474">
        <v>-48.375419999999998</v>
      </c>
      <c r="F1474" s="24" t="s">
        <v>2</v>
      </c>
      <c r="G1474" s="24" t="s">
        <v>3</v>
      </c>
      <c r="H1474" s="25">
        <v>42025</v>
      </c>
      <c r="I1474" s="12" t="s">
        <v>285</v>
      </c>
      <c r="J1474" s="12" t="s">
        <v>270</v>
      </c>
      <c r="K1474" s="12" t="s">
        <v>271</v>
      </c>
      <c r="L1474" s="24" t="s">
        <v>96</v>
      </c>
      <c r="M1474" s="24" t="s">
        <v>313</v>
      </c>
      <c r="N1474" t="s">
        <v>85</v>
      </c>
      <c r="O1474" s="24">
        <v>3</v>
      </c>
      <c r="P1474">
        <v>5</v>
      </c>
      <c r="Q1474">
        <v>5</v>
      </c>
      <c r="R1474" t="s">
        <v>18</v>
      </c>
      <c r="S1474" s="24">
        <v>9</v>
      </c>
      <c r="T1474" s="24">
        <v>6</v>
      </c>
      <c r="U1474" s="20" t="s">
        <v>18</v>
      </c>
      <c r="V1474" s="20" t="s">
        <v>314</v>
      </c>
      <c r="W1474" s="20" t="s">
        <v>315</v>
      </c>
      <c r="X1474" s="20" t="s">
        <v>18</v>
      </c>
      <c r="Y1474" s="20" t="s">
        <v>109</v>
      </c>
      <c r="Z1474" s="20" t="s">
        <v>112</v>
      </c>
      <c r="AA1474" s="20" t="s">
        <v>18</v>
      </c>
      <c r="AB1474" s="20" t="s">
        <v>18</v>
      </c>
      <c r="AC1474" s="20" t="s">
        <v>18</v>
      </c>
      <c r="AD1474" s="20" t="s">
        <v>18</v>
      </c>
      <c r="AE1474" s="16">
        <v>0</v>
      </c>
      <c r="AF1474" s="24" t="s">
        <v>216</v>
      </c>
      <c r="AG1474">
        <v>40</v>
      </c>
      <c r="AH1474" s="16" t="s">
        <v>18</v>
      </c>
      <c r="AI1474" s="16" t="s">
        <v>295</v>
      </c>
      <c r="AJ1474" s="16" t="s">
        <v>214</v>
      </c>
      <c r="AK1474" s="16"/>
      <c r="AL1474" s="16">
        <v>0</v>
      </c>
    </row>
    <row r="1475" spans="1:38" x14ac:dyDescent="0.3">
      <c r="A1475" s="24" t="s">
        <v>0</v>
      </c>
      <c r="B1475" t="s">
        <v>19</v>
      </c>
      <c r="C1475" t="s">
        <v>284</v>
      </c>
      <c r="D1475">
        <v>-27.278230000000001</v>
      </c>
      <c r="E1475">
        <v>-48.375419999999998</v>
      </c>
      <c r="F1475" s="24" t="s">
        <v>2</v>
      </c>
      <c r="G1475" s="24" t="s">
        <v>3</v>
      </c>
      <c r="H1475" s="25">
        <v>42025</v>
      </c>
      <c r="I1475" s="12" t="s">
        <v>285</v>
      </c>
      <c r="J1475" s="12" t="s">
        <v>270</v>
      </c>
      <c r="K1475" s="12" t="s">
        <v>271</v>
      </c>
      <c r="L1475" s="24" t="s">
        <v>96</v>
      </c>
      <c r="M1475" s="24" t="s">
        <v>313</v>
      </c>
      <c r="N1475" t="s">
        <v>86</v>
      </c>
      <c r="O1475" s="24">
        <v>1</v>
      </c>
      <c r="P1475">
        <v>6</v>
      </c>
      <c r="Q1475">
        <v>6</v>
      </c>
      <c r="R1475" t="s">
        <v>18</v>
      </c>
      <c r="S1475" s="24">
        <v>9</v>
      </c>
      <c r="T1475" s="24">
        <v>7.5</v>
      </c>
      <c r="U1475" s="20" t="s">
        <v>18</v>
      </c>
      <c r="V1475" s="20" t="s">
        <v>314</v>
      </c>
      <c r="W1475" s="20" t="s">
        <v>315</v>
      </c>
      <c r="X1475" s="20" t="s">
        <v>18</v>
      </c>
      <c r="Y1475" s="20" t="s">
        <v>109</v>
      </c>
      <c r="Z1475" s="20" t="s">
        <v>112</v>
      </c>
      <c r="AA1475" s="20" t="s">
        <v>18</v>
      </c>
      <c r="AB1475" s="20" t="s">
        <v>18</v>
      </c>
      <c r="AC1475" s="20" t="s">
        <v>18</v>
      </c>
      <c r="AD1475" s="20" t="s">
        <v>18</v>
      </c>
      <c r="AE1475" s="16">
        <v>0</v>
      </c>
      <c r="AF1475" s="24" t="s">
        <v>216</v>
      </c>
      <c r="AG1475">
        <v>40</v>
      </c>
      <c r="AH1475" s="16" t="s">
        <v>18</v>
      </c>
      <c r="AI1475" s="16" t="s">
        <v>295</v>
      </c>
      <c r="AJ1475" s="16" t="s">
        <v>214</v>
      </c>
      <c r="AK1475" s="16"/>
      <c r="AL1475" s="16">
        <v>0</v>
      </c>
    </row>
    <row r="1476" spans="1:38" x14ac:dyDescent="0.3">
      <c r="A1476" s="24" t="s">
        <v>0</v>
      </c>
      <c r="B1476" t="s">
        <v>19</v>
      </c>
      <c r="C1476" t="s">
        <v>284</v>
      </c>
      <c r="D1476">
        <v>-27.278230000000001</v>
      </c>
      <c r="E1476">
        <v>-48.375419999999998</v>
      </c>
      <c r="F1476" s="24" t="s">
        <v>2</v>
      </c>
      <c r="G1476" s="24" t="s">
        <v>3</v>
      </c>
      <c r="H1476" s="25">
        <v>42025</v>
      </c>
      <c r="I1476" s="12" t="s">
        <v>285</v>
      </c>
      <c r="J1476" s="12" t="s">
        <v>270</v>
      </c>
      <c r="K1476" s="12" t="s">
        <v>271</v>
      </c>
      <c r="L1476" s="24" t="s">
        <v>96</v>
      </c>
      <c r="M1476" s="24" t="s">
        <v>313</v>
      </c>
      <c r="N1476" t="s">
        <v>86</v>
      </c>
      <c r="O1476" s="24">
        <v>2</v>
      </c>
      <c r="P1476">
        <v>6</v>
      </c>
      <c r="Q1476">
        <v>6</v>
      </c>
      <c r="R1476" t="s">
        <v>18</v>
      </c>
      <c r="S1476" s="24">
        <v>9</v>
      </c>
      <c r="T1476" s="24">
        <v>7.5</v>
      </c>
      <c r="U1476" s="20" t="s">
        <v>18</v>
      </c>
      <c r="V1476" s="20" t="s">
        <v>314</v>
      </c>
      <c r="W1476" s="20" t="s">
        <v>315</v>
      </c>
      <c r="X1476" s="20" t="s">
        <v>18</v>
      </c>
      <c r="Y1476" s="20" t="s">
        <v>109</v>
      </c>
      <c r="Z1476" s="20" t="s">
        <v>112</v>
      </c>
      <c r="AA1476" s="20" t="s">
        <v>18</v>
      </c>
      <c r="AB1476" s="20" t="s">
        <v>18</v>
      </c>
      <c r="AC1476" s="20" t="s">
        <v>18</v>
      </c>
      <c r="AD1476" s="20" t="s">
        <v>18</v>
      </c>
      <c r="AE1476" s="16">
        <v>0</v>
      </c>
      <c r="AF1476" s="24" t="s">
        <v>216</v>
      </c>
      <c r="AG1476">
        <v>40</v>
      </c>
      <c r="AH1476" s="16" t="s">
        <v>18</v>
      </c>
      <c r="AI1476" s="16" t="s">
        <v>295</v>
      </c>
      <c r="AJ1476" s="16" t="s">
        <v>214</v>
      </c>
      <c r="AK1476" s="16"/>
      <c r="AL1476" s="16">
        <v>0</v>
      </c>
    </row>
    <row r="1477" spans="1:38" x14ac:dyDescent="0.3">
      <c r="A1477" s="24" t="s">
        <v>0</v>
      </c>
      <c r="B1477" t="s">
        <v>19</v>
      </c>
      <c r="C1477" t="s">
        <v>284</v>
      </c>
      <c r="D1477">
        <v>-27.278230000000001</v>
      </c>
      <c r="E1477">
        <v>-48.375419999999998</v>
      </c>
      <c r="F1477" s="24" t="s">
        <v>2</v>
      </c>
      <c r="G1477" s="24" t="s">
        <v>3</v>
      </c>
      <c r="H1477" s="25">
        <v>42025</v>
      </c>
      <c r="I1477" s="12" t="s">
        <v>285</v>
      </c>
      <c r="J1477" s="12" t="s">
        <v>270</v>
      </c>
      <c r="K1477" s="12" t="s">
        <v>271</v>
      </c>
      <c r="L1477" s="24" t="s">
        <v>96</v>
      </c>
      <c r="M1477" s="24" t="s">
        <v>313</v>
      </c>
      <c r="N1477" t="s">
        <v>86</v>
      </c>
      <c r="O1477" s="24">
        <v>3</v>
      </c>
      <c r="P1477">
        <v>6</v>
      </c>
      <c r="Q1477">
        <v>6</v>
      </c>
      <c r="R1477" t="s">
        <v>18</v>
      </c>
      <c r="S1477" s="24">
        <v>9</v>
      </c>
      <c r="T1477" s="24">
        <v>7.5</v>
      </c>
      <c r="U1477" s="20" t="s">
        <v>18</v>
      </c>
      <c r="V1477" s="20" t="s">
        <v>314</v>
      </c>
      <c r="W1477" s="20" t="s">
        <v>315</v>
      </c>
      <c r="X1477" s="20" t="s">
        <v>18</v>
      </c>
      <c r="Y1477" s="20" t="s">
        <v>109</v>
      </c>
      <c r="Z1477" s="20" t="s">
        <v>112</v>
      </c>
      <c r="AA1477" s="20" t="s">
        <v>18</v>
      </c>
      <c r="AB1477" s="20" t="s">
        <v>18</v>
      </c>
      <c r="AC1477" s="20" t="s">
        <v>18</v>
      </c>
      <c r="AD1477" s="20" t="s">
        <v>18</v>
      </c>
      <c r="AE1477" s="16">
        <v>0</v>
      </c>
      <c r="AF1477" s="24" t="s">
        <v>216</v>
      </c>
      <c r="AG1477">
        <v>40</v>
      </c>
      <c r="AH1477" s="16" t="s">
        <v>18</v>
      </c>
      <c r="AI1477" s="16" t="s">
        <v>295</v>
      </c>
      <c r="AJ1477" s="16" t="s">
        <v>214</v>
      </c>
      <c r="AK1477" s="16"/>
      <c r="AL1477" s="16">
        <v>0</v>
      </c>
    </row>
    <row r="1478" spans="1:38" x14ac:dyDescent="0.3">
      <c r="A1478" s="24" t="s">
        <v>0</v>
      </c>
      <c r="B1478" t="s">
        <v>267</v>
      </c>
      <c r="C1478" t="s">
        <v>312</v>
      </c>
      <c r="D1478">
        <v>-27.180980000000002</v>
      </c>
      <c r="E1478">
        <v>-48.409959999999998</v>
      </c>
      <c r="F1478" s="24" t="s">
        <v>2</v>
      </c>
      <c r="G1478" s="24" t="s">
        <v>3</v>
      </c>
      <c r="H1478" s="25">
        <v>42040</v>
      </c>
      <c r="I1478" s="12" t="s">
        <v>286</v>
      </c>
      <c r="J1478" s="12" t="s">
        <v>245</v>
      </c>
      <c r="K1478" s="12" t="s">
        <v>271</v>
      </c>
      <c r="L1478" s="24" t="s">
        <v>96</v>
      </c>
      <c r="M1478" s="24" t="s">
        <v>313</v>
      </c>
      <c r="N1478" t="s">
        <v>85</v>
      </c>
      <c r="O1478" s="24">
        <v>1</v>
      </c>
      <c r="P1478">
        <v>5</v>
      </c>
      <c r="Q1478">
        <v>5</v>
      </c>
      <c r="R1478" t="s">
        <v>18</v>
      </c>
      <c r="S1478" s="24">
        <v>12.8</v>
      </c>
      <c r="T1478" s="24">
        <v>6</v>
      </c>
      <c r="U1478" s="20" t="s">
        <v>18</v>
      </c>
      <c r="V1478" s="20" t="s">
        <v>314</v>
      </c>
      <c r="W1478" s="20" t="s">
        <v>315</v>
      </c>
      <c r="X1478" s="20" t="s">
        <v>18</v>
      </c>
      <c r="Y1478" s="20" t="s">
        <v>109</v>
      </c>
      <c r="Z1478" s="20" t="s">
        <v>112</v>
      </c>
      <c r="AA1478" s="20" t="s">
        <v>18</v>
      </c>
      <c r="AB1478" s="20" t="s">
        <v>18</v>
      </c>
      <c r="AC1478" s="20" t="s">
        <v>18</v>
      </c>
      <c r="AD1478" s="20" t="s">
        <v>18</v>
      </c>
      <c r="AE1478" s="16">
        <v>0</v>
      </c>
      <c r="AF1478" s="24" t="s">
        <v>216</v>
      </c>
      <c r="AG1478">
        <v>40</v>
      </c>
      <c r="AH1478" s="16" t="s">
        <v>18</v>
      </c>
      <c r="AI1478" s="16" t="s">
        <v>295</v>
      </c>
      <c r="AJ1478" s="16" t="s">
        <v>214</v>
      </c>
      <c r="AK1478" s="16"/>
      <c r="AL1478" s="16">
        <v>0</v>
      </c>
    </row>
    <row r="1479" spans="1:38" x14ac:dyDescent="0.3">
      <c r="A1479" s="24" t="s">
        <v>0</v>
      </c>
      <c r="B1479" t="s">
        <v>267</v>
      </c>
      <c r="C1479" t="s">
        <v>312</v>
      </c>
      <c r="D1479">
        <v>-27.180980000000002</v>
      </c>
      <c r="E1479">
        <v>-48.409959999999998</v>
      </c>
      <c r="F1479" s="24" t="s">
        <v>2</v>
      </c>
      <c r="G1479" s="24" t="s">
        <v>3</v>
      </c>
      <c r="H1479" s="25">
        <v>42040</v>
      </c>
      <c r="I1479" s="12" t="s">
        <v>286</v>
      </c>
      <c r="J1479" s="12" t="s">
        <v>245</v>
      </c>
      <c r="K1479" s="12" t="s">
        <v>271</v>
      </c>
      <c r="L1479" s="24" t="s">
        <v>96</v>
      </c>
      <c r="M1479" s="24" t="s">
        <v>313</v>
      </c>
      <c r="N1479" t="s">
        <v>85</v>
      </c>
      <c r="O1479" s="24">
        <v>2</v>
      </c>
      <c r="P1479">
        <v>5</v>
      </c>
      <c r="Q1479">
        <v>5</v>
      </c>
      <c r="R1479" t="s">
        <v>18</v>
      </c>
      <c r="S1479" s="24">
        <v>12.8</v>
      </c>
      <c r="T1479" s="24">
        <v>6</v>
      </c>
      <c r="U1479" s="20" t="s">
        <v>18</v>
      </c>
      <c r="V1479" s="20" t="s">
        <v>314</v>
      </c>
      <c r="W1479" s="20" t="s">
        <v>315</v>
      </c>
      <c r="X1479" s="20" t="s">
        <v>18</v>
      </c>
      <c r="Y1479" s="20" t="s">
        <v>109</v>
      </c>
      <c r="Z1479" s="20" t="s">
        <v>112</v>
      </c>
      <c r="AA1479" s="20" t="s">
        <v>18</v>
      </c>
      <c r="AB1479" s="20" t="s">
        <v>18</v>
      </c>
      <c r="AC1479" s="20" t="s">
        <v>18</v>
      </c>
      <c r="AD1479" s="20" t="s">
        <v>18</v>
      </c>
      <c r="AE1479" s="16">
        <v>0</v>
      </c>
      <c r="AF1479" s="24" t="s">
        <v>216</v>
      </c>
      <c r="AG1479">
        <v>40</v>
      </c>
      <c r="AH1479" s="16" t="s">
        <v>18</v>
      </c>
      <c r="AI1479" s="16" t="s">
        <v>295</v>
      </c>
      <c r="AJ1479" s="16" t="s">
        <v>214</v>
      </c>
      <c r="AK1479" s="16"/>
      <c r="AL1479" s="16">
        <v>0</v>
      </c>
    </row>
    <row r="1480" spans="1:38" x14ac:dyDescent="0.3">
      <c r="A1480" s="24" t="s">
        <v>0</v>
      </c>
      <c r="B1480" t="s">
        <v>267</v>
      </c>
      <c r="C1480" t="s">
        <v>312</v>
      </c>
      <c r="D1480">
        <v>-27.180980000000002</v>
      </c>
      <c r="E1480">
        <v>-48.409959999999998</v>
      </c>
      <c r="F1480" s="24" t="s">
        <v>2</v>
      </c>
      <c r="G1480" s="24" t="s">
        <v>3</v>
      </c>
      <c r="H1480" s="25">
        <v>42040</v>
      </c>
      <c r="I1480" s="12" t="s">
        <v>286</v>
      </c>
      <c r="J1480" s="12" t="s">
        <v>245</v>
      </c>
      <c r="K1480" s="12" t="s">
        <v>271</v>
      </c>
      <c r="L1480" s="24" t="s">
        <v>96</v>
      </c>
      <c r="M1480" s="24" t="s">
        <v>313</v>
      </c>
      <c r="N1480" t="s">
        <v>85</v>
      </c>
      <c r="O1480" s="24">
        <v>3</v>
      </c>
      <c r="P1480">
        <v>5</v>
      </c>
      <c r="Q1480">
        <v>5</v>
      </c>
      <c r="R1480" t="s">
        <v>18</v>
      </c>
      <c r="S1480" s="24">
        <v>12.8</v>
      </c>
      <c r="T1480" s="24">
        <v>6</v>
      </c>
      <c r="U1480" s="20" t="s">
        <v>18</v>
      </c>
      <c r="V1480" s="20" t="s">
        <v>314</v>
      </c>
      <c r="W1480" s="20" t="s">
        <v>315</v>
      </c>
      <c r="X1480" s="20" t="s">
        <v>18</v>
      </c>
      <c r="Y1480" s="20" t="s">
        <v>109</v>
      </c>
      <c r="Z1480" s="20" t="s">
        <v>112</v>
      </c>
      <c r="AA1480" s="20" t="s">
        <v>18</v>
      </c>
      <c r="AB1480" s="20" t="s">
        <v>18</v>
      </c>
      <c r="AC1480" s="20" t="s">
        <v>18</v>
      </c>
      <c r="AD1480" s="20" t="s">
        <v>18</v>
      </c>
      <c r="AE1480" s="16">
        <v>0</v>
      </c>
      <c r="AF1480" s="24" t="s">
        <v>216</v>
      </c>
      <c r="AG1480">
        <v>40</v>
      </c>
      <c r="AH1480" s="16" t="s">
        <v>18</v>
      </c>
      <c r="AI1480" s="16" t="s">
        <v>295</v>
      </c>
      <c r="AJ1480" s="16" t="s">
        <v>214</v>
      </c>
      <c r="AK1480" s="16"/>
      <c r="AL1480" s="16">
        <v>0</v>
      </c>
    </row>
    <row r="1481" spans="1:38" x14ac:dyDescent="0.3">
      <c r="A1481" s="24" t="s">
        <v>0</v>
      </c>
      <c r="B1481" t="s">
        <v>267</v>
      </c>
      <c r="C1481" t="s">
        <v>312</v>
      </c>
      <c r="D1481">
        <v>-27.180980000000002</v>
      </c>
      <c r="E1481">
        <v>-48.409959999999998</v>
      </c>
      <c r="F1481" s="24" t="s">
        <v>2</v>
      </c>
      <c r="G1481" s="24" t="s">
        <v>3</v>
      </c>
      <c r="H1481" s="25">
        <v>42040</v>
      </c>
      <c r="I1481" s="12" t="s">
        <v>286</v>
      </c>
      <c r="J1481" s="12" t="s">
        <v>245</v>
      </c>
      <c r="K1481" s="12" t="s">
        <v>271</v>
      </c>
      <c r="L1481" s="24" t="s">
        <v>96</v>
      </c>
      <c r="M1481" s="24" t="s">
        <v>313</v>
      </c>
      <c r="N1481" t="s">
        <v>173</v>
      </c>
      <c r="O1481" s="24">
        <v>1</v>
      </c>
      <c r="P1481">
        <v>10</v>
      </c>
      <c r="Q1481">
        <v>10</v>
      </c>
      <c r="R1481" t="s">
        <v>18</v>
      </c>
      <c r="S1481" s="24">
        <v>12.8</v>
      </c>
      <c r="T1481" s="24">
        <v>10</v>
      </c>
      <c r="U1481" s="20" t="s">
        <v>18</v>
      </c>
      <c r="V1481" s="20" t="s">
        <v>314</v>
      </c>
      <c r="W1481" s="20" t="s">
        <v>315</v>
      </c>
      <c r="X1481" s="20" t="s">
        <v>18</v>
      </c>
      <c r="Y1481" s="20" t="s">
        <v>109</v>
      </c>
      <c r="Z1481" s="20" t="s">
        <v>112</v>
      </c>
      <c r="AA1481" s="20" t="s">
        <v>18</v>
      </c>
      <c r="AB1481" s="20" t="s">
        <v>18</v>
      </c>
      <c r="AC1481" s="20" t="s">
        <v>18</v>
      </c>
      <c r="AD1481" s="20" t="s">
        <v>18</v>
      </c>
      <c r="AE1481" s="16">
        <v>0</v>
      </c>
      <c r="AF1481" s="24" t="s">
        <v>216</v>
      </c>
      <c r="AG1481">
        <v>40</v>
      </c>
      <c r="AH1481" s="16" t="s">
        <v>18</v>
      </c>
      <c r="AI1481" s="16" t="s">
        <v>295</v>
      </c>
      <c r="AJ1481" s="16" t="s">
        <v>214</v>
      </c>
      <c r="AK1481" s="16"/>
      <c r="AL1481" s="16">
        <v>0</v>
      </c>
    </row>
    <row r="1482" spans="1:38" x14ac:dyDescent="0.3">
      <c r="A1482" s="24" t="s">
        <v>0</v>
      </c>
      <c r="B1482" t="s">
        <v>267</v>
      </c>
      <c r="C1482" t="s">
        <v>312</v>
      </c>
      <c r="D1482">
        <v>-27.180980000000002</v>
      </c>
      <c r="E1482">
        <v>-48.409959999999998</v>
      </c>
      <c r="F1482" s="24" t="s">
        <v>2</v>
      </c>
      <c r="G1482" s="24" t="s">
        <v>3</v>
      </c>
      <c r="H1482" s="25">
        <v>42040</v>
      </c>
      <c r="I1482" s="12" t="s">
        <v>286</v>
      </c>
      <c r="J1482" s="12" t="s">
        <v>245</v>
      </c>
      <c r="K1482" s="12" t="s">
        <v>271</v>
      </c>
      <c r="L1482" s="24" t="s">
        <v>96</v>
      </c>
      <c r="M1482" s="24" t="s">
        <v>313</v>
      </c>
      <c r="N1482" t="s">
        <v>173</v>
      </c>
      <c r="O1482" s="24">
        <v>2</v>
      </c>
      <c r="P1482">
        <v>10</v>
      </c>
      <c r="Q1482">
        <v>10</v>
      </c>
      <c r="R1482" t="s">
        <v>18</v>
      </c>
      <c r="S1482" s="24">
        <v>12.8</v>
      </c>
      <c r="T1482" s="24">
        <v>10</v>
      </c>
      <c r="U1482" s="20" t="s">
        <v>18</v>
      </c>
      <c r="V1482" s="20" t="s">
        <v>314</v>
      </c>
      <c r="W1482" s="20" t="s">
        <v>315</v>
      </c>
      <c r="X1482" s="20" t="s">
        <v>18</v>
      </c>
      <c r="Y1482" s="20" t="s">
        <v>109</v>
      </c>
      <c r="Z1482" s="20" t="s">
        <v>112</v>
      </c>
      <c r="AA1482" s="20" t="s">
        <v>18</v>
      </c>
      <c r="AB1482" s="20" t="s">
        <v>18</v>
      </c>
      <c r="AC1482" s="20" t="s">
        <v>18</v>
      </c>
      <c r="AD1482" s="20" t="s">
        <v>18</v>
      </c>
      <c r="AE1482" s="16">
        <v>0</v>
      </c>
      <c r="AF1482" s="24" t="s">
        <v>216</v>
      </c>
      <c r="AG1482">
        <v>40</v>
      </c>
      <c r="AH1482" s="16" t="s">
        <v>18</v>
      </c>
      <c r="AI1482" s="16" t="s">
        <v>295</v>
      </c>
      <c r="AJ1482" s="16" t="s">
        <v>214</v>
      </c>
      <c r="AK1482" s="16"/>
      <c r="AL1482" s="16">
        <v>0</v>
      </c>
    </row>
    <row r="1483" spans="1:38" x14ac:dyDescent="0.3">
      <c r="A1483" s="24" t="s">
        <v>0</v>
      </c>
      <c r="B1483" t="s">
        <v>267</v>
      </c>
      <c r="C1483" t="s">
        <v>312</v>
      </c>
      <c r="D1483">
        <v>-27.180980000000002</v>
      </c>
      <c r="E1483">
        <v>-48.409959999999998</v>
      </c>
      <c r="F1483" s="24" t="s">
        <v>2</v>
      </c>
      <c r="G1483" s="24" t="s">
        <v>3</v>
      </c>
      <c r="H1483" s="25">
        <v>42040</v>
      </c>
      <c r="I1483" s="12" t="s">
        <v>286</v>
      </c>
      <c r="J1483" s="12" t="s">
        <v>245</v>
      </c>
      <c r="K1483" s="12" t="s">
        <v>271</v>
      </c>
      <c r="L1483" s="24" t="s">
        <v>96</v>
      </c>
      <c r="M1483" s="24" t="s">
        <v>313</v>
      </c>
      <c r="N1483" t="s">
        <v>173</v>
      </c>
      <c r="O1483" s="24">
        <v>3</v>
      </c>
      <c r="P1483">
        <v>10</v>
      </c>
      <c r="Q1483">
        <v>10</v>
      </c>
      <c r="R1483" t="s">
        <v>18</v>
      </c>
      <c r="S1483" s="24">
        <v>12.8</v>
      </c>
      <c r="T1483" s="24">
        <v>10</v>
      </c>
      <c r="U1483" s="20" t="s">
        <v>18</v>
      </c>
      <c r="V1483" s="20" t="s">
        <v>314</v>
      </c>
      <c r="W1483" s="20" t="s">
        <v>315</v>
      </c>
      <c r="X1483" s="20" t="s">
        <v>18</v>
      </c>
      <c r="Y1483" s="20" t="s">
        <v>109</v>
      </c>
      <c r="Z1483" s="20" t="s">
        <v>112</v>
      </c>
      <c r="AA1483" s="20" t="s">
        <v>18</v>
      </c>
      <c r="AB1483" s="20" t="s">
        <v>18</v>
      </c>
      <c r="AC1483" s="20" t="s">
        <v>18</v>
      </c>
      <c r="AD1483" s="20" t="s">
        <v>18</v>
      </c>
      <c r="AE1483" s="16">
        <v>0</v>
      </c>
      <c r="AF1483" s="24" t="s">
        <v>216</v>
      </c>
      <c r="AG1483">
        <v>40</v>
      </c>
      <c r="AH1483" s="16" t="s">
        <v>18</v>
      </c>
      <c r="AI1483" s="16" t="s">
        <v>295</v>
      </c>
      <c r="AJ1483" s="16" t="s">
        <v>214</v>
      </c>
      <c r="AK1483" s="16"/>
      <c r="AL1483" s="16">
        <v>0</v>
      </c>
    </row>
    <row r="1484" spans="1:38" x14ac:dyDescent="0.3">
      <c r="A1484" s="24" t="s">
        <v>0</v>
      </c>
      <c r="B1484" t="s">
        <v>309</v>
      </c>
      <c r="C1484" t="s">
        <v>287</v>
      </c>
      <c r="D1484">
        <v>-27.178419999999999</v>
      </c>
      <c r="E1484">
        <v>-48.406959999999998</v>
      </c>
      <c r="F1484" s="24" t="s">
        <v>2</v>
      </c>
      <c r="G1484" s="24" t="s">
        <v>3</v>
      </c>
      <c r="H1484" s="25">
        <v>42032</v>
      </c>
      <c r="I1484" s="12" t="s">
        <v>288</v>
      </c>
      <c r="J1484" s="12" t="s">
        <v>270</v>
      </c>
      <c r="K1484" s="12" t="s">
        <v>271</v>
      </c>
      <c r="L1484" s="24" t="s">
        <v>96</v>
      </c>
      <c r="M1484" s="24" t="s">
        <v>313</v>
      </c>
      <c r="N1484" t="s">
        <v>85</v>
      </c>
      <c r="O1484" s="24">
        <v>1</v>
      </c>
      <c r="P1484">
        <v>5</v>
      </c>
      <c r="Q1484">
        <v>5</v>
      </c>
      <c r="R1484">
        <v>27</v>
      </c>
      <c r="S1484" s="24">
        <v>4.7</v>
      </c>
      <c r="T1484" s="24">
        <v>5.2</v>
      </c>
      <c r="U1484" s="20" t="s">
        <v>18</v>
      </c>
      <c r="V1484" s="20" t="s">
        <v>314</v>
      </c>
      <c r="W1484" s="20" t="s">
        <v>315</v>
      </c>
      <c r="X1484" s="20" t="s">
        <v>18</v>
      </c>
      <c r="Y1484" s="20" t="s">
        <v>109</v>
      </c>
      <c r="Z1484" s="20" t="s">
        <v>112</v>
      </c>
      <c r="AA1484" s="20" t="s">
        <v>18</v>
      </c>
      <c r="AB1484" s="20" t="s">
        <v>18</v>
      </c>
      <c r="AC1484" s="20" t="s">
        <v>18</v>
      </c>
      <c r="AD1484" s="20" t="s">
        <v>18</v>
      </c>
      <c r="AE1484" s="16">
        <v>0</v>
      </c>
      <c r="AF1484" s="24" t="s">
        <v>216</v>
      </c>
      <c r="AG1484">
        <v>40</v>
      </c>
      <c r="AH1484" s="16" t="s">
        <v>18</v>
      </c>
      <c r="AI1484" s="16" t="s">
        <v>295</v>
      </c>
      <c r="AJ1484" s="16" t="s">
        <v>214</v>
      </c>
      <c r="AK1484" s="16"/>
      <c r="AL1484" s="16">
        <v>0</v>
      </c>
    </row>
    <row r="1485" spans="1:38" x14ac:dyDescent="0.3">
      <c r="A1485" s="24" t="s">
        <v>0</v>
      </c>
      <c r="B1485" t="s">
        <v>309</v>
      </c>
      <c r="C1485" t="s">
        <v>287</v>
      </c>
      <c r="D1485">
        <v>-27.178419999999999</v>
      </c>
      <c r="E1485">
        <v>-48.406959999999998</v>
      </c>
      <c r="F1485" s="24" t="s">
        <v>2</v>
      </c>
      <c r="G1485" s="24" t="s">
        <v>3</v>
      </c>
      <c r="H1485" s="25">
        <v>42032</v>
      </c>
      <c r="I1485" s="12" t="s">
        <v>288</v>
      </c>
      <c r="J1485" s="12" t="s">
        <v>270</v>
      </c>
      <c r="K1485" s="12" t="s">
        <v>271</v>
      </c>
      <c r="L1485" s="24" t="s">
        <v>96</v>
      </c>
      <c r="M1485" s="24" t="s">
        <v>313</v>
      </c>
      <c r="N1485" t="s">
        <v>85</v>
      </c>
      <c r="O1485" s="24">
        <v>2</v>
      </c>
      <c r="P1485">
        <v>5</v>
      </c>
      <c r="Q1485">
        <v>5</v>
      </c>
      <c r="R1485">
        <v>27</v>
      </c>
      <c r="S1485" s="24">
        <v>4.7</v>
      </c>
      <c r="T1485" s="24">
        <v>5.2</v>
      </c>
      <c r="U1485" s="20" t="s">
        <v>18</v>
      </c>
      <c r="V1485" s="20" t="s">
        <v>314</v>
      </c>
      <c r="W1485" s="20" t="s">
        <v>315</v>
      </c>
      <c r="X1485" s="20" t="s">
        <v>18</v>
      </c>
      <c r="Y1485" s="20" t="s">
        <v>109</v>
      </c>
      <c r="Z1485" s="20" t="s">
        <v>112</v>
      </c>
      <c r="AA1485" s="20" t="s">
        <v>18</v>
      </c>
      <c r="AB1485" s="20" t="s">
        <v>18</v>
      </c>
      <c r="AC1485" s="20" t="s">
        <v>18</v>
      </c>
      <c r="AD1485" s="20" t="s">
        <v>18</v>
      </c>
      <c r="AE1485" s="16">
        <v>0</v>
      </c>
      <c r="AF1485" s="24" t="s">
        <v>216</v>
      </c>
      <c r="AG1485">
        <v>40</v>
      </c>
      <c r="AH1485" s="16" t="s">
        <v>18</v>
      </c>
      <c r="AI1485" s="16" t="s">
        <v>295</v>
      </c>
      <c r="AJ1485" s="16" t="s">
        <v>214</v>
      </c>
      <c r="AK1485" s="16"/>
      <c r="AL1485" s="16">
        <v>0</v>
      </c>
    </row>
    <row r="1486" spans="1:38" x14ac:dyDescent="0.3">
      <c r="A1486" s="24" t="s">
        <v>0</v>
      </c>
      <c r="B1486" t="s">
        <v>309</v>
      </c>
      <c r="C1486" t="s">
        <v>287</v>
      </c>
      <c r="D1486">
        <v>-27.178419999999999</v>
      </c>
      <c r="E1486">
        <v>-48.406959999999998</v>
      </c>
      <c r="F1486" s="24" t="s">
        <v>2</v>
      </c>
      <c r="G1486" s="24" t="s">
        <v>3</v>
      </c>
      <c r="H1486" s="25">
        <v>42032</v>
      </c>
      <c r="I1486" s="12" t="s">
        <v>288</v>
      </c>
      <c r="J1486" s="12" t="s">
        <v>270</v>
      </c>
      <c r="K1486" s="12" t="s">
        <v>271</v>
      </c>
      <c r="L1486" s="24" t="s">
        <v>96</v>
      </c>
      <c r="M1486" s="24" t="s">
        <v>313</v>
      </c>
      <c r="N1486" t="s">
        <v>85</v>
      </c>
      <c r="O1486" s="24">
        <v>3</v>
      </c>
      <c r="P1486">
        <v>5</v>
      </c>
      <c r="Q1486">
        <v>5</v>
      </c>
      <c r="R1486">
        <v>27</v>
      </c>
      <c r="S1486" s="24">
        <v>4.7</v>
      </c>
      <c r="T1486" s="24">
        <v>5.2</v>
      </c>
      <c r="U1486" s="20" t="s">
        <v>18</v>
      </c>
      <c r="V1486" s="20" t="s">
        <v>314</v>
      </c>
      <c r="W1486" s="20" t="s">
        <v>315</v>
      </c>
      <c r="X1486" s="20" t="s">
        <v>18</v>
      </c>
      <c r="Y1486" s="20" t="s">
        <v>109</v>
      </c>
      <c r="Z1486" s="20" t="s">
        <v>112</v>
      </c>
      <c r="AA1486" s="20" t="s">
        <v>18</v>
      </c>
      <c r="AB1486" s="20" t="s">
        <v>18</v>
      </c>
      <c r="AC1486" s="20" t="s">
        <v>18</v>
      </c>
      <c r="AD1486" s="20" t="s">
        <v>18</v>
      </c>
      <c r="AE1486" s="16">
        <v>0</v>
      </c>
      <c r="AF1486" s="24" t="s">
        <v>216</v>
      </c>
      <c r="AG1486">
        <v>40</v>
      </c>
      <c r="AH1486" s="16" t="s">
        <v>18</v>
      </c>
      <c r="AI1486" s="16" t="s">
        <v>295</v>
      </c>
      <c r="AJ1486" s="16" t="s">
        <v>214</v>
      </c>
      <c r="AK1486" s="16"/>
      <c r="AL1486" s="16">
        <v>0</v>
      </c>
    </row>
    <row r="1487" spans="1:38" x14ac:dyDescent="0.3">
      <c r="A1487" s="24" t="s">
        <v>0</v>
      </c>
      <c r="B1487" t="s">
        <v>310</v>
      </c>
      <c r="C1487" t="s">
        <v>289</v>
      </c>
      <c r="D1487">
        <v>-27.118390000000002</v>
      </c>
      <c r="E1487">
        <v>-48.519509999999997</v>
      </c>
      <c r="F1487" s="24" t="s">
        <v>2</v>
      </c>
      <c r="G1487" s="24" t="s">
        <v>3</v>
      </c>
      <c r="H1487" s="25">
        <v>42026</v>
      </c>
      <c r="I1487" s="12" t="s">
        <v>265</v>
      </c>
      <c r="J1487" s="12" t="s">
        <v>270</v>
      </c>
      <c r="K1487" s="12" t="s">
        <v>271</v>
      </c>
      <c r="L1487" s="24" t="s">
        <v>96</v>
      </c>
      <c r="M1487" s="24" t="s">
        <v>272</v>
      </c>
      <c r="N1487" t="s">
        <v>85</v>
      </c>
      <c r="O1487" s="24">
        <v>1</v>
      </c>
      <c r="P1487">
        <v>5</v>
      </c>
      <c r="Q1487">
        <v>5</v>
      </c>
      <c r="R1487" t="s">
        <v>18</v>
      </c>
      <c r="S1487" s="24">
        <v>5.8</v>
      </c>
      <c r="T1487" s="24">
        <v>4</v>
      </c>
      <c r="U1487" s="20" t="s">
        <v>18</v>
      </c>
      <c r="V1487" s="20" t="s">
        <v>314</v>
      </c>
      <c r="W1487" s="20" t="s">
        <v>315</v>
      </c>
      <c r="X1487" s="20" t="s">
        <v>18</v>
      </c>
      <c r="Y1487" s="20" t="s">
        <v>109</v>
      </c>
      <c r="Z1487" s="20" t="s">
        <v>112</v>
      </c>
      <c r="AA1487" s="20" t="s">
        <v>18</v>
      </c>
      <c r="AB1487" s="20" t="s">
        <v>18</v>
      </c>
      <c r="AC1487" s="20" t="s">
        <v>18</v>
      </c>
      <c r="AD1487" s="20" t="s">
        <v>18</v>
      </c>
      <c r="AE1487" s="16">
        <v>0</v>
      </c>
      <c r="AF1487" s="24" t="s">
        <v>216</v>
      </c>
      <c r="AG1487">
        <v>40</v>
      </c>
      <c r="AH1487" s="16" t="s">
        <v>18</v>
      </c>
      <c r="AI1487" s="16" t="s">
        <v>295</v>
      </c>
      <c r="AJ1487" s="16" t="s">
        <v>214</v>
      </c>
      <c r="AK1487" s="16"/>
      <c r="AL1487" s="16">
        <v>0</v>
      </c>
    </row>
    <row r="1488" spans="1:38" x14ac:dyDescent="0.3">
      <c r="A1488" s="24" t="s">
        <v>0</v>
      </c>
      <c r="B1488" t="s">
        <v>310</v>
      </c>
      <c r="C1488" t="s">
        <v>289</v>
      </c>
      <c r="D1488">
        <v>-27.118390000000002</v>
      </c>
      <c r="E1488">
        <v>-48.519509999999997</v>
      </c>
      <c r="F1488" s="24" t="s">
        <v>2</v>
      </c>
      <c r="G1488" s="24" t="s">
        <v>3</v>
      </c>
      <c r="H1488" s="25">
        <v>42026</v>
      </c>
      <c r="I1488" s="12" t="s">
        <v>265</v>
      </c>
      <c r="J1488" s="12" t="s">
        <v>270</v>
      </c>
      <c r="K1488" s="12" t="s">
        <v>271</v>
      </c>
      <c r="L1488" s="24" t="s">
        <v>96</v>
      </c>
      <c r="M1488" s="24" t="s">
        <v>272</v>
      </c>
      <c r="N1488" t="s">
        <v>85</v>
      </c>
      <c r="O1488" s="24">
        <v>2</v>
      </c>
      <c r="P1488">
        <v>5</v>
      </c>
      <c r="Q1488">
        <v>5</v>
      </c>
      <c r="R1488" t="s">
        <v>18</v>
      </c>
      <c r="S1488" s="24">
        <v>5.8</v>
      </c>
      <c r="T1488" s="24">
        <v>4</v>
      </c>
      <c r="U1488" s="20" t="s">
        <v>18</v>
      </c>
      <c r="V1488" s="20" t="s">
        <v>314</v>
      </c>
      <c r="W1488" s="20" t="s">
        <v>315</v>
      </c>
      <c r="X1488" s="20" t="s">
        <v>18</v>
      </c>
      <c r="Y1488" s="20" t="s">
        <v>109</v>
      </c>
      <c r="Z1488" s="20" t="s">
        <v>112</v>
      </c>
      <c r="AA1488" s="20" t="s">
        <v>18</v>
      </c>
      <c r="AB1488" s="20" t="s">
        <v>18</v>
      </c>
      <c r="AC1488" s="20" t="s">
        <v>18</v>
      </c>
      <c r="AD1488" s="20" t="s">
        <v>18</v>
      </c>
      <c r="AE1488" s="16">
        <v>0</v>
      </c>
      <c r="AF1488" s="24" t="s">
        <v>216</v>
      </c>
      <c r="AG1488">
        <v>40</v>
      </c>
      <c r="AH1488" s="16" t="s">
        <v>18</v>
      </c>
      <c r="AI1488" s="16" t="s">
        <v>295</v>
      </c>
      <c r="AJ1488" s="16" t="s">
        <v>214</v>
      </c>
      <c r="AK1488" s="16"/>
      <c r="AL1488" s="16">
        <v>0</v>
      </c>
    </row>
    <row r="1489" spans="1:38" x14ac:dyDescent="0.3">
      <c r="A1489" s="24" t="s">
        <v>0</v>
      </c>
      <c r="B1489" t="s">
        <v>310</v>
      </c>
      <c r="C1489" t="s">
        <v>289</v>
      </c>
      <c r="D1489">
        <v>-27.118390000000002</v>
      </c>
      <c r="E1489">
        <v>-48.519509999999997</v>
      </c>
      <c r="F1489" s="24" t="s">
        <v>2</v>
      </c>
      <c r="G1489" s="24" t="s">
        <v>3</v>
      </c>
      <c r="H1489" s="25">
        <v>42026</v>
      </c>
      <c r="I1489" s="12" t="s">
        <v>265</v>
      </c>
      <c r="J1489" s="12" t="s">
        <v>270</v>
      </c>
      <c r="K1489" s="12" t="s">
        <v>271</v>
      </c>
      <c r="L1489" s="24" t="s">
        <v>96</v>
      </c>
      <c r="M1489" s="24" t="s">
        <v>272</v>
      </c>
      <c r="N1489" t="s">
        <v>85</v>
      </c>
      <c r="O1489" s="24">
        <v>3</v>
      </c>
      <c r="P1489">
        <v>5</v>
      </c>
      <c r="Q1489">
        <v>5</v>
      </c>
      <c r="R1489" t="s">
        <v>18</v>
      </c>
      <c r="S1489" s="24">
        <v>5.8</v>
      </c>
      <c r="T1489" s="24">
        <v>4</v>
      </c>
      <c r="U1489" s="20" t="s">
        <v>18</v>
      </c>
      <c r="V1489" s="20" t="s">
        <v>314</v>
      </c>
      <c r="W1489" s="20" t="s">
        <v>315</v>
      </c>
      <c r="X1489" s="20" t="s">
        <v>18</v>
      </c>
      <c r="Y1489" s="20" t="s">
        <v>109</v>
      </c>
      <c r="Z1489" s="20" t="s">
        <v>112</v>
      </c>
      <c r="AA1489" s="20" t="s">
        <v>18</v>
      </c>
      <c r="AB1489" s="20" t="s">
        <v>18</v>
      </c>
      <c r="AC1489" s="20" t="s">
        <v>18</v>
      </c>
      <c r="AD1489" s="20" t="s">
        <v>18</v>
      </c>
      <c r="AE1489" s="16">
        <v>0</v>
      </c>
      <c r="AF1489" s="24" t="s">
        <v>216</v>
      </c>
      <c r="AG1489">
        <v>40</v>
      </c>
      <c r="AH1489" s="16" t="s">
        <v>18</v>
      </c>
      <c r="AI1489" s="16" t="s">
        <v>295</v>
      </c>
      <c r="AJ1489" s="16" t="s">
        <v>214</v>
      </c>
      <c r="AK1489" s="16"/>
      <c r="AL1489" s="16">
        <v>0</v>
      </c>
    </row>
    <row r="1490" spans="1:38" x14ac:dyDescent="0.3">
      <c r="A1490" s="24" t="s">
        <v>0</v>
      </c>
      <c r="B1490" t="s">
        <v>311</v>
      </c>
      <c r="C1490" t="s">
        <v>290</v>
      </c>
      <c r="D1490">
        <v>-27.11862</v>
      </c>
      <c r="E1490">
        <v>-48.514699999999998</v>
      </c>
      <c r="F1490" s="24" t="s">
        <v>2</v>
      </c>
      <c r="G1490" s="24" t="s">
        <v>3</v>
      </c>
      <c r="H1490" s="25">
        <v>42026</v>
      </c>
      <c r="I1490" s="12" t="s">
        <v>265</v>
      </c>
      <c r="J1490" s="12" t="s">
        <v>270</v>
      </c>
      <c r="K1490" s="12" t="s">
        <v>271</v>
      </c>
      <c r="L1490" s="24" t="s">
        <v>96</v>
      </c>
      <c r="M1490" s="24" t="s">
        <v>272</v>
      </c>
      <c r="N1490" t="s">
        <v>85</v>
      </c>
      <c r="O1490" s="24">
        <v>1</v>
      </c>
      <c r="P1490">
        <v>5</v>
      </c>
      <c r="Q1490">
        <v>5</v>
      </c>
      <c r="R1490" t="s">
        <v>18</v>
      </c>
      <c r="S1490" s="24">
        <v>5.8</v>
      </c>
      <c r="T1490" s="24">
        <v>4</v>
      </c>
      <c r="U1490" s="20" t="s">
        <v>18</v>
      </c>
      <c r="V1490" s="20" t="s">
        <v>314</v>
      </c>
      <c r="W1490" s="20" t="s">
        <v>315</v>
      </c>
      <c r="X1490" s="20" t="s">
        <v>18</v>
      </c>
      <c r="Y1490" s="20" t="s">
        <v>109</v>
      </c>
      <c r="Z1490" s="20" t="s">
        <v>112</v>
      </c>
      <c r="AA1490" s="20" t="s">
        <v>18</v>
      </c>
      <c r="AB1490" s="20" t="s">
        <v>18</v>
      </c>
      <c r="AC1490" s="20" t="s">
        <v>18</v>
      </c>
      <c r="AD1490" s="20" t="s">
        <v>18</v>
      </c>
      <c r="AE1490" s="16">
        <v>0</v>
      </c>
      <c r="AF1490" s="24" t="s">
        <v>216</v>
      </c>
      <c r="AG1490">
        <v>40</v>
      </c>
      <c r="AH1490" s="16" t="s">
        <v>18</v>
      </c>
      <c r="AI1490" s="16" t="s">
        <v>295</v>
      </c>
      <c r="AJ1490" s="16" t="s">
        <v>214</v>
      </c>
      <c r="AK1490" s="16"/>
      <c r="AL1490" s="16">
        <v>0</v>
      </c>
    </row>
    <row r="1491" spans="1:38" x14ac:dyDescent="0.3">
      <c r="A1491" s="24" t="s">
        <v>0</v>
      </c>
      <c r="B1491" t="s">
        <v>311</v>
      </c>
      <c r="C1491" t="s">
        <v>290</v>
      </c>
      <c r="D1491">
        <v>-27.11862</v>
      </c>
      <c r="E1491">
        <v>-48.514699999999998</v>
      </c>
      <c r="F1491" s="24" t="s">
        <v>2</v>
      </c>
      <c r="G1491" s="24" t="s">
        <v>3</v>
      </c>
      <c r="H1491" s="25">
        <v>42026</v>
      </c>
      <c r="I1491" s="12" t="s">
        <v>265</v>
      </c>
      <c r="J1491" s="12" t="s">
        <v>270</v>
      </c>
      <c r="K1491" s="12" t="s">
        <v>271</v>
      </c>
      <c r="L1491" s="24" t="s">
        <v>96</v>
      </c>
      <c r="M1491" s="24" t="s">
        <v>272</v>
      </c>
      <c r="N1491" t="s">
        <v>85</v>
      </c>
      <c r="O1491" s="24">
        <v>2</v>
      </c>
      <c r="P1491">
        <v>5</v>
      </c>
      <c r="Q1491">
        <v>5</v>
      </c>
      <c r="R1491" t="s">
        <v>18</v>
      </c>
      <c r="S1491" s="24">
        <v>5.8</v>
      </c>
      <c r="T1491" s="24">
        <v>4</v>
      </c>
      <c r="U1491" s="20" t="s">
        <v>18</v>
      </c>
      <c r="V1491" s="20" t="s">
        <v>314</v>
      </c>
      <c r="W1491" s="20" t="s">
        <v>315</v>
      </c>
      <c r="X1491" s="20" t="s">
        <v>18</v>
      </c>
      <c r="Y1491" s="20" t="s">
        <v>109</v>
      </c>
      <c r="Z1491" s="20" t="s">
        <v>112</v>
      </c>
      <c r="AA1491" s="20" t="s">
        <v>18</v>
      </c>
      <c r="AB1491" s="20" t="s">
        <v>18</v>
      </c>
      <c r="AC1491" s="20" t="s">
        <v>18</v>
      </c>
      <c r="AD1491" s="20" t="s">
        <v>18</v>
      </c>
      <c r="AE1491" s="16">
        <v>0</v>
      </c>
      <c r="AF1491" s="24" t="s">
        <v>216</v>
      </c>
      <c r="AG1491">
        <v>40</v>
      </c>
      <c r="AH1491" s="16" t="s">
        <v>18</v>
      </c>
      <c r="AI1491" s="16" t="s">
        <v>295</v>
      </c>
      <c r="AJ1491" s="16" t="s">
        <v>214</v>
      </c>
      <c r="AK1491" s="16"/>
      <c r="AL1491" s="16">
        <v>0</v>
      </c>
    </row>
    <row r="1492" spans="1:38" x14ac:dyDescent="0.3">
      <c r="A1492" s="24" t="s">
        <v>0</v>
      </c>
      <c r="B1492" t="s">
        <v>311</v>
      </c>
      <c r="C1492" t="s">
        <v>290</v>
      </c>
      <c r="D1492">
        <v>-27.11862</v>
      </c>
      <c r="E1492">
        <v>-48.514699999999998</v>
      </c>
      <c r="F1492" s="24" t="s">
        <v>2</v>
      </c>
      <c r="G1492" s="24" t="s">
        <v>3</v>
      </c>
      <c r="H1492" s="25">
        <v>42026</v>
      </c>
      <c r="I1492" s="12" t="s">
        <v>265</v>
      </c>
      <c r="J1492" s="12" t="s">
        <v>270</v>
      </c>
      <c r="K1492" s="12" t="s">
        <v>271</v>
      </c>
      <c r="L1492" s="24" t="s">
        <v>96</v>
      </c>
      <c r="M1492" s="24" t="s">
        <v>272</v>
      </c>
      <c r="N1492" t="s">
        <v>85</v>
      </c>
      <c r="O1492" s="24">
        <v>3</v>
      </c>
      <c r="P1492">
        <v>5</v>
      </c>
      <c r="Q1492">
        <v>5</v>
      </c>
      <c r="R1492" t="s">
        <v>18</v>
      </c>
      <c r="S1492" s="24">
        <v>5.8</v>
      </c>
      <c r="T1492" s="24">
        <v>4</v>
      </c>
      <c r="U1492" s="20" t="s">
        <v>18</v>
      </c>
      <c r="V1492" s="20" t="s">
        <v>314</v>
      </c>
      <c r="W1492" s="20" t="s">
        <v>315</v>
      </c>
      <c r="X1492" s="20" t="s">
        <v>18</v>
      </c>
      <c r="Y1492" s="20" t="s">
        <v>109</v>
      </c>
      <c r="Z1492" s="20" t="s">
        <v>112</v>
      </c>
      <c r="AA1492" s="20" t="s">
        <v>18</v>
      </c>
      <c r="AB1492" s="20" t="s">
        <v>18</v>
      </c>
      <c r="AC1492" s="20" t="s">
        <v>18</v>
      </c>
      <c r="AD1492" s="20" t="s">
        <v>18</v>
      </c>
      <c r="AE1492" s="16">
        <v>0</v>
      </c>
      <c r="AF1492" s="24" t="s">
        <v>216</v>
      </c>
      <c r="AG1492">
        <v>40</v>
      </c>
      <c r="AH1492" s="16" t="s">
        <v>18</v>
      </c>
      <c r="AI1492" s="16" t="s">
        <v>295</v>
      </c>
      <c r="AJ1492" s="16" t="s">
        <v>214</v>
      </c>
      <c r="AK1492" s="16"/>
      <c r="AL1492" s="16">
        <v>0</v>
      </c>
    </row>
    <row r="1493" spans="1:38" x14ac:dyDescent="0.3">
      <c r="A1493" s="24" t="s">
        <v>0</v>
      </c>
      <c r="B1493" t="s">
        <v>306</v>
      </c>
      <c r="C1493" t="s">
        <v>268</v>
      </c>
      <c r="D1493">
        <v>-27.609590000000001</v>
      </c>
      <c r="E1493">
        <v>-48.387419999999999</v>
      </c>
      <c r="F1493" s="24" t="s">
        <v>2</v>
      </c>
      <c r="G1493" s="24" t="s">
        <v>3</v>
      </c>
      <c r="H1493" s="25">
        <v>42388</v>
      </c>
      <c r="I1493" s="12" t="s">
        <v>291</v>
      </c>
      <c r="J1493" s="12" t="s">
        <v>270</v>
      </c>
      <c r="K1493" s="12" t="s">
        <v>292</v>
      </c>
      <c r="L1493" s="24" t="s">
        <v>96</v>
      </c>
      <c r="M1493" s="24" t="s">
        <v>272</v>
      </c>
      <c r="N1493" t="s">
        <v>85</v>
      </c>
      <c r="O1493" s="24">
        <v>1</v>
      </c>
      <c r="P1493">
        <v>5</v>
      </c>
      <c r="Q1493">
        <v>5</v>
      </c>
      <c r="R1493">
        <v>21</v>
      </c>
      <c r="S1493" s="24">
        <v>12.5</v>
      </c>
      <c r="T1493" s="24">
        <v>12.5</v>
      </c>
      <c r="U1493" s="20" t="s">
        <v>18</v>
      </c>
      <c r="V1493" s="20" t="s">
        <v>314</v>
      </c>
      <c r="W1493" s="20" t="s">
        <v>315</v>
      </c>
      <c r="X1493" s="20" t="s">
        <v>18</v>
      </c>
      <c r="Y1493" s="20" t="s">
        <v>109</v>
      </c>
      <c r="Z1493" s="20" t="s">
        <v>112</v>
      </c>
      <c r="AA1493" s="20" t="s">
        <v>18</v>
      </c>
      <c r="AB1493" s="20" t="s">
        <v>18</v>
      </c>
      <c r="AC1493" s="20" t="s">
        <v>18</v>
      </c>
      <c r="AD1493" s="20" t="s">
        <v>18</v>
      </c>
      <c r="AE1493" s="16">
        <v>0</v>
      </c>
      <c r="AF1493" s="24" t="s">
        <v>216</v>
      </c>
      <c r="AG1493">
        <v>40</v>
      </c>
      <c r="AH1493" s="16" t="s">
        <v>18</v>
      </c>
      <c r="AI1493" s="16" t="s">
        <v>295</v>
      </c>
      <c r="AJ1493" s="16" t="s">
        <v>214</v>
      </c>
      <c r="AK1493" s="16"/>
      <c r="AL1493" s="16">
        <v>0</v>
      </c>
    </row>
    <row r="1494" spans="1:38" x14ac:dyDescent="0.3">
      <c r="A1494" s="24" t="s">
        <v>0</v>
      </c>
      <c r="B1494" t="s">
        <v>306</v>
      </c>
      <c r="C1494" t="s">
        <v>268</v>
      </c>
      <c r="D1494">
        <v>-27.609590000000001</v>
      </c>
      <c r="E1494">
        <v>-48.387419999999999</v>
      </c>
      <c r="F1494" s="24" t="s">
        <v>2</v>
      </c>
      <c r="G1494" s="24" t="s">
        <v>3</v>
      </c>
      <c r="H1494" s="25">
        <v>42388</v>
      </c>
      <c r="I1494" s="12" t="s">
        <v>291</v>
      </c>
      <c r="J1494" s="12" t="s">
        <v>270</v>
      </c>
      <c r="K1494" s="12" t="s">
        <v>292</v>
      </c>
      <c r="L1494" s="24" t="s">
        <v>96</v>
      </c>
      <c r="M1494" s="24" t="s">
        <v>272</v>
      </c>
      <c r="N1494" t="s">
        <v>85</v>
      </c>
      <c r="O1494" s="24">
        <v>2</v>
      </c>
      <c r="P1494">
        <v>5</v>
      </c>
      <c r="Q1494">
        <v>5</v>
      </c>
      <c r="R1494">
        <v>21</v>
      </c>
      <c r="S1494" s="24">
        <v>12.5</v>
      </c>
      <c r="T1494" s="24">
        <v>12.5</v>
      </c>
      <c r="U1494" s="20" t="s">
        <v>18</v>
      </c>
      <c r="V1494" s="20" t="s">
        <v>314</v>
      </c>
      <c r="W1494" s="20" t="s">
        <v>315</v>
      </c>
      <c r="X1494" s="20" t="s">
        <v>18</v>
      </c>
      <c r="Y1494" s="20" t="s">
        <v>109</v>
      </c>
      <c r="Z1494" s="20" t="s">
        <v>112</v>
      </c>
      <c r="AA1494" s="20" t="s">
        <v>18</v>
      </c>
      <c r="AB1494" s="20" t="s">
        <v>18</v>
      </c>
      <c r="AC1494" s="20" t="s">
        <v>18</v>
      </c>
      <c r="AD1494" s="20" t="s">
        <v>18</v>
      </c>
      <c r="AE1494" s="16">
        <v>0</v>
      </c>
      <c r="AF1494" s="24" t="s">
        <v>216</v>
      </c>
      <c r="AG1494">
        <v>40</v>
      </c>
      <c r="AH1494" s="16" t="s">
        <v>18</v>
      </c>
      <c r="AI1494" s="16" t="s">
        <v>295</v>
      </c>
      <c r="AJ1494" s="16" t="s">
        <v>214</v>
      </c>
      <c r="AK1494" s="16"/>
      <c r="AL1494" s="16">
        <v>0</v>
      </c>
    </row>
    <row r="1495" spans="1:38" x14ac:dyDescent="0.3">
      <c r="A1495" s="24" t="s">
        <v>0</v>
      </c>
      <c r="B1495" t="s">
        <v>306</v>
      </c>
      <c r="C1495" t="s">
        <v>268</v>
      </c>
      <c r="D1495">
        <v>-27.609590000000001</v>
      </c>
      <c r="E1495">
        <v>-48.387419999999999</v>
      </c>
      <c r="F1495" s="24" t="s">
        <v>2</v>
      </c>
      <c r="G1495" s="24" t="s">
        <v>3</v>
      </c>
      <c r="H1495" s="25">
        <v>42388</v>
      </c>
      <c r="I1495" s="12" t="s">
        <v>291</v>
      </c>
      <c r="J1495" s="12" t="s">
        <v>270</v>
      </c>
      <c r="K1495" s="12" t="s">
        <v>292</v>
      </c>
      <c r="L1495" s="24" t="s">
        <v>96</v>
      </c>
      <c r="M1495" s="24" t="s">
        <v>272</v>
      </c>
      <c r="N1495" t="s">
        <v>85</v>
      </c>
      <c r="O1495" s="24">
        <v>3</v>
      </c>
      <c r="P1495">
        <v>5</v>
      </c>
      <c r="Q1495">
        <v>5</v>
      </c>
      <c r="R1495">
        <v>21</v>
      </c>
      <c r="S1495" s="24">
        <v>12.5</v>
      </c>
      <c r="T1495" s="24">
        <v>12.5</v>
      </c>
      <c r="U1495" s="20" t="s">
        <v>18</v>
      </c>
      <c r="V1495" s="20" t="s">
        <v>314</v>
      </c>
      <c r="W1495" s="20" t="s">
        <v>315</v>
      </c>
      <c r="X1495" s="20" t="s">
        <v>18</v>
      </c>
      <c r="Y1495" s="20" t="s">
        <v>109</v>
      </c>
      <c r="Z1495" s="20" t="s">
        <v>112</v>
      </c>
      <c r="AA1495" s="20" t="s">
        <v>18</v>
      </c>
      <c r="AB1495" s="20" t="s">
        <v>18</v>
      </c>
      <c r="AC1495" s="20" t="s">
        <v>18</v>
      </c>
      <c r="AD1495" s="20" t="s">
        <v>18</v>
      </c>
      <c r="AE1495" s="16">
        <v>0</v>
      </c>
      <c r="AF1495" s="24" t="s">
        <v>216</v>
      </c>
      <c r="AG1495">
        <v>40</v>
      </c>
      <c r="AH1495" s="16" t="s">
        <v>18</v>
      </c>
      <c r="AI1495" s="16" t="s">
        <v>295</v>
      </c>
      <c r="AJ1495" s="16" t="s">
        <v>214</v>
      </c>
      <c r="AK1495" s="16"/>
      <c r="AL1495" s="16">
        <v>0</v>
      </c>
    </row>
    <row r="1496" spans="1:38" x14ac:dyDescent="0.3">
      <c r="A1496" s="24" t="s">
        <v>0</v>
      </c>
      <c r="B1496" t="s">
        <v>306</v>
      </c>
      <c r="C1496" t="s">
        <v>268</v>
      </c>
      <c r="D1496">
        <v>-27.609590000000001</v>
      </c>
      <c r="E1496">
        <v>-48.387419999999999</v>
      </c>
      <c r="F1496" s="24" t="s">
        <v>2</v>
      </c>
      <c r="G1496" s="24" t="s">
        <v>3</v>
      </c>
      <c r="H1496" s="25">
        <v>42388</v>
      </c>
      <c r="I1496" s="12" t="s">
        <v>291</v>
      </c>
      <c r="J1496" s="12" t="s">
        <v>270</v>
      </c>
      <c r="K1496" s="12" t="s">
        <v>292</v>
      </c>
      <c r="L1496" s="24" t="s">
        <v>96</v>
      </c>
      <c r="M1496" s="24" t="s">
        <v>272</v>
      </c>
      <c r="N1496" t="s">
        <v>85</v>
      </c>
      <c r="O1496" s="24">
        <v>1</v>
      </c>
      <c r="P1496">
        <v>10</v>
      </c>
      <c r="Q1496">
        <v>10</v>
      </c>
      <c r="R1496">
        <v>20</v>
      </c>
      <c r="S1496" s="24">
        <v>12.5</v>
      </c>
      <c r="T1496" s="24">
        <v>9</v>
      </c>
      <c r="U1496" s="20" t="s">
        <v>18</v>
      </c>
      <c r="V1496" s="20" t="s">
        <v>314</v>
      </c>
      <c r="W1496" s="20" t="s">
        <v>315</v>
      </c>
      <c r="X1496" s="20" t="s">
        <v>18</v>
      </c>
      <c r="Y1496" s="20" t="s">
        <v>109</v>
      </c>
      <c r="Z1496" s="20" t="s">
        <v>112</v>
      </c>
      <c r="AA1496" s="20" t="s">
        <v>18</v>
      </c>
      <c r="AB1496" s="20" t="s">
        <v>18</v>
      </c>
      <c r="AC1496" s="20" t="s">
        <v>18</v>
      </c>
      <c r="AD1496" s="20" t="s">
        <v>18</v>
      </c>
      <c r="AE1496" s="16">
        <v>0</v>
      </c>
      <c r="AF1496" s="24" t="s">
        <v>216</v>
      </c>
      <c r="AG1496">
        <v>40</v>
      </c>
      <c r="AH1496" s="16" t="s">
        <v>18</v>
      </c>
      <c r="AI1496" s="16" t="s">
        <v>295</v>
      </c>
      <c r="AJ1496" s="16" t="s">
        <v>214</v>
      </c>
      <c r="AK1496" s="16"/>
      <c r="AL1496" s="16">
        <v>0</v>
      </c>
    </row>
    <row r="1497" spans="1:38" x14ac:dyDescent="0.3">
      <c r="A1497" s="24" t="s">
        <v>0</v>
      </c>
      <c r="B1497" t="s">
        <v>306</v>
      </c>
      <c r="C1497" t="s">
        <v>268</v>
      </c>
      <c r="D1497">
        <v>-27.609590000000001</v>
      </c>
      <c r="E1497">
        <v>-48.387419999999999</v>
      </c>
      <c r="F1497" s="24" t="s">
        <v>2</v>
      </c>
      <c r="G1497" s="24" t="s">
        <v>3</v>
      </c>
      <c r="H1497" s="25">
        <v>42388</v>
      </c>
      <c r="I1497" s="12" t="s">
        <v>291</v>
      </c>
      <c r="J1497" s="12" t="s">
        <v>270</v>
      </c>
      <c r="K1497" s="12" t="s">
        <v>292</v>
      </c>
      <c r="L1497" s="24" t="s">
        <v>96</v>
      </c>
      <c r="M1497" s="24" t="s">
        <v>272</v>
      </c>
      <c r="N1497" t="s">
        <v>85</v>
      </c>
      <c r="O1497" s="24">
        <v>2</v>
      </c>
      <c r="P1497">
        <v>10</v>
      </c>
      <c r="Q1497">
        <v>10</v>
      </c>
      <c r="R1497">
        <v>20</v>
      </c>
      <c r="S1497" s="24">
        <v>12.5</v>
      </c>
      <c r="T1497" s="24">
        <v>9</v>
      </c>
      <c r="U1497" s="20" t="s">
        <v>18</v>
      </c>
      <c r="V1497" s="20" t="s">
        <v>314</v>
      </c>
      <c r="W1497" s="20" t="s">
        <v>315</v>
      </c>
      <c r="X1497" s="20" t="s">
        <v>18</v>
      </c>
      <c r="Y1497" s="20" t="s">
        <v>109</v>
      </c>
      <c r="Z1497" s="20" t="s">
        <v>112</v>
      </c>
      <c r="AA1497" s="20" t="s">
        <v>18</v>
      </c>
      <c r="AB1497" s="20" t="s">
        <v>18</v>
      </c>
      <c r="AC1497" s="20" t="s">
        <v>18</v>
      </c>
      <c r="AD1497" s="20" t="s">
        <v>18</v>
      </c>
      <c r="AE1497" s="16">
        <v>0</v>
      </c>
      <c r="AF1497" s="24" t="s">
        <v>216</v>
      </c>
      <c r="AG1497">
        <v>40</v>
      </c>
      <c r="AH1497" s="16" t="s">
        <v>18</v>
      </c>
      <c r="AI1497" s="16" t="s">
        <v>295</v>
      </c>
      <c r="AJ1497" s="16" t="s">
        <v>214</v>
      </c>
      <c r="AK1497" s="16"/>
      <c r="AL1497" s="16">
        <v>0</v>
      </c>
    </row>
    <row r="1498" spans="1:38" x14ac:dyDescent="0.3">
      <c r="A1498" s="24" t="s">
        <v>0</v>
      </c>
      <c r="B1498" t="s">
        <v>306</v>
      </c>
      <c r="C1498" t="s">
        <v>268</v>
      </c>
      <c r="D1498">
        <v>-27.609590000000001</v>
      </c>
      <c r="E1498">
        <v>-48.387419999999999</v>
      </c>
      <c r="F1498" s="24" t="s">
        <v>2</v>
      </c>
      <c r="G1498" s="24" t="s">
        <v>3</v>
      </c>
      <c r="H1498" s="25">
        <v>42388</v>
      </c>
      <c r="I1498" s="12" t="s">
        <v>291</v>
      </c>
      <c r="J1498" s="12" t="s">
        <v>270</v>
      </c>
      <c r="K1498" s="12" t="s">
        <v>292</v>
      </c>
      <c r="L1498" s="24" t="s">
        <v>96</v>
      </c>
      <c r="M1498" s="24" t="s">
        <v>272</v>
      </c>
      <c r="N1498" t="s">
        <v>85</v>
      </c>
      <c r="O1498" s="24">
        <v>3</v>
      </c>
      <c r="P1498">
        <v>10</v>
      </c>
      <c r="Q1498">
        <v>10</v>
      </c>
      <c r="R1498">
        <v>20</v>
      </c>
      <c r="S1498" s="24">
        <v>12.5</v>
      </c>
      <c r="T1498" s="24">
        <v>9</v>
      </c>
      <c r="U1498" s="20" t="s">
        <v>18</v>
      </c>
      <c r="V1498" s="20" t="s">
        <v>314</v>
      </c>
      <c r="W1498" s="20" t="s">
        <v>315</v>
      </c>
      <c r="X1498" s="20" t="s">
        <v>18</v>
      </c>
      <c r="Y1498" s="20" t="s">
        <v>109</v>
      </c>
      <c r="Z1498" s="20" t="s">
        <v>112</v>
      </c>
      <c r="AA1498" s="20" t="s">
        <v>18</v>
      </c>
      <c r="AB1498" s="20" t="s">
        <v>18</v>
      </c>
      <c r="AC1498" s="20" t="s">
        <v>18</v>
      </c>
      <c r="AD1498" s="20" t="s">
        <v>18</v>
      </c>
      <c r="AE1498" s="16">
        <v>0</v>
      </c>
      <c r="AF1498" s="24" t="s">
        <v>216</v>
      </c>
      <c r="AG1498">
        <v>40</v>
      </c>
      <c r="AH1498" s="16" t="s">
        <v>18</v>
      </c>
      <c r="AI1498" s="16" t="s">
        <v>295</v>
      </c>
      <c r="AJ1498" s="16" t="s">
        <v>214</v>
      </c>
      <c r="AK1498" s="16"/>
      <c r="AL1498" s="16">
        <v>0</v>
      </c>
    </row>
    <row r="1499" spans="1:38" x14ac:dyDescent="0.3">
      <c r="A1499" s="24" t="s">
        <v>0</v>
      </c>
      <c r="B1499" t="s">
        <v>307</v>
      </c>
      <c r="C1499" t="s">
        <v>274</v>
      </c>
      <c r="D1499">
        <v>-27.488160000000001</v>
      </c>
      <c r="E1499">
        <v>-48.365229999999997</v>
      </c>
      <c r="F1499" s="24" t="s">
        <v>2</v>
      </c>
      <c r="G1499" s="24" t="s">
        <v>3</v>
      </c>
      <c r="H1499" s="25">
        <v>42390</v>
      </c>
      <c r="I1499" s="12" t="s">
        <v>285</v>
      </c>
      <c r="J1499" s="12" t="s">
        <v>270</v>
      </c>
      <c r="K1499" s="12" t="s">
        <v>292</v>
      </c>
      <c r="L1499" s="24" t="s">
        <v>96</v>
      </c>
      <c r="M1499" s="24" t="s">
        <v>272</v>
      </c>
      <c r="N1499" t="s">
        <v>85</v>
      </c>
      <c r="O1499" s="24">
        <v>1</v>
      </c>
      <c r="P1499">
        <v>5</v>
      </c>
      <c r="Q1499">
        <v>5</v>
      </c>
      <c r="R1499">
        <v>22</v>
      </c>
      <c r="S1499" s="24">
        <v>9</v>
      </c>
      <c r="T1499" s="24">
        <v>6</v>
      </c>
      <c r="U1499" s="20" t="s">
        <v>18</v>
      </c>
      <c r="V1499" s="20" t="s">
        <v>314</v>
      </c>
      <c r="W1499" s="20" t="s">
        <v>315</v>
      </c>
      <c r="X1499" s="20" t="s">
        <v>18</v>
      </c>
      <c r="Y1499" s="20" t="s">
        <v>109</v>
      </c>
      <c r="Z1499" s="20" t="s">
        <v>112</v>
      </c>
      <c r="AA1499" s="20" t="s">
        <v>18</v>
      </c>
      <c r="AB1499" s="20" t="s">
        <v>18</v>
      </c>
      <c r="AC1499" s="20" t="s">
        <v>18</v>
      </c>
      <c r="AD1499" s="20" t="s">
        <v>18</v>
      </c>
      <c r="AE1499" s="16">
        <v>0</v>
      </c>
      <c r="AF1499" s="24" t="s">
        <v>216</v>
      </c>
      <c r="AG1499">
        <v>40</v>
      </c>
      <c r="AH1499" s="16" t="s">
        <v>18</v>
      </c>
      <c r="AI1499" s="16" t="s">
        <v>295</v>
      </c>
      <c r="AJ1499" s="16" t="s">
        <v>214</v>
      </c>
      <c r="AK1499" s="16"/>
      <c r="AL1499" s="16">
        <v>0</v>
      </c>
    </row>
    <row r="1500" spans="1:38" x14ac:dyDescent="0.3">
      <c r="A1500" s="24" t="s">
        <v>0</v>
      </c>
      <c r="B1500" t="s">
        <v>307</v>
      </c>
      <c r="C1500" t="s">
        <v>274</v>
      </c>
      <c r="D1500">
        <v>-27.488160000000001</v>
      </c>
      <c r="E1500">
        <v>-48.365229999999997</v>
      </c>
      <c r="F1500" s="24" t="s">
        <v>2</v>
      </c>
      <c r="G1500" s="24" t="s">
        <v>3</v>
      </c>
      <c r="H1500" s="25">
        <v>42390</v>
      </c>
      <c r="I1500" s="12" t="s">
        <v>285</v>
      </c>
      <c r="J1500" s="12" t="s">
        <v>270</v>
      </c>
      <c r="K1500" s="12" t="s">
        <v>292</v>
      </c>
      <c r="L1500" s="24" t="s">
        <v>96</v>
      </c>
      <c r="M1500" s="24" t="s">
        <v>272</v>
      </c>
      <c r="N1500" t="s">
        <v>85</v>
      </c>
      <c r="O1500" s="24">
        <v>2</v>
      </c>
      <c r="P1500">
        <v>5</v>
      </c>
      <c r="Q1500">
        <v>5</v>
      </c>
      <c r="R1500">
        <v>22</v>
      </c>
      <c r="S1500" s="24">
        <v>9</v>
      </c>
      <c r="T1500" s="24">
        <v>6</v>
      </c>
      <c r="U1500" s="20" t="s">
        <v>18</v>
      </c>
      <c r="V1500" s="20" t="s">
        <v>314</v>
      </c>
      <c r="W1500" s="20" t="s">
        <v>315</v>
      </c>
      <c r="X1500" s="20" t="s">
        <v>18</v>
      </c>
      <c r="Y1500" s="20" t="s">
        <v>109</v>
      </c>
      <c r="Z1500" s="20" t="s">
        <v>112</v>
      </c>
      <c r="AA1500" s="20" t="s">
        <v>18</v>
      </c>
      <c r="AB1500" s="20" t="s">
        <v>18</v>
      </c>
      <c r="AC1500" s="20" t="s">
        <v>18</v>
      </c>
      <c r="AD1500" s="20" t="s">
        <v>18</v>
      </c>
      <c r="AE1500" s="16">
        <v>1</v>
      </c>
      <c r="AF1500" s="24" t="s">
        <v>216</v>
      </c>
      <c r="AG1500">
        <v>40</v>
      </c>
      <c r="AH1500" s="16" t="s">
        <v>18</v>
      </c>
      <c r="AI1500" s="16" t="s">
        <v>295</v>
      </c>
      <c r="AJ1500" s="16" t="s">
        <v>214</v>
      </c>
      <c r="AK1500" s="16"/>
      <c r="AL1500" s="16">
        <v>1</v>
      </c>
    </row>
    <row r="1501" spans="1:38" x14ac:dyDescent="0.3">
      <c r="A1501" s="24" t="s">
        <v>0</v>
      </c>
      <c r="B1501" t="s">
        <v>307</v>
      </c>
      <c r="C1501" t="s">
        <v>274</v>
      </c>
      <c r="D1501">
        <v>-27.488160000000001</v>
      </c>
      <c r="E1501">
        <v>-48.365229999999997</v>
      </c>
      <c r="F1501" s="24" t="s">
        <v>2</v>
      </c>
      <c r="G1501" s="24" t="s">
        <v>3</v>
      </c>
      <c r="H1501" s="25">
        <v>42390</v>
      </c>
      <c r="I1501" s="12" t="s">
        <v>285</v>
      </c>
      <c r="J1501" s="12" t="s">
        <v>270</v>
      </c>
      <c r="K1501" s="12" t="s">
        <v>292</v>
      </c>
      <c r="L1501" s="24" t="s">
        <v>96</v>
      </c>
      <c r="M1501" s="24" t="s">
        <v>272</v>
      </c>
      <c r="N1501" t="s">
        <v>85</v>
      </c>
      <c r="O1501" s="24">
        <v>3</v>
      </c>
      <c r="P1501">
        <v>5</v>
      </c>
      <c r="Q1501">
        <v>5</v>
      </c>
      <c r="R1501">
        <v>22</v>
      </c>
      <c r="S1501" s="24">
        <v>9</v>
      </c>
      <c r="T1501" s="24">
        <v>7.5</v>
      </c>
      <c r="U1501" s="20" t="s">
        <v>18</v>
      </c>
      <c r="V1501" s="20" t="s">
        <v>314</v>
      </c>
      <c r="W1501" s="20" t="s">
        <v>315</v>
      </c>
      <c r="X1501" s="20" t="s">
        <v>18</v>
      </c>
      <c r="Y1501" s="20" t="s">
        <v>109</v>
      </c>
      <c r="Z1501" s="20" t="s">
        <v>112</v>
      </c>
      <c r="AA1501" s="20" t="s">
        <v>18</v>
      </c>
      <c r="AB1501" s="20" t="s">
        <v>18</v>
      </c>
      <c r="AC1501" s="20" t="s">
        <v>18</v>
      </c>
      <c r="AD1501" s="20" t="s">
        <v>18</v>
      </c>
      <c r="AE1501" s="16">
        <v>2</v>
      </c>
      <c r="AF1501" s="24" t="s">
        <v>216</v>
      </c>
      <c r="AG1501">
        <v>40</v>
      </c>
      <c r="AH1501" s="16" t="s">
        <v>18</v>
      </c>
      <c r="AI1501" s="16" t="s">
        <v>295</v>
      </c>
      <c r="AJ1501" s="16" t="s">
        <v>214</v>
      </c>
      <c r="AK1501" s="16"/>
      <c r="AL1501" s="16">
        <v>2</v>
      </c>
    </row>
    <row r="1502" spans="1:38" x14ac:dyDescent="0.3">
      <c r="A1502" s="24" t="s">
        <v>0</v>
      </c>
      <c r="B1502" t="s">
        <v>307</v>
      </c>
      <c r="C1502" t="s">
        <v>274</v>
      </c>
      <c r="D1502">
        <v>-27.488160000000001</v>
      </c>
      <c r="E1502">
        <v>-48.365229999999997</v>
      </c>
      <c r="F1502" s="24" t="s">
        <v>2</v>
      </c>
      <c r="G1502" s="24" t="s">
        <v>3</v>
      </c>
      <c r="H1502" s="25">
        <v>42390</v>
      </c>
      <c r="I1502" s="12" t="s">
        <v>285</v>
      </c>
      <c r="J1502" s="12" t="s">
        <v>270</v>
      </c>
      <c r="K1502" s="12" t="s">
        <v>292</v>
      </c>
      <c r="L1502" s="24" t="s">
        <v>96</v>
      </c>
      <c r="M1502" s="24" t="s">
        <v>272</v>
      </c>
      <c r="N1502" t="s">
        <v>85</v>
      </c>
      <c r="O1502" s="24">
        <v>1</v>
      </c>
      <c r="P1502">
        <v>10</v>
      </c>
      <c r="Q1502">
        <v>10</v>
      </c>
      <c r="R1502">
        <v>16</v>
      </c>
      <c r="S1502" s="24">
        <v>9</v>
      </c>
      <c r="T1502" s="24">
        <v>7.5</v>
      </c>
      <c r="U1502" s="20" t="s">
        <v>18</v>
      </c>
      <c r="V1502" s="20" t="s">
        <v>314</v>
      </c>
      <c r="W1502" s="20" t="s">
        <v>315</v>
      </c>
      <c r="X1502" s="20" t="s">
        <v>18</v>
      </c>
      <c r="Y1502" s="20" t="s">
        <v>109</v>
      </c>
      <c r="Z1502" s="20" t="s">
        <v>112</v>
      </c>
      <c r="AA1502" s="20" t="s">
        <v>18</v>
      </c>
      <c r="AB1502" s="20" t="s">
        <v>18</v>
      </c>
      <c r="AC1502" s="20" t="s">
        <v>18</v>
      </c>
      <c r="AD1502" s="20" t="s">
        <v>18</v>
      </c>
      <c r="AE1502" s="16">
        <v>0</v>
      </c>
      <c r="AF1502" s="24" t="s">
        <v>216</v>
      </c>
      <c r="AG1502">
        <v>40</v>
      </c>
      <c r="AH1502" s="16" t="s">
        <v>18</v>
      </c>
      <c r="AI1502" s="16" t="s">
        <v>295</v>
      </c>
      <c r="AJ1502" s="16" t="s">
        <v>214</v>
      </c>
      <c r="AK1502" s="16"/>
      <c r="AL1502" s="16">
        <v>0</v>
      </c>
    </row>
    <row r="1503" spans="1:38" x14ac:dyDescent="0.3">
      <c r="A1503" s="24" t="s">
        <v>0</v>
      </c>
      <c r="B1503" t="s">
        <v>307</v>
      </c>
      <c r="C1503" t="s">
        <v>274</v>
      </c>
      <c r="D1503">
        <v>-27.488160000000001</v>
      </c>
      <c r="E1503">
        <v>-48.365229999999997</v>
      </c>
      <c r="F1503" s="24" t="s">
        <v>2</v>
      </c>
      <c r="G1503" s="24" t="s">
        <v>3</v>
      </c>
      <c r="H1503" s="25">
        <v>42390</v>
      </c>
      <c r="I1503" s="12" t="s">
        <v>285</v>
      </c>
      <c r="J1503" s="12" t="s">
        <v>270</v>
      </c>
      <c r="K1503" s="12" t="s">
        <v>292</v>
      </c>
      <c r="L1503" s="24" t="s">
        <v>96</v>
      </c>
      <c r="M1503" s="24" t="s">
        <v>272</v>
      </c>
      <c r="N1503" t="s">
        <v>85</v>
      </c>
      <c r="O1503" s="24">
        <v>2</v>
      </c>
      <c r="P1503">
        <v>10</v>
      </c>
      <c r="Q1503">
        <v>10</v>
      </c>
      <c r="R1503">
        <v>16</v>
      </c>
      <c r="S1503" s="24">
        <v>9</v>
      </c>
      <c r="T1503" s="24">
        <v>7.5</v>
      </c>
      <c r="U1503" s="20" t="s">
        <v>18</v>
      </c>
      <c r="V1503" s="20" t="s">
        <v>314</v>
      </c>
      <c r="W1503" s="20" t="s">
        <v>315</v>
      </c>
      <c r="X1503" s="20" t="s">
        <v>18</v>
      </c>
      <c r="Y1503" s="20" t="s">
        <v>109</v>
      </c>
      <c r="Z1503" s="20" t="s">
        <v>112</v>
      </c>
      <c r="AA1503" s="20" t="s">
        <v>18</v>
      </c>
      <c r="AB1503" s="20" t="s">
        <v>18</v>
      </c>
      <c r="AC1503" s="20" t="s">
        <v>18</v>
      </c>
      <c r="AD1503" s="20" t="s">
        <v>18</v>
      </c>
      <c r="AE1503" s="16">
        <v>0</v>
      </c>
      <c r="AF1503" s="24" t="s">
        <v>216</v>
      </c>
      <c r="AG1503">
        <v>40</v>
      </c>
      <c r="AH1503" s="16" t="s">
        <v>18</v>
      </c>
      <c r="AI1503" s="16" t="s">
        <v>295</v>
      </c>
      <c r="AJ1503" s="16" t="s">
        <v>214</v>
      </c>
      <c r="AK1503" s="16"/>
      <c r="AL1503" s="16">
        <v>0</v>
      </c>
    </row>
    <row r="1504" spans="1:38" x14ac:dyDescent="0.3">
      <c r="A1504" s="24" t="s">
        <v>0</v>
      </c>
      <c r="B1504" t="s">
        <v>244</v>
      </c>
      <c r="C1504" t="s">
        <v>275</v>
      </c>
      <c r="D1504">
        <v>-27.2837</v>
      </c>
      <c r="E1504">
        <v>-48.37368</v>
      </c>
      <c r="F1504" s="24" t="s">
        <v>2</v>
      </c>
      <c r="G1504" s="24" t="s">
        <v>3</v>
      </c>
      <c r="H1504" s="25">
        <v>42395</v>
      </c>
      <c r="I1504" s="12" t="s">
        <v>293</v>
      </c>
      <c r="J1504" s="12" t="s">
        <v>270</v>
      </c>
      <c r="K1504" s="12" t="s">
        <v>292</v>
      </c>
      <c r="L1504" s="24" t="s">
        <v>96</v>
      </c>
      <c r="M1504" s="24" t="s">
        <v>272</v>
      </c>
      <c r="N1504" t="s">
        <v>85</v>
      </c>
      <c r="O1504" s="24">
        <v>1</v>
      </c>
      <c r="P1504">
        <v>5</v>
      </c>
      <c r="Q1504">
        <v>5</v>
      </c>
      <c r="R1504">
        <v>26</v>
      </c>
      <c r="S1504" s="24">
        <v>4.5</v>
      </c>
      <c r="T1504" s="24">
        <v>4.7</v>
      </c>
      <c r="U1504" s="20" t="s">
        <v>18</v>
      </c>
      <c r="V1504" s="20" t="s">
        <v>314</v>
      </c>
      <c r="W1504" s="20" t="s">
        <v>315</v>
      </c>
      <c r="X1504" s="20" t="s">
        <v>18</v>
      </c>
      <c r="Y1504" s="20" t="s">
        <v>109</v>
      </c>
      <c r="Z1504" s="20" t="s">
        <v>112</v>
      </c>
      <c r="AA1504" s="20" t="s">
        <v>18</v>
      </c>
      <c r="AB1504" s="20" t="s">
        <v>18</v>
      </c>
      <c r="AC1504" s="20" t="s">
        <v>18</v>
      </c>
      <c r="AD1504" s="20" t="s">
        <v>18</v>
      </c>
      <c r="AE1504" s="16">
        <v>0</v>
      </c>
      <c r="AF1504" s="24" t="s">
        <v>216</v>
      </c>
      <c r="AG1504">
        <v>40</v>
      </c>
      <c r="AH1504" s="16" t="s">
        <v>18</v>
      </c>
      <c r="AI1504" s="16" t="s">
        <v>295</v>
      </c>
      <c r="AJ1504" s="16" t="s">
        <v>214</v>
      </c>
      <c r="AK1504" s="16"/>
      <c r="AL1504" s="16">
        <v>0</v>
      </c>
    </row>
    <row r="1505" spans="1:38" x14ac:dyDescent="0.3">
      <c r="A1505" s="24" t="s">
        <v>0</v>
      </c>
      <c r="B1505" t="s">
        <v>244</v>
      </c>
      <c r="C1505" t="s">
        <v>275</v>
      </c>
      <c r="D1505">
        <v>-27.2837</v>
      </c>
      <c r="E1505">
        <v>-48.37368</v>
      </c>
      <c r="F1505" s="24" t="s">
        <v>2</v>
      </c>
      <c r="G1505" s="24" t="s">
        <v>3</v>
      </c>
      <c r="H1505" s="25">
        <v>42395</v>
      </c>
      <c r="I1505" s="12" t="s">
        <v>293</v>
      </c>
      <c r="J1505" s="12" t="s">
        <v>270</v>
      </c>
      <c r="K1505" s="12" t="s">
        <v>292</v>
      </c>
      <c r="L1505" s="24" t="s">
        <v>96</v>
      </c>
      <c r="M1505" s="24" t="s">
        <v>272</v>
      </c>
      <c r="N1505" t="s">
        <v>85</v>
      </c>
      <c r="O1505" s="24">
        <v>2</v>
      </c>
      <c r="P1505">
        <v>5</v>
      </c>
      <c r="Q1505">
        <v>5</v>
      </c>
      <c r="R1505">
        <v>26</v>
      </c>
      <c r="S1505" s="24">
        <v>4.5</v>
      </c>
      <c r="T1505" s="24">
        <v>4.7</v>
      </c>
      <c r="U1505" s="20" t="s">
        <v>18</v>
      </c>
      <c r="V1505" s="20" t="s">
        <v>314</v>
      </c>
      <c r="W1505" s="20" t="s">
        <v>315</v>
      </c>
      <c r="X1505" s="20" t="s">
        <v>18</v>
      </c>
      <c r="Y1505" s="20" t="s">
        <v>109</v>
      </c>
      <c r="Z1505" s="20" t="s">
        <v>112</v>
      </c>
      <c r="AA1505" s="20" t="s">
        <v>18</v>
      </c>
      <c r="AB1505" s="20" t="s">
        <v>18</v>
      </c>
      <c r="AC1505" s="20" t="s">
        <v>18</v>
      </c>
      <c r="AD1505" s="20" t="s">
        <v>18</v>
      </c>
      <c r="AE1505" s="16">
        <v>0</v>
      </c>
      <c r="AF1505" s="24" t="s">
        <v>216</v>
      </c>
      <c r="AG1505">
        <v>40</v>
      </c>
      <c r="AH1505" s="16" t="s">
        <v>18</v>
      </c>
      <c r="AI1505" s="16" t="s">
        <v>295</v>
      </c>
      <c r="AJ1505" s="16" t="s">
        <v>214</v>
      </c>
      <c r="AK1505" s="16"/>
      <c r="AL1505" s="16">
        <v>0</v>
      </c>
    </row>
    <row r="1506" spans="1:38" x14ac:dyDescent="0.3">
      <c r="A1506" s="24" t="s">
        <v>0</v>
      </c>
      <c r="B1506" t="s">
        <v>244</v>
      </c>
      <c r="C1506" t="s">
        <v>275</v>
      </c>
      <c r="D1506">
        <v>-27.2837</v>
      </c>
      <c r="E1506">
        <v>-48.37368</v>
      </c>
      <c r="F1506" s="24" t="s">
        <v>2</v>
      </c>
      <c r="G1506" s="24" t="s">
        <v>3</v>
      </c>
      <c r="H1506" s="25">
        <v>42395</v>
      </c>
      <c r="I1506" s="12" t="s">
        <v>293</v>
      </c>
      <c r="J1506" s="12" t="s">
        <v>270</v>
      </c>
      <c r="K1506" s="12" t="s">
        <v>292</v>
      </c>
      <c r="L1506" s="24" t="s">
        <v>96</v>
      </c>
      <c r="M1506" s="24" t="s">
        <v>272</v>
      </c>
      <c r="N1506" t="s">
        <v>85</v>
      </c>
      <c r="O1506" s="24">
        <v>3</v>
      </c>
      <c r="P1506">
        <v>5</v>
      </c>
      <c r="Q1506">
        <v>5</v>
      </c>
      <c r="R1506">
        <v>26</v>
      </c>
      <c r="S1506" s="24">
        <v>4.5</v>
      </c>
      <c r="T1506" s="24">
        <v>4.7</v>
      </c>
      <c r="U1506" s="20" t="s">
        <v>18</v>
      </c>
      <c r="V1506" s="20" t="s">
        <v>314</v>
      </c>
      <c r="W1506" s="20" t="s">
        <v>315</v>
      </c>
      <c r="X1506" s="20" t="s">
        <v>18</v>
      </c>
      <c r="Y1506" s="20" t="s">
        <v>109</v>
      </c>
      <c r="Z1506" s="20" t="s">
        <v>112</v>
      </c>
      <c r="AA1506" s="20" t="s">
        <v>18</v>
      </c>
      <c r="AB1506" s="20" t="s">
        <v>18</v>
      </c>
      <c r="AC1506" s="20" t="s">
        <v>18</v>
      </c>
      <c r="AD1506" s="20" t="s">
        <v>18</v>
      </c>
      <c r="AE1506" s="16">
        <v>1</v>
      </c>
      <c r="AF1506" s="24" t="s">
        <v>216</v>
      </c>
      <c r="AG1506">
        <v>40</v>
      </c>
      <c r="AH1506" s="16" t="s">
        <v>18</v>
      </c>
      <c r="AI1506" s="16" t="s">
        <v>295</v>
      </c>
      <c r="AJ1506" s="16" t="s">
        <v>214</v>
      </c>
      <c r="AK1506" s="16"/>
      <c r="AL1506" s="16">
        <v>1</v>
      </c>
    </row>
    <row r="1507" spans="1:38" x14ac:dyDescent="0.3">
      <c r="A1507" s="24" t="s">
        <v>0</v>
      </c>
      <c r="B1507" t="s">
        <v>244</v>
      </c>
      <c r="C1507" t="s">
        <v>275</v>
      </c>
      <c r="D1507">
        <v>-27.2837</v>
      </c>
      <c r="E1507">
        <v>-48.37368</v>
      </c>
      <c r="F1507" s="24" t="s">
        <v>2</v>
      </c>
      <c r="G1507" s="24" t="s">
        <v>3</v>
      </c>
      <c r="H1507" s="25">
        <v>42395</v>
      </c>
      <c r="I1507" s="12" t="s">
        <v>293</v>
      </c>
      <c r="J1507" s="12" t="s">
        <v>270</v>
      </c>
      <c r="K1507" s="12" t="s">
        <v>292</v>
      </c>
      <c r="L1507" s="24" t="s">
        <v>96</v>
      </c>
      <c r="M1507" s="24" t="s">
        <v>272</v>
      </c>
      <c r="N1507" t="s">
        <v>85</v>
      </c>
      <c r="O1507" s="24">
        <v>1</v>
      </c>
      <c r="P1507">
        <v>10</v>
      </c>
      <c r="Q1507">
        <v>10</v>
      </c>
      <c r="R1507">
        <v>17</v>
      </c>
      <c r="S1507" s="24">
        <v>4.5</v>
      </c>
      <c r="T1507" s="24">
        <v>4.7</v>
      </c>
      <c r="U1507" s="20" t="s">
        <v>18</v>
      </c>
      <c r="V1507" s="20" t="s">
        <v>314</v>
      </c>
      <c r="W1507" s="20" t="s">
        <v>315</v>
      </c>
      <c r="X1507" s="20" t="s">
        <v>18</v>
      </c>
      <c r="Y1507" s="20" t="s">
        <v>109</v>
      </c>
      <c r="Z1507" s="20" t="s">
        <v>112</v>
      </c>
      <c r="AA1507" s="20" t="s">
        <v>18</v>
      </c>
      <c r="AB1507" s="20" t="s">
        <v>18</v>
      </c>
      <c r="AC1507" s="20" t="s">
        <v>18</v>
      </c>
      <c r="AD1507" s="20" t="s">
        <v>18</v>
      </c>
      <c r="AE1507" s="16">
        <v>0</v>
      </c>
      <c r="AF1507" s="24" t="s">
        <v>216</v>
      </c>
      <c r="AG1507">
        <v>40</v>
      </c>
      <c r="AH1507" s="16" t="s">
        <v>18</v>
      </c>
      <c r="AI1507" s="16" t="s">
        <v>295</v>
      </c>
      <c r="AJ1507" s="16" t="s">
        <v>214</v>
      </c>
      <c r="AK1507" s="16"/>
      <c r="AL1507" s="16">
        <v>0</v>
      </c>
    </row>
    <row r="1508" spans="1:38" x14ac:dyDescent="0.3">
      <c r="A1508" s="24" t="s">
        <v>0</v>
      </c>
      <c r="B1508" t="s">
        <v>244</v>
      </c>
      <c r="C1508" t="s">
        <v>275</v>
      </c>
      <c r="D1508">
        <v>-27.2837</v>
      </c>
      <c r="E1508">
        <v>-48.37368</v>
      </c>
      <c r="F1508" s="24" t="s">
        <v>2</v>
      </c>
      <c r="G1508" s="24" t="s">
        <v>3</v>
      </c>
      <c r="H1508" s="25">
        <v>42395</v>
      </c>
      <c r="I1508" s="12" t="s">
        <v>293</v>
      </c>
      <c r="J1508" s="12" t="s">
        <v>270</v>
      </c>
      <c r="K1508" s="12" t="s">
        <v>292</v>
      </c>
      <c r="L1508" s="24" t="s">
        <v>96</v>
      </c>
      <c r="M1508" s="24" t="s">
        <v>272</v>
      </c>
      <c r="N1508" t="s">
        <v>85</v>
      </c>
      <c r="O1508" s="24">
        <v>2</v>
      </c>
      <c r="P1508">
        <v>10</v>
      </c>
      <c r="Q1508">
        <v>10</v>
      </c>
      <c r="R1508">
        <v>17</v>
      </c>
      <c r="S1508" s="24">
        <v>4.5</v>
      </c>
      <c r="T1508" s="24">
        <v>4.7</v>
      </c>
      <c r="U1508" s="20" t="s">
        <v>18</v>
      </c>
      <c r="V1508" s="20" t="s">
        <v>314</v>
      </c>
      <c r="W1508" s="20" t="s">
        <v>315</v>
      </c>
      <c r="X1508" s="20" t="s">
        <v>18</v>
      </c>
      <c r="Y1508" s="20" t="s">
        <v>109</v>
      </c>
      <c r="Z1508" s="20" t="s">
        <v>112</v>
      </c>
      <c r="AA1508" s="20" t="s">
        <v>18</v>
      </c>
      <c r="AB1508" s="20" t="s">
        <v>18</v>
      </c>
      <c r="AC1508" s="20" t="s">
        <v>18</v>
      </c>
      <c r="AD1508" s="20" t="s">
        <v>18</v>
      </c>
      <c r="AE1508" s="16">
        <v>0</v>
      </c>
      <c r="AF1508" s="24" t="s">
        <v>216</v>
      </c>
      <c r="AG1508">
        <v>40</v>
      </c>
      <c r="AH1508" s="16" t="s">
        <v>18</v>
      </c>
      <c r="AI1508" s="16" t="s">
        <v>295</v>
      </c>
      <c r="AJ1508" s="16" t="s">
        <v>214</v>
      </c>
      <c r="AK1508" s="16"/>
      <c r="AL1508" s="16">
        <v>0</v>
      </c>
    </row>
    <row r="1509" spans="1:38" x14ac:dyDescent="0.3">
      <c r="A1509" s="24" t="s">
        <v>0</v>
      </c>
      <c r="B1509" t="s">
        <v>244</v>
      </c>
      <c r="C1509" t="s">
        <v>275</v>
      </c>
      <c r="D1509">
        <v>-27.2837</v>
      </c>
      <c r="E1509">
        <v>-48.37368</v>
      </c>
      <c r="F1509" s="24" t="s">
        <v>2</v>
      </c>
      <c r="G1509" s="24" t="s">
        <v>3</v>
      </c>
      <c r="H1509" s="25">
        <v>42395</v>
      </c>
      <c r="I1509" s="12" t="s">
        <v>293</v>
      </c>
      <c r="J1509" s="12" t="s">
        <v>270</v>
      </c>
      <c r="K1509" s="12" t="s">
        <v>292</v>
      </c>
      <c r="L1509" s="24" t="s">
        <v>96</v>
      </c>
      <c r="M1509" s="24" t="s">
        <v>272</v>
      </c>
      <c r="N1509" t="s">
        <v>85</v>
      </c>
      <c r="O1509" s="24">
        <v>3</v>
      </c>
      <c r="P1509">
        <v>10</v>
      </c>
      <c r="Q1509">
        <v>10</v>
      </c>
      <c r="R1509">
        <v>17</v>
      </c>
      <c r="S1509" s="24">
        <v>4.5</v>
      </c>
      <c r="T1509" s="24">
        <v>4.7</v>
      </c>
      <c r="U1509" s="20" t="s">
        <v>18</v>
      </c>
      <c r="V1509" s="20" t="s">
        <v>314</v>
      </c>
      <c r="W1509" s="20" t="s">
        <v>315</v>
      </c>
      <c r="X1509" s="20" t="s">
        <v>18</v>
      </c>
      <c r="Y1509" s="20" t="s">
        <v>109</v>
      </c>
      <c r="Z1509" s="20" t="s">
        <v>112</v>
      </c>
      <c r="AA1509" s="20" t="s">
        <v>18</v>
      </c>
      <c r="AB1509" s="20" t="s">
        <v>18</v>
      </c>
      <c r="AC1509" s="20" t="s">
        <v>18</v>
      </c>
      <c r="AD1509" s="20" t="s">
        <v>18</v>
      </c>
      <c r="AE1509" s="16">
        <v>0</v>
      </c>
      <c r="AF1509" s="24" t="s">
        <v>216</v>
      </c>
      <c r="AG1509">
        <v>40</v>
      </c>
      <c r="AH1509" s="16" t="s">
        <v>18</v>
      </c>
      <c r="AI1509" s="16" t="s">
        <v>295</v>
      </c>
      <c r="AJ1509" s="16" t="s">
        <v>214</v>
      </c>
      <c r="AK1509" s="16"/>
      <c r="AL1509" s="16">
        <v>0</v>
      </c>
    </row>
    <row r="1510" spans="1:38" x14ac:dyDescent="0.3">
      <c r="A1510" s="24" t="s">
        <v>0</v>
      </c>
      <c r="B1510" t="s">
        <v>266</v>
      </c>
      <c r="C1510" t="s">
        <v>277</v>
      </c>
      <c r="D1510">
        <v>-27.296009999999999</v>
      </c>
      <c r="E1510">
        <v>-48.36168</v>
      </c>
      <c r="F1510" s="24" t="s">
        <v>2</v>
      </c>
      <c r="G1510" s="24" t="s">
        <v>3</v>
      </c>
      <c r="H1510" s="25">
        <v>42404</v>
      </c>
      <c r="I1510" s="12" t="s">
        <v>280</v>
      </c>
      <c r="J1510" s="12" t="s">
        <v>245</v>
      </c>
      <c r="K1510" s="12" t="s">
        <v>292</v>
      </c>
      <c r="L1510" s="24" t="s">
        <v>96</v>
      </c>
      <c r="M1510" s="24" t="s">
        <v>272</v>
      </c>
      <c r="N1510" t="s">
        <v>85</v>
      </c>
      <c r="O1510" s="24">
        <v>1</v>
      </c>
      <c r="P1510">
        <v>5</v>
      </c>
      <c r="Q1510">
        <v>5</v>
      </c>
      <c r="R1510">
        <v>24</v>
      </c>
      <c r="S1510" s="24">
        <v>6</v>
      </c>
      <c r="T1510" s="24">
        <v>6</v>
      </c>
      <c r="U1510" s="20" t="s">
        <v>18</v>
      </c>
      <c r="V1510" s="20" t="s">
        <v>314</v>
      </c>
      <c r="W1510" s="20" t="s">
        <v>315</v>
      </c>
      <c r="X1510" s="20" t="s">
        <v>18</v>
      </c>
      <c r="Y1510" s="20" t="s">
        <v>109</v>
      </c>
      <c r="Z1510" s="20" t="s">
        <v>112</v>
      </c>
      <c r="AA1510" s="20" t="s">
        <v>18</v>
      </c>
      <c r="AB1510" s="20" t="s">
        <v>18</v>
      </c>
      <c r="AC1510" s="20" t="s">
        <v>18</v>
      </c>
      <c r="AD1510" s="20" t="s">
        <v>18</v>
      </c>
      <c r="AE1510" s="16">
        <v>42</v>
      </c>
      <c r="AF1510" s="24" t="s">
        <v>216</v>
      </c>
      <c r="AG1510">
        <v>40</v>
      </c>
      <c r="AH1510" s="16" t="s">
        <v>18</v>
      </c>
      <c r="AI1510" s="16" t="s">
        <v>295</v>
      </c>
      <c r="AJ1510" s="16" t="s">
        <v>214</v>
      </c>
      <c r="AK1510" s="16"/>
      <c r="AL1510" s="16">
        <v>42</v>
      </c>
    </row>
    <row r="1511" spans="1:38" x14ac:dyDescent="0.3">
      <c r="A1511" s="24" t="s">
        <v>0</v>
      </c>
      <c r="B1511" t="s">
        <v>266</v>
      </c>
      <c r="C1511" t="s">
        <v>277</v>
      </c>
      <c r="D1511">
        <v>-27.296009999999999</v>
      </c>
      <c r="E1511">
        <v>-48.36168</v>
      </c>
      <c r="F1511" s="24" t="s">
        <v>2</v>
      </c>
      <c r="G1511" s="24" t="s">
        <v>3</v>
      </c>
      <c r="H1511" s="25">
        <v>42404</v>
      </c>
      <c r="I1511" s="12" t="s">
        <v>280</v>
      </c>
      <c r="J1511" s="12" t="s">
        <v>245</v>
      </c>
      <c r="K1511" s="12" t="s">
        <v>292</v>
      </c>
      <c r="L1511" s="24" t="s">
        <v>96</v>
      </c>
      <c r="M1511" s="24" t="s">
        <v>272</v>
      </c>
      <c r="N1511" t="s">
        <v>85</v>
      </c>
      <c r="O1511" s="24">
        <v>2</v>
      </c>
      <c r="P1511">
        <v>5</v>
      </c>
      <c r="Q1511">
        <v>5</v>
      </c>
      <c r="R1511">
        <v>24</v>
      </c>
      <c r="S1511" s="24">
        <v>6</v>
      </c>
      <c r="T1511" s="24">
        <v>6</v>
      </c>
      <c r="U1511" s="20" t="s">
        <v>18</v>
      </c>
      <c r="V1511" s="20" t="s">
        <v>314</v>
      </c>
      <c r="W1511" s="20" t="s">
        <v>315</v>
      </c>
      <c r="X1511" s="20" t="s">
        <v>18</v>
      </c>
      <c r="Y1511" s="20" t="s">
        <v>109</v>
      </c>
      <c r="Z1511" s="20" t="s">
        <v>112</v>
      </c>
      <c r="AA1511" s="20" t="s">
        <v>18</v>
      </c>
      <c r="AB1511" s="20" t="s">
        <v>18</v>
      </c>
      <c r="AC1511" s="20" t="s">
        <v>18</v>
      </c>
      <c r="AD1511" s="20" t="s">
        <v>18</v>
      </c>
      <c r="AE1511" s="16">
        <v>16</v>
      </c>
      <c r="AF1511" s="24" t="s">
        <v>216</v>
      </c>
      <c r="AG1511">
        <v>40</v>
      </c>
      <c r="AH1511" s="16" t="s">
        <v>18</v>
      </c>
      <c r="AI1511" s="16" t="s">
        <v>295</v>
      </c>
      <c r="AJ1511" s="16" t="s">
        <v>214</v>
      </c>
      <c r="AK1511" s="16"/>
      <c r="AL1511" s="16">
        <v>16</v>
      </c>
    </row>
    <row r="1512" spans="1:38" x14ac:dyDescent="0.3">
      <c r="A1512" s="24" t="s">
        <v>0</v>
      </c>
      <c r="B1512" t="s">
        <v>266</v>
      </c>
      <c r="C1512" t="s">
        <v>277</v>
      </c>
      <c r="D1512">
        <v>-27.296009999999999</v>
      </c>
      <c r="E1512">
        <v>-48.36168</v>
      </c>
      <c r="F1512" s="24" t="s">
        <v>2</v>
      </c>
      <c r="G1512" s="24" t="s">
        <v>3</v>
      </c>
      <c r="H1512" s="25">
        <v>42404</v>
      </c>
      <c r="I1512" s="12" t="s">
        <v>280</v>
      </c>
      <c r="J1512" s="12" t="s">
        <v>245</v>
      </c>
      <c r="K1512" s="12" t="s">
        <v>292</v>
      </c>
      <c r="L1512" s="24" t="s">
        <v>96</v>
      </c>
      <c r="M1512" s="24" t="s">
        <v>272</v>
      </c>
      <c r="N1512" t="s">
        <v>85</v>
      </c>
      <c r="O1512" s="24">
        <v>3</v>
      </c>
      <c r="P1512">
        <v>5</v>
      </c>
      <c r="Q1512">
        <v>5</v>
      </c>
      <c r="R1512">
        <v>24</v>
      </c>
      <c r="S1512" s="24">
        <v>6</v>
      </c>
      <c r="T1512" s="24">
        <v>6</v>
      </c>
      <c r="U1512" s="20" t="s">
        <v>18</v>
      </c>
      <c r="V1512" s="20" t="s">
        <v>314</v>
      </c>
      <c r="W1512" s="20" t="s">
        <v>315</v>
      </c>
      <c r="X1512" s="20" t="s">
        <v>18</v>
      </c>
      <c r="Y1512" s="20" t="s">
        <v>109</v>
      </c>
      <c r="Z1512" s="20" t="s">
        <v>112</v>
      </c>
      <c r="AA1512" s="20" t="s">
        <v>18</v>
      </c>
      <c r="AB1512" s="20" t="s">
        <v>18</v>
      </c>
      <c r="AC1512" s="20" t="s">
        <v>18</v>
      </c>
      <c r="AD1512" s="20" t="s">
        <v>18</v>
      </c>
      <c r="AE1512" s="16">
        <v>406</v>
      </c>
      <c r="AF1512" s="24" t="s">
        <v>216</v>
      </c>
      <c r="AG1512">
        <v>40</v>
      </c>
      <c r="AH1512" s="16" t="s">
        <v>18</v>
      </c>
      <c r="AI1512" s="16" t="s">
        <v>295</v>
      </c>
      <c r="AJ1512" s="16" t="s">
        <v>214</v>
      </c>
      <c r="AK1512" s="16"/>
      <c r="AL1512" s="16">
        <v>406</v>
      </c>
    </row>
    <row r="1513" spans="1:38" x14ac:dyDescent="0.3">
      <c r="A1513" s="24" t="s">
        <v>0</v>
      </c>
      <c r="B1513" t="s">
        <v>266</v>
      </c>
      <c r="C1513" t="s">
        <v>277</v>
      </c>
      <c r="D1513">
        <v>-27.296009999999999</v>
      </c>
      <c r="E1513">
        <v>-48.36168</v>
      </c>
      <c r="F1513" s="24" t="s">
        <v>2</v>
      </c>
      <c r="G1513" s="24" t="s">
        <v>3</v>
      </c>
      <c r="H1513" s="25">
        <v>42404</v>
      </c>
      <c r="I1513" s="12" t="s">
        <v>280</v>
      </c>
      <c r="J1513" s="12" t="s">
        <v>245</v>
      </c>
      <c r="K1513" s="12" t="s">
        <v>292</v>
      </c>
      <c r="L1513" s="24" t="s">
        <v>96</v>
      </c>
      <c r="M1513" s="24" t="s">
        <v>272</v>
      </c>
      <c r="N1513" t="s">
        <v>85</v>
      </c>
      <c r="O1513" s="24">
        <v>1</v>
      </c>
      <c r="P1513">
        <v>10</v>
      </c>
      <c r="Q1513">
        <v>10</v>
      </c>
      <c r="R1513">
        <v>24</v>
      </c>
      <c r="S1513" s="24">
        <v>6</v>
      </c>
      <c r="T1513" s="24">
        <v>6</v>
      </c>
      <c r="U1513" s="20" t="s">
        <v>18</v>
      </c>
      <c r="V1513" s="20" t="s">
        <v>314</v>
      </c>
      <c r="W1513" s="20" t="s">
        <v>315</v>
      </c>
      <c r="X1513" s="20" t="s">
        <v>18</v>
      </c>
      <c r="Y1513" s="20" t="s">
        <v>109</v>
      </c>
      <c r="Z1513" s="20" t="s">
        <v>112</v>
      </c>
      <c r="AA1513" s="20" t="s">
        <v>18</v>
      </c>
      <c r="AB1513" s="20" t="s">
        <v>18</v>
      </c>
      <c r="AC1513" s="20" t="s">
        <v>18</v>
      </c>
      <c r="AD1513" s="20" t="s">
        <v>18</v>
      </c>
      <c r="AE1513" s="16">
        <v>48</v>
      </c>
      <c r="AF1513" s="24" t="s">
        <v>216</v>
      </c>
      <c r="AG1513">
        <v>40</v>
      </c>
      <c r="AH1513" s="16" t="s">
        <v>18</v>
      </c>
      <c r="AI1513" s="16" t="s">
        <v>295</v>
      </c>
      <c r="AJ1513" s="16" t="s">
        <v>214</v>
      </c>
      <c r="AK1513" s="16"/>
      <c r="AL1513" s="16">
        <v>48</v>
      </c>
    </row>
    <row r="1514" spans="1:38" x14ac:dyDescent="0.3">
      <c r="A1514" s="24" t="s">
        <v>0</v>
      </c>
      <c r="B1514" t="s">
        <v>266</v>
      </c>
      <c r="C1514" t="s">
        <v>277</v>
      </c>
      <c r="D1514">
        <v>-27.296009999999999</v>
      </c>
      <c r="E1514">
        <v>-48.36168</v>
      </c>
      <c r="F1514" s="24" t="s">
        <v>2</v>
      </c>
      <c r="G1514" s="24" t="s">
        <v>3</v>
      </c>
      <c r="H1514" s="25">
        <v>42404</v>
      </c>
      <c r="I1514" s="12" t="s">
        <v>280</v>
      </c>
      <c r="J1514" s="12" t="s">
        <v>245</v>
      </c>
      <c r="K1514" s="12" t="s">
        <v>292</v>
      </c>
      <c r="L1514" s="24" t="s">
        <v>96</v>
      </c>
      <c r="M1514" s="24" t="s">
        <v>272</v>
      </c>
      <c r="N1514" t="s">
        <v>85</v>
      </c>
      <c r="O1514" s="24">
        <v>2</v>
      </c>
      <c r="P1514">
        <v>10</v>
      </c>
      <c r="Q1514">
        <v>10</v>
      </c>
      <c r="R1514">
        <v>24</v>
      </c>
      <c r="S1514" s="24">
        <v>6</v>
      </c>
      <c r="T1514" s="24">
        <v>6</v>
      </c>
      <c r="U1514" s="20" t="s">
        <v>18</v>
      </c>
      <c r="V1514" s="20" t="s">
        <v>314</v>
      </c>
      <c r="W1514" s="20" t="s">
        <v>315</v>
      </c>
      <c r="X1514" s="20" t="s">
        <v>18</v>
      </c>
      <c r="Y1514" s="20" t="s">
        <v>109</v>
      </c>
      <c r="Z1514" s="20" t="s">
        <v>112</v>
      </c>
      <c r="AA1514" s="20" t="s">
        <v>18</v>
      </c>
      <c r="AB1514" s="20" t="s">
        <v>18</v>
      </c>
      <c r="AC1514" s="20" t="s">
        <v>18</v>
      </c>
      <c r="AD1514" s="20" t="s">
        <v>18</v>
      </c>
      <c r="AE1514" s="16">
        <v>2</v>
      </c>
      <c r="AF1514" s="24" t="s">
        <v>216</v>
      </c>
      <c r="AG1514">
        <v>40</v>
      </c>
      <c r="AH1514" s="16" t="s">
        <v>18</v>
      </c>
      <c r="AI1514" s="16" t="s">
        <v>295</v>
      </c>
      <c r="AJ1514" s="16" t="s">
        <v>214</v>
      </c>
      <c r="AK1514" s="16"/>
      <c r="AL1514" s="16">
        <v>2</v>
      </c>
    </row>
    <row r="1515" spans="1:38" x14ac:dyDescent="0.3">
      <c r="A1515" s="24" t="s">
        <v>0</v>
      </c>
      <c r="B1515" t="s">
        <v>266</v>
      </c>
      <c r="C1515" t="s">
        <v>277</v>
      </c>
      <c r="D1515">
        <v>-27.296009999999999</v>
      </c>
      <c r="E1515">
        <v>-48.36168</v>
      </c>
      <c r="F1515" s="24" t="s">
        <v>2</v>
      </c>
      <c r="G1515" s="24" t="s">
        <v>3</v>
      </c>
      <c r="H1515" s="25">
        <v>42404</v>
      </c>
      <c r="I1515" s="12" t="s">
        <v>280</v>
      </c>
      <c r="J1515" s="12" t="s">
        <v>245</v>
      </c>
      <c r="K1515" s="12" t="s">
        <v>292</v>
      </c>
      <c r="L1515" s="24" t="s">
        <v>96</v>
      </c>
      <c r="M1515" s="24" t="s">
        <v>272</v>
      </c>
      <c r="N1515" t="s">
        <v>85</v>
      </c>
      <c r="O1515" s="24">
        <v>3</v>
      </c>
      <c r="P1515">
        <v>10</v>
      </c>
      <c r="Q1515">
        <v>10</v>
      </c>
      <c r="R1515">
        <v>24</v>
      </c>
      <c r="S1515" s="24">
        <v>6</v>
      </c>
      <c r="T1515" s="24">
        <v>6</v>
      </c>
      <c r="U1515" s="20" t="s">
        <v>18</v>
      </c>
      <c r="V1515" s="20" t="s">
        <v>314</v>
      </c>
      <c r="W1515" s="20" t="s">
        <v>315</v>
      </c>
      <c r="X1515" s="20" t="s">
        <v>18</v>
      </c>
      <c r="Y1515" s="20" t="s">
        <v>109</v>
      </c>
      <c r="Z1515" s="20" t="s">
        <v>112</v>
      </c>
      <c r="AA1515" s="20" t="s">
        <v>18</v>
      </c>
      <c r="AB1515" s="20" t="s">
        <v>18</v>
      </c>
      <c r="AC1515" s="20" t="s">
        <v>18</v>
      </c>
      <c r="AD1515" s="20" t="s">
        <v>18</v>
      </c>
      <c r="AE1515" s="16">
        <v>0</v>
      </c>
      <c r="AF1515" s="24" t="s">
        <v>216</v>
      </c>
      <c r="AG1515">
        <v>40</v>
      </c>
      <c r="AH1515" s="16" t="s">
        <v>18</v>
      </c>
      <c r="AI1515" s="16" t="s">
        <v>295</v>
      </c>
      <c r="AJ1515" s="16" t="s">
        <v>214</v>
      </c>
      <c r="AK1515" s="16"/>
      <c r="AL1515" s="16">
        <v>0</v>
      </c>
    </row>
    <row r="1516" spans="1:38" x14ac:dyDescent="0.3">
      <c r="A1516" s="24" t="s">
        <v>0</v>
      </c>
      <c r="B1516" t="s">
        <v>1</v>
      </c>
      <c r="C1516" t="s">
        <v>279</v>
      </c>
      <c r="D1516">
        <v>-27.271709999999999</v>
      </c>
      <c r="E1516">
        <v>-48.331710000000001</v>
      </c>
      <c r="F1516" s="24" t="s">
        <v>2</v>
      </c>
      <c r="G1516" s="24" t="s">
        <v>3</v>
      </c>
      <c r="H1516" s="25">
        <v>42416</v>
      </c>
      <c r="I1516" s="12" t="s">
        <v>294</v>
      </c>
      <c r="J1516" s="12" t="s">
        <v>245</v>
      </c>
      <c r="K1516" s="12" t="s">
        <v>292</v>
      </c>
      <c r="L1516" s="24" t="s">
        <v>96</v>
      </c>
      <c r="M1516" s="24" t="s">
        <v>313</v>
      </c>
      <c r="N1516" t="s">
        <v>85</v>
      </c>
      <c r="O1516" s="24">
        <v>1</v>
      </c>
      <c r="P1516">
        <v>5</v>
      </c>
      <c r="Q1516">
        <v>5</v>
      </c>
      <c r="R1516">
        <v>28</v>
      </c>
      <c r="S1516" s="24">
        <v>14.5</v>
      </c>
      <c r="T1516" s="24">
        <v>13</v>
      </c>
      <c r="U1516" s="20" t="s">
        <v>18</v>
      </c>
      <c r="V1516" s="20" t="s">
        <v>314</v>
      </c>
      <c r="W1516" s="20" t="s">
        <v>315</v>
      </c>
      <c r="X1516" s="20" t="s">
        <v>18</v>
      </c>
      <c r="Y1516" s="20" t="s">
        <v>109</v>
      </c>
      <c r="Z1516" s="20" t="s">
        <v>112</v>
      </c>
      <c r="AA1516" s="20" t="s">
        <v>18</v>
      </c>
      <c r="AB1516" s="20" t="s">
        <v>18</v>
      </c>
      <c r="AC1516" s="20" t="s">
        <v>18</v>
      </c>
      <c r="AD1516" s="20" t="s">
        <v>18</v>
      </c>
      <c r="AE1516" s="16">
        <v>45</v>
      </c>
      <c r="AF1516" s="24" t="s">
        <v>216</v>
      </c>
      <c r="AG1516">
        <v>40</v>
      </c>
      <c r="AH1516" s="16" t="s">
        <v>18</v>
      </c>
      <c r="AI1516" s="16" t="s">
        <v>295</v>
      </c>
      <c r="AJ1516" s="16" t="s">
        <v>214</v>
      </c>
      <c r="AK1516" s="16"/>
      <c r="AL1516" s="16">
        <v>45</v>
      </c>
    </row>
    <row r="1517" spans="1:38" x14ac:dyDescent="0.3">
      <c r="A1517" s="24" t="s">
        <v>0</v>
      </c>
      <c r="B1517" t="s">
        <v>1</v>
      </c>
      <c r="C1517" t="s">
        <v>279</v>
      </c>
      <c r="D1517">
        <v>-27.271709999999999</v>
      </c>
      <c r="E1517">
        <v>-48.331710000000001</v>
      </c>
      <c r="F1517" s="24" t="s">
        <v>2</v>
      </c>
      <c r="G1517" s="24" t="s">
        <v>3</v>
      </c>
      <c r="H1517" s="25">
        <v>42416</v>
      </c>
      <c r="I1517" s="12" t="s">
        <v>294</v>
      </c>
      <c r="J1517" s="12" t="s">
        <v>245</v>
      </c>
      <c r="K1517" s="12" t="s">
        <v>292</v>
      </c>
      <c r="L1517" s="24" t="s">
        <v>96</v>
      </c>
      <c r="M1517" s="24" t="s">
        <v>313</v>
      </c>
      <c r="N1517" t="s">
        <v>85</v>
      </c>
      <c r="O1517" s="24">
        <v>2</v>
      </c>
      <c r="P1517">
        <v>5</v>
      </c>
      <c r="Q1517">
        <v>5</v>
      </c>
      <c r="R1517">
        <v>28</v>
      </c>
      <c r="S1517" s="24">
        <v>14.5</v>
      </c>
      <c r="T1517" s="24">
        <v>13</v>
      </c>
      <c r="U1517" s="20" t="s">
        <v>18</v>
      </c>
      <c r="V1517" s="20" t="s">
        <v>314</v>
      </c>
      <c r="W1517" s="20" t="s">
        <v>315</v>
      </c>
      <c r="X1517" s="20" t="s">
        <v>18</v>
      </c>
      <c r="Y1517" s="20" t="s">
        <v>109</v>
      </c>
      <c r="Z1517" s="20" t="s">
        <v>112</v>
      </c>
      <c r="AA1517" s="20" t="s">
        <v>18</v>
      </c>
      <c r="AB1517" s="20" t="s">
        <v>18</v>
      </c>
      <c r="AC1517" s="20" t="s">
        <v>18</v>
      </c>
      <c r="AD1517" s="20" t="s">
        <v>18</v>
      </c>
      <c r="AE1517" s="16">
        <v>39</v>
      </c>
      <c r="AF1517" s="24" t="s">
        <v>216</v>
      </c>
      <c r="AG1517">
        <v>40</v>
      </c>
      <c r="AH1517" s="16" t="s">
        <v>18</v>
      </c>
      <c r="AI1517" s="16" t="s">
        <v>295</v>
      </c>
      <c r="AJ1517" s="16" t="s">
        <v>214</v>
      </c>
      <c r="AK1517" s="16"/>
      <c r="AL1517" s="16">
        <v>39</v>
      </c>
    </row>
    <row r="1518" spans="1:38" x14ac:dyDescent="0.3">
      <c r="A1518" s="24" t="s">
        <v>0</v>
      </c>
      <c r="B1518" t="s">
        <v>1</v>
      </c>
      <c r="C1518" t="s">
        <v>279</v>
      </c>
      <c r="D1518">
        <v>-27.271709999999999</v>
      </c>
      <c r="E1518">
        <v>-48.331710000000001</v>
      </c>
      <c r="F1518" s="24" t="s">
        <v>2</v>
      </c>
      <c r="G1518" s="24" t="s">
        <v>3</v>
      </c>
      <c r="H1518" s="25">
        <v>42416</v>
      </c>
      <c r="I1518" s="12" t="s">
        <v>294</v>
      </c>
      <c r="J1518" s="12" t="s">
        <v>245</v>
      </c>
      <c r="K1518" s="12" t="s">
        <v>292</v>
      </c>
      <c r="L1518" s="24" t="s">
        <v>96</v>
      </c>
      <c r="M1518" s="24" t="s">
        <v>313</v>
      </c>
      <c r="N1518" t="s">
        <v>85</v>
      </c>
      <c r="O1518" s="24">
        <v>3</v>
      </c>
      <c r="P1518">
        <v>5</v>
      </c>
      <c r="Q1518">
        <v>5</v>
      </c>
      <c r="R1518">
        <v>28</v>
      </c>
      <c r="S1518" s="24">
        <v>14.5</v>
      </c>
      <c r="T1518" s="24">
        <v>13</v>
      </c>
      <c r="U1518" s="20" t="s">
        <v>18</v>
      </c>
      <c r="V1518" s="20" t="s">
        <v>314</v>
      </c>
      <c r="W1518" s="20" t="s">
        <v>315</v>
      </c>
      <c r="X1518" s="20" t="s">
        <v>18</v>
      </c>
      <c r="Y1518" s="20" t="s">
        <v>109</v>
      </c>
      <c r="Z1518" s="20" t="s">
        <v>112</v>
      </c>
      <c r="AA1518" s="20" t="s">
        <v>18</v>
      </c>
      <c r="AB1518" s="20" t="s">
        <v>18</v>
      </c>
      <c r="AC1518" s="20" t="s">
        <v>18</v>
      </c>
      <c r="AD1518" s="20" t="s">
        <v>18</v>
      </c>
      <c r="AE1518" s="16">
        <v>9</v>
      </c>
      <c r="AF1518" s="24" t="s">
        <v>216</v>
      </c>
      <c r="AG1518">
        <v>40</v>
      </c>
      <c r="AH1518" s="16" t="s">
        <v>18</v>
      </c>
      <c r="AI1518" s="16" t="s">
        <v>295</v>
      </c>
      <c r="AJ1518" s="16" t="s">
        <v>214</v>
      </c>
      <c r="AK1518" s="16"/>
      <c r="AL1518" s="16">
        <v>9</v>
      </c>
    </row>
    <row r="1519" spans="1:38" x14ac:dyDescent="0.3">
      <c r="A1519" s="24" t="s">
        <v>0</v>
      </c>
      <c r="B1519" t="s">
        <v>1</v>
      </c>
      <c r="C1519" t="s">
        <v>279</v>
      </c>
      <c r="D1519">
        <v>-27.271709999999999</v>
      </c>
      <c r="E1519">
        <v>-48.331710000000001</v>
      </c>
      <c r="F1519" s="24" t="s">
        <v>2</v>
      </c>
      <c r="G1519" s="24" t="s">
        <v>3</v>
      </c>
      <c r="H1519" s="25">
        <v>42416</v>
      </c>
      <c r="I1519" s="12" t="s">
        <v>294</v>
      </c>
      <c r="J1519" s="12" t="s">
        <v>245</v>
      </c>
      <c r="K1519" s="12" t="s">
        <v>292</v>
      </c>
      <c r="L1519" s="24" t="s">
        <v>96</v>
      </c>
      <c r="M1519" s="24" t="s">
        <v>313</v>
      </c>
      <c r="N1519" t="s">
        <v>86</v>
      </c>
      <c r="O1519" s="24">
        <v>1</v>
      </c>
      <c r="P1519">
        <v>10</v>
      </c>
      <c r="Q1519">
        <v>10</v>
      </c>
      <c r="R1519">
        <v>27</v>
      </c>
      <c r="S1519" s="24">
        <v>14.5</v>
      </c>
      <c r="T1519" s="24">
        <v>13</v>
      </c>
      <c r="U1519" s="20" t="s">
        <v>18</v>
      </c>
      <c r="V1519" s="20" t="s">
        <v>314</v>
      </c>
      <c r="W1519" s="20" t="s">
        <v>315</v>
      </c>
      <c r="X1519" s="20" t="s">
        <v>18</v>
      </c>
      <c r="Y1519" s="20" t="s">
        <v>109</v>
      </c>
      <c r="Z1519" s="20" t="s">
        <v>112</v>
      </c>
      <c r="AA1519" s="20" t="s">
        <v>18</v>
      </c>
      <c r="AB1519" s="20" t="s">
        <v>18</v>
      </c>
      <c r="AC1519" s="20" t="s">
        <v>18</v>
      </c>
      <c r="AD1519" s="20" t="s">
        <v>18</v>
      </c>
      <c r="AE1519" s="16">
        <v>0</v>
      </c>
      <c r="AF1519" s="24" t="s">
        <v>216</v>
      </c>
      <c r="AG1519">
        <v>40</v>
      </c>
      <c r="AH1519" s="16" t="s">
        <v>18</v>
      </c>
      <c r="AI1519" s="16" t="s">
        <v>295</v>
      </c>
      <c r="AJ1519" s="16" t="s">
        <v>214</v>
      </c>
      <c r="AK1519" s="16"/>
      <c r="AL1519" s="16">
        <v>0</v>
      </c>
    </row>
    <row r="1520" spans="1:38" x14ac:dyDescent="0.3">
      <c r="A1520" s="24" t="s">
        <v>0</v>
      </c>
      <c r="B1520" t="s">
        <v>1</v>
      </c>
      <c r="C1520" t="s">
        <v>279</v>
      </c>
      <c r="D1520">
        <v>-27.271709999999999</v>
      </c>
      <c r="E1520">
        <v>-48.331710000000001</v>
      </c>
      <c r="F1520" s="24" t="s">
        <v>2</v>
      </c>
      <c r="G1520" s="24" t="s">
        <v>3</v>
      </c>
      <c r="H1520" s="25">
        <v>42416</v>
      </c>
      <c r="I1520" s="12" t="s">
        <v>294</v>
      </c>
      <c r="J1520" s="12" t="s">
        <v>245</v>
      </c>
      <c r="K1520" s="12" t="s">
        <v>292</v>
      </c>
      <c r="L1520" s="24" t="s">
        <v>96</v>
      </c>
      <c r="M1520" s="24" t="s">
        <v>313</v>
      </c>
      <c r="N1520" t="s">
        <v>86</v>
      </c>
      <c r="O1520" s="24">
        <v>2</v>
      </c>
      <c r="P1520">
        <v>10</v>
      </c>
      <c r="Q1520">
        <v>10</v>
      </c>
      <c r="R1520">
        <v>27</v>
      </c>
      <c r="S1520" s="24">
        <v>14.5</v>
      </c>
      <c r="T1520" s="24">
        <v>13</v>
      </c>
      <c r="U1520" s="20" t="s">
        <v>18</v>
      </c>
      <c r="V1520" s="20" t="s">
        <v>314</v>
      </c>
      <c r="W1520" s="20" t="s">
        <v>315</v>
      </c>
      <c r="X1520" s="20" t="s">
        <v>18</v>
      </c>
      <c r="Y1520" s="20" t="s">
        <v>109</v>
      </c>
      <c r="Z1520" s="20" t="s">
        <v>112</v>
      </c>
      <c r="AA1520" s="20" t="s">
        <v>18</v>
      </c>
      <c r="AB1520" s="20" t="s">
        <v>18</v>
      </c>
      <c r="AC1520" s="20" t="s">
        <v>18</v>
      </c>
      <c r="AD1520" s="20" t="s">
        <v>18</v>
      </c>
      <c r="AE1520" s="16">
        <v>0</v>
      </c>
      <c r="AF1520" s="24" t="s">
        <v>216</v>
      </c>
      <c r="AG1520">
        <v>40</v>
      </c>
      <c r="AH1520" s="16" t="s">
        <v>18</v>
      </c>
      <c r="AI1520" s="16" t="s">
        <v>295</v>
      </c>
      <c r="AJ1520" s="16" t="s">
        <v>214</v>
      </c>
      <c r="AK1520" s="16"/>
      <c r="AL1520" s="16">
        <v>0</v>
      </c>
    </row>
    <row r="1521" spans="1:38" x14ac:dyDescent="0.3">
      <c r="A1521" s="24" t="s">
        <v>0</v>
      </c>
      <c r="B1521" t="s">
        <v>1</v>
      </c>
      <c r="C1521" t="s">
        <v>279</v>
      </c>
      <c r="D1521">
        <v>-27.271709999999999</v>
      </c>
      <c r="E1521">
        <v>-48.331710000000001</v>
      </c>
      <c r="F1521" s="24" t="s">
        <v>2</v>
      </c>
      <c r="G1521" s="24" t="s">
        <v>3</v>
      </c>
      <c r="H1521" s="25">
        <v>42416</v>
      </c>
      <c r="I1521" s="12" t="s">
        <v>294</v>
      </c>
      <c r="J1521" s="12" t="s">
        <v>245</v>
      </c>
      <c r="K1521" s="12" t="s">
        <v>292</v>
      </c>
      <c r="L1521" s="24" t="s">
        <v>96</v>
      </c>
      <c r="M1521" s="24" t="s">
        <v>313</v>
      </c>
      <c r="N1521" t="s">
        <v>86</v>
      </c>
      <c r="O1521" s="24">
        <v>3</v>
      </c>
      <c r="P1521">
        <v>10</v>
      </c>
      <c r="Q1521">
        <v>10</v>
      </c>
      <c r="R1521">
        <v>27</v>
      </c>
      <c r="S1521" s="24">
        <v>14.5</v>
      </c>
      <c r="T1521" s="24">
        <v>13</v>
      </c>
      <c r="U1521" s="20" t="s">
        <v>18</v>
      </c>
      <c r="V1521" s="20" t="s">
        <v>314</v>
      </c>
      <c r="W1521" s="20" t="s">
        <v>315</v>
      </c>
      <c r="X1521" s="20" t="s">
        <v>18</v>
      </c>
      <c r="Y1521" s="20" t="s">
        <v>109</v>
      </c>
      <c r="Z1521" s="20" t="s">
        <v>112</v>
      </c>
      <c r="AA1521" s="20" t="s">
        <v>18</v>
      </c>
      <c r="AB1521" s="20" t="s">
        <v>18</v>
      </c>
      <c r="AC1521" s="20" t="s">
        <v>18</v>
      </c>
      <c r="AD1521" s="20" t="s">
        <v>18</v>
      </c>
      <c r="AE1521" s="16">
        <v>0</v>
      </c>
      <c r="AF1521" s="24" t="s">
        <v>216</v>
      </c>
      <c r="AG1521">
        <v>40</v>
      </c>
      <c r="AH1521" s="16" t="s">
        <v>18</v>
      </c>
      <c r="AI1521" s="16" t="s">
        <v>295</v>
      </c>
      <c r="AJ1521" s="16" t="s">
        <v>214</v>
      </c>
      <c r="AK1521" s="16"/>
      <c r="AL1521" s="16">
        <v>0</v>
      </c>
    </row>
    <row r="1522" spans="1:38" x14ac:dyDescent="0.3">
      <c r="A1522" s="24" t="s">
        <v>0</v>
      </c>
      <c r="B1522" t="s">
        <v>308</v>
      </c>
      <c r="C1522" t="s">
        <v>281</v>
      </c>
      <c r="D1522">
        <v>-27.274239999999999</v>
      </c>
      <c r="E1522">
        <v>-48.3339</v>
      </c>
      <c r="F1522" s="24" t="s">
        <v>2</v>
      </c>
      <c r="G1522" s="24" t="s">
        <v>3</v>
      </c>
      <c r="H1522" s="25">
        <v>42417</v>
      </c>
      <c r="I1522" s="12" t="s">
        <v>103</v>
      </c>
      <c r="J1522" s="12" t="s">
        <v>245</v>
      </c>
      <c r="K1522" s="12" t="s">
        <v>292</v>
      </c>
      <c r="L1522" s="24" t="s">
        <v>96</v>
      </c>
      <c r="M1522" s="24" t="s">
        <v>313</v>
      </c>
      <c r="N1522" t="s">
        <v>85</v>
      </c>
      <c r="O1522" s="24">
        <v>1</v>
      </c>
      <c r="P1522">
        <v>5</v>
      </c>
      <c r="Q1522">
        <v>5</v>
      </c>
      <c r="R1522">
        <v>26</v>
      </c>
      <c r="S1522" s="24">
        <v>13.5</v>
      </c>
      <c r="T1522" s="24">
        <v>13.5</v>
      </c>
      <c r="U1522" s="20" t="s">
        <v>18</v>
      </c>
      <c r="V1522" s="20" t="s">
        <v>314</v>
      </c>
      <c r="W1522" s="20" t="s">
        <v>315</v>
      </c>
      <c r="X1522" s="20" t="s">
        <v>18</v>
      </c>
      <c r="Y1522" s="20" t="s">
        <v>109</v>
      </c>
      <c r="Z1522" s="20" t="s">
        <v>112</v>
      </c>
      <c r="AA1522" s="20" t="s">
        <v>18</v>
      </c>
      <c r="AB1522" s="20" t="s">
        <v>18</v>
      </c>
      <c r="AC1522" s="20" t="s">
        <v>18</v>
      </c>
      <c r="AD1522" s="20" t="s">
        <v>18</v>
      </c>
      <c r="AE1522" s="16">
        <v>0</v>
      </c>
      <c r="AF1522" s="24" t="s">
        <v>216</v>
      </c>
      <c r="AG1522">
        <v>40</v>
      </c>
      <c r="AH1522" s="16" t="s">
        <v>18</v>
      </c>
      <c r="AI1522" s="16" t="s">
        <v>295</v>
      </c>
      <c r="AJ1522" s="16" t="s">
        <v>214</v>
      </c>
      <c r="AK1522" s="16"/>
      <c r="AL1522" s="16">
        <v>0</v>
      </c>
    </row>
    <row r="1523" spans="1:38" x14ac:dyDescent="0.3">
      <c r="A1523" s="24" t="s">
        <v>0</v>
      </c>
      <c r="B1523" t="s">
        <v>308</v>
      </c>
      <c r="C1523" t="s">
        <v>281</v>
      </c>
      <c r="D1523">
        <v>-27.274239999999999</v>
      </c>
      <c r="E1523">
        <v>-48.3339</v>
      </c>
      <c r="F1523" s="24" t="s">
        <v>2</v>
      </c>
      <c r="G1523" s="24" t="s">
        <v>3</v>
      </c>
      <c r="H1523" s="25">
        <v>42417</v>
      </c>
      <c r="I1523" s="12" t="s">
        <v>103</v>
      </c>
      <c r="J1523" s="12" t="s">
        <v>245</v>
      </c>
      <c r="K1523" s="12" t="s">
        <v>292</v>
      </c>
      <c r="L1523" s="24" t="s">
        <v>96</v>
      </c>
      <c r="M1523" s="24" t="s">
        <v>313</v>
      </c>
      <c r="N1523" t="s">
        <v>85</v>
      </c>
      <c r="O1523" s="24">
        <v>2</v>
      </c>
      <c r="P1523">
        <v>5</v>
      </c>
      <c r="Q1523">
        <v>5</v>
      </c>
      <c r="R1523">
        <v>26</v>
      </c>
      <c r="S1523" s="24">
        <v>13.5</v>
      </c>
      <c r="T1523" s="24">
        <v>13.5</v>
      </c>
      <c r="U1523" s="20" t="s">
        <v>18</v>
      </c>
      <c r="V1523" s="20" t="s">
        <v>314</v>
      </c>
      <c r="W1523" s="20" t="s">
        <v>315</v>
      </c>
      <c r="X1523" s="20" t="s">
        <v>18</v>
      </c>
      <c r="Y1523" s="20" t="s">
        <v>109</v>
      </c>
      <c r="Z1523" s="20" t="s">
        <v>112</v>
      </c>
      <c r="AA1523" s="20" t="s">
        <v>18</v>
      </c>
      <c r="AB1523" s="20" t="s">
        <v>18</v>
      </c>
      <c r="AC1523" s="20" t="s">
        <v>18</v>
      </c>
      <c r="AD1523" s="20" t="s">
        <v>18</v>
      </c>
      <c r="AE1523" s="16">
        <v>5</v>
      </c>
      <c r="AF1523" s="24" t="s">
        <v>216</v>
      </c>
      <c r="AG1523">
        <v>40</v>
      </c>
      <c r="AH1523" s="16" t="s">
        <v>18</v>
      </c>
      <c r="AI1523" s="16" t="s">
        <v>295</v>
      </c>
      <c r="AJ1523" s="16" t="s">
        <v>214</v>
      </c>
      <c r="AK1523" s="16"/>
      <c r="AL1523" s="16">
        <v>5</v>
      </c>
    </row>
    <row r="1524" spans="1:38" x14ac:dyDescent="0.3">
      <c r="A1524" s="24" t="s">
        <v>0</v>
      </c>
      <c r="B1524" t="s">
        <v>308</v>
      </c>
      <c r="C1524" t="s">
        <v>281</v>
      </c>
      <c r="D1524">
        <v>-27.274239999999999</v>
      </c>
      <c r="E1524">
        <v>-48.3339</v>
      </c>
      <c r="F1524" s="24" t="s">
        <v>2</v>
      </c>
      <c r="G1524" s="24" t="s">
        <v>3</v>
      </c>
      <c r="H1524" s="25">
        <v>42417</v>
      </c>
      <c r="I1524" s="12" t="s">
        <v>103</v>
      </c>
      <c r="J1524" s="12" t="s">
        <v>245</v>
      </c>
      <c r="K1524" s="12" t="s">
        <v>292</v>
      </c>
      <c r="L1524" s="24" t="s">
        <v>96</v>
      </c>
      <c r="M1524" s="24" t="s">
        <v>313</v>
      </c>
      <c r="N1524" t="s">
        <v>85</v>
      </c>
      <c r="O1524" s="24">
        <v>3</v>
      </c>
      <c r="P1524">
        <v>5</v>
      </c>
      <c r="Q1524">
        <v>5</v>
      </c>
      <c r="R1524">
        <v>26</v>
      </c>
      <c r="S1524" s="24">
        <v>13.5</v>
      </c>
      <c r="T1524" s="24">
        <v>13.5</v>
      </c>
      <c r="U1524" s="20" t="s">
        <v>18</v>
      </c>
      <c r="V1524" s="20" t="s">
        <v>314</v>
      </c>
      <c r="W1524" s="20" t="s">
        <v>315</v>
      </c>
      <c r="X1524" s="20" t="s">
        <v>18</v>
      </c>
      <c r="Y1524" s="20" t="s">
        <v>109</v>
      </c>
      <c r="Z1524" s="20" t="s">
        <v>112</v>
      </c>
      <c r="AA1524" s="20" t="s">
        <v>18</v>
      </c>
      <c r="AB1524" s="20" t="s">
        <v>18</v>
      </c>
      <c r="AC1524" s="20" t="s">
        <v>18</v>
      </c>
      <c r="AD1524" s="20" t="s">
        <v>18</v>
      </c>
      <c r="AE1524" s="16">
        <v>2</v>
      </c>
      <c r="AF1524" s="24" t="s">
        <v>216</v>
      </c>
      <c r="AG1524">
        <v>40</v>
      </c>
      <c r="AH1524" s="16" t="s">
        <v>18</v>
      </c>
      <c r="AI1524" s="16" t="s">
        <v>295</v>
      </c>
      <c r="AJ1524" s="16" t="s">
        <v>214</v>
      </c>
      <c r="AK1524" s="16"/>
      <c r="AL1524" s="16">
        <v>2</v>
      </c>
    </row>
    <row r="1525" spans="1:38" x14ac:dyDescent="0.3">
      <c r="A1525" s="24" t="s">
        <v>0</v>
      </c>
      <c r="B1525" t="s">
        <v>308</v>
      </c>
      <c r="C1525" t="s">
        <v>281</v>
      </c>
      <c r="D1525">
        <v>-27.274239999999999</v>
      </c>
      <c r="E1525">
        <v>-48.3339</v>
      </c>
      <c r="F1525" s="24" t="s">
        <v>2</v>
      </c>
      <c r="G1525" s="24" t="s">
        <v>3</v>
      </c>
      <c r="H1525" s="25">
        <v>42417</v>
      </c>
      <c r="I1525" s="12" t="s">
        <v>103</v>
      </c>
      <c r="J1525" s="12" t="s">
        <v>245</v>
      </c>
      <c r="K1525" s="12" t="s">
        <v>292</v>
      </c>
      <c r="L1525" s="24" t="s">
        <v>96</v>
      </c>
      <c r="M1525" s="24" t="s">
        <v>313</v>
      </c>
      <c r="N1525" t="s">
        <v>85</v>
      </c>
      <c r="O1525" s="24">
        <v>1</v>
      </c>
      <c r="P1525">
        <v>10</v>
      </c>
      <c r="Q1525">
        <v>10</v>
      </c>
      <c r="R1525">
        <v>26</v>
      </c>
      <c r="S1525" s="24">
        <v>13.5</v>
      </c>
      <c r="T1525" s="24">
        <v>13.5</v>
      </c>
      <c r="U1525" s="20" t="s">
        <v>18</v>
      </c>
      <c r="V1525" s="20" t="s">
        <v>314</v>
      </c>
      <c r="W1525" s="20" t="s">
        <v>315</v>
      </c>
      <c r="X1525" s="20" t="s">
        <v>18</v>
      </c>
      <c r="Y1525" s="20" t="s">
        <v>109</v>
      </c>
      <c r="Z1525" s="20" t="s">
        <v>112</v>
      </c>
      <c r="AA1525" s="20" t="s">
        <v>18</v>
      </c>
      <c r="AB1525" s="20" t="s">
        <v>18</v>
      </c>
      <c r="AC1525" s="20" t="s">
        <v>18</v>
      </c>
      <c r="AD1525" s="20" t="s">
        <v>18</v>
      </c>
      <c r="AE1525" s="16">
        <v>2</v>
      </c>
      <c r="AF1525" s="24" t="s">
        <v>216</v>
      </c>
      <c r="AG1525">
        <v>40</v>
      </c>
      <c r="AH1525" s="16" t="s">
        <v>18</v>
      </c>
      <c r="AI1525" s="16" t="s">
        <v>295</v>
      </c>
      <c r="AJ1525" s="16" t="s">
        <v>214</v>
      </c>
      <c r="AK1525" s="16"/>
      <c r="AL1525" s="16">
        <v>2</v>
      </c>
    </row>
    <row r="1526" spans="1:38" x14ac:dyDescent="0.3">
      <c r="A1526" s="24" t="s">
        <v>0</v>
      </c>
      <c r="B1526" t="s">
        <v>308</v>
      </c>
      <c r="C1526" t="s">
        <v>281</v>
      </c>
      <c r="D1526">
        <v>-27.274239999999999</v>
      </c>
      <c r="E1526">
        <v>-48.3339</v>
      </c>
      <c r="F1526" s="24" t="s">
        <v>2</v>
      </c>
      <c r="G1526" s="24" t="s">
        <v>3</v>
      </c>
      <c r="H1526" s="25">
        <v>42417</v>
      </c>
      <c r="I1526" s="12" t="s">
        <v>103</v>
      </c>
      <c r="J1526" s="12" t="s">
        <v>245</v>
      </c>
      <c r="K1526" s="12" t="s">
        <v>292</v>
      </c>
      <c r="L1526" s="24" t="s">
        <v>96</v>
      </c>
      <c r="M1526" s="24" t="s">
        <v>313</v>
      </c>
      <c r="N1526" t="s">
        <v>85</v>
      </c>
      <c r="O1526" s="24">
        <v>2</v>
      </c>
      <c r="P1526">
        <v>10</v>
      </c>
      <c r="Q1526">
        <v>10</v>
      </c>
      <c r="R1526">
        <v>26</v>
      </c>
      <c r="S1526" s="24">
        <v>13.5</v>
      </c>
      <c r="T1526" s="24">
        <v>13.5</v>
      </c>
      <c r="U1526" s="20" t="s">
        <v>18</v>
      </c>
      <c r="V1526" s="20" t="s">
        <v>314</v>
      </c>
      <c r="W1526" s="20" t="s">
        <v>315</v>
      </c>
      <c r="X1526" s="20" t="s">
        <v>18</v>
      </c>
      <c r="Y1526" s="20" t="s">
        <v>109</v>
      </c>
      <c r="Z1526" s="20" t="s">
        <v>112</v>
      </c>
      <c r="AA1526" s="20" t="s">
        <v>18</v>
      </c>
      <c r="AB1526" s="20" t="s">
        <v>18</v>
      </c>
      <c r="AC1526" s="20" t="s">
        <v>18</v>
      </c>
      <c r="AD1526" s="20" t="s">
        <v>18</v>
      </c>
      <c r="AE1526" s="16">
        <v>45</v>
      </c>
      <c r="AF1526" s="24" t="s">
        <v>216</v>
      </c>
      <c r="AG1526">
        <v>40</v>
      </c>
      <c r="AH1526" s="16" t="s">
        <v>18</v>
      </c>
      <c r="AI1526" s="16" t="s">
        <v>295</v>
      </c>
      <c r="AJ1526" s="16" t="s">
        <v>214</v>
      </c>
      <c r="AK1526" s="16"/>
      <c r="AL1526" s="16">
        <v>45</v>
      </c>
    </row>
    <row r="1527" spans="1:38" x14ac:dyDescent="0.3">
      <c r="A1527" s="24" t="s">
        <v>0</v>
      </c>
      <c r="B1527" t="s">
        <v>308</v>
      </c>
      <c r="C1527" t="s">
        <v>281</v>
      </c>
      <c r="D1527">
        <v>-27.274239999999999</v>
      </c>
      <c r="E1527">
        <v>-48.3339</v>
      </c>
      <c r="F1527" s="24" t="s">
        <v>2</v>
      </c>
      <c r="G1527" s="24" t="s">
        <v>3</v>
      </c>
      <c r="H1527" s="25">
        <v>42417</v>
      </c>
      <c r="I1527" s="12" t="s">
        <v>103</v>
      </c>
      <c r="J1527" s="12" t="s">
        <v>245</v>
      </c>
      <c r="K1527" s="12" t="s">
        <v>292</v>
      </c>
      <c r="L1527" s="24" t="s">
        <v>96</v>
      </c>
      <c r="M1527" s="24" t="s">
        <v>313</v>
      </c>
      <c r="N1527" t="s">
        <v>85</v>
      </c>
      <c r="O1527" s="24">
        <v>3</v>
      </c>
      <c r="P1527">
        <v>10</v>
      </c>
      <c r="Q1527">
        <v>10</v>
      </c>
      <c r="R1527">
        <v>26</v>
      </c>
      <c r="S1527" s="24">
        <v>13.5</v>
      </c>
      <c r="T1527" s="24">
        <v>13.5</v>
      </c>
      <c r="U1527" s="20" t="s">
        <v>18</v>
      </c>
      <c r="V1527" s="20" t="s">
        <v>314</v>
      </c>
      <c r="W1527" s="20" t="s">
        <v>315</v>
      </c>
      <c r="X1527" s="20" t="s">
        <v>18</v>
      </c>
      <c r="Y1527" s="20" t="s">
        <v>109</v>
      </c>
      <c r="Z1527" s="20" t="s">
        <v>112</v>
      </c>
      <c r="AA1527" s="20" t="s">
        <v>18</v>
      </c>
      <c r="AB1527" s="20" t="s">
        <v>18</v>
      </c>
      <c r="AC1527" s="20" t="s">
        <v>18</v>
      </c>
      <c r="AD1527" s="20" t="s">
        <v>18</v>
      </c>
      <c r="AE1527" s="16">
        <v>5</v>
      </c>
      <c r="AF1527" s="24" t="s">
        <v>216</v>
      </c>
      <c r="AG1527">
        <v>40</v>
      </c>
      <c r="AH1527" s="16" t="s">
        <v>18</v>
      </c>
      <c r="AI1527" s="16" t="s">
        <v>295</v>
      </c>
      <c r="AJ1527" s="16" t="s">
        <v>214</v>
      </c>
      <c r="AK1527" s="16"/>
      <c r="AL1527" s="16">
        <v>5</v>
      </c>
    </row>
    <row r="1528" spans="1:38" x14ac:dyDescent="0.3">
      <c r="A1528" s="24" t="s">
        <v>0</v>
      </c>
      <c r="B1528" t="s">
        <v>267</v>
      </c>
      <c r="C1528" t="s">
        <v>283</v>
      </c>
      <c r="D1528">
        <v>-27.27486</v>
      </c>
      <c r="E1528">
        <v>-48.36674</v>
      </c>
      <c r="F1528" s="24" t="s">
        <v>2</v>
      </c>
      <c r="G1528" s="24" t="s">
        <v>3</v>
      </c>
      <c r="H1528" s="25">
        <v>42396</v>
      </c>
      <c r="I1528" s="12" t="s">
        <v>282</v>
      </c>
      <c r="J1528" s="12" t="s">
        <v>270</v>
      </c>
      <c r="K1528" s="12" t="s">
        <v>292</v>
      </c>
      <c r="L1528" s="24" t="s">
        <v>96</v>
      </c>
      <c r="M1528" s="24" t="s">
        <v>313</v>
      </c>
      <c r="N1528" t="s">
        <v>85</v>
      </c>
      <c r="O1528" s="24">
        <v>1</v>
      </c>
      <c r="P1528">
        <v>5</v>
      </c>
      <c r="Q1528">
        <v>5</v>
      </c>
      <c r="R1528">
        <v>26</v>
      </c>
      <c r="S1528" s="24">
        <v>9.5</v>
      </c>
      <c r="T1528" s="24">
        <v>8</v>
      </c>
      <c r="U1528" s="20" t="s">
        <v>18</v>
      </c>
      <c r="V1528" s="20" t="s">
        <v>314</v>
      </c>
      <c r="W1528" s="20" t="s">
        <v>315</v>
      </c>
      <c r="X1528" s="20" t="s">
        <v>18</v>
      </c>
      <c r="Y1528" s="20" t="s">
        <v>109</v>
      </c>
      <c r="Z1528" s="20" t="s">
        <v>112</v>
      </c>
      <c r="AA1528" s="20" t="s">
        <v>18</v>
      </c>
      <c r="AB1528" s="20" t="s">
        <v>18</v>
      </c>
      <c r="AC1528" s="20" t="s">
        <v>18</v>
      </c>
      <c r="AD1528" s="20" t="s">
        <v>18</v>
      </c>
      <c r="AE1528" s="16">
        <v>4</v>
      </c>
      <c r="AF1528" s="24" t="s">
        <v>216</v>
      </c>
      <c r="AG1528">
        <v>40</v>
      </c>
      <c r="AH1528" s="16" t="s">
        <v>18</v>
      </c>
      <c r="AI1528" s="16" t="s">
        <v>295</v>
      </c>
      <c r="AJ1528" s="16" t="s">
        <v>214</v>
      </c>
      <c r="AK1528" s="16"/>
      <c r="AL1528" s="16">
        <v>4</v>
      </c>
    </row>
    <row r="1529" spans="1:38" x14ac:dyDescent="0.3">
      <c r="A1529" s="24" t="s">
        <v>0</v>
      </c>
      <c r="B1529" t="s">
        <v>267</v>
      </c>
      <c r="C1529" t="s">
        <v>283</v>
      </c>
      <c r="D1529">
        <v>-27.27486</v>
      </c>
      <c r="E1529">
        <v>-48.36674</v>
      </c>
      <c r="F1529" s="24" t="s">
        <v>2</v>
      </c>
      <c r="G1529" s="24" t="s">
        <v>3</v>
      </c>
      <c r="H1529" s="25">
        <v>42396</v>
      </c>
      <c r="I1529" s="12" t="s">
        <v>282</v>
      </c>
      <c r="J1529" s="12" t="s">
        <v>270</v>
      </c>
      <c r="K1529" s="12" t="s">
        <v>292</v>
      </c>
      <c r="L1529" s="24" t="s">
        <v>96</v>
      </c>
      <c r="M1529" s="24" t="s">
        <v>313</v>
      </c>
      <c r="N1529" t="s">
        <v>85</v>
      </c>
      <c r="O1529" s="24">
        <v>2</v>
      </c>
      <c r="P1529">
        <v>5</v>
      </c>
      <c r="Q1529">
        <v>5</v>
      </c>
      <c r="R1529">
        <v>26</v>
      </c>
      <c r="S1529" s="24">
        <v>9.5</v>
      </c>
      <c r="T1529" s="24">
        <v>8</v>
      </c>
      <c r="U1529" s="20" t="s">
        <v>18</v>
      </c>
      <c r="V1529" s="20" t="s">
        <v>314</v>
      </c>
      <c r="W1529" s="20" t="s">
        <v>315</v>
      </c>
      <c r="X1529" s="20" t="s">
        <v>18</v>
      </c>
      <c r="Y1529" s="20" t="s">
        <v>109</v>
      </c>
      <c r="Z1529" s="20" t="s">
        <v>112</v>
      </c>
      <c r="AA1529" s="20" t="s">
        <v>18</v>
      </c>
      <c r="AB1529" s="20" t="s">
        <v>18</v>
      </c>
      <c r="AC1529" s="20" t="s">
        <v>18</v>
      </c>
      <c r="AD1529" s="20" t="s">
        <v>18</v>
      </c>
      <c r="AE1529" s="16">
        <v>6</v>
      </c>
      <c r="AF1529" s="24" t="s">
        <v>216</v>
      </c>
      <c r="AG1529">
        <v>40</v>
      </c>
      <c r="AH1529" s="16" t="s">
        <v>18</v>
      </c>
      <c r="AI1529" s="16" t="s">
        <v>295</v>
      </c>
      <c r="AJ1529" s="16" t="s">
        <v>214</v>
      </c>
      <c r="AK1529" s="16"/>
      <c r="AL1529" s="16">
        <v>6</v>
      </c>
    </row>
    <row r="1530" spans="1:38" x14ac:dyDescent="0.3">
      <c r="A1530" s="24" t="s">
        <v>0</v>
      </c>
      <c r="B1530" t="s">
        <v>267</v>
      </c>
      <c r="C1530" t="s">
        <v>283</v>
      </c>
      <c r="D1530">
        <v>-27.27486</v>
      </c>
      <c r="E1530">
        <v>-48.36674</v>
      </c>
      <c r="F1530" s="24" t="s">
        <v>2</v>
      </c>
      <c r="G1530" s="24" t="s">
        <v>3</v>
      </c>
      <c r="H1530" s="25">
        <v>42396</v>
      </c>
      <c r="I1530" s="12" t="s">
        <v>282</v>
      </c>
      <c r="J1530" s="12" t="s">
        <v>270</v>
      </c>
      <c r="K1530" s="12" t="s">
        <v>292</v>
      </c>
      <c r="L1530" s="24" t="s">
        <v>96</v>
      </c>
      <c r="M1530" s="24" t="s">
        <v>313</v>
      </c>
      <c r="N1530" t="s">
        <v>85</v>
      </c>
      <c r="O1530" s="24">
        <v>3</v>
      </c>
      <c r="P1530">
        <v>5</v>
      </c>
      <c r="Q1530">
        <v>5</v>
      </c>
      <c r="R1530">
        <v>26</v>
      </c>
      <c r="S1530" s="24">
        <v>9.5</v>
      </c>
      <c r="T1530" s="24">
        <v>8</v>
      </c>
      <c r="U1530" s="20" t="s">
        <v>18</v>
      </c>
      <c r="V1530" s="20" t="s">
        <v>314</v>
      </c>
      <c r="W1530" s="20" t="s">
        <v>315</v>
      </c>
      <c r="X1530" s="20" t="s">
        <v>18</v>
      </c>
      <c r="Y1530" s="20" t="s">
        <v>109</v>
      </c>
      <c r="Z1530" s="20" t="s">
        <v>112</v>
      </c>
      <c r="AA1530" s="20" t="s">
        <v>18</v>
      </c>
      <c r="AB1530" s="20" t="s">
        <v>18</v>
      </c>
      <c r="AC1530" s="20" t="s">
        <v>18</v>
      </c>
      <c r="AD1530" s="20" t="s">
        <v>18</v>
      </c>
      <c r="AE1530" s="16">
        <v>38</v>
      </c>
      <c r="AF1530" s="24" t="s">
        <v>216</v>
      </c>
      <c r="AG1530">
        <v>40</v>
      </c>
      <c r="AH1530" s="16" t="s">
        <v>18</v>
      </c>
      <c r="AI1530" s="16" t="s">
        <v>295</v>
      </c>
      <c r="AJ1530" s="16" t="s">
        <v>214</v>
      </c>
      <c r="AK1530" s="16"/>
      <c r="AL1530" s="16">
        <v>38</v>
      </c>
    </row>
    <row r="1531" spans="1:38" x14ac:dyDescent="0.3">
      <c r="A1531" s="24" t="s">
        <v>0</v>
      </c>
      <c r="B1531" t="s">
        <v>267</v>
      </c>
      <c r="C1531" t="s">
        <v>283</v>
      </c>
      <c r="D1531">
        <v>-27.27486</v>
      </c>
      <c r="E1531">
        <v>-48.36674</v>
      </c>
      <c r="F1531" s="24" t="s">
        <v>2</v>
      </c>
      <c r="G1531" s="24" t="s">
        <v>3</v>
      </c>
      <c r="H1531" s="25">
        <v>42396</v>
      </c>
      <c r="I1531" s="12" t="s">
        <v>282</v>
      </c>
      <c r="J1531" s="12" t="s">
        <v>270</v>
      </c>
      <c r="K1531" s="12" t="s">
        <v>292</v>
      </c>
      <c r="L1531" s="24" t="s">
        <v>96</v>
      </c>
      <c r="M1531" s="24" t="s">
        <v>313</v>
      </c>
      <c r="N1531" t="s">
        <v>85</v>
      </c>
      <c r="O1531" s="24">
        <v>1</v>
      </c>
      <c r="P1531">
        <v>10</v>
      </c>
      <c r="Q1531">
        <v>10</v>
      </c>
      <c r="R1531">
        <v>23</v>
      </c>
      <c r="S1531" s="24">
        <v>9.5</v>
      </c>
      <c r="T1531" s="24">
        <v>7.6</v>
      </c>
      <c r="U1531" s="20" t="s">
        <v>18</v>
      </c>
      <c r="V1531" s="20" t="s">
        <v>314</v>
      </c>
      <c r="W1531" s="20" t="s">
        <v>315</v>
      </c>
      <c r="X1531" s="20" t="s">
        <v>18</v>
      </c>
      <c r="Y1531" s="20" t="s">
        <v>109</v>
      </c>
      <c r="Z1531" s="20" t="s">
        <v>112</v>
      </c>
      <c r="AA1531" s="20" t="s">
        <v>18</v>
      </c>
      <c r="AB1531" s="20" t="s">
        <v>18</v>
      </c>
      <c r="AC1531" s="20" t="s">
        <v>18</v>
      </c>
      <c r="AD1531" s="20" t="s">
        <v>18</v>
      </c>
      <c r="AE1531" s="16">
        <v>2</v>
      </c>
      <c r="AF1531" s="24" t="s">
        <v>216</v>
      </c>
      <c r="AG1531">
        <v>40</v>
      </c>
      <c r="AH1531" s="16" t="s">
        <v>18</v>
      </c>
      <c r="AI1531" s="16" t="s">
        <v>295</v>
      </c>
      <c r="AJ1531" s="16" t="s">
        <v>214</v>
      </c>
      <c r="AK1531" s="16"/>
      <c r="AL1531" s="16">
        <v>2</v>
      </c>
    </row>
    <row r="1532" spans="1:38" x14ac:dyDescent="0.3">
      <c r="A1532" s="24" t="s">
        <v>0</v>
      </c>
      <c r="B1532" t="s">
        <v>267</v>
      </c>
      <c r="C1532" t="s">
        <v>283</v>
      </c>
      <c r="D1532">
        <v>-27.27486</v>
      </c>
      <c r="E1532">
        <v>-48.36674</v>
      </c>
      <c r="F1532" s="24" t="s">
        <v>2</v>
      </c>
      <c r="G1532" s="24" t="s">
        <v>3</v>
      </c>
      <c r="H1532" s="25">
        <v>42396</v>
      </c>
      <c r="I1532" s="12" t="s">
        <v>282</v>
      </c>
      <c r="J1532" s="12" t="s">
        <v>270</v>
      </c>
      <c r="K1532" s="12" t="s">
        <v>292</v>
      </c>
      <c r="L1532" s="24" t="s">
        <v>96</v>
      </c>
      <c r="M1532" s="24" t="s">
        <v>313</v>
      </c>
      <c r="N1532" t="s">
        <v>85</v>
      </c>
      <c r="O1532" s="24">
        <v>2</v>
      </c>
      <c r="P1532">
        <v>10</v>
      </c>
      <c r="Q1532">
        <v>10</v>
      </c>
      <c r="R1532">
        <v>23</v>
      </c>
      <c r="S1532" s="24">
        <v>9.5</v>
      </c>
      <c r="T1532" s="24">
        <v>7.6</v>
      </c>
      <c r="U1532" s="20" t="s">
        <v>18</v>
      </c>
      <c r="V1532" s="20" t="s">
        <v>314</v>
      </c>
      <c r="W1532" s="20" t="s">
        <v>315</v>
      </c>
      <c r="X1532" s="20" t="s">
        <v>18</v>
      </c>
      <c r="Y1532" s="20" t="s">
        <v>109</v>
      </c>
      <c r="Z1532" s="20" t="s">
        <v>112</v>
      </c>
      <c r="AA1532" s="20" t="s">
        <v>18</v>
      </c>
      <c r="AB1532" s="20" t="s">
        <v>18</v>
      </c>
      <c r="AC1532" s="20" t="s">
        <v>18</v>
      </c>
      <c r="AD1532" s="20" t="s">
        <v>18</v>
      </c>
      <c r="AE1532" s="16">
        <v>4</v>
      </c>
      <c r="AF1532" s="24" t="s">
        <v>216</v>
      </c>
      <c r="AG1532">
        <v>40</v>
      </c>
      <c r="AH1532" s="16" t="s">
        <v>18</v>
      </c>
      <c r="AI1532" s="16" t="s">
        <v>295</v>
      </c>
      <c r="AJ1532" s="16" t="s">
        <v>214</v>
      </c>
      <c r="AK1532" s="16"/>
      <c r="AL1532" s="16">
        <v>4</v>
      </c>
    </row>
    <row r="1533" spans="1:38" x14ac:dyDescent="0.3">
      <c r="A1533" s="24" t="s">
        <v>0</v>
      </c>
      <c r="B1533" t="s">
        <v>267</v>
      </c>
      <c r="C1533" t="s">
        <v>283</v>
      </c>
      <c r="D1533">
        <v>-27.27486</v>
      </c>
      <c r="E1533">
        <v>-48.36674</v>
      </c>
      <c r="F1533" s="24" t="s">
        <v>2</v>
      </c>
      <c r="G1533" s="24" t="s">
        <v>3</v>
      </c>
      <c r="H1533" s="25">
        <v>42396</v>
      </c>
      <c r="I1533" s="12" t="s">
        <v>282</v>
      </c>
      <c r="J1533" s="12" t="s">
        <v>270</v>
      </c>
      <c r="K1533" s="12" t="s">
        <v>292</v>
      </c>
      <c r="L1533" s="24" t="s">
        <v>96</v>
      </c>
      <c r="M1533" s="24" t="s">
        <v>313</v>
      </c>
      <c r="N1533" t="s">
        <v>85</v>
      </c>
      <c r="O1533" s="24">
        <v>3</v>
      </c>
      <c r="P1533">
        <v>10</v>
      </c>
      <c r="Q1533">
        <v>10</v>
      </c>
      <c r="R1533">
        <v>23</v>
      </c>
      <c r="S1533" s="24">
        <v>9.5</v>
      </c>
      <c r="T1533" s="24">
        <v>7.6</v>
      </c>
      <c r="U1533" s="20" t="s">
        <v>18</v>
      </c>
      <c r="V1533" s="20" t="s">
        <v>314</v>
      </c>
      <c r="W1533" s="20" t="s">
        <v>315</v>
      </c>
      <c r="X1533" s="20" t="s">
        <v>18</v>
      </c>
      <c r="Y1533" s="20" t="s">
        <v>109</v>
      </c>
      <c r="Z1533" s="20" t="s">
        <v>112</v>
      </c>
      <c r="AA1533" s="20" t="s">
        <v>18</v>
      </c>
      <c r="AB1533" s="20" t="s">
        <v>18</v>
      </c>
      <c r="AC1533" s="20" t="s">
        <v>18</v>
      </c>
      <c r="AD1533" s="20" t="s">
        <v>18</v>
      </c>
      <c r="AE1533" s="16">
        <v>0</v>
      </c>
      <c r="AF1533" s="24" t="s">
        <v>216</v>
      </c>
      <c r="AG1533">
        <v>40</v>
      </c>
      <c r="AH1533" s="16" t="s">
        <v>18</v>
      </c>
      <c r="AI1533" s="16" t="s">
        <v>295</v>
      </c>
      <c r="AJ1533" s="16" t="s">
        <v>214</v>
      </c>
      <c r="AK1533" s="16"/>
      <c r="AL1533" s="16">
        <v>0</v>
      </c>
    </row>
    <row r="1534" spans="1:38" x14ac:dyDescent="0.3">
      <c r="A1534" s="24" t="s">
        <v>0</v>
      </c>
      <c r="B1534" t="s">
        <v>19</v>
      </c>
      <c r="C1534" t="s">
        <v>284</v>
      </c>
      <c r="D1534">
        <v>-27.278230000000001</v>
      </c>
      <c r="E1534">
        <v>-48.375419999999998</v>
      </c>
      <c r="F1534" s="24" t="s">
        <v>2</v>
      </c>
      <c r="G1534" s="24" t="s">
        <v>3</v>
      </c>
      <c r="H1534" s="25">
        <v>42402</v>
      </c>
      <c r="I1534" s="12" t="s">
        <v>245</v>
      </c>
      <c r="J1534" s="12" t="s">
        <v>245</v>
      </c>
      <c r="K1534" s="12" t="s">
        <v>292</v>
      </c>
      <c r="L1534" s="24" t="s">
        <v>96</v>
      </c>
      <c r="M1534" s="24" t="s">
        <v>313</v>
      </c>
      <c r="N1534" t="s">
        <v>85</v>
      </c>
      <c r="O1534" s="24">
        <v>1</v>
      </c>
      <c r="P1534">
        <v>5</v>
      </c>
      <c r="Q1534">
        <v>5</v>
      </c>
      <c r="R1534">
        <v>23</v>
      </c>
      <c r="S1534" s="24">
        <v>6.7</v>
      </c>
      <c r="T1534" s="24">
        <v>7</v>
      </c>
      <c r="U1534" s="20" t="s">
        <v>18</v>
      </c>
      <c r="V1534" s="20" t="s">
        <v>314</v>
      </c>
      <c r="W1534" s="20" t="s">
        <v>315</v>
      </c>
      <c r="X1534" s="20" t="s">
        <v>18</v>
      </c>
      <c r="Y1534" s="20" t="s">
        <v>109</v>
      </c>
      <c r="Z1534" s="20" t="s">
        <v>112</v>
      </c>
      <c r="AA1534" s="20" t="s">
        <v>18</v>
      </c>
      <c r="AB1534" s="20" t="s">
        <v>18</v>
      </c>
      <c r="AC1534" s="20" t="s">
        <v>18</v>
      </c>
      <c r="AD1534" s="20" t="s">
        <v>18</v>
      </c>
      <c r="AE1534" s="16">
        <v>10</v>
      </c>
      <c r="AF1534" s="24" t="s">
        <v>216</v>
      </c>
      <c r="AG1534">
        <v>40</v>
      </c>
      <c r="AH1534" s="16" t="s">
        <v>18</v>
      </c>
      <c r="AI1534" s="16" t="s">
        <v>295</v>
      </c>
      <c r="AJ1534" s="16" t="s">
        <v>214</v>
      </c>
      <c r="AK1534" s="16"/>
      <c r="AL1534" s="16">
        <v>10</v>
      </c>
    </row>
    <row r="1535" spans="1:38" x14ac:dyDescent="0.3">
      <c r="A1535" s="24" t="s">
        <v>0</v>
      </c>
      <c r="B1535" t="s">
        <v>19</v>
      </c>
      <c r="C1535" t="s">
        <v>284</v>
      </c>
      <c r="D1535">
        <v>-27.278230000000001</v>
      </c>
      <c r="E1535">
        <v>-48.375419999999998</v>
      </c>
      <c r="F1535" s="24" t="s">
        <v>2</v>
      </c>
      <c r="G1535" s="24" t="s">
        <v>3</v>
      </c>
      <c r="H1535" s="25">
        <v>42402</v>
      </c>
      <c r="I1535" s="12" t="s">
        <v>245</v>
      </c>
      <c r="J1535" s="12" t="s">
        <v>245</v>
      </c>
      <c r="K1535" s="12" t="s">
        <v>292</v>
      </c>
      <c r="L1535" s="24" t="s">
        <v>96</v>
      </c>
      <c r="M1535" s="24" t="s">
        <v>313</v>
      </c>
      <c r="N1535" t="s">
        <v>85</v>
      </c>
      <c r="O1535" s="24">
        <v>2</v>
      </c>
      <c r="P1535">
        <v>5</v>
      </c>
      <c r="Q1535">
        <v>5</v>
      </c>
      <c r="R1535">
        <v>23</v>
      </c>
      <c r="S1535" s="24">
        <v>6.7</v>
      </c>
      <c r="T1535" s="24">
        <v>7</v>
      </c>
      <c r="U1535" s="20" t="s">
        <v>18</v>
      </c>
      <c r="V1535" s="20" t="s">
        <v>314</v>
      </c>
      <c r="W1535" s="20" t="s">
        <v>315</v>
      </c>
      <c r="X1535" s="20" t="s">
        <v>18</v>
      </c>
      <c r="Y1535" s="20" t="s">
        <v>109</v>
      </c>
      <c r="Z1535" s="20" t="s">
        <v>112</v>
      </c>
      <c r="AA1535" s="20" t="s">
        <v>18</v>
      </c>
      <c r="AB1535" s="20" t="s">
        <v>18</v>
      </c>
      <c r="AC1535" s="20" t="s">
        <v>18</v>
      </c>
      <c r="AD1535" s="20" t="s">
        <v>18</v>
      </c>
      <c r="AE1535" s="16">
        <v>0</v>
      </c>
      <c r="AF1535" s="24" t="s">
        <v>216</v>
      </c>
      <c r="AG1535">
        <v>40</v>
      </c>
      <c r="AH1535" s="16" t="s">
        <v>18</v>
      </c>
      <c r="AI1535" s="16" t="s">
        <v>295</v>
      </c>
      <c r="AJ1535" s="16" t="s">
        <v>214</v>
      </c>
      <c r="AK1535" s="16"/>
      <c r="AL1535" s="16">
        <v>0</v>
      </c>
    </row>
    <row r="1536" spans="1:38" x14ac:dyDescent="0.3">
      <c r="A1536" s="24" t="s">
        <v>0</v>
      </c>
      <c r="B1536" t="s">
        <v>19</v>
      </c>
      <c r="C1536" t="s">
        <v>284</v>
      </c>
      <c r="D1536">
        <v>-27.278230000000001</v>
      </c>
      <c r="E1536">
        <v>-48.375419999999998</v>
      </c>
      <c r="F1536" s="24" t="s">
        <v>2</v>
      </c>
      <c r="G1536" s="24" t="s">
        <v>3</v>
      </c>
      <c r="H1536" s="25">
        <v>42402</v>
      </c>
      <c r="I1536" s="12" t="s">
        <v>245</v>
      </c>
      <c r="J1536" s="12" t="s">
        <v>245</v>
      </c>
      <c r="K1536" s="12" t="s">
        <v>292</v>
      </c>
      <c r="L1536" s="24" t="s">
        <v>96</v>
      </c>
      <c r="M1536" s="24" t="s">
        <v>313</v>
      </c>
      <c r="N1536" t="s">
        <v>85</v>
      </c>
      <c r="O1536" s="24">
        <v>3</v>
      </c>
      <c r="P1536">
        <v>5</v>
      </c>
      <c r="Q1536">
        <v>5</v>
      </c>
      <c r="R1536">
        <v>23</v>
      </c>
      <c r="S1536" s="24">
        <v>6.7</v>
      </c>
      <c r="T1536" s="24">
        <v>7</v>
      </c>
      <c r="U1536" s="20" t="s">
        <v>18</v>
      </c>
      <c r="V1536" s="20" t="s">
        <v>314</v>
      </c>
      <c r="W1536" s="20" t="s">
        <v>315</v>
      </c>
      <c r="X1536" s="20" t="s">
        <v>18</v>
      </c>
      <c r="Y1536" s="20" t="s">
        <v>109</v>
      </c>
      <c r="Z1536" s="20" t="s">
        <v>112</v>
      </c>
      <c r="AA1536" s="20" t="s">
        <v>18</v>
      </c>
      <c r="AB1536" s="20" t="s">
        <v>18</v>
      </c>
      <c r="AC1536" s="20" t="s">
        <v>18</v>
      </c>
      <c r="AD1536" s="20" t="s">
        <v>18</v>
      </c>
      <c r="AE1536" s="16">
        <v>0</v>
      </c>
      <c r="AF1536" s="24" t="s">
        <v>216</v>
      </c>
      <c r="AG1536">
        <v>40</v>
      </c>
      <c r="AH1536" s="16" t="s">
        <v>18</v>
      </c>
      <c r="AI1536" s="16" t="s">
        <v>295</v>
      </c>
      <c r="AJ1536" s="16" t="s">
        <v>214</v>
      </c>
      <c r="AK1536" s="16"/>
      <c r="AL1536" s="16">
        <v>0</v>
      </c>
    </row>
    <row r="1537" spans="1:38" x14ac:dyDescent="0.3">
      <c r="A1537" s="24" t="s">
        <v>0</v>
      </c>
      <c r="B1537" t="s">
        <v>19</v>
      </c>
      <c r="C1537" t="s">
        <v>284</v>
      </c>
      <c r="D1537">
        <v>-27.278230000000001</v>
      </c>
      <c r="E1537">
        <v>-48.375419999999998</v>
      </c>
      <c r="F1537" s="24" t="s">
        <v>2</v>
      </c>
      <c r="G1537" s="24" t="s">
        <v>3</v>
      </c>
      <c r="H1537" s="25">
        <v>42402</v>
      </c>
      <c r="I1537" s="12" t="s">
        <v>245</v>
      </c>
      <c r="J1537" s="12" t="s">
        <v>245</v>
      </c>
      <c r="K1537" s="12" t="s">
        <v>292</v>
      </c>
      <c r="L1537" s="24" t="s">
        <v>96</v>
      </c>
      <c r="M1537" s="24" t="s">
        <v>313</v>
      </c>
      <c r="N1537" t="s">
        <v>86</v>
      </c>
      <c r="O1537" s="24">
        <v>1</v>
      </c>
      <c r="P1537">
        <v>6</v>
      </c>
      <c r="Q1537">
        <v>6</v>
      </c>
      <c r="R1537">
        <v>23</v>
      </c>
      <c r="S1537" s="24">
        <v>6.7</v>
      </c>
      <c r="T1537" s="24">
        <v>5</v>
      </c>
      <c r="U1537" s="20" t="s">
        <v>18</v>
      </c>
      <c r="V1537" s="20" t="s">
        <v>314</v>
      </c>
      <c r="W1537" s="20" t="s">
        <v>315</v>
      </c>
      <c r="X1537" s="20" t="s">
        <v>18</v>
      </c>
      <c r="Y1537" s="20" t="s">
        <v>109</v>
      </c>
      <c r="Z1537" s="20" t="s">
        <v>112</v>
      </c>
      <c r="AA1537" s="20" t="s">
        <v>18</v>
      </c>
      <c r="AB1537" s="20" t="s">
        <v>18</v>
      </c>
      <c r="AC1537" s="20" t="s">
        <v>18</v>
      </c>
      <c r="AD1537" s="20" t="s">
        <v>18</v>
      </c>
      <c r="AE1537" s="16">
        <v>0</v>
      </c>
      <c r="AF1537" s="24" t="s">
        <v>216</v>
      </c>
      <c r="AG1537">
        <v>40</v>
      </c>
      <c r="AH1537" s="16" t="s">
        <v>18</v>
      </c>
      <c r="AI1537" s="16" t="s">
        <v>295</v>
      </c>
      <c r="AJ1537" s="16" t="s">
        <v>214</v>
      </c>
      <c r="AK1537" s="16"/>
      <c r="AL1537" s="16">
        <v>0</v>
      </c>
    </row>
    <row r="1538" spans="1:38" x14ac:dyDescent="0.3">
      <c r="A1538" s="24" t="s">
        <v>0</v>
      </c>
      <c r="B1538" t="s">
        <v>19</v>
      </c>
      <c r="C1538" t="s">
        <v>284</v>
      </c>
      <c r="D1538">
        <v>-27.278230000000001</v>
      </c>
      <c r="E1538">
        <v>-48.375419999999998</v>
      </c>
      <c r="F1538" s="24" t="s">
        <v>2</v>
      </c>
      <c r="G1538" s="24" t="s">
        <v>3</v>
      </c>
      <c r="H1538" s="25">
        <v>42402</v>
      </c>
      <c r="I1538" s="12" t="s">
        <v>245</v>
      </c>
      <c r="J1538" s="12" t="s">
        <v>245</v>
      </c>
      <c r="K1538" s="12" t="s">
        <v>292</v>
      </c>
      <c r="L1538" s="24" t="s">
        <v>96</v>
      </c>
      <c r="M1538" s="24" t="s">
        <v>313</v>
      </c>
      <c r="N1538" t="s">
        <v>86</v>
      </c>
      <c r="O1538" s="24">
        <v>2</v>
      </c>
      <c r="P1538">
        <v>6</v>
      </c>
      <c r="Q1538">
        <v>6</v>
      </c>
      <c r="R1538">
        <v>23</v>
      </c>
      <c r="S1538" s="24">
        <v>6.7</v>
      </c>
      <c r="T1538" s="24">
        <v>5</v>
      </c>
      <c r="U1538" s="20" t="s">
        <v>18</v>
      </c>
      <c r="V1538" s="20" t="s">
        <v>314</v>
      </c>
      <c r="W1538" s="20" t="s">
        <v>315</v>
      </c>
      <c r="X1538" s="20" t="s">
        <v>18</v>
      </c>
      <c r="Y1538" s="20" t="s">
        <v>109</v>
      </c>
      <c r="Z1538" s="20" t="s">
        <v>112</v>
      </c>
      <c r="AA1538" s="20" t="s">
        <v>18</v>
      </c>
      <c r="AB1538" s="20" t="s">
        <v>18</v>
      </c>
      <c r="AC1538" s="20" t="s">
        <v>18</v>
      </c>
      <c r="AD1538" s="20" t="s">
        <v>18</v>
      </c>
      <c r="AE1538" s="16">
        <v>0</v>
      </c>
      <c r="AF1538" s="24" t="s">
        <v>216</v>
      </c>
      <c r="AG1538">
        <v>40</v>
      </c>
      <c r="AH1538" s="16" t="s">
        <v>18</v>
      </c>
      <c r="AI1538" s="16" t="s">
        <v>295</v>
      </c>
      <c r="AJ1538" s="16" t="s">
        <v>214</v>
      </c>
      <c r="AK1538" s="16"/>
      <c r="AL1538" s="16">
        <v>0</v>
      </c>
    </row>
    <row r="1539" spans="1:38" x14ac:dyDescent="0.3">
      <c r="A1539" s="24" t="s">
        <v>0</v>
      </c>
      <c r="B1539" t="s">
        <v>19</v>
      </c>
      <c r="C1539" t="s">
        <v>284</v>
      </c>
      <c r="D1539">
        <v>-27.278230000000001</v>
      </c>
      <c r="E1539">
        <v>-48.375419999999998</v>
      </c>
      <c r="F1539" s="24" t="s">
        <v>2</v>
      </c>
      <c r="G1539" s="24" t="s">
        <v>3</v>
      </c>
      <c r="H1539" s="25">
        <v>42402</v>
      </c>
      <c r="I1539" s="12" t="s">
        <v>245</v>
      </c>
      <c r="J1539" s="12" t="s">
        <v>245</v>
      </c>
      <c r="K1539" s="12" t="s">
        <v>292</v>
      </c>
      <c r="L1539" s="24" t="s">
        <v>96</v>
      </c>
      <c r="M1539" s="24" t="s">
        <v>313</v>
      </c>
      <c r="N1539" t="s">
        <v>86</v>
      </c>
      <c r="O1539" s="24">
        <v>3</v>
      </c>
      <c r="P1539">
        <v>6</v>
      </c>
      <c r="Q1539">
        <v>6</v>
      </c>
      <c r="R1539">
        <v>23</v>
      </c>
      <c r="S1539" s="24">
        <v>6.7</v>
      </c>
      <c r="T1539" s="24">
        <v>5</v>
      </c>
      <c r="U1539" s="20" t="s">
        <v>18</v>
      </c>
      <c r="V1539" s="20" t="s">
        <v>314</v>
      </c>
      <c r="W1539" s="20" t="s">
        <v>315</v>
      </c>
      <c r="X1539" s="20" t="s">
        <v>18</v>
      </c>
      <c r="Y1539" s="20" t="s">
        <v>109</v>
      </c>
      <c r="Z1539" s="20" t="s">
        <v>112</v>
      </c>
      <c r="AA1539" s="20" t="s">
        <v>18</v>
      </c>
      <c r="AB1539" s="20" t="s">
        <v>18</v>
      </c>
      <c r="AC1539" s="20" t="s">
        <v>18</v>
      </c>
      <c r="AD1539" s="20" t="s">
        <v>18</v>
      </c>
      <c r="AE1539" s="16">
        <v>0</v>
      </c>
      <c r="AF1539" s="24" t="s">
        <v>216</v>
      </c>
      <c r="AG1539">
        <v>40</v>
      </c>
      <c r="AH1539" s="16" t="s">
        <v>18</v>
      </c>
      <c r="AI1539" s="16" t="s">
        <v>295</v>
      </c>
      <c r="AJ1539" s="16" t="s">
        <v>214</v>
      </c>
      <c r="AK1539" s="16"/>
      <c r="AL1539" s="16">
        <v>0</v>
      </c>
    </row>
    <row r="1540" spans="1:38" x14ac:dyDescent="0.3">
      <c r="A1540" s="24" t="s">
        <v>0</v>
      </c>
      <c r="B1540" t="s">
        <v>267</v>
      </c>
      <c r="C1540" t="s">
        <v>312</v>
      </c>
      <c r="D1540">
        <v>-27.180980000000002</v>
      </c>
      <c r="E1540">
        <v>-48.409959999999998</v>
      </c>
      <c r="F1540" s="24" t="s">
        <v>2</v>
      </c>
      <c r="G1540" s="24" t="s">
        <v>3</v>
      </c>
      <c r="H1540" s="25">
        <v>42397</v>
      </c>
      <c r="I1540" s="12" t="s">
        <v>288</v>
      </c>
      <c r="J1540" s="12" t="s">
        <v>270</v>
      </c>
      <c r="K1540" s="12" t="s">
        <v>292</v>
      </c>
      <c r="L1540" s="24" t="s">
        <v>96</v>
      </c>
      <c r="M1540" s="24" t="s">
        <v>313</v>
      </c>
      <c r="N1540" t="s">
        <v>85</v>
      </c>
      <c r="O1540" s="24">
        <v>1</v>
      </c>
      <c r="P1540">
        <v>5</v>
      </c>
      <c r="Q1540">
        <v>5</v>
      </c>
      <c r="R1540">
        <v>23</v>
      </c>
      <c r="S1540" s="24">
        <v>8</v>
      </c>
      <c r="T1540" s="24">
        <v>8.4</v>
      </c>
      <c r="U1540" s="20" t="s">
        <v>18</v>
      </c>
      <c r="V1540" s="20" t="s">
        <v>314</v>
      </c>
      <c r="W1540" s="20" t="s">
        <v>315</v>
      </c>
      <c r="X1540" s="20" t="s">
        <v>18</v>
      </c>
      <c r="Y1540" s="20" t="s">
        <v>109</v>
      </c>
      <c r="Z1540" s="20" t="s">
        <v>112</v>
      </c>
      <c r="AA1540" s="20" t="s">
        <v>18</v>
      </c>
      <c r="AB1540" s="20" t="s">
        <v>18</v>
      </c>
      <c r="AC1540" s="20" t="s">
        <v>18</v>
      </c>
      <c r="AD1540" s="20" t="s">
        <v>18</v>
      </c>
      <c r="AE1540" s="16">
        <v>67</v>
      </c>
      <c r="AF1540" s="24" t="s">
        <v>216</v>
      </c>
      <c r="AG1540">
        <v>40</v>
      </c>
      <c r="AH1540" s="16" t="s">
        <v>18</v>
      </c>
      <c r="AI1540" s="16" t="s">
        <v>295</v>
      </c>
      <c r="AJ1540" s="16" t="s">
        <v>214</v>
      </c>
      <c r="AK1540" s="16"/>
      <c r="AL1540" s="16">
        <v>67</v>
      </c>
    </row>
    <row r="1541" spans="1:38" x14ac:dyDescent="0.3">
      <c r="A1541" s="24" t="s">
        <v>0</v>
      </c>
      <c r="B1541" t="s">
        <v>267</v>
      </c>
      <c r="C1541" t="s">
        <v>312</v>
      </c>
      <c r="D1541">
        <v>-27.180980000000002</v>
      </c>
      <c r="E1541">
        <v>-48.409959999999998</v>
      </c>
      <c r="F1541" s="24" t="s">
        <v>2</v>
      </c>
      <c r="G1541" s="24" t="s">
        <v>3</v>
      </c>
      <c r="H1541" s="25">
        <v>42397</v>
      </c>
      <c r="I1541" s="12" t="s">
        <v>288</v>
      </c>
      <c r="J1541" s="12" t="s">
        <v>270</v>
      </c>
      <c r="K1541" s="12" t="s">
        <v>292</v>
      </c>
      <c r="L1541" s="24" t="s">
        <v>96</v>
      </c>
      <c r="M1541" s="24" t="s">
        <v>313</v>
      </c>
      <c r="N1541" t="s">
        <v>85</v>
      </c>
      <c r="O1541" s="24">
        <v>2</v>
      </c>
      <c r="P1541">
        <v>5</v>
      </c>
      <c r="Q1541">
        <v>5</v>
      </c>
      <c r="R1541">
        <v>23</v>
      </c>
      <c r="S1541" s="24">
        <v>8</v>
      </c>
      <c r="T1541" s="24">
        <v>8.4</v>
      </c>
      <c r="U1541" s="20" t="s">
        <v>18</v>
      </c>
      <c r="V1541" s="20" t="s">
        <v>314</v>
      </c>
      <c r="W1541" s="20" t="s">
        <v>315</v>
      </c>
      <c r="X1541" s="20" t="s">
        <v>18</v>
      </c>
      <c r="Y1541" s="20" t="s">
        <v>109</v>
      </c>
      <c r="Z1541" s="20" t="s">
        <v>112</v>
      </c>
      <c r="AA1541" s="20" t="s">
        <v>18</v>
      </c>
      <c r="AB1541" s="20" t="s">
        <v>18</v>
      </c>
      <c r="AC1541" s="20" t="s">
        <v>18</v>
      </c>
      <c r="AD1541" s="20" t="s">
        <v>18</v>
      </c>
      <c r="AE1541" s="16">
        <v>41</v>
      </c>
      <c r="AF1541" s="24" t="s">
        <v>216</v>
      </c>
      <c r="AG1541">
        <v>40</v>
      </c>
      <c r="AH1541" s="16" t="s">
        <v>18</v>
      </c>
      <c r="AI1541" s="16" t="s">
        <v>295</v>
      </c>
      <c r="AJ1541" s="16" t="s">
        <v>214</v>
      </c>
      <c r="AK1541" s="16"/>
      <c r="AL1541" s="16">
        <v>41</v>
      </c>
    </row>
    <row r="1542" spans="1:38" x14ac:dyDescent="0.3">
      <c r="A1542" s="24" t="s">
        <v>0</v>
      </c>
      <c r="B1542" t="s">
        <v>267</v>
      </c>
      <c r="C1542" t="s">
        <v>312</v>
      </c>
      <c r="D1542">
        <v>-27.180980000000002</v>
      </c>
      <c r="E1542">
        <v>-48.409959999999998</v>
      </c>
      <c r="F1542" s="24" t="s">
        <v>2</v>
      </c>
      <c r="G1542" s="24" t="s">
        <v>3</v>
      </c>
      <c r="H1542" s="25">
        <v>42397</v>
      </c>
      <c r="I1542" s="12" t="s">
        <v>288</v>
      </c>
      <c r="J1542" s="12" t="s">
        <v>270</v>
      </c>
      <c r="K1542" s="12" t="s">
        <v>292</v>
      </c>
      <c r="L1542" s="24" t="s">
        <v>96</v>
      </c>
      <c r="M1542" s="24" t="s">
        <v>313</v>
      </c>
      <c r="N1542" t="s">
        <v>85</v>
      </c>
      <c r="O1542" s="24">
        <v>3</v>
      </c>
      <c r="P1542">
        <v>5</v>
      </c>
      <c r="Q1542">
        <v>5</v>
      </c>
      <c r="R1542">
        <v>23</v>
      </c>
      <c r="S1542" s="24">
        <v>8</v>
      </c>
      <c r="T1542" s="24">
        <v>8.4</v>
      </c>
      <c r="U1542" s="20" t="s">
        <v>18</v>
      </c>
      <c r="V1542" s="20" t="s">
        <v>314</v>
      </c>
      <c r="W1542" s="20" t="s">
        <v>315</v>
      </c>
      <c r="X1542" s="20" t="s">
        <v>18</v>
      </c>
      <c r="Y1542" s="20" t="s">
        <v>109</v>
      </c>
      <c r="Z1542" s="20" t="s">
        <v>112</v>
      </c>
      <c r="AA1542" s="20" t="s">
        <v>18</v>
      </c>
      <c r="AB1542" s="20" t="s">
        <v>18</v>
      </c>
      <c r="AC1542" s="20" t="s">
        <v>18</v>
      </c>
      <c r="AD1542" s="20" t="s">
        <v>18</v>
      </c>
      <c r="AE1542" s="16">
        <v>219</v>
      </c>
      <c r="AF1542" s="24" t="s">
        <v>216</v>
      </c>
      <c r="AG1542">
        <v>40</v>
      </c>
      <c r="AH1542" s="16" t="s">
        <v>18</v>
      </c>
      <c r="AI1542" s="16" t="s">
        <v>295</v>
      </c>
      <c r="AJ1542" s="16" t="s">
        <v>214</v>
      </c>
      <c r="AK1542" s="16"/>
      <c r="AL1542" s="16">
        <v>219</v>
      </c>
    </row>
    <row r="1543" spans="1:38" x14ac:dyDescent="0.3">
      <c r="A1543" s="24" t="s">
        <v>0</v>
      </c>
      <c r="B1543" t="s">
        <v>267</v>
      </c>
      <c r="C1543" t="s">
        <v>312</v>
      </c>
      <c r="D1543">
        <v>-27.180980000000002</v>
      </c>
      <c r="E1543">
        <v>-48.409959999999998</v>
      </c>
      <c r="F1543" s="24" t="s">
        <v>2</v>
      </c>
      <c r="G1543" s="24" t="s">
        <v>3</v>
      </c>
      <c r="H1543" s="25">
        <v>42372</v>
      </c>
      <c r="I1543" s="12" t="s">
        <v>100</v>
      </c>
      <c r="J1543" s="12" t="s">
        <v>270</v>
      </c>
      <c r="K1543" s="12" t="s">
        <v>292</v>
      </c>
      <c r="L1543" s="24" t="s">
        <v>96</v>
      </c>
      <c r="M1543" s="24" t="s">
        <v>313</v>
      </c>
      <c r="N1543" t="s">
        <v>173</v>
      </c>
      <c r="O1543" s="24">
        <v>1</v>
      </c>
      <c r="P1543">
        <v>10</v>
      </c>
      <c r="Q1543">
        <v>10</v>
      </c>
      <c r="R1543">
        <v>25</v>
      </c>
      <c r="S1543" s="24">
        <v>4.5</v>
      </c>
      <c r="T1543" s="24">
        <v>8</v>
      </c>
      <c r="U1543" s="20" t="s">
        <v>18</v>
      </c>
      <c r="V1543" s="20" t="s">
        <v>314</v>
      </c>
      <c r="W1543" s="20" t="s">
        <v>315</v>
      </c>
      <c r="X1543" s="20" t="s">
        <v>18</v>
      </c>
      <c r="Y1543" s="20" t="s">
        <v>109</v>
      </c>
      <c r="Z1543" s="20" t="s">
        <v>112</v>
      </c>
      <c r="AA1543" s="20" t="s">
        <v>18</v>
      </c>
      <c r="AB1543" s="20" t="s">
        <v>18</v>
      </c>
      <c r="AC1543" s="20" t="s">
        <v>18</v>
      </c>
      <c r="AD1543" s="20" t="s">
        <v>18</v>
      </c>
      <c r="AE1543" s="16">
        <v>0</v>
      </c>
      <c r="AF1543" s="24" t="s">
        <v>216</v>
      </c>
      <c r="AG1543">
        <v>40</v>
      </c>
      <c r="AH1543" s="16" t="s">
        <v>18</v>
      </c>
      <c r="AI1543" s="16" t="s">
        <v>295</v>
      </c>
      <c r="AJ1543" s="16" t="s">
        <v>214</v>
      </c>
      <c r="AK1543" s="16"/>
      <c r="AL1543" s="16">
        <v>0</v>
      </c>
    </row>
    <row r="1544" spans="1:38" x14ac:dyDescent="0.3">
      <c r="A1544" s="24" t="s">
        <v>0</v>
      </c>
      <c r="B1544" t="s">
        <v>267</v>
      </c>
      <c r="C1544" t="s">
        <v>312</v>
      </c>
      <c r="D1544">
        <v>-27.180980000000002</v>
      </c>
      <c r="E1544">
        <v>-48.409959999999998</v>
      </c>
      <c r="F1544" s="24" t="s">
        <v>2</v>
      </c>
      <c r="G1544" s="24" t="s">
        <v>3</v>
      </c>
      <c r="H1544" s="25">
        <v>42372</v>
      </c>
      <c r="I1544" s="12" t="s">
        <v>100</v>
      </c>
      <c r="J1544" s="12" t="s">
        <v>270</v>
      </c>
      <c r="K1544" s="12" t="s">
        <v>292</v>
      </c>
      <c r="L1544" s="24" t="s">
        <v>96</v>
      </c>
      <c r="M1544" s="24" t="s">
        <v>313</v>
      </c>
      <c r="N1544" t="s">
        <v>173</v>
      </c>
      <c r="O1544" s="24">
        <v>2</v>
      </c>
      <c r="P1544">
        <v>10</v>
      </c>
      <c r="Q1544">
        <v>10</v>
      </c>
      <c r="R1544">
        <v>25</v>
      </c>
      <c r="S1544" s="24">
        <v>4.5</v>
      </c>
      <c r="T1544" s="24">
        <v>8</v>
      </c>
      <c r="U1544" s="20" t="s">
        <v>18</v>
      </c>
      <c r="V1544" s="20" t="s">
        <v>314</v>
      </c>
      <c r="W1544" s="20" t="s">
        <v>315</v>
      </c>
      <c r="X1544" s="20" t="s">
        <v>18</v>
      </c>
      <c r="Y1544" s="20" t="s">
        <v>109</v>
      </c>
      <c r="Z1544" s="20" t="s">
        <v>112</v>
      </c>
      <c r="AA1544" s="20" t="s">
        <v>18</v>
      </c>
      <c r="AB1544" s="20" t="s">
        <v>18</v>
      </c>
      <c r="AC1544" s="20" t="s">
        <v>18</v>
      </c>
      <c r="AD1544" s="20" t="s">
        <v>18</v>
      </c>
      <c r="AE1544" s="16">
        <v>0</v>
      </c>
      <c r="AF1544" s="24" t="s">
        <v>216</v>
      </c>
      <c r="AG1544">
        <v>40</v>
      </c>
      <c r="AH1544" s="16" t="s">
        <v>18</v>
      </c>
      <c r="AI1544" s="16" t="s">
        <v>295</v>
      </c>
      <c r="AJ1544" s="16" t="s">
        <v>214</v>
      </c>
      <c r="AK1544" s="16"/>
      <c r="AL1544" s="16">
        <v>0</v>
      </c>
    </row>
    <row r="1545" spans="1:38" x14ac:dyDescent="0.3">
      <c r="A1545" s="24" t="s">
        <v>0</v>
      </c>
      <c r="B1545" t="s">
        <v>267</v>
      </c>
      <c r="C1545" t="s">
        <v>312</v>
      </c>
      <c r="D1545">
        <v>-27.180980000000002</v>
      </c>
      <c r="E1545">
        <v>-48.409959999999998</v>
      </c>
      <c r="F1545" s="24" t="s">
        <v>2</v>
      </c>
      <c r="G1545" s="24" t="s">
        <v>3</v>
      </c>
      <c r="H1545" s="25">
        <v>42372</v>
      </c>
      <c r="I1545" s="12" t="s">
        <v>100</v>
      </c>
      <c r="J1545" s="12" t="s">
        <v>270</v>
      </c>
      <c r="K1545" s="12" t="s">
        <v>292</v>
      </c>
      <c r="L1545" s="24" t="s">
        <v>96</v>
      </c>
      <c r="M1545" s="24" t="s">
        <v>313</v>
      </c>
      <c r="N1545" t="s">
        <v>173</v>
      </c>
      <c r="O1545" s="24">
        <v>3</v>
      </c>
      <c r="P1545">
        <v>10</v>
      </c>
      <c r="Q1545">
        <v>10</v>
      </c>
      <c r="R1545">
        <v>25</v>
      </c>
      <c r="S1545" s="24">
        <v>4.5</v>
      </c>
      <c r="T1545" s="24">
        <v>8</v>
      </c>
      <c r="U1545" s="20" t="s">
        <v>18</v>
      </c>
      <c r="V1545" s="20" t="s">
        <v>314</v>
      </c>
      <c r="W1545" s="20" t="s">
        <v>315</v>
      </c>
      <c r="X1545" s="20" t="s">
        <v>18</v>
      </c>
      <c r="Y1545" s="20" t="s">
        <v>109</v>
      </c>
      <c r="Z1545" s="20" t="s">
        <v>112</v>
      </c>
      <c r="AA1545" s="20" t="s">
        <v>18</v>
      </c>
      <c r="AB1545" s="20" t="s">
        <v>18</v>
      </c>
      <c r="AC1545" s="20" t="s">
        <v>18</v>
      </c>
      <c r="AD1545" s="20" t="s">
        <v>18</v>
      </c>
      <c r="AE1545" s="16">
        <v>0</v>
      </c>
      <c r="AF1545" s="24" t="s">
        <v>216</v>
      </c>
      <c r="AG1545">
        <v>40</v>
      </c>
      <c r="AH1545" s="16" t="s">
        <v>18</v>
      </c>
      <c r="AI1545" s="16" t="s">
        <v>295</v>
      </c>
      <c r="AJ1545" s="16" t="s">
        <v>214</v>
      </c>
      <c r="AK1545" s="16"/>
      <c r="AL1545" s="16">
        <v>0</v>
      </c>
    </row>
    <row r="1546" spans="1:38" x14ac:dyDescent="0.3">
      <c r="A1546" s="24" t="s">
        <v>0</v>
      </c>
      <c r="B1546" t="s">
        <v>309</v>
      </c>
      <c r="C1546" t="s">
        <v>287</v>
      </c>
      <c r="D1546">
        <v>-27.178419999999999</v>
      </c>
      <c r="E1546">
        <v>-48.406959999999998</v>
      </c>
      <c r="F1546" s="24" t="s">
        <v>2</v>
      </c>
      <c r="G1546" s="24" t="s">
        <v>3</v>
      </c>
      <c r="H1546" s="25">
        <v>42397</v>
      </c>
      <c r="I1546" s="12" t="s">
        <v>288</v>
      </c>
      <c r="J1546" s="12" t="s">
        <v>270</v>
      </c>
      <c r="K1546" s="12" t="s">
        <v>292</v>
      </c>
      <c r="L1546" s="24" t="s">
        <v>96</v>
      </c>
      <c r="M1546" s="24" t="s">
        <v>313</v>
      </c>
      <c r="N1546" t="s">
        <v>85</v>
      </c>
      <c r="O1546" s="24">
        <v>1</v>
      </c>
      <c r="P1546">
        <v>5</v>
      </c>
      <c r="Q1546">
        <v>5</v>
      </c>
      <c r="R1546">
        <v>23</v>
      </c>
      <c r="S1546" s="24">
        <v>4.5</v>
      </c>
      <c r="T1546" s="24">
        <v>8</v>
      </c>
      <c r="U1546" s="20" t="s">
        <v>18</v>
      </c>
      <c r="V1546" s="20" t="s">
        <v>314</v>
      </c>
      <c r="W1546" s="20" t="s">
        <v>315</v>
      </c>
      <c r="X1546" s="20" t="s">
        <v>18</v>
      </c>
      <c r="Y1546" s="20" t="s">
        <v>109</v>
      </c>
      <c r="Z1546" s="20" t="s">
        <v>112</v>
      </c>
      <c r="AA1546" s="20" t="s">
        <v>18</v>
      </c>
      <c r="AB1546" s="20" t="s">
        <v>18</v>
      </c>
      <c r="AC1546" s="20" t="s">
        <v>18</v>
      </c>
      <c r="AD1546" s="20" t="s">
        <v>18</v>
      </c>
      <c r="AE1546" s="16">
        <v>64</v>
      </c>
      <c r="AF1546" s="24" t="s">
        <v>216</v>
      </c>
      <c r="AG1546">
        <v>40</v>
      </c>
      <c r="AH1546" s="16" t="s">
        <v>18</v>
      </c>
      <c r="AI1546" s="16" t="s">
        <v>295</v>
      </c>
      <c r="AJ1546" s="16" t="s">
        <v>214</v>
      </c>
      <c r="AK1546" s="16"/>
      <c r="AL1546" s="16">
        <v>64</v>
      </c>
    </row>
    <row r="1547" spans="1:38" x14ac:dyDescent="0.3">
      <c r="A1547" s="24" t="s">
        <v>0</v>
      </c>
      <c r="B1547" t="s">
        <v>309</v>
      </c>
      <c r="C1547" t="s">
        <v>287</v>
      </c>
      <c r="D1547">
        <v>-27.178419999999999</v>
      </c>
      <c r="E1547">
        <v>-48.406959999999998</v>
      </c>
      <c r="F1547" s="24" t="s">
        <v>2</v>
      </c>
      <c r="G1547" s="24" t="s">
        <v>3</v>
      </c>
      <c r="H1547" s="25">
        <v>42397</v>
      </c>
      <c r="I1547" s="12" t="s">
        <v>288</v>
      </c>
      <c r="J1547" s="12" t="s">
        <v>270</v>
      </c>
      <c r="K1547" s="12" t="s">
        <v>292</v>
      </c>
      <c r="L1547" s="24" t="s">
        <v>96</v>
      </c>
      <c r="M1547" s="24" t="s">
        <v>313</v>
      </c>
      <c r="N1547" t="s">
        <v>85</v>
      </c>
      <c r="O1547" s="24">
        <v>2</v>
      </c>
      <c r="P1547">
        <v>5</v>
      </c>
      <c r="Q1547">
        <v>5</v>
      </c>
      <c r="R1547">
        <v>23</v>
      </c>
      <c r="S1547" s="24">
        <v>4.5</v>
      </c>
      <c r="T1547" s="24">
        <v>8</v>
      </c>
      <c r="U1547" s="20" t="s">
        <v>18</v>
      </c>
      <c r="V1547" s="20" t="s">
        <v>314</v>
      </c>
      <c r="W1547" s="20" t="s">
        <v>315</v>
      </c>
      <c r="X1547" s="20" t="s">
        <v>18</v>
      </c>
      <c r="Y1547" s="20" t="s">
        <v>109</v>
      </c>
      <c r="Z1547" s="20" t="s">
        <v>112</v>
      </c>
      <c r="AA1547" s="20" t="s">
        <v>18</v>
      </c>
      <c r="AB1547" s="20" t="s">
        <v>18</v>
      </c>
      <c r="AC1547" s="20" t="s">
        <v>18</v>
      </c>
      <c r="AD1547" s="20" t="s">
        <v>18</v>
      </c>
      <c r="AE1547" s="16">
        <v>60</v>
      </c>
      <c r="AF1547" s="24" t="s">
        <v>216</v>
      </c>
      <c r="AG1547">
        <v>40</v>
      </c>
      <c r="AH1547" s="16" t="s">
        <v>18</v>
      </c>
      <c r="AI1547" s="16" t="s">
        <v>295</v>
      </c>
      <c r="AJ1547" s="16" t="s">
        <v>214</v>
      </c>
      <c r="AK1547" s="16"/>
      <c r="AL1547" s="16">
        <v>60</v>
      </c>
    </row>
    <row r="1548" spans="1:38" x14ac:dyDescent="0.3">
      <c r="A1548" s="24" t="s">
        <v>0</v>
      </c>
      <c r="B1548" t="s">
        <v>309</v>
      </c>
      <c r="C1548" t="s">
        <v>287</v>
      </c>
      <c r="D1548">
        <v>-27.178419999999999</v>
      </c>
      <c r="E1548">
        <v>-48.406959999999998</v>
      </c>
      <c r="F1548" s="24" t="s">
        <v>2</v>
      </c>
      <c r="G1548" s="24" t="s">
        <v>3</v>
      </c>
      <c r="H1548" s="25">
        <v>42397</v>
      </c>
      <c r="I1548" s="12" t="s">
        <v>288</v>
      </c>
      <c r="J1548" s="12" t="s">
        <v>270</v>
      </c>
      <c r="K1548" s="12" t="s">
        <v>292</v>
      </c>
      <c r="L1548" s="24" t="s">
        <v>96</v>
      </c>
      <c r="M1548" s="24" t="s">
        <v>313</v>
      </c>
      <c r="N1548" t="s">
        <v>85</v>
      </c>
      <c r="O1548" s="24">
        <v>3</v>
      </c>
      <c r="P1548">
        <v>5</v>
      </c>
      <c r="Q1548">
        <v>5</v>
      </c>
      <c r="R1548">
        <v>23</v>
      </c>
      <c r="S1548" s="24">
        <v>4.5</v>
      </c>
      <c r="T1548" s="24">
        <v>8</v>
      </c>
      <c r="U1548" s="20" t="s">
        <v>18</v>
      </c>
      <c r="V1548" s="20" t="s">
        <v>314</v>
      </c>
      <c r="W1548" s="20" t="s">
        <v>315</v>
      </c>
      <c r="X1548" s="20" t="s">
        <v>18</v>
      </c>
      <c r="Y1548" s="20" t="s">
        <v>109</v>
      </c>
      <c r="Z1548" s="20" t="s">
        <v>112</v>
      </c>
      <c r="AA1548" s="20" t="s">
        <v>18</v>
      </c>
      <c r="AB1548" s="20" t="s">
        <v>18</v>
      </c>
      <c r="AC1548" s="20" t="s">
        <v>18</v>
      </c>
      <c r="AD1548" s="20" t="s">
        <v>18</v>
      </c>
      <c r="AE1548" s="16">
        <v>71</v>
      </c>
      <c r="AF1548" s="24" t="s">
        <v>216</v>
      </c>
      <c r="AG1548">
        <v>40</v>
      </c>
      <c r="AH1548" s="16" t="s">
        <v>18</v>
      </c>
      <c r="AI1548" s="16" t="s">
        <v>295</v>
      </c>
      <c r="AJ1548" s="16" t="s">
        <v>214</v>
      </c>
      <c r="AK1548" s="16"/>
      <c r="AL1548" s="16">
        <v>71</v>
      </c>
    </row>
    <row r="1549" spans="1:38" x14ac:dyDescent="0.3">
      <c r="A1549" s="24" t="s">
        <v>0</v>
      </c>
      <c r="B1549" t="s">
        <v>310</v>
      </c>
      <c r="C1549" t="s">
        <v>289</v>
      </c>
      <c r="D1549">
        <v>-27.118390000000002</v>
      </c>
      <c r="E1549">
        <v>-48.519509999999997</v>
      </c>
      <c r="F1549" s="24" t="s">
        <v>2</v>
      </c>
      <c r="G1549" s="24" t="s">
        <v>3</v>
      </c>
      <c r="H1549" s="25">
        <v>42389</v>
      </c>
      <c r="I1549" s="12" t="s">
        <v>248</v>
      </c>
      <c r="J1549" s="12" t="s">
        <v>270</v>
      </c>
      <c r="K1549" s="12" t="s">
        <v>292</v>
      </c>
      <c r="L1549" s="24" t="s">
        <v>96</v>
      </c>
      <c r="M1549" s="24" t="s">
        <v>272</v>
      </c>
      <c r="N1549" t="s">
        <v>85</v>
      </c>
      <c r="O1549" s="24">
        <v>1</v>
      </c>
      <c r="P1549">
        <v>5</v>
      </c>
      <c r="Q1549">
        <v>5</v>
      </c>
      <c r="R1549">
        <v>28</v>
      </c>
      <c r="S1549" s="24">
        <v>2.2000000000000002</v>
      </c>
      <c r="T1549" s="24">
        <v>1.5</v>
      </c>
      <c r="U1549" s="20" t="s">
        <v>18</v>
      </c>
      <c r="V1549" s="20" t="s">
        <v>314</v>
      </c>
      <c r="W1549" s="20" t="s">
        <v>315</v>
      </c>
      <c r="X1549" s="20" t="s">
        <v>18</v>
      </c>
      <c r="Y1549" s="20" t="s">
        <v>109</v>
      </c>
      <c r="Z1549" s="20" t="s">
        <v>112</v>
      </c>
      <c r="AA1549" s="20" t="s">
        <v>18</v>
      </c>
      <c r="AB1549" s="20" t="s">
        <v>18</v>
      </c>
      <c r="AC1549" s="20" t="s">
        <v>18</v>
      </c>
      <c r="AD1549" s="20" t="s">
        <v>18</v>
      </c>
      <c r="AE1549" s="16">
        <v>0</v>
      </c>
      <c r="AF1549" s="24" t="s">
        <v>216</v>
      </c>
      <c r="AG1549">
        <v>40</v>
      </c>
      <c r="AH1549" s="16" t="s">
        <v>18</v>
      </c>
      <c r="AI1549" s="16" t="s">
        <v>295</v>
      </c>
      <c r="AJ1549" s="16" t="s">
        <v>214</v>
      </c>
      <c r="AK1549" s="16"/>
      <c r="AL1549" s="16">
        <v>0</v>
      </c>
    </row>
    <row r="1550" spans="1:38" x14ac:dyDescent="0.3">
      <c r="A1550" s="24" t="s">
        <v>0</v>
      </c>
      <c r="B1550" t="s">
        <v>310</v>
      </c>
      <c r="C1550" t="s">
        <v>289</v>
      </c>
      <c r="D1550">
        <v>-27.118390000000002</v>
      </c>
      <c r="E1550">
        <v>-48.519509999999997</v>
      </c>
      <c r="F1550" s="24" t="s">
        <v>2</v>
      </c>
      <c r="G1550" s="24" t="s">
        <v>3</v>
      </c>
      <c r="H1550" s="25">
        <v>42389</v>
      </c>
      <c r="I1550" s="12" t="s">
        <v>248</v>
      </c>
      <c r="J1550" s="12" t="s">
        <v>270</v>
      </c>
      <c r="K1550" s="12" t="s">
        <v>292</v>
      </c>
      <c r="L1550" s="24" t="s">
        <v>96</v>
      </c>
      <c r="M1550" s="24" t="s">
        <v>272</v>
      </c>
      <c r="N1550" t="s">
        <v>85</v>
      </c>
      <c r="O1550" s="24">
        <v>2</v>
      </c>
      <c r="P1550">
        <v>5</v>
      </c>
      <c r="Q1550">
        <v>5</v>
      </c>
      <c r="R1550">
        <v>28</v>
      </c>
      <c r="S1550" s="24">
        <v>2.2000000000000002</v>
      </c>
      <c r="T1550" s="24">
        <v>1.5</v>
      </c>
      <c r="U1550" s="20" t="s">
        <v>18</v>
      </c>
      <c r="V1550" s="20" t="s">
        <v>314</v>
      </c>
      <c r="W1550" s="20" t="s">
        <v>315</v>
      </c>
      <c r="X1550" s="20" t="s">
        <v>18</v>
      </c>
      <c r="Y1550" s="20" t="s">
        <v>109</v>
      </c>
      <c r="Z1550" s="20" t="s">
        <v>112</v>
      </c>
      <c r="AA1550" s="20" t="s">
        <v>18</v>
      </c>
      <c r="AB1550" s="20" t="s">
        <v>18</v>
      </c>
      <c r="AC1550" s="20" t="s">
        <v>18</v>
      </c>
      <c r="AD1550" s="20" t="s">
        <v>18</v>
      </c>
      <c r="AE1550" s="16">
        <v>0</v>
      </c>
      <c r="AF1550" s="24" t="s">
        <v>216</v>
      </c>
      <c r="AG1550">
        <v>40</v>
      </c>
      <c r="AH1550" s="16" t="s">
        <v>18</v>
      </c>
      <c r="AI1550" s="16" t="s">
        <v>295</v>
      </c>
      <c r="AJ1550" s="16" t="s">
        <v>214</v>
      </c>
      <c r="AK1550" s="16"/>
      <c r="AL1550" s="16">
        <v>0</v>
      </c>
    </row>
    <row r="1551" spans="1:38" x14ac:dyDescent="0.3">
      <c r="A1551" s="24" t="s">
        <v>0</v>
      </c>
      <c r="B1551" t="s">
        <v>310</v>
      </c>
      <c r="C1551" t="s">
        <v>289</v>
      </c>
      <c r="D1551">
        <v>-27.118390000000002</v>
      </c>
      <c r="E1551">
        <v>-48.519509999999997</v>
      </c>
      <c r="F1551" s="24" t="s">
        <v>2</v>
      </c>
      <c r="G1551" s="24" t="s">
        <v>3</v>
      </c>
      <c r="H1551" s="25">
        <v>42389</v>
      </c>
      <c r="I1551" s="12" t="s">
        <v>248</v>
      </c>
      <c r="J1551" s="12" t="s">
        <v>270</v>
      </c>
      <c r="K1551" s="12" t="s">
        <v>292</v>
      </c>
      <c r="L1551" s="24" t="s">
        <v>96</v>
      </c>
      <c r="M1551" s="24" t="s">
        <v>272</v>
      </c>
      <c r="N1551" t="s">
        <v>85</v>
      </c>
      <c r="O1551" s="24">
        <v>3</v>
      </c>
      <c r="P1551">
        <v>5</v>
      </c>
      <c r="Q1551">
        <v>5</v>
      </c>
      <c r="R1551">
        <v>28</v>
      </c>
      <c r="S1551" s="24">
        <v>2.2000000000000002</v>
      </c>
      <c r="T1551" s="24">
        <v>1.5</v>
      </c>
      <c r="U1551" s="20" t="s">
        <v>18</v>
      </c>
      <c r="V1551" s="20" t="s">
        <v>314</v>
      </c>
      <c r="W1551" s="20" t="s">
        <v>315</v>
      </c>
      <c r="X1551" s="20" t="s">
        <v>18</v>
      </c>
      <c r="Y1551" s="20" t="s">
        <v>109</v>
      </c>
      <c r="Z1551" s="20" t="s">
        <v>112</v>
      </c>
      <c r="AA1551" s="20" t="s">
        <v>18</v>
      </c>
      <c r="AB1551" s="20" t="s">
        <v>18</v>
      </c>
      <c r="AC1551" s="20" t="s">
        <v>18</v>
      </c>
      <c r="AD1551" s="20" t="s">
        <v>18</v>
      </c>
      <c r="AE1551" s="16">
        <v>0</v>
      </c>
      <c r="AF1551" s="24" t="s">
        <v>216</v>
      </c>
      <c r="AG1551">
        <v>40</v>
      </c>
      <c r="AH1551" s="16" t="s">
        <v>18</v>
      </c>
      <c r="AI1551" s="16" t="s">
        <v>295</v>
      </c>
      <c r="AJ1551" s="16" t="s">
        <v>214</v>
      </c>
      <c r="AK1551" s="16"/>
      <c r="AL1551" s="16">
        <v>0</v>
      </c>
    </row>
    <row r="1552" spans="1:38" x14ac:dyDescent="0.3">
      <c r="A1552" s="24" t="s">
        <v>0</v>
      </c>
      <c r="B1552" t="s">
        <v>311</v>
      </c>
      <c r="C1552" t="s">
        <v>290</v>
      </c>
      <c r="D1552">
        <v>-27.11862</v>
      </c>
      <c r="E1552">
        <v>-48.514699999999998</v>
      </c>
      <c r="F1552" s="24" t="s">
        <v>2</v>
      </c>
      <c r="G1552" s="24" t="s">
        <v>3</v>
      </c>
      <c r="H1552" s="25">
        <v>42389</v>
      </c>
      <c r="I1552" s="12" t="s">
        <v>248</v>
      </c>
      <c r="J1552" s="12" t="s">
        <v>270</v>
      </c>
      <c r="K1552" s="12" t="s">
        <v>292</v>
      </c>
      <c r="L1552" s="24" t="s">
        <v>96</v>
      </c>
      <c r="M1552" s="24" t="s">
        <v>272</v>
      </c>
      <c r="N1552" t="s">
        <v>85</v>
      </c>
      <c r="O1552" s="24">
        <v>1</v>
      </c>
      <c r="P1552">
        <v>5</v>
      </c>
      <c r="Q1552">
        <v>5</v>
      </c>
      <c r="R1552">
        <v>28</v>
      </c>
      <c r="S1552" s="24">
        <v>2.2000000000000002</v>
      </c>
      <c r="T1552" s="24">
        <v>2</v>
      </c>
      <c r="U1552" s="20" t="s">
        <v>18</v>
      </c>
      <c r="V1552" s="20" t="s">
        <v>314</v>
      </c>
      <c r="W1552" s="20" t="s">
        <v>315</v>
      </c>
      <c r="X1552" s="20" t="s">
        <v>18</v>
      </c>
      <c r="Y1552" s="20" t="s">
        <v>109</v>
      </c>
      <c r="Z1552" s="20" t="s">
        <v>112</v>
      </c>
      <c r="AA1552" s="20" t="s">
        <v>18</v>
      </c>
      <c r="AB1552" s="20" t="s">
        <v>18</v>
      </c>
      <c r="AC1552" s="20" t="s">
        <v>18</v>
      </c>
      <c r="AD1552" s="20" t="s">
        <v>18</v>
      </c>
      <c r="AE1552" s="16">
        <v>0</v>
      </c>
      <c r="AF1552" s="24" t="s">
        <v>216</v>
      </c>
      <c r="AG1552">
        <v>40</v>
      </c>
      <c r="AH1552" s="16" t="s">
        <v>18</v>
      </c>
      <c r="AI1552" s="16" t="s">
        <v>295</v>
      </c>
      <c r="AJ1552" s="16" t="s">
        <v>214</v>
      </c>
      <c r="AK1552" s="16"/>
      <c r="AL1552" s="16">
        <v>0</v>
      </c>
    </row>
    <row r="1553" spans="1:38" x14ac:dyDescent="0.3">
      <c r="A1553" s="24" t="s">
        <v>0</v>
      </c>
      <c r="B1553" t="s">
        <v>311</v>
      </c>
      <c r="C1553" t="s">
        <v>290</v>
      </c>
      <c r="D1553">
        <v>-27.11862</v>
      </c>
      <c r="E1553">
        <v>-48.514699999999998</v>
      </c>
      <c r="F1553" s="24" t="s">
        <v>2</v>
      </c>
      <c r="G1553" s="24" t="s">
        <v>3</v>
      </c>
      <c r="H1553" s="25">
        <v>42389</v>
      </c>
      <c r="I1553" s="12" t="s">
        <v>248</v>
      </c>
      <c r="J1553" s="12" t="s">
        <v>270</v>
      </c>
      <c r="K1553" s="12" t="s">
        <v>292</v>
      </c>
      <c r="L1553" s="24" t="s">
        <v>96</v>
      </c>
      <c r="M1553" s="24" t="s">
        <v>272</v>
      </c>
      <c r="N1553" t="s">
        <v>85</v>
      </c>
      <c r="O1553" s="24">
        <v>2</v>
      </c>
      <c r="P1553">
        <v>5</v>
      </c>
      <c r="Q1553">
        <v>5</v>
      </c>
      <c r="R1553">
        <v>28</v>
      </c>
      <c r="S1553" s="24">
        <v>2.2000000000000002</v>
      </c>
      <c r="T1553" s="24">
        <v>2</v>
      </c>
      <c r="U1553" s="20" t="s">
        <v>18</v>
      </c>
      <c r="V1553" s="20" t="s">
        <v>314</v>
      </c>
      <c r="W1553" s="20" t="s">
        <v>315</v>
      </c>
      <c r="X1553" s="20" t="s">
        <v>18</v>
      </c>
      <c r="Y1553" s="20" t="s">
        <v>109</v>
      </c>
      <c r="Z1553" s="20" t="s">
        <v>112</v>
      </c>
      <c r="AA1553" s="20" t="s">
        <v>18</v>
      </c>
      <c r="AB1553" s="20" t="s">
        <v>18</v>
      </c>
      <c r="AC1553" s="20" t="s">
        <v>18</v>
      </c>
      <c r="AD1553" s="20" t="s">
        <v>18</v>
      </c>
      <c r="AE1553" s="16">
        <v>0</v>
      </c>
      <c r="AF1553" s="24" t="s">
        <v>216</v>
      </c>
      <c r="AG1553">
        <v>40</v>
      </c>
      <c r="AH1553" s="16" t="s">
        <v>18</v>
      </c>
      <c r="AI1553" s="16" t="s">
        <v>295</v>
      </c>
      <c r="AJ1553" s="16" t="s">
        <v>214</v>
      </c>
      <c r="AK1553" s="16"/>
      <c r="AL1553" s="16">
        <v>0</v>
      </c>
    </row>
    <row r="1554" spans="1:38" x14ac:dyDescent="0.3">
      <c r="A1554" s="24" t="s">
        <v>0</v>
      </c>
      <c r="B1554" t="s">
        <v>311</v>
      </c>
      <c r="C1554" t="s">
        <v>290</v>
      </c>
      <c r="D1554">
        <v>-27.11862</v>
      </c>
      <c r="E1554">
        <v>-48.514699999999998</v>
      </c>
      <c r="F1554" s="24" t="s">
        <v>2</v>
      </c>
      <c r="G1554" s="24" t="s">
        <v>3</v>
      </c>
      <c r="H1554" s="25">
        <v>42389</v>
      </c>
      <c r="I1554" s="12" t="s">
        <v>248</v>
      </c>
      <c r="J1554" s="12" t="s">
        <v>270</v>
      </c>
      <c r="K1554" s="12" t="s">
        <v>292</v>
      </c>
      <c r="L1554" s="24" t="s">
        <v>96</v>
      </c>
      <c r="M1554" s="24" t="s">
        <v>272</v>
      </c>
      <c r="N1554" t="s">
        <v>85</v>
      </c>
      <c r="O1554" s="24">
        <v>3</v>
      </c>
      <c r="P1554">
        <v>5</v>
      </c>
      <c r="Q1554">
        <v>5</v>
      </c>
      <c r="R1554">
        <v>28</v>
      </c>
      <c r="S1554" s="24">
        <v>2.2000000000000002</v>
      </c>
      <c r="T1554" s="24">
        <v>2</v>
      </c>
      <c r="U1554" s="20" t="s">
        <v>18</v>
      </c>
      <c r="V1554" s="20" t="s">
        <v>314</v>
      </c>
      <c r="W1554" s="20" t="s">
        <v>315</v>
      </c>
      <c r="X1554" s="20" t="s">
        <v>18</v>
      </c>
      <c r="Y1554" s="20" t="s">
        <v>109</v>
      </c>
      <c r="Z1554" s="20" t="s">
        <v>112</v>
      </c>
      <c r="AA1554" s="20" t="s">
        <v>18</v>
      </c>
      <c r="AB1554" s="20" t="s">
        <v>18</v>
      </c>
      <c r="AC1554" s="20" t="s">
        <v>18</v>
      </c>
      <c r="AD1554" s="20" t="s">
        <v>18</v>
      </c>
      <c r="AE1554" s="16">
        <v>0</v>
      </c>
      <c r="AF1554" s="24" t="s">
        <v>216</v>
      </c>
      <c r="AG1554">
        <v>40</v>
      </c>
      <c r="AH1554" s="16" t="s">
        <v>18</v>
      </c>
      <c r="AI1554" s="16" t="s">
        <v>295</v>
      </c>
      <c r="AJ1554" s="16" t="s">
        <v>214</v>
      </c>
      <c r="AK1554" s="16"/>
      <c r="AL1554" s="16">
        <v>0</v>
      </c>
    </row>
    <row r="1555" spans="1:38" x14ac:dyDescent="0.3">
      <c r="A1555" s="24" t="s">
        <v>0</v>
      </c>
      <c r="B1555" t="s">
        <v>306</v>
      </c>
      <c r="C1555" t="s">
        <v>268</v>
      </c>
      <c r="D1555">
        <v>-27.609590000000001</v>
      </c>
      <c r="E1555">
        <v>-48.387419999999999</v>
      </c>
      <c r="F1555" s="24" t="s">
        <v>2</v>
      </c>
      <c r="G1555" s="24" t="s">
        <v>3</v>
      </c>
      <c r="H1555" s="25">
        <v>42033</v>
      </c>
      <c r="I1555" s="12" t="s">
        <v>269</v>
      </c>
      <c r="J1555" s="12" t="s">
        <v>270</v>
      </c>
      <c r="K1555" s="12" t="s">
        <v>271</v>
      </c>
      <c r="L1555" s="24" t="s">
        <v>96</v>
      </c>
      <c r="M1555" s="24" t="s">
        <v>272</v>
      </c>
      <c r="N1555" t="s">
        <v>85</v>
      </c>
      <c r="O1555" s="24">
        <v>1</v>
      </c>
      <c r="P1555">
        <v>5</v>
      </c>
      <c r="Q1555">
        <v>5</v>
      </c>
      <c r="R1555">
        <v>19</v>
      </c>
      <c r="S1555" s="24">
        <v>5</v>
      </c>
      <c r="T1555" s="24">
        <v>5.2</v>
      </c>
      <c r="U1555" t="s">
        <v>182</v>
      </c>
      <c r="V1555" s="14" t="str">
        <f>VLOOKUP($U1555,look_up!$A$2:J1581,2,FALSE)</f>
        <v>Estrela</v>
      </c>
      <c r="W1555" s="14" t="str">
        <f>VLOOKUP($U1555,look_up!$A$2:K1581,3,FALSE)</f>
        <v>Species</v>
      </c>
      <c r="X1555" s="14" t="str">
        <f>VLOOKUP($U1555,look_up!$A$2:L1581,4,FALSE)</f>
        <v>NA</v>
      </c>
      <c r="Y1555" s="14" t="str">
        <f>VLOOKUP($U1555,look_up!A$2:K1581,5,FALSE)</f>
        <v>Animalia</v>
      </c>
      <c r="Z1555" s="14" t="str">
        <f>VLOOKUP($U1555,look_up!A$2:L1581,6,FALSE)</f>
        <v>Echinodermata</v>
      </c>
      <c r="AA1555" s="14" t="str">
        <f>VLOOKUP($U1555,look_up!A$2:M1581,7,FALSE)</f>
        <v>Asteroidea</v>
      </c>
      <c r="AB1555" s="14" t="str">
        <f>VLOOKUP($U1555,look_up!$A$2:P1581,8,FALSE)</f>
        <v>Spinulosida</v>
      </c>
      <c r="AC1555" s="14" t="str">
        <f>VLOOKUP($U1555,look_up!$A$2:Q1581,9,FALSE)</f>
        <v>Echinasteridae</v>
      </c>
      <c r="AD1555" s="14">
        <f>VLOOKUP($U1555,look_up!A$2:P1581,10,FALSE)</f>
        <v>178747</v>
      </c>
      <c r="AE1555" s="16">
        <v>0</v>
      </c>
      <c r="AF1555" s="24" t="s">
        <v>216</v>
      </c>
      <c r="AG1555">
        <v>40</v>
      </c>
      <c r="AH1555" s="16" t="s">
        <v>273</v>
      </c>
      <c r="AI1555" s="16" t="s">
        <v>296</v>
      </c>
      <c r="AJ1555" s="16" t="s">
        <v>214</v>
      </c>
      <c r="AK1555" s="16" t="s">
        <v>221</v>
      </c>
      <c r="AL1555" s="16">
        <v>0</v>
      </c>
    </row>
    <row r="1556" spans="1:38" x14ac:dyDescent="0.3">
      <c r="A1556" s="24" t="s">
        <v>0</v>
      </c>
      <c r="B1556" t="s">
        <v>306</v>
      </c>
      <c r="C1556" t="s">
        <v>268</v>
      </c>
      <c r="D1556">
        <v>-27.609590000000001</v>
      </c>
      <c r="E1556">
        <v>-48.387419999999999</v>
      </c>
      <c r="F1556" s="24" t="s">
        <v>2</v>
      </c>
      <c r="G1556" s="24" t="s">
        <v>3</v>
      </c>
      <c r="H1556" s="25">
        <v>42033</v>
      </c>
      <c r="I1556" s="12" t="s">
        <v>269</v>
      </c>
      <c r="J1556" s="12" t="s">
        <v>270</v>
      </c>
      <c r="K1556" s="12" t="s">
        <v>271</v>
      </c>
      <c r="L1556" s="24" t="s">
        <v>96</v>
      </c>
      <c r="M1556" s="24" t="s">
        <v>272</v>
      </c>
      <c r="N1556" t="s">
        <v>85</v>
      </c>
      <c r="O1556" s="24">
        <v>2</v>
      </c>
      <c r="P1556">
        <v>5</v>
      </c>
      <c r="Q1556">
        <v>5</v>
      </c>
      <c r="R1556">
        <v>19</v>
      </c>
      <c r="S1556" s="24">
        <v>5</v>
      </c>
      <c r="T1556" s="24">
        <v>5.2</v>
      </c>
      <c r="U1556" t="s">
        <v>182</v>
      </c>
      <c r="V1556" s="14" t="str">
        <f>VLOOKUP($U1556,look_up!$A$2:J1582,2,FALSE)</f>
        <v>Estrela</v>
      </c>
      <c r="W1556" s="14" t="str">
        <f>VLOOKUP($U1556,look_up!$A$2:K1582,3,FALSE)</f>
        <v>Species</v>
      </c>
      <c r="X1556" s="14" t="str">
        <f>VLOOKUP($U1556,look_up!$A$2:L1582,4,FALSE)</f>
        <v>NA</v>
      </c>
      <c r="Y1556" s="14" t="str">
        <f>VLOOKUP($U1556,look_up!A$2:K1582,5,FALSE)</f>
        <v>Animalia</v>
      </c>
      <c r="Z1556" s="14" t="str">
        <f>VLOOKUP($U1556,look_up!A$2:L1582,6,FALSE)</f>
        <v>Echinodermata</v>
      </c>
      <c r="AA1556" s="14" t="str">
        <f>VLOOKUP($U1556,look_up!A$2:M1582,7,FALSE)</f>
        <v>Asteroidea</v>
      </c>
      <c r="AB1556" s="14" t="str">
        <f>VLOOKUP($U1556,look_up!$A$2:P1582,8,FALSE)</f>
        <v>Spinulosida</v>
      </c>
      <c r="AC1556" s="14" t="str">
        <f>VLOOKUP($U1556,look_up!$A$2:Q1582,9,FALSE)</f>
        <v>Echinasteridae</v>
      </c>
      <c r="AD1556" s="14">
        <f>VLOOKUP($U1556,look_up!A$2:P1582,10,FALSE)</f>
        <v>178747</v>
      </c>
      <c r="AE1556" s="16">
        <v>1</v>
      </c>
      <c r="AF1556" s="24" t="s">
        <v>216</v>
      </c>
      <c r="AG1556">
        <v>40</v>
      </c>
      <c r="AH1556" s="16" t="s">
        <v>273</v>
      </c>
      <c r="AI1556" s="16" t="s">
        <v>296</v>
      </c>
      <c r="AJ1556" s="16" t="s">
        <v>214</v>
      </c>
      <c r="AK1556" s="16" t="s">
        <v>221</v>
      </c>
      <c r="AL1556" s="16">
        <v>1</v>
      </c>
    </row>
    <row r="1557" spans="1:38" x14ac:dyDescent="0.3">
      <c r="A1557" s="24" t="s">
        <v>0</v>
      </c>
      <c r="B1557" t="s">
        <v>306</v>
      </c>
      <c r="C1557" t="s">
        <v>268</v>
      </c>
      <c r="D1557">
        <v>-27.609590000000001</v>
      </c>
      <c r="E1557">
        <v>-48.387419999999999</v>
      </c>
      <c r="F1557" s="24" t="s">
        <v>2</v>
      </c>
      <c r="G1557" s="24" t="s">
        <v>3</v>
      </c>
      <c r="H1557" s="25">
        <v>42033</v>
      </c>
      <c r="I1557" s="12" t="s">
        <v>269</v>
      </c>
      <c r="J1557" s="12" t="s">
        <v>270</v>
      </c>
      <c r="K1557" s="12" t="s">
        <v>271</v>
      </c>
      <c r="L1557" s="24" t="s">
        <v>96</v>
      </c>
      <c r="M1557" s="24" t="s">
        <v>272</v>
      </c>
      <c r="N1557" t="s">
        <v>85</v>
      </c>
      <c r="O1557" s="24">
        <v>3</v>
      </c>
      <c r="P1557">
        <v>5</v>
      </c>
      <c r="Q1557">
        <v>5</v>
      </c>
      <c r="R1557">
        <v>19</v>
      </c>
      <c r="S1557" s="24">
        <v>5</v>
      </c>
      <c r="T1557" s="24">
        <v>5.2</v>
      </c>
      <c r="U1557" t="s">
        <v>182</v>
      </c>
      <c r="V1557" s="14" t="str">
        <f>VLOOKUP($U1557,look_up!$A$2:J1583,2,FALSE)</f>
        <v>Estrela</v>
      </c>
      <c r="W1557" s="14" t="str">
        <f>VLOOKUP($U1557,look_up!$A$2:K1583,3,FALSE)</f>
        <v>Species</v>
      </c>
      <c r="X1557" s="14" t="str">
        <f>VLOOKUP($U1557,look_up!$A$2:L1583,4,FALSE)</f>
        <v>NA</v>
      </c>
      <c r="Y1557" s="14" t="str">
        <f>VLOOKUP($U1557,look_up!A$2:K1583,5,FALSE)</f>
        <v>Animalia</v>
      </c>
      <c r="Z1557" s="14" t="str">
        <f>VLOOKUP($U1557,look_up!A$2:L1583,6,FALSE)</f>
        <v>Echinodermata</v>
      </c>
      <c r="AA1557" s="14" t="str">
        <f>VLOOKUP($U1557,look_up!A$2:M1583,7,FALSE)</f>
        <v>Asteroidea</v>
      </c>
      <c r="AB1557" s="14" t="str">
        <f>VLOOKUP($U1557,look_up!$A$2:P1583,8,FALSE)</f>
        <v>Spinulosida</v>
      </c>
      <c r="AC1557" s="14" t="str">
        <f>VLOOKUP($U1557,look_up!$A$2:Q1583,9,FALSE)</f>
        <v>Echinasteridae</v>
      </c>
      <c r="AD1557" s="14">
        <f>VLOOKUP($U1557,look_up!A$2:P1583,10,FALSE)</f>
        <v>178747</v>
      </c>
      <c r="AE1557" s="16">
        <v>0</v>
      </c>
      <c r="AF1557" s="24" t="s">
        <v>216</v>
      </c>
      <c r="AG1557">
        <v>40</v>
      </c>
      <c r="AH1557" s="16" t="s">
        <v>273</v>
      </c>
      <c r="AI1557" s="16" t="s">
        <v>296</v>
      </c>
      <c r="AJ1557" s="16" t="s">
        <v>214</v>
      </c>
      <c r="AK1557" s="16" t="s">
        <v>221</v>
      </c>
      <c r="AL1557" s="16">
        <v>0</v>
      </c>
    </row>
    <row r="1558" spans="1:38" x14ac:dyDescent="0.3">
      <c r="A1558" s="24" t="s">
        <v>0</v>
      </c>
      <c r="B1558" t="s">
        <v>307</v>
      </c>
      <c r="C1558" t="s">
        <v>274</v>
      </c>
      <c r="D1558">
        <v>-27.488160000000001</v>
      </c>
      <c r="E1558">
        <v>-48.365229999999997</v>
      </c>
      <c r="F1558" s="24" t="s">
        <v>2</v>
      </c>
      <c r="G1558" s="24" t="s">
        <v>3</v>
      </c>
      <c r="H1558" s="25">
        <v>42038</v>
      </c>
      <c r="I1558" s="12" t="s">
        <v>100</v>
      </c>
      <c r="J1558" s="12" t="s">
        <v>245</v>
      </c>
      <c r="K1558" s="12" t="s">
        <v>271</v>
      </c>
      <c r="L1558" s="24" t="s">
        <v>96</v>
      </c>
      <c r="M1558" s="24" t="s">
        <v>272</v>
      </c>
      <c r="N1558" t="s">
        <v>85</v>
      </c>
      <c r="O1558" s="24">
        <v>1</v>
      </c>
      <c r="P1558">
        <v>5</v>
      </c>
      <c r="Q1558">
        <v>5</v>
      </c>
      <c r="R1558">
        <v>23</v>
      </c>
      <c r="S1558" s="24">
        <v>4.8</v>
      </c>
      <c r="T1558" s="24">
        <v>2.4</v>
      </c>
      <c r="U1558" t="s">
        <v>182</v>
      </c>
      <c r="V1558" s="14" t="str">
        <f>VLOOKUP($U1558,look_up!$A$2:J1584,2,FALSE)</f>
        <v>Estrela</v>
      </c>
      <c r="W1558" s="14" t="str">
        <f>VLOOKUP($U1558,look_up!$A$2:K1584,3,FALSE)</f>
        <v>Species</v>
      </c>
      <c r="X1558" s="14" t="str">
        <f>VLOOKUP($U1558,look_up!$A$2:L1584,4,FALSE)</f>
        <v>NA</v>
      </c>
      <c r="Y1558" s="14" t="str">
        <f>VLOOKUP($U1558,look_up!A$2:K1584,5,FALSE)</f>
        <v>Animalia</v>
      </c>
      <c r="Z1558" s="14" t="str">
        <f>VLOOKUP($U1558,look_up!A$2:L1584,6,FALSE)</f>
        <v>Echinodermata</v>
      </c>
      <c r="AA1558" s="14" t="str">
        <f>VLOOKUP($U1558,look_up!A$2:M1584,7,FALSE)</f>
        <v>Asteroidea</v>
      </c>
      <c r="AB1558" s="14" t="str">
        <f>VLOOKUP($U1558,look_up!$A$2:P1584,8,FALSE)</f>
        <v>Spinulosida</v>
      </c>
      <c r="AC1558" s="14" t="str">
        <f>VLOOKUP($U1558,look_up!$A$2:Q1584,9,FALSE)</f>
        <v>Echinasteridae</v>
      </c>
      <c r="AD1558" s="14">
        <f>VLOOKUP($U1558,look_up!A$2:P1584,10,FALSE)</f>
        <v>178747</v>
      </c>
      <c r="AE1558" s="16">
        <v>1</v>
      </c>
      <c r="AF1558" s="24" t="s">
        <v>216</v>
      </c>
      <c r="AG1558">
        <v>40</v>
      </c>
      <c r="AH1558" s="16" t="s">
        <v>273</v>
      </c>
      <c r="AI1558" s="16" t="s">
        <v>296</v>
      </c>
      <c r="AJ1558" s="16" t="s">
        <v>214</v>
      </c>
      <c r="AK1558" s="16" t="s">
        <v>221</v>
      </c>
      <c r="AL1558" s="16">
        <v>1</v>
      </c>
    </row>
    <row r="1559" spans="1:38" x14ac:dyDescent="0.3">
      <c r="A1559" s="24" t="s">
        <v>0</v>
      </c>
      <c r="B1559" t="s">
        <v>307</v>
      </c>
      <c r="C1559" t="s">
        <v>274</v>
      </c>
      <c r="D1559">
        <v>-27.488160000000001</v>
      </c>
      <c r="E1559">
        <v>-48.365229999999997</v>
      </c>
      <c r="F1559" s="24" t="s">
        <v>2</v>
      </c>
      <c r="G1559" s="24" t="s">
        <v>3</v>
      </c>
      <c r="H1559" s="25">
        <v>42038</v>
      </c>
      <c r="I1559" s="12" t="s">
        <v>100</v>
      </c>
      <c r="J1559" s="12" t="s">
        <v>245</v>
      </c>
      <c r="K1559" s="12" t="s">
        <v>271</v>
      </c>
      <c r="L1559" s="24" t="s">
        <v>96</v>
      </c>
      <c r="M1559" s="24" t="s">
        <v>272</v>
      </c>
      <c r="N1559" t="s">
        <v>85</v>
      </c>
      <c r="O1559" s="24">
        <v>2</v>
      </c>
      <c r="P1559">
        <v>5</v>
      </c>
      <c r="Q1559">
        <v>5</v>
      </c>
      <c r="R1559">
        <v>23</v>
      </c>
      <c r="S1559" s="24">
        <v>4.8</v>
      </c>
      <c r="T1559" s="24">
        <v>2.4</v>
      </c>
      <c r="U1559" t="s">
        <v>182</v>
      </c>
      <c r="V1559" s="14" t="str">
        <f>VLOOKUP($U1559,look_up!$A$2:J1585,2,FALSE)</f>
        <v>Estrela</v>
      </c>
      <c r="W1559" s="14" t="str">
        <f>VLOOKUP($U1559,look_up!$A$2:K1585,3,FALSE)</f>
        <v>Species</v>
      </c>
      <c r="X1559" s="14" t="str">
        <f>VLOOKUP($U1559,look_up!$A$2:L1585,4,FALSE)</f>
        <v>NA</v>
      </c>
      <c r="Y1559" s="14" t="str">
        <f>VLOOKUP($U1559,look_up!A$2:K1585,5,FALSE)</f>
        <v>Animalia</v>
      </c>
      <c r="Z1559" s="14" t="str">
        <f>VLOOKUP($U1559,look_up!A$2:L1585,6,FALSE)</f>
        <v>Echinodermata</v>
      </c>
      <c r="AA1559" s="14" t="str">
        <f>VLOOKUP($U1559,look_up!A$2:M1585,7,FALSE)</f>
        <v>Asteroidea</v>
      </c>
      <c r="AB1559" s="14" t="str">
        <f>VLOOKUP($U1559,look_up!$A$2:P1585,8,FALSE)</f>
        <v>Spinulosida</v>
      </c>
      <c r="AC1559" s="14" t="str">
        <f>VLOOKUP($U1559,look_up!$A$2:Q1585,9,FALSE)</f>
        <v>Echinasteridae</v>
      </c>
      <c r="AD1559" s="14">
        <f>VLOOKUP($U1559,look_up!A$2:P1585,10,FALSE)</f>
        <v>178747</v>
      </c>
      <c r="AE1559" s="16">
        <v>0</v>
      </c>
      <c r="AF1559" s="24" t="s">
        <v>216</v>
      </c>
      <c r="AG1559">
        <v>40</v>
      </c>
      <c r="AH1559" s="16" t="s">
        <v>273</v>
      </c>
      <c r="AI1559" s="16" t="s">
        <v>296</v>
      </c>
      <c r="AJ1559" s="16" t="s">
        <v>214</v>
      </c>
      <c r="AK1559" s="16" t="s">
        <v>221</v>
      </c>
      <c r="AL1559" s="16">
        <v>0</v>
      </c>
    </row>
    <row r="1560" spans="1:38" x14ac:dyDescent="0.3">
      <c r="A1560" s="24" t="s">
        <v>0</v>
      </c>
      <c r="B1560" t="s">
        <v>307</v>
      </c>
      <c r="C1560" t="s">
        <v>274</v>
      </c>
      <c r="D1560">
        <v>-27.488160000000001</v>
      </c>
      <c r="E1560">
        <v>-48.365229999999997</v>
      </c>
      <c r="F1560" s="24" t="s">
        <v>2</v>
      </c>
      <c r="G1560" s="24" t="s">
        <v>3</v>
      </c>
      <c r="H1560" s="25">
        <v>42038</v>
      </c>
      <c r="I1560" s="12" t="s">
        <v>100</v>
      </c>
      <c r="J1560" s="12" t="s">
        <v>245</v>
      </c>
      <c r="K1560" s="12" t="s">
        <v>271</v>
      </c>
      <c r="L1560" s="24" t="s">
        <v>96</v>
      </c>
      <c r="M1560" s="24" t="s">
        <v>272</v>
      </c>
      <c r="N1560" t="s">
        <v>85</v>
      </c>
      <c r="O1560" s="24">
        <v>3</v>
      </c>
      <c r="P1560">
        <v>5</v>
      </c>
      <c r="Q1560">
        <v>5</v>
      </c>
      <c r="R1560">
        <v>23</v>
      </c>
      <c r="S1560" s="24">
        <v>4.8</v>
      </c>
      <c r="T1560" s="24">
        <v>2.4</v>
      </c>
      <c r="U1560" t="s">
        <v>182</v>
      </c>
      <c r="V1560" s="14" t="str">
        <f>VLOOKUP($U1560,look_up!$A$2:J1586,2,FALSE)</f>
        <v>Estrela</v>
      </c>
      <c r="W1560" s="14" t="str">
        <f>VLOOKUP($U1560,look_up!$A$2:K1586,3,FALSE)</f>
        <v>Species</v>
      </c>
      <c r="X1560" s="14" t="str">
        <f>VLOOKUP($U1560,look_up!$A$2:L1586,4,FALSE)</f>
        <v>NA</v>
      </c>
      <c r="Y1560" s="14" t="str">
        <f>VLOOKUP($U1560,look_up!A$2:K1586,5,FALSE)</f>
        <v>Animalia</v>
      </c>
      <c r="Z1560" s="14" t="str">
        <f>VLOOKUP($U1560,look_up!A$2:L1586,6,FALSE)</f>
        <v>Echinodermata</v>
      </c>
      <c r="AA1560" s="14" t="str">
        <f>VLOOKUP($U1560,look_up!A$2:M1586,7,FALSE)</f>
        <v>Asteroidea</v>
      </c>
      <c r="AB1560" s="14" t="str">
        <f>VLOOKUP($U1560,look_up!$A$2:P1586,8,FALSE)</f>
        <v>Spinulosida</v>
      </c>
      <c r="AC1560" s="14" t="str">
        <f>VLOOKUP($U1560,look_up!$A$2:Q1586,9,FALSE)</f>
        <v>Echinasteridae</v>
      </c>
      <c r="AD1560" s="14">
        <f>VLOOKUP($U1560,look_up!A$2:P1586,10,FALSE)</f>
        <v>178747</v>
      </c>
      <c r="AE1560" s="16">
        <v>0</v>
      </c>
      <c r="AF1560" s="24" t="s">
        <v>216</v>
      </c>
      <c r="AG1560">
        <v>40</v>
      </c>
      <c r="AH1560" s="16" t="s">
        <v>273</v>
      </c>
      <c r="AI1560" s="16" t="s">
        <v>296</v>
      </c>
      <c r="AJ1560" s="16" t="s">
        <v>214</v>
      </c>
      <c r="AK1560" s="16" t="s">
        <v>221</v>
      </c>
      <c r="AL1560" s="16">
        <v>0</v>
      </c>
    </row>
    <row r="1561" spans="1:38" x14ac:dyDescent="0.3">
      <c r="A1561" s="24" t="s">
        <v>0</v>
      </c>
      <c r="B1561" t="s">
        <v>307</v>
      </c>
      <c r="C1561" t="s">
        <v>274</v>
      </c>
      <c r="D1561">
        <v>-27.488160000000001</v>
      </c>
      <c r="E1561">
        <v>-48.365229999999997</v>
      </c>
      <c r="F1561" s="24" t="s">
        <v>2</v>
      </c>
      <c r="G1561" s="24" t="s">
        <v>3</v>
      </c>
      <c r="H1561" s="25">
        <v>42038</v>
      </c>
      <c r="I1561" s="12" t="s">
        <v>100</v>
      </c>
      <c r="J1561" s="12" t="s">
        <v>245</v>
      </c>
      <c r="K1561" s="12" t="s">
        <v>271</v>
      </c>
      <c r="L1561" s="24" t="s">
        <v>96</v>
      </c>
      <c r="M1561" s="24" t="s">
        <v>272</v>
      </c>
      <c r="N1561" t="s">
        <v>85</v>
      </c>
      <c r="O1561" s="24">
        <v>2</v>
      </c>
      <c r="P1561">
        <v>10</v>
      </c>
      <c r="Q1561">
        <v>10</v>
      </c>
      <c r="R1561">
        <v>19</v>
      </c>
      <c r="S1561" s="24">
        <v>4.8</v>
      </c>
      <c r="T1561" s="24">
        <v>2.4</v>
      </c>
      <c r="U1561" t="s">
        <v>182</v>
      </c>
      <c r="V1561" s="14" t="str">
        <f>VLOOKUP($U1561,look_up!$A$2:J1587,2,FALSE)</f>
        <v>Estrela</v>
      </c>
      <c r="W1561" s="14" t="str">
        <f>VLOOKUP($U1561,look_up!$A$2:K1587,3,FALSE)</f>
        <v>Species</v>
      </c>
      <c r="X1561" s="14" t="str">
        <f>VLOOKUP($U1561,look_up!$A$2:L1587,4,FALSE)</f>
        <v>NA</v>
      </c>
      <c r="Y1561" s="14" t="str">
        <f>VLOOKUP($U1561,look_up!A$2:K1587,5,FALSE)</f>
        <v>Animalia</v>
      </c>
      <c r="Z1561" s="14" t="str">
        <f>VLOOKUP($U1561,look_up!A$2:L1587,6,FALSE)</f>
        <v>Echinodermata</v>
      </c>
      <c r="AA1561" s="14" t="str">
        <f>VLOOKUP($U1561,look_up!A$2:M1587,7,FALSE)</f>
        <v>Asteroidea</v>
      </c>
      <c r="AB1561" s="14" t="str">
        <f>VLOOKUP($U1561,look_up!$A$2:P1587,8,FALSE)</f>
        <v>Spinulosida</v>
      </c>
      <c r="AC1561" s="14" t="str">
        <f>VLOOKUP($U1561,look_up!$A$2:Q1587,9,FALSE)</f>
        <v>Echinasteridae</v>
      </c>
      <c r="AD1561" s="14">
        <f>VLOOKUP($U1561,look_up!A$2:P1587,10,FALSE)</f>
        <v>178747</v>
      </c>
      <c r="AE1561" s="16">
        <v>2</v>
      </c>
      <c r="AF1561" s="24" t="s">
        <v>216</v>
      </c>
      <c r="AG1561">
        <v>40</v>
      </c>
      <c r="AH1561" s="16" t="s">
        <v>273</v>
      </c>
      <c r="AI1561" s="16" t="s">
        <v>296</v>
      </c>
      <c r="AJ1561" s="16" t="s">
        <v>214</v>
      </c>
      <c r="AK1561" s="16" t="s">
        <v>221</v>
      </c>
      <c r="AL1561" s="16">
        <v>2</v>
      </c>
    </row>
    <row r="1562" spans="1:38" x14ac:dyDescent="0.3">
      <c r="A1562" s="24" t="s">
        <v>0</v>
      </c>
      <c r="B1562" t="s">
        <v>307</v>
      </c>
      <c r="C1562" t="s">
        <v>274</v>
      </c>
      <c r="D1562">
        <v>-27.488160000000001</v>
      </c>
      <c r="E1562">
        <v>-48.365229999999997</v>
      </c>
      <c r="F1562" s="24" t="s">
        <v>2</v>
      </c>
      <c r="G1562" s="24" t="s">
        <v>3</v>
      </c>
      <c r="H1562" s="25">
        <v>42038</v>
      </c>
      <c r="I1562" s="12" t="s">
        <v>100</v>
      </c>
      <c r="J1562" s="12" t="s">
        <v>245</v>
      </c>
      <c r="K1562" s="12" t="s">
        <v>271</v>
      </c>
      <c r="L1562" s="24" t="s">
        <v>96</v>
      </c>
      <c r="M1562" s="24" t="s">
        <v>272</v>
      </c>
      <c r="N1562" t="s">
        <v>85</v>
      </c>
      <c r="O1562" s="24">
        <v>3</v>
      </c>
      <c r="P1562">
        <v>10</v>
      </c>
      <c r="Q1562">
        <v>10</v>
      </c>
      <c r="R1562">
        <v>19</v>
      </c>
      <c r="S1562" s="24">
        <v>4.8</v>
      </c>
      <c r="T1562" s="24">
        <v>2.4</v>
      </c>
      <c r="U1562" t="s">
        <v>182</v>
      </c>
      <c r="V1562" s="14" t="str">
        <f>VLOOKUP($U1562,look_up!$A$2:J1588,2,FALSE)</f>
        <v>Estrela</v>
      </c>
      <c r="W1562" s="14" t="str">
        <f>VLOOKUP($U1562,look_up!$A$2:K1588,3,FALSE)</f>
        <v>Species</v>
      </c>
      <c r="X1562" s="14" t="str">
        <f>VLOOKUP($U1562,look_up!$A$2:L1588,4,FALSE)</f>
        <v>NA</v>
      </c>
      <c r="Y1562" s="14" t="str">
        <f>VLOOKUP($U1562,look_up!A$2:K1588,5,FALSE)</f>
        <v>Animalia</v>
      </c>
      <c r="Z1562" s="14" t="str">
        <f>VLOOKUP($U1562,look_up!A$2:L1588,6,FALSE)</f>
        <v>Echinodermata</v>
      </c>
      <c r="AA1562" s="14" t="str">
        <f>VLOOKUP($U1562,look_up!A$2:M1588,7,FALSE)</f>
        <v>Asteroidea</v>
      </c>
      <c r="AB1562" s="14" t="str">
        <f>VLOOKUP($U1562,look_up!$A$2:P1588,8,FALSE)</f>
        <v>Spinulosida</v>
      </c>
      <c r="AC1562" s="14" t="str">
        <f>VLOOKUP($U1562,look_up!$A$2:Q1588,9,FALSE)</f>
        <v>Echinasteridae</v>
      </c>
      <c r="AD1562" s="14">
        <f>VLOOKUP($U1562,look_up!A$2:P1588,10,FALSE)</f>
        <v>178747</v>
      </c>
      <c r="AE1562" s="16">
        <v>1</v>
      </c>
      <c r="AF1562" s="24" t="s">
        <v>216</v>
      </c>
      <c r="AG1562">
        <v>40</v>
      </c>
      <c r="AH1562" s="16" t="s">
        <v>273</v>
      </c>
      <c r="AI1562" s="16" t="s">
        <v>296</v>
      </c>
      <c r="AJ1562" s="16" t="s">
        <v>214</v>
      </c>
      <c r="AK1562" s="16" t="s">
        <v>221</v>
      </c>
      <c r="AL1562" s="16">
        <v>1</v>
      </c>
    </row>
    <row r="1563" spans="1:38" x14ac:dyDescent="0.3">
      <c r="A1563" s="24" t="s">
        <v>0</v>
      </c>
      <c r="B1563" t="s">
        <v>244</v>
      </c>
      <c r="C1563" t="s">
        <v>275</v>
      </c>
      <c r="D1563">
        <v>-27.2837</v>
      </c>
      <c r="E1563">
        <v>-48.37368</v>
      </c>
      <c r="F1563" s="24" t="s">
        <v>2</v>
      </c>
      <c r="G1563" s="24" t="s">
        <v>3</v>
      </c>
      <c r="H1563" s="25">
        <v>42045</v>
      </c>
      <c r="I1563" s="12" t="s">
        <v>276</v>
      </c>
      <c r="J1563" s="12" t="s">
        <v>245</v>
      </c>
      <c r="K1563" s="12" t="s">
        <v>271</v>
      </c>
      <c r="L1563" s="24" t="s">
        <v>96</v>
      </c>
      <c r="M1563" s="24" t="s">
        <v>272</v>
      </c>
      <c r="N1563" t="s">
        <v>85</v>
      </c>
      <c r="O1563" s="24">
        <v>1</v>
      </c>
      <c r="P1563">
        <v>5</v>
      </c>
      <c r="Q1563">
        <v>5</v>
      </c>
      <c r="R1563">
        <v>27</v>
      </c>
      <c r="S1563" s="24">
        <v>8.8000000000000007</v>
      </c>
      <c r="T1563" s="24">
        <v>9.3000000000000007</v>
      </c>
      <c r="U1563" t="s">
        <v>182</v>
      </c>
      <c r="V1563" s="14" t="str">
        <f>VLOOKUP($U1563,look_up!$A$2:J1589,2,FALSE)</f>
        <v>Estrela</v>
      </c>
      <c r="W1563" s="14" t="str">
        <f>VLOOKUP($U1563,look_up!$A$2:K1589,3,FALSE)</f>
        <v>Species</v>
      </c>
      <c r="X1563" s="14" t="str">
        <f>VLOOKUP($U1563,look_up!$A$2:L1589,4,FALSE)</f>
        <v>NA</v>
      </c>
      <c r="Y1563" s="14" t="str">
        <f>VLOOKUP($U1563,look_up!A$2:K1589,5,FALSE)</f>
        <v>Animalia</v>
      </c>
      <c r="Z1563" s="14" t="str">
        <f>VLOOKUP($U1563,look_up!A$2:L1589,6,FALSE)</f>
        <v>Echinodermata</v>
      </c>
      <c r="AA1563" s="14" t="str">
        <f>VLOOKUP($U1563,look_up!A$2:M1589,7,FALSE)</f>
        <v>Asteroidea</v>
      </c>
      <c r="AB1563" s="14" t="str">
        <f>VLOOKUP($U1563,look_up!$A$2:P1589,8,FALSE)</f>
        <v>Spinulosida</v>
      </c>
      <c r="AC1563" s="14" t="str">
        <f>VLOOKUP($U1563,look_up!$A$2:Q1589,9,FALSE)</f>
        <v>Echinasteridae</v>
      </c>
      <c r="AD1563" s="14">
        <f>VLOOKUP($U1563,look_up!A$2:P1589,10,FALSE)</f>
        <v>178747</v>
      </c>
      <c r="AE1563" s="16">
        <v>0</v>
      </c>
      <c r="AF1563" s="24" t="s">
        <v>216</v>
      </c>
      <c r="AG1563">
        <v>40</v>
      </c>
      <c r="AH1563" s="16" t="s">
        <v>273</v>
      </c>
      <c r="AI1563" s="16" t="s">
        <v>296</v>
      </c>
      <c r="AJ1563" s="16" t="s">
        <v>214</v>
      </c>
      <c r="AK1563" s="16" t="s">
        <v>221</v>
      </c>
      <c r="AL1563" s="16">
        <v>0</v>
      </c>
    </row>
    <row r="1564" spans="1:38" x14ac:dyDescent="0.3">
      <c r="A1564" s="24" t="s">
        <v>0</v>
      </c>
      <c r="B1564" t="s">
        <v>244</v>
      </c>
      <c r="C1564" t="s">
        <v>275</v>
      </c>
      <c r="D1564">
        <v>-27.2837</v>
      </c>
      <c r="E1564">
        <v>-48.37368</v>
      </c>
      <c r="F1564" s="24" t="s">
        <v>2</v>
      </c>
      <c r="G1564" s="24" t="s">
        <v>3</v>
      </c>
      <c r="H1564" s="25">
        <v>42045</v>
      </c>
      <c r="I1564" s="12" t="s">
        <v>276</v>
      </c>
      <c r="J1564" s="12" t="s">
        <v>245</v>
      </c>
      <c r="K1564" s="12" t="s">
        <v>271</v>
      </c>
      <c r="L1564" s="24" t="s">
        <v>96</v>
      </c>
      <c r="M1564" s="24" t="s">
        <v>272</v>
      </c>
      <c r="N1564" t="s">
        <v>85</v>
      </c>
      <c r="O1564" s="24">
        <v>2</v>
      </c>
      <c r="P1564">
        <v>5</v>
      </c>
      <c r="Q1564">
        <v>5</v>
      </c>
      <c r="R1564">
        <v>27</v>
      </c>
      <c r="S1564" s="24">
        <v>8.8000000000000007</v>
      </c>
      <c r="T1564" s="24">
        <v>9.3000000000000007</v>
      </c>
      <c r="U1564" t="s">
        <v>182</v>
      </c>
      <c r="V1564" s="14" t="str">
        <f>VLOOKUP($U1564,look_up!$A$2:J1590,2,FALSE)</f>
        <v>Estrela</v>
      </c>
      <c r="W1564" s="14" t="str">
        <f>VLOOKUP($U1564,look_up!$A$2:K1590,3,FALSE)</f>
        <v>Species</v>
      </c>
      <c r="X1564" s="14" t="str">
        <f>VLOOKUP($U1564,look_up!$A$2:L1590,4,FALSE)</f>
        <v>NA</v>
      </c>
      <c r="Y1564" s="14" t="str">
        <f>VLOOKUP($U1564,look_up!A$2:K1590,5,FALSE)</f>
        <v>Animalia</v>
      </c>
      <c r="Z1564" s="14" t="str">
        <f>VLOOKUP($U1564,look_up!A$2:L1590,6,FALSE)</f>
        <v>Echinodermata</v>
      </c>
      <c r="AA1564" s="14" t="str">
        <f>VLOOKUP($U1564,look_up!A$2:M1590,7,FALSE)</f>
        <v>Asteroidea</v>
      </c>
      <c r="AB1564" s="14" t="str">
        <f>VLOOKUP($U1564,look_up!$A$2:P1590,8,FALSE)</f>
        <v>Spinulosida</v>
      </c>
      <c r="AC1564" s="14" t="str">
        <f>VLOOKUP($U1564,look_up!$A$2:Q1590,9,FALSE)</f>
        <v>Echinasteridae</v>
      </c>
      <c r="AD1564" s="14">
        <f>VLOOKUP($U1564,look_up!A$2:P1590,10,FALSE)</f>
        <v>178747</v>
      </c>
      <c r="AE1564" s="16">
        <v>0</v>
      </c>
      <c r="AF1564" s="24" t="s">
        <v>216</v>
      </c>
      <c r="AG1564">
        <v>40</v>
      </c>
      <c r="AH1564" s="16" t="s">
        <v>273</v>
      </c>
      <c r="AI1564" s="16" t="s">
        <v>296</v>
      </c>
      <c r="AJ1564" s="16" t="s">
        <v>214</v>
      </c>
      <c r="AK1564" s="16" t="s">
        <v>221</v>
      </c>
      <c r="AL1564" s="16">
        <v>0</v>
      </c>
    </row>
    <row r="1565" spans="1:38" x14ac:dyDescent="0.3">
      <c r="A1565" s="24" t="s">
        <v>0</v>
      </c>
      <c r="B1565" t="s">
        <v>244</v>
      </c>
      <c r="C1565" t="s">
        <v>275</v>
      </c>
      <c r="D1565">
        <v>-27.2837</v>
      </c>
      <c r="E1565">
        <v>-48.37368</v>
      </c>
      <c r="F1565" s="24" t="s">
        <v>2</v>
      </c>
      <c r="G1565" s="24" t="s">
        <v>3</v>
      </c>
      <c r="H1565" s="25">
        <v>42045</v>
      </c>
      <c r="I1565" s="12" t="s">
        <v>276</v>
      </c>
      <c r="J1565" s="12" t="s">
        <v>245</v>
      </c>
      <c r="K1565" s="12" t="s">
        <v>271</v>
      </c>
      <c r="L1565" s="24" t="s">
        <v>96</v>
      </c>
      <c r="M1565" s="24" t="s">
        <v>272</v>
      </c>
      <c r="N1565" t="s">
        <v>85</v>
      </c>
      <c r="O1565" s="24">
        <v>3</v>
      </c>
      <c r="P1565">
        <v>5</v>
      </c>
      <c r="Q1565">
        <v>5</v>
      </c>
      <c r="R1565">
        <v>27</v>
      </c>
      <c r="S1565" s="24">
        <v>8.8000000000000007</v>
      </c>
      <c r="T1565" s="24">
        <v>9.3000000000000007</v>
      </c>
      <c r="U1565" t="s">
        <v>182</v>
      </c>
      <c r="V1565" s="14" t="str">
        <f>VLOOKUP($U1565,look_up!$A$2:J1591,2,FALSE)</f>
        <v>Estrela</v>
      </c>
      <c r="W1565" s="14" t="str">
        <f>VLOOKUP($U1565,look_up!$A$2:K1591,3,FALSE)</f>
        <v>Species</v>
      </c>
      <c r="X1565" s="14" t="str">
        <f>VLOOKUP($U1565,look_up!$A$2:L1591,4,FALSE)</f>
        <v>NA</v>
      </c>
      <c r="Y1565" s="14" t="str">
        <f>VLOOKUP($U1565,look_up!A$2:K1591,5,FALSE)</f>
        <v>Animalia</v>
      </c>
      <c r="Z1565" s="14" t="str">
        <f>VLOOKUP($U1565,look_up!A$2:L1591,6,FALSE)</f>
        <v>Echinodermata</v>
      </c>
      <c r="AA1565" s="14" t="str">
        <f>VLOOKUP($U1565,look_up!A$2:M1591,7,FALSE)</f>
        <v>Asteroidea</v>
      </c>
      <c r="AB1565" s="14" t="str">
        <f>VLOOKUP($U1565,look_up!$A$2:P1591,8,FALSE)</f>
        <v>Spinulosida</v>
      </c>
      <c r="AC1565" s="14" t="str">
        <f>VLOOKUP($U1565,look_up!$A$2:Q1591,9,FALSE)</f>
        <v>Echinasteridae</v>
      </c>
      <c r="AD1565" s="14">
        <f>VLOOKUP($U1565,look_up!A$2:P1591,10,FALSE)</f>
        <v>178747</v>
      </c>
      <c r="AE1565" s="16">
        <v>0</v>
      </c>
      <c r="AF1565" s="24" t="s">
        <v>216</v>
      </c>
      <c r="AG1565">
        <v>40</v>
      </c>
      <c r="AH1565" s="16" t="s">
        <v>273</v>
      </c>
      <c r="AI1565" s="16" t="s">
        <v>296</v>
      </c>
      <c r="AJ1565" s="16" t="s">
        <v>214</v>
      </c>
      <c r="AK1565" s="16" t="s">
        <v>221</v>
      </c>
      <c r="AL1565" s="16">
        <v>0</v>
      </c>
    </row>
    <row r="1566" spans="1:38" x14ac:dyDescent="0.3">
      <c r="A1566" s="24" t="s">
        <v>0</v>
      </c>
      <c r="B1566" t="s">
        <v>244</v>
      </c>
      <c r="C1566" t="s">
        <v>275</v>
      </c>
      <c r="D1566">
        <v>-27.2837</v>
      </c>
      <c r="E1566">
        <v>-48.37368</v>
      </c>
      <c r="F1566" s="24" t="s">
        <v>2</v>
      </c>
      <c r="G1566" s="24" t="s">
        <v>3</v>
      </c>
      <c r="H1566" s="25">
        <v>42045</v>
      </c>
      <c r="I1566" s="12" t="s">
        <v>276</v>
      </c>
      <c r="J1566" s="12" t="s">
        <v>245</v>
      </c>
      <c r="K1566" s="12" t="s">
        <v>271</v>
      </c>
      <c r="L1566" s="24" t="s">
        <v>96</v>
      </c>
      <c r="M1566" s="24" t="s">
        <v>272</v>
      </c>
      <c r="N1566" t="s">
        <v>85</v>
      </c>
      <c r="O1566" s="24">
        <v>1</v>
      </c>
      <c r="P1566">
        <v>10</v>
      </c>
      <c r="Q1566">
        <v>10</v>
      </c>
      <c r="R1566">
        <v>27</v>
      </c>
      <c r="S1566" s="24">
        <v>8.8000000000000007</v>
      </c>
      <c r="T1566" s="24">
        <v>10.4</v>
      </c>
      <c r="U1566" t="s">
        <v>182</v>
      </c>
      <c r="V1566" s="14" t="str">
        <f>VLOOKUP($U1566,look_up!$A$2:J1592,2,FALSE)</f>
        <v>Estrela</v>
      </c>
      <c r="W1566" s="14" t="str">
        <f>VLOOKUP($U1566,look_up!$A$2:K1592,3,FALSE)</f>
        <v>Species</v>
      </c>
      <c r="X1566" s="14" t="str">
        <f>VLOOKUP($U1566,look_up!$A$2:L1592,4,FALSE)</f>
        <v>NA</v>
      </c>
      <c r="Y1566" s="14" t="str">
        <f>VLOOKUP($U1566,look_up!A$2:K1592,5,FALSE)</f>
        <v>Animalia</v>
      </c>
      <c r="Z1566" s="14" t="str">
        <f>VLOOKUP($U1566,look_up!A$2:L1592,6,FALSE)</f>
        <v>Echinodermata</v>
      </c>
      <c r="AA1566" s="14" t="str">
        <f>VLOOKUP($U1566,look_up!A$2:M1592,7,FALSE)</f>
        <v>Asteroidea</v>
      </c>
      <c r="AB1566" s="14" t="str">
        <f>VLOOKUP($U1566,look_up!$A$2:P1592,8,FALSE)</f>
        <v>Spinulosida</v>
      </c>
      <c r="AC1566" s="14" t="str">
        <f>VLOOKUP($U1566,look_up!$A$2:Q1592,9,FALSE)</f>
        <v>Echinasteridae</v>
      </c>
      <c r="AD1566" s="14">
        <f>VLOOKUP($U1566,look_up!A$2:P1592,10,FALSE)</f>
        <v>178747</v>
      </c>
      <c r="AE1566" s="16">
        <v>1</v>
      </c>
      <c r="AF1566" s="24" t="s">
        <v>216</v>
      </c>
      <c r="AG1566">
        <v>40</v>
      </c>
      <c r="AH1566" s="16" t="s">
        <v>273</v>
      </c>
      <c r="AI1566" s="16" t="s">
        <v>296</v>
      </c>
      <c r="AJ1566" s="16" t="s">
        <v>214</v>
      </c>
      <c r="AK1566" s="16" t="s">
        <v>221</v>
      </c>
      <c r="AL1566" s="16">
        <v>1</v>
      </c>
    </row>
    <row r="1567" spans="1:38" x14ac:dyDescent="0.3">
      <c r="A1567" s="24" t="s">
        <v>0</v>
      </c>
      <c r="B1567" t="s">
        <v>244</v>
      </c>
      <c r="C1567" t="s">
        <v>275</v>
      </c>
      <c r="D1567">
        <v>-27.2837</v>
      </c>
      <c r="E1567">
        <v>-48.37368</v>
      </c>
      <c r="F1567" s="24" t="s">
        <v>2</v>
      </c>
      <c r="G1567" s="24" t="s">
        <v>3</v>
      </c>
      <c r="H1567" s="25">
        <v>42045</v>
      </c>
      <c r="I1567" s="12" t="s">
        <v>276</v>
      </c>
      <c r="J1567" s="12" t="s">
        <v>245</v>
      </c>
      <c r="K1567" s="12" t="s">
        <v>271</v>
      </c>
      <c r="L1567" s="24" t="s">
        <v>96</v>
      </c>
      <c r="M1567" s="24" t="s">
        <v>272</v>
      </c>
      <c r="N1567" t="s">
        <v>85</v>
      </c>
      <c r="O1567" s="24">
        <v>2</v>
      </c>
      <c r="P1567">
        <v>10</v>
      </c>
      <c r="Q1567">
        <v>10</v>
      </c>
      <c r="R1567">
        <v>27</v>
      </c>
      <c r="S1567" s="24">
        <v>8.8000000000000007</v>
      </c>
      <c r="T1567" s="24">
        <v>10.4</v>
      </c>
      <c r="U1567" t="s">
        <v>182</v>
      </c>
      <c r="V1567" s="14" t="str">
        <f>VLOOKUP($U1567,look_up!$A$2:J1593,2,FALSE)</f>
        <v>Estrela</v>
      </c>
      <c r="W1567" s="14" t="str">
        <f>VLOOKUP($U1567,look_up!$A$2:K1593,3,FALSE)</f>
        <v>Species</v>
      </c>
      <c r="X1567" s="14" t="str">
        <f>VLOOKUP($U1567,look_up!$A$2:L1593,4,FALSE)</f>
        <v>NA</v>
      </c>
      <c r="Y1567" s="14" t="str">
        <f>VLOOKUP($U1567,look_up!A$2:K1593,5,FALSE)</f>
        <v>Animalia</v>
      </c>
      <c r="Z1567" s="14" t="str">
        <f>VLOOKUP($U1567,look_up!A$2:L1593,6,FALSE)</f>
        <v>Echinodermata</v>
      </c>
      <c r="AA1567" s="14" t="str">
        <f>VLOOKUP($U1567,look_up!A$2:M1593,7,FALSE)</f>
        <v>Asteroidea</v>
      </c>
      <c r="AB1567" s="14" t="str">
        <f>VLOOKUP($U1567,look_up!$A$2:P1593,8,FALSE)</f>
        <v>Spinulosida</v>
      </c>
      <c r="AC1567" s="14" t="str">
        <f>VLOOKUP($U1567,look_up!$A$2:Q1593,9,FALSE)</f>
        <v>Echinasteridae</v>
      </c>
      <c r="AD1567" s="14">
        <f>VLOOKUP($U1567,look_up!A$2:P1593,10,FALSE)</f>
        <v>178747</v>
      </c>
      <c r="AE1567" s="16">
        <v>2</v>
      </c>
      <c r="AF1567" s="24" t="s">
        <v>216</v>
      </c>
      <c r="AG1567">
        <v>40</v>
      </c>
      <c r="AH1567" s="16" t="s">
        <v>273</v>
      </c>
      <c r="AI1567" s="16" t="s">
        <v>296</v>
      </c>
      <c r="AJ1567" s="16" t="s">
        <v>214</v>
      </c>
      <c r="AK1567" s="16" t="s">
        <v>221</v>
      </c>
      <c r="AL1567" s="16">
        <v>2</v>
      </c>
    </row>
    <row r="1568" spans="1:38" x14ac:dyDescent="0.3">
      <c r="A1568" s="24" t="s">
        <v>0</v>
      </c>
      <c r="B1568" t="s">
        <v>244</v>
      </c>
      <c r="C1568" t="s">
        <v>275</v>
      </c>
      <c r="D1568">
        <v>-27.2837</v>
      </c>
      <c r="E1568">
        <v>-48.37368</v>
      </c>
      <c r="F1568" s="24" t="s">
        <v>2</v>
      </c>
      <c r="G1568" s="24" t="s">
        <v>3</v>
      </c>
      <c r="H1568" s="25">
        <v>42045</v>
      </c>
      <c r="I1568" s="12" t="s">
        <v>276</v>
      </c>
      <c r="J1568" s="12" t="s">
        <v>245</v>
      </c>
      <c r="K1568" s="12" t="s">
        <v>271</v>
      </c>
      <c r="L1568" s="24" t="s">
        <v>96</v>
      </c>
      <c r="M1568" s="24" t="s">
        <v>272</v>
      </c>
      <c r="N1568" t="s">
        <v>85</v>
      </c>
      <c r="O1568" s="24">
        <v>3</v>
      </c>
      <c r="P1568">
        <v>10</v>
      </c>
      <c r="Q1568">
        <v>10</v>
      </c>
      <c r="R1568">
        <v>27</v>
      </c>
      <c r="S1568" s="24">
        <v>8.8000000000000007</v>
      </c>
      <c r="T1568" s="24">
        <v>10.4</v>
      </c>
      <c r="U1568" t="s">
        <v>182</v>
      </c>
      <c r="V1568" s="14" t="str">
        <f>VLOOKUP($U1568,look_up!$A$2:J1594,2,FALSE)</f>
        <v>Estrela</v>
      </c>
      <c r="W1568" s="14" t="str">
        <f>VLOOKUP($U1568,look_up!$A$2:K1594,3,FALSE)</f>
        <v>Species</v>
      </c>
      <c r="X1568" s="14" t="str">
        <f>VLOOKUP($U1568,look_up!$A$2:L1594,4,FALSE)</f>
        <v>NA</v>
      </c>
      <c r="Y1568" s="14" t="str">
        <f>VLOOKUP($U1568,look_up!A$2:K1594,5,FALSE)</f>
        <v>Animalia</v>
      </c>
      <c r="Z1568" s="14" t="str">
        <f>VLOOKUP($U1568,look_up!A$2:L1594,6,FALSE)</f>
        <v>Echinodermata</v>
      </c>
      <c r="AA1568" s="14" t="str">
        <f>VLOOKUP($U1568,look_up!A$2:M1594,7,FALSE)</f>
        <v>Asteroidea</v>
      </c>
      <c r="AB1568" s="14" t="str">
        <f>VLOOKUP($U1568,look_up!$A$2:P1594,8,FALSE)</f>
        <v>Spinulosida</v>
      </c>
      <c r="AC1568" s="14" t="str">
        <f>VLOOKUP($U1568,look_up!$A$2:Q1594,9,FALSE)</f>
        <v>Echinasteridae</v>
      </c>
      <c r="AD1568" s="14">
        <f>VLOOKUP($U1568,look_up!A$2:P1594,10,FALSE)</f>
        <v>178747</v>
      </c>
      <c r="AE1568" s="16">
        <v>2</v>
      </c>
      <c r="AF1568" s="24" t="s">
        <v>216</v>
      </c>
      <c r="AG1568">
        <v>40</v>
      </c>
      <c r="AH1568" s="16" t="s">
        <v>273</v>
      </c>
      <c r="AI1568" s="16" t="s">
        <v>296</v>
      </c>
      <c r="AJ1568" s="16" t="s">
        <v>214</v>
      </c>
      <c r="AK1568" s="16" t="s">
        <v>221</v>
      </c>
      <c r="AL1568" s="16">
        <v>2</v>
      </c>
    </row>
    <row r="1569" spans="1:38" x14ac:dyDescent="0.3">
      <c r="A1569" s="24" t="s">
        <v>0</v>
      </c>
      <c r="B1569" t="s">
        <v>266</v>
      </c>
      <c r="C1569" t="s">
        <v>277</v>
      </c>
      <c r="D1569">
        <v>-27.296009999999999</v>
      </c>
      <c r="E1569">
        <v>-48.36168</v>
      </c>
      <c r="F1569" s="24" t="s">
        <v>2</v>
      </c>
      <c r="G1569" s="24" t="s">
        <v>3</v>
      </c>
      <c r="H1569" s="25">
        <v>42047</v>
      </c>
      <c r="I1569" s="12" t="s">
        <v>278</v>
      </c>
      <c r="J1569" s="12" t="s">
        <v>245</v>
      </c>
      <c r="K1569" s="12" t="s">
        <v>271</v>
      </c>
      <c r="L1569" s="24" t="s">
        <v>96</v>
      </c>
      <c r="M1569" s="24" t="s">
        <v>272</v>
      </c>
      <c r="N1569" t="s">
        <v>85</v>
      </c>
      <c r="O1569" s="24">
        <v>1</v>
      </c>
      <c r="P1569">
        <v>5</v>
      </c>
      <c r="Q1569">
        <v>5</v>
      </c>
      <c r="R1569">
        <v>23</v>
      </c>
      <c r="S1569" s="24">
        <v>5.8</v>
      </c>
      <c r="T1569" s="24">
        <v>8.1999999999999993</v>
      </c>
      <c r="U1569" t="s">
        <v>182</v>
      </c>
      <c r="V1569" s="14" t="str">
        <f>VLOOKUP($U1569,look_up!$A$2:J1595,2,FALSE)</f>
        <v>Estrela</v>
      </c>
      <c r="W1569" s="14" t="str">
        <f>VLOOKUP($U1569,look_up!$A$2:K1595,3,FALSE)</f>
        <v>Species</v>
      </c>
      <c r="X1569" s="14" t="str">
        <f>VLOOKUP($U1569,look_up!$A$2:L1595,4,FALSE)</f>
        <v>NA</v>
      </c>
      <c r="Y1569" s="14" t="str">
        <f>VLOOKUP($U1569,look_up!A$2:K1595,5,FALSE)</f>
        <v>Animalia</v>
      </c>
      <c r="Z1569" s="14" t="str">
        <f>VLOOKUP($U1569,look_up!A$2:L1595,6,FALSE)</f>
        <v>Echinodermata</v>
      </c>
      <c r="AA1569" s="14" t="str">
        <f>VLOOKUP($U1569,look_up!A$2:M1595,7,FALSE)</f>
        <v>Asteroidea</v>
      </c>
      <c r="AB1569" s="14" t="str">
        <f>VLOOKUP($U1569,look_up!$A$2:P1595,8,FALSE)</f>
        <v>Spinulosida</v>
      </c>
      <c r="AC1569" s="14" t="str">
        <f>VLOOKUP($U1569,look_up!$A$2:Q1595,9,FALSE)</f>
        <v>Echinasteridae</v>
      </c>
      <c r="AD1569" s="14">
        <f>VLOOKUP($U1569,look_up!A$2:P1595,10,FALSE)</f>
        <v>178747</v>
      </c>
      <c r="AE1569" s="16">
        <v>1</v>
      </c>
      <c r="AF1569" s="24" t="s">
        <v>216</v>
      </c>
      <c r="AG1569">
        <v>40</v>
      </c>
      <c r="AH1569" s="16" t="s">
        <v>273</v>
      </c>
      <c r="AI1569" s="16" t="s">
        <v>296</v>
      </c>
      <c r="AJ1569" s="16" t="s">
        <v>214</v>
      </c>
      <c r="AK1569" s="16" t="s">
        <v>221</v>
      </c>
      <c r="AL1569" s="16">
        <v>1</v>
      </c>
    </row>
    <row r="1570" spans="1:38" x14ac:dyDescent="0.3">
      <c r="A1570" s="24" t="s">
        <v>0</v>
      </c>
      <c r="B1570" t="s">
        <v>266</v>
      </c>
      <c r="C1570" t="s">
        <v>277</v>
      </c>
      <c r="D1570">
        <v>-27.296009999999999</v>
      </c>
      <c r="E1570">
        <v>-48.36168</v>
      </c>
      <c r="F1570" s="24" t="s">
        <v>2</v>
      </c>
      <c r="G1570" s="24" t="s">
        <v>3</v>
      </c>
      <c r="H1570" s="25">
        <v>42047</v>
      </c>
      <c r="I1570" s="12" t="s">
        <v>278</v>
      </c>
      <c r="J1570" s="12" t="s">
        <v>245</v>
      </c>
      <c r="K1570" s="12" t="s">
        <v>271</v>
      </c>
      <c r="L1570" s="24" t="s">
        <v>96</v>
      </c>
      <c r="M1570" s="24" t="s">
        <v>272</v>
      </c>
      <c r="N1570" t="s">
        <v>85</v>
      </c>
      <c r="O1570" s="24">
        <v>2</v>
      </c>
      <c r="P1570">
        <v>5</v>
      </c>
      <c r="Q1570">
        <v>5</v>
      </c>
      <c r="R1570">
        <v>23</v>
      </c>
      <c r="S1570" s="24">
        <v>5.8</v>
      </c>
      <c r="T1570" s="24">
        <v>8.1999999999999993</v>
      </c>
      <c r="U1570" t="s">
        <v>182</v>
      </c>
      <c r="V1570" s="14" t="str">
        <f>VLOOKUP($U1570,look_up!$A$2:J1596,2,FALSE)</f>
        <v>Estrela</v>
      </c>
      <c r="W1570" s="14" t="str">
        <f>VLOOKUP($U1570,look_up!$A$2:K1596,3,FALSE)</f>
        <v>Species</v>
      </c>
      <c r="X1570" s="14" t="str">
        <f>VLOOKUP($U1570,look_up!$A$2:L1596,4,FALSE)</f>
        <v>NA</v>
      </c>
      <c r="Y1570" s="14" t="str">
        <f>VLOOKUP($U1570,look_up!A$2:K1596,5,FALSE)</f>
        <v>Animalia</v>
      </c>
      <c r="Z1570" s="14" t="str">
        <f>VLOOKUP($U1570,look_up!A$2:L1596,6,FALSE)</f>
        <v>Echinodermata</v>
      </c>
      <c r="AA1570" s="14" t="str">
        <f>VLOOKUP($U1570,look_up!A$2:M1596,7,FALSE)</f>
        <v>Asteroidea</v>
      </c>
      <c r="AB1570" s="14" t="str">
        <f>VLOOKUP($U1570,look_up!$A$2:P1596,8,FALSE)</f>
        <v>Spinulosida</v>
      </c>
      <c r="AC1570" s="14" t="str">
        <f>VLOOKUP($U1570,look_up!$A$2:Q1596,9,FALSE)</f>
        <v>Echinasteridae</v>
      </c>
      <c r="AD1570" s="14">
        <f>VLOOKUP($U1570,look_up!A$2:P1596,10,FALSE)</f>
        <v>178747</v>
      </c>
      <c r="AE1570" s="16">
        <v>0</v>
      </c>
      <c r="AF1570" s="24" t="s">
        <v>216</v>
      </c>
      <c r="AG1570">
        <v>40</v>
      </c>
      <c r="AH1570" s="16" t="s">
        <v>273</v>
      </c>
      <c r="AI1570" s="16" t="s">
        <v>296</v>
      </c>
      <c r="AJ1570" s="16" t="s">
        <v>214</v>
      </c>
      <c r="AK1570" s="16" t="s">
        <v>221</v>
      </c>
      <c r="AL1570" s="16">
        <v>0</v>
      </c>
    </row>
    <row r="1571" spans="1:38" x14ac:dyDescent="0.3">
      <c r="A1571" s="24" t="s">
        <v>0</v>
      </c>
      <c r="B1571" t="s">
        <v>266</v>
      </c>
      <c r="C1571" t="s">
        <v>277</v>
      </c>
      <c r="D1571">
        <v>-27.296009999999999</v>
      </c>
      <c r="E1571">
        <v>-48.36168</v>
      </c>
      <c r="F1571" s="24" t="s">
        <v>2</v>
      </c>
      <c r="G1571" s="24" t="s">
        <v>3</v>
      </c>
      <c r="H1571" s="25">
        <v>42047</v>
      </c>
      <c r="I1571" s="12" t="s">
        <v>278</v>
      </c>
      <c r="J1571" s="12" t="s">
        <v>245</v>
      </c>
      <c r="K1571" s="12" t="s">
        <v>271</v>
      </c>
      <c r="L1571" s="24" t="s">
        <v>96</v>
      </c>
      <c r="M1571" s="24" t="s">
        <v>272</v>
      </c>
      <c r="N1571" t="s">
        <v>85</v>
      </c>
      <c r="O1571" s="24">
        <v>3</v>
      </c>
      <c r="P1571">
        <v>5</v>
      </c>
      <c r="Q1571">
        <v>5</v>
      </c>
      <c r="R1571">
        <v>23</v>
      </c>
      <c r="S1571" s="24">
        <v>5.8</v>
      </c>
      <c r="T1571" s="24">
        <v>8.1999999999999993</v>
      </c>
      <c r="U1571" t="s">
        <v>182</v>
      </c>
      <c r="V1571" s="14" t="str">
        <f>VLOOKUP($U1571,look_up!$A$2:J1597,2,FALSE)</f>
        <v>Estrela</v>
      </c>
      <c r="W1571" s="14" t="str">
        <f>VLOOKUP($U1571,look_up!$A$2:K1597,3,FALSE)</f>
        <v>Species</v>
      </c>
      <c r="X1571" s="14" t="str">
        <f>VLOOKUP($U1571,look_up!$A$2:L1597,4,FALSE)</f>
        <v>NA</v>
      </c>
      <c r="Y1571" s="14" t="str">
        <f>VLOOKUP($U1571,look_up!A$2:K1597,5,FALSE)</f>
        <v>Animalia</v>
      </c>
      <c r="Z1571" s="14" t="str">
        <f>VLOOKUP($U1571,look_up!A$2:L1597,6,FALSE)</f>
        <v>Echinodermata</v>
      </c>
      <c r="AA1571" s="14" t="str">
        <f>VLOOKUP($U1571,look_up!A$2:M1597,7,FALSE)</f>
        <v>Asteroidea</v>
      </c>
      <c r="AB1571" s="14" t="str">
        <f>VLOOKUP($U1571,look_up!$A$2:P1597,8,FALSE)</f>
        <v>Spinulosida</v>
      </c>
      <c r="AC1571" s="14" t="str">
        <f>VLOOKUP($U1571,look_up!$A$2:Q1597,9,FALSE)</f>
        <v>Echinasteridae</v>
      </c>
      <c r="AD1571" s="14">
        <f>VLOOKUP($U1571,look_up!A$2:P1597,10,FALSE)</f>
        <v>178747</v>
      </c>
      <c r="AE1571" s="16">
        <v>1</v>
      </c>
      <c r="AF1571" s="24" t="s">
        <v>216</v>
      </c>
      <c r="AG1571">
        <v>40</v>
      </c>
      <c r="AH1571" s="16" t="s">
        <v>273</v>
      </c>
      <c r="AI1571" s="16" t="s">
        <v>296</v>
      </c>
      <c r="AJ1571" s="16" t="s">
        <v>214</v>
      </c>
      <c r="AK1571" s="16" t="s">
        <v>221</v>
      </c>
      <c r="AL1571" s="16">
        <v>1</v>
      </c>
    </row>
    <row r="1572" spans="1:38" x14ac:dyDescent="0.3">
      <c r="A1572" s="24" t="s">
        <v>0</v>
      </c>
      <c r="B1572" t="s">
        <v>266</v>
      </c>
      <c r="C1572" t="s">
        <v>277</v>
      </c>
      <c r="D1572">
        <v>-27.296009999999999</v>
      </c>
      <c r="E1572">
        <v>-48.36168</v>
      </c>
      <c r="F1572" s="24" t="s">
        <v>2</v>
      </c>
      <c r="G1572" s="24" t="s">
        <v>3</v>
      </c>
      <c r="H1572" s="25">
        <v>42047</v>
      </c>
      <c r="I1572" s="12" t="s">
        <v>278</v>
      </c>
      <c r="J1572" s="12" t="s">
        <v>245</v>
      </c>
      <c r="K1572" s="12" t="s">
        <v>271</v>
      </c>
      <c r="L1572" s="24" t="s">
        <v>96</v>
      </c>
      <c r="M1572" s="24" t="s">
        <v>272</v>
      </c>
      <c r="N1572" t="s">
        <v>85</v>
      </c>
      <c r="O1572" s="24">
        <v>1</v>
      </c>
      <c r="P1572">
        <v>10</v>
      </c>
      <c r="Q1572">
        <v>10</v>
      </c>
      <c r="R1572">
        <v>18</v>
      </c>
      <c r="S1572" s="24">
        <v>5.8</v>
      </c>
      <c r="T1572" s="24">
        <v>7.9</v>
      </c>
      <c r="U1572" t="s">
        <v>182</v>
      </c>
      <c r="V1572" s="14" t="str">
        <f>VLOOKUP($U1572,look_up!$A$2:J1598,2,FALSE)</f>
        <v>Estrela</v>
      </c>
      <c r="W1572" s="14" t="str">
        <f>VLOOKUP($U1572,look_up!$A$2:K1598,3,FALSE)</f>
        <v>Species</v>
      </c>
      <c r="X1572" s="14" t="str">
        <f>VLOOKUP($U1572,look_up!$A$2:L1598,4,FALSE)</f>
        <v>NA</v>
      </c>
      <c r="Y1572" s="14" t="str">
        <f>VLOOKUP($U1572,look_up!A$2:K1598,5,FALSE)</f>
        <v>Animalia</v>
      </c>
      <c r="Z1572" s="14" t="str">
        <f>VLOOKUP($U1572,look_up!A$2:L1598,6,FALSE)</f>
        <v>Echinodermata</v>
      </c>
      <c r="AA1572" s="14" t="str">
        <f>VLOOKUP($U1572,look_up!A$2:M1598,7,FALSE)</f>
        <v>Asteroidea</v>
      </c>
      <c r="AB1572" s="14" t="str">
        <f>VLOOKUP($U1572,look_up!$A$2:P1598,8,FALSE)</f>
        <v>Spinulosida</v>
      </c>
      <c r="AC1572" s="14" t="str">
        <f>VLOOKUP($U1572,look_up!$A$2:Q1598,9,FALSE)</f>
        <v>Echinasteridae</v>
      </c>
      <c r="AD1572" s="14">
        <f>VLOOKUP($U1572,look_up!A$2:P1598,10,FALSE)</f>
        <v>178747</v>
      </c>
      <c r="AE1572" s="16">
        <v>0</v>
      </c>
      <c r="AF1572" s="24" t="s">
        <v>216</v>
      </c>
      <c r="AG1572">
        <v>40</v>
      </c>
      <c r="AH1572" s="16" t="s">
        <v>273</v>
      </c>
      <c r="AI1572" s="16" t="s">
        <v>296</v>
      </c>
      <c r="AJ1572" s="16" t="s">
        <v>214</v>
      </c>
      <c r="AK1572" s="16" t="s">
        <v>221</v>
      </c>
      <c r="AL1572" s="16">
        <v>0</v>
      </c>
    </row>
    <row r="1573" spans="1:38" x14ac:dyDescent="0.3">
      <c r="A1573" s="24" t="s">
        <v>0</v>
      </c>
      <c r="B1573" t="s">
        <v>266</v>
      </c>
      <c r="C1573" t="s">
        <v>277</v>
      </c>
      <c r="D1573">
        <v>-27.296009999999999</v>
      </c>
      <c r="E1573">
        <v>-48.36168</v>
      </c>
      <c r="F1573" s="24" t="s">
        <v>2</v>
      </c>
      <c r="G1573" s="24" t="s">
        <v>3</v>
      </c>
      <c r="H1573" s="25">
        <v>42047</v>
      </c>
      <c r="I1573" s="12" t="s">
        <v>278</v>
      </c>
      <c r="J1573" s="12" t="s">
        <v>245</v>
      </c>
      <c r="K1573" s="12" t="s">
        <v>271</v>
      </c>
      <c r="L1573" s="24" t="s">
        <v>96</v>
      </c>
      <c r="M1573" s="24" t="s">
        <v>272</v>
      </c>
      <c r="N1573" t="s">
        <v>85</v>
      </c>
      <c r="O1573" s="24">
        <v>2</v>
      </c>
      <c r="P1573">
        <v>10</v>
      </c>
      <c r="Q1573">
        <v>10</v>
      </c>
      <c r="R1573">
        <v>18</v>
      </c>
      <c r="S1573" s="24">
        <v>5.8</v>
      </c>
      <c r="T1573" s="24">
        <v>7.9</v>
      </c>
      <c r="U1573" t="s">
        <v>182</v>
      </c>
      <c r="V1573" s="14" t="str">
        <f>VLOOKUP($U1573,look_up!$A$2:J1599,2,FALSE)</f>
        <v>Estrela</v>
      </c>
      <c r="W1573" s="14" t="str">
        <f>VLOOKUP($U1573,look_up!$A$2:K1599,3,FALSE)</f>
        <v>Species</v>
      </c>
      <c r="X1573" s="14" t="str">
        <f>VLOOKUP($U1573,look_up!$A$2:L1599,4,FALSE)</f>
        <v>NA</v>
      </c>
      <c r="Y1573" s="14" t="str">
        <f>VLOOKUP($U1573,look_up!A$2:K1599,5,FALSE)</f>
        <v>Animalia</v>
      </c>
      <c r="Z1573" s="14" t="str">
        <f>VLOOKUP($U1573,look_up!A$2:L1599,6,FALSE)</f>
        <v>Echinodermata</v>
      </c>
      <c r="AA1573" s="14" t="str">
        <f>VLOOKUP($U1573,look_up!A$2:M1599,7,FALSE)</f>
        <v>Asteroidea</v>
      </c>
      <c r="AB1573" s="14" t="str">
        <f>VLOOKUP($U1573,look_up!$A$2:P1599,8,FALSE)</f>
        <v>Spinulosida</v>
      </c>
      <c r="AC1573" s="14" t="str">
        <f>VLOOKUP($U1573,look_up!$A$2:Q1599,9,FALSE)</f>
        <v>Echinasteridae</v>
      </c>
      <c r="AD1573" s="14">
        <f>VLOOKUP($U1573,look_up!A$2:P1599,10,FALSE)</f>
        <v>178747</v>
      </c>
      <c r="AE1573" s="16">
        <v>2</v>
      </c>
      <c r="AF1573" s="24" t="s">
        <v>216</v>
      </c>
      <c r="AG1573">
        <v>40</v>
      </c>
      <c r="AH1573" s="16" t="s">
        <v>273</v>
      </c>
      <c r="AI1573" s="16" t="s">
        <v>296</v>
      </c>
      <c r="AJ1573" s="16" t="s">
        <v>214</v>
      </c>
      <c r="AK1573" s="16" t="s">
        <v>221</v>
      </c>
      <c r="AL1573" s="16">
        <v>2</v>
      </c>
    </row>
    <row r="1574" spans="1:38" x14ac:dyDescent="0.3">
      <c r="A1574" s="24" t="s">
        <v>0</v>
      </c>
      <c r="B1574" t="s">
        <v>266</v>
      </c>
      <c r="C1574" t="s">
        <v>277</v>
      </c>
      <c r="D1574">
        <v>-27.296009999999999</v>
      </c>
      <c r="E1574">
        <v>-48.36168</v>
      </c>
      <c r="F1574" s="24" t="s">
        <v>2</v>
      </c>
      <c r="G1574" s="24" t="s">
        <v>3</v>
      </c>
      <c r="H1574" s="25">
        <v>42047</v>
      </c>
      <c r="I1574" s="12" t="s">
        <v>278</v>
      </c>
      <c r="J1574" s="12" t="s">
        <v>245</v>
      </c>
      <c r="K1574" s="12" t="s">
        <v>271</v>
      </c>
      <c r="L1574" s="24" t="s">
        <v>96</v>
      </c>
      <c r="M1574" s="24" t="s">
        <v>272</v>
      </c>
      <c r="N1574" t="s">
        <v>85</v>
      </c>
      <c r="O1574" s="24">
        <v>3</v>
      </c>
      <c r="P1574">
        <v>10</v>
      </c>
      <c r="Q1574">
        <v>10</v>
      </c>
      <c r="R1574">
        <v>18</v>
      </c>
      <c r="S1574" s="24">
        <v>5.8</v>
      </c>
      <c r="T1574" s="24">
        <v>7.9</v>
      </c>
      <c r="U1574" t="s">
        <v>182</v>
      </c>
      <c r="V1574" s="14" t="str">
        <f>VLOOKUP($U1574,look_up!$A$2:J1600,2,FALSE)</f>
        <v>Estrela</v>
      </c>
      <c r="W1574" s="14" t="str">
        <f>VLOOKUP($U1574,look_up!$A$2:K1600,3,FALSE)</f>
        <v>Species</v>
      </c>
      <c r="X1574" s="14" t="str">
        <f>VLOOKUP($U1574,look_up!$A$2:L1600,4,FALSE)</f>
        <v>NA</v>
      </c>
      <c r="Y1574" s="14" t="str">
        <f>VLOOKUP($U1574,look_up!A$2:K1600,5,FALSE)</f>
        <v>Animalia</v>
      </c>
      <c r="Z1574" s="14" t="str">
        <f>VLOOKUP($U1574,look_up!A$2:L1600,6,FALSE)</f>
        <v>Echinodermata</v>
      </c>
      <c r="AA1574" s="14" t="str">
        <f>VLOOKUP($U1574,look_up!A$2:M1600,7,FALSE)</f>
        <v>Asteroidea</v>
      </c>
      <c r="AB1574" s="14" t="str">
        <f>VLOOKUP($U1574,look_up!$A$2:P1600,8,FALSE)</f>
        <v>Spinulosida</v>
      </c>
      <c r="AC1574" s="14" t="str">
        <f>VLOOKUP($U1574,look_up!$A$2:Q1600,9,FALSE)</f>
        <v>Echinasteridae</v>
      </c>
      <c r="AD1574" s="14">
        <f>VLOOKUP($U1574,look_up!A$2:P1600,10,FALSE)</f>
        <v>178747</v>
      </c>
      <c r="AE1574" s="16">
        <v>0</v>
      </c>
      <c r="AF1574" s="24" t="s">
        <v>216</v>
      </c>
      <c r="AG1574">
        <v>40</v>
      </c>
      <c r="AH1574" s="16" t="s">
        <v>273</v>
      </c>
      <c r="AI1574" s="16" t="s">
        <v>296</v>
      </c>
      <c r="AJ1574" s="16" t="s">
        <v>214</v>
      </c>
      <c r="AK1574" s="16" t="s">
        <v>221</v>
      </c>
      <c r="AL1574" s="16">
        <v>0</v>
      </c>
    </row>
    <row r="1575" spans="1:38" x14ac:dyDescent="0.3">
      <c r="A1575" s="24" t="s">
        <v>0</v>
      </c>
      <c r="B1575" t="s">
        <v>1</v>
      </c>
      <c r="C1575" t="s">
        <v>279</v>
      </c>
      <c r="D1575">
        <v>-27.271709999999999</v>
      </c>
      <c r="E1575">
        <v>-48.331710000000001</v>
      </c>
      <c r="F1575" s="24" t="s">
        <v>2</v>
      </c>
      <c r="G1575" s="24" t="s">
        <v>3</v>
      </c>
      <c r="H1575" s="25">
        <v>42039</v>
      </c>
      <c r="I1575" s="12" t="s">
        <v>280</v>
      </c>
      <c r="J1575" s="12" t="s">
        <v>245</v>
      </c>
      <c r="K1575" s="12" t="s">
        <v>271</v>
      </c>
      <c r="L1575" s="24" t="s">
        <v>96</v>
      </c>
      <c r="M1575" s="24" t="s">
        <v>313</v>
      </c>
      <c r="N1575" t="s">
        <v>85</v>
      </c>
      <c r="O1575" s="24">
        <v>1</v>
      </c>
      <c r="P1575">
        <v>5</v>
      </c>
      <c r="Q1575">
        <v>5</v>
      </c>
      <c r="R1575">
        <v>27</v>
      </c>
      <c r="S1575" s="24">
        <v>20</v>
      </c>
      <c r="T1575" s="24">
        <v>20</v>
      </c>
      <c r="U1575" t="s">
        <v>182</v>
      </c>
      <c r="V1575" s="14" t="str">
        <f>VLOOKUP($U1575,look_up!$A$2:J1601,2,FALSE)</f>
        <v>Estrela</v>
      </c>
      <c r="W1575" s="14" t="str">
        <f>VLOOKUP($U1575,look_up!$A$2:K1601,3,FALSE)</f>
        <v>Species</v>
      </c>
      <c r="X1575" s="14" t="str">
        <f>VLOOKUP($U1575,look_up!$A$2:L1601,4,FALSE)</f>
        <v>NA</v>
      </c>
      <c r="Y1575" s="14" t="str">
        <f>VLOOKUP($U1575,look_up!A$2:K1601,5,FALSE)</f>
        <v>Animalia</v>
      </c>
      <c r="Z1575" s="14" t="str">
        <f>VLOOKUP($U1575,look_up!A$2:L1601,6,FALSE)</f>
        <v>Echinodermata</v>
      </c>
      <c r="AA1575" s="14" t="str">
        <f>VLOOKUP($U1575,look_up!A$2:M1601,7,FALSE)</f>
        <v>Asteroidea</v>
      </c>
      <c r="AB1575" s="14" t="str">
        <f>VLOOKUP($U1575,look_up!$A$2:P1601,8,FALSE)</f>
        <v>Spinulosida</v>
      </c>
      <c r="AC1575" s="14" t="str">
        <f>VLOOKUP($U1575,look_up!$A$2:Q1601,9,FALSE)</f>
        <v>Echinasteridae</v>
      </c>
      <c r="AD1575" s="14">
        <f>VLOOKUP($U1575,look_up!A$2:P1601,10,FALSE)</f>
        <v>178747</v>
      </c>
      <c r="AE1575" s="16">
        <v>1</v>
      </c>
      <c r="AF1575" s="24" t="s">
        <v>216</v>
      </c>
      <c r="AG1575">
        <v>40</v>
      </c>
      <c r="AH1575" s="16" t="s">
        <v>273</v>
      </c>
      <c r="AI1575" s="16" t="s">
        <v>296</v>
      </c>
      <c r="AJ1575" s="16" t="s">
        <v>214</v>
      </c>
      <c r="AK1575" s="16" t="s">
        <v>221</v>
      </c>
      <c r="AL1575" s="16">
        <v>1</v>
      </c>
    </row>
    <row r="1576" spans="1:38" x14ac:dyDescent="0.3">
      <c r="A1576" s="24" t="s">
        <v>0</v>
      </c>
      <c r="B1576" t="s">
        <v>1</v>
      </c>
      <c r="C1576" t="s">
        <v>279</v>
      </c>
      <c r="D1576">
        <v>-27.271709999999999</v>
      </c>
      <c r="E1576">
        <v>-48.331710000000001</v>
      </c>
      <c r="F1576" s="24" t="s">
        <v>2</v>
      </c>
      <c r="G1576" s="24" t="s">
        <v>3</v>
      </c>
      <c r="H1576" s="25">
        <v>42039</v>
      </c>
      <c r="I1576" s="12" t="s">
        <v>280</v>
      </c>
      <c r="J1576" s="12" t="s">
        <v>245</v>
      </c>
      <c r="K1576" s="12" t="s">
        <v>271</v>
      </c>
      <c r="L1576" s="24" t="s">
        <v>96</v>
      </c>
      <c r="M1576" s="24" t="s">
        <v>313</v>
      </c>
      <c r="N1576" t="s">
        <v>85</v>
      </c>
      <c r="O1576" s="24">
        <v>2</v>
      </c>
      <c r="P1576">
        <v>5</v>
      </c>
      <c r="Q1576">
        <v>5</v>
      </c>
      <c r="R1576">
        <v>27</v>
      </c>
      <c r="S1576" s="24">
        <v>20</v>
      </c>
      <c r="T1576" s="24">
        <v>20</v>
      </c>
      <c r="U1576" t="s">
        <v>182</v>
      </c>
      <c r="V1576" s="14" t="str">
        <f>VLOOKUP($U1576,look_up!$A$2:J1602,2,FALSE)</f>
        <v>Estrela</v>
      </c>
      <c r="W1576" s="14" t="str">
        <f>VLOOKUP($U1576,look_up!$A$2:K1602,3,FALSE)</f>
        <v>Species</v>
      </c>
      <c r="X1576" s="14" t="str">
        <f>VLOOKUP($U1576,look_up!$A$2:L1602,4,FALSE)</f>
        <v>NA</v>
      </c>
      <c r="Y1576" s="14" t="str">
        <f>VLOOKUP($U1576,look_up!A$2:K1602,5,FALSE)</f>
        <v>Animalia</v>
      </c>
      <c r="Z1576" s="14" t="str">
        <f>VLOOKUP($U1576,look_up!A$2:L1602,6,FALSE)</f>
        <v>Echinodermata</v>
      </c>
      <c r="AA1576" s="14" t="str">
        <f>VLOOKUP($U1576,look_up!A$2:M1602,7,FALSE)</f>
        <v>Asteroidea</v>
      </c>
      <c r="AB1576" s="14" t="str">
        <f>VLOOKUP($U1576,look_up!$A$2:P1602,8,FALSE)</f>
        <v>Spinulosida</v>
      </c>
      <c r="AC1576" s="14" t="str">
        <f>VLOOKUP($U1576,look_up!$A$2:Q1602,9,FALSE)</f>
        <v>Echinasteridae</v>
      </c>
      <c r="AD1576" s="14">
        <f>VLOOKUP($U1576,look_up!A$2:P1602,10,FALSE)</f>
        <v>178747</v>
      </c>
      <c r="AE1576" s="16">
        <v>2</v>
      </c>
      <c r="AF1576" s="24" t="s">
        <v>216</v>
      </c>
      <c r="AG1576">
        <v>40</v>
      </c>
      <c r="AH1576" s="16" t="s">
        <v>273</v>
      </c>
      <c r="AI1576" s="16" t="s">
        <v>296</v>
      </c>
      <c r="AJ1576" s="16" t="s">
        <v>214</v>
      </c>
      <c r="AK1576" s="16" t="s">
        <v>221</v>
      </c>
      <c r="AL1576" s="16">
        <v>2</v>
      </c>
    </row>
    <row r="1577" spans="1:38" x14ac:dyDescent="0.3">
      <c r="A1577" s="24" t="s">
        <v>0</v>
      </c>
      <c r="B1577" t="s">
        <v>1</v>
      </c>
      <c r="C1577" t="s">
        <v>279</v>
      </c>
      <c r="D1577">
        <v>-27.271709999999999</v>
      </c>
      <c r="E1577">
        <v>-48.331710000000001</v>
      </c>
      <c r="F1577" s="24" t="s">
        <v>2</v>
      </c>
      <c r="G1577" s="24" t="s">
        <v>3</v>
      </c>
      <c r="H1577" s="25">
        <v>42039</v>
      </c>
      <c r="I1577" s="12" t="s">
        <v>280</v>
      </c>
      <c r="J1577" s="12" t="s">
        <v>245</v>
      </c>
      <c r="K1577" s="12" t="s">
        <v>271</v>
      </c>
      <c r="L1577" s="24" t="s">
        <v>96</v>
      </c>
      <c r="M1577" s="24" t="s">
        <v>313</v>
      </c>
      <c r="N1577" t="s">
        <v>85</v>
      </c>
      <c r="O1577" s="24">
        <v>3</v>
      </c>
      <c r="P1577">
        <v>5</v>
      </c>
      <c r="Q1577">
        <v>5</v>
      </c>
      <c r="R1577">
        <v>27</v>
      </c>
      <c r="S1577" s="24">
        <v>20</v>
      </c>
      <c r="T1577" s="24">
        <v>20</v>
      </c>
      <c r="U1577" t="s">
        <v>182</v>
      </c>
      <c r="V1577" s="14" t="str">
        <f>VLOOKUP($U1577,look_up!$A$2:J1603,2,FALSE)</f>
        <v>Estrela</v>
      </c>
      <c r="W1577" s="14" t="str">
        <f>VLOOKUP($U1577,look_up!$A$2:K1603,3,FALSE)</f>
        <v>Species</v>
      </c>
      <c r="X1577" s="14" t="str">
        <f>VLOOKUP($U1577,look_up!$A$2:L1603,4,FALSE)</f>
        <v>NA</v>
      </c>
      <c r="Y1577" s="14" t="str">
        <f>VLOOKUP($U1577,look_up!A$2:K1603,5,FALSE)</f>
        <v>Animalia</v>
      </c>
      <c r="Z1577" s="14" t="str">
        <f>VLOOKUP($U1577,look_up!A$2:L1603,6,FALSE)</f>
        <v>Echinodermata</v>
      </c>
      <c r="AA1577" s="14" t="str">
        <f>VLOOKUP($U1577,look_up!A$2:M1603,7,FALSE)</f>
        <v>Asteroidea</v>
      </c>
      <c r="AB1577" s="14" t="str">
        <f>VLOOKUP($U1577,look_up!$A$2:P1603,8,FALSE)</f>
        <v>Spinulosida</v>
      </c>
      <c r="AC1577" s="14" t="str">
        <f>VLOOKUP($U1577,look_up!$A$2:Q1603,9,FALSE)</f>
        <v>Echinasteridae</v>
      </c>
      <c r="AD1577" s="14">
        <f>VLOOKUP($U1577,look_up!A$2:P1603,10,FALSE)</f>
        <v>178747</v>
      </c>
      <c r="AE1577" s="16">
        <v>4</v>
      </c>
      <c r="AF1577" s="24" t="s">
        <v>216</v>
      </c>
      <c r="AG1577">
        <v>40</v>
      </c>
      <c r="AH1577" s="16" t="s">
        <v>273</v>
      </c>
      <c r="AI1577" s="16" t="s">
        <v>296</v>
      </c>
      <c r="AJ1577" s="16" t="s">
        <v>214</v>
      </c>
      <c r="AK1577" s="16" t="s">
        <v>221</v>
      </c>
      <c r="AL1577" s="16">
        <v>4</v>
      </c>
    </row>
    <row r="1578" spans="1:38" x14ac:dyDescent="0.3">
      <c r="A1578" s="24" t="s">
        <v>0</v>
      </c>
      <c r="B1578" t="s">
        <v>1</v>
      </c>
      <c r="C1578" t="s">
        <v>279</v>
      </c>
      <c r="D1578">
        <v>-27.271709999999999</v>
      </c>
      <c r="E1578">
        <v>-48.331710000000001</v>
      </c>
      <c r="F1578" s="24" t="s">
        <v>2</v>
      </c>
      <c r="G1578" s="24" t="s">
        <v>3</v>
      </c>
      <c r="H1578" s="25">
        <v>42039</v>
      </c>
      <c r="I1578" s="12" t="s">
        <v>280</v>
      </c>
      <c r="J1578" s="12" t="s">
        <v>245</v>
      </c>
      <c r="K1578" s="12" t="s">
        <v>271</v>
      </c>
      <c r="L1578" s="24" t="s">
        <v>96</v>
      </c>
      <c r="M1578" s="24" t="s">
        <v>313</v>
      </c>
      <c r="N1578" t="s">
        <v>86</v>
      </c>
      <c r="O1578" s="24">
        <v>1</v>
      </c>
      <c r="P1578">
        <v>11</v>
      </c>
      <c r="Q1578">
        <v>11</v>
      </c>
      <c r="R1578" t="s">
        <v>18</v>
      </c>
      <c r="S1578" s="24">
        <v>20</v>
      </c>
      <c r="T1578" s="24">
        <v>15</v>
      </c>
      <c r="U1578" t="s">
        <v>182</v>
      </c>
      <c r="V1578" s="14" t="str">
        <f>VLOOKUP($U1578,look_up!$A$2:J1604,2,FALSE)</f>
        <v>Estrela</v>
      </c>
      <c r="W1578" s="14" t="str">
        <f>VLOOKUP($U1578,look_up!$A$2:K1604,3,FALSE)</f>
        <v>Species</v>
      </c>
      <c r="X1578" s="14" t="str">
        <f>VLOOKUP($U1578,look_up!$A$2:L1604,4,FALSE)</f>
        <v>NA</v>
      </c>
      <c r="Y1578" s="14" t="str">
        <f>VLOOKUP($U1578,look_up!A$2:K1604,5,FALSE)</f>
        <v>Animalia</v>
      </c>
      <c r="Z1578" s="14" t="str">
        <f>VLOOKUP($U1578,look_up!A$2:L1604,6,FALSE)</f>
        <v>Echinodermata</v>
      </c>
      <c r="AA1578" s="14" t="str">
        <f>VLOOKUP($U1578,look_up!A$2:M1604,7,FALSE)</f>
        <v>Asteroidea</v>
      </c>
      <c r="AB1578" s="14" t="str">
        <f>VLOOKUP($U1578,look_up!$A$2:P1604,8,FALSE)</f>
        <v>Spinulosida</v>
      </c>
      <c r="AC1578" s="14" t="str">
        <f>VLOOKUP($U1578,look_up!$A$2:Q1604,9,FALSE)</f>
        <v>Echinasteridae</v>
      </c>
      <c r="AD1578" s="14">
        <f>VLOOKUP($U1578,look_up!A$2:P1604,10,FALSE)</f>
        <v>178747</v>
      </c>
      <c r="AE1578" s="16">
        <v>22</v>
      </c>
      <c r="AF1578" s="24" t="s">
        <v>216</v>
      </c>
      <c r="AG1578">
        <v>40</v>
      </c>
      <c r="AH1578" s="16" t="s">
        <v>273</v>
      </c>
      <c r="AI1578" s="16" t="s">
        <v>296</v>
      </c>
      <c r="AJ1578" s="16" t="s">
        <v>214</v>
      </c>
      <c r="AK1578" s="16" t="s">
        <v>221</v>
      </c>
      <c r="AL1578" s="16">
        <v>22</v>
      </c>
    </row>
    <row r="1579" spans="1:38" x14ac:dyDescent="0.3">
      <c r="A1579" s="24" t="s">
        <v>0</v>
      </c>
      <c r="B1579" t="s">
        <v>1</v>
      </c>
      <c r="C1579" t="s">
        <v>279</v>
      </c>
      <c r="D1579">
        <v>-27.271709999999999</v>
      </c>
      <c r="E1579">
        <v>-48.331710000000001</v>
      </c>
      <c r="F1579" s="24" t="s">
        <v>2</v>
      </c>
      <c r="G1579" s="24" t="s">
        <v>3</v>
      </c>
      <c r="H1579" s="25">
        <v>42039</v>
      </c>
      <c r="I1579" s="12" t="s">
        <v>280</v>
      </c>
      <c r="J1579" s="12" t="s">
        <v>245</v>
      </c>
      <c r="K1579" s="12" t="s">
        <v>271</v>
      </c>
      <c r="L1579" s="24" t="s">
        <v>96</v>
      </c>
      <c r="M1579" s="24" t="s">
        <v>313</v>
      </c>
      <c r="N1579" t="s">
        <v>86</v>
      </c>
      <c r="O1579" s="24">
        <v>2</v>
      </c>
      <c r="P1579">
        <v>11</v>
      </c>
      <c r="Q1579">
        <v>11</v>
      </c>
      <c r="R1579" t="s">
        <v>18</v>
      </c>
      <c r="S1579" s="24">
        <v>20</v>
      </c>
      <c r="T1579" s="24">
        <v>15</v>
      </c>
      <c r="U1579" t="s">
        <v>182</v>
      </c>
      <c r="V1579" s="14" t="str">
        <f>VLOOKUP($U1579,look_up!$A$2:J1605,2,FALSE)</f>
        <v>Estrela</v>
      </c>
      <c r="W1579" s="14" t="str">
        <f>VLOOKUP($U1579,look_up!$A$2:K1605,3,FALSE)</f>
        <v>Species</v>
      </c>
      <c r="X1579" s="14" t="str">
        <f>VLOOKUP($U1579,look_up!$A$2:L1605,4,FALSE)</f>
        <v>NA</v>
      </c>
      <c r="Y1579" s="14" t="str">
        <f>VLOOKUP($U1579,look_up!A$2:K1605,5,FALSE)</f>
        <v>Animalia</v>
      </c>
      <c r="Z1579" s="14" t="str">
        <f>VLOOKUP($U1579,look_up!A$2:L1605,6,FALSE)</f>
        <v>Echinodermata</v>
      </c>
      <c r="AA1579" s="14" t="str">
        <f>VLOOKUP($U1579,look_up!A$2:M1605,7,FALSE)</f>
        <v>Asteroidea</v>
      </c>
      <c r="AB1579" s="14" t="str">
        <f>VLOOKUP($U1579,look_up!$A$2:P1605,8,FALSE)</f>
        <v>Spinulosida</v>
      </c>
      <c r="AC1579" s="14" t="str">
        <f>VLOOKUP($U1579,look_up!$A$2:Q1605,9,FALSE)</f>
        <v>Echinasteridae</v>
      </c>
      <c r="AD1579" s="14">
        <f>VLOOKUP($U1579,look_up!A$2:P1605,10,FALSE)</f>
        <v>178747</v>
      </c>
      <c r="AE1579" s="16">
        <v>1</v>
      </c>
      <c r="AF1579" s="24" t="s">
        <v>216</v>
      </c>
      <c r="AG1579">
        <v>40</v>
      </c>
      <c r="AH1579" s="16" t="s">
        <v>273</v>
      </c>
      <c r="AI1579" s="16" t="s">
        <v>296</v>
      </c>
      <c r="AJ1579" s="16" t="s">
        <v>214</v>
      </c>
      <c r="AK1579" s="16" t="s">
        <v>221</v>
      </c>
      <c r="AL1579" s="16">
        <v>1</v>
      </c>
    </row>
    <row r="1580" spans="1:38" x14ac:dyDescent="0.3">
      <c r="A1580" s="24" t="s">
        <v>0</v>
      </c>
      <c r="B1580" t="s">
        <v>1</v>
      </c>
      <c r="C1580" t="s">
        <v>279</v>
      </c>
      <c r="D1580">
        <v>-27.271709999999999</v>
      </c>
      <c r="E1580">
        <v>-48.331710000000001</v>
      </c>
      <c r="F1580" s="24" t="s">
        <v>2</v>
      </c>
      <c r="G1580" s="24" t="s">
        <v>3</v>
      </c>
      <c r="H1580" s="25">
        <v>42039</v>
      </c>
      <c r="I1580" s="12" t="s">
        <v>280</v>
      </c>
      <c r="J1580" s="12" t="s">
        <v>245</v>
      </c>
      <c r="K1580" s="12" t="s">
        <v>271</v>
      </c>
      <c r="L1580" s="24" t="s">
        <v>96</v>
      </c>
      <c r="M1580" s="24" t="s">
        <v>313</v>
      </c>
      <c r="N1580" t="s">
        <v>86</v>
      </c>
      <c r="O1580" s="24">
        <v>3</v>
      </c>
      <c r="P1580">
        <v>11</v>
      </c>
      <c r="Q1580">
        <v>11</v>
      </c>
      <c r="R1580" t="s">
        <v>18</v>
      </c>
      <c r="S1580" s="24">
        <v>20</v>
      </c>
      <c r="T1580" s="24">
        <v>15</v>
      </c>
      <c r="U1580" t="s">
        <v>182</v>
      </c>
      <c r="V1580" s="14" t="str">
        <f>VLOOKUP($U1580,look_up!$A$2:J1606,2,FALSE)</f>
        <v>Estrela</v>
      </c>
      <c r="W1580" s="14" t="str">
        <f>VLOOKUP($U1580,look_up!$A$2:K1606,3,FALSE)</f>
        <v>Species</v>
      </c>
      <c r="X1580" s="14" t="str">
        <f>VLOOKUP($U1580,look_up!$A$2:L1606,4,FALSE)</f>
        <v>NA</v>
      </c>
      <c r="Y1580" s="14" t="str">
        <f>VLOOKUP($U1580,look_up!A$2:K1606,5,FALSE)</f>
        <v>Animalia</v>
      </c>
      <c r="Z1580" s="14" t="str">
        <f>VLOOKUP($U1580,look_up!A$2:L1606,6,FALSE)</f>
        <v>Echinodermata</v>
      </c>
      <c r="AA1580" s="14" t="str">
        <f>VLOOKUP($U1580,look_up!A$2:M1606,7,FALSE)</f>
        <v>Asteroidea</v>
      </c>
      <c r="AB1580" s="14" t="str">
        <f>VLOOKUP($U1580,look_up!$A$2:P1606,8,FALSE)</f>
        <v>Spinulosida</v>
      </c>
      <c r="AC1580" s="14" t="str">
        <f>VLOOKUP($U1580,look_up!$A$2:Q1606,9,FALSE)</f>
        <v>Echinasteridae</v>
      </c>
      <c r="AD1580" s="14">
        <f>VLOOKUP($U1580,look_up!A$2:P1606,10,FALSE)</f>
        <v>178747</v>
      </c>
      <c r="AE1580" s="16">
        <v>2</v>
      </c>
      <c r="AF1580" s="24" t="s">
        <v>216</v>
      </c>
      <c r="AG1580">
        <v>40</v>
      </c>
      <c r="AH1580" s="16" t="s">
        <v>273</v>
      </c>
      <c r="AI1580" s="16" t="s">
        <v>296</v>
      </c>
      <c r="AJ1580" s="16" t="s">
        <v>214</v>
      </c>
      <c r="AK1580" s="16" t="s">
        <v>221</v>
      </c>
      <c r="AL1580" s="16">
        <v>2</v>
      </c>
    </row>
    <row r="1581" spans="1:38" x14ac:dyDescent="0.3">
      <c r="A1581" s="24" t="s">
        <v>0</v>
      </c>
      <c r="B1581" t="s">
        <v>308</v>
      </c>
      <c r="C1581" t="s">
        <v>281</v>
      </c>
      <c r="D1581">
        <v>-27.274239999999999</v>
      </c>
      <c r="E1581">
        <v>-48.3339</v>
      </c>
      <c r="F1581" s="24" t="s">
        <v>2</v>
      </c>
      <c r="G1581" s="24" t="s">
        <v>3</v>
      </c>
      <c r="H1581" s="25">
        <v>42031</v>
      </c>
      <c r="I1581" s="12" t="s">
        <v>282</v>
      </c>
      <c r="J1581" s="12" t="s">
        <v>270</v>
      </c>
      <c r="K1581" s="12" t="s">
        <v>271</v>
      </c>
      <c r="L1581" s="24" t="s">
        <v>96</v>
      </c>
      <c r="M1581" s="24" t="s">
        <v>313</v>
      </c>
      <c r="N1581" t="s">
        <v>85</v>
      </c>
      <c r="O1581" s="24">
        <v>1</v>
      </c>
      <c r="P1581">
        <v>5</v>
      </c>
      <c r="Q1581">
        <v>5</v>
      </c>
      <c r="R1581">
        <v>27</v>
      </c>
      <c r="S1581" s="24">
        <v>4.7</v>
      </c>
      <c r="T1581" s="24">
        <v>3.4</v>
      </c>
      <c r="U1581" t="s">
        <v>182</v>
      </c>
      <c r="V1581" s="14" t="str">
        <f>VLOOKUP($U1581,look_up!$A$2:J1607,2,FALSE)</f>
        <v>Estrela</v>
      </c>
      <c r="W1581" s="14" t="str">
        <f>VLOOKUP($U1581,look_up!$A$2:K1607,3,FALSE)</f>
        <v>Species</v>
      </c>
      <c r="X1581" s="14" t="str">
        <f>VLOOKUP($U1581,look_up!$A$2:L1607,4,FALSE)</f>
        <v>NA</v>
      </c>
      <c r="Y1581" s="14" t="str">
        <f>VLOOKUP($U1581,look_up!A$2:K1607,5,FALSE)</f>
        <v>Animalia</v>
      </c>
      <c r="Z1581" s="14" t="str">
        <f>VLOOKUP($U1581,look_up!A$2:L1607,6,FALSE)</f>
        <v>Echinodermata</v>
      </c>
      <c r="AA1581" s="14" t="str">
        <f>VLOOKUP($U1581,look_up!A$2:M1607,7,FALSE)</f>
        <v>Asteroidea</v>
      </c>
      <c r="AB1581" s="14" t="str">
        <f>VLOOKUP($U1581,look_up!$A$2:P1607,8,FALSE)</f>
        <v>Spinulosida</v>
      </c>
      <c r="AC1581" s="14" t="str">
        <f>VLOOKUP($U1581,look_up!$A$2:Q1607,9,FALSE)</f>
        <v>Echinasteridae</v>
      </c>
      <c r="AD1581" s="14">
        <f>VLOOKUP($U1581,look_up!A$2:P1607,10,FALSE)</f>
        <v>178747</v>
      </c>
      <c r="AE1581" s="16">
        <v>0</v>
      </c>
      <c r="AF1581" s="24" t="s">
        <v>216</v>
      </c>
      <c r="AG1581">
        <v>40</v>
      </c>
      <c r="AH1581" s="16" t="s">
        <v>273</v>
      </c>
      <c r="AI1581" s="16" t="s">
        <v>296</v>
      </c>
      <c r="AJ1581" s="16" t="s">
        <v>214</v>
      </c>
      <c r="AK1581" s="16" t="s">
        <v>221</v>
      </c>
      <c r="AL1581" s="16">
        <v>0</v>
      </c>
    </row>
    <row r="1582" spans="1:38" x14ac:dyDescent="0.3">
      <c r="A1582" s="24" t="s">
        <v>0</v>
      </c>
      <c r="B1582" t="s">
        <v>308</v>
      </c>
      <c r="C1582" t="s">
        <v>281</v>
      </c>
      <c r="D1582">
        <v>-27.274239999999999</v>
      </c>
      <c r="E1582">
        <v>-48.3339</v>
      </c>
      <c r="F1582" s="24" t="s">
        <v>2</v>
      </c>
      <c r="G1582" s="24" t="s">
        <v>3</v>
      </c>
      <c r="H1582" s="25">
        <v>42031</v>
      </c>
      <c r="I1582" s="12" t="s">
        <v>282</v>
      </c>
      <c r="J1582" s="12" t="s">
        <v>270</v>
      </c>
      <c r="K1582" s="12" t="s">
        <v>271</v>
      </c>
      <c r="L1582" s="24" t="s">
        <v>96</v>
      </c>
      <c r="M1582" s="24" t="s">
        <v>313</v>
      </c>
      <c r="N1582" t="s">
        <v>85</v>
      </c>
      <c r="O1582" s="24">
        <v>2</v>
      </c>
      <c r="P1582">
        <v>5</v>
      </c>
      <c r="Q1582">
        <v>5</v>
      </c>
      <c r="R1582">
        <v>27</v>
      </c>
      <c r="S1582" s="24">
        <v>4.7</v>
      </c>
      <c r="T1582" s="24">
        <v>3.4</v>
      </c>
      <c r="U1582" t="s">
        <v>182</v>
      </c>
      <c r="V1582" s="14" t="str">
        <f>VLOOKUP($U1582,look_up!$A$2:J1608,2,FALSE)</f>
        <v>Estrela</v>
      </c>
      <c r="W1582" s="14" t="str">
        <f>VLOOKUP($U1582,look_up!$A$2:K1608,3,FALSE)</f>
        <v>Species</v>
      </c>
      <c r="X1582" s="14" t="str">
        <f>VLOOKUP($U1582,look_up!$A$2:L1608,4,FALSE)</f>
        <v>NA</v>
      </c>
      <c r="Y1582" s="14" t="str">
        <f>VLOOKUP($U1582,look_up!A$2:K1608,5,FALSE)</f>
        <v>Animalia</v>
      </c>
      <c r="Z1582" s="14" t="str">
        <f>VLOOKUP($U1582,look_up!A$2:L1608,6,FALSE)</f>
        <v>Echinodermata</v>
      </c>
      <c r="AA1582" s="14" t="str">
        <f>VLOOKUP($U1582,look_up!A$2:M1608,7,FALSE)</f>
        <v>Asteroidea</v>
      </c>
      <c r="AB1582" s="14" t="str">
        <f>VLOOKUP($U1582,look_up!$A$2:P1608,8,FALSE)</f>
        <v>Spinulosida</v>
      </c>
      <c r="AC1582" s="14" t="str">
        <f>VLOOKUP($U1582,look_up!$A$2:Q1608,9,FALSE)</f>
        <v>Echinasteridae</v>
      </c>
      <c r="AD1582" s="14">
        <f>VLOOKUP($U1582,look_up!A$2:P1608,10,FALSE)</f>
        <v>178747</v>
      </c>
      <c r="AE1582" s="16">
        <v>0</v>
      </c>
      <c r="AF1582" s="24" t="s">
        <v>216</v>
      </c>
      <c r="AG1582">
        <v>40</v>
      </c>
      <c r="AH1582" s="16" t="s">
        <v>273</v>
      </c>
      <c r="AI1582" s="16" t="s">
        <v>296</v>
      </c>
      <c r="AJ1582" s="16" t="s">
        <v>214</v>
      </c>
      <c r="AK1582" s="16" t="s">
        <v>221</v>
      </c>
      <c r="AL1582" s="16">
        <v>0</v>
      </c>
    </row>
    <row r="1583" spans="1:38" x14ac:dyDescent="0.3">
      <c r="A1583" s="24" t="s">
        <v>0</v>
      </c>
      <c r="B1583" t="s">
        <v>308</v>
      </c>
      <c r="C1583" t="s">
        <v>281</v>
      </c>
      <c r="D1583">
        <v>-27.274239999999999</v>
      </c>
      <c r="E1583">
        <v>-48.3339</v>
      </c>
      <c r="F1583" s="24" t="s">
        <v>2</v>
      </c>
      <c r="G1583" s="24" t="s">
        <v>3</v>
      </c>
      <c r="H1583" s="25">
        <v>42031</v>
      </c>
      <c r="I1583" s="12" t="s">
        <v>282</v>
      </c>
      <c r="J1583" s="12" t="s">
        <v>270</v>
      </c>
      <c r="K1583" s="12" t="s">
        <v>271</v>
      </c>
      <c r="L1583" s="24" t="s">
        <v>96</v>
      </c>
      <c r="M1583" s="24" t="s">
        <v>313</v>
      </c>
      <c r="N1583" t="s">
        <v>85</v>
      </c>
      <c r="O1583" s="24">
        <v>3</v>
      </c>
      <c r="P1583">
        <v>5</v>
      </c>
      <c r="Q1583">
        <v>5</v>
      </c>
      <c r="R1583">
        <v>27</v>
      </c>
      <c r="S1583" s="24">
        <v>4.7</v>
      </c>
      <c r="T1583" s="24">
        <v>3.4</v>
      </c>
      <c r="U1583" t="s">
        <v>182</v>
      </c>
      <c r="V1583" s="14" t="str">
        <f>VLOOKUP($U1583,look_up!$A$2:J1609,2,FALSE)</f>
        <v>Estrela</v>
      </c>
      <c r="W1583" s="14" t="str">
        <f>VLOOKUP($U1583,look_up!$A$2:K1609,3,FALSE)</f>
        <v>Species</v>
      </c>
      <c r="X1583" s="14" t="str">
        <f>VLOOKUP($U1583,look_up!$A$2:L1609,4,FALSE)</f>
        <v>NA</v>
      </c>
      <c r="Y1583" s="14" t="str">
        <f>VLOOKUP($U1583,look_up!A$2:K1609,5,FALSE)</f>
        <v>Animalia</v>
      </c>
      <c r="Z1583" s="14" t="str">
        <f>VLOOKUP($U1583,look_up!A$2:L1609,6,FALSE)</f>
        <v>Echinodermata</v>
      </c>
      <c r="AA1583" s="14" t="str">
        <f>VLOOKUP($U1583,look_up!A$2:M1609,7,FALSE)</f>
        <v>Asteroidea</v>
      </c>
      <c r="AB1583" s="14" t="str">
        <f>VLOOKUP($U1583,look_up!$A$2:P1609,8,FALSE)</f>
        <v>Spinulosida</v>
      </c>
      <c r="AC1583" s="14" t="str">
        <f>VLOOKUP($U1583,look_up!$A$2:Q1609,9,FALSE)</f>
        <v>Echinasteridae</v>
      </c>
      <c r="AD1583" s="14">
        <f>VLOOKUP($U1583,look_up!A$2:P1609,10,FALSE)</f>
        <v>178747</v>
      </c>
      <c r="AE1583" s="16">
        <v>0</v>
      </c>
      <c r="AF1583" s="24" t="s">
        <v>216</v>
      </c>
      <c r="AG1583">
        <v>40</v>
      </c>
      <c r="AH1583" s="16" t="s">
        <v>273</v>
      </c>
      <c r="AI1583" s="16" t="s">
        <v>296</v>
      </c>
      <c r="AJ1583" s="16" t="s">
        <v>214</v>
      </c>
      <c r="AK1583" s="16" t="s">
        <v>221</v>
      </c>
      <c r="AL1583" s="16">
        <v>0</v>
      </c>
    </row>
    <row r="1584" spans="1:38" x14ac:dyDescent="0.3">
      <c r="A1584" s="24" t="s">
        <v>0</v>
      </c>
      <c r="B1584" t="s">
        <v>308</v>
      </c>
      <c r="C1584" t="s">
        <v>281</v>
      </c>
      <c r="D1584">
        <v>-27.274239999999999</v>
      </c>
      <c r="E1584">
        <v>-48.3339</v>
      </c>
      <c r="F1584" s="24" t="s">
        <v>2</v>
      </c>
      <c r="G1584" s="24" t="s">
        <v>3</v>
      </c>
      <c r="H1584" s="25">
        <v>42031</v>
      </c>
      <c r="I1584" s="12" t="s">
        <v>282</v>
      </c>
      <c r="J1584" s="12" t="s">
        <v>270</v>
      </c>
      <c r="K1584" s="12" t="s">
        <v>271</v>
      </c>
      <c r="L1584" s="24" t="s">
        <v>96</v>
      </c>
      <c r="M1584" s="24" t="s">
        <v>313</v>
      </c>
      <c r="N1584" t="s">
        <v>85</v>
      </c>
      <c r="O1584" s="24">
        <v>1</v>
      </c>
      <c r="P1584">
        <v>10</v>
      </c>
      <c r="Q1584">
        <v>10</v>
      </c>
      <c r="R1584">
        <v>26</v>
      </c>
      <c r="S1584" s="24">
        <v>4.7</v>
      </c>
      <c r="T1584" s="24">
        <v>5</v>
      </c>
      <c r="U1584" t="s">
        <v>182</v>
      </c>
      <c r="V1584" s="14" t="str">
        <f>VLOOKUP($U1584,look_up!$A$2:J1610,2,FALSE)</f>
        <v>Estrela</v>
      </c>
      <c r="W1584" s="14" t="str">
        <f>VLOOKUP($U1584,look_up!$A$2:K1610,3,FALSE)</f>
        <v>Species</v>
      </c>
      <c r="X1584" s="14" t="str">
        <f>VLOOKUP($U1584,look_up!$A$2:L1610,4,FALSE)</f>
        <v>NA</v>
      </c>
      <c r="Y1584" s="14" t="str">
        <f>VLOOKUP($U1584,look_up!A$2:K1610,5,FALSE)</f>
        <v>Animalia</v>
      </c>
      <c r="Z1584" s="14" t="str">
        <f>VLOOKUP($U1584,look_up!A$2:L1610,6,FALSE)</f>
        <v>Echinodermata</v>
      </c>
      <c r="AA1584" s="14" t="str">
        <f>VLOOKUP($U1584,look_up!A$2:M1610,7,FALSE)</f>
        <v>Asteroidea</v>
      </c>
      <c r="AB1584" s="14" t="str">
        <f>VLOOKUP($U1584,look_up!$A$2:P1610,8,FALSE)</f>
        <v>Spinulosida</v>
      </c>
      <c r="AC1584" s="14" t="str">
        <f>VLOOKUP($U1584,look_up!$A$2:Q1610,9,FALSE)</f>
        <v>Echinasteridae</v>
      </c>
      <c r="AD1584" s="14">
        <f>VLOOKUP($U1584,look_up!A$2:P1610,10,FALSE)</f>
        <v>178747</v>
      </c>
      <c r="AE1584" s="16">
        <v>11</v>
      </c>
      <c r="AF1584" s="24" t="s">
        <v>216</v>
      </c>
      <c r="AG1584">
        <v>40</v>
      </c>
      <c r="AH1584" s="16" t="s">
        <v>273</v>
      </c>
      <c r="AI1584" s="16" t="s">
        <v>296</v>
      </c>
      <c r="AJ1584" s="16" t="s">
        <v>214</v>
      </c>
      <c r="AK1584" s="16" t="s">
        <v>221</v>
      </c>
      <c r="AL1584" s="16">
        <v>11</v>
      </c>
    </row>
    <row r="1585" spans="1:38" x14ac:dyDescent="0.3">
      <c r="A1585" s="24" t="s">
        <v>0</v>
      </c>
      <c r="B1585" t="s">
        <v>308</v>
      </c>
      <c r="C1585" t="s">
        <v>281</v>
      </c>
      <c r="D1585">
        <v>-27.274239999999999</v>
      </c>
      <c r="E1585">
        <v>-48.3339</v>
      </c>
      <c r="F1585" s="24" t="s">
        <v>2</v>
      </c>
      <c r="G1585" s="24" t="s">
        <v>3</v>
      </c>
      <c r="H1585" s="25">
        <v>42031</v>
      </c>
      <c r="I1585" s="12" t="s">
        <v>282</v>
      </c>
      <c r="J1585" s="12" t="s">
        <v>270</v>
      </c>
      <c r="K1585" s="12" t="s">
        <v>271</v>
      </c>
      <c r="L1585" s="24" t="s">
        <v>96</v>
      </c>
      <c r="M1585" s="24" t="s">
        <v>313</v>
      </c>
      <c r="N1585" t="s">
        <v>85</v>
      </c>
      <c r="O1585" s="24">
        <v>2</v>
      </c>
      <c r="P1585">
        <v>10</v>
      </c>
      <c r="Q1585">
        <v>10</v>
      </c>
      <c r="R1585">
        <v>26</v>
      </c>
      <c r="S1585" s="24">
        <v>4.7</v>
      </c>
      <c r="T1585" s="24">
        <v>5</v>
      </c>
      <c r="U1585" t="s">
        <v>182</v>
      </c>
      <c r="V1585" s="14" t="str">
        <f>VLOOKUP($U1585,look_up!$A$2:J1611,2,FALSE)</f>
        <v>Estrela</v>
      </c>
      <c r="W1585" s="14" t="str">
        <f>VLOOKUP($U1585,look_up!$A$2:K1611,3,FALSE)</f>
        <v>Species</v>
      </c>
      <c r="X1585" s="14" t="str">
        <f>VLOOKUP($U1585,look_up!$A$2:L1611,4,FALSE)</f>
        <v>NA</v>
      </c>
      <c r="Y1585" s="14" t="str">
        <f>VLOOKUP($U1585,look_up!A$2:K1611,5,FALSE)</f>
        <v>Animalia</v>
      </c>
      <c r="Z1585" s="14" t="str">
        <f>VLOOKUP($U1585,look_up!A$2:L1611,6,FALSE)</f>
        <v>Echinodermata</v>
      </c>
      <c r="AA1585" s="14" t="str">
        <f>VLOOKUP($U1585,look_up!A$2:M1611,7,FALSE)</f>
        <v>Asteroidea</v>
      </c>
      <c r="AB1585" s="14" t="str">
        <f>VLOOKUP($U1585,look_up!$A$2:P1611,8,FALSE)</f>
        <v>Spinulosida</v>
      </c>
      <c r="AC1585" s="14" t="str">
        <f>VLOOKUP($U1585,look_up!$A$2:Q1611,9,FALSE)</f>
        <v>Echinasteridae</v>
      </c>
      <c r="AD1585" s="14">
        <f>VLOOKUP($U1585,look_up!A$2:P1611,10,FALSE)</f>
        <v>178747</v>
      </c>
      <c r="AE1585" s="16">
        <v>1</v>
      </c>
      <c r="AF1585" s="24" t="s">
        <v>216</v>
      </c>
      <c r="AG1585">
        <v>40</v>
      </c>
      <c r="AH1585" s="16" t="s">
        <v>273</v>
      </c>
      <c r="AI1585" s="16" t="s">
        <v>296</v>
      </c>
      <c r="AJ1585" s="16" t="s">
        <v>214</v>
      </c>
      <c r="AK1585" s="16" t="s">
        <v>221</v>
      </c>
      <c r="AL1585" s="16">
        <v>1</v>
      </c>
    </row>
    <row r="1586" spans="1:38" x14ac:dyDescent="0.3">
      <c r="A1586" s="24" t="s">
        <v>0</v>
      </c>
      <c r="B1586" t="s">
        <v>308</v>
      </c>
      <c r="C1586" t="s">
        <v>281</v>
      </c>
      <c r="D1586">
        <v>-27.274239999999999</v>
      </c>
      <c r="E1586">
        <v>-48.3339</v>
      </c>
      <c r="F1586" s="24" t="s">
        <v>2</v>
      </c>
      <c r="G1586" s="24" t="s">
        <v>3</v>
      </c>
      <c r="H1586" s="25">
        <v>42031</v>
      </c>
      <c r="I1586" s="12" t="s">
        <v>282</v>
      </c>
      <c r="J1586" s="12" t="s">
        <v>270</v>
      </c>
      <c r="K1586" s="12" t="s">
        <v>271</v>
      </c>
      <c r="L1586" s="24" t="s">
        <v>96</v>
      </c>
      <c r="M1586" s="24" t="s">
        <v>313</v>
      </c>
      <c r="N1586" t="s">
        <v>85</v>
      </c>
      <c r="O1586" s="24">
        <v>3</v>
      </c>
      <c r="P1586">
        <v>10</v>
      </c>
      <c r="Q1586">
        <v>10</v>
      </c>
      <c r="R1586">
        <v>26</v>
      </c>
      <c r="S1586" s="24">
        <v>4.7</v>
      </c>
      <c r="T1586" s="24">
        <v>5</v>
      </c>
      <c r="U1586" t="s">
        <v>182</v>
      </c>
      <c r="V1586" s="14" t="str">
        <f>VLOOKUP($U1586,look_up!$A$2:J1612,2,FALSE)</f>
        <v>Estrela</v>
      </c>
      <c r="W1586" s="14" t="str">
        <f>VLOOKUP($U1586,look_up!$A$2:K1612,3,FALSE)</f>
        <v>Species</v>
      </c>
      <c r="X1586" s="14" t="str">
        <f>VLOOKUP($U1586,look_up!$A$2:L1612,4,FALSE)</f>
        <v>NA</v>
      </c>
      <c r="Y1586" s="14" t="str">
        <f>VLOOKUP($U1586,look_up!A$2:K1612,5,FALSE)</f>
        <v>Animalia</v>
      </c>
      <c r="Z1586" s="14" t="str">
        <f>VLOOKUP($U1586,look_up!A$2:L1612,6,FALSE)</f>
        <v>Echinodermata</v>
      </c>
      <c r="AA1586" s="14" t="str">
        <f>VLOOKUP($U1586,look_up!A$2:M1612,7,FALSE)</f>
        <v>Asteroidea</v>
      </c>
      <c r="AB1586" s="14" t="str">
        <f>VLOOKUP($U1586,look_up!$A$2:P1612,8,FALSE)</f>
        <v>Spinulosida</v>
      </c>
      <c r="AC1586" s="14" t="str">
        <f>VLOOKUP($U1586,look_up!$A$2:Q1612,9,FALSE)</f>
        <v>Echinasteridae</v>
      </c>
      <c r="AD1586" s="14">
        <f>VLOOKUP($U1586,look_up!A$2:P1612,10,FALSE)</f>
        <v>178747</v>
      </c>
      <c r="AE1586" s="16">
        <v>0</v>
      </c>
      <c r="AF1586" s="24" t="s">
        <v>216</v>
      </c>
      <c r="AG1586">
        <v>40</v>
      </c>
      <c r="AH1586" s="16" t="s">
        <v>273</v>
      </c>
      <c r="AI1586" s="16" t="s">
        <v>296</v>
      </c>
      <c r="AJ1586" s="16" t="s">
        <v>214</v>
      </c>
      <c r="AK1586" s="16" t="s">
        <v>221</v>
      </c>
      <c r="AL1586" s="16">
        <v>0</v>
      </c>
    </row>
    <row r="1587" spans="1:38" x14ac:dyDescent="0.3">
      <c r="A1587" s="24" t="s">
        <v>0</v>
      </c>
      <c r="B1587" t="s">
        <v>267</v>
      </c>
      <c r="C1587" t="s">
        <v>283</v>
      </c>
      <c r="D1587">
        <v>-27.27486</v>
      </c>
      <c r="E1587">
        <v>-48.36674</v>
      </c>
      <c r="F1587" s="24" t="s">
        <v>2</v>
      </c>
      <c r="G1587" s="24" t="s">
        <v>3</v>
      </c>
      <c r="H1587" s="25">
        <v>42024</v>
      </c>
      <c r="I1587" s="12" t="s">
        <v>248</v>
      </c>
      <c r="J1587" s="12" t="s">
        <v>270</v>
      </c>
      <c r="K1587" s="12" t="s">
        <v>271</v>
      </c>
      <c r="L1587" s="24" t="s">
        <v>96</v>
      </c>
      <c r="M1587" s="24" t="s">
        <v>313</v>
      </c>
      <c r="N1587" t="s">
        <v>85</v>
      </c>
      <c r="O1587" s="24">
        <v>1</v>
      </c>
      <c r="P1587">
        <v>5</v>
      </c>
      <c r="Q1587">
        <v>5</v>
      </c>
      <c r="R1587">
        <v>27</v>
      </c>
      <c r="S1587" s="24">
        <v>10.7</v>
      </c>
      <c r="T1587" s="24">
        <v>4</v>
      </c>
      <c r="U1587" t="s">
        <v>182</v>
      </c>
      <c r="V1587" s="14" t="str">
        <f>VLOOKUP($U1587,look_up!$A$2:J1613,2,FALSE)</f>
        <v>Estrela</v>
      </c>
      <c r="W1587" s="14" t="str">
        <f>VLOOKUP($U1587,look_up!$A$2:K1613,3,FALSE)</f>
        <v>Species</v>
      </c>
      <c r="X1587" s="14" t="str">
        <f>VLOOKUP($U1587,look_up!$A$2:L1613,4,FALSE)</f>
        <v>NA</v>
      </c>
      <c r="Y1587" s="14" t="str">
        <f>VLOOKUP($U1587,look_up!A$2:K1613,5,FALSE)</f>
        <v>Animalia</v>
      </c>
      <c r="Z1587" s="14" t="str">
        <f>VLOOKUP($U1587,look_up!A$2:L1613,6,FALSE)</f>
        <v>Echinodermata</v>
      </c>
      <c r="AA1587" s="14" t="str">
        <f>VLOOKUP($U1587,look_up!A$2:M1613,7,FALSE)</f>
        <v>Asteroidea</v>
      </c>
      <c r="AB1587" s="14" t="str">
        <f>VLOOKUP($U1587,look_up!$A$2:P1613,8,FALSE)</f>
        <v>Spinulosida</v>
      </c>
      <c r="AC1587" s="14" t="str">
        <f>VLOOKUP($U1587,look_up!$A$2:Q1613,9,FALSE)</f>
        <v>Echinasteridae</v>
      </c>
      <c r="AD1587" s="14">
        <f>VLOOKUP($U1587,look_up!A$2:P1613,10,FALSE)</f>
        <v>178747</v>
      </c>
      <c r="AE1587" s="16">
        <v>0</v>
      </c>
      <c r="AF1587" s="24" t="s">
        <v>216</v>
      </c>
      <c r="AG1587">
        <v>40</v>
      </c>
      <c r="AH1587" s="16" t="s">
        <v>273</v>
      </c>
      <c r="AI1587" s="16" t="s">
        <v>296</v>
      </c>
      <c r="AJ1587" s="16" t="s">
        <v>214</v>
      </c>
      <c r="AK1587" s="16" t="s">
        <v>221</v>
      </c>
      <c r="AL1587" s="16">
        <v>0</v>
      </c>
    </row>
    <row r="1588" spans="1:38" x14ac:dyDescent="0.3">
      <c r="A1588" s="24" t="s">
        <v>0</v>
      </c>
      <c r="B1588" t="s">
        <v>267</v>
      </c>
      <c r="C1588" t="s">
        <v>283</v>
      </c>
      <c r="D1588">
        <v>-27.27486</v>
      </c>
      <c r="E1588">
        <v>-48.36674</v>
      </c>
      <c r="F1588" s="24" t="s">
        <v>2</v>
      </c>
      <c r="G1588" s="24" t="s">
        <v>3</v>
      </c>
      <c r="H1588" s="25">
        <v>42024</v>
      </c>
      <c r="I1588" s="12" t="s">
        <v>248</v>
      </c>
      <c r="J1588" s="12" t="s">
        <v>270</v>
      </c>
      <c r="K1588" s="12" t="s">
        <v>271</v>
      </c>
      <c r="L1588" s="24" t="s">
        <v>96</v>
      </c>
      <c r="M1588" s="24" t="s">
        <v>313</v>
      </c>
      <c r="N1588" t="s">
        <v>85</v>
      </c>
      <c r="O1588" s="24">
        <v>2</v>
      </c>
      <c r="P1588">
        <v>5</v>
      </c>
      <c r="Q1588">
        <v>5</v>
      </c>
      <c r="R1588">
        <v>27</v>
      </c>
      <c r="S1588" s="24">
        <v>10.7</v>
      </c>
      <c r="T1588" s="24">
        <v>4</v>
      </c>
      <c r="U1588" t="s">
        <v>182</v>
      </c>
      <c r="V1588" s="14" t="str">
        <f>VLOOKUP($U1588,look_up!$A$2:J1614,2,FALSE)</f>
        <v>Estrela</v>
      </c>
      <c r="W1588" s="14" t="str">
        <f>VLOOKUP($U1588,look_up!$A$2:K1614,3,FALSE)</f>
        <v>Species</v>
      </c>
      <c r="X1588" s="14" t="str">
        <f>VLOOKUP($U1588,look_up!$A$2:L1614,4,FALSE)</f>
        <v>NA</v>
      </c>
      <c r="Y1588" s="14" t="str">
        <f>VLOOKUP($U1588,look_up!A$2:K1614,5,FALSE)</f>
        <v>Animalia</v>
      </c>
      <c r="Z1588" s="14" t="str">
        <f>VLOOKUP($U1588,look_up!A$2:L1614,6,FALSE)</f>
        <v>Echinodermata</v>
      </c>
      <c r="AA1588" s="14" t="str">
        <f>VLOOKUP($U1588,look_up!A$2:M1614,7,FALSE)</f>
        <v>Asteroidea</v>
      </c>
      <c r="AB1588" s="14" t="str">
        <f>VLOOKUP($U1588,look_up!$A$2:P1614,8,FALSE)</f>
        <v>Spinulosida</v>
      </c>
      <c r="AC1588" s="14" t="str">
        <f>VLOOKUP($U1588,look_up!$A$2:Q1614,9,FALSE)</f>
        <v>Echinasteridae</v>
      </c>
      <c r="AD1588" s="14">
        <f>VLOOKUP($U1588,look_up!A$2:P1614,10,FALSE)</f>
        <v>178747</v>
      </c>
      <c r="AE1588" s="16">
        <v>0</v>
      </c>
      <c r="AF1588" s="24" t="s">
        <v>216</v>
      </c>
      <c r="AG1588">
        <v>40</v>
      </c>
      <c r="AH1588" s="16" t="s">
        <v>273</v>
      </c>
      <c r="AI1588" s="16" t="s">
        <v>296</v>
      </c>
      <c r="AJ1588" s="16" t="s">
        <v>214</v>
      </c>
      <c r="AK1588" s="16" t="s">
        <v>221</v>
      </c>
      <c r="AL1588" s="16">
        <v>0</v>
      </c>
    </row>
    <row r="1589" spans="1:38" x14ac:dyDescent="0.3">
      <c r="A1589" s="24" t="s">
        <v>0</v>
      </c>
      <c r="B1589" t="s">
        <v>267</v>
      </c>
      <c r="C1589" t="s">
        <v>283</v>
      </c>
      <c r="D1589">
        <v>-27.27486</v>
      </c>
      <c r="E1589">
        <v>-48.36674</v>
      </c>
      <c r="F1589" s="24" t="s">
        <v>2</v>
      </c>
      <c r="G1589" s="24" t="s">
        <v>3</v>
      </c>
      <c r="H1589" s="25">
        <v>42024</v>
      </c>
      <c r="I1589" s="12" t="s">
        <v>248</v>
      </c>
      <c r="J1589" s="12" t="s">
        <v>270</v>
      </c>
      <c r="K1589" s="12" t="s">
        <v>271</v>
      </c>
      <c r="L1589" s="24" t="s">
        <v>96</v>
      </c>
      <c r="M1589" s="24" t="s">
        <v>313</v>
      </c>
      <c r="N1589" t="s">
        <v>85</v>
      </c>
      <c r="O1589" s="24">
        <v>3</v>
      </c>
      <c r="P1589">
        <v>5</v>
      </c>
      <c r="Q1589">
        <v>5</v>
      </c>
      <c r="R1589">
        <v>27</v>
      </c>
      <c r="S1589" s="24">
        <v>10.7</v>
      </c>
      <c r="T1589" s="24">
        <v>4</v>
      </c>
      <c r="U1589" t="s">
        <v>182</v>
      </c>
      <c r="V1589" s="14" t="str">
        <f>VLOOKUP($U1589,look_up!$A$2:J1615,2,FALSE)</f>
        <v>Estrela</v>
      </c>
      <c r="W1589" s="14" t="str">
        <f>VLOOKUP($U1589,look_up!$A$2:K1615,3,FALSE)</f>
        <v>Species</v>
      </c>
      <c r="X1589" s="14" t="str">
        <f>VLOOKUP($U1589,look_up!$A$2:L1615,4,FALSE)</f>
        <v>NA</v>
      </c>
      <c r="Y1589" s="14" t="str">
        <f>VLOOKUP($U1589,look_up!A$2:K1615,5,FALSE)</f>
        <v>Animalia</v>
      </c>
      <c r="Z1589" s="14" t="str">
        <f>VLOOKUP($U1589,look_up!A$2:L1615,6,FALSE)</f>
        <v>Echinodermata</v>
      </c>
      <c r="AA1589" s="14" t="str">
        <f>VLOOKUP($U1589,look_up!A$2:M1615,7,FALSE)</f>
        <v>Asteroidea</v>
      </c>
      <c r="AB1589" s="14" t="str">
        <f>VLOOKUP($U1589,look_up!$A$2:P1615,8,FALSE)</f>
        <v>Spinulosida</v>
      </c>
      <c r="AC1589" s="14" t="str">
        <f>VLOOKUP($U1589,look_up!$A$2:Q1615,9,FALSE)</f>
        <v>Echinasteridae</v>
      </c>
      <c r="AD1589" s="14">
        <f>VLOOKUP($U1589,look_up!A$2:P1615,10,FALSE)</f>
        <v>178747</v>
      </c>
      <c r="AE1589" s="16">
        <v>0</v>
      </c>
      <c r="AF1589" s="24" t="s">
        <v>216</v>
      </c>
      <c r="AG1589">
        <v>40</v>
      </c>
      <c r="AH1589" s="16" t="s">
        <v>273</v>
      </c>
      <c r="AI1589" s="16" t="s">
        <v>296</v>
      </c>
      <c r="AJ1589" s="16" t="s">
        <v>214</v>
      </c>
      <c r="AK1589" s="16" t="s">
        <v>221</v>
      </c>
      <c r="AL1589" s="16">
        <v>0</v>
      </c>
    </row>
    <row r="1590" spans="1:38" x14ac:dyDescent="0.3">
      <c r="A1590" s="24" t="s">
        <v>0</v>
      </c>
      <c r="B1590" t="s">
        <v>267</v>
      </c>
      <c r="C1590" t="s">
        <v>283</v>
      </c>
      <c r="D1590">
        <v>-27.27486</v>
      </c>
      <c r="E1590">
        <v>-48.36674</v>
      </c>
      <c r="F1590" s="24" t="s">
        <v>2</v>
      </c>
      <c r="G1590" s="24" t="s">
        <v>3</v>
      </c>
      <c r="H1590" s="25">
        <v>42024</v>
      </c>
      <c r="I1590" s="12" t="s">
        <v>248</v>
      </c>
      <c r="J1590" s="12" t="s">
        <v>270</v>
      </c>
      <c r="K1590" s="12" t="s">
        <v>271</v>
      </c>
      <c r="L1590" s="24" t="s">
        <v>96</v>
      </c>
      <c r="M1590" s="24" t="s">
        <v>313</v>
      </c>
      <c r="N1590" t="s">
        <v>85</v>
      </c>
      <c r="O1590" s="24">
        <v>1</v>
      </c>
      <c r="P1590">
        <v>10</v>
      </c>
      <c r="Q1590">
        <v>10</v>
      </c>
      <c r="R1590">
        <v>28</v>
      </c>
      <c r="S1590" s="24">
        <v>10.7</v>
      </c>
      <c r="T1590" s="24">
        <v>10</v>
      </c>
      <c r="U1590" t="s">
        <v>182</v>
      </c>
      <c r="V1590" s="14" t="str">
        <f>VLOOKUP($U1590,look_up!$A$2:J1616,2,FALSE)</f>
        <v>Estrela</v>
      </c>
      <c r="W1590" s="14" t="str">
        <f>VLOOKUP($U1590,look_up!$A$2:K1616,3,FALSE)</f>
        <v>Species</v>
      </c>
      <c r="X1590" s="14" t="str">
        <f>VLOOKUP($U1590,look_up!$A$2:L1616,4,FALSE)</f>
        <v>NA</v>
      </c>
      <c r="Y1590" s="14" t="str">
        <f>VLOOKUP($U1590,look_up!A$2:K1616,5,FALSE)</f>
        <v>Animalia</v>
      </c>
      <c r="Z1590" s="14" t="str">
        <f>VLOOKUP($U1590,look_up!A$2:L1616,6,FALSE)</f>
        <v>Echinodermata</v>
      </c>
      <c r="AA1590" s="14" t="str">
        <f>VLOOKUP($U1590,look_up!A$2:M1616,7,FALSE)</f>
        <v>Asteroidea</v>
      </c>
      <c r="AB1590" s="14" t="str">
        <f>VLOOKUP($U1590,look_up!$A$2:P1616,8,FALSE)</f>
        <v>Spinulosida</v>
      </c>
      <c r="AC1590" s="14" t="str">
        <f>VLOOKUP($U1590,look_up!$A$2:Q1616,9,FALSE)</f>
        <v>Echinasteridae</v>
      </c>
      <c r="AD1590" s="14">
        <f>VLOOKUP($U1590,look_up!A$2:P1616,10,FALSE)</f>
        <v>178747</v>
      </c>
      <c r="AE1590" s="16">
        <v>0</v>
      </c>
      <c r="AF1590" s="24" t="s">
        <v>216</v>
      </c>
      <c r="AG1590">
        <v>40</v>
      </c>
      <c r="AH1590" s="16" t="s">
        <v>273</v>
      </c>
      <c r="AI1590" s="16" t="s">
        <v>296</v>
      </c>
      <c r="AJ1590" s="16" t="s">
        <v>214</v>
      </c>
      <c r="AK1590" s="16" t="s">
        <v>221</v>
      </c>
      <c r="AL1590" s="16">
        <v>0</v>
      </c>
    </row>
    <row r="1591" spans="1:38" x14ac:dyDescent="0.3">
      <c r="A1591" s="24" t="s">
        <v>0</v>
      </c>
      <c r="B1591" t="s">
        <v>267</v>
      </c>
      <c r="C1591" t="s">
        <v>283</v>
      </c>
      <c r="D1591">
        <v>-27.27486</v>
      </c>
      <c r="E1591">
        <v>-48.36674</v>
      </c>
      <c r="F1591" s="24" t="s">
        <v>2</v>
      </c>
      <c r="G1591" s="24" t="s">
        <v>3</v>
      </c>
      <c r="H1591" s="25">
        <v>42024</v>
      </c>
      <c r="I1591" s="12" t="s">
        <v>248</v>
      </c>
      <c r="J1591" s="12" t="s">
        <v>270</v>
      </c>
      <c r="K1591" s="12" t="s">
        <v>271</v>
      </c>
      <c r="L1591" s="24" t="s">
        <v>96</v>
      </c>
      <c r="M1591" s="24" t="s">
        <v>313</v>
      </c>
      <c r="N1591" t="s">
        <v>85</v>
      </c>
      <c r="O1591" s="24">
        <v>2</v>
      </c>
      <c r="P1591">
        <v>10</v>
      </c>
      <c r="Q1591">
        <v>10</v>
      </c>
      <c r="R1591">
        <v>28</v>
      </c>
      <c r="S1591" s="24">
        <v>10.7</v>
      </c>
      <c r="T1591" s="24">
        <v>10</v>
      </c>
      <c r="U1591" t="s">
        <v>182</v>
      </c>
      <c r="V1591" s="14" t="str">
        <f>VLOOKUP($U1591,look_up!$A$2:J1617,2,FALSE)</f>
        <v>Estrela</v>
      </c>
      <c r="W1591" s="14" t="str">
        <f>VLOOKUP($U1591,look_up!$A$2:K1617,3,FALSE)</f>
        <v>Species</v>
      </c>
      <c r="X1591" s="14" t="str">
        <f>VLOOKUP($U1591,look_up!$A$2:L1617,4,FALSE)</f>
        <v>NA</v>
      </c>
      <c r="Y1591" s="14" t="str">
        <f>VLOOKUP($U1591,look_up!A$2:K1617,5,FALSE)</f>
        <v>Animalia</v>
      </c>
      <c r="Z1591" s="14" t="str">
        <f>VLOOKUP($U1591,look_up!A$2:L1617,6,FALSE)</f>
        <v>Echinodermata</v>
      </c>
      <c r="AA1591" s="14" t="str">
        <f>VLOOKUP($U1591,look_up!A$2:M1617,7,FALSE)</f>
        <v>Asteroidea</v>
      </c>
      <c r="AB1591" s="14" t="str">
        <f>VLOOKUP($U1591,look_up!$A$2:P1617,8,FALSE)</f>
        <v>Spinulosida</v>
      </c>
      <c r="AC1591" s="14" t="str">
        <f>VLOOKUP($U1591,look_up!$A$2:Q1617,9,FALSE)</f>
        <v>Echinasteridae</v>
      </c>
      <c r="AD1591" s="14">
        <f>VLOOKUP($U1591,look_up!A$2:P1617,10,FALSE)</f>
        <v>178747</v>
      </c>
      <c r="AE1591" s="16">
        <v>0</v>
      </c>
      <c r="AF1591" s="24" t="s">
        <v>216</v>
      </c>
      <c r="AG1591">
        <v>40</v>
      </c>
      <c r="AH1591" s="16" t="s">
        <v>273</v>
      </c>
      <c r="AI1591" s="16" t="s">
        <v>296</v>
      </c>
      <c r="AJ1591" s="16" t="s">
        <v>214</v>
      </c>
      <c r="AK1591" s="16" t="s">
        <v>221</v>
      </c>
      <c r="AL1591" s="16">
        <v>0</v>
      </c>
    </row>
    <row r="1592" spans="1:38" x14ac:dyDescent="0.3">
      <c r="A1592" s="24" t="s">
        <v>0</v>
      </c>
      <c r="B1592" t="s">
        <v>267</v>
      </c>
      <c r="C1592" t="s">
        <v>283</v>
      </c>
      <c r="D1592">
        <v>-27.27486</v>
      </c>
      <c r="E1592">
        <v>-48.36674</v>
      </c>
      <c r="F1592" s="24" t="s">
        <v>2</v>
      </c>
      <c r="G1592" s="24" t="s">
        <v>3</v>
      </c>
      <c r="H1592" s="25">
        <v>42024</v>
      </c>
      <c r="I1592" s="12" t="s">
        <v>248</v>
      </c>
      <c r="J1592" s="12" t="s">
        <v>270</v>
      </c>
      <c r="K1592" s="12" t="s">
        <v>271</v>
      </c>
      <c r="L1592" s="24" t="s">
        <v>96</v>
      </c>
      <c r="M1592" s="24" t="s">
        <v>313</v>
      </c>
      <c r="N1592" t="s">
        <v>85</v>
      </c>
      <c r="O1592" s="24">
        <v>3</v>
      </c>
      <c r="P1592">
        <v>10</v>
      </c>
      <c r="Q1592">
        <v>10</v>
      </c>
      <c r="R1592">
        <v>28</v>
      </c>
      <c r="S1592" s="24">
        <v>10.7</v>
      </c>
      <c r="T1592" s="24">
        <v>10</v>
      </c>
      <c r="U1592" t="s">
        <v>182</v>
      </c>
      <c r="V1592" s="14" t="str">
        <f>VLOOKUP($U1592,look_up!$A$2:J1618,2,FALSE)</f>
        <v>Estrela</v>
      </c>
      <c r="W1592" s="14" t="str">
        <f>VLOOKUP($U1592,look_up!$A$2:K1618,3,FALSE)</f>
        <v>Species</v>
      </c>
      <c r="X1592" s="14" t="str">
        <f>VLOOKUP($U1592,look_up!$A$2:L1618,4,FALSE)</f>
        <v>NA</v>
      </c>
      <c r="Y1592" s="14" t="str">
        <f>VLOOKUP($U1592,look_up!A$2:K1618,5,FALSE)</f>
        <v>Animalia</v>
      </c>
      <c r="Z1592" s="14" t="str">
        <f>VLOOKUP($U1592,look_up!A$2:L1618,6,FALSE)</f>
        <v>Echinodermata</v>
      </c>
      <c r="AA1592" s="14" t="str">
        <f>VLOOKUP($U1592,look_up!A$2:M1618,7,FALSE)</f>
        <v>Asteroidea</v>
      </c>
      <c r="AB1592" s="14" t="str">
        <f>VLOOKUP($U1592,look_up!$A$2:P1618,8,FALSE)</f>
        <v>Spinulosida</v>
      </c>
      <c r="AC1592" s="14" t="str">
        <f>VLOOKUP($U1592,look_up!$A$2:Q1618,9,FALSE)</f>
        <v>Echinasteridae</v>
      </c>
      <c r="AD1592" s="14">
        <f>VLOOKUP($U1592,look_up!A$2:P1618,10,FALSE)</f>
        <v>178747</v>
      </c>
      <c r="AE1592" s="16">
        <v>3</v>
      </c>
      <c r="AF1592" s="24" t="s">
        <v>216</v>
      </c>
      <c r="AG1592">
        <v>40</v>
      </c>
      <c r="AH1592" s="16" t="s">
        <v>273</v>
      </c>
      <c r="AI1592" s="16" t="s">
        <v>296</v>
      </c>
      <c r="AJ1592" s="16" t="s">
        <v>214</v>
      </c>
      <c r="AK1592" s="16" t="s">
        <v>221</v>
      </c>
      <c r="AL1592" s="16">
        <v>3</v>
      </c>
    </row>
    <row r="1593" spans="1:38" x14ac:dyDescent="0.3">
      <c r="A1593" s="24" t="s">
        <v>0</v>
      </c>
      <c r="B1593" t="s">
        <v>19</v>
      </c>
      <c r="C1593" t="s">
        <v>284</v>
      </c>
      <c r="D1593">
        <v>-27.278230000000001</v>
      </c>
      <c r="E1593">
        <v>-48.375419999999998</v>
      </c>
      <c r="F1593" s="24" t="s">
        <v>2</v>
      </c>
      <c r="G1593" s="24" t="s">
        <v>3</v>
      </c>
      <c r="H1593" s="25">
        <v>42025</v>
      </c>
      <c r="I1593" s="12" t="s">
        <v>285</v>
      </c>
      <c r="J1593" s="12" t="s">
        <v>270</v>
      </c>
      <c r="K1593" s="12" t="s">
        <v>271</v>
      </c>
      <c r="L1593" s="24" t="s">
        <v>96</v>
      </c>
      <c r="M1593" s="24" t="s">
        <v>313</v>
      </c>
      <c r="N1593" t="s">
        <v>85</v>
      </c>
      <c r="O1593" s="24">
        <v>1</v>
      </c>
      <c r="P1593">
        <v>5</v>
      </c>
      <c r="Q1593">
        <v>5</v>
      </c>
      <c r="R1593" t="s">
        <v>18</v>
      </c>
      <c r="S1593" s="24">
        <v>9</v>
      </c>
      <c r="T1593" s="24">
        <v>6</v>
      </c>
      <c r="U1593" t="s">
        <v>182</v>
      </c>
      <c r="V1593" s="14" t="str">
        <f>VLOOKUP($U1593,look_up!$A$2:J1619,2,FALSE)</f>
        <v>Estrela</v>
      </c>
      <c r="W1593" s="14" t="str">
        <f>VLOOKUP($U1593,look_up!$A$2:K1619,3,FALSE)</f>
        <v>Species</v>
      </c>
      <c r="X1593" s="14" t="str">
        <f>VLOOKUP($U1593,look_up!$A$2:L1619,4,FALSE)</f>
        <v>NA</v>
      </c>
      <c r="Y1593" s="14" t="str">
        <f>VLOOKUP($U1593,look_up!A$2:K1619,5,FALSE)</f>
        <v>Animalia</v>
      </c>
      <c r="Z1593" s="14" t="str">
        <f>VLOOKUP($U1593,look_up!A$2:L1619,6,FALSE)</f>
        <v>Echinodermata</v>
      </c>
      <c r="AA1593" s="14" t="str">
        <f>VLOOKUP($U1593,look_up!A$2:M1619,7,FALSE)</f>
        <v>Asteroidea</v>
      </c>
      <c r="AB1593" s="14" t="str">
        <f>VLOOKUP($U1593,look_up!$A$2:P1619,8,FALSE)</f>
        <v>Spinulosida</v>
      </c>
      <c r="AC1593" s="14" t="str">
        <f>VLOOKUP($U1593,look_up!$A$2:Q1619,9,FALSE)</f>
        <v>Echinasteridae</v>
      </c>
      <c r="AD1593" s="14">
        <f>VLOOKUP($U1593,look_up!A$2:P1619,10,FALSE)</f>
        <v>178747</v>
      </c>
      <c r="AE1593" s="16">
        <v>0</v>
      </c>
      <c r="AF1593" s="24" t="s">
        <v>216</v>
      </c>
      <c r="AG1593">
        <v>40</v>
      </c>
      <c r="AH1593" s="16" t="s">
        <v>273</v>
      </c>
      <c r="AI1593" s="16" t="s">
        <v>296</v>
      </c>
      <c r="AJ1593" s="16" t="s">
        <v>214</v>
      </c>
      <c r="AK1593" s="16" t="s">
        <v>221</v>
      </c>
      <c r="AL1593" s="16">
        <v>0</v>
      </c>
    </row>
    <row r="1594" spans="1:38" x14ac:dyDescent="0.3">
      <c r="A1594" s="24" t="s">
        <v>0</v>
      </c>
      <c r="B1594" t="s">
        <v>19</v>
      </c>
      <c r="C1594" t="s">
        <v>284</v>
      </c>
      <c r="D1594">
        <v>-27.278230000000001</v>
      </c>
      <c r="E1594">
        <v>-48.375419999999998</v>
      </c>
      <c r="F1594" s="24" t="s">
        <v>2</v>
      </c>
      <c r="G1594" s="24" t="s">
        <v>3</v>
      </c>
      <c r="H1594" s="25">
        <v>42025</v>
      </c>
      <c r="I1594" s="12" t="s">
        <v>285</v>
      </c>
      <c r="J1594" s="12" t="s">
        <v>270</v>
      </c>
      <c r="K1594" s="12" t="s">
        <v>271</v>
      </c>
      <c r="L1594" s="24" t="s">
        <v>96</v>
      </c>
      <c r="M1594" s="24" t="s">
        <v>313</v>
      </c>
      <c r="N1594" t="s">
        <v>85</v>
      </c>
      <c r="O1594" s="24">
        <v>2</v>
      </c>
      <c r="P1594">
        <v>5</v>
      </c>
      <c r="Q1594">
        <v>5</v>
      </c>
      <c r="R1594" t="s">
        <v>18</v>
      </c>
      <c r="S1594" s="24">
        <v>9</v>
      </c>
      <c r="T1594" s="24">
        <v>6</v>
      </c>
      <c r="U1594" t="s">
        <v>182</v>
      </c>
      <c r="V1594" s="14" t="str">
        <f>VLOOKUP($U1594,look_up!$A$2:J1620,2,FALSE)</f>
        <v>Estrela</v>
      </c>
      <c r="W1594" s="14" t="str">
        <f>VLOOKUP($U1594,look_up!$A$2:K1620,3,FALSE)</f>
        <v>Species</v>
      </c>
      <c r="X1594" s="14" t="str">
        <f>VLOOKUP($U1594,look_up!$A$2:L1620,4,FALSE)</f>
        <v>NA</v>
      </c>
      <c r="Y1594" s="14" t="str">
        <f>VLOOKUP($U1594,look_up!A$2:K1620,5,FALSE)</f>
        <v>Animalia</v>
      </c>
      <c r="Z1594" s="14" t="str">
        <f>VLOOKUP($U1594,look_up!A$2:L1620,6,FALSE)</f>
        <v>Echinodermata</v>
      </c>
      <c r="AA1594" s="14" t="str">
        <f>VLOOKUP($U1594,look_up!A$2:M1620,7,FALSE)</f>
        <v>Asteroidea</v>
      </c>
      <c r="AB1594" s="14" t="str">
        <f>VLOOKUP($U1594,look_up!$A$2:P1620,8,FALSE)</f>
        <v>Spinulosida</v>
      </c>
      <c r="AC1594" s="14" t="str">
        <f>VLOOKUP($U1594,look_up!$A$2:Q1620,9,FALSE)</f>
        <v>Echinasteridae</v>
      </c>
      <c r="AD1594" s="14">
        <f>VLOOKUP($U1594,look_up!A$2:P1620,10,FALSE)</f>
        <v>178747</v>
      </c>
      <c r="AE1594" s="16">
        <v>0</v>
      </c>
      <c r="AF1594" s="24" t="s">
        <v>216</v>
      </c>
      <c r="AG1594">
        <v>40</v>
      </c>
      <c r="AH1594" s="16" t="s">
        <v>273</v>
      </c>
      <c r="AI1594" s="16" t="s">
        <v>296</v>
      </c>
      <c r="AJ1594" s="16" t="s">
        <v>214</v>
      </c>
      <c r="AK1594" s="16" t="s">
        <v>221</v>
      </c>
      <c r="AL1594" s="16">
        <v>0</v>
      </c>
    </row>
    <row r="1595" spans="1:38" x14ac:dyDescent="0.3">
      <c r="A1595" s="24" t="s">
        <v>0</v>
      </c>
      <c r="B1595" t="s">
        <v>19</v>
      </c>
      <c r="C1595" t="s">
        <v>284</v>
      </c>
      <c r="D1595">
        <v>-27.278230000000001</v>
      </c>
      <c r="E1595">
        <v>-48.375419999999998</v>
      </c>
      <c r="F1595" s="24" t="s">
        <v>2</v>
      </c>
      <c r="G1595" s="24" t="s">
        <v>3</v>
      </c>
      <c r="H1595" s="25">
        <v>42025</v>
      </c>
      <c r="I1595" s="12" t="s">
        <v>285</v>
      </c>
      <c r="J1595" s="12" t="s">
        <v>270</v>
      </c>
      <c r="K1595" s="12" t="s">
        <v>271</v>
      </c>
      <c r="L1595" s="24" t="s">
        <v>96</v>
      </c>
      <c r="M1595" s="24" t="s">
        <v>313</v>
      </c>
      <c r="N1595" t="s">
        <v>85</v>
      </c>
      <c r="O1595" s="24">
        <v>3</v>
      </c>
      <c r="P1595">
        <v>5</v>
      </c>
      <c r="Q1595">
        <v>5</v>
      </c>
      <c r="R1595" t="s">
        <v>18</v>
      </c>
      <c r="S1595" s="24">
        <v>9</v>
      </c>
      <c r="T1595" s="24">
        <v>6</v>
      </c>
      <c r="U1595" t="s">
        <v>182</v>
      </c>
      <c r="V1595" s="14" t="str">
        <f>VLOOKUP($U1595,look_up!$A$2:J1621,2,FALSE)</f>
        <v>Estrela</v>
      </c>
      <c r="W1595" s="14" t="str">
        <f>VLOOKUP($U1595,look_up!$A$2:K1621,3,FALSE)</f>
        <v>Species</v>
      </c>
      <c r="X1595" s="14" t="str">
        <f>VLOOKUP($U1595,look_up!$A$2:L1621,4,FALSE)</f>
        <v>NA</v>
      </c>
      <c r="Y1595" s="14" t="str">
        <f>VLOOKUP($U1595,look_up!A$2:K1621,5,FALSE)</f>
        <v>Animalia</v>
      </c>
      <c r="Z1595" s="14" t="str">
        <f>VLOOKUP($U1595,look_up!A$2:L1621,6,FALSE)</f>
        <v>Echinodermata</v>
      </c>
      <c r="AA1595" s="14" t="str">
        <f>VLOOKUP($U1595,look_up!A$2:M1621,7,FALSE)</f>
        <v>Asteroidea</v>
      </c>
      <c r="AB1595" s="14" t="str">
        <f>VLOOKUP($U1595,look_up!$A$2:P1621,8,FALSE)</f>
        <v>Spinulosida</v>
      </c>
      <c r="AC1595" s="14" t="str">
        <f>VLOOKUP($U1595,look_up!$A$2:Q1621,9,FALSE)</f>
        <v>Echinasteridae</v>
      </c>
      <c r="AD1595" s="14">
        <f>VLOOKUP($U1595,look_up!A$2:P1621,10,FALSE)</f>
        <v>178747</v>
      </c>
      <c r="AE1595" s="16">
        <v>0</v>
      </c>
      <c r="AF1595" s="24" t="s">
        <v>216</v>
      </c>
      <c r="AG1595">
        <v>40</v>
      </c>
      <c r="AH1595" s="16" t="s">
        <v>273</v>
      </c>
      <c r="AI1595" s="16" t="s">
        <v>296</v>
      </c>
      <c r="AJ1595" s="16" t="s">
        <v>214</v>
      </c>
      <c r="AK1595" s="16" t="s">
        <v>221</v>
      </c>
      <c r="AL1595" s="16">
        <v>0</v>
      </c>
    </row>
    <row r="1596" spans="1:38" x14ac:dyDescent="0.3">
      <c r="A1596" s="24" t="s">
        <v>0</v>
      </c>
      <c r="B1596" t="s">
        <v>19</v>
      </c>
      <c r="C1596" t="s">
        <v>284</v>
      </c>
      <c r="D1596">
        <v>-27.278230000000001</v>
      </c>
      <c r="E1596">
        <v>-48.375419999999998</v>
      </c>
      <c r="F1596" s="24" t="s">
        <v>2</v>
      </c>
      <c r="G1596" s="24" t="s">
        <v>3</v>
      </c>
      <c r="H1596" s="25">
        <v>42025</v>
      </c>
      <c r="I1596" s="12" t="s">
        <v>285</v>
      </c>
      <c r="J1596" s="12" t="s">
        <v>270</v>
      </c>
      <c r="K1596" s="12" t="s">
        <v>271</v>
      </c>
      <c r="L1596" s="24" t="s">
        <v>96</v>
      </c>
      <c r="M1596" s="24" t="s">
        <v>313</v>
      </c>
      <c r="N1596" t="s">
        <v>86</v>
      </c>
      <c r="O1596" s="24">
        <v>1</v>
      </c>
      <c r="P1596">
        <v>6</v>
      </c>
      <c r="Q1596">
        <v>6</v>
      </c>
      <c r="R1596" t="s">
        <v>18</v>
      </c>
      <c r="S1596" s="24">
        <v>9</v>
      </c>
      <c r="T1596" s="24">
        <v>7.5</v>
      </c>
      <c r="U1596" t="s">
        <v>182</v>
      </c>
      <c r="V1596" s="14" t="str">
        <f>VLOOKUP($U1596,look_up!$A$2:J1622,2,FALSE)</f>
        <v>Estrela</v>
      </c>
      <c r="W1596" s="14" t="str">
        <f>VLOOKUP($U1596,look_up!$A$2:K1622,3,FALSE)</f>
        <v>Species</v>
      </c>
      <c r="X1596" s="14" t="str">
        <f>VLOOKUP($U1596,look_up!$A$2:L1622,4,FALSE)</f>
        <v>NA</v>
      </c>
      <c r="Y1596" s="14" t="str">
        <f>VLOOKUP($U1596,look_up!A$2:K1622,5,FALSE)</f>
        <v>Animalia</v>
      </c>
      <c r="Z1596" s="14" t="str">
        <f>VLOOKUP($U1596,look_up!A$2:L1622,6,FALSE)</f>
        <v>Echinodermata</v>
      </c>
      <c r="AA1596" s="14" t="str">
        <f>VLOOKUP($U1596,look_up!A$2:M1622,7,FALSE)</f>
        <v>Asteroidea</v>
      </c>
      <c r="AB1596" s="14" t="str">
        <f>VLOOKUP($U1596,look_up!$A$2:P1622,8,FALSE)</f>
        <v>Spinulosida</v>
      </c>
      <c r="AC1596" s="14" t="str">
        <f>VLOOKUP($U1596,look_up!$A$2:Q1622,9,FALSE)</f>
        <v>Echinasteridae</v>
      </c>
      <c r="AD1596" s="14">
        <f>VLOOKUP($U1596,look_up!A$2:P1622,10,FALSE)</f>
        <v>178747</v>
      </c>
      <c r="AE1596" s="16">
        <v>1</v>
      </c>
      <c r="AF1596" s="24" t="s">
        <v>216</v>
      </c>
      <c r="AG1596">
        <v>40</v>
      </c>
      <c r="AH1596" s="16" t="s">
        <v>273</v>
      </c>
      <c r="AI1596" s="16" t="s">
        <v>296</v>
      </c>
      <c r="AJ1596" s="16" t="s">
        <v>214</v>
      </c>
      <c r="AK1596" s="16" t="s">
        <v>221</v>
      </c>
      <c r="AL1596" s="16">
        <v>1</v>
      </c>
    </row>
    <row r="1597" spans="1:38" x14ac:dyDescent="0.3">
      <c r="A1597" s="24" t="s">
        <v>0</v>
      </c>
      <c r="B1597" t="s">
        <v>19</v>
      </c>
      <c r="C1597" t="s">
        <v>284</v>
      </c>
      <c r="D1597">
        <v>-27.278230000000001</v>
      </c>
      <c r="E1597">
        <v>-48.375419999999998</v>
      </c>
      <c r="F1597" s="24" t="s">
        <v>2</v>
      </c>
      <c r="G1597" s="24" t="s">
        <v>3</v>
      </c>
      <c r="H1597" s="25">
        <v>42025</v>
      </c>
      <c r="I1597" s="12" t="s">
        <v>285</v>
      </c>
      <c r="J1597" s="12" t="s">
        <v>270</v>
      </c>
      <c r="K1597" s="12" t="s">
        <v>271</v>
      </c>
      <c r="L1597" s="24" t="s">
        <v>96</v>
      </c>
      <c r="M1597" s="24" t="s">
        <v>313</v>
      </c>
      <c r="N1597" t="s">
        <v>86</v>
      </c>
      <c r="O1597" s="24">
        <v>2</v>
      </c>
      <c r="P1597">
        <v>6</v>
      </c>
      <c r="Q1597">
        <v>6</v>
      </c>
      <c r="R1597" t="s">
        <v>18</v>
      </c>
      <c r="S1597" s="24">
        <v>9</v>
      </c>
      <c r="T1597" s="24">
        <v>7.5</v>
      </c>
      <c r="U1597" t="s">
        <v>182</v>
      </c>
      <c r="V1597" s="14" t="str">
        <f>VLOOKUP($U1597,look_up!$A$2:J1623,2,FALSE)</f>
        <v>Estrela</v>
      </c>
      <c r="W1597" s="14" t="str">
        <f>VLOOKUP($U1597,look_up!$A$2:K1623,3,FALSE)</f>
        <v>Species</v>
      </c>
      <c r="X1597" s="14" t="str">
        <f>VLOOKUP($U1597,look_up!$A$2:L1623,4,FALSE)</f>
        <v>NA</v>
      </c>
      <c r="Y1597" s="14" t="str">
        <f>VLOOKUP($U1597,look_up!A$2:K1623,5,FALSE)</f>
        <v>Animalia</v>
      </c>
      <c r="Z1597" s="14" t="str">
        <f>VLOOKUP($U1597,look_up!A$2:L1623,6,FALSE)</f>
        <v>Echinodermata</v>
      </c>
      <c r="AA1597" s="14" t="str">
        <f>VLOOKUP($U1597,look_up!A$2:M1623,7,FALSE)</f>
        <v>Asteroidea</v>
      </c>
      <c r="AB1597" s="14" t="str">
        <f>VLOOKUP($U1597,look_up!$A$2:P1623,8,FALSE)</f>
        <v>Spinulosida</v>
      </c>
      <c r="AC1597" s="14" t="str">
        <f>VLOOKUP($U1597,look_up!$A$2:Q1623,9,FALSE)</f>
        <v>Echinasteridae</v>
      </c>
      <c r="AD1597" s="14">
        <f>VLOOKUP($U1597,look_up!A$2:P1623,10,FALSE)</f>
        <v>178747</v>
      </c>
      <c r="AE1597" s="16">
        <v>0</v>
      </c>
      <c r="AF1597" s="24" t="s">
        <v>216</v>
      </c>
      <c r="AG1597">
        <v>40</v>
      </c>
      <c r="AH1597" s="16" t="s">
        <v>273</v>
      </c>
      <c r="AI1597" s="16" t="s">
        <v>296</v>
      </c>
      <c r="AJ1597" s="16" t="s">
        <v>214</v>
      </c>
      <c r="AK1597" s="16" t="s">
        <v>221</v>
      </c>
      <c r="AL1597" s="16">
        <v>0</v>
      </c>
    </row>
    <row r="1598" spans="1:38" x14ac:dyDescent="0.3">
      <c r="A1598" s="24" t="s">
        <v>0</v>
      </c>
      <c r="B1598" t="s">
        <v>19</v>
      </c>
      <c r="C1598" t="s">
        <v>284</v>
      </c>
      <c r="D1598">
        <v>-27.278230000000001</v>
      </c>
      <c r="E1598">
        <v>-48.375419999999998</v>
      </c>
      <c r="F1598" s="24" t="s">
        <v>2</v>
      </c>
      <c r="G1598" s="24" t="s">
        <v>3</v>
      </c>
      <c r="H1598" s="25">
        <v>42025</v>
      </c>
      <c r="I1598" s="12" t="s">
        <v>285</v>
      </c>
      <c r="J1598" s="12" t="s">
        <v>270</v>
      </c>
      <c r="K1598" s="12" t="s">
        <v>271</v>
      </c>
      <c r="L1598" s="24" t="s">
        <v>96</v>
      </c>
      <c r="M1598" s="24" t="s">
        <v>313</v>
      </c>
      <c r="N1598" t="s">
        <v>86</v>
      </c>
      <c r="O1598" s="24">
        <v>3</v>
      </c>
      <c r="P1598">
        <v>6</v>
      </c>
      <c r="Q1598">
        <v>6</v>
      </c>
      <c r="R1598" t="s">
        <v>18</v>
      </c>
      <c r="S1598" s="24">
        <v>9</v>
      </c>
      <c r="T1598" s="24">
        <v>7.5</v>
      </c>
      <c r="U1598" t="s">
        <v>182</v>
      </c>
      <c r="V1598" s="14" t="str">
        <f>VLOOKUP($U1598,look_up!$A$2:J1624,2,FALSE)</f>
        <v>Estrela</v>
      </c>
      <c r="W1598" s="14" t="str">
        <f>VLOOKUP($U1598,look_up!$A$2:K1624,3,FALSE)</f>
        <v>Species</v>
      </c>
      <c r="X1598" s="14" t="str">
        <f>VLOOKUP($U1598,look_up!$A$2:L1624,4,FALSE)</f>
        <v>NA</v>
      </c>
      <c r="Y1598" s="14" t="str">
        <f>VLOOKUP($U1598,look_up!A$2:K1624,5,FALSE)</f>
        <v>Animalia</v>
      </c>
      <c r="Z1598" s="14" t="str">
        <f>VLOOKUP($U1598,look_up!A$2:L1624,6,FALSE)</f>
        <v>Echinodermata</v>
      </c>
      <c r="AA1598" s="14" t="str">
        <f>VLOOKUP($U1598,look_up!A$2:M1624,7,FALSE)</f>
        <v>Asteroidea</v>
      </c>
      <c r="AB1598" s="14" t="str">
        <f>VLOOKUP($U1598,look_up!$A$2:P1624,8,FALSE)</f>
        <v>Spinulosida</v>
      </c>
      <c r="AC1598" s="14" t="str">
        <f>VLOOKUP($U1598,look_up!$A$2:Q1624,9,FALSE)</f>
        <v>Echinasteridae</v>
      </c>
      <c r="AD1598" s="14">
        <f>VLOOKUP($U1598,look_up!A$2:P1624,10,FALSE)</f>
        <v>178747</v>
      </c>
      <c r="AE1598" s="16">
        <v>0</v>
      </c>
      <c r="AF1598" s="24" t="s">
        <v>216</v>
      </c>
      <c r="AG1598">
        <v>40</v>
      </c>
      <c r="AH1598" s="16" t="s">
        <v>273</v>
      </c>
      <c r="AI1598" s="16" t="s">
        <v>296</v>
      </c>
      <c r="AJ1598" s="16" t="s">
        <v>214</v>
      </c>
      <c r="AK1598" s="16" t="s">
        <v>221</v>
      </c>
      <c r="AL1598" s="16">
        <v>0</v>
      </c>
    </row>
    <row r="1599" spans="1:38" x14ac:dyDescent="0.3">
      <c r="A1599" s="24" t="s">
        <v>0</v>
      </c>
      <c r="B1599" t="s">
        <v>267</v>
      </c>
      <c r="C1599" t="s">
        <v>312</v>
      </c>
      <c r="D1599">
        <v>-27.180980000000002</v>
      </c>
      <c r="E1599">
        <v>-48.409959999999998</v>
      </c>
      <c r="F1599" s="24" t="s">
        <v>2</v>
      </c>
      <c r="G1599" s="24" t="s">
        <v>3</v>
      </c>
      <c r="H1599" s="25">
        <v>42040</v>
      </c>
      <c r="I1599" s="12" t="s">
        <v>286</v>
      </c>
      <c r="J1599" s="12" t="s">
        <v>245</v>
      </c>
      <c r="K1599" s="12" t="s">
        <v>271</v>
      </c>
      <c r="L1599" s="24" t="s">
        <v>96</v>
      </c>
      <c r="M1599" s="24" t="s">
        <v>313</v>
      </c>
      <c r="N1599" t="s">
        <v>85</v>
      </c>
      <c r="O1599" s="24">
        <v>1</v>
      </c>
      <c r="P1599">
        <v>5</v>
      </c>
      <c r="Q1599">
        <v>5</v>
      </c>
      <c r="R1599" t="s">
        <v>18</v>
      </c>
      <c r="S1599" s="24">
        <v>12.8</v>
      </c>
      <c r="T1599" s="24">
        <v>6</v>
      </c>
      <c r="U1599" t="s">
        <v>182</v>
      </c>
      <c r="V1599" s="14" t="str">
        <f>VLOOKUP($U1599,look_up!$A$2:J1625,2,FALSE)</f>
        <v>Estrela</v>
      </c>
      <c r="W1599" s="14" t="str">
        <f>VLOOKUP($U1599,look_up!$A$2:K1625,3,FALSE)</f>
        <v>Species</v>
      </c>
      <c r="X1599" s="14" t="str">
        <f>VLOOKUP($U1599,look_up!$A$2:L1625,4,FALSE)</f>
        <v>NA</v>
      </c>
      <c r="Y1599" s="14" t="str">
        <f>VLOOKUP($U1599,look_up!A$2:K1625,5,FALSE)</f>
        <v>Animalia</v>
      </c>
      <c r="Z1599" s="14" t="str">
        <f>VLOOKUP($U1599,look_up!A$2:L1625,6,FALSE)</f>
        <v>Echinodermata</v>
      </c>
      <c r="AA1599" s="14" t="str">
        <f>VLOOKUP($U1599,look_up!A$2:M1625,7,FALSE)</f>
        <v>Asteroidea</v>
      </c>
      <c r="AB1599" s="14" t="str">
        <f>VLOOKUP($U1599,look_up!$A$2:P1625,8,FALSE)</f>
        <v>Spinulosida</v>
      </c>
      <c r="AC1599" s="14" t="str">
        <f>VLOOKUP($U1599,look_up!$A$2:Q1625,9,FALSE)</f>
        <v>Echinasteridae</v>
      </c>
      <c r="AD1599" s="14">
        <f>VLOOKUP($U1599,look_up!A$2:P1625,10,FALSE)</f>
        <v>178747</v>
      </c>
      <c r="AE1599" s="16">
        <v>0</v>
      </c>
      <c r="AF1599" s="24" t="s">
        <v>216</v>
      </c>
      <c r="AG1599">
        <v>40</v>
      </c>
      <c r="AH1599" s="16" t="s">
        <v>273</v>
      </c>
      <c r="AI1599" s="16" t="s">
        <v>296</v>
      </c>
      <c r="AJ1599" s="16" t="s">
        <v>214</v>
      </c>
      <c r="AK1599" s="16" t="s">
        <v>221</v>
      </c>
      <c r="AL1599" s="16">
        <v>0</v>
      </c>
    </row>
    <row r="1600" spans="1:38" x14ac:dyDescent="0.3">
      <c r="A1600" s="24" t="s">
        <v>0</v>
      </c>
      <c r="B1600" t="s">
        <v>267</v>
      </c>
      <c r="C1600" t="s">
        <v>312</v>
      </c>
      <c r="D1600">
        <v>-27.180980000000002</v>
      </c>
      <c r="E1600">
        <v>-48.409959999999998</v>
      </c>
      <c r="F1600" s="24" t="s">
        <v>2</v>
      </c>
      <c r="G1600" s="24" t="s">
        <v>3</v>
      </c>
      <c r="H1600" s="25">
        <v>42040</v>
      </c>
      <c r="I1600" s="12" t="s">
        <v>286</v>
      </c>
      <c r="J1600" s="12" t="s">
        <v>245</v>
      </c>
      <c r="K1600" s="12" t="s">
        <v>271</v>
      </c>
      <c r="L1600" s="24" t="s">
        <v>96</v>
      </c>
      <c r="M1600" s="24" t="s">
        <v>313</v>
      </c>
      <c r="N1600" t="s">
        <v>85</v>
      </c>
      <c r="O1600" s="24">
        <v>2</v>
      </c>
      <c r="P1600">
        <v>5</v>
      </c>
      <c r="Q1600">
        <v>5</v>
      </c>
      <c r="R1600" t="s">
        <v>18</v>
      </c>
      <c r="S1600" s="24">
        <v>12.8</v>
      </c>
      <c r="T1600" s="24">
        <v>6</v>
      </c>
      <c r="U1600" t="s">
        <v>182</v>
      </c>
      <c r="V1600" s="14" t="str">
        <f>VLOOKUP($U1600,look_up!$A$2:J1626,2,FALSE)</f>
        <v>Estrela</v>
      </c>
      <c r="W1600" s="14" t="str">
        <f>VLOOKUP($U1600,look_up!$A$2:K1626,3,FALSE)</f>
        <v>Species</v>
      </c>
      <c r="X1600" s="14" t="str">
        <f>VLOOKUP($U1600,look_up!$A$2:L1626,4,FALSE)</f>
        <v>NA</v>
      </c>
      <c r="Y1600" s="14" t="str">
        <f>VLOOKUP($U1600,look_up!A$2:K1626,5,FALSE)</f>
        <v>Animalia</v>
      </c>
      <c r="Z1600" s="14" t="str">
        <f>VLOOKUP($U1600,look_up!A$2:L1626,6,FALSE)</f>
        <v>Echinodermata</v>
      </c>
      <c r="AA1600" s="14" t="str">
        <f>VLOOKUP($U1600,look_up!A$2:M1626,7,FALSE)</f>
        <v>Asteroidea</v>
      </c>
      <c r="AB1600" s="14" t="str">
        <f>VLOOKUP($U1600,look_up!$A$2:P1626,8,FALSE)</f>
        <v>Spinulosida</v>
      </c>
      <c r="AC1600" s="14" t="str">
        <f>VLOOKUP($U1600,look_up!$A$2:Q1626,9,FALSE)</f>
        <v>Echinasteridae</v>
      </c>
      <c r="AD1600" s="14">
        <f>VLOOKUP($U1600,look_up!A$2:P1626,10,FALSE)</f>
        <v>178747</v>
      </c>
      <c r="AE1600" s="16">
        <v>0</v>
      </c>
      <c r="AF1600" s="24" t="s">
        <v>216</v>
      </c>
      <c r="AG1600">
        <v>40</v>
      </c>
      <c r="AH1600" s="16" t="s">
        <v>273</v>
      </c>
      <c r="AI1600" s="16" t="s">
        <v>296</v>
      </c>
      <c r="AJ1600" s="16" t="s">
        <v>214</v>
      </c>
      <c r="AK1600" s="16" t="s">
        <v>221</v>
      </c>
      <c r="AL1600" s="16">
        <v>0</v>
      </c>
    </row>
    <row r="1601" spans="1:38" x14ac:dyDescent="0.3">
      <c r="A1601" s="24" t="s">
        <v>0</v>
      </c>
      <c r="B1601" t="s">
        <v>267</v>
      </c>
      <c r="C1601" t="s">
        <v>312</v>
      </c>
      <c r="D1601">
        <v>-27.180980000000002</v>
      </c>
      <c r="E1601">
        <v>-48.409959999999998</v>
      </c>
      <c r="F1601" s="24" t="s">
        <v>2</v>
      </c>
      <c r="G1601" s="24" t="s">
        <v>3</v>
      </c>
      <c r="H1601" s="25">
        <v>42040</v>
      </c>
      <c r="I1601" s="12" t="s">
        <v>286</v>
      </c>
      <c r="J1601" s="12" t="s">
        <v>245</v>
      </c>
      <c r="K1601" s="12" t="s">
        <v>271</v>
      </c>
      <c r="L1601" s="24" t="s">
        <v>96</v>
      </c>
      <c r="M1601" s="24" t="s">
        <v>313</v>
      </c>
      <c r="N1601" t="s">
        <v>85</v>
      </c>
      <c r="O1601" s="24">
        <v>3</v>
      </c>
      <c r="P1601">
        <v>5</v>
      </c>
      <c r="Q1601">
        <v>5</v>
      </c>
      <c r="R1601" t="s">
        <v>18</v>
      </c>
      <c r="S1601" s="24">
        <v>12.8</v>
      </c>
      <c r="T1601" s="24">
        <v>6</v>
      </c>
      <c r="U1601" t="s">
        <v>182</v>
      </c>
      <c r="V1601" s="14" t="str">
        <f>VLOOKUP($U1601,look_up!$A$2:J1627,2,FALSE)</f>
        <v>Estrela</v>
      </c>
      <c r="W1601" s="14" t="str">
        <f>VLOOKUP($U1601,look_up!$A$2:K1627,3,FALSE)</f>
        <v>Species</v>
      </c>
      <c r="X1601" s="14" t="str">
        <f>VLOOKUP($U1601,look_up!$A$2:L1627,4,FALSE)</f>
        <v>NA</v>
      </c>
      <c r="Y1601" s="14" t="str">
        <f>VLOOKUP($U1601,look_up!A$2:K1627,5,FALSE)</f>
        <v>Animalia</v>
      </c>
      <c r="Z1601" s="14" t="str">
        <f>VLOOKUP($U1601,look_up!A$2:L1627,6,FALSE)</f>
        <v>Echinodermata</v>
      </c>
      <c r="AA1601" s="14" t="str">
        <f>VLOOKUP($U1601,look_up!A$2:M1627,7,FALSE)</f>
        <v>Asteroidea</v>
      </c>
      <c r="AB1601" s="14" t="str">
        <f>VLOOKUP($U1601,look_up!$A$2:P1627,8,FALSE)</f>
        <v>Spinulosida</v>
      </c>
      <c r="AC1601" s="14" t="str">
        <f>VLOOKUP($U1601,look_up!$A$2:Q1627,9,FALSE)</f>
        <v>Echinasteridae</v>
      </c>
      <c r="AD1601" s="14">
        <f>VLOOKUP($U1601,look_up!A$2:P1627,10,FALSE)</f>
        <v>178747</v>
      </c>
      <c r="AE1601" s="16">
        <v>0</v>
      </c>
      <c r="AF1601" s="24" t="s">
        <v>216</v>
      </c>
      <c r="AG1601">
        <v>40</v>
      </c>
      <c r="AH1601" s="16" t="s">
        <v>273</v>
      </c>
      <c r="AI1601" s="16" t="s">
        <v>296</v>
      </c>
      <c r="AJ1601" s="16" t="s">
        <v>214</v>
      </c>
      <c r="AK1601" s="16" t="s">
        <v>221</v>
      </c>
      <c r="AL1601" s="16">
        <v>0</v>
      </c>
    </row>
    <row r="1602" spans="1:38" x14ac:dyDescent="0.3">
      <c r="A1602" s="24" t="s">
        <v>0</v>
      </c>
      <c r="B1602" t="s">
        <v>267</v>
      </c>
      <c r="C1602" t="s">
        <v>312</v>
      </c>
      <c r="D1602">
        <v>-27.180980000000002</v>
      </c>
      <c r="E1602">
        <v>-48.409959999999998</v>
      </c>
      <c r="F1602" s="24" t="s">
        <v>2</v>
      </c>
      <c r="G1602" s="24" t="s">
        <v>3</v>
      </c>
      <c r="H1602" s="25">
        <v>42040</v>
      </c>
      <c r="I1602" s="12" t="s">
        <v>286</v>
      </c>
      <c r="J1602" s="12" t="s">
        <v>245</v>
      </c>
      <c r="K1602" s="12" t="s">
        <v>271</v>
      </c>
      <c r="L1602" s="24" t="s">
        <v>96</v>
      </c>
      <c r="M1602" s="24" t="s">
        <v>313</v>
      </c>
      <c r="N1602" t="s">
        <v>173</v>
      </c>
      <c r="O1602" s="24">
        <v>1</v>
      </c>
      <c r="P1602">
        <v>10</v>
      </c>
      <c r="Q1602">
        <v>10</v>
      </c>
      <c r="R1602" t="s">
        <v>18</v>
      </c>
      <c r="S1602" s="24">
        <v>12.8</v>
      </c>
      <c r="T1602" s="24">
        <v>10</v>
      </c>
      <c r="U1602" t="s">
        <v>182</v>
      </c>
      <c r="V1602" s="14" t="str">
        <f>VLOOKUP($U1602,look_up!$A$2:J1628,2,FALSE)</f>
        <v>Estrela</v>
      </c>
      <c r="W1602" s="14" t="str">
        <f>VLOOKUP($U1602,look_up!$A$2:K1628,3,FALSE)</f>
        <v>Species</v>
      </c>
      <c r="X1602" s="14" t="str">
        <f>VLOOKUP($U1602,look_up!$A$2:L1628,4,FALSE)</f>
        <v>NA</v>
      </c>
      <c r="Y1602" s="14" t="str">
        <f>VLOOKUP($U1602,look_up!A$2:K1628,5,FALSE)</f>
        <v>Animalia</v>
      </c>
      <c r="Z1602" s="14" t="str">
        <f>VLOOKUP($U1602,look_up!A$2:L1628,6,FALSE)</f>
        <v>Echinodermata</v>
      </c>
      <c r="AA1602" s="14" t="str">
        <f>VLOOKUP($U1602,look_up!A$2:M1628,7,FALSE)</f>
        <v>Asteroidea</v>
      </c>
      <c r="AB1602" s="14" t="str">
        <f>VLOOKUP($U1602,look_up!$A$2:P1628,8,FALSE)</f>
        <v>Spinulosida</v>
      </c>
      <c r="AC1602" s="14" t="str">
        <f>VLOOKUP($U1602,look_up!$A$2:Q1628,9,FALSE)</f>
        <v>Echinasteridae</v>
      </c>
      <c r="AD1602" s="14">
        <f>VLOOKUP($U1602,look_up!A$2:P1628,10,FALSE)</f>
        <v>178747</v>
      </c>
      <c r="AE1602" s="16">
        <v>0</v>
      </c>
      <c r="AF1602" s="24" t="s">
        <v>216</v>
      </c>
      <c r="AG1602">
        <v>40</v>
      </c>
      <c r="AH1602" s="16" t="s">
        <v>273</v>
      </c>
      <c r="AI1602" s="16" t="s">
        <v>296</v>
      </c>
      <c r="AJ1602" s="16" t="s">
        <v>214</v>
      </c>
      <c r="AK1602" s="16" t="s">
        <v>221</v>
      </c>
      <c r="AL1602" s="16">
        <v>0</v>
      </c>
    </row>
    <row r="1603" spans="1:38" x14ac:dyDescent="0.3">
      <c r="A1603" s="24" t="s">
        <v>0</v>
      </c>
      <c r="B1603" t="s">
        <v>267</v>
      </c>
      <c r="C1603" t="s">
        <v>312</v>
      </c>
      <c r="D1603">
        <v>-27.180980000000002</v>
      </c>
      <c r="E1603">
        <v>-48.409959999999998</v>
      </c>
      <c r="F1603" s="24" t="s">
        <v>2</v>
      </c>
      <c r="G1603" s="24" t="s">
        <v>3</v>
      </c>
      <c r="H1603" s="25">
        <v>42040</v>
      </c>
      <c r="I1603" s="12" t="s">
        <v>286</v>
      </c>
      <c r="J1603" s="12" t="s">
        <v>245</v>
      </c>
      <c r="K1603" s="12" t="s">
        <v>271</v>
      </c>
      <c r="L1603" s="24" t="s">
        <v>96</v>
      </c>
      <c r="M1603" s="24" t="s">
        <v>313</v>
      </c>
      <c r="N1603" t="s">
        <v>173</v>
      </c>
      <c r="O1603" s="24">
        <v>2</v>
      </c>
      <c r="P1603">
        <v>10</v>
      </c>
      <c r="Q1603">
        <v>10</v>
      </c>
      <c r="R1603" t="s">
        <v>18</v>
      </c>
      <c r="S1603" s="24">
        <v>12.8</v>
      </c>
      <c r="T1603" s="24">
        <v>10</v>
      </c>
      <c r="U1603" t="s">
        <v>182</v>
      </c>
      <c r="V1603" s="14" t="str">
        <f>VLOOKUP($U1603,look_up!$A$2:J1629,2,FALSE)</f>
        <v>Estrela</v>
      </c>
      <c r="W1603" s="14" t="str">
        <f>VLOOKUP($U1603,look_up!$A$2:K1629,3,FALSE)</f>
        <v>Species</v>
      </c>
      <c r="X1603" s="14" t="str">
        <f>VLOOKUP($U1603,look_up!$A$2:L1629,4,FALSE)</f>
        <v>NA</v>
      </c>
      <c r="Y1603" s="14" t="str">
        <f>VLOOKUP($U1603,look_up!A$2:K1629,5,FALSE)</f>
        <v>Animalia</v>
      </c>
      <c r="Z1603" s="14" t="str">
        <f>VLOOKUP($U1603,look_up!A$2:L1629,6,FALSE)</f>
        <v>Echinodermata</v>
      </c>
      <c r="AA1603" s="14" t="str">
        <f>VLOOKUP($U1603,look_up!A$2:M1629,7,FALSE)</f>
        <v>Asteroidea</v>
      </c>
      <c r="AB1603" s="14" t="str">
        <f>VLOOKUP($U1603,look_up!$A$2:P1629,8,FALSE)</f>
        <v>Spinulosida</v>
      </c>
      <c r="AC1603" s="14" t="str">
        <f>VLOOKUP($U1603,look_up!$A$2:Q1629,9,FALSE)</f>
        <v>Echinasteridae</v>
      </c>
      <c r="AD1603" s="14">
        <f>VLOOKUP($U1603,look_up!A$2:P1629,10,FALSE)</f>
        <v>178747</v>
      </c>
      <c r="AE1603" s="16">
        <v>1</v>
      </c>
      <c r="AF1603" s="24" t="s">
        <v>216</v>
      </c>
      <c r="AG1603">
        <v>40</v>
      </c>
      <c r="AH1603" s="16" t="s">
        <v>273</v>
      </c>
      <c r="AI1603" s="16" t="s">
        <v>296</v>
      </c>
      <c r="AJ1603" s="16" t="s">
        <v>214</v>
      </c>
      <c r="AK1603" s="16" t="s">
        <v>221</v>
      </c>
      <c r="AL1603" s="16">
        <v>1</v>
      </c>
    </row>
    <row r="1604" spans="1:38" x14ac:dyDescent="0.3">
      <c r="A1604" s="24" t="s">
        <v>0</v>
      </c>
      <c r="B1604" t="s">
        <v>267</v>
      </c>
      <c r="C1604" t="s">
        <v>312</v>
      </c>
      <c r="D1604">
        <v>-27.180980000000002</v>
      </c>
      <c r="E1604">
        <v>-48.409959999999998</v>
      </c>
      <c r="F1604" s="24" t="s">
        <v>2</v>
      </c>
      <c r="G1604" s="24" t="s">
        <v>3</v>
      </c>
      <c r="H1604" s="25">
        <v>42040</v>
      </c>
      <c r="I1604" s="12" t="s">
        <v>286</v>
      </c>
      <c r="J1604" s="12" t="s">
        <v>245</v>
      </c>
      <c r="K1604" s="12" t="s">
        <v>271</v>
      </c>
      <c r="L1604" s="24" t="s">
        <v>96</v>
      </c>
      <c r="M1604" s="24" t="s">
        <v>313</v>
      </c>
      <c r="N1604" t="s">
        <v>173</v>
      </c>
      <c r="O1604" s="24">
        <v>3</v>
      </c>
      <c r="P1604">
        <v>10</v>
      </c>
      <c r="Q1604">
        <v>10</v>
      </c>
      <c r="R1604" t="s">
        <v>18</v>
      </c>
      <c r="S1604" s="24">
        <v>12.8</v>
      </c>
      <c r="T1604" s="24">
        <v>10</v>
      </c>
      <c r="U1604" t="s">
        <v>182</v>
      </c>
      <c r="V1604" s="14" t="str">
        <f>VLOOKUP($U1604,look_up!$A$2:J1630,2,FALSE)</f>
        <v>Estrela</v>
      </c>
      <c r="W1604" s="14" t="str">
        <f>VLOOKUP($U1604,look_up!$A$2:K1630,3,FALSE)</f>
        <v>Species</v>
      </c>
      <c r="X1604" s="14" t="str">
        <f>VLOOKUP($U1604,look_up!$A$2:L1630,4,FALSE)</f>
        <v>NA</v>
      </c>
      <c r="Y1604" s="14" t="str">
        <f>VLOOKUP($U1604,look_up!A$2:K1630,5,FALSE)</f>
        <v>Animalia</v>
      </c>
      <c r="Z1604" s="14" t="str">
        <f>VLOOKUP($U1604,look_up!A$2:L1630,6,FALSE)</f>
        <v>Echinodermata</v>
      </c>
      <c r="AA1604" s="14" t="str">
        <f>VLOOKUP($U1604,look_up!A$2:M1630,7,FALSE)</f>
        <v>Asteroidea</v>
      </c>
      <c r="AB1604" s="14" t="str">
        <f>VLOOKUP($U1604,look_up!$A$2:P1630,8,FALSE)</f>
        <v>Spinulosida</v>
      </c>
      <c r="AC1604" s="14" t="str">
        <f>VLOOKUP($U1604,look_up!$A$2:Q1630,9,FALSE)</f>
        <v>Echinasteridae</v>
      </c>
      <c r="AD1604" s="14">
        <f>VLOOKUP($U1604,look_up!A$2:P1630,10,FALSE)</f>
        <v>178747</v>
      </c>
      <c r="AE1604" s="16">
        <v>1</v>
      </c>
      <c r="AF1604" s="24" t="s">
        <v>216</v>
      </c>
      <c r="AG1604">
        <v>40</v>
      </c>
      <c r="AH1604" s="16" t="s">
        <v>273</v>
      </c>
      <c r="AI1604" s="16" t="s">
        <v>296</v>
      </c>
      <c r="AJ1604" s="16" t="s">
        <v>214</v>
      </c>
      <c r="AK1604" s="16" t="s">
        <v>221</v>
      </c>
      <c r="AL1604" s="16">
        <v>1</v>
      </c>
    </row>
    <row r="1605" spans="1:38" x14ac:dyDescent="0.3">
      <c r="A1605" s="24" t="s">
        <v>0</v>
      </c>
      <c r="B1605" t="s">
        <v>309</v>
      </c>
      <c r="C1605" t="s">
        <v>287</v>
      </c>
      <c r="D1605">
        <v>-27.178419999999999</v>
      </c>
      <c r="E1605">
        <v>-48.406959999999998</v>
      </c>
      <c r="F1605" s="24" t="s">
        <v>2</v>
      </c>
      <c r="G1605" s="24" t="s">
        <v>3</v>
      </c>
      <c r="H1605" s="25">
        <v>42032</v>
      </c>
      <c r="I1605" s="12" t="s">
        <v>288</v>
      </c>
      <c r="J1605" s="12" t="s">
        <v>270</v>
      </c>
      <c r="K1605" s="12" t="s">
        <v>271</v>
      </c>
      <c r="L1605" s="24" t="s">
        <v>96</v>
      </c>
      <c r="M1605" s="24" t="s">
        <v>313</v>
      </c>
      <c r="N1605" t="s">
        <v>85</v>
      </c>
      <c r="O1605" s="24">
        <v>1</v>
      </c>
      <c r="P1605">
        <v>5</v>
      </c>
      <c r="Q1605">
        <v>5</v>
      </c>
      <c r="R1605">
        <v>27</v>
      </c>
      <c r="S1605" s="24">
        <v>4.7</v>
      </c>
      <c r="T1605" s="24">
        <v>5.2</v>
      </c>
      <c r="U1605" t="s">
        <v>182</v>
      </c>
      <c r="V1605" s="14" t="str">
        <f>VLOOKUP($U1605,look_up!$A$2:J1631,2,FALSE)</f>
        <v>Estrela</v>
      </c>
      <c r="W1605" s="14" t="str">
        <f>VLOOKUP($U1605,look_up!$A$2:K1631,3,FALSE)</f>
        <v>Species</v>
      </c>
      <c r="X1605" s="14" t="str">
        <f>VLOOKUP($U1605,look_up!$A$2:L1631,4,FALSE)</f>
        <v>NA</v>
      </c>
      <c r="Y1605" s="14" t="str">
        <f>VLOOKUP($U1605,look_up!A$2:K1631,5,FALSE)</f>
        <v>Animalia</v>
      </c>
      <c r="Z1605" s="14" t="str">
        <f>VLOOKUP($U1605,look_up!A$2:L1631,6,FALSE)</f>
        <v>Echinodermata</v>
      </c>
      <c r="AA1605" s="14" t="str">
        <f>VLOOKUP($U1605,look_up!A$2:M1631,7,FALSE)</f>
        <v>Asteroidea</v>
      </c>
      <c r="AB1605" s="14" t="str">
        <f>VLOOKUP($U1605,look_up!$A$2:P1631,8,FALSE)</f>
        <v>Spinulosida</v>
      </c>
      <c r="AC1605" s="14" t="str">
        <f>VLOOKUP($U1605,look_up!$A$2:Q1631,9,FALSE)</f>
        <v>Echinasteridae</v>
      </c>
      <c r="AD1605" s="14">
        <f>VLOOKUP($U1605,look_up!A$2:P1631,10,FALSE)</f>
        <v>178747</v>
      </c>
      <c r="AE1605" s="16">
        <v>0</v>
      </c>
      <c r="AF1605" s="24" t="s">
        <v>216</v>
      </c>
      <c r="AG1605">
        <v>40</v>
      </c>
      <c r="AH1605" s="16" t="s">
        <v>273</v>
      </c>
      <c r="AI1605" s="16" t="s">
        <v>296</v>
      </c>
      <c r="AJ1605" s="16" t="s">
        <v>214</v>
      </c>
      <c r="AK1605" s="16" t="s">
        <v>221</v>
      </c>
      <c r="AL1605" s="16">
        <v>0</v>
      </c>
    </row>
    <row r="1606" spans="1:38" x14ac:dyDescent="0.3">
      <c r="A1606" s="24" t="s">
        <v>0</v>
      </c>
      <c r="B1606" t="s">
        <v>309</v>
      </c>
      <c r="C1606" t="s">
        <v>287</v>
      </c>
      <c r="D1606">
        <v>-27.178419999999999</v>
      </c>
      <c r="E1606">
        <v>-48.406959999999998</v>
      </c>
      <c r="F1606" s="24" t="s">
        <v>2</v>
      </c>
      <c r="G1606" s="24" t="s">
        <v>3</v>
      </c>
      <c r="H1606" s="25">
        <v>42032</v>
      </c>
      <c r="I1606" s="12" t="s">
        <v>288</v>
      </c>
      <c r="J1606" s="12" t="s">
        <v>270</v>
      </c>
      <c r="K1606" s="12" t="s">
        <v>271</v>
      </c>
      <c r="L1606" s="24" t="s">
        <v>96</v>
      </c>
      <c r="M1606" s="24" t="s">
        <v>313</v>
      </c>
      <c r="N1606" t="s">
        <v>85</v>
      </c>
      <c r="O1606" s="24">
        <v>2</v>
      </c>
      <c r="P1606">
        <v>5</v>
      </c>
      <c r="Q1606">
        <v>5</v>
      </c>
      <c r="R1606">
        <v>27</v>
      </c>
      <c r="S1606" s="24">
        <v>4.7</v>
      </c>
      <c r="T1606" s="24">
        <v>5.2</v>
      </c>
      <c r="U1606" t="s">
        <v>182</v>
      </c>
      <c r="V1606" s="14" t="str">
        <f>VLOOKUP($U1606,look_up!$A$2:J1632,2,FALSE)</f>
        <v>Estrela</v>
      </c>
      <c r="W1606" s="14" t="str">
        <f>VLOOKUP($U1606,look_up!$A$2:K1632,3,FALSE)</f>
        <v>Species</v>
      </c>
      <c r="X1606" s="14" t="str">
        <f>VLOOKUP($U1606,look_up!$A$2:L1632,4,FALSE)</f>
        <v>NA</v>
      </c>
      <c r="Y1606" s="14" t="str">
        <f>VLOOKUP($U1606,look_up!A$2:K1632,5,FALSE)</f>
        <v>Animalia</v>
      </c>
      <c r="Z1606" s="14" t="str">
        <f>VLOOKUP($U1606,look_up!A$2:L1632,6,FALSE)</f>
        <v>Echinodermata</v>
      </c>
      <c r="AA1606" s="14" t="str">
        <f>VLOOKUP($U1606,look_up!A$2:M1632,7,FALSE)</f>
        <v>Asteroidea</v>
      </c>
      <c r="AB1606" s="14" t="str">
        <f>VLOOKUP($U1606,look_up!$A$2:P1632,8,FALSE)</f>
        <v>Spinulosida</v>
      </c>
      <c r="AC1606" s="14" t="str">
        <f>VLOOKUP($U1606,look_up!$A$2:Q1632,9,FALSE)</f>
        <v>Echinasteridae</v>
      </c>
      <c r="AD1606" s="14">
        <f>VLOOKUP($U1606,look_up!A$2:P1632,10,FALSE)</f>
        <v>178747</v>
      </c>
      <c r="AE1606" s="16">
        <v>0</v>
      </c>
      <c r="AF1606" s="24" t="s">
        <v>216</v>
      </c>
      <c r="AG1606">
        <v>40</v>
      </c>
      <c r="AH1606" s="16" t="s">
        <v>273</v>
      </c>
      <c r="AI1606" s="16" t="s">
        <v>296</v>
      </c>
      <c r="AJ1606" s="16" t="s">
        <v>214</v>
      </c>
      <c r="AK1606" s="16" t="s">
        <v>221</v>
      </c>
      <c r="AL1606" s="16">
        <v>0</v>
      </c>
    </row>
    <row r="1607" spans="1:38" x14ac:dyDescent="0.3">
      <c r="A1607" s="24" t="s">
        <v>0</v>
      </c>
      <c r="B1607" t="s">
        <v>309</v>
      </c>
      <c r="C1607" t="s">
        <v>287</v>
      </c>
      <c r="D1607">
        <v>-27.178419999999999</v>
      </c>
      <c r="E1607">
        <v>-48.406959999999998</v>
      </c>
      <c r="F1607" s="24" t="s">
        <v>2</v>
      </c>
      <c r="G1607" s="24" t="s">
        <v>3</v>
      </c>
      <c r="H1607" s="25">
        <v>42032</v>
      </c>
      <c r="I1607" s="12" t="s">
        <v>288</v>
      </c>
      <c r="J1607" s="12" t="s">
        <v>270</v>
      </c>
      <c r="K1607" s="12" t="s">
        <v>271</v>
      </c>
      <c r="L1607" s="24" t="s">
        <v>96</v>
      </c>
      <c r="M1607" s="24" t="s">
        <v>313</v>
      </c>
      <c r="N1607" t="s">
        <v>85</v>
      </c>
      <c r="O1607" s="24">
        <v>3</v>
      </c>
      <c r="P1607">
        <v>5</v>
      </c>
      <c r="Q1607">
        <v>5</v>
      </c>
      <c r="R1607">
        <v>27</v>
      </c>
      <c r="S1607" s="24">
        <v>4.7</v>
      </c>
      <c r="T1607" s="24">
        <v>5.2</v>
      </c>
      <c r="U1607" t="s">
        <v>182</v>
      </c>
      <c r="V1607" s="14" t="str">
        <f>VLOOKUP($U1607,look_up!$A$2:J1633,2,FALSE)</f>
        <v>Estrela</v>
      </c>
      <c r="W1607" s="14" t="str">
        <f>VLOOKUP($U1607,look_up!$A$2:K1633,3,FALSE)</f>
        <v>Species</v>
      </c>
      <c r="X1607" s="14" t="str">
        <f>VLOOKUP($U1607,look_up!$A$2:L1633,4,FALSE)</f>
        <v>NA</v>
      </c>
      <c r="Y1607" s="14" t="str">
        <f>VLOOKUP($U1607,look_up!A$2:K1633,5,FALSE)</f>
        <v>Animalia</v>
      </c>
      <c r="Z1607" s="14" t="str">
        <f>VLOOKUP($U1607,look_up!A$2:L1633,6,FALSE)</f>
        <v>Echinodermata</v>
      </c>
      <c r="AA1607" s="14" t="str">
        <f>VLOOKUP($U1607,look_up!A$2:M1633,7,FALSE)</f>
        <v>Asteroidea</v>
      </c>
      <c r="AB1607" s="14" t="str">
        <f>VLOOKUP($U1607,look_up!$A$2:P1633,8,FALSE)</f>
        <v>Spinulosida</v>
      </c>
      <c r="AC1607" s="14" t="str">
        <f>VLOOKUP($U1607,look_up!$A$2:Q1633,9,FALSE)</f>
        <v>Echinasteridae</v>
      </c>
      <c r="AD1607" s="14">
        <f>VLOOKUP($U1607,look_up!A$2:P1633,10,FALSE)</f>
        <v>178747</v>
      </c>
      <c r="AE1607" s="16">
        <v>0</v>
      </c>
      <c r="AF1607" s="24" t="s">
        <v>216</v>
      </c>
      <c r="AG1607">
        <v>40</v>
      </c>
      <c r="AH1607" s="16" t="s">
        <v>273</v>
      </c>
      <c r="AI1607" s="16" t="s">
        <v>296</v>
      </c>
      <c r="AJ1607" s="16" t="s">
        <v>214</v>
      </c>
      <c r="AK1607" s="16" t="s">
        <v>221</v>
      </c>
      <c r="AL1607" s="16">
        <v>0</v>
      </c>
    </row>
    <row r="1608" spans="1:38" x14ac:dyDescent="0.3">
      <c r="A1608" s="24" t="s">
        <v>0</v>
      </c>
      <c r="B1608" t="s">
        <v>310</v>
      </c>
      <c r="C1608" t="s">
        <v>289</v>
      </c>
      <c r="D1608">
        <v>-27.118390000000002</v>
      </c>
      <c r="E1608">
        <v>-48.519509999999997</v>
      </c>
      <c r="F1608" s="24" t="s">
        <v>2</v>
      </c>
      <c r="G1608" s="24" t="s">
        <v>3</v>
      </c>
      <c r="H1608" s="25">
        <v>42026</v>
      </c>
      <c r="I1608" s="12" t="s">
        <v>265</v>
      </c>
      <c r="J1608" s="12" t="s">
        <v>270</v>
      </c>
      <c r="K1608" s="12" t="s">
        <v>271</v>
      </c>
      <c r="L1608" s="24" t="s">
        <v>96</v>
      </c>
      <c r="M1608" s="24" t="s">
        <v>272</v>
      </c>
      <c r="N1608" t="s">
        <v>85</v>
      </c>
      <c r="O1608" s="24">
        <v>1</v>
      </c>
      <c r="P1608">
        <v>5</v>
      </c>
      <c r="Q1608">
        <v>5</v>
      </c>
      <c r="R1608" t="s">
        <v>18</v>
      </c>
      <c r="S1608" s="24">
        <v>5.8</v>
      </c>
      <c r="T1608" s="24">
        <v>4</v>
      </c>
      <c r="U1608" t="s">
        <v>182</v>
      </c>
      <c r="V1608" s="14" t="str">
        <f>VLOOKUP($U1608,look_up!$A$2:J1634,2,FALSE)</f>
        <v>Estrela</v>
      </c>
      <c r="W1608" s="14" t="str">
        <f>VLOOKUP($U1608,look_up!$A$2:K1634,3,FALSE)</f>
        <v>Species</v>
      </c>
      <c r="X1608" s="14" t="str">
        <f>VLOOKUP($U1608,look_up!$A$2:L1634,4,FALSE)</f>
        <v>NA</v>
      </c>
      <c r="Y1608" s="14" t="str">
        <f>VLOOKUP($U1608,look_up!A$2:K1634,5,FALSE)</f>
        <v>Animalia</v>
      </c>
      <c r="Z1608" s="14" t="str">
        <f>VLOOKUP($U1608,look_up!A$2:L1634,6,FALSE)</f>
        <v>Echinodermata</v>
      </c>
      <c r="AA1608" s="14" t="str">
        <f>VLOOKUP($U1608,look_up!A$2:M1634,7,FALSE)</f>
        <v>Asteroidea</v>
      </c>
      <c r="AB1608" s="14" t="str">
        <f>VLOOKUP($U1608,look_up!$A$2:P1634,8,FALSE)</f>
        <v>Spinulosida</v>
      </c>
      <c r="AC1608" s="14" t="str">
        <f>VLOOKUP($U1608,look_up!$A$2:Q1634,9,FALSE)</f>
        <v>Echinasteridae</v>
      </c>
      <c r="AD1608" s="14">
        <f>VLOOKUP($U1608,look_up!A$2:P1634,10,FALSE)</f>
        <v>178747</v>
      </c>
      <c r="AE1608" s="16">
        <v>0</v>
      </c>
      <c r="AF1608" s="24" t="s">
        <v>216</v>
      </c>
      <c r="AG1608">
        <v>40</v>
      </c>
      <c r="AH1608" s="16" t="s">
        <v>273</v>
      </c>
      <c r="AI1608" s="16" t="s">
        <v>296</v>
      </c>
      <c r="AJ1608" s="16" t="s">
        <v>214</v>
      </c>
      <c r="AK1608" s="16" t="s">
        <v>221</v>
      </c>
      <c r="AL1608" s="16">
        <v>0</v>
      </c>
    </row>
    <row r="1609" spans="1:38" x14ac:dyDescent="0.3">
      <c r="A1609" s="24" t="s">
        <v>0</v>
      </c>
      <c r="B1609" t="s">
        <v>310</v>
      </c>
      <c r="C1609" t="s">
        <v>289</v>
      </c>
      <c r="D1609">
        <v>-27.118390000000002</v>
      </c>
      <c r="E1609">
        <v>-48.519509999999997</v>
      </c>
      <c r="F1609" s="24" t="s">
        <v>2</v>
      </c>
      <c r="G1609" s="24" t="s">
        <v>3</v>
      </c>
      <c r="H1609" s="25">
        <v>42026</v>
      </c>
      <c r="I1609" s="12" t="s">
        <v>265</v>
      </c>
      <c r="J1609" s="12" t="s">
        <v>270</v>
      </c>
      <c r="K1609" s="12" t="s">
        <v>271</v>
      </c>
      <c r="L1609" s="24" t="s">
        <v>96</v>
      </c>
      <c r="M1609" s="24" t="s">
        <v>272</v>
      </c>
      <c r="N1609" t="s">
        <v>85</v>
      </c>
      <c r="O1609" s="24">
        <v>2</v>
      </c>
      <c r="P1609">
        <v>5</v>
      </c>
      <c r="Q1609">
        <v>5</v>
      </c>
      <c r="R1609" t="s">
        <v>18</v>
      </c>
      <c r="S1609" s="24">
        <v>5.8</v>
      </c>
      <c r="T1609" s="24">
        <v>4</v>
      </c>
      <c r="U1609" t="s">
        <v>182</v>
      </c>
      <c r="V1609" s="14" t="str">
        <f>VLOOKUP($U1609,look_up!$A$2:J1635,2,FALSE)</f>
        <v>Estrela</v>
      </c>
      <c r="W1609" s="14" t="str">
        <f>VLOOKUP($U1609,look_up!$A$2:K1635,3,FALSE)</f>
        <v>Species</v>
      </c>
      <c r="X1609" s="14" t="str">
        <f>VLOOKUP($U1609,look_up!$A$2:L1635,4,FALSE)</f>
        <v>NA</v>
      </c>
      <c r="Y1609" s="14" t="str">
        <f>VLOOKUP($U1609,look_up!A$2:K1635,5,FALSE)</f>
        <v>Animalia</v>
      </c>
      <c r="Z1609" s="14" t="str">
        <f>VLOOKUP($U1609,look_up!A$2:L1635,6,FALSE)</f>
        <v>Echinodermata</v>
      </c>
      <c r="AA1609" s="14" t="str">
        <f>VLOOKUP($U1609,look_up!A$2:M1635,7,FALSE)</f>
        <v>Asteroidea</v>
      </c>
      <c r="AB1609" s="14" t="str">
        <f>VLOOKUP($U1609,look_up!$A$2:P1635,8,FALSE)</f>
        <v>Spinulosida</v>
      </c>
      <c r="AC1609" s="14" t="str">
        <f>VLOOKUP($U1609,look_up!$A$2:Q1635,9,FALSE)</f>
        <v>Echinasteridae</v>
      </c>
      <c r="AD1609" s="14">
        <f>VLOOKUP($U1609,look_up!A$2:P1635,10,FALSE)</f>
        <v>178747</v>
      </c>
      <c r="AE1609" s="16">
        <v>0</v>
      </c>
      <c r="AF1609" s="24" t="s">
        <v>216</v>
      </c>
      <c r="AG1609">
        <v>40</v>
      </c>
      <c r="AH1609" s="16" t="s">
        <v>273</v>
      </c>
      <c r="AI1609" s="16" t="s">
        <v>296</v>
      </c>
      <c r="AJ1609" s="16" t="s">
        <v>214</v>
      </c>
      <c r="AK1609" s="16" t="s">
        <v>221</v>
      </c>
      <c r="AL1609" s="16">
        <v>0</v>
      </c>
    </row>
    <row r="1610" spans="1:38" x14ac:dyDescent="0.3">
      <c r="A1610" s="24" t="s">
        <v>0</v>
      </c>
      <c r="B1610" t="s">
        <v>310</v>
      </c>
      <c r="C1610" t="s">
        <v>289</v>
      </c>
      <c r="D1610">
        <v>-27.118390000000002</v>
      </c>
      <c r="E1610">
        <v>-48.519509999999997</v>
      </c>
      <c r="F1610" s="24" t="s">
        <v>2</v>
      </c>
      <c r="G1610" s="24" t="s">
        <v>3</v>
      </c>
      <c r="H1610" s="25">
        <v>42026</v>
      </c>
      <c r="I1610" s="12" t="s">
        <v>265</v>
      </c>
      <c r="J1610" s="12" t="s">
        <v>270</v>
      </c>
      <c r="K1610" s="12" t="s">
        <v>271</v>
      </c>
      <c r="L1610" s="24" t="s">
        <v>96</v>
      </c>
      <c r="M1610" s="24" t="s">
        <v>272</v>
      </c>
      <c r="N1610" t="s">
        <v>85</v>
      </c>
      <c r="O1610" s="24">
        <v>3</v>
      </c>
      <c r="P1610">
        <v>5</v>
      </c>
      <c r="Q1610">
        <v>5</v>
      </c>
      <c r="R1610" t="s">
        <v>18</v>
      </c>
      <c r="S1610" s="24">
        <v>5.8</v>
      </c>
      <c r="T1610" s="24">
        <v>4</v>
      </c>
      <c r="U1610" t="s">
        <v>182</v>
      </c>
      <c r="V1610" s="14" t="str">
        <f>VLOOKUP($U1610,look_up!$A$2:J1636,2,FALSE)</f>
        <v>Estrela</v>
      </c>
      <c r="W1610" s="14" t="str">
        <f>VLOOKUP($U1610,look_up!$A$2:K1636,3,FALSE)</f>
        <v>Species</v>
      </c>
      <c r="X1610" s="14" t="str">
        <f>VLOOKUP($U1610,look_up!$A$2:L1636,4,FALSE)</f>
        <v>NA</v>
      </c>
      <c r="Y1610" s="14" t="str">
        <f>VLOOKUP($U1610,look_up!A$2:K1636,5,FALSE)</f>
        <v>Animalia</v>
      </c>
      <c r="Z1610" s="14" t="str">
        <f>VLOOKUP($U1610,look_up!A$2:L1636,6,FALSE)</f>
        <v>Echinodermata</v>
      </c>
      <c r="AA1610" s="14" t="str">
        <f>VLOOKUP($U1610,look_up!A$2:M1636,7,FALSE)</f>
        <v>Asteroidea</v>
      </c>
      <c r="AB1610" s="14" t="str">
        <f>VLOOKUP($U1610,look_up!$A$2:P1636,8,FALSE)</f>
        <v>Spinulosida</v>
      </c>
      <c r="AC1610" s="14" t="str">
        <f>VLOOKUP($U1610,look_up!$A$2:Q1636,9,FALSE)</f>
        <v>Echinasteridae</v>
      </c>
      <c r="AD1610" s="14">
        <f>VLOOKUP($U1610,look_up!A$2:P1636,10,FALSE)</f>
        <v>178747</v>
      </c>
      <c r="AE1610" s="16">
        <v>0</v>
      </c>
      <c r="AF1610" s="24" t="s">
        <v>216</v>
      </c>
      <c r="AG1610">
        <v>40</v>
      </c>
      <c r="AH1610" s="16" t="s">
        <v>273</v>
      </c>
      <c r="AI1610" s="16" t="s">
        <v>296</v>
      </c>
      <c r="AJ1610" s="16" t="s">
        <v>214</v>
      </c>
      <c r="AK1610" s="16" t="s">
        <v>221</v>
      </c>
      <c r="AL1610" s="16">
        <v>0</v>
      </c>
    </row>
    <row r="1611" spans="1:38" x14ac:dyDescent="0.3">
      <c r="A1611" s="24" t="s">
        <v>0</v>
      </c>
      <c r="B1611" t="s">
        <v>311</v>
      </c>
      <c r="C1611" t="s">
        <v>290</v>
      </c>
      <c r="D1611">
        <v>-27.11862</v>
      </c>
      <c r="E1611">
        <v>-48.514699999999998</v>
      </c>
      <c r="F1611" s="24" t="s">
        <v>2</v>
      </c>
      <c r="G1611" s="24" t="s">
        <v>3</v>
      </c>
      <c r="H1611" s="25">
        <v>42026</v>
      </c>
      <c r="I1611" s="12" t="s">
        <v>265</v>
      </c>
      <c r="J1611" s="12" t="s">
        <v>270</v>
      </c>
      <c r="K1611" s="12" t="s">
        <v>271</v>
      </c>
      <c r="L1611" s="24" t="s">
        <v>96</v>
      </c>
      <c r="M1611" s="24" t="s">
        <v>272</v>
      </c>
      <c r="N1611" t="s">
        <v>85</v>
      </c>
      <c r="O1611" s="24">
        <v>1</v>
      </c>
      <c r="P1611">
        <v>5</v>
      </c>
      <c r="Q1611">
        <v>5</v>
      </c>
      <c r="R1611" t="s">
        <v>18</v>
      </c>
      <c r="S1611" s="24">
        <v>5.8</v>
      </c>
      <c r="T1611" s="24">
        <v>4</v>
      </c>
      <c r="U1611" t="s">
        <v>182</v>
      </c>
      <c r="V1611" s="14" t="str">
        <f>VLOOKUP($U1611,look_up!$A$2:J1637,2,FALSE)</f>
        <v>Estrela</v>
      </c>
      <c r="W1611" s="14" t="str">
        <f>VLOOKUP($U1611,look_up!$A$2:K1637,3,FALSE)</f>
        <v>Species</v>
      </c>
      <c r="X1611" s="14" t="str">
        <f>VLOOKUP($U1611,look_up!$A$2:L1637,4,FALSE)</f>
        <v>NA</v>
      </c>
      <c r="Y1611" s="14" t="str">
        <f>VLOOKUP($U1611,look_up!A$2:K1637,5,FALSE)</f>
        <v>Animalia</v>
      </c>
      <c r="Z1611" s="14" t="str">
        <f>VLOOKUP($U1611,look_up!A$2:L1637,6,FALSE)</f>
        <v>Echinodermata</v>
      </c>
      <c r="AA1611" s="14" t="str">
        <f>VLOOKUP($U1611,look_up!A$2:M1637,7,FALSE)</f>
        <v>Asteroidea</v>
      </c>
      <c r="AB1611" s="14" t="str">
        <f>VLOOKUP($U1611,look_up!$A$2:P1637,8,FALSE)</f>
        <v>Spinulosida</v>
      </c>
      <c r="AC1611" s="14" t="str">
        <f>VLOOKUP($U1611,look_up!$A$2:Q1637,9,FALSE)</f>
        <v>Echinasteridae</v>
      </c>
      <c r="AD1611" s="14">
        <f>VLOOKUP($U1611,look_up!A$2:P1637,10,FALSE)</f>
        <v>178747</v>
      </c>
      <c r="AE1611" s="16">
        <v>0</v>
      </c>
      <c r="AF1611" s="24" t="s">
        <v>216</v>
      </c>
      <c r="AG1611">
        <v>40</v>
      </c>
      <c r="AH1611" s="16" t="s">
        <v>273</v>
      </c>
      <c r="AI1611" s="16" t="s">
        <v>296</v>
      </c>
      <c r="AJ1611" s="16" t="s">
        <v>214</v>
      </c>
      <c r="AK1611" s="16" t="s">
        <v>221</v>
      </c>
      <c r="AL1611" s="16">
        <v>0</v>
      </c>
    </row>
    <row r="1612" spans="1:38" x14ac:dyDescent="0.3">
      <c r="A1612" s="24" t="s">
        <v>0</v>
      </c>
      <c r="B1612" t="s">
        <v>311</v>
      </c>
      <c r="C1612" t="s">
        <v>290</v>
      </c>
      <c r="D1612">
        <v>-27.11862</v>
      </c>
      <c r="E1612">
        <v>-48.514699999999998</v>
      </c>
      <c r="F1612" s="24" t="s">
        <v>2</v>
      </c>
      <c r="G1612" s="24" t="s">
        <v>3</v>
      </c>
      <c r="H1612" s="25">
        <v>42026</v>
      </c>
      <c r="I1612" s="12" t="s">
        <v>265</v>
      </c>
      <c r="J1612" s="12" t="s">
        <v>270</v>
      </c>
      <c r="K1612" s="12" t="s">
        <v>271</v>
      </c>
      <c r="L1612" s="24" t="s">
        <v>96</v>
      </c>
      <c r="M1612" s="24" t="s">
        <v>272</v>
      </c>
      <c r="N1612" t="s">
        <v>85</v>
      </c>
      <c r="O1612" s="24">
        <v>2</v>
      </c>
      <c r="P1612">
        <v>5</v>
      </c>
      <c r="Q1612">
        <v>5</v>
      </c>
      <c r="R1612" t="s">
        <v>18</v>
      </c>
      <c r="S1612" s="24">
        <v>5.8</v>
      </c>
      <c r="T1612" s="24">
        <v>4</v>
      </c>
      <c r="U1612" t="s">
        <v>182</v>
      </c>
      <c r="V1612" s="14" t="str">
        <f>VLOOKUP($U1612,look_up!$A$2:J1638,2,FALSE)</f>
        <v>Estrela</v>
      </c>
      <c r="W1612" s="14" t="str">
        <f>VLOOKUP($U1612,look_up!$A$2:K1638,3,FALSE)</f>
        <v>Species</v>
      </c>
      <c r="X1612" s="14" t="str">
        <f>VLOOKUP($U1612,look_up!$A$2:L1638,4,FALSE)</f>
        <v>NA</v>
      </c>
      <c r="Y1612" s="14" t="str">
        <f>VLOOKUP($U1612,look_up!A$2:K1638,5,FALSE)</f>
        <v>Animalia</v>
      </c>
      <c r="Z1612" s="14" t="str">
        <f>VLOOKUP($U1612,look_up!A$2:L1638,6,FALSE)</f>
        <v>Echinodermata</v>
      </c>
      <c r="AA1612" s="14" t="str">
        <f>VLOOKUP($U1612,look_up!A$2:M1638,7,FALSE)</f>
        <v>Asteroidea</v>
      </c>
      <c r="AB1612" s="14" t="str">
        <f>VLOOKUP($U1612,look_up!$A$2:P1638,8,FALSE)</f>
        <v>Spinulosida</v>
      </c>
      <c r="AC1612" s="14" t="str">
        <f>VLOOKUP($U1612,look_up!$A$2:Q1638,9,FALSE)</f>
        <v>Echinasteridae</v>
      </c>
      <c r="AD1612" s="14">
        <f>VLOOKUP($U1612,look_up!A$2:P1638,10,FALSE)</f>
        <v>178747</v>
      </c>
      <c r="AE1612" s="16">
        <v>0</v>
      </c>
      <c r="AF1612" s="24" t="s">
        <v>216</v>
      </c>
      <c r="AG1612">
        <v>40</v>
      </c>
      <c r="AH1612" s="16" t="s">
        <v>273</v>
      </c>
      <c r="AI1612" s="16" t="s">
        <v>296</v>
      </c>
      <c r="AJ1612" s="16" t="s">
        <v>214</v>
      </c>
      <c r="AK1612" s="16" t="s">
        <v>221</v>
      </c>
      <c r="AL1612" s="16">
        <v>0</v>
      </c>
    </row>
    <row r="1613" spans="1:38" x14ac:dyDescent="0.3">
      <c r="A1613" s="24" t="s">
        <v>0</v>
      </c>
      <c r="B1613" t="s">
        <v>311</v>
      </c>
      <c r="C1613" t="s">
        <v>290</v>
      </c>
      <c r="D1613">
        <v>-27.11862</v>
      </c>
      <c r="E1613">
        <v>-48.514699999999998</v>
      </c>
      <c r="F1613" s="24" t="s">
        <v>2</v>
      </c>
      <c r="G1613" s="24" t="s">
        <v>3</v>
      </c>
      <c r="H1613" s="25">
        <v>42026</v>
      </c>
      <c r="I1613" s="12" t="s">
        <v>265</v>
      </c>
      <c r="J1613" s="12" t="s">
        <v>270</v>
      </c>
      <c r="K1613" s="12" t="s">
        <v>271</v>
      </c>
      <c r="L1613" s="24" t="s">
        <v>96</v>
      </c>
      <c r="M1613" s="24" t="s">
        <v>272</v>
      </c>
      <c r="N1613" t="s">
        <v>85</v>
      </c>
      <c r="O1613" s="24">
        <v>3</v>
      </c>
      <c r="P1613">
        <v>5</v>
      </c>
      <c r="Q1613">
        <v>5</v>
      </c>
      <c r="R1613" t="s">
        <v>18</v>
      </c>
      <c r="S1613" s="24">
        <v>5.8</v>
      </c>
      <c r="T1613" s="24">
        <v>4</v>
      </c>
      <c r="U1613" t="s">
        <v>182</v>
      </c>
      <c r="V1613" s="14" t="str">
        <f>VLOOKUP($U1613,look_up!$A$2:J1639,2,FALSE)</f>
        <v>Estrela</v>
      </c>
      <c r="W1613" s="14" t="str">
        <f>VLOOKUP($U1613,look_up!$A$2:K1639,3,FALSE)</f>
        <v>Species</v>
      </c>
      <c r="X1613" s="14" t="str">
        <f>VLOOKUP($U1613,look_up!$A$2:L1639,4,FALSE)</f>
        <v>NA</v>
      </c>
      <c r="Y1613" s="14" t="str">
        <f>VLOOKUP($U1613,look_up!A$2:K1639,5,FALSE)</f>
        <v>Animalia</v>
      </c>
      <c r="Z1613" s="14" t="str">
        <f>VLOOKUP($U1613,look_up!A$2:L1639,6,FALSE)</f>
        <v>Echinodermata</v>
      </c>
      <c r="AA1613" s="14" t="str">
        <f>VLOOKUP($U1613,look_up!A$2:M1639,7,FALSE)</f>
        <v>Asteroidea</v>
      </c>
      <c r="AB1613" s="14" t="str">
        <f>VLOOKUP($U1613,look_up!$A$2:P1639,8,FALSE)</f>
        <v>Spinulosida</v>
      </c>
      <c r="AC1613" s="14" t="str">
        <f>VLOOKUP($U1613,look_up!$A$2:Q1639,9,FALSE)</f>
        <v>Echinasteridae</v>
      </c>
      <c r="AD1613" s="14">
        <f>VLOOKUP($U1613,look_up!A$2:P1639,10,FALSE)</f>
        <v>178747</v>
      </c>
      <c r="AE1613" s="16">
        <v>1</v>
      </c>
      <c r="AF1613" s="24" t="s">
        <v>216</v>
      </c>
      <c r="AG1613">
        <v>40</v>
      </c>
      <c r="AH1613" s="16" t="s">
        <v>273</v>
      </c>
      <c r="AI1613" s="16" t="s">
        <v>296</v>
      </c>
      <c r="AJ1613" s="16" t="s">
        <v>214</v>
      </c>
      <c r="AK1613" s="16" t="s">
        <v>221</v>
      </c>
      <c r="AL1613" s="16">
        <v>1</v>
      </c>
    </row>
    <row r="1614" spans="1:38" x14ac:dyDescent="0.3">
      <c r="A1614" s="24" t="s">
        <v>0</v>
      </c>
      <c r="B1614" t="s">
        <v>306</v>
      </c>
      <c r="C1614" t="s">
        <v>268</v>
      </c>
      <c r="D1614">
        <v>-27.609590000000001</v>
      </c>
      <c r="E1614">
        <v>-48.387419999999999</v>
      </c>
      <c r="F1614" s="24" t="s">
        <v>2</v>
      </c>
      <c r="G1614" s="24" t="s">
        <v>3</v>
      </c>
      <c r="H1614" s="25">
        <v>42388</v>
      </c>
      <c r="I1614" s="12" t="s">
        <v>291</v>
      </c>
      <c r="J1614" s="12" t="s">
        <v>270</v>
      </c>
      <c r="K1614" s="12" t="s">
        <v>292</v>
      </c>
      <c r="L1614" s="24" t="s">
        <v>96</v>
      </c>
      <c r="M1614" s="24" t="s">
        <v>272</v>
      </c>
      <c r="N1614" t="s">
        <v>85</v>
      </c>
      <c r="O1614" s="24">
        <v>1</v>
      </c>
      <c r="P1614">
        <v>5</v>
      </c>
      <c r="Q1614">
        <v>5</v>
      </c>
      <c r="R1614">
        <v>21</v>
      </c>
      <c r="S1614" s="24">
        <v>12.5</v>
      </c>
      <c r="T1614" s="24">
        <v>12.5</v>
      </c>
      <c r="U1614" t="s">
        <v>182</v>
      </c>
      <c r="V1614" s="14" t="str">
        <f>VLOOKUP($U1614,look_up!$A$2:J1640,2,FALSE)</f>
        <v>Estrela</v>
      </c>
      <c r="W1614" s="14" t="str">
        <f>VLOOKUP($U1614,look_up!$A$2:K1640,3,FALSE)</f>
        <v>Species</v>
      </c>
      <c r="X1614" s="14" t="str">
        <f>VLOOKUP($U1614,look_up!$A$2:L1640,4,FALSE)</f>
        <v>NA</v>
      </c>
      <c r="Y1614" s="14" t="str">
        <f>VLOOKUP($U1614,look_up!A$2:K1640,5,FALSE)</f>
        <v>Animalia</v>
      </c>
      <c r="Z1614" s="14" t="str">
        <f>VLOOKUP($U1614,look_up!A$2:L1640,6,FALSE)</f>
        <v>Echinodermata</v>
      </c>
      <c r="AA1614" s="14" t="str">
        <f>VLOOKUP($U1614,look_up!A$2:M1640,7,FALSE)</f>
        <v>Asteroidea</v>
      </c>
      <c r="AB1614" s="14" t="str">
        <f>VLOOKUP($U1614,look_up!$A$2:P1640,8,FALSE)</f>
        <v>Spinulosida</v>
      </c>
      <c r="AC1614" s="14" t="str">
        <f>VLOOKUP($U1614,look_up!$A$2:Q1640,9,FALSE)</f>
        <v>Echinasteridae</v>
      </c>
      <c r="AD1614" s="14">
        <f>VLOOKUP($U1614,look_up!A$2:P1640,10,FALSE)</f>
        <v>178747</v>
      </c>
      <c r="AE1614" s="16">
        <v>0</v>
      </c>
      <c r="AF1614" s="24" t="s">
        <v>216</v>
      </c>
      <c r="AG1614">
        <v>40</v>
      </c>
      <c r="AH1614" s="16" t="s">
        <v>273</v>
      </c>
      <c r="AI1614" s="16" t="s">
        <v>296</v>
      </c>
      <c r="AJ1614" s="16" t="s">
        <v>214</v>
      </c>
      <c r="AK1614" s="16" t="s">
        <v>221</v>
      </c>
      <c r="AL1614" s="16">
        <v>0</v>
      </c>
    </row>
    <row r="1615" spans="1:38" x14ac:dyDescent="0.3">
      <c r="A1615" s="24" t="s">
        <v>0</v>
      </c>
      <c r="B1615" t="s">
        <v>306</v>
      </c>
      <c r="C1615" t="s">
        <v>268</v>
      </c>
      <c r="D1615">
        <v>-27.609590000000001</v>
      </c>
      <c r="E1615">
        <v>-48.387419999999999</v>
      </c>
      <c r="F1615" s="24" t="s">
        <v>2</v>
      </c>
      <c r="G1615" s="24" t="s">
        <v>3</v>
      </c>
      <c r="H1615" s="25">
        <v>42388</v>
      </c>
      <c r="I1615" s="12" t="s">
        <v>291</v>
      </c>
      <c r="J1615" s="12" t="s">
        <v>270</v>
      </c>
      <c r="K1615" s="12" t="s">
        <v>292</v>
      </c>
      <c r="L1615" s="24" t="s">
        <v>96</v>
      </c>
      <c r="M1615" s="24" t="s">
        <v>272</v>
      </c>
      <c r="N1615" t="s">
        <v>85</v>
      </c>
      <c r="O1615" s="24">
        <v>2</v>
      </c>
      <c r="P1615">
        <v>5</v>
      </c>
      <c r="Q1615">
        <v>5</v>
      </c>
      <c r="R1615">
        <v>21</v>
      </c>
      <c r="S1615" s="24">
        <v>12.5</v>
      </c>
      <c r="T1615" s="24">
        <v>12.5</v>
      </c>
      <c r="U1615" t="s">
        <v>182</v>
      </c>
      <c r="V1615" s="14" t="str">
        <f>VLOOKUP($U1615,look_up!$A$2:J1641,2,FALSE)</f>
        <v>Estrela</v>
      </c>
      <c r="W1615" s="14" t="str">
        <f>VLOOKUP($U1615,look_up!$A$2:K1641,3,FALSE)</f>
        <v>Species</v>
      </c>
      <c r="X1615" s="14" t="str">
        <f>VLOOKUP($U1615,look_up!$A$2:L1641,4,FALSE)</f>
        <v>NA</v>
      </c>
      <c r="Y1615" s="14" t="str">
        <f>VLOOKUP($U1615,look_up!A$2:K1641,5,FALSE)</f>
        <v>Animalia</v>
      </c>
      <c r="Z1615" s="14" t="str">
        <f>VLOOKUP($U1615,look_up!A$2:L1641,6,FALSE)</f>
        <v>Echinodermata</v>
      </c>
      <c r="AA1615" s="14" t="str">
        <f>VLOOKUP($U1615,look_up!A$2:M1641,7,FALSE)</f>
        <v>Asteroidea</v>
      </c>
      <c r="AB1615" s="14" t="str">
        <f>VLOOKUP($U1615,look_up!$A$2:P1641,8,FALSE)</f>
        <v>Spinulosida</v>
      </c>
      <c r="AC1615" s="14" t="str">
        <f>VLOOKUP($U1615,look_up!$A$2:Q1641,9,FALSE)</f>
        <v>Echinasteridae</v>
      </c>
      <c r="AD1615" s="14">
        <f>VLOOKUP($U1615,look_up!A$2:P1641,10,FALSE)</f>
        <v>178747</v>
      </c>
      <c r="AE1615" s="16">
        <v>0</v>
      </c>
      <c r="AF1615" s="24" t="s">
        <v>216</v>
      </c>
      <c r="AG1615">
        <v>40</v>
      </c>
      <c r="AH1615" s="16" t="s">
        <v>273</v>
      </c>
      <c r="AI1615" s="16" t="s">
        <v>296</v>
      </c>
      <c r="AJ1615" s="16" t="s">
        <v>214</v>
      </c>
      <c r="AK1615" s="16" t="s">
        <v>221</v>
      </c>
      <c r="AL1615" s="16">
        <v>0</v>
      </c>
    </row>
    <row r="1616" spans="1:38" x14ac:dyDescent="0.3">
      <c r="A1616" s="24" t="s">
        <v>0</v>
      </c>
      <c r="B1616" t="s">
        <v>306</v>
      </c>
      <c r="C1616" t="s">
        <v>268</v>
      </c>
      <c r="D1616">
        <v>-27.609590000000001</v>
      </c>
      <c r="E1616">
        <v>-48.387419999999999</v>
      </c>
      <c r="F1616" s="24" t="s">
        <v>2</v>
      </c>
      <c r="G1616" s="24" t="s">
        <v>3</v>
      </c>
      <c r="H1616" s="25">
        <v>42388</v>
      </c>
      <c r="I1616" s="12" t="s">
        <v>291</v>
      </c>
      <c r="J1616" s="12" t="s">
        <v>270</v>
      </c>
      <c r="K1616" s="12" t="s">
        <v>292</v>
      </c>
      <c r="L1616" s="24" t="s">
        <v>96</v>
      </c>
      <c r="M1616" s="24" t="s">
        <v>272</v>
      </c>
      <c r="N1616" t="s">
        <v>85</v>
      </c>
      <c r="O1616" s="24">
        <v>3</v>
      </c>
      <c r="P1616">
        <v>5</v>
      </c>
      <c r="Q1616">
        <v>5</v>
      </c>
      <c r="R1616">
        <v>21</v>
      </c>
      <c r="S1616" s="24">
        <v>12.5</v>
      </c>
      <c r="T1616" s="24">
        <v>12.5</v>
      </c>
      <c r="U1616" t="s">
        <v>182</v>
      </c>
      <c r="V1616" s="14" t="str">
        <f>VLOOKUP($U1616,look_up!$A$2:J1642,2,FALSE)</f>
        <v>Estrela</v>
      </c>
      <c r="W1616" s="14" t="str">
        <f>VLOOKUP($U1616,look_up!$A$2:K1642,3,FALSE)</f>
        <v>Species</v>
      </c>
      <c r="X1616" s="14" t="str">
        <f>VLOOKUP($U1616,look_up!$A$2:L1642,4,FALSE)</f>
        <v>NA</v>
      </c>
      <c r="Y1616" s="14" t="str">
        <f>VLOOKUP($U1616,look_up!A$2:K1642,5,FALSE)</f>
        <v>Animalia</v>
      </c>
      <c r="Z1616" s="14" t="str">
        <f>VLOOKUP($U1616,look_up!A$2:L1642,6,FALSE)</f>
        <v>Echinodermata</v>
      </c>
      <c r="AA1616" s="14" t="str">
        <f>VLOOKUP($U1616,look_up!A$2:M1642,7,FALSE)</f>
        <v>Asteroidea</v>
      </c>
      <c r="AB1616" s="14" t="str">
        <f>VLOOKUP($U1616,look_up!$A$2:P1642,8,FALSE)</f>
        <v>Spinulosida</v>
      </c>
      <c r="AC1616" s="14" t="str">
        <f>VLOOKUP($U1616,look_up!$A$2:Q1642,9,FALSE)</f>
        <v>Echinasteridae</v>
      </c>
      <c r="AD1616" s="14">
        <f>VLOOKUP($U1616,look_up!A$2:P1642,10,FALSE)</f>
        <v>178747</v>
      </c>
      <c r="AE1616" s="16">
        <v>0</v>
      </c>
      <c r="AF1616" s="24" t="s">
        <v>216</v>
      </c>
      <c r="AG1616">
        <v>40</v>
      </c>
      <c r="AH1616" s="16" t="s">
        <v>273</v>
      </c>
      <c r="AI1616" s="16" t="s">
        <v>296</v>
      </c>
      <c r="AJ1616" s="16" t="s">
        <v>214</v>
      </c>
      <c r="AK1616" s="16" t="s">
        <v>221</v>
      </c>
      <c r="AL1616" s="16">
        <v>0</v>
      </c>
    </row>
    <row r="1617" spans="1:38" x14ac:dyDescent="0.3">
      <c r="A1617" s="24" t="s">
        <v>0</v>
      </c>
      <c r="B1617" t="s">
        <v>306</v>
      </c>
      <c r="C1617" t="s">
        <v>268</v>
      </c>
      <c r="D1617">
        <v>-27.609590000000001</v>
      </c>
      <c r="E1617">
        <v>-48.387419999999999</v>
      </c>
      <c r="F1617" s="24" t="s">
        <v>2</v>
      </c>
      <c r="G1617" s="24" t="s">
        <v>3</v>
      </c>
      <c r="H1617" s="25">
        <v>42388</v>
      </c>
      <c r="I1617" s="12" t="s">
        <v>291</v>
      </c>
      <c r="J1617" s="12" t="s">
        <v>270</v>
      </c>
      <c r="K1617" s="12" t="s">
        <v>292</v>
      </c>
      <c r="L1617" s="24" t="s">
        <v>96</v>
      </c>
      <c r="M1617" s="24" t="s">
        <v>272</v>
      </c>
      <c r="N1617" t="s">
        <v>85</v>
      </c>
      <c r="O1617" s="24">
        <v>1</v>
      </c>
      <c r="P1617">
        <v>10</v>
      </c>
      <c r="Q1617">
        <v>10</v>
      </c>
      <c r="R1617">
        <v>20</v>
      </c>
      <c r="S1617" s="24">
        <v>12.5</v>
      </c>
      <c r="T1617" s="24">
        <v>9</v>
      </c>
      <c r="U1617" t="s">
        <v>182</v>
      </c>
      <c r="V1617" s="14" t="str">
        <f>VLOOKUP($U1617,look_up!$A$2:J1643,2,FALSE)</f>
        <v>Estrela</v>
      </c>
      <c r="W1617" s="14" t="str">
        <f>VLOOKUP($U1617,look_up!$A$2:K1643,3,FALSE)</f>
        <v>Species</v>
      </c>
      <c r="X1617" s="14" t="str">
        <f>VLOOKUP($U1617,look_up!$A$2:L1643,4,FALSE)</f>
        <v>NA</v>
      </c>
      <c r="Y1617" s="14" t="str">
        <f>VLOOKUP($U1617,look_up!A$2:K1643,5,FALSE)</f>
        <v>Animalia</v>
      </c>
      <c r="Z1617" s="14" t="str">
        <f>VLOOKUP($U1617,look_up!A$2:L1643,6,FALSE)</f>
        <v>Echinodermata</v>
      </c>
      <c r="AA1617" s="14" t="str">
        <f>VLOOKUP($U1617,look_up!A$2:M1643,7,FALSE)</f>
        <v>Asteroidea</v>
      </c>
      <c r="AB1617" s="14" t="str">
        <f>VLOOKUP($U1617,look_up!$A$2:P1643,8,FALSE)</f>
        <v>Spinulosida</v>
      </c>
      <c r="AC1617" s="14" t="str">
        <f>VLOOKUP($U1617,look_up!$A$2:Q1643,9,FALSE)</f>
        <v>Echinasteridae</v>
      </c>
      <c r="AD1617" s="14">
        <f>VLOOKUP($U1617,look_up!A$2:P1643,10,FALSE)</f>
        <v>178747</v>
      </c>
      <c r="AE1617" s="16">
        <v>1</v>
      </c>
      <c r="AF1617" s="24" t="s">
        <v>216</v>
      </c>
      <c r="AG1617">
        <v>40</v>
      </c>
      <c r="AH1617" s="16" t="s">
        <v>273</v>
      </c>
      <c r="AI1617" s="16" t="s">
        <v>296</v>
      </c>
      <c r="AJ1617" s="16" t="s">
        <v>214</v>
      </c>
      <c r="AK1617" s="16" t="s">
        <v>221</v>
      </c>
      <c r="AL1617" s="16">
        <v>1</v>
      </c>
    </row>
    <row r="1618" spans="1:38" x14ac:dyDescent="0.3">
      <c r="A1618" s="24" t="s">
        <v>0</v>
      </c>
      <c r="B1618" t="s">
        <v>306</v>
      </c>
      <c r="C1618" t="s">
        <v>268</v>
      </c>
      <c r="D1618">
        <v>-27.609590000000001</v>
      </c>
      <c r="E1618">
        <v>-48.387419999999999</v>
      </c>
      <c r="F1618" s="24" t="s">
        <v>2</v>
      </c>
      <c r="G1618" s="24" t="s">
        <v>3</v>
      </c>
      <c r="H1618" s="25">
        <v>42388</v>
      </c>
      <c r="I1618" s="12" t="s">
        <v>291</v>
      </c>
      <c r="J1618" s="12" t="s">
        <v>270</v>
      </c>
      <c r="K1618" s="12" t="s">
        <v>292</v>
      </c>
      <c r="L1618" s="24" t="s">
        <v>96</v>
      </c>
      <c r="M1618" s="24" t="s">
        <v>272</v>
      </c>
      <c r="N1618" t="s">
        <v>85</v>
      </c>
      <c r="O1618" s="24">
        <v>2</v>
      </c>
      <c r="P1618">
        <v>10</v>
      </c>
      <c r="Q1618">
        <v>10</v>
      </c>
      <c r="R1618">
        <v>20</v>
      </c>
      <c r="S1618" s="24">
        <v>12.5</v>
      </c>
      <c r="T1618" s="24">
        <v>9</v>
      </c>
      <c r="U1618" t="s">
        <v>182</v>
      </c>
      <c r="V1618" s="14" t="str">
        <f>VLOOKUP($U1618,look_up!$A$2:J1644,2,FALSE)</f>
        <v>Estrela</v>
      </c>
      <c r="W1618" s="14" t="str">
        <f>VLOOKUP($U1618,look_up!$A$2:K1644,3,FALSE)</f>
        <v>Species</v>
      </c>
      <c r="X1618" s="14" t="str">
        <f>VLOOKUP($U1618,look_up!$A$2:L1644,4,FALSE)</f>
        <v>NA</v>
      </c>
      <c r="Y1618" s="14" t="str">
        <f>VLOOKUP($U1618,look_up!A$2:K1644,5,FALSE)</f>
        <v>Animalia</v>
      </c>
      <c r="Z1618" s="14" t="str">
        <f>VLOOKUP($U1618,look_up!A$2:L1644,6,FALSE)</f>
        <v>Echinodermata</v>
      </c>
      <c r="AA1618" s="14" t="str">
        <f>VLOOKUP($U1618,look_up!A$2:M1644,7,FALSE)</f>
        <v>Asteroidea</v>
      </c>
      <c r="AB1618" s="14" t="str">
        <f>VLOOKUP($U1618,look_up!$A$2:P1644,8,FALSE)</f>
        <v>Spinulosida</v>
      </c>
      <c r="AC1618" s="14" t="str">
        <f>VLOOKUP($U1618,look_up!$A$2:Q1644,9,FALSE)</f>
        <v>Echinasteridae</v>
      </c>
      <c r="AD1618" s="14">
        <f>VLOOKUP($U1618,look_up!A$2:P1644,10,FALSE)</f>
        <v>178747</v>
      </c>
      <c r="AE1618" s="16">
        <v>1</v>
      </c>
      <c r="AF1618" s="24" t="s">
        <v>216</v>
      </c>
      <c r="AG1618">
        <v>40</v>
      </c>
      <c r="AH1618" s="16" t="s">
        <v>273</v>
      </c>
      <c r="AI1618" s="16" t="s">
        <v>296</v>
      </c>
      <c r="AJ1618" s="16" t="s">
        <v>214</v>
      </c>
      <c r="AK1618" s="16" t="s">
        <v>221</v>
      </c>
      <c r="AL1618" s="16">
        <v>1</v>
      </c>
    </row>
    <row r="1619" spans="1:38" x14ac:dyDescent="0.3">
      <c r="A1619" s="24" t="s">
        <v>0</v>
      </c>
      <c r="B1619" t="s">
        <v>306</v>
      </c>
      <c r="C1619" t="s">
        <v>268</v>
      </c>
      <c r="D1619">
        <v>-27.609590000000001</v>
      </c>
      <c r="E1619">
        <v>-48.387419999999999</v>
      </c>
      <c r="F1619" s="24" t="s">
        <v>2</v>
      </c>
      <c r="G1619" s="24" t="s">
        <v>3</v>
      </c>
      <c r="H1619" s="25">
        <v>42388</v>
      </c>
      <c r="I1619" s="12" t="s">
        <v>291</v>
      </c>
      <c r="J1619" s="12" t="s">
        <v>270</v>
      </c>
      <c r="K1619" s="12" t="s">
        <v>292</v>
      </c>
      <c r="L1619" s="24" t="s">
        <v>96</v>
      </c>
      <c r="M1619" s="24" t="s">
        <v>272</v>
      </c>
      <c r="N1619" t="s">
        <v>85</v>
      </c>
      <c r="O1619" s="24">
        <v>3</v>
      </c>
      <c r="P1619">
        <v>10</v>
      </c>
      <c r="Q1619">
        <v>10</v>
      </c>
      <c r="R1619">
        <v>20</v>
      </c>
      <c r="S1619" s="24">
        <v>12.5</v>
      </c>
      <c r="T1619" s="24">
        <v>9</v>
      </c>
      <c r="U1619" t="s">
        <v>182</v>
      </c>
      <c r="V1619" s="14" t="str">
        <f>VLOOKUP($U1619,look_up!$A$2:J1645,2,FALSE)</f>
        <v>Estrela</v>
      </c>
      <c r="W1619" s="14" t="str">
        <f>VLOOKUP($U1619,look_up!$A$2:K1645,3,FALSE)</f>
        <v>Species</v>
      </c>
      <c r="X1619" s="14" t="str">
        <f>VLOOKUP($U1619,look_up!$A$2:L1645,4,FALSE)</f>
        <v>NA</v>
      </c>
      <c r="Y1619" s="14" t="str">
        <f>VLOOKUP($U1619,look_up!A$2:K1645,5,FALSE)</f>
        <v>Animalia</v>
      </c>
      <c r="Z1619" s="14" t="str">
        <f>VLOOKUP($U1619,look_up!A$2:L1645,6,FALSE)</f>
        <v>Echinodermata</v>
      </c>
      <c r="AA1619" s="14" t="str">
        <f>VLOOKUP($U1619,look_up!A$2:M1645,7,FALSE)</f>
        <v>Asteroidea</v>
      </c>
      <c r="AB1619" s="14" t="str">
        <f>VLOOKUP($U1619,look_up!$A$2:P1645,8,FALSE)</f>
        <v>Spinulosida</v>
      </c>
      <c r="AC1619" s="14" t="str">
        <f>VLOOKUP($U1619,look_up!$A$2:Q1645,9,FALSE)</f>
        <v>Echinasteridae</v>
      </c>
      <c r="AD1619" s="14">
        <f>VLOOKUP($U1619,look_up!A$2:P1645,10,FALSE)</f>
        <v>178747</v>
      </c>
      <c r="AE1619" s="16">
        <v>6</v>
      </c>
      <c r="AF1619" s="24" t="s">
        <v>216</v>
      </c>
      <c r="AG1619">
        <v>40</v>
      </c>
      <c r="AH1619" s="16" t="s">
        <v>273</v>
      </c>
      <c r="AI1619" s="16" t="s">
        <v>296</v>
      </c>
      <c r="AJ1619" s="16" t="s">
        <v>214</v>
      </c>
      <c r="AK1619" s="16" t="s">
        <v>221</v>
      </c>
      <c r="AL1619" s="16">
        <v>6</v>
      </c>
    </row>
    <row r="1620" spans="1:38" x14ac:dyDescent="0.3">
      <c r="A1620" s="24" t="s">
        <v>0</v>
      </c>
      <c r="B1620" t="s">
        <v>307</v>
      </c>
      <c r="C1620" t="s">
        <v>274</v>
      </c>
      <c r="D1620">
        <v>-27.488160000000001</v>
      </c>
      <c r="E1620">
        <v>-48.365229999999997</v>
      </c>
      <c r="F1620" s="24" t="s">
        <v>2</v>
      </c>
      <c r="G1620" s="24" t="s">
        <v>3</v>
      </c>
      <c r="H1620" s="25">
        <v>42390</v>
      </c>
      <c r="I1620" s="12" t="s">
        <v>285</v>
      </c>
      <c r="J1620" s="12" t="s">
        <v>270</v>
      </c>
      <c r="K1620" s="12" t="s">
        <v>292</v>
      </c>
      <c r="L1620" s="24" t="s">
        <v>96</v>
      </c>
      <c r="M1620" s="24" t="s">
        <v>272</v>
      </c>
      <c r="N1620" t="s">
        <v>85</v>
      </c>
      <c r="O1620" s="24">
        <v>1</v>
      </c>
      <c r="P1620">
        <v>5</v>
      </c>
      <c r="Q1620">
        <v>5</v>
      </c>
      <c r="R1620">
        <v>22</v>
      </c>
      <c r="S1620" s="24">
        <v>9</v>
      </c>
      <c r="T1620" s="24">
        <v>6</v>
      </c>
      <c r="U1620" t="s">
        <v>182</v>
      </c>
      <c r="V1620" s="14" t="str">
        <f>VLOOKUP($U1620,look_up!$A$2:J1646,2,FALSE)</f>
        <v>Estrela</v>
      </c>
      <c r="W1620" s="14" t="str">
        <f>VLOOKUP($U1620,look_up!$A$2:K1646,3,FALSE)</f>
        <v>Species</v>
      </c>
      <c r="X1620" s="14" t="str">
        <f>VLOOKUP($U1620,look_up!$A$2:L1646,4,FALSE)</f>
        <v>NA</v>
      </c>
      <c r="Y1620" s="14" t="str">
        <f>VLOOKUP($U1620,look_up!A$2:K1646,5,FALSE)</f>
        <v>Animalia</v>
      </c>
      <c r="Z1620" s="14" t="str">
        <f>VLOOKUP($U1620,look_up!A$2:L1646,6,FALSE)</f>
        <v>Echinodermata</v>
      </c>
      <c r="AA1620" s="14" t="str">
        <f>VLOOKUP($U1620,look_up!A$2:M1646,7,FALSE)</f>
        <v>Asteroidea</v>
      </c>
      <c r="AB1620" s="14" t="str">
        <f>VLOOKUP($U1620,look_up!$A$2:P1646,8,FALSE)</f>
        <v>Spinulosida</v>
      </c>
      <c r="AC1620" s="14" t="str">
        <f>VLOOKUP($U1620,look_up!$A$2:Q1646,9,FALSE)</f>
        <v>Echinasteridae</v>
      </c>
      <c r="AD1620" s="14">
        <f>VLOOKUP($U1620,look_up!A$2:P1646,10,FALSE)</f>
        <v>178747</v>
      </c>
      <c r="AE1620" s="16">
        <v>2</v>
      </c>
      <c r="AF1620" s="24" t="s">
        <v>216</v>
      </c>
      <c r="AG1620">
        <v>40</v>
      </c>
      <c r="AH1620" s="16" t="s">
        <v>273</v>
      </c>
      <c r="AI1620" s="16" t="s">
        <v>296</v>
      </c>
      <c r="AJ1620" s="16" t="s">
        <v>214</v>
      </c>
      <c r="AK1620" s="16" t="s">
        <v>221</v>
      </c>
      <c r="AL1620" s="16">
        <v>2</v>
      </c>
    </row>
    <row r="1621" spans="1:38" x14ac:dyDescent="0.3">
      <c r="A1621" s="24" t="s">
        <v>0</v>
      </c>
      <c r="B1621" t="s">
        <v>307</v>
      </c>
      <c r="C1621" t="s">
        <v>274</v>
      </c>
      <c r="D1621">
        <v>-27.488160000000001</v>
      </c>
      <c r="E1621">
        <v>-48.365229999999997</v>
      </c>
      <c r="F1621" s="24" t="s">
        <v>2</v>
      </c>
      <c r="G1621" s="24" t="s">
        <v>3</v>
      </c>
      <c r="H1621" s="25">
        <v>42390</v>
      </c>
      <c r="I1621" s="12" t="s">
        <v>285</v>
      </c>
      <c r="J1621" s="12" t="s">
        <v>270</v>
      </c>
      <c r="K1621" s="12" t="s">
        <v>292</v>
      </c>
      <c r="L1621" s="24" t="s">
        <v>96</v>
      </c>
      <c r="M1621" s="24" t="s">
        <v>272</v>
      </c>
      <c r="N1621" t="s">
        <v>85</v>
      </c>
      <c r="O1621" s="24">
        <v>2</v>
      </c>
      <c r="P1621">
        <v>5</v>
      </c>
      <c r="Q1621">
        <v>5</v>
      </c>
      <c r="R1621">
        <v>22</v>
      </c>
      <c r="S1621" s="24">
        <v>9</v>
      </c>
      <c r="T1621" s="24">
        <v>6</v>
      </c>
      <c r="U1621" t="s">
        <v>182</v>
      </c>
      <c r="V1621" s="14" t="str">
        <f>VLOOKUP($U1621,look_up!$A$2:J1647,2,FALSE)</f>
        <v>Estrela</v>
      </c>
      <c r="W1621" s="14" t="str">
        <f>VLOOKUP($U1621,look_up!$A$2:K1647,3,FALSE)</f>
        <v>Species</v>
      </c>
      <c r="X1621" s="14" t="str">
        <f>VLOOKUP($U1621,look_up!$A$2:L1647,4,FALSE)</f>
        <v>NA</v>
      </c>
      <c r="Y1621" s="14" t="str">
        <f>VLOOKUP($U1621,look_up!A$2:K1647,5,FALSE)</f>
        <v>Animalia</v>
      </c>
      <c r="Z1621" s="14" t="str">
        <f>VLOOKUP($U1621,look_up!A$2:L1647,6,FALSE)</f>
        <v>Echinodermata</v>
      </c>
      <c r="AA1621" s="14" t="str">
        <f>VLOOKUP($U1621,look_up!A$2:M1647,7,FALSE)</f>
        <v>Asteroidea</v>
      </c>
      <c r="AB1621" s="14" t="str">
        <f>VLOOKUP($U1621,look_up!$A$2:P1647,8,FALSE)</f>
        <v>Spinulosida</v>
      </c>
      <c r="AC1621" s="14" t="str">
        <f>VLOOKUP($U1621,look_up!$A$2:Q1647,9,FALSE)</f>
        <v>Echinasteridae</v>
      </c>
      <c r="AD1621" s="14">
        <f>VLOOKUP($U1621,look_up!A$2:P1647,10,FALSE)</f>
        <v>178747</v>
      </c>
      <c r="AE1621" s="16">
        <v>0</v>
      </c>
      <c r="AF1621" s="24" t="s">
        <v>216</v>
      </c>
      <c r="AG1621">
        <v>40</v>
      </c>
      <c r="AH1621" s="16" t="s">
        <v>273</v>
      </c>
      <c r="AI1621" s="16" t="s">
        <v>296</v>
      </c>
      <c r="AJ1621" s="16" t="s">
        <v>214</v>
      </c>
      <c r="AK1621" s="16" t="s">
        <v>221</v>
      </c>
      <c r="AL1621" s="16">
        <v>0</v>
      </c>
    </row>
    <row r="1622" spans="1:38" x14ac:dyDescent="0.3">
      <c r="A1622" s="24" t="s">
        <v>0</v>
      </c>
      <c r="B1622" t="s">
        <v>307</v>
      </c>
      <c r="C1622" t="s">
        <v>274</v>
      </c>
      <c r="D1622">
        <v>-27.488160000000001</v>
      </c>
      <c r="E1622">
        <v>-48.365229999999997</v>
      </c>
      <c r="F1622" s="24" t="s">
        <v>2</v>
      </c>
      <c r="G1622" s="24" t="s">
        <v>3</v>
      </c>
      <c r="H1622" s="25">
        <v>42390</v>
      </c>
      <c r="I1622" s="12" t="s">
        <v>285</v>
      </c>
      <c r="J1622" s="12" t="s">
        <v>270</v>
      </c>
      <c r="K1622" s="12" t="s">
        <v>292</v>
      </c>
      <c r="L1622" s="24" t="s">
        <v>96</v>
      </c>
      <c r="M1622" s="24" t="s">
        <v>272</v>
      </c>
      <c r="N1622" t="s">
        <v>85</v>
      </c>
      <c r="O1622" s="24">
        <v>3</v>
      </c>
      <c r="P1622">
        <v>5</v>
      </c>
      <c r="Q1622">
        <v>5</v>
      </c>
      <c r="R1622">
        <v>22</v>
      </c>
      <c r="S1622" s="24">
        <v>9</v>
      </c>
      <c r="T1622" s="24">
        <v>7.5</v>
      </c>
      <c r="U1622" t="s">
        <v>182</v>
      </c>
      <c r="V1622" s="14" t="str">
        <f>VLOOKUP($U1622,look_up!$A$2:J1648,2,FALSE)</f>
        <v>Estrela</v>
      </c>
      <c r="W1622" s="14" t="str">
        <f>VLOOKUP($U1622,look_up!$A$2:K1648,3,FALSE)</f>
        <v>Species</v>
      </c>
      <c r="X1622" s="14" t="str">
        <f>VLOOKUP($U1622,look_up!$A$2:L1648,4,FALSE)</f>
        <v>NA</v>
      </c>
      <c r="Y1622" s="14" t="str">
        <f>VLOOKUP($U1622,look_up!A$2:K1648,5,FALSE)</f>
        <v>Animalia</v>
      </c>
      <c r="Z1622" s="14" t="str">
        <f>VLOOKUP($U1622,look_up!A$2:L1648,6,FALSE)</f>
        <v>Echinodermata</v>
      </c>
      <c r="AA1622" s="14" t="str">
        <f>VLOOKUP($U1622,look_up!A$2:M1648,7,FALSE)</f>
        <v>Asteroidea</v>
      </c>
      <c r="AB1622" s="14" t="str">
        <f>VLOOKUP($U1622,look_up!$A$2:P1648,8,FALSE)</f>
        <v>Spinulosida</v>
      </c>
      <c r="AC1622" s="14" t="str">
        <f>VLOOKUP($U1622,look_up!$A$2:Q1648,9,FALSE)</f>
        <v>Echinasteridae</v>
      </c>
      <c r="AD1622" s="14">
        <f>VLOOKUP($U1622,look_up!A$2:P1648,10,FALSE)</f>
        <v>178747</v>
      </c>
      <c r="AE1622" s="16">
        <v>0</v>
      </c>
      <c r="AF1622" s="24" t="s">
        <v>216</v>
      </c>
      <c r="AG1622">
        <v>40</v>
      </c>
      <c r="AH1622" s="16" t="s">
        <v>273</v>
      </c>
      <c r="AI1622" s="16" t="s">
        <v>296</v>
      </c>
      <c r="AJ1622" s="16" t="s">
        <v>214</v>
      </c>
      <c r="AK1622" s="16" t="s">
        <v>221</v>
      </c>
      <c r="AL1622" s="16">
        <v>0</v>
      </c>
    </row>
    <row r="1623" spans="1:38" x14ac:dyDescent="0.3">
      <c r="A1623" s="24" t="s">
        <v>0</v>
      </c>
      <c r="B1623" t="s">
        <v>307</v>
      </c>
      <c r="C1623" t="s">
        <v>274</v>
      </c>
      <c r="D1623">
        <v>-27.488160000000001</v>
      </c>
      <c r="E1623">
        <v>-48.365229999999997</v>
      </c>
      <c r="F1623" s="24" t="s">
        <v>2</v>
      </c>
      <c r="G1623" s="24" t="s">
        <v>3</v>
      </c>
      <c r="H1623" s="25">
        <v>42390</v>
      </c>
      <c r="I1623" s="12" t="s">
        <v>285</v>
      </c>
      <c r="J1623" s="12" t="s">
        <v>270</v>
      </c>
      <c r="K1623" s="12" t="s">
        <v>292</v>
      </c>
      <c r="L1623" s="24" t="s">
        <v>96</v>
      </c>
      <c r="M1623" s="24" t="s">
        <v>272</v>
      </c>
      <c r="N1623" t="s">
        <v>85</v>
      </c>
      <c r="O1623" s="24">
        <v>1</v>
      </c>
      <c r="P1623">
        <v>10</v>
      </c>
      <c r="Q1623">
        <v>10</v>
      </c>
      <c r="R1623">
        <v>16</v>
      </c>
      <c r="S1623" s="24">
        <v>9</v>
      </c>
      <c r="T1623" s="24">
        <v>7.5</v>
      </c>
      <c r="U1623" t="s">
        <v>182</v>
      </c>
      <c r="V1623" s="14" t="str">
        <f>VLOOKUP($U1623,look_up!$A$2:J1649,2,FALSE)</f>
        <v>Estrela</v>
      </c>
      <c r="W1623" s="14" t="str">
        <f>VLOOKUP($U1623,look_up!$A$2:K1649,3,FALSE)</f>
        <v>Species</v>
      </c>
      <c r="X1623" s="14" t="str">
        <f>VLOOKUP($U1623,look_up!$A$2:L1649,4,FALSE)</f>
        <v>NA</v>
      </c>
      <c r="Y1623" s="14" t="str">
        <f>VLOOKUP($U1623,look_up!A$2:K1649,5,FALSE)</f>
        <v>Animalia</v>
      </c>
      <c r="Z1623" s="14" t="str">
        <f>VLOOKUP($U1623,look_up!A$2:L1649,6,FALSE)</f>
        <v>Echinodermata</v>
      </c>
      <c r="AA1623" s="14" t="str">
        <f>VLOOKUP($U1623,look_up!A$2:M1649,7,FALSE)</f>
        <v>Asteroidea</v>
      </c>
      <c r="AB1623" s="14" t="str">
        <f>VLOOKUP($U1623,look_up!$A$2:P1649,8,FALSE)</f>
        <v>Spinulosida</v>
      </c>
      <c r="AC1623" s="14" t="str">
        <f>VLOOKUP($U1623,look_up!$A$2:Q1649,9,FALSE)</f>
        <v>Echinasteridae</v>
      </c>
      <c r="AD1623" s="14">
        <f>VLOOKUP($U1623,look_up!A$2:P1649,10,FALSE)</f>
        <v>178747</v>
      </c>
      <c r="AE1623" s="16">
        <v>0</v>
      </c>
      <c r="AF1623" s="24" t="s">
        <v>216</v>
      </c>
      <c r="AG1623">
        <v>40</v>
      </c>
      <c r="AH1623" s="16" t="s">
        <v>273</v>
      </c>
      <c r="AI1623" s="16" t="s">
        <v>296</v>
      </c>
      <c r="AJ1623" s="16" t="s">
        <v>214</v>
      </c>
      <c r="AK1623" s="16" t="s">
        <v>221</v>
      </c>
      <c r="AL1623" s="16">
        <v>0</v>
      </c>
    </row>
    <row r="1624" spans="1:38" x14ac:dyDescent="0.3">
      <c r="A1624" s="24" t="s">
        <v>0</v>
      </c>
      <c r="B1624" t="s">
        <v>307</v>
      </c>
      <c r="C1624" t="s">
        <v>274</v>
      </c>
      <c r="D1624">
        <v>-27.488160000000001</v>
      </c>
      <c r="E1624">
        <v>-48.365229999999997</v>
      </c>
      <c r="F1624" s="24" t="s">
        <v>2</v>
      </c>
      <c r="G1624" s="24" t="s">
        <v>3</v>
      </c>
      <c r="H1624" s="25">
        <v>42390</v>
      </c>
      <c r="I1624" s="12" t="s">
        <v>285</v>
      </c>
      <c r="J1624" s="12" t="s">
        <v>270</v>
      </c>
      <c r="K1624" s="12" t="s">
        <v>292</v>
      </c>
      <c r="L1624" s="24" t="s">
        <v>96</v>
      </c>
      <c r="M1624" s="24" t="s">
        <v>272</v>
      </c>
      <c r="N1624" t="s">
        <v>85</v>
      </c>
      <c r="O1624" s="24">
        <v>2</v>
      </c>
      <c r="P1624">
        <v>10</v>
      </c>
      <c r="Q1624">
        <v>10</v>
      </c>
      <c r="R1624">
        <v>16</v>
      </c>
      <c r="S1624" s="24">
        <v>9</v>
      </c>
      <c r="T1624" s="24">
        <v>7.5</v>
      </c>
      <c r="U1624" t="s">
        <v>182</v>
      </c>
      <c r="V1624" s="14" t="str">
        <f>VLOOKUP($U1624,look_up!$A$2:J1650,2,FALSE)</f>
        <v>Estrela</v>
      </c>
      <c r="W1624" s="14" t="str">
        <f>VLOOKUP($U1624,look_up!$A$2:K1650,3,FALSE)</f>
        <v>Species</v>
      </c>
      <c r="X1624" s="14" t="str">
        <f>VLOOKUP($U1624,look_up!$A$2:L1650,4,FALSE)</f>
        <v>NA</v>
      </c>
      <c r="Y1624" s="14" t="str">
        <f>VLOOKUP($U1624,look_up!A$2:K1650,5,FALSE)</f>
        <v>Animalia</v>
      </c>
      <c r="Z1624" s="14" t="str">
        <f>VLOOKUP($U1624,look_up!A$2:L1650,6,FALSE)</f>
        <v>Echinodermata</v>
      </c>
      <c r="AA1624" s="14" t="str">
        <f>VLOOKUP($U1624,look_up!A$2:M1650,7,FALSE)</f>
        <v>Asteroidea</v>
      </c>
      <c r="AB1624" s="14" t="str">
        <f>VLOOKUP($U1624,look_up!$A$2:P1650,8,FALSE)</f>
        <v>Spinulosida</v>
      </c>
      <c r="AC1624" s="14" t="str">
        <f>VLOOKUP($U1624,look_up!$A$2:Q1650,9,FALSE)</f>
        <v>Echinasteridae</v>
      </c>
      <c r="AD1624" s="14">
        <f>VLOOKUP($U1624,look_up!A$2:P1650,10,FALSE)</f>
        <v>178747</v>
      </c>
      <c r="AE1624" s="16">
        <v>4</v>
      </c>
      <c r="AF1624" s="24" t="s">
        <v>216</v>
      </c>
      <c r="AG1624">
        <v>40</v>
      </c>
      <c r="AH1624" s="16" t="s">
        <v>273</v>
      </c>
      <c r="AI1624" s="16" t="s">
        <v>296</v>
      </c>
      <c r="AJ1624" s="16" t="s">
        <v>214</v>
      </c>
      <c r="AK1624" s="16" t="s">
        <v>221</v>
      </c>
      <c r="AL1624" s="16">
        <v>4</v>
      </c>
    </row>
    <row r="1625" spans="1:38" x14ac:dyDescent="0.3">
      <c r="A1625" s="24" t="s">
        <v>0</v>
      </c>
      <c r="B1625" t="s">
        <v>244</v>
      </c>
      <c r="C1625" t="s">
        <v>275</v>
      </c>
      <c r="D1625">
        <v>-27.2837</v>
      </c>
      <c r="E1625">
        <v>-48.37368</v>
      </c>
      <c r="F1625" s="24" t="s">
        <v>2</v>
      </c>
      <c r="G1625" s="24" t="s">
        <v>3</v>
      </c>
      <c r="H1625" s="25">
        <v>42395</v>
      </c>
      <c r="I1625" s="12" t="s">
        <v>293</v>
      </c>
      <c r="J1625" s="12" t="s">
        <v>270</v>
      </c>
      <c r="K1625" s="12" t="s">
        <v>292</v>
      </c>
      <c r="L1625" s="24" t="s">
        <v>96</v>
      </c>
      <c r="M1625" s="24" t="s">
        <v>272</v>
      </c>
      <c r="N1625" t="s">
        <v>85</v>
      </c>
      <c r="O1625" s="24">
        <v>1</v>
      </c>
      <c r="P1625">
        <v>5</v>
      </c>
      <c r="Q1625">
        <v>5</v>
      </c>
      <c r="R1625">
        <v>26</v>
      </c>
      <c r="S1625" s="24">
        <v>4.5</v>
      </c>
      <c r="T1625" s="24">
        <v>4.7</v>
      </c>
      <c r="U1625" t="s">
        <v>182</v>
      </c>
      <c r="V1625" s="14" t="str">
        <f>VLOOKUP($U1625,look_up!$A$2:J1651,2,FALSE)</f>
        <v>Estrela</v>
      </c>
      <c r="W1625" s="14" t="str">
        <f>VLOOKUP($U1625,look_up!$A$2:K1651,3,FALSE)</f>
        <v>Species</v>
      </c>
      <c r="X1625" s="14" t="str">
        <f>VLOOKUP($U1625,look_up!$A$2:L1651,4,FALSE)</f>
        <v>NA</v>
      </c>
      <c r="Y1625" s="14" t="str">
        <f>VLOOKUP($U1625,look_up!A$2:K1651,5,FALSE)</f>
        <v>Animalia</v>
      </c>
      <c r="Z1625" s="14" t="str">
        <f>VLOOKUP($U1625,look_up!A$2:L1651,6,FALSE)</f>
        <v>Echinodermata</v>
      </c>
      <c r="AA1625" s="14" t="str">
        <f>VLOOKUP($U1625,look_up!A$2:M1651,7,FALSE)</f>
        <v>Asteroidea</v>
      </c>
      <c r="AB1625" s="14" t="str">
        <f>VLOOKUP($U1625,look_up!$A$2:P1651,8,FALSE)</f>
        <v>Spinulosida</v>
      </c>
      <c r="AC1625" s="14" t="str">
        <f>VLOOKUP($U1625,look_up!$A$2:Q1651,9,FALSE)</f>
        <v>Echinasteridae</v>
      </c>
      <c r="AD1625" s="14">
        <f>VLOOKUP($U1625,look_up!A$2:P1651,10,FALSE)</f>
        <v>178747</v>
      </c>
      <c r="AE1625" s="16">
        <v>0</v>
      </c>
      <c r="AF1625" s="24" t="s">
        <v>216</v>
      </c>
      <c r="AG1625">
        <v>40</v>
      </c>
      <c r="AH1625" s="16" t="s">
        <v>273</v>
      </c>
      <c r="AI1625" s="16" t="s">
        <v>296</v>
      </c>
      <c r="AJ1625" s="16" t="s">
        <v>214</v>
      </c>
      <c r="AK1625" s="16" t="s">
        <v>221</v>
      </c>
      <c r="AL1625" s="16">
        <v>0</v>
      </c>
    </row>
    <row r="1626" spans="1:38" x14ac:dyDescent="0.3">
      <c r="A1626" s="24" t="s">
        <v>0</v>
      </c>
      <c r="B1626" t="s">
        <v>244</v>
      </c>
      <c r="C1626" t="s">
        <v>275</v>
      </c>
      <c r="D1626">
        <v>-27.2837</v>
      </c>
      <c r="E1626">
        <v>-48.37368</v>
      </c>
      <c r="F1626" s="24" t="s">
        <v>2</v>
      </c>
      <c r="G1626" s="24" t="s">
        <v>3</v>
      </c>
      <c r="H1626" s="25">
        <v>42395</v>
      </c>
      <c r="I1626" s="12" t="s">
        <v>293</v>
      </c>
      <c r="J1626" s="12" t="s">
        <v>270</v>
      </c>
      <c r="K1626" s="12" t="s">
        <v>292</v>
      </c>
      <c r="L1626" s="24" t="s">
        <v>96</v>
      </c>
      <c r="M1626" s="24" t="s">
        <v>272</v>
      </c>
      <c r="N1626" t="s">
        <v>85</v>
      </c>
      <c r="O1626" s="24">
        <v>2</v>
      </c>
      <c r="P1626">
        <v>5</v>
      </c>
      <c r="Q1626">
        <v>5</v>
      </c>
      <c r="R1626">
        <v>26</v>
      </c>
      <c r="S1626" s="24">
        <v>4.5</v>
      </c>
      <c r="T1626" s="24">
        <v>4.7</v>
      </c>
      <c r="U1626" t="s">
        <v>182</v>
      </c>
      <c r="V1626" s="14" t="str">
        <f>VLOOKUP($U1626,look_up!$A$2:J1652,2,FALSE)</f>
        <v>Estrela</v>
      </c>
      <c r="W1626" s="14" t="str">
        <f>VLOOKUP($U1626,look_up!$A$2:K1652,3,FALSE)</f>
        <v>Species</v>
      </c>
      <c r="X1626" s="14" t="str">
        <f>VLOOKUP($U1626,look_up!$A$2:L1652,4,FALSE)</f>
        <v>NA</v>
      </c>
      <c r="Y1626" s="14" t="str">
        <f>VLOOKUP($U1626,look_up!A$2:K1652,5,FALSE)</f>
        <v>Animalia</v>
      </c>
      <c r="Z1626" s="14" t="str">
        <f>VLOOKUP($U1626,look_up!A$2:L1652,6,FALSE)</f>
        <v>Echinodermata</v>
      </c>
      <c r="AA1626" s="14" t="str">
        <f>VLOOKUP($U1626,look_up!A$2:M1652,7,FALSE)</f>
        <v>Asteroidea</v>
      </c>
      <c r="AB1626" s="14" t="str">
        <f>VLOOKUP($U1626,look_up!$A$2:P1652,8,FALSE)</f>
        <v>Spinulosida</v>
      </c>
      <c r="AC1626" s="14" t="str">
        <f>VLOOKUP($U1626,look_up!$A$2:Q1652,9,FALSE)</f>
        <v>Echinasteridae</v>
      </c>
      <c r="AD1626" s="14">
        <f>VLOOKUP($U1626,look_up!A$2:P1652,10,FALSE)</f>
        <v>178747</v>
      </c>
      <c r="AE1626" s="16">
        <v>0</v>
      </c>
      <c r="AF1626" s="24" t="s">
        <v>216</v>
      </c>
      <c r="AG1626">
        <v>40</v>
      </c>
      <c r="AH1626" s="16" t="s">
        <v>273</v>
      </c>
      <c r="AI1626" s="16" t="s">
        <v>296</v>
      </c>
      <c r="AJ1626" s="16" t="s">
        <v>214</v>
      </c>
      <c r="AK1626" s="16" t="s">
        <v>221</v>
      </c>
      <c r="AL1626" s="16">
        <v>0</v>
      </c>
    </row>
    <row r="1627" spans="1:38" x14ac:dyDescent="0.3">
      <c r="A1627" s="24" t="s">
        <v>0</v>
      </c>
      <c r="B1627" t="s">
        <v>244</v>
      </c>
      <c r="C1627" t="s">
        <v>275</v>
      </c>
      <c r="D1627">
        <v>-27.2837</v>
      </c>
      <c r="E1627">
        <v>-48.37368</v>
      </c>
      <c r="F1627" s="24" t="s">
        <v>2</v>
      </c>
      <c r="G1627" s="24" t="s">
        <v>3</v>
      </c>
      <c r="H1627" s="25">
        <v>42395</v>
      </c>
      <c r="I1627" s="12" t="s">
        <v>293</v>
      </c>
      <c r="J1627" s="12" t="s">
        <v>270</v>
      </c>
      <c r="K1627" s="12" t="s">
        <v>292</v>
      </c>
      <c r="L1627" s="24" t="s">
        <v>96</v>
      </c>
      <c r="M1627" s="24" t="s">
        <v>272</v>
      </c>
      <c r="N1627" t="s">
        <v>85</v>
      </c>
      <c r="O1627" s="24">
        <v>3</v>
      </c>
      <c r="P1627">
        <v>5</v>
      </c>
      <c r="Q1627">
        <v>5</v>
      </c>
      <c r="R1627">
        <v>26</v>
      </c>
      <c r="S1627" s="24">
        <v>4.5</v>
      </c>
      <c r="T1627" s="24">
        <v>4.7</v>
      </c>
      <c r="U1627" t="s">
        <v>182</v>
      </c>
      <c r="V1627" s="14" t="str">
        <f>VLOOKUP($U1627,look_up!$A$2:J1653,2,FALSE)</f>
        <v>Estrela</v>
      </c>
      <c r="W1627" s="14" t="str">
        <f>VLOOKUP($U1627,look_up!$A$2:K1653,3,FALSE)</f>
        <v>Species</v>
      </c>
      <c r="X1627" s="14" t="str">
        <f>VLOOKUP($U1627,look_up!$A$2:L1653,4,FALSE)</f>
        <v>NA</v>
      </c>
      <c r="Y1627" s="14" t="str">
        <f>VLOOKUP($U1627,look_up!A$2:K1653,5,FALSE)</f>
        <v>Animalia</v>
      </c>
      <c r="Z1627" s="14" t="str">
        <f>VLOOKUP($U1627,look_up!A$2:L1653,6,FALSE)</f>
        <v>Echinodermata</v>
      </c>
      <c r="AA1627" s="14" t="str">
        <f>VLOOKUP($U1627,look_up!A$2:M1653,7,FALSE)</f>
        <v>Asteroidea</v>
      </c>
      <c r="AB1627" s="14" t="str">
        <f>VLOOKUP($U1627,look_up!$A$2:P1653,8,FALSE)</f>
        <v>Spinulosida</v>
      </c>
      <c r="AC1627" s="14" t="str">
        <f>VLOOKUP($U1627,look_up!$A$2:Q1653,9,FALSE)</f>
        <v>Echinasteridae</v>
      </c>
      <c r="AD1627" s="14">
        <f>VLOOKUP($U1627,look_up!A$2:P1653,10,FALSE)</f>
        <v>178747</v>
      </c>
      <c r="AE1627" s="16">
        <v>0</v>
      </c>
      <c r="AF1627" s="24" t="s">
        <v>216</v>
      </c>
      <c r="AG1627">
        <v>40</v>
      </c>
      <c r="AH1627" s="16" t="s">
        <v>273</v>
      </c>
      <c r="AI1627" s="16" t="s">
        <v>296</v>
      </c>
      <c r="AJ1627" s="16" t="s">
        <v>214</v>
      </c>
      <c r="AK1627" s="16" t="s">
        <v>221</v>
      </c>
      <c r="AL1627" s="16">
        <v>0</v>
      </c>
    </row>
    <row r="1628" spans="1:38" x14ac:dyDescent="0.3">
      <c r="A1628" s="24" t="s">
        <v>0</v>
      </c>
      <c r="B1628" t="s">
        <v>244</v>
      </c>
      <c r="C1628" t="s">
        <v>275</v>
      </c>
      <c r="D1628">
        <v>-27.2837</v>
      </c>
      <c r="E1628">
        <v>-48.37368</v>
      </c>
      <c r="F1628" s="24" t="s">
        <v>2</v>
      </c>
      <c r="G1628" s="24" t="s">
        <v>3</v>
      </c>
      <c r="H1628" s="25">
        <v>42395</v>
      </c>
      <c r="I1628" s="12" t="s">
        <v>293</v>
      </c>
      <c r="J1628" s="12" t="s">
        <v>270</v>
      </c>
      <c r="K1628" s="12" t="s">
        <v>292</v>
      </c>
      <c r="L1628" s="24" t="s">
        <v>96</v>
      </c>
      <c r="M1628" s="24" t="s">
        <v>272</v>
      </c>
      <c r="N1628" t="s">
        <v>85</v>
      </c>
      <c r="O1628" s="24">
        <v>1</v>
      </c>
      <c r="P1628">
        <v>10</v>
      </c>
      <c r="Q1628">
        <v>10</v>
      </c>
      <c r="R1628">
        <v>17</v>
      </c>
      <c r="S1628" s="24">
        <v>4.5</v>
      </c>
      <c r="T1628" s="24">
        <v>4.7</v>
      </c>
      <c r="U1628" t="s">
        <v>182</v>
      </c>
      <c r="V1628" s="14" t="str">
        <f>VLOOKUP($U1628,look_up!$A$2:J1654,2,FALSE)</f>
        <v>Estrela</v>
      </c>
      <c r="W1628" s="14" t="str">
        <f>VLOOKUP($U1628,look_up!$A$2:K1654,3,FALSE)</f>
        <v>Species</v>
      </c>
      <c r="X1628" s="14" t="str">
        <f>VLOOKUP($U1628,look_up!$A$2:L1654,4,FALSE)</f>
        <v>NA</v>
      </c>
      <c r="Y1628" s="14" t="str">
        <f>VLOOKUP($U1628,look_up!A$2:K1654,5,FALSE)</f>
        <v>Animalia</v>
      </c>
      <c r="Z1628" s="14" t="str">
        <f>VLOOKUP($U1628,look_up!A$2:L1654,6,FALSE)</f>
        <v>Echinodermata</v>
      </c>
      <c r="AA1628" s="14" t="str">
        <f>VLOOKUP($U1628,look_up!A$2:M1654,7,FALSE)</f>
        <v>Asteroidea</v>
      </c>
      <c r="AB1628" s="14" t="str">
        <f>VLOOKUP($U1628,look_up!$A$2:P1654,8,FALSE)</f>
        <v>Spinulosida</v>
      </c>
      <c r="AC1628" s="14" t="str">
        <f>VLOOKUP($U1628,look_up!$A$2:Q1654,9,FALSE)</f>
        <v>Echinasteridae</v>
      </c>
      <c r="AD1628" s="14">
        <f>VLOOKUP($U1628,look_up!A$2:P1654,10,FALSE)</f>
        <v>178747</v>
      </c>
      <c r="AE1628" s="16">
        <v>0</v>
      </c>
      <c r="AF1628" s="24" t="s">
        <v>216</v>
      </c>
      <c r="AG1628">
        <v>40</v>
      </c>
      <c r="AH1628" s="16" t="s">
        <v>273</v>
      </c>
      <c r="AI1628" s="16" t="s">
        <v>296</v>
      </c>
      <c r="AJ1628" s="16" t="s">
        <v>214</v>
      </c>
      <c r="AK1628" s="16" t="s">
        <v>221</v>
      </c>
      <c r="AL1628" s="16">
        <v>0</v>
      </c>
    </row>
    <row r="1629" spans="1:38" x14ac:dyDescent="0.3">
      <c r="A1629" s="24" t="s">
        <v>0</v>
      </c>
      <c r="B1629" t="s">
        <v>244</v>
      </c>
      <c r="C1629" t="s">
        <v>275</v>
      </c>
      <c r="D1629">
        <v>-27.2837</v>
      </c>
      <c r="E1629">
        <v>-48.37368</v>
      </c>
      <c r="F1629" s="24" t="s">
        <v>2</v>
      </c>
      <c r="G1629" s="24" t="s">
        <v>3</v>
      </c>
      <c r="H1629" s="25">
        <v>42395</v>
      </c>
      <c r="I1629" s="12" t="s">
        <v>293</v>
      </c>
      <c r="J1629" s="12" t="s">
        <v>270</v>
      </c>
      <c r="K1629" s="12" t="s">
        <v>292</v>
      </c>
      <c r="L1629" s="24" t="s">
        <v>96</v>
      </c>
      <c r="M1629" s="24" t="s">
        <v>272</v>
      </c>
      <c r="N1629" t="s">
        <v>85</v>
      </c>
      <c r="O1629" s="24">
        <v>2</v>
      </c>
      <c r="P1629">
        <v>10</v>
      </c>
      <c r="Q1629">
        <v>10</v>
      </c>
      <c r="R1629">
        <v>17</v>
      </c>
      <c r="S1629" s="24">
        <v>4.5</v>
      </c>
      <c r="T1629" s="24">
        <v>4.7</v>
      </c>
      <c r="U1629" t="s">
        <v>182</v>
      </c>
      <c r="V1629" s="14" t="str">
        <f>VLOOKUP($U1629,look_up!$A$2:J1655,2,FALSE)</f>
        <v>Estrela</v>
      </c>
      <c r="W1629" s="14" t="str">
        <f>VLOOKUP($U1629,look_up!$A$2:K1655,3,FALSE)</f>
        <v>Species</v>
      </c>
      <c r="X1629" s="14" t="str">
        <f>VLOOKUP($U1629,look_up!$A$2:L1655,4,FALSE)</f>
        <v>NA</v>
      </c>
      <c r="Y1629" s="14" t="str">
        <f>VLOOKUP($U1629,look_up!A$2:K1655,5,FALSE)</f>
        <v>Animalia</v>
      </c>
      <c r="Z1629" s="14" t="str">
        <f>VLOOKUP($U1629,look_up!A$2:L1655,6,FALSE)</f>
        <v>Echinodermata</v>
      </c>
      <c r="AA1629" s="14" t="str">
        <f>VLOOKUP($U1629,look_up!A$2:M1655,7,FALSE)</f>
        <v>Asteroidea</v>
      </c>
      <c r="AB1629" s="14" t="str">
        <f>VLOOKUP($U1629,look_up!$A$2:P1655,8,FALSE)</f>
        <v>Spinulosida</v>
      </c>
      <c r="AC1629" s="14" t="str">
        <f>VLOOKUP($U1629,look_up!$A$2:Q1655,9,FALSE)</f>
        <v>Echinasteridae</v>
      </c>
      <c r="AD1629" s="14">
        <f>VLOOKUP($U1629,look_up!A$2:P1655,10,FALSE)</f>
        <v>178747</v>
      </c>
      <c r="AE1629" s="16">
        <v>2</v>
      </c>
      <c r="AF1629" s="24" t="s">
        <v>216</v>
      </c>
      <c r="AG1629">
        <v>40</v>
      </c>
      <c r="AH1629" s="16" t="s">
        <v>273</v>
      </c>
      <c r="AI1629" s="16" t="s">
        <v>296</v>
      </c>
      <c r="AJ1629" s="16" t="s">
        <v>214</v>
      </c>
      <c r="AK1629" s="16" t="s">
        <v>221</v>
      </c>
      <c r="AL1629" s="16">
        <v>2</v>
      </c>
    </row>
    <row r="1630" spans="1:38" x14ac:dyDescent="0.3">
      <c r="A1630" s="24" t="s">
        <v>0</v>
      </c>
      <c r="B1630" t="s">
        <v>244</v>
      </c>
      <c r="C1630" t="s">
        <v>275</v>
      </c>
      <c r="D1630">
        <v>-27.2837</v>
      </c>
      <c r="E1630">
        <v>-48.37368</v>
      </c>
      <c r="F1630" s="24" t="s">
        <v>2</v>
      </c>
      <c r="G1630" s="24" t="s">
        <v>3</v>
      </c>
      <c r="H1630" s="25">
        <v>42395</v>
      </c>
      <c r="I1630" s="12" t="s">
        <v>293</v>
      </c>
      <c r="J1630" s="12" t="s">
        <v>270</v>
      </c>
      <c r="K1630" s="12" t="s">
        <v>292</v>
      </c>
      <c r="L1630" s="24" t="s">
        <v>96</v>
      </c>
      <c r="M1630" s="24" t="s">
        <v>272</v>
      </c>
      <c r="N1630" t="s">
        <v>85</v>
      </c>
      <c r="O1630" s="24">
        <v>3</v>
      </c>
      <c r="P1630">
        <v>10</v>
      </c>
      <c r="Q1630">
        <v>10</v>
      </c>
      <c r="R1630">
        <v>17</v>
      </c>
      <c r="S1630" s="24">
        <v>4.5</v>
      </c>
      <c r="T1630" s="24">
        <v>4.7</v>
      </c>
      <c r="U1630" t="s">
        <v>182</v>
      </c>
      <c r="V1630" s="14" t="str">
        <f>VLOOKUP($U1630,look_up!$A$2:J1656,2,FALSE)</f>
        <v>Estrela</v>
      </c>
      <c r="W1630" s="14" t="str">
        <f>VLOOKUP($U1630,look_up!$A$2:K1656,3,FALSE)</f>
        <v>Species</v>
      </c>
      <c r="X1630" s="14" t="str">
        <f>VLOOKUP($U1630,look_up!$A$2:L1656,4,FALSE)</f>
        <v>NA</v>
      </c>
      <c r="Y1630" s="14" t="str">
        <f>VLOOKUP($U1630,look_up!A$2:K1656,5,FALSE)</f>
        <v>Animalia</v>
      </c>
      <c r="Z1630" s="14" t="str">
        <f>VLOOKUP($U1630,look_up!A$2:L1656,6,FALSE)</f>
        <v>Echinodermata</v>
      </c>
      <c r="AA1630" s="14" t="str">
        <f>VLOOKUP($U1630,look_up!A$2:M1656,7,FALSE)</f>
        <v>Asteroidea</v>
      </c>
      <c r="AB1630" s="14" t="str">
        <f>VLOOKUP($U1630,look_up!$A$2:P1656,8,FALSE)</f>
        <v>Spinulosida</v>
      </c>
      <c r="AC1630" s="14" t="str">
        <f>VLOOKUP($U1630,look_up!$A$2:Q1656,9,FALSE)</f>
        <v>Echinasteridae</v>
      </c>
      <c r="AD1630" s="14">
        <f>VLOOKUP($U1630,look_up!A$2:P1656,10,FALSE)</f>
        <v>178747</v>
      </c>
      <c r="AE1630" s="16">
        <v>0</v>
      </c>
      <c r="AF1630" s="24" t="s">
        <v>216</v>
      </c>
      <c r="AG1630">
        <v>40</v>
      </c>
      <c r="AH1630" s="16" t="s">
        <v>273</v>
      </c>
      <c r="AI1630" s="16" t="s">
        <v>296</v>
      </c>
      <c r="AJ1630" s="16" t="s">
        <v>214</v>
      </c>
      <c r="AK1630" s="16" t="s">
        <v>221</v>
      </c>
      <c r="AL1630" s="16">
        <v>0</v>
      </c>
    </row>
    <row r="1631" spans="1:38" x14ac:dyDescent="0.3">
      <c r="A1631" s="24" t="s">
        <v>0</v>
      </c>
      <c r="B1631" t="s">
        <v>266</v>
      </c>
      <c r="C1631" t="s">
        <v>277</v>
      </c>
      <c r="D1631">
        <v>-27.296009999999999</v>
      </c>
      <c r="E1631">
        <v>-48.36168</v>
      </c>
      <c r="F1631" s="24" t="s">
        <v>2</v>
      </c>
      <c r="G1631" s="24" t="s">
        <v>3</v>
      </c>
      <c r="H1631" s="25">
        <v>42404</v>
      </c>
      <c r="I1631" s="12" t="s">
        <v>280</v>
      </c>
      <c r="J1631" s="12" t="s">
        <v>245</v>
      </c>
      <c r="K1631" s="12" t="s">
        <v>292</v>
      </c>
      <c r="L1631" s="24" t="s">
        <v>96</v>
      </c>
      <c r="M1631" s="24" t="s">
        <v>272</v>
      </c>
      <c r="N1631" t="s">
        <v>85</v>
      </c>
      <c r="O1631" s="24">
        <v>1</v>
      </c>
      <c r="P1631">
        <v>5</v>
      </c>
      <c r="Q1631">
        <v>5</v>
      </c>
      <c r="R1631">
        <v>24</v>
      </c>
      <c r="S1631" s="24">
        <v>6</v>
      </c>
      <c r="T1631" s="24">
        <v>6</v>
      </c>
      <c r="U1631" t="s">
        <v>182</v>
      </c>
      <c r="V1631" s="14" t="str">
        <f>VLOOKUP($U1631,look_up!$A$2:J1657,2,FALSE)</f>
        <v>Estrela</v>
      </c>
      <c r="W1631" s="14" t="str">
        <f>VLOOKUP($U1631,look_up!$A$2:K1657,3,FALSE)</f>
        <v>Species</v>
      </c>
      <c r="X1631" s="14" t="str">
        <f>VLOOKUP($U1631,look_up!$A$2:L1657,4,FALSE)</f>
        <v>NA</v>
      </c>
      <c r="Y1631" s="14" t="str">
        <f>VLOOKUP($U1631,look_up!A$2:K1657,5,FALSE)</f>
        <v>Animalia</v>
      </c>
      <c r="Z1631" s="14" t="str">
        <f>VLOOKUP($U1631,look_up!A$2:L1657,6,FALSE)</f>
        <v>Echinodermata</v>
      </c>
      <c r="AA1631" s="14" t="str">
        <f>VLOOKUP($U1631,look_up!A$2:M1657,7,FALSE)</f>
        <v>Asteroidea</v>
      </c>
      <c r="AB1631" s="14" t="str">
        <f>VLOOKUP($U1631,look_up!$A$2:P1657,8,FALSE)</f>
        <v>Spinulosida</v>
      </c>
      <c r="AC1631" s="14" t="str">
        <f>VLOOKUP($U1631,look_up!$A$2:Q1657,9,FALSE)</f>
        <v>Echinasteridae</v>
      </c>
      <c r="AD1631" s="14">
        <f>VLOOKUP($U1631,look_up!A$2:P1657,10,FALSE)</f>
        <v>178747</v>
      </c>
      <c r="AE1631" s="16">
        <v>2</v>
      </c>
      <c r="AF1631" s="24" t="s">
        <v>216</v>
      </c>
      <c r="AG1631">
        <v>40</v>
      </c>
      <c r="AH1631" s="16" t="s">
        <v>273</v>
      </c>
      <c r="AI1631" s="16" t="s">
        <v>296</v>
      </c>
      <c r="AJ1631" s="16" t="s">
        <v>214</v>
      </c>
      <c r="AK1631" s="16" t="s">
        <v>221</v>
      </c>
      <c r="AL1631" s="16">
        <v>2</v>
      </c>
    </row>
    <row r="1632" spans="1:38" x14ac:dyDescent="0.3">
      <c r="A1632" s="24" t="s">
        <v>0</v>
      </c>
      <c r="B1632" t="s">
        <v>266</v>
      </c>
      <c r="C1632" t="s">
        <v>277</v>
      </c>
      <c r="D1632">
        <v>-27.296009999999999</v>
      </c>
      <c r="E1632">
        <v>-48.36168</v>
      </c>
      <c r="F1632" s="24" t="s">
        <v>2</v>
      </c>
      <c r="G1632" s="24" t="s">
        <v>3</v>
      </c>
      <c r="H1632" s="25">
        <v>42404</v>
      </c>
      <c r="I1632" s="12" t="s">
        <v>280</v>
      </c>
      <c r="J1632" s="12" t="s">
        <v>245</v>
      </c>
      <c r="K1632" s="12" t="s">
        <v>292</v>
      </c>
      <c r="L1632" s="24" t="s">
        <v>96</v>
      </c>
      <c r="M1632" s="24" t="s">
        <v>272</v>
      </c>
      <c r="N1632" t="s">
        <v>85</v>
      </c>
      <c r="O1632" s="24">
        <v>2</v>
      </c>
      <c r="P1632">
        <v>5</v>
      </c>
      <c r="Q1632">
        <v>5</v>
      </c>
      <c r="R1632">
        <v>24</v>
      </c>
      <c r="S1632" s="24">
        <v>6</v>
      </c>
      <c r="T1632" s="24">
        <v>6</v>
      </c>
      <c r="U1632" t="s">
        <v>182</v>
      </c>
      <c r="V1632" s="14" t="str">
        <f>VLOOKUP($U1632,look_up!$A$2:J1658,2,FALSE)</f>
        <v>Estrela</v>
      </c>
      <c r="W1632" s="14" t="str">
        <f>VLOOKUP($U1632,look_up!$A$2:K1658,3,FALSE)</f>
        <v>Species</v>
      </c>
      <c r="X1632" s="14" t="str">
        <f>VLOOKUP($U1632,look_up!$A$2:L1658,4,FALSE)</f>
        <v>NA</v>
      </c>
      <c r="Y1632" s="14" t="str">
        <f>VLOOKUP($U1632,look_up!A$2:K1658,5,FALSE)</f>
        <v>Animalia</v>
      </c>
      <c r="Z1632" s="14" t="str">
        <f>VLOOKUP($U1632,look_up!A$2:L1658,6,FALSE)</f>
        <v>Echinodermata</v>
      </c>
      <c r="AA1632" s="14" t="str">
        <f>VLOOKUP($U1632,look_up!A$2:M1658,7,FALSE)</f>
        <v>Asteroidea</v>
      </c>
      <c r="AB1632" s="14" t="str">
        <f>VLOOKUP($U1632,look_up!$A$2:P1658,8,FALSE)</f>
        <v>Spinulosida</v>
      </c>
      <c r="AC1632" s="14" t="str">
        <f>VLOOKUP($U1632,look_up!$A$2:Q1658,9,FALSE)</f>
        <v>Echinasteridae</v>
      </c>
      <c r="AD1632" s="14">
        <f>VLOOKUP($U1632,look_up!A$2:P1658,10,FALSE)</f>
        <v>178747</v>
      </c>
      <c r="AE1632" s="16">
        <v>1</v>
      </c>
      <c r="AF1632" s="24" t="s">
        <v>216</v>
      </c>
      <c r="AG1632">
        <v>40</v>
      </c>
      <c r="AH1632" s="16" t="s">
        <v>273</v>
      </c>
      <c r="AI1632" s="16" t="s">
        <v>296</v>
      </c>
      <c r="AJ1632" s="16" t="s">
        <v>214</v>
      </c>
      <c r="AK1632" s="16" t="s">
        <v>221</v>
      </c>
      <c r="AL1632" s="16">
        <v>1</v>
      </c>
    </row>
    <row r="1633" spans="1:38" x14ac:dyDescent="0.3">
      <c r="A1633" s="24" t="s">
        <v>0</v>
      </c>
      <c r="B1633" t="s">
        <v>266</v>
      </c>
      <c r="C1633" t="s">
        <v>277</v>
      </c>
      <c r="D1633">
        <v>-27.296009999999999</v>
      </c>
      <c r="E1633">
        <v>-48.36168</v>
      </c>
      <c r="F1633" s="24" t="s">
        <v>2</v>
      </c>
      <c r="G1633" s="24" t="s">
        <v>3</v>
      </c>
      <c r="H1633" s="25">
        <v>42404</v>
      </c>
      <c r="I1633" s="12" t="s">
        <v>280</v>
      </c>
      <c r="J1633" s="12" t="s">
        <v>245</v>
      </c>
      <c r="K1633" s="12" t="s">
        <v>292</v>
      </c>
      <c r="L1633" s="24" t="s">
        <v>96</v>
      </c>
      <c r="M1633" s="24" t="s">
        <v>272</v>
      </c>
      <c r="N1633" t="s">
        <v>85</v>
      </c>
      <c r="O1633" s="24">
        <v>3</v>
      </c>
      <c r="P1633">
        <v>5</v>
      </c>
      <c r="Q1633">
        <v>5</v>
      </c>
      <c r="R1633">
        <v>24</v>
      </c>
      <c r="S1633" s="24">
        <v>6</v>
      </c>
      <c r="T1633" s="24">
        <v>6</v>
      </c>
      <c r="U1633" t="s">
        <v>182</v>
      </c>
      <c r="V1633" s="14" t="str">
        <f>VLOOKUP($U1633,look_up!$A$2:J1659,2,FALSE)</f>
        <v>Estrela</v>
      </c>
      <c r="W1633" s="14" t="str">
        <f>VLOOKUP($U1633,look_up!$A$2:K1659,3,FALSE)</f>
        <v>Species</v>
      </c>
      <c r="X1633" s="14" t="str">
        <f>VLOOKUP($U1633,look_up!$A$2:L1659,4,FALSE)</f>
        <v>NA</v>
      </c>
      <c r="Y1633" s="14" t="str">
        <f>VLOOKUP($U1633,look_up!A$2:K1659,5,FALSE)</f>
        <v>Animalia</v>
      </c>
      <c r="Z1633" s="14" t="str">
        <f>VLOOKUP($U1633,look_up!A$2:L1659,6,FALSE)</f>
        <v>Echinodermata</v>
      </c>
      <c r="AA1633" s="14" t="str">
        <f>VLOOKUP($U1633,look_up!A$2:M1659,7,FALSE)</f>
        <v>Asteroidea</v>
      </c>
      <c r="AB1633" s="14" t="str">
        <f>VLOOKUP($U1633,look_up!$A$2:P1659,8,FALSE)</f>
        <v>Spinulosida</v>
      </c>
      <c r="AC1633" s="14" t="str">
        <f>VLOOKUP($U1633,look_up!$A$2:Q1659,9,FALSE)</f>
        <v>Echinasteridae</v>
      </c>
      <c r="AD1633" s="14">
        <f>VLOOKUP($U1633,look_up!A$2:P1659,10,FALSE)</f>
        <v>178747</v>
      </c>
      <c r="AE1633" s="16">
        <v>4</v>
      </c>
      <c r="AF1633" s="24" t="s">
        <v>216</v>
      </c>
      <c r="AG1633">
        <v>40</v>
      </c>
      <c r="AH1633" s="16" t="s">
        <v>273</v>
      </c>
      <c r="AI1633" s="16" t="s">
        <v>296</v>
      </c>
      <c r="AJ1633" s="16" t="s">
        <v>214</v>
      </c>
      <c r="AK1633" s="16" t="s">
        <v>221</v>
      </c>
      <c r="AL1633" s="16">
        <v>4</v>
      </c>
    </row>
    <row r="1634" spans="1:38" x14ac:dyDescent="0.3">
      <c r="A1634" s="24" t="s">
        <v>0</v>
      </c>
      <c r="B1634" t="s">
        <v>266</v>
      </c>
      <c r="C1634" t="s">
        <v>277</v>
      </c>
      <c r="D1634">
        <v>-27.296009999999999</v>
      </c>
      <c r="E1634">
        <v>-48.36168</v>
      </c>
      <c r="F1634" s="24" t="s">
        <v>2</v>
      </c>
      <c r="G1634" s="24" t="s">
        <v>3</v>
      </c>
      <c r="H1634" s="25">
        <v>42404</v>
      </c>
      <c r="I1634" s="12" t="s">
        <v>280</v>
      </c>
      <c r="J1634" s="12" t="s">
        <v>245</v>
      </c>
      <c r="K1634" s="12" t="s">
        <v>292</v>
      </c>
      <c r="L1634" s="24" t="s">
        <v>96</v>
      </c>
      <c r="M1634" s="24" t="s">
        <v>272</v>
      </c>
      <c r="N1634" t="s">
        <v>85</v>
      </c>
      <c r="O1634" s="24">
        <v>1</v>
      </c>
      <c r="P1634">
        <v>10</v>
      </c>
      <c r="Q1634">
        <v>10</v>
      </c>
      <c r="R1634">
        <v>24</v>
      </c>
      <c r="S1634" s="24">
        <v>6</v>
      </c>
      <c r="T1634" s="24">
        <v>6</v>
      </c>
      <c r="U1634" t="s">
        <v>182</v>
      </c>
      <c r="V1634" s="14" t="str">
        <f>VLOOKUP($U1634,look_up!$A$2:J1660,2,FALSE)</f>
        <v>Estrela</v>
      </c>
      <c r="W1634" s="14" t="str">
        <f>VLOOKUP($U1634,look_up!$A$2:K1660,3,FALSE)</f>
        <v>Species</v>
      </c>
      <c r="X1634" s="14" t="str">
        <f>VLOOKUP($U1634,look_up!$A$2:L1660,4,FALSE)</f>
        <v>NA</v>
      </c>
      <c r="Y1634" s="14" t="str">
        <f>VLOOKUP($U1634,look_up!A$2:K1660,5,FALSE)</f>
        <v>Animalia</v>
      </c>
      <c r="Z1634" s="14" t="str">
        <f>VLOOKUP($U1634,look_up!A$2:L1660,6,FALSE)</f>
        <v>Echinodermata</v>
      </c>
      <c r="AA1634" s="14" t="str">
        <f>VLOOKUP($U1634,look_up!A$2:M1660,7,FALSE)</f>
        <v>Asteroidea</v>
      </c>
      <c r="AB1634" s="14" t="str">
        <f>VLOOKUP($U1634,look_up!$A$2:P1660,8,FALSE)</f>
        <v>Spinulosida</v>
      </c>
      <c r="AC1634" s="14" t="str">
        <f>VLOOKUP($U1634,look_up!$A$2:Q1660,9,FALSE)</f>
        <v>Echinasteridae</v>
      </c>
      <c r="AD1634" s="14">
        <f>VLOOKUP($U1634,look_up!A$2:P1660,10,FALSE)</f>
        <v>178747</v>
      </c>
      <c r="AE1634" s="16">
        <v>2</v>
      </c>
      <c r="AF1634" s="24" t="s">
        <v>216</v>
      </c>
      <c r="AG1634">
        <v>40</v>
      </c>
      <c r="AH1634" s="16" t="s">
        <v>273</v>
      </c>
      <c r="AI1634" s="16" t="s">
        <v>296</v>
      </c>
      <c r="AJ1634" s="16" t="s">
        <v>214</v>
      </c>
      <c r="AK1634" s="16" t="s">
        <v>221</v>
      </c>
      <c r="AL1634" s="16">
        <v>2</v>
      </c>
    </row>
    <row r="1635" spans="1:38" x14ac:dyDescent="0.3">
      <c r="A1635" s="24" t="s">
        <v>0</v>
      </c>
      <c r="B1635" t="s">
        <v>266</v>
      </c>
      <c r="C1635" t="s">
        <v>277</v>
      </c>
      <c r="D1635">
        <v>-27.296009999999999</v>
      </c>
      <c r="E1635">
        <v>-48.36168</v>
      </c>
      <c r="F1635" s="24" t="s">
        <v>2</v>
      </c>
      <c r="G1635" s="24" t="s">
        <v>3</v>
      </c>
      <c r="H1635" s="25">
        <v>42404</v>
      </c>
      <c r="I1635" s="12" t="s">
        <v>280</v>
      </c>
      <c r="J1635" s="12" t="s">
        <v>245</v>
      </c>
      <c r="K1635" s="12" t="s">
        <v>292</v>
      </c>
      <c r="L1635" s="24" t="s">
        <v>96</v>
      </c>
      <c r="M1635" s="24" t="s">
        <v>272</v>
      </c>
      <c r="N1635" t="s">
        <v>85</v>
      </c>
      <c r="O1635" s="24">
        <v>2</v>
      </c>
      <c r="P1635">
        <v>10</v>
      </c>
      <c r="Q1635">
        <v>10</v>
      </c>
      <c r="R1635">
        <v>24</v>
      </c>
      <c r="S1635" s="24">
        <v>6</v>
      </c>
      <c r="T1635" s="24">
        <v>6</v>
      </c>
      <c r="U1635" t="s">
        <v>182</v>
      </c>
      <c r="V1635" s="14" t="str">
        <f>VLOOKUP($U1635,look_up!$A$2:J1661,2,FALSE)</f>
        <v>Estrela</v>
      </c>
      <c r="W1635" s="14" t="str">
        <f>VLOOKUP($U1635,look_up!$A$2:K1661,3,FALSE)</f>
        <v>Species</v>
      </c>
      <c r="X1635" s="14" t="str">
        <f>VLOOKUP($U1635,look_up!$A$2:L1661,4,FALSE)</f>
        <v>NA</v>
      </c>
      <c r="Y1635" s="14" t="str">
        <f>VLOOKUP($U1635,look_up!A$2:K1661,5,FALSE)</f>
        <v>Animalia</v>
      </c>
      <c r="Z1635" s="14" t="str">
        <f>VLOOKUP($U1635,look_up!A$2:L1661,6,FALSE)</f>
        <v>Echinodermata</v>
      </c>
      <c r="AA1635" s="14" t="str">
        <f>VLOOKUP($U1635,look_up!A$2:M1661,7,FALSE)</f>
        <v>Asteroidea</v>
      </c>
      <c r="AB1635" s="14" t="str">
        <f>VLOOKUP($U1635,look_up!$A$2:P1661,8,FALSE)</f>
        <v>Spinulosida</v>
      </c>
      <c r="AC1635" s="14" t="str">
        <f>VLOOKUP($U1635,look_up!$A$2:Q1661,9,FALSE)</f>
        <v>Echinasteridae</v>
      </c>
      <c r="AD1635" s="14">
        <f>VLOOKUP($U1635,look_up!A$2:P1661,10,FALSE)</f>
        <v>178747</v>
      </c>
      <c r="AE1635" s="16">
        <v>2</v>
      </c>
      <c r="AF1635" s="24" t="s">
        <v>216</v>
      </c>
      <c r="AG1635">
        <v>40</v>
      </c>
      <c r="AH1635" s="16" t="s">
        <v>273</v>
      </c>
      <c r="AI1635" s="16" t="s">
        <v>296</v>
      </c>
      <c r="AJ1635" s="16" t="s">
        <v>214</v>
      </c>
      <c r="AK1635" s="16" t="s">
        <v>221</v>
      </c>
      <c r="AL1635" s="16">
        <v>2</v>
      </c>
    </row>
    <row r="1636" spans="1:38" x14ac:dyDescent="0.3">
      <c r="A1636" s="24" t="s">
        <v>0</v>
      </c>
      <c r="B1636" t="s">
        <v>266</v>
      </c>
      <c r="C1636" t="s">
        <v>277</v>
      </c>
      <c r="D1636">
        <v>-27.296009999999999</v>
      </c>
      <c r="E1636">
        <v>-48.36168</v>
      </c>
      <c r="F1636" s="24" t="s">
        <v>2</v>
      </c>
      <c r="G1636" s="24" t="s">
        <v>3</v>
      </c>
      <c r="H1636" s="25">
        <v>42404</v>
      </c>
      <c r="I1636" s="12" t="s">
        <v>280</v>
      </c>
      <c r="J1636" s="12" t="s">
        <v>245</v>
      </c>
      <c r="K1636" s="12" t="s">
        <v>292</v>
      </c>
      <c r="L1636" s="24" t="s">
        <v>96</v>
      </c>
      <c r="M1636" s="24" t="s">
        <v>272</v>
      </c>
      <c r="N1636" t="s">
        <v>85</v>
      </c>
      <c r="O1636" s="24">
        <v>3</v>
      </c>
      <c r="P1636">
        <v>10</v>
      </c>
      <c r="Q1636">
        <v>10</v>
      </c>
      <c r="R1636">
        <v>24</v>
      </c>
      <c r="S1636" s="24">
        <v>6</v>
      </c>
      <c r="T1636" s="24">
        <v>6</v>
      </c>
      <c r="U1636" t="s">
        <v>182</v>
      </c>
      <c r="V1636" s="14" t="str">
        <f>VLOOKUP($U1636,look_up!$A$2:J1662,2,FALSE)</f>
        <v>Estrela</v>
      </c>
      <c r="W1636" s="14" t="str">
        <f>VLOOKUP($U1636,look_up!$A$2:K1662,3,FALSE)</f>
        <v>Species</v>
      </c>
      <c r="X1636" s="14" t="str">
        <f>VLOOKUP($U1636,look_up!$A$2:L1662,4,FALSE)</f>
        <v>NA</v>
      </c>
      <c r="Y1636" s="14" t="str">
        <f>VLOOKUP($U1636,look_up!A$2:K1662,5,FALSE)</f>
        <v>Animalia</v>
      </c>
      <c r="Z1636" s="14" t="str">
        <f>VLOOKUP($U1636,look_up!A$2:L1662,6,FALSE)</f>
        <v>Echinodermata</v>
      </c>
      <c r="AA1636" s="14" t="str">
        <f>VLOOKUP($U1636,look_up!A$2:M1662,7,FALSE)</f>
        <v>Asteroidea</v>
      </c>
      <c r="AB1636" s="14" t="str">
        <f>VLOOKUP($U1636,look_up!$A$2:P1662,8,FALSE)</f>
        <v>Spinulosida</v>
      </c>
      <c r="AC1636" s="14" t="str">
        <f>VLOOKUP($U1636,look_up!$A$2:Q1662,9,FALSE)</f>
        <v>Echinasteridae</v>
      </c>
      <c r="AD1636" s="14">
        <f>VLOOKUP($U1636,look_up!A$2:P1662,10,FALSE)</f>
        <v>178747</v>
      </c>
      <c r="AE1636" s="16">
        <v>1</v>
      </c>
      <c r="AF1636" s="24" t="s">
        <v>216</v>
      </c>
      <c r="AG1636">
        <v>40</v>
      </c>
      <c r="AH1636" s="16" t="s">
        <v>273</v>
      </c>
      <c r="AI1636" s="16" t="s">
        <v>296</v>
      </c>
      <c r="AJ1636" s="16" t="s">
        <v>214</v>
      </c>
      <c r="AK1636" s="16" t="s">
        <v>221</v>
      </c>
      <c r="AL1636" s="16">
        <v>1</v>
      </c>
    </row>
    <row r="1637" spans="1:38" x14ac:dyDescent="0.3">
      <c r="A1637" s="24" t="s">
        <v>0</v>
      </c>
      <c r="B1637" t="s">
        <v>1</v>
      </c>
      <c r="C1637" t="s">
        <v>279</v>
      </c>
      <c r="D1637">
        <v>-27.271709999999999</v>
      </c>
      <c r="E1637">
        <v>-48.331710000000001</v>
      </c>
      <c r="F1637" s="24" t="s">
        <v>2</v>
      </c>
      <c r="G1637" s="24" t="s">
        <v>3</v>
      </c>
      <c r="H1637" s="25">
        <v>42416</v>
      </c>
      <c r="I1637" s="12" t="s">
        <v>294</v>
      </c>
      <c r="J1637" s="12" t="s">
        <v>245</v>
      </c>
      <c r="K1637" s="12" t="s">
        <v>292</v>
      </c>
      <c r="L1637" s="24" t="s">
        <v>96</v>
      </c>
      <c r="M1637" s="24" t="s">
        <v>313</v>
      </c>
      <c r="N1637" t="s">
        <v>85</v>
      </c>
      <c r="O1637" s="24">
        <v>1</v>
      </c>
      <c r="P1637">
        <v>5</v>
      </c>
      <c r="Q1637">
        <v>5</v>
      </c>
      <c r="R1637">
        <v>28</v>
      </c>
      <c r="S1637" s="24">
        <v>14.5</v>
      </c>
      <c r="T1637" s="24">
        <v>13</v>
      </c>
      <c r="U1637" t="s">
        <v>182</v>
      </c>
      <c r="V1637" s="14" t="str">
        <f>VLOOKUP($U1637,look_up!$A$2:J1663,2,FALSE)</f>
        <v>Estrela</v>
      </c>
      <c r="W1637" s="14" t="str">
        <f>VLOOKUP($U1637,look_up!$A$2:K1663,3,FALSE)</f>
        <v>Species</v>
      </c>
      <c r="X1637" s="14" t="str">
        <f>VLOOKUP($U1637,look_up!$A$2:L1663,4,FALSE)</f>
        <v>NA</v>
      </c>
      <c r="Y1637" s="14" t="str">
        <f>VLOOKUP($U1637,look_up!A$2:K1663,5,FALSE)</f>
        <v>Animalia</v>
      </c>
      <c r="Z1637" s="14" t="str">
        <f>VLOOKUP($U1637,look_up!A$2:L1663,6,FALSE)</f>
        <v>Echinodermata</v>
      </c>
      <c r="AA1637" s="14" t="str">
        <f>VLOOKUP($U1637,look_up!A$2:M1663,7,FALSE)</f>
        <v>Asteroidea</v>
      </c>
      <c r="AB1637" s="14" t="str">
        <f>VLOOKUP($U1637,look_up!$A$2:P1663,8,FALSE)</f>
        <v>Spinulosida</v>
      </c>
      <c r="AC1637" s="14" t="str">
        <f>VLOOKUP($U1637,look_up!$A$2:Q1663,9,FALSE)</f>
        <v>Echinasteridae</v>
      </c>
      <c r="AD1637" s="14">
        <f>VLOOKUP($U1637,look_up!A$2:P1663,10,FALSE)</f>
        <v>178747</v>
      </c>
      <c r="AE1637" s="16">
        <v>4</v>
      </c>
      <c r="AF1637" s="24" t="s">
        <v>216</v>
      </c>
      <c r="AG1637">
        <v>40</v>
      </c>
      <c r="AH1637" s="16" t="s">
        <v>273</v>
      </c>
      <c r="AI1637" s="16" t="s">
        <v>296</v>
      </c>
      <c r="AJ1637" s="16" t="s">
        <v>214</v>
      </c>
      <c r="AK1637" s="16" t="s">
        <v>221</v>
      </c>
      <c r="AL1637" s="16">
        <v>4</v>
      </c>
    </row>
    <row r="1638" spans="1:38" x14ac:dyDescent="0.3">
      <c r="A1638" s="24" t="s">
        <v>0</v>
      </c>
      <c r="B1638" t="s">
        <v>1</v>
      </c>
      <c r="C1638" t="s">
        <v>279</v>
      </c>
      <c r="D1638">
        <v>-27.271709999999999</v>
      </c>
      <c r="E1638">
        <v>-48.331710000000001</v>
      </c>
      <c r="F1638" s="24" t="s">
        <v>2</v>
      </c>
      <c r="G1638" s="24" t="s">
        <v>3</v>
      </c>
      <c r="H1638" s="25">
        <v>42416</v>
      </c>
      <c r="I1638" s="12" t="s">
        <v>294</v>
      </c>
      <c r="J1638" s="12" t="s">
        <v>245</v>
      </c>
      <c r="K1638" s="12" t="s">
        <v>292</v>
      </c>
      <c r="L1638" s="24" t="s">
        <v>96</v>
      </c>
      <c r="M1638" s="24" t="s">
        <v>313</v>
      </c>
      <c r="N1638" t="s">
        <v>85</v>
      </c>
      <c r="O1638" s="24">
        <v>2</v>
      </c>
      <c r="P1638">
        <v>5</v>
      </c>
      <c r="Q1638">
        <v>5</v>
      </c>
      <c r="R1638">
        <v>28</v>
      </c>
      <c r="S1638" s="24">
        <v>14.5</v>
      </c>
      <c r="T1638" s="24">
        <v>13</v>
      </c>
      <c r="U1638" t="s">
        <v>182</v>
      </c>
      <c r="V1638" s="14" t="str">
        <f>VLOOKUP($U1638,look_up!$A$2:J1664,2,FALSE)</f>
        <v>Estrela</v>
      </c>
      <c r="W1638" s="14" t="str">
        <f>VLOOKUP($U1638,look_up!$A$2:K1664,3,FALSE)</f>
        <v>Species</v>
      </c>
      <c r="X1638" s="14" t="str">
        <f>VLOOKUP($U1638,look_up!$A$2:L1664,4,FALSE)</f>
        <v>NA</v>
      </c>
      <c r="Y1638" s="14" t="str">
        <f>VLOOKUP($U1638,look_up!A$2:K1664,5,FALSE)</f>
        <v>Animalia</v>
      </c>
      <c r="Z1638" s="14" t="str">
        <f>VLOOKUP($U1638,look_up!A$2:L1664,6,FALSE)</f>
        <v>Echinodermata</v>
      </c>
      <c r="AA1638" s="14" t="str">
        <f>VLOOKUP($U1638,look_up!A$2:M1664,7,FALSE)</f>
        <v>Asteroidea</v>
      </c>
      <c r="AB1638" s="14" t="str">
        <f>VLOOKUP($U1638,look_up!$A$2:P1664,8,FALSE)</f>
        <v>Spinulosida</v>
      </c>
      <c r="AC1638" s="14" t="str">
        <f>VLOOKUP($U1638,look_up!$A$2:Q1664,9,FALSE)</f>
        <v>Echinasteridae</v>
      </c>
      <c r="AD1638" s="14">
        <f>VLOOKUP($U1638,look_up!A$2:P1664,10,FALSE)</f>
        <v>178747</v>
      </c>
      <c r="AE1638" s="16">
        <v>5</v>
      </c>
      <c r="AF1638" s="24" t="s">
        <v>216</v>
      </c>
      <c r="AG1638">
        <v>40</v>
      </c>
      <c r="AH1638" s="16" t="s">
        <v>273</v>
      </c>
      <c r="AI1638" s="16" t="s">
        <v>296</v>
      </c>
      <c r="AJ1638" s="16" t="s">
        <v>214</v>
      </c>
      <c r="AK1638" s="16" t="s">
        <v>221</v>
      </c>
      <c r="AL1638" s="16">
        <v>5</v>
      </c>
    </row>
    <row r="1639" spans="1:38" x14ac:dyDescent="0.3">
      <c r="A1639" s="24" t="s">
        <v>0</v>
      </c>
      <c r="B1639" t="s">
        <v>1</v>
      </c>
      <c r="C1639" t="s">
        <v>279</v>
      </c>
      <c r="D1639">
        <v>-27.271709999999999</v>
      </c>
      <c r="E1639">
        <v>-48.331710000000001</v>
      </c>
      <c r="F1639" s="24" t="s">
        <v>2</v>
      </c>
      <c r="G1639" s="24" t="s">
        <v>3</v>
      </c>
      <c r="H1639" s="25">
        <v>42416</v>
      </c>
      <c r="I1639" s="12" t="s">
        <v>294</v>
      </c>
      <c r="J1639" s="12" t="s">
        <v>245</v>
      </c>
      <c r="K1639" s="12" t="s">
        <v>292</v>
      </c>
      <c r="L1639" s="24" t="s">
        <v>96</v>
      </c>
      <c r="M1639" s="24" t="s">
        <v>313</v>
      </c>
      <c r="N1639" t="s">
        <v>85</v>
      </c>
      <c r="O1639" s="24">
        <v>3</v>
      </c>
      <c r="P1639">
        <v>5</v>
      </c>
      <c r="Q1639">
        <v>5</v>
      </c>
      <c r="R1639">
        <v>28</v>
      </c>
      <c r="S1639" s="24">
        <v>14.5</v>
      </c>
      <c r="T1639" s="24">
        <v>13</v>
      </c>
      <c r="U1639" t="s">
        <v>182</v>
      </c>
      <c r="V1639" s="14" t="str">
        <f>VLOOKUP($U1639,look_up!$A$2:J1665,2,FALSE)</f>
        <v>Estrela</v>
      </c>
      <c r="W1639" s="14" t="str">
        <f>VLOOKUP($U1639,look_up!$A$2:K1665,3,FALSE)</f>
        <v>Species</v>
      </c>
      <c r="X1639" s="14" t="str">
        <f>VLOOKUP($U1639,look_up!$A$2:L1665,4,FALSE)</f>
        <v>NA</v>
      </c>
      <c r="Y1639" s="14" t="str">
        <f>VLOOKUP($U1639,look_up!A$2:K1665,5,FALSE)</f>
        <v>Animalia</v>
      </c>
      <c r="Z1639" s="14" t="str">
        <f>VLOOKUP($U1639,look_up!A$2:L1665,6,FALSE)</f>
        <v>Echinodermata</v>
      </c>
      <c r="AA1639" s="14" t="str">
        <f>VLOOKUP($U1639,look_up!A$2:M1665,7,FALSE)</f>
        <v>Asteroidea</v>
      </c>
      <c r="AB1639" s="14" t="str">
        <f>VLOOKUP($U1639,look_up!$A$2:P1665,8,FALSE)</f>
        <v>Spinulosida</v>
      </c>
      <c r="AC1639" s="14" t="str">
        <f>VLOOKUP($U1639,look_up!$A$2:Q1665,9,FALSE)</f>
        <v>Echinasteridae</v>
      </c>
      <c r="AD1639" s="14">
        <f>VLOOKUP($U1639,look_up!A$2:P1665,10,FALSE)</f>
        <v>178747</v>
      </c>
      <c r="AE1639" s="16">
        <v>8</v>
      </c>
      <c r="AF1639" s="24" t="s">
        <v>216</v>
      </c>
      <c r="AG1639">
        <v>40</v>
      </c>
      <c r="AH1639" s="16" t="s">
        <v>273</v>
      </c>
      <c r="AI1639" s="16" t="s">
        <v>296</v>
      </c>
      <c r="AJ1639" s="16" t="s">
        <v>214</v>
      </c>
      <c r="AK1639" s="16" t="s">
        <v>221</v>
      </c>
      <c r="AL1639" s="16">
        <v>8</v>
      </c>
    </row>
    <row r="1640" spans="1:38" x14ac:dyDescent="0.3">
      <c r="A1640" s="24" t="s">
        <v>0</v>
      </c>
      <c r="B1640" t="s">
        <v>1</v>
      </c>
      <c r="C1640" t="s">
        <v>279</v>
      </c>
      <c r="D1640">
        <v>-27.271709999999999</v>
      </c>
      <c r="E1640">
        <v>-48.331710000000001</v>
      </c>
      <c r="F1640" s="24" t="s">
        <v>2</v>
      </c>
      <c r="G1640" s="24" t="s">
        <v>3</v>
      </c>
      <c r="H1640" s="25">
        <v>42416</v>
      </c>
      <c r="I1640" s="12" t="s">
        <v>294</v>
      </c>
      <c r="J1640" s="12" t="s">
        <v>245</v>
      </c>
      <c r="K1640" s="12" t="s">
        <v>292</v>
      </c>
      <c r="L1640" s="24" t="s">
        <v>96</v>
      </c>
      <c r="M1640" s="24" t="s">
        <v>313</v>
      </c>
      <c r="N1640" t="s">
        <v>86</v>
      </c>
      <c r="O1640" s="24">
        <v>1</v>
      </c>
      <c r="P1640">
        <v>10</v>
      </c>
      <c r="Q1640">
        <v>10</v>
      </c>
      <c r="R1640">
        <v>27</v>
      </c>
      <c r="S1640" s="24">
        <v>14.5</v>
      </c>
      <c r="T1640" s="24">
        <v>13</v>
      </c>
      <c r="U1640" t="s">
        <v>182</v>
      </c>
      <c r="V1640" s="14" t="str">
        <f>VLOOKUP($U1640,look_up!$A$2:J1666,2,FALSE)</f>
        <v>Estrela</v>
      </c>
      <c r="W1640" s="14" t="str">
        <f>VLOOKUP($U1640,look_up!$A$2:K1666,3,FALSE)</f>
        <v>Species</v>
      </c>
      <c r="X1640" s="14" t="str">
        <f>VLOOKUP($U1640,look_up!$A$2:L1666,4,FALSE)</f>
        <v>NA</v>
      </c>
      <c r="Y1640" s="14" t="str">
        <f>VLOOKUP($U1640,look_up!A$2:K1666,5,FALSE)</f>
        <v>Animalia</v>
      </c>
      <c r="Z1640" s="14" t="str">
        <f>VLOOKUP($U1640,look_up!A$2:L1666,6,FALSE)</f>
        <v>Echinodermata</v>
      </c>
      <c r="AA1640" s="14" t="str">
        <f>VLOOKUP($U1640,look_up!A$2:M1666,7,FALSE)</f>
        <v>Asteroidea</v>
      </c>
      <c r="AB1640" s="14" t="str">
        <f>VLOOKUP($U1640,look_up!$A$2:P1666,8,FALSE)</f>
        <v>Spinulosida</v>
      </c>
      <c r="AC1640" s="14" t="str">
        <f>VLOOKUP($U1640,look_up!$A$2:Q1666,9,FALSE)</f>
        <v>Echinasteridae</v>
      </c>
      <c r="AD1640" s="14">
        <f>VLOOKUP($U1640,look_up!A$2:P1666,10,FALSE)</f>
        <v>178747</v>
      </c>
      <c r="AE1640" s="16">
        <v>6</v>
      </c>
      <c r="AF1640" s="24" t="s">
        <v>216</v>
      </c>
      <c r="AG1640">
        <v>40</v>
      </c>
      <c r="AH1640" s="16" t="s">
        <v>273</v>
      </c>
      <c r="AI1640" s="16" t="s">
        <v>296</v>
      </c>
      <c r="AJ1640" s="16" t="s">
        <v>214</v>
      </c>
      <c r="AK1640" s="16" t="s">
        <v>221</v>
      </c>
      <c r="AL1640" s="16">
        <v>6</v>
      </c>
    </row>
    <row r="1641" spans="1:38" x14ac:dyDescent="0.3">
      <c r="A1641" s="24" t="s">
        <v>0</v>
      </c>
      <c r="B1641" t="s">
        <v>1</v>
      </c>
      <c r="C1641" t="s">
        <v>279</v>
      </c>
      <c r="D1641">
        <v>-27.271709999999999</v>
      </c>
      <c r="E1641">
        <v>-48.331710000000001</v>
      </c>
      <c r="F1641" s="24" t="s">
        <v>2</v>
      </c>
      <c r="G1641" s="24" t="s">
        <v>3</v>
      </c>
      <c r="H1641" s="25">
        <v>42416</v>
      </c>
      <c r="I1641" s="12" t="s">
        <v>294</v>
      </c>
      <c r="J1641" s="12" t="s">
        <v>245</v>
      </c>
      <c r="K1641" s="12" t="s">
        <v>292</v>
      </c>
      <c r="L1641" s="24" t="s">
        <v>96</v>
      </c>
      <c r="M1641" s="24" t="s">
        <v>313</v>
      </c>
      <c r="N1641" t="s">
        <v>86</v>
      </c>
      <c r="O1641" s="24">
        <v>2</v>
      </c>
      <c r="P1641">
        <v>10</v>
      </c>
      <c r="Q1641">
        <v>10</v>
      </c>
      <c r="R1641">
        <v>27</v>
      </c>
      <c r="S1641" s="24">
        <v>14.5</v>
      </c>
      <c r="T1641" s="24">
        <v>13</v>
      </c>
      <c r="U1641" t="s">
        <v>182</v>
      </c>
      <c r="V1641" s="14" t="str">
        <f>VLOOKUP($U1641,look_up!$A$2:J1667,2,FALSE)</f>
        <v>Estrela</v>
      </c>
      <c r="W1641" s="14" t="str">
        <f>VLOOKUP($U1641,look_up!$A$2:K1667,3,FALSE)</f>
        <v>Species</v>
      </c>
      <c r="X1641" s="14" t="str">
        <f>VLOOKUP($U1641,look_up!$A$2:L1667,4,FALSE)</f>
        <v>NA</v>
      </c>
      <c r="Y1641" s="14" t="str">
        <f>VLOOKUP($U1641,look_up!A$2:K1667,5,FALSE)</f>
        <v>Animalia</v>
      </c>
      <c r="Z1641" s="14" t="str">
        <f>VLOOKUP($U1641,look_up!A$2:L1667,6,FALSE)</f>
        <v>Echinodermata</v>
      </c>
      <c r="AA1641" s="14" t="str">
        <f>VLOOKUP($U1641,look_up!A$2:M1667,7,FALSE)</f>
        <v>Asteroidea</v>
      </c>
      <c r="AB1641" s="14" t="str">
        <f>VLOOKUP($U1641,look_up!$A$2:P1667,8,FALSE)</f>
        <v>Spinulosida</v>
      </c>
      <c r="AC1641" s="14" t="str">
        <f>VLOOKUP($U1641,look_up!$A$2:Q1667,9,FALSE)</f>
        <v>Echinasteridae</v>
      </c>
      <c r="AD1641" s="14">
        <f>VLOOKUP($U1641,look_up!A$2:P1667,10,FALSE)</f>
        <v>178747</v>
      </c>
      <c r="AE1641" s="16">
        <v>13</v>
      </c>
      <c r="AF1641" s="24" t="s">
        <v>216</v>
      </c>
      <c r="AG1641">
        <v>40</v>
      </c>
      <c r="AH1641" s="16" t="s">
        <v>273</v>
      </c>
      <c r="AI1641" s="16" t="s">
        <v>296</v>
      </c>
      <c r="AJ1641" s="16" t="s">
        <v>214</v>
      </c>
      <c r="AK1641" s="16" t="s">
        <v>221</v>
      </c>
      <c r="AL1641" s="16">
        <v>13</v>
      </c>
    </row>
    <row r="1642" spans="1:38" x14ac:dyDescent="0.3">
      <c r="A1642" s="24" t="s">
        <v>0</v>
      </c>
      <c r="B1642" t="s">
        <v>1</v>
      </c>
      <c r="C1642" t="s">
        <v>279</v>
      </c>
      <c r="D1642">
        <v>-27.271709999999999</v>
      </c>
      <c r="E1642">
        <v>-48.331710000000001</v>
      </c>
      <c r="F1642" s="24" t="s">
        <v>2</v>
      </c>
      <c r="G1642" s="24" t="s">
        <v>3</v>
      </c>
      <c r="H1642" s="25">
        <v>42416</v>
      </c>
      <c r="I1642" s="12" t="s">
        <v>294</v>
      </c>
      <c r="J1642" s="12" t="s">
        <v>245</v>
      </c>
      <c r="K1642" s="12" t="s">
        <v>292</v>
      </c>
      <c r="L1642" s="24" t="s">
        <v>96</v>
      </c>
      <c r="M1642" s="24" t="s">
        <v>313</v>
      </c>
      <c r="N1642" t="s">
        <v>86</v>
      </c>
      <c r="O1642" s="24">
        <v>3</v>
      </c>
      <c r="P1642">
        <v>10</v>
      </c>
      <c r="Q1642">
        <v>10</v>
      </c>
      <c r="R1642">
        <v>27</v>
      </c>
      <c r="S1642" s="24">
        <v>14.5</v>
      </c>
      <c r="T1642" s="24">
        <v>13</v>
      </c>
      <c r="U1642" t="s">
        <v>182</v>
      </c>
      <c r="V1642" s="14" t="str">
        <f>VLOOKUP($U1642,look_up!$A$2:J1668,2,FALSE)</f>
        <v>Estrela</v>
      </c>
      <c r="W1642" s="14" t="str">
        <f>VLOOKUP($U1642,look_up!$A$2:K1668,3,FALSE)</f>
        <v>Species</v>
      </c>
      <c r="X1642" s="14" t="str">
        <f>VLOOKUP($U1642,look_up!$A$2:L1668,4,FALSE)</f>
        <v>NA</v>
      </c>
      <c r="Y1642" s="14" t="str">
        <f>VLOOKUP($U1642,look_up!A$2:K1668,5,FALSE)</f>
        <v>Animalia</v>
      </c>
      <c r="Z1642" s="14" t="str">
        <f>VLOOKUP($U1642,look_up!A$2:L1668,6,FALSE)</f>
        <v>Echinodermata</v>
      </c>
      <c r="AA1642" s="14" t="str">
        <f>VLOOKUP($U1642,look_up!A$2:M1668,7,FALSE)</f>
        <v>Asteroidea</v>
      </c>
      <c r="AB1642" s="14" t="str">
        <f>VLOOKUP($U1642,look_up!$A$2:P1668,8,FALSE)</f>
        <v>Spinulosida</v>
      </c>
      <c r="AC1642" s="14" t="str">
        <f>VLOOKUP($U1642,look_up!$A$2:Q1668,9,FALSE)</f>
        <v>Echinasteridae</v>
      </c>
      <c r="AD1642" s="14">
        <f>VLOOKUP($U1642,look_up!A$2:P1668,10,FALSE)</f>
        <v>178747</v>
      </c>
      <c r="AE1642" s="16">
        <v>26</v>
      </c>
      <c r="AF1642" s="24" t="s">
        <v>216</v>
      </c>
      <c r="AG1642">
        <v>40</v>
      </c>
      <c r="AH1642" s="16" t="s">
        <v>273</v>
      </c>
      <c r="AI1642" s="16" t="s">
        <v>296</v>
      </c>
      <c r="AJ1642" s="16" t="s">
        <v>214</v>
      </c>
      <c r="AK1642" s="16" t="s">
        <v>221</v>
      </c>
      <c r="AL1642" s="16">
        <v>26</v>
      </c>
    </row>
    <row r="1643" spans="1:38" x14ac:dyDescent="0.3">
      <c r="A1643" s="24" t="s">
        <v>0</v>
      </c>
      <c r="B1643" t="s">
        <v>308</v>
      </c>
      <c r="C1643" t="s">
        <v>281</v>
      </c>
      <c r="D1643">
        <v>-27.274239999999999</v>
      </c>
      <c r="E1643">
        <v>-48.3339</v>
      </c>
      <c r="F1643" s="24" t="s">
        <v>2</v>
      </c>
      <c r="G1643" s="24" t="s">
        <v>3</v>
      </c>
      <c r="H1643" s="25">
        <v>42417</v>
      </c>
      <c r="I1643" s="12" t="s">
        <v>103</v>
      </c>
      <c r="J1643" s="12" t="s">
        <v>245</v>
      </c>
      <c r="K1643" s="12" t="s">
        <v>292</v>
      </c>
      <c r="L1643" s="24" t="s">
        <v>96</v>
      </c>
      <c r="M1643" s="24" t="s">
        <v>313</v>
      </c>
      <c r="N1643" t="s">
        <v>85</v>
      </c>
      <c r="O1643" s="24">
        <v>1</v>
      </c>
      <c r="P1643">
        <v>5</v>
      </c>
      <c r="Q1643">
        <v>5</v>
      </c>
      <c r="R1643">
        <v>26</v>
      </c>
      <c r="S1643" s="24">
        <v>13.5</v>
      </c>
      <c r="T1643" s="24">
        <v>13.5</v>
      </c>
      <c r="U1643" t="s">
        <v>182</v>
      </c>
      <c r="V1643" s="14" t="str">
        <f>VLOOKUP($U1643,look_up!$A$2:J1669,2,FALSE)</f>
        <v>Estrela</v>
      </c>
      <c r="W1643" s="14" t="str">
        <f>VLOOKUP($U1643,look_up!$A$2:K1669,3,FALSE)</f>
        <v>Species</v>
      </c>
      <c r="X1643" s="14" t="str">
        <f>VLOOKUP($U1643,look_up!$A$2:L1669,4,FALSE)</f>
        <v>NA</v>
      </c>
      <c r="Y1643" s="14" t="str">
        <f>VLOOKUP($U1643,look_up!A$2:K1669,5,FALSE)</f>
        <v>Animalia</v>
      </c>
      <c r="Z1643" s="14" t="str">
        <f>VLOOKUP($U1643,look_up!A$2:L1669,6,FALSE)</f>
        <v>Echinodermata</v>
      </c>
      <c r="AA1643" s="14" t="str">
        <f>VLOOKUP($U1643,look_up!A$2:M1669,7,FALSE)</f>
        <v>Asteroidea</v>
      </c>
      <c r="AB1643" s="14" t="str">
        <f>VLOOKUP($U1643,look_up!$A$2:P1669,8,FALSE)</f>
        <v>Spinulosida</v>
      </c>
      <c r="AC1643" s="14" t="str">
        <f>VLOOKUP($U1643,look_up!$A$2:Q1669,9,FALSE)</f>
        <v>Echinasteridae</v>
      </c>
      <c r="AD1643" s="14">
        <f>VLOOKUP($U1643,look_up!A$2:P1669,10,FALSE)</f>
        <v>178747</v>
      </c>
      <c r="AE1643" s="16">
        <v>0</v>
      </c>
      <c r="AF1643" s="24" t="s">
        <v>216</v>
      </c>
      <c r="AG1643">
        <v>40</v>
      </c>
      <c r="AH1643" s="16" t="s">
        <v>273</v>
      </c>
      <c r="AI1643" s="16" t="s">
        <v>296</v>
      </c>
      <c r="AJ1643" s="16" t="s">
        <v>214</v>
      </c>
      <c r="AK1643" s="16" t="s">
        <v>221</v>
      </c>
      <c r="AL1643" s="16">
        <v>0</v>
      </c>
    </row>
    <row r="1644" spans="1:38" x14ac:dyDescent="0.3">
      <c r="A1644" s="24" t="s">
        <v>0</v>
      </c>
      <c r="B1644" t="s">
        <v>308</v>
      </c>
      <c r="C1644" t="s">
        <v>281</v>
      </c>
      <c r="D1644">
        <v>-27.274239999999999</v>
      </c>
      <c r="E1644">
        <v>-48.3339</v>
      </c>
      <c r="F1644" s="24" t="s">
        <v>2</v>
      </c>
      <c r="G1644" s="24" t="s">
        <v>3</v>
      </c>
      <c r="H1644" s="25">
        <v>42417</v>
      </c>
      <c r="I1644" s="12" t="s">
        <v>103</v>
      </c>
      <c r="J1644" s="12" t="s">
        <v>245</v>
      </c>
      <c r="K1644" s="12" t="s">
        <v>292</v>
      </c>
      <c r="L1644" s="24" t="s">
        <v>96</v>
      </c>
      <c r="M1644" s="24" t="s">
        <v>313</v>
      </c>
      <c r="N1644" t="s">
        <v>85</v>
      </c>
      <c r="O1644" s="24">
        <v>2</v>
      </c>
      <c r="P1644">
        <v>5</v>
      </c>
      <c r="Q1644">
        <v>5</v>
      </c>
      <c r="R1644">
        <v>26</v>
      </c>
      <c r="S1644" s="24">
        <v>13.5</v>
      </c>
      <c r="T1644" s="24">
        <v>13.5</v>
      </c>
      <c r="U1644" t="s">
        <v>182</v>
      </c>
      <c r="V1644" s="14" t="str">
        <f>VLOOKUP($U1644,look_up!$A$2:J1670,2,FALSE)</f>
        <v>Estrela</v>
      </c>
      <c r="W1644" s="14" t="str">
        <f>VLOOKUP($U1644,look_up!$A$2:K1670,3,FALSE)</f>
        <v>Species</v>
      </c>
      <c r="X1644" s="14" t="str">
        <f>VLOOKUP($U1644,look_up!$A$2:L1670,4,FALSE)</f>
        <v>NA</v>
      </c>
      <c r="Y1644" s="14" t="str">
        <f>VLOOKUP($U1644,look_up!A$2:K1670,5,FALSE)</f>
        <v>Animalia</v>
      </c>
      <c r="Z1644" s="14" t="str">
        <f>VLOOKUP($U1644,look_up!A$2:L1670,6,FALSE)</f>
        <v>Echinodermata</v>
      </c>
      <c r="AA1644" s="14" t="str">
        <f>VLOOKUP($U1644,look_up!A$2:M1670,7,FALSE)</f>
        <v>Asteroidea</v>
      </c>
      <c r="AB1644" s="14" t="str">
        <f>VLOOKUP($U1644,look_up!$A$2:P1670,8,FALSE)</f>
        <v>Spinulosida</v>
      </c>
      <c r="AC1644" s="14" t="str">
        <f>VLOOKUP($U1644,look_up!$A$2:Q1670,9,FALSE)</f>
        <v>Echinasteridae</v>
      </c>
      <c r="AD1644" s="14">
        <f>VLOOKUP($U1644,look_up!A$2:P1670,10,FALSE)</f>
        <v>178747</v>
      </c>
      <c r="AE1644" s="16">
        <v>0</v>
      </c>
      <c r="AF1644" s="24" t="s">
        <v>216</v>
      </c>
      <c r="AG1644">
        <v>40</v>
      </c>
      <c r="AH1644" s="16" t="s">
        <v>273</v>
      </c>
      <c r="AI1644" s="16" t="s">
        <v>296</v>
      </c>
      <c r="AJ1644" s="16" t="s">
        <v>214</v>
      </c>
      <c r="AK1644" s="16" t="s">
        <v>221</v>
      </c>
      <c r="AL1644" s="16">
        <v>0</v>
      </c>
    </row>
    <row r="1645" spans="1:38" x14ac:dyDescent="0.3">
      <c r="A1645" s="24" t="s">
        <v>0</v>
      </c>
      <c r="B1645" t="s">
        <v>308</v>
      </c>
      <c r="C1645" t="s">
        <v>281</v>
      </c>
      <c r="D1645">
        <v>-27.274239999999999</v>
      </c>
      <c r="E1645">
        <v>-48.3339</v>
      </c>
      <c r="F1645" s="24" t="s">
        <v>2</v>
      </c>
      <c r="G1645" s="24" t="s">
        <v>3</v>
      </c>
      <c r="H1645" s="25">
        <v>42417</v>
      </c>
      <c r="I1645" s="12" t="s">
        <v>103</v>
      </c>
      <c r="J1645" s="12" t="s">
        <v>245</v>
      </c>
      <c r="K1645" s="12" t="s">
        <v>292</v>
      </c>
      <c r="L1645" s="24" t="s">
        <v>96</v>
      </c>
      <c r="M1645" s="24" t="s">
        <v>313</v>
      </c>
      <c r="N1645" t="s">
        <v>85</v>
      </c>
      <c r="O1645" s="24">
        <v>3</v>
      </c>
      <c r="P1645">
        <v>5</v>
      </c>
      <c r="Q1645">
        <v>5</v>
      </c>
      <c r="R1645">
        <v>26</v>
      </c>
      <c r="S1645" s="24">
        <v>13.5</v>
      </c>
      <c r="T1645" s="24">
        <v>13.5</v>
      </c>
      <c r="U1645" t="s">
        <v>182</v>
      </c>
      <c r="V1645" s="14" t="str">
        <f>VLOOKUP($U1645,look_up!$A$2:J1671,2,FALSE)</f>
        <v>Estrela</v>
      </c>
      <c r="W1645" s="14" t="str">
        <f>VLOOKUP($U1645,look_up!$A$2:K1671,3,FALSE)</f>
        <v>Species</v>
      </c>
      <c r="X1645" s="14" t="str">
        <f>VLOOKUP($U1645,look_up!$A$2:L1671,4,FALSE)</f>
        <v>NA</v>
      </c>
      <c r="Y1645" s="14" t="str">
        <f>VLOOKUP($U1645,look_up!A$2:K1671,5,FALSE)</f>
        <v>Animalia</v>
      </c>
      <c r="Z1645" s="14" t="str">
        <f>VLOOKUP($U1645,look_up!A$2:L1671,6,FALSE)</f>
        <v>Echinodermata</v>
      </c>
      <c r="AA1645" s="14" t="str">
        <f>VLOOKUP($U1645,look_up!A$2:M1671,7,FALSE)</f>
        <v>Asteroidea</v>
      </c>
      <c r="AB1645" s="14" t="str">
        <f>VLOOKUP($U1645,look_up!$A$2:P1671,8,FALSE)</f>
        <v>Spinulosida</v>
      </c>
      <c r="AC1645" s="14" t="str">
        <f>VLOOKUP($U1645,look_up!$A$2:Q1671,9,FALSE)</f>
        <v>Echinasteridae</v>
      </c>
      <c r="AD1645" s="14">
        <f>VLOOKUP($U1645,look_up!A$2:P1671,10,FALSE)</f>
        <v>178747</v>
      </c>
      <c r="AE1645" s="16">
        <v>0</v>
      </c>
      <c r="AF1645" s="24" t="s">
        <v>216</v>
      </c>
      <c r="AG1645">
        <v>40</v>
      </c>
      <c r="AH1645" s="16" t="s">
        <v>273</v>
      </c>
      <c r="AI1645" s="16" t="s">
        <v>296</v>
      </c>
      <c r="AJ1645" s="16" t="s">
        <v>214</v>
      </c>
      <c r="AK1645" s="16" t="s">
        <v>221</v>
      </c>
      <c r="AL1645" s="16">
        <v>0</v>
      </c>
    </row>
    <row r="1646" spans="1:38" x14ac:dyDescent="0.3">
      <c r="A1646" s="24" t="s">
        <v>0</v>
      </c>
      <c r="B1646" t="s">
        <v>308</v>
      </c>
      <c r="C1646" t="s">
        <v>281</v>
      </c>
      <c r="D1646">
        <v>-27.274239999999999</v>
      </c>
      <c r="E1646">
        <v>-48.3339</v>
      </c>
      <c r="F1646" s="24" t="s">
        <v>2</v>
      </c>
      <c r="G1646" s="24" t="s">
        <v>3</v>
      </c>
      <c r="H1646" s="25">
        <v>42417</v>
      </c>
      <c r="I1646" s="12" t="s">
        <v>103</v>
      </c>
      <c r="J1646" s="12" t="s">
        <v>245</v>
      </c>
      <c r="K1646" s="12" t="s">
        <v>292</v>
      </c>
      <c r="L1646" s="24" t="s">
        <v>96</v>
      </c>
      <c r="M1646" s="24" t="s">
        <v>313</v>
      </c>
      <c r="N1646" t="s">
        <v>85</v>
      </c>
      <c r="O1646" s="24">
        <v>1</v>
      </c>
      <c r="P1646">
        <v>10</v>
      </c>
      <c r="Q1646">
        <v>10</v>
      </c>
      <c r="R1646">
        <v>26</v>
      </c>
      <c r="S1646" s="24">
        <v>13.5</v>
      </c>
      <c r="T1646" s="24">
        <v>13.5</v>
      </c>
      <c r="U1646" t="s">
        <v>182</v>
      </c>
      <c r="V1646" s="14" t="str">
        <f>VLOOKUP($U1646,look_up!$A$2:J1672,2,FALSE)</f>
        <v>Estrela</v>
      </c>
      <c r="W1646" s="14" t="str">
        <f>VLOOKUP($U1646,look_up!$A$2:K1672,3,FALSE)</f>
        <v>Species</v>
      </c>
      <c r="X1646" s="14" t="str">
        <f>VLOOKUP($U1646,look_up!$A$2:L1672,4,FALSE)</f>
        <v>NA</v>
      </c>
      <c r="Y1646" s="14" t="str">
        <f>VLOOKUP($U1646,look_up!A$2:K1672,5,FALSE)</f>
        <v>Animalia</v>
      </c>
      <c r="Z1646" s="14" t="str">
        <f>VLOOKUP($U1646,look_up!A$2:L1672,6,FALSE)</f>
        <v>Echinodermata</v>
      </c>
      <c r="AA1646" s="14" t="str">
        <f>VLOOKUP($U1646,look_up!A$2:M1672,7,FALSE)</f>
        <v>Asteroidea</v>
      </c>
      <c r="AB1646" s="14" t="str">
        <f>VLOOKUP($U1646,look_up!$A$2:P1672,8,FALSE)</f>
        <v>Spinulosida</v>
      </c>
      <c r="AC1646" s="14" t="str">
        <f>VLOOKUP($U1646,look_up!$A$2:Q1672,9,FALSE)</f>
        <v>Echinasteridae</v>
      </c>
      <c r="AD1646" s="14">
        <f>VLOOKUP($U1646,look_up!A$2:P1672,10,FALSE)</f>
        <v>178747</v>
      </c>
      <c r="AE1646" s="16">
        <v>11</v>
      </c>
      <c r="AF1646" s="24" t="s">
        <v>216</v>
      </c>
      <c r="AG1646">
        <v>40</v>
      </c>
      <c r="AH1646" s="16" t="s">
        <v>273</v>
      </c>
      <c r="AI1646" s="16" t="s">
        <v>296</v>
      </c>
      <c r="AJ1646" s="16" t="s">
        <v>214</v>
      </c>
      <c r="AK1646" s="16" t="s">
        <v>221</v>
      </c>
      <c r="AL1646" s="16">
        <v>11</v>
      </c>
    </row>
    <row r="1647" spans="1:38" x14ac:dyDescent="0.3">
      <c r="A1647" s="24" t="s">
        <v>0</v>
      </c>
      <c r="B1647" t="s">
        <v>308</v>
      </c>
      <c r="C1647" t="s">
        <v>281</v>
      </c>
      <c r="D1647">
        <v>-27.274239999999999</v>
      </c>
      <c r="E1647">
        <v>-48.3339</v>
      </c>
      <c r="F1647" s="24" t="s">
        <v>2</v>
      </c>
      <c r="G1647" s="24" t="s">
        <v>3</v>
      </c>
      <c r="H1647" s="25">
        <v>42417</v>
      </c>
      <c r="I1647" s="12" t="s">
        <v>103</v>
      </c>
      <c r="J1647" s="12" t="s">
        <v>245</v>
      </c>
      <c r="K1647" s="12" t="s">
        <v>292</v>
      </c>
      <c r="L1647" s="24" t="s">
        <v>96</v>
      </c>
      <c r="M1647" s="24" t="s">
        <v>313</v>
      </c>
      <c r="N1647" t="s">
        <v>85</v>
      </c>
      <c r="O1647" s="24">
        <v>2</v>
      </c>
      <c r="P1647">
        <v>10</v>
      </c>
      <c r="Q1647">
        <v>10</v>
      </c>
      <c r="R1647">
        <v>26</v>
      </c>
      <c r="S1647" s="24">
        <v>13.5</v>
      </c>
      <c r="T1647" s="24">
        <v>13.5</v>
      </c>
      <c r="U1647" t="s">
        <v>182</v>
      </c>
      <c r="V1647" s="14" t="str">
        <f>VLOOKUP($U1647,look_up!$A$2:J1673,2,FALSE)</f>
        <v>Estrela</v>
      </c>
      <c r="W1647" s="14" t="str">
        <f>VLOOKUP($U1647,look_up!$A$2:K1673,3,FALSE)</f>
        <v>Species</v>
      </c>
      <c r="X1647" s="14" t="str">
        <f>VLOOKUP($U1647,look_up!$A$2:L1673,4,FALSE)</f>
        <v>NA</v>
      </c>
      <c r="Y1647" s="14" t="str">
        <f>VLOOKUP($U1647,look_up!A$2:K1673,5,FALSE)</f>
        <v>Animalia</v>
      </c>
      <c r="Z1647" s="14" t="str">
        <f>VLOOKUP($U1647,look_up!A$2:L1673,6,FALSE)</f>
        <v>Echinodermata</v>
      </c>
      <c r="AA1647" s="14" t="str">
        <f>VLOOKUP($U1647,look_up!A$2:M1673,7,FALSE)</f>
        <v>Asteroidea</v>
      </c>
      <c r="AB1647" s="14" t="str">
        <f>VLOOKUP($U1647,look_up!$A$2:P1673,8,FALSE)</f>
        <v>Spinulosida</v>
      </c>
      <c r="AC1647" s="14" t="str">
        <f>VLOOKUP($U1647,look_up!$A$2:Q1673,9,FALSE)</f>
        <v>Echinasteridae</v>
      </c>
      <c r="AD1647" s="14">
        <f>VLOOKUP($U1647,look_up!A$2:P1673,10,FALSE)</f>
        <v>178747</v>
      </c>
      <c r="AE1647" s="16">
        <v>5</v>
      </c>
      <c r="AF1647" s="24" t="s">
        <v>216</v>
      </c>
      <c r="AG1647">
        <v>40</v>
      </c>
      <c r="AH1647" s="16" t="s">
        <v>273</v>
      </c>
      <c r="AI1647" s="16" t="s">
        <v>296</v>
      </c>
      <c r="AJ1647" s="16" t="s">
        <v>214</v>
      </c>
      <c r="AK1647" s="16" t="s">
        <v>221</v>
      </c>
      <c r="AL1647" s="16">
        <v>5</v>
      </c>
    </row>
    <row r="1648" spans="1:38" x14ac:dyDescent="0.3">
      <c r="A1648" s="24" t="s">
        <v>0</v>
      </c>
      <c r="B1648" t="s">
        <v>308</v>
      </c>
      <c r="C1648" t="s">
        <v>281</v>
      </c>
      <c r="D1648">
        <v>-27.274239999999999</v>
      </c>
      <c r="E1648">
        <v>-48.3339</v>
      </c>
      <c r="F1648" s="24" t="s">
        <v>2</v>
      </c>
      <c r="G1648" s="24" t="s">
        <v>3</v>
      </c>
      <c r="H1648" s="25">
        <v>42417</v>
      </c>
      <c r="I1648" s="12" t="s">
        <v>103</v>
      </c>
      <c r="J1648" s="12" t="s">
        <v>245</v>
      </c>
      <c r="K1648" s="12" t="s">
        <v>292</v>
      </c>
      <c r="L1648" s="24" t="s">
        <v>96</v>
      </c>
      <c r="M1648" s="24" t="s">
        <v>313</v>
      </c>
      <c r="N1648" t="s">
        <v>85</v>
      </c>
      <c r="O1648" s="24">
        <v>3</v>
      </c>
      <c r="P1648">
        <v>10</v>
      </c>
      <c r="Q1648">
        <v>10</v>
      </c>
      <c r="R1648">
        <v>26</v>
      </c>
      <c r="S1648" s="24">
        <v>13.5</v>
      </c>
      <c r="T1648" s="24">
        <v>13.5</v>
      </c>
      <c r="U1648" t="s">
        <v>182</v>
      </c>
      <c r="V1648" s="14" t="str">
        <f>VLOOKUP($U1648,look_up!$A$2:J1674,2,FALSE)</f>
        <v>Estrela</v>
      </c>
      <c r="W1648" s="14" t="str">
        <f>VLOOKUP($U1648,look_up!$A$2:K1674,3,FALSE)</f>
        <v>Species</v>
      </c>
      <c r="X1648" s="14" t="str">
        <f>VLOOKUP($U1648,look_up!$A$2:L1674,4,FALSE)</f>
        <v>NA</v>
      </c>
      <c r="Y1648" s="14" t="str">
        <f>VLOOKUP($U1648,look_up!A$2:K1674,5,FALSE)</f>
        <v>Animalia</v>
      </c>
      <c r="Z1648" s="14" t="str">
        <f>VLOOKUP($U1648,look_up!A$2:L1674,6,FALSE)</f>
        <v>Echinodermata</v>
      </c>
      <c r="AA1648" s="14" t="str">
        <f>VLOOKUP($U1648,look_up!A$2:M1674,7,FALSE)</f>
        <v>Asteroidea</v>
      </c>
      <c r="AB1648" s="14" t="str">
        <f>VLOOKUP($U1648,look_up!$A$2:P1674,8,FALSE)</f>
        <v>Spinulosida</v>
      </c>
      <c r="AC1648" s="14" t="str">
        <f>VLOOKUP($U1648,look_up!$A$2:Q1674,9,FALSE)</f>
        <v>Echinasteridae</v>
      </c>
      <c r="AD1648" s="14">
        <f>VLOOKUP($U1648,look_up!A$2:P1674,10,FALSE)</f>
        <v>178747</v>
      </c>
      <c r="AE1648" s="16">
        <v>0</v>
      </c>
      <c r="AF1648" s="24" t="s">
        <v>216</v>
      </c>
      <c r="AG1648">
        <v>40</v>
      </c>
      <c r="AH1648" s="16" t="s">
        <v>273</v>
      </c>
      <c r="AI1648" s="16" t="s">
        <v>296</v>
      </c>
      <c r="AJ1648" s="16" t="s">
        <v>214</v>
      </c>
      <c r="AK1648" s="16" t="s">
        <v>221</v>
      </c>
      <c r="AL1648" s="16">
        <v>0</v>
      </c>
    </row>
    <row r="1649" spans="1:38" x14ac:dyDescent="0.3">
      <c r="A1649" s="24" t="s">
        <v>0</v>
      </c>
      <c r="B1649" t="s">
        <v>267</v>
      </c>
      <c r="C1649" t="s">
        <v>283</v>
      </c>
      <c r="D1649">
        <v>-27.27486</v>
      </c>
      <c r="E1649">
        <v>-48.36674</v>
      </c>
      <c r="F1649" s="24" t="s">
        <v>2</v>
      </c>
      <c r="G1649" s="24" t="s">
        <v>3</v>
      </c>
      <c r="H1649" s="25">
        <v>42396</v>
      </c>
      <c r="I1649" s="12" t="s">
        <v>282</v>
      </c>
      <c r="J1649" s="12" t="s">
        <v>270</v>
      </c>
      <c r="K1649" s="12" t="s">
        <v>292</v>
      </c>
      <c r="L1649" s="24" t="s">
        <v>96</v>
      </c>
      <c r="M1649" s="24" t="s">
        <v>313</v>
      </c>
      <c r="N1649" t="s">
        <v>85</v>
      </c>
      <c r="O1649" s="24">
        <v>1</v>
      </c>
      <c r="P1649">
        <v>5</v>
      </c>
      <c r="Q1649">
        <v>5</v>
      </c>
      <c r="R1649">
        <v>26</v>
      </c>
      <c r="S1649" s="24">
        <v>9.5</v>
      </c>
      <c r="T1649" s="24">
        <v>8</v>
      </c>
      <c r="U1649" t="s">
        <v>182</v>
      </c>
      <c r="V1649" s="14" t="str">
        <f>VLOOKUP($U1649,look_up!$A$2:J1675,2,FALSE)</f>
        <v>Estrela</v>
      </c>
      <c r="W1649" s="14" t="str">
        <f>VLOOKUP($U1649,look_up!$A$2:K1675,3,FALSE)</f>
        <v>Species</v>
      </c>
      <c r="X1649" s="14" t="str">
        <f>VLOOKUP($U1649,look_up!$A$2:L1675,4,FALSE)</f>
        <v>NA</v>
      </c>
      <c r="Y1649" s="14" t="str">
        <f>VLOOKUP($U1649,look_up!A$2:K1675,5,FALSE)</f>
        <v>Animalia</v>
      </c>
      <c r="Z1649" s="14" t="str">
        <f>VLOOKUP($U1649,look_up!A$2:L1675,6,FALSE)</f>
        <v>Echinodermata</v>
      </c>
      <c r="AA1649" s="14" t="str">
        <f>VLOOKUP($U1649,look_up!A$2:M1675,7,FALSE)</f>
        <v>Asteroidea</v>
      </c>
      <c r="AB1649" s="14" t="str">
        <f>VLOOKUP($U1649,look_up!$A$2:P1675,8,FALSE)</f>
        <v>Spinulosida</v>
      </c>
      <c r="AC1649" s="14" t="str">
        <f>VLOOKUP($U1649,look_up!$A$2:Q1675,9,FALSE)</f>
        <v>Echinasteridae</v>
      </c>
      <c r="AD1649" s="14">
        <f>VLOOKUP($U1649,look_up!A$2:P1675,10,FALSE)</f>
        <v>178747</v>
      </c>
      <c r="AE1649" s="16">
        <v>0</v>
      </c>
      <c r="AF1649" s="24" t="s">
        <v>216</v>
      </c>
      <c r="AG1649">
        <v>40</v>
      </c>
      <c r="AH1649" s="16" t="s">
        <v>273</v>
      </c>
      <c r="AI1649" s="16" t="s">
        <v>296</v>
      </c>
      <c r="AJ1649" s="16" t="s">
        <v>214</v>
      </c>
      <c r="AK1649" s="16" t="s">
        <v>221</v>
      </c>
      <c r="AL1649" s="16">
        <v>0</v>
      </c>
    </row>
    <row r="1650" spans="1:38" x14ac:dyDescent="0.3">
      <c r="A1650" s="24" t="s">
        <v>0</v>
      </c>
      <c r="B1650" t="s">
        <v>267</v>
      </c>
      <c r="C1650" t="s">
        <v>283</v>
      </c>
      <c r="D1650">
        <v>-27.27486</v>
      </c>
      <c r="E1650">
        <v>-48.36674</v>
      </c>
      <c r="F1650" s="24" t="s">
        <v>2</v>
      </c>
      <c r="G1650" s="24" t="s">
        <v>3</v>
      </c>
      <c r="H1650" s="25">
        <v>42396</v>
      </c>
      <c r="I1650" s="12" t="s">
        <v>282</v>
      </c>
      <c r="J1650" s="12" t="s">
        <v>270</v>
      </c>
      <c r="K1650" s="12" t="s">
        <v>292</v>
      </c>
      <c r="L1650" s="24" t="s">
        <v>96</v>
      </c>
      <c r="M1650" s="24" t="s">
        <v>313</v>
      </c>
      <c r="N1650" t="s">
        <v>85</v>
      </c>
      <c r="O1650" s="24">
        <v>2</v>
      </c>
      <c r="P1650">
        <v>5</v>
      </c>
      <c r="Q1650">
        <v>5</v>
      </c>
      <c r="R1650">
        <v>26</v>
      </c>
      <c r="S1650" s="24">
        <v>9.5</v>
      </c>
      <c r="T1650" s="24">
        <v>8</v>
      </c>
      <c r="U1650" t="s">
        <v>182</v>
      </c>
      <c r="V1650" s="14" t="str">
        <f>VLOOKUP($U1650,look_up!$A$2:J1676,2,FALSE)</f>
        <v>Estrela</v>
      </c>
      <c r="W1650" s="14" t="str">
        <f>VLOOKUP($U1650,look_up!$A$2:K1676,3,FALSE)</f>
        <v>Species</v>
      </c>
      <c r="X1650" s="14" t="str">
        <f>VLOOKUP($U1650,look_up!$A$2:L1676,4,FALSE)</f>
        <v>NA</v>
      </c>
      <c r="Y1650" s="14" t="str">
        <f>VLOOKUP($U1650,look_up!A$2:K1676,5,FALSE)</f>
        <v>Animalia</v>
      </c>
      <c r="Z1650" s="14" t="str">
        <f>VLOOKUP($U1650,look_up!A$2:L1676,6,FALSE)</f>
        <v>Echinodermata</v>
      </c>
      <c r="AA1650" s="14" t="str">
        <f>VLOOKUP($U1650,look_up!A$2:M1676,7,FALSE)</f>
        <v>Asteroidea</v>
      </c>
      <c r="AB1650" s="14" t="str">
        <f>VLOOKUP($U1650,look_up!$A$2:P1676,8,FALSE)</f>
        <v>Spinulosida</v>
      </c>
      <c r="AC1650" s="14" t="str">
        <f>VLOOKUP($U1650,look_up!$A$2:Q1676,9,FALSE)</f>
        <v>Echinasteridae</v>
      </c>
      <c r="AD1650" s="14">
        <f>VLOOKUP($U1650,look_up!A$2:P1676,10,FALSE)</f>
        <v>178747</v>
      </c>
      <c r="AE1650" s="16">
        <v>0</v>
      </c>
      <c r="AF1650" s="24" t="s">
        <v>216</v>
      </c>
      <c r="AG1650">
        <v>40</v>
      </c>
      <c r="AH1650" s="16" t="s">
        <v>273</v>
      </c>
      <c r="AI1650" s="16" t="s">
        <v>296</v>
      </c>
      <c r="AJ1650" s="16" t="s">
        <v>214</v>
      </c>
      <c r="AK1650" s="16" t="s">
        <v>221</v>
      </c>
      <c r="AL1650" s="16">
        <v>0</v>
      </c>
    </row>
    <row r="1651" spans="1:38" x14ac:dyDescent="0.3">
      <c r="A1651" s="24" t="s">
        <v>0</v>
      </c>
      <c r="B1651" t="s">
        <v>267</v>
      </c>
      <c r="C1651" t="s">
        <v>283</v>
      </c>
      <c r="D1651">
        <v>-27.27486</v>
      </c>
      <c r="E1651">
        <v>-48.36674</v>
      </c>
      <c r="F1651" s="24" t="s">
        <v>2</v>
      </c>
      <c r="G1651" s="24" t="s">
        <v>3</v>
      </c>
      <c r="H1651" s="25">
        <v>42396</v>
      </c>
      <c r="I1651" s="12" t="s">
        <v>282</v>
      </c>
      <c r="J1651" s="12" t="s">
        <v>270</v>
      </c>
      <c r="K1651" s="12" t="s">
        <v>292</v>
      </c>
      <c r="L1651" s="24" t="s">
        <v>96</v>
      </c>
      <c r="M1651" s="24" t="s">
        <v>313</v>
      </c>
      <c r="N1651" t="s">
        <v>85</v>
      </c>
      <c r="O1651" s="24">
        <v>3</v>
      </c>
      <c r="P1651">
        <v>5</v>
      </c>
      <c r="Q1651">
        <v>5</v>
      </c>
      <c r="R1651">
        <v>26</v>
      </c>
      <c r="S1651" s="24">
        <v>9.5</v>
      </c>
      <c r="T1651" s="24">
        <v>8</v>
      </c>
      <c r="U1651" t="s">
        <v>182</v>
      </c>
      <c r="V1651" s="14" t="str">
        <f>VLOOKUP($U1651,look_up!$A$2:J1677,2,FALSE)</f>
        <v>Estrela</v>
      </c>
      <c r="W1651" s="14" t="str">
        <f>VLOOKUP($U1651,look_up!$A$2:K1677,3,FALSE)</f>
        <v>Species</v>
      </c>
      <c r="X1651" s="14" t="str">
        <f>VLOOKUP($U1651,look_up!$A$2:L1677,4,FALSE)</f>
        <v>NA</v>
      </c>
      <c r="Y1651" s="14" t="str">
        <f>VLOOKUP($U1651,look_up!A$2:K1677,5,FALSE)</f>
        <v>Animalia</v>
      </c>
      <c r="Z1651" s="14" t="str">
        <f>VLOOKUP($U1651,look_up!A$2:L1677,6,FALSE)</f>
        <v>Echinodermata</v>
      </c>
      <c r="AA1651" s="14" t="str">
        <f>VLOOKUP($U1651,look_up!A$2:M1677,7,FALSE)</f>
        <v>Asteroidea</v>
      </c>
      <c r="AB1651" s="14" t="str">
        <f>VLOOKUP($U1651,look_up!$A$2:P1677,8,FALSE)</f>
        <v>Spinulosida</v>
      </c>
      <c r="AC1651" s="14" t="str">
        <f>VLOOKUP($U1651,look_up!$A$2:Q1677,9,FALSE)</f>
        <v>Echinasteridae</v>
      </c>
      <c r="AD1651" s="14">
        <f>VLOOKUP($U1651,look_up!A$2:P1677,10,FALSE)</f>
        <v>178747</v>
      </c>
      <c r="AE1651" s="16">
        <v>0</v>
      </c>
      <c r="AF1651" s="24" t="s">
        <v>216</v>
      </c>
      <c r="AG1651">
        <v>40</v>
      </c>
      <c r="AH1651" s="16" t="s">
        <v>273</v>
      </c>
      <c r="AI1651" s="16" t="s">
        <v>296</v>
      </c>
      <c r="AJ1651" s="16" t="s">
        <v>214</v>
      </c>
      <c r="AK1651" s="16" t="s">
        <v>221</v>
      </c>
      <c r="AL1651" s="16">
        <v>0</v>
      </c>
    </row>
    <row r="1652" spans="1:38" x14ac:dyDescent="0.3">
      <c r="A1652" s="24" t="s">
        <v>0</v>
      </c>
      <c r="B1652" t="s">
        <v>267</v>
      </c>
      <c r="C1652" t="s">
        <v>283</v>
      </c>
      <c r="D1652">
        <v>-27.27486</v>
      </c>
      <c r="E1652">
        <v>-48.36674</v>
      </c>
      <c r="F1652" s="24" t="s">
        <v>2</v>
      </c>
      <c r="G1652" s="24" t="s">
        <v>3</v>
      </c>
      <c r="H1652" s="25">
        <v>42396</v>
      </c>
      <c r="I1652" s="12" t="s">
        <v>282</v>
      </c>
      <c r="J1652" s="12" t="s">
        <v>270</v>
      </c>
      <c r="K1652" s="12" t="s">
        <v>292</v>
      </c>
      <c r="L1652" s="24" t="s">
        <v>96</v>
      </c>
      <c r="M1652" s="24" t="s">
        <v>313</v>
      </c>
      <c r="N1652" t="s">
        <v>85</v>
      </c>
      <c r="O1652" s="24">
        <v>1</v>
      </c>
      <c r="P1652">
        <v>10</v>
      </c>
      <c r="Q1652">
        <v>10</v>
      </c>
      <c r="R1652">
        <v>23</v>
      </c>
      <c r="S1652" s="24">
        <v>9.5</v>
      </c>
      <c r="T1652" s="24">
        <v>7.6</v>
      </c>
      <c r="U1652" t="s">
        <v>182</v>
      </c>
      <c r="V1652" s="14" t="str">
        <f>VLOOKUP($U1652,look_up!$A$2:J1678,2,FALSE)</f>
        <v>Estrela</v>
      </c>
      <c r="W1652" s="14" t="str">
        <f>VLOOKUP($U1652,look_up!$A$2:K1678,3,FALSE)</f>
        <v>Species</v>
      </c>
      <c r="X1652" s="14" t="str">
        <f>VLOOKUP($U1652,look_up!$A$2:L1678,4,FALSE)</f>
        <v>NA</v>
      </c>
      <c r="Y1652" s="14" t="str">
        <f>VLOOKUP($U1652,look_up!A$2:K1678,5,FALSE)</f>
        <v>Animalia</v>
      </c>
      <c r="Z1652" s="14" t="str">
        <f>VLOOKUP($U1652,look_up!A$2:L1678,6,FALSE)</f>
        <v>Echinodermata</v>
      </c>
      <c r="AA1652" s="14" t="str">
        <f>VLOOKUP($U1652,look_up!A$2:M1678,7,FALSE)</f>
        <v>Asteroidea</v>
      </c>
      <c r="AB1652" s="14" t="str">
        <f>VLOOKUP($U1652,look_up!$A$2:P1678,8,FALSE)</f>
        <v>Spinulosida</v>
      </c>
      <c r="AC1652" s="14" t="str">
        <f>VLOOKUP($U1652,look_up!$A$2:Q1678,9,FALSE)</f>
        <v>Echinasteridae</v>
      </c>
      <c r="AD1652" s="14">
        <f>VLOOKUP($U1652,look_up!A$2:P1678,10,FALSE)</f>
        <v>178747</v>
      </c>
      <c r="AE1652" s="16">
        <v>0</v>
      </c>
      <c r="AF1652" s="24" t="s">
        <v>216</v>
      </c>
      <c r="AG1652">
        <v>40</v>
      </c>
      <c r="AH1652" s="16" t="s">
        <v>273</v>
      </c>
      <c r="AI1652" s="16" t="s">
        <v>296</v>
      </c>
      <c r="AJ1652" s="16" t="s">
        <v>214</v>
      </c>
      <c r="AK1652" s="16" t="s">
        <v>221</v>
      </c>
      <c r="AL1652" s="16">
        <v>0</v>
      </c>
    </row>
    <row r="1653" spans="1:38" x14ac:dyDescent="0.3">
      <c r="A1653" s="24" t="s">
        <v>0</v>
      </c>
      <c r="B1653" t="s">
        <v>267</v>
      </c>
      <c r="C1653" t="s">
        <v>283</v>
      </c>
      <c r="D1653">
        <v>-27.27486</v>
      </c>
      <c r="E1653">
        <v>-48.36674</v>
      </c>
      <c r="F1653" s="24" t="s">
        <v>2</v>
      </c>
      <c r="G1653" s="24" t="s">
        <v>3</v>
      </c>
      <c r="H1653" s="25">
        <v>42396</v>
      </c>
      <c r="I1653" s="12" t="s">
        <v>282</v>
      </c>
      <c r="J1653" s="12" t="s">
        <v>270</v>
      </c>
      <c r="K1653" s="12" t="s">
        <v>292</v>
      </c>
      <c r="L1653" s="24" t="s">
        <v>96</v>
      </c>
      <c r="M1653" s="24" t="s">
        <v>313</v>
      </c>
      <c r="N1653" t="s">
        <v>85</v>
      </c>
      <c r="O1653" s="24">
        <v>2</v>
      </c>
      <c r="P1653">
        <v>10</v>
      </c>
      <c r="Q1653">
        <v>10</v>
      </c>
      <c r="R1653">
        <v>23</v>
      </c>
      <c r="S1653" s="24">
        <v>9.5</v>
      </c>
      <c r="T1653" s="24">
        <v>7.6</v>
      </c>
      <c r="U1653" t="s">
        <v>182</v>
      </c>
      <c r="V1653" s="14" t="str">
        <f>VLOOKUP($U1653,look_up!$A$2:J1679,2,FALSE)</f>
        <v>Estrela</v>
      </c>
      <c r="W1653" s="14" t="str">
        <f>VLOOKUP($U1653,look_up!$A$2:K1679,3,FALSE)</f>
        <v>Species</v>
      </c>
      <c r="X1653" s="14" t="str">
        <f>VLOOKUP($U1653,look_up!$A$2:L1679,4,FALSE)</f>
        <v>NA</v>
      </c>
      <c r="Y1653" s="14" t="str">
        <f>VLOOKUP($U1653,look_up!A$2:K1679,5,FALSE)</f>
        <v>Animalia</v>
      </c>
      <c r="Z1653" s="14" t="str">
        <f>VLOOKUP($U1653,look_up!A$2:L1679,6,FALSE)</f>
        <v>Echinodermata</v>
      </c>
      <c r="AA1653" s="14" t="str">
        <f>VLOOKUP($U1653,look_up!A$2:M1679,7,FALSE)</f>
        <v>Asteroidea</v>
      </c>
      <c r="AB1653" s="14" t="str">
        <f>VLOOKUP($U1653,look_up!$A$2:P1679,8,FALSE)</f>
        <v>Spinulosida</v>
      </c>
      <c r="AC1653" s="14" t="str">
        <f>VLOOKUP($U1653,look_up!$A$2:Q1679,9,FALSE)</f>
        <v>Echinasteridae</v>
      </c>
      <c r="AD1653" s="14">
        <f>VLOOKUP($U1653,look_up!A$2:P1679,10,FALSE)</f>
        <v>178747</v>
      </c>
      <c r="AE1653" s="16">
        <v>0</v>
      </c>
      <c r="AF1653" s="24" t="s">
        <v>216</v>
      </c>
      <c r="AG1653">
        <v>40</v>
      </c>
      <c r="AH1653" s="16" t="s">
        <v>273</v>
      </c>
      <c r="AI1653" s="16" t="s">
        <v>296</v>
      </c>
      <c r="AJ1653" s="16" t="s">
        <v>214</v>
      </c>
      <c r="AK1653" s="16" t="s">
        <v>221</v>
      </c>
      <c r="AL1653" s="16">
        <v>0</v>
      </c>
    </row>
    <row r="1654" spans="1:38" x14ac:dyDescent="0.3">
      <c r="A1654" s="24" t="s">
        <v>0</v>
      </c>
      <c r="B1654" t="s">
        <v>267</v>
      </c>
      <c r="C1654" t="s">
        <v>283</v>
      </c>
      <c r="D1654">
        <v>-27.27486</v>
      </c>
      <c r="E1654">
        <v>-48.36674</v>
      </c>
      <c r="F1654" s="24" t="s">
        <v>2</v>
      </c>
      <c r="G1654" s="24" t="s">
        <v>3</v>
      </c>
      <c r="H1654" s="25">
        <v>42396</v>
      </c>
      <c r="I1654" s="12" t="s">
        <v>282</v>
      </c>
      <c r="J1654" s="12" t="s">
        <v>270</v>
      </c>
      <c r="K1654" s="12" t="s">
        <v>292</v>
      </c>
      <c r="L1654" s="24" t="s">
        <v>96</v>
      </c>
      <c r="M1654" s="24" t="s">
        <v>313</v>
      </c>
      <c r="N1654" t="s">
        <v>85</v>
      </c>
      <c r="O1654" s="24">
        <v>3</v>
      </c>
      <c r="P1654">
        <v>10</v>
      </c>
      <c r="Q1654">
        <v>10</v>
      </c>
      <c r="R1654">
        <v>23</v>
      </c>
      <c r="S1654" s="24">
        <v>9.5</v>
      </c>
      <c r="T1654" s="24">
        <v>7.6</v>
      </c>
      <c r="U1654" t="s">
        <v>182</v>
      </c>
      <c r="V1654" s="14" t="str">
        <f>VLOOKUP($U1654,look_up!$A$2:J1680,2,FALSE)</f>
        <v>Estrela</v>
      </c>
      <c r="W1654" s="14" t="str">
        <f>VLOOKUP($U1654,look_up!$A$2:K1680,3,FALSE)</f>
        <v>Species</v>
      </c>
      <c r="X1654" s="14" t="str">
        <f>VLOOKUP($U1654,look_up!$A$2:L1680,4,FALSE)</f>
        <v>NA</v>
      </c>
      <c r="Y1654" s="14" t="str">
        <f>VLOOKUP($U1654,look_up!A$2:K1680,5,FALSE)</f>
        <v>Animalia</v>
      </c>
      <c r="Z1654" s="14" t="str">
        <f>VLOOKUP($U1654,look_up!A$2:L1680,6,FALSE)</f>
        <v>Echinodermata</v>
      </c>
      <c r="AA1654" s="14" t="str">
        <f>VLOOKUP($U1654,look_up!A$2:M1680,7,FALSE)</f>
        <v>Asteroidea</v>
      </c>
      <c r="AB1654" s="14" t="str">
        <f>VLOOKUP($U1654,look_up!$A$2:P1680,8,FALSE)</f>
        <v>Spinulosida</v>
      </c>
      <c r="AC1654" s="14" t="str">
        <f>VLOOKUP($U1654,look_up!$A$2:Q1680,9,FALSE)</f>
        <v>Echinasteridae</v>
      </c>
      <c r="AD1654" s="14">
        <f>VLOOKUP($U1654,look_up!A$2:P1680,10,FALSE)</f>
        <v>178747</v>
      </c>
      <c r="AE1654" s="16">
        <v>0</v>
      </c>
      <c r="AF1654" s="24" t="s">
        <v>216</v>
      </c>
      <c r="AG1654">
        <v>40</v>
      </c>
      <c r="AH1654" s="16" t="s">
        <v>273</v>
      </c>
      <c r="AI1654" s="16" t="s">
        <v>296</v>
      </c>
      <c r="AJ1654" s="16" t="s">
        <v>214</v>
      </c>
      <c r="AK1654" s="16" t="s">
        <v>221</v>
      </c>
      <c r="AL1654" s="16">
        <v>0</v>
      </c>
    </row>
    <row r="1655" spans="1:38" x14ac:dyDescent="0.3">
      <c r="A1655" s="24" t="s">
        <v>0</v>
      </c>
      <c r="B1655" t="s">
        <v>19</v>
      </c>
      <c r="C1655" t="s">
        <v>284</v>
      </c>
      <c r="D1655">
        <v>-27.278230000000001</v>
      </c>
      <c r="E1655">
        <v>-48.375419999999998</v>
      </c>
      <c r="F1655" s="24" t="s">
        <v>2</v>
      </c>
      <c r="G1655" s="24" t="s">
        <v>3</v>
      </c>
      <c r="H1655" s="25">
        <v>42402</v>
      </c>
      <c r="I1655" s="12" t="s">
        <v>245</v>
      </c>
      <c r="J1655" s="12" t="s">
        <v>245</v>
      </c>
      <c r="K1655" s="12" t="s">
        <v>292</v>
      </c>
      <c r="L1655" s="24" t="s">
        <v>96</v>
      </c>
      <c r="M1655" s="24" t="s">
        <v>313</v>
      </c>
      <c r="N1655" t="s">
        <v>85</v>
      </c>
      <c r="O1655" s="24">
        <v>1</v>
      </c>
      <c r="P1655">
        <v>5</v>
      </c>
      <c r="Q1655">
        <v>5</v>
      </c>
      <c r="R1655">
        <v>23</v>
      </c>
      <c r="S1655" s="24">
        <v>6.7</v>
      </c>
      <c r="T1655" s="24">
        <v>7</v>
      </c>
      <c r="U1655" t="s">
        <v>182</v>
      </c>
      <c r="V1655" s="14" t="str">
        <f>VLOOKUP($U1655,look_up!$A$2:J1681,2,FALSE)</f>
        <v>Estrela</v>
      </c>
      <c r="W1655" s="14" t="str">
        <f>VLOOKUP($U1655,look_up!$A$2:K1681,3,FALSE)</f>
        <v>Species</v>
      </c>
      <c r="X1655" s="14" t="str">
        <f>VLOOKUP($U1655,look_up!$A$2:L1681,4,FALSE)</f>
        <v>NA</v>
      </c>
      <c r="Y1655" s="14" t="str">
        <f>VLOOKUP($U1655,look_up!A$2:K1681,5,FALSE)</f>
        <v>Animalia</v>
      </c>
      <c r="Z1655" s="14" t="str">
        <f>VLOOKUP($U1655,look_up!A$2:L1681,6,FALSE)</f>
        <v>Echinodermata</v>
      </c>
      <c r="AA1655" s="14" t="str">
        <f>VLOOKUP($U1655,look_up!A$2:M1681,7,FALSE)</f>
        <v>Asteroidea</v>
      </c>
      <c r="AB1655" s="14" t="str">
        <f>VLOOKUP($U1655,look_up!$A$2:P1681,8,FALSE)</f>
        <v>Spinulosida</v>
      </c>
      <c r="AC1655" s="14" t="str">
        <f>VLOOKUP($U1655,look_up!$A$2:Q1681,9,FALSE)</f>
        <v>Echinasteridae</v>
      </c>
      <c r="AD1655" s="14">
        <f>VLOOKUP($U1655,look_up!A$2:P1681,10,FALSE)</f>
        <v>178747</v>
      </c>
      <c r="AE1655" s="16">
        <v>0</v>
      </c>
      <c r="AF1655" s="24" t="s">
        <v>216</v>
      </c>
      <c r="AG1655">
        <v>40</v>
      </c>
      <c r="AH1655" s="16" t="s">
        <v>273</v>
      </c>
      <c r="AI1655" s="16" t="s">
        <v>296</v>
      </c>
      <c r="AJ1655" s="16" t="s">
        <v>214</v>
      </c>
      <c r="AK1655" s="16" t="s">
        <v>221</v>
      </c>
      <c r="AL1655" s="16">
        <v>0</v>
      </c>
    </row>
    <row r="1656" spans="1:38" x14ac:dyDescent="0.3">
      <c r="A1656" s="24" t="s">
        <v>0</v>
      </c>
      <c r="B1656" t="s">
        <v>19</v>
      </c>
      <c r="C1656" t="s">
        <v>284</v>
      </c>
      <c r="D1656">
        <v>-27.278230000000001</v>
      </c>
      <c r="E1656">
        <v>-48.375419999999998</v>
      </c>
      <c r="F1656" s="24" t="s">
        <v>2</v>
      </c>
      <c r="G1656" s="24" t="s">
        <v>3</v>
      </c>
      <c r="H1656" s="25">
        <v>42402</v>
      </c>
      <c r="I1656" s="12" t="s">
        <v>245</v>
      </c>
      <c r="J1656" s="12" t="s">
        <v>245</v>
      </c>
      <c r="K1656" s="12" t="s">
        <v>292</v>
      </c>
      <c r="L1656" s="24" t="s">
        <v>96</v>
      </c>
      <c r="M1656" s="24" t="s">
        <v>313</v>
      </c>
      <c r="N1656" t="s">
        <v>85</v>
      </c>
      <c r="O1656" s="24">
        <v>2</v>
      </c>
      <c r="P1656">
        <v>5</v>
      </c>
      <c r="Q1656">
        <v>5</v>
      </c>
      <c r="R1656">
        <v>23</v>
      </c>
      <c r="S1656" s="24">
        <v>6.7</v>
      </c>
      <c r="T1656" s="24">
        <v>7</v>
      </c>
      <c r="U1656" t="s">
        <v>182</v>
      </c>
      <c r="V1656" s="14" t="str">
        <f>VLOOKUP($U1656,look_up!$A$2:J1682,2,FALSE)</f>
        <v>Estrela</v>
      </c>
      <c r="W1656" s="14" t="str">
        <f>VLOOKUP($U1656,look_up!$A$2:K1682,3,FALSE)</f>
        <v>Species</v>
      </c>
      <c r="X1656" s="14" t="str">
        <f>VLOOKUP($U1656,look_up!$A$2:L1682,4,FALSE)</f>
        <v>NA</v>
      </c>
      <c r="Y1656" s="14" t="str">
        <f>VLOOKUP($U1656,look_up!A$2:K1682,5,FALSE)</f>
        <v>Animalia</v>
      </c>
      <c r="Z1656" s="14" t="str">
        <f>VLOOKUP($U1656,look_up!A$2:L1682,6,FALSE)</f>
        <v>Echinodermata</v>
      </c>
      <c r="AA1656" s="14" t="str">
        <f>VLOOKUP($U1656,look_up!A$2:M1682,7,FALSE)</f>
        <v>Asteroidea</v>
      </c>
      <c r="AB1656" s="14" t="str">
        <f>VLOOKUP($U1656,look_up!$A$2:P1682,8,FALSE)</f>
        <v>Spinulosida</v>
      </c>
      <c r="AC1656" s="14" t="str">
        <f>VLOOKUP($U1656,look_up!$A$2:Q1682,9,FALSE)</f>
        <v>Echinasteridae</v>
      </c>
      <c r="AD1656" s="14">
        <f>VLOOKUP($U1656,look_up!A$2:P1682,10,FALSE)</f>
        <v>178747</v>
      </c>
      <c r="AE1656" s="16">
        <v>0</v>
      </c>
      <c r="AF1656" s="24" t="s">
        <v>216</v>
      </c>
      <c r="AG1656">
        <v>40</v>
      </c>
      <c r="AH1656" s="16" t="s">
        <v>273</v>
      </c>
      <c r="AI1656" s="16" t="s">
        <v>296</v>
      </c>
      <c r="AJ1656" s="16" t="s">
        <v>214</v>
      </c>
      <c r="AK1656" s="16" t="s">
        <v>221</v>
      </c>
      <c r="AL1656" s="16">
        <v>0</v>
      </c>
    </row>
    <row r="1657" spans="1:38" x14ac:dyDescent="0.3">
      <c r="A1657" s="24" t="s">
        <v>0</v>
      </c>
      <c r="B1657" t="s">
        <v>19</v>
      </c>
      <c r="C1657" t="s">
        <v>284</v>
      </c>
      <c r="D1657">
        <v>-27.278230000000001</v>
      </c>
      <c r="E1657">
        <v>-48.375419999999998</v>
      </c>
      <c r="F1657" s="24" t="s">
        <v>2</v>
      </c>
      <c r="G1657" s="24" t="s">
        <v>3</v>
      </c>
      <c r="H1657" s="25">
        <v>42402</v>
      </c>
      <c r="I1657" s="12" t="s">
        <v>245</v>
      </c>
      <c r="J1657" s="12" t="s">
        <v>245</v>
      </c>
      <c r="K1657" s="12" t="s">
        <v>292</v>
      </c>
      <c r="L1657" s="24" t="s">
        <v>96</v>
      </c>
      <c r="M1657" s="24" t="s">
        <v>313</v>
      </c>
      <c r="N1657" t="s">
        <v>85</v>
      </c>
      <c r="O1657" s="24">
        <v>3</v>
      </c>
      <c r="P1657">
        <v>5</v>
      </c>
      <c r="Q1657">
        <v>5</v>
      </c>
      <c r="R1657">
        <v>23</v>
      </c>
      <c r="S1657" s="24">
        <v>6.7</v>
      </c>
      <c r="T1657" s="24">
        <v>7</v>
      </c>
      <c r="U1657" t="s">
        <v>182</v>
      </c>
      <c r="V1657" s="14" t="str">
        <f>VLOOKUP($U1657,look_up!$A$2:J1683,2,FALSE)</f>
        <v>Estrela</v>
      </c>
      <c r="W1657" s="14" t="str">
        <f>VLOOKUP($U1657,look_up!$A$2:K1683,3,FALSE)</f>
        <v>Species</v>
      </c>
      <c r="X1657" s="14" t="str">
        <f>VLOOKUP($U1657,look_up!$A$2:L1683,4,FALSE)</f>
        <v>NA</v>
      </c>
      <c r="Y1657" s="14" t="str">
        <f>VLOOKUP($U1657,look_up!A$2:K1683,5,FALSE)</f>
        <v>Animalia</v>
      </c>
      <c r="Z1657" s="14" t="str">
        <f>VLOOKUP($U1657,look_up!A$2:L1683,6,FALSE)</f>
        <v>Echinodermata</v>
      </c>
      <c r="AA1657" s="14" t="str">
        <f>VLOOKUP($U1657,look_up!A$2:M1683,7,FALSE)</f>
        <v>Asteroidea</v>
      </c>
      <c r="AB1657" s="14" t="str">
        <f>VLOOKUP($U1657,look_up!$A$2:P1683,8,FALSE)</f>
        <v>Spinulosida</v>
      </c>
      <c r="AC1657" s="14" t="str">
        <f>VLOOKUP($U1657,look_up!$A$2:Q1683,9,FALSE)</f>
        <v>Echinasteridae</v>
      </c>
      <c r="AD1657" s="14">
        <f>VLOOKUP($U1657,look_up!A$2:P1683,10,FALSE)</f>
        <v>178747</v>
      </c>
      <c r="AE1657" s="16">
        <v>0</v>
      </c>
      <c r="AF1657" s="24" t="s">
        <v>216</v>
      </c>
      <c r="AG1657">
        <v>40</v>
      </c>
      <c r="AH1657" s="16" t="s">
        <v>273</v>
      </c>
      <c r="AI1657" s="16" t="s">
        <v>296</v>
      </c>
      <c r="AJ1657" s="16" t="s">
        <v>214</v>
      </c>
      <c r="AK1657" s="16" t="s">
        <v>221</v>
      </c>
      <c r="AL1657" s="16">
        <v>0</v>
      </c>
    </row>
    <row r="1658" spans="1:38" x14ac:dyDescent="0.3">
      <c r="A1658" s="24" t="s">
        <v>0</v>
      </c>
      <c r="B1658" t="s">
        <v>19</v>
      </c>
      <c r="C1658" t="s">
        <v>284</v>
      </c>
      <c r="D1658">
        <v>-27.278230000000001</v>
      </c>
      <c r="E1658">
        <v>-48.375419999999998</v>
      </c>
      <c r="F1658" s="24" t="s">
        <v>2</v>
      </c>
      <c r="G1658" s="24" t="s">
        <v>3</v>
      </c>
      <c r="H1658" s="25">
        <v>42402</v>
      </c>
      <c r="I1658" s="12" t="s">
        <v>245</v>
      </c>
      <c r="J1658" s="12" t="s">
        <v>245</v>
      </c>
      <c r="K1658" s="12" t="s">
        <v>292</v>
      </c>
      <c r="L1658" s="24" t="s">
        <v>96</v>
      </c>
      <c r="M1658" s="24" t="s">
        <v>313</v>
      </c>
      <c r="N1658" t="s">
        <v>86</v>
      </c>
      <c r="O1658" s="24">
        <v>1</v>
      </c>
      <c r="P1658">
        <v>6</v>
      </c>
      <c r="Q1658">
        <v>6</v>
      </c>
      <c r="R1658">
        <v>23</v>
      </c>
      <c r="S1658" s="24">
        <v>6.7</v>
      </c>
      <c r="T1658" s="24">
        <v>5</v>
      </c>
      <c r="U1658" t="s">
        <v>182</v>
      </c>
      <c r="V1658" s="14" t="str">
        <f>VLOOKUP($U1658,look_up!$A$2:J1684,2,FALSE)</f>
        <v>Estrela</v>
      </c>
      <c r="W1658" s="14" t="str">
        <f>VLOOKUP($U1658,look_up!$A$2:K1684,3,FALSE)</f>
        <v>Species</v>
      </c>
      <c r="X1658" s="14" t="str">
        <f>VLOOKUP($U1658,look_up!$A$2:L1684,4,FALSE)</f>
        <v>NA</v>
      </c>
      <c r="Y1658" s="14" t="str">
        <f>VLOOKUP($U1658,look_up!A$2:K1684,5,FALSE)</f>
        <v>Animalia</v>
      </c>
      <c r="Z1658" s="14" t="str">
        <f>VLOOKUP($U1658,look_up!A$2:L1684,6,FALSE)</f>
        <v>Echinodermata</v>
      </c>
      <c r="AA1658" s="14" t="str">
        <f>VLOOKUP($U1658,look_up!A$2:M1684,7,FALSE)</f>
        <v>Asteroidea</v>
      </c>
      <c r="AB1658" s="14" t="str">
        <f>VLOOKUP($U1658,look_up!$A$2:P1684,8,FALSE)</f>
        <v>Spinulosida</v>
      </c>
      <c r="AC1658" s="14" t="str">
        <f>VLOOKUP($U1658,look_up!$A$2:Q1684,9,FALSE)</f>
        <v>Echinasteridae</v>
      </c>
      <c r="AD1658" s="14">
        <f>VLOOKUP($U1658,look_up!A$2:P1684,10,FALSE)</f>
        <v>178747</v>
      </c>
      <c r="AE1658" s="16">
        <v>1</v>
      </c>
      <c r="AF1658" s="24" t="s">
        <v>216</v>
      </c>
      <c r="AG1658">
        <v>40</v>
      </c>
      <c r="AH1658" s="16" t="s">
        <v>273</v>
      </c>
      <c r="AI1658" s="16" t="s">
        <v>296</v>
      </c>
      <c r="AJ1658" s="16" t="s">
        <v>214</v>
      </c>
      <c r="AK1658" s="16" t="s">
        <v>221</v>
      </c>
      <c r="AL1658" s="16">
        <v>1</v>
      </c>
    </row>
    <row r="1659" spans="1:38" x14ac:dyDescent="0.3">
      <c r="A1659" s="24" t="s">
        <v>0</v>
      </c>
      <c r="B1659" t="s">
        <v>19</v>
      </c>
      <c r="C1659" t="s">
        <v>284</v>
      </c>
      <c r="D1659">
        <v>-27.278230000000001</v>
      </c>
      <c r="E1659">
        <v>-48.375419999999998</v>
      </c>
      <c r="F1659" s="24" t="s">
        <v>2</v>
      </c>
      <c r="G1659" s="24" t="s">
        <v>3</v>
      </c>
      <c r="H1659" s="25">
        <v>42402</v>
      </c>
      <c r="I1659" s="12" t="s">
        <v>245</v>
      </c>
      <c r="J1659" s="12" t="s">
        <v>245</v>
      </c>
      <c r="K1659" s="12" t="s">
        <v>292</v>
      </c>
      <c r="L1659" s="24" t="s">
        <v>96</v>
      </c>
      <c r="M1659" s="24" t="s">
        <v>313</v>
      </c>
      <c r="N1659" t="s">
        <v>86</v>
      </c>
      <c r="O1659" s="24">
        <v>2</v>
      </c>
      <c r="P1659">
        <v>6</v>
      </c>
      <c r="Q1659">
        <v>6</v>
      </c>
      <c r="R1659">
        <v>23</v>
      </c>
      <c r="S1659" s="24">
        <v>6.7</v>
      </c>
      <c r="T1659" s="24">
        <v>5</v>
      </c>
      <c r="U1659" t="s">
        <v>182</v>
      </c>
      <c r="V1659" s="14" t="str">
        <f>VLOOKUP($U1659,look_up!$A$2:J1685,2,FALSE)</f>
        <v>Estrela</v>
      </c>
      <c r="W1659" s="14" t="str">
        <f>VLOOKUP($U1659,look_up!$A$2:K1685,3,FALSE)</f>
        <v>Species</v>
      </c>
      <c r="X1659" s="14" t="str">
        <f>VLOOKUP($U1659,look_up!$A$2:L1685,4,FALSE)</f>
        <v>NA</v>
      </c>
      <c r="Y1659" s="14" t="str">
        <f>VLOOKUP($U1659,look_up!A$2:K1685,5,FALSE)</f>
        <v>Animalia</v>
      </c>
      <c r="Z1659" s="14" t="str">
        <f>VLOOKUP($U1659,look_up!A$2:L1685,6,FALSE)</f>
        <v>Echinodermata</v>
      </c>
      <c r="AA1659" s="14" t="str">
        <f>VLOOKUP($U1659,look_up!A$2:M1685,7,FALSE)</f>
        <v>Asteroidea</v>
      </c>
      <c r="AB1659" s="14" t="str">
        <f>VLOOKUP($U1659,look_up!$A$2:P1685,8,FALSE)</f>
        <v>Spinulosida</v>
      </c>
      <c r="AC1659" s="14" t="str">
        <f>VLOOKUP($U1659,look_up!$A$2:Q1685,9,FALSE)</f>
        <v>Echinasteridae</v>
      </c>
      <c r="AD1659" s="14">
        <f>VLOOKUP($U1659,look_up!A$2:P1685,10,FALSE)</f>
        <v>178747</v>
      </c>
      <c r="AE1659" s="16">
        <v>0</v>
      </c>
      <c r="AF1659" s="24" t="s">
        <v>216</v>
      </c>
      <c r="AG1659">
        <v>40</v>
      </c>
      <c r="AH1659" s="16" t="s">
        <v>273</v>
      </c>
      <c r="AI1659" s="16" t="s">
        <v>296</v>
      </c>
      <c r="AJ1659" s="16" t="s">
        <v>214</v>
      </c>
      <c r="AK1659" s="16" t="s">
        <v>221</v>
      </c>
      <c r="AL1659" s="16">
        <v>0</v>
      </c>
    </row>
    <row r="1660" spans="1:38" x14ac:dyDescent="0.3">
      <c r="A1660" s="24" t="s">
        <v>0</v>
      </c>
      <c r="B1660" t="s">
        <v>19</v>
      </c>
      <c r="C1660" t="s">
        <v>284</v>
      </c>
      <c r="D1660">
        <v>-27.278230000000001</v>
      </c>
      <c r="E1660">
        <v>-48.375419999999998</v>
      </c>
      <c r="F1660" s="24" t="s">
        <v>2</v>
      </c>
      <c r="G1660" s="24" t="s">
        <v>3</v>
      </c>
      <c r="H1660" s="25">
        <v>42402</v>
      </c>
      <c r="I1660" s="12" t="s">
        <v>245</v>
      </c>
      <c r="J1660" s="12" t="s">
        <v>245</v>
      </c>
      <c r="K1660" s="12" t="s">
        <v>292</v>
      </c>
      <c r="L1660" s="24" t="s">
        <v>96</v>
      </c>
      <c r="M1660" s="24" t="s">
        <v>313</v>
      </c>
      <c r="N1660" t="s">
        <v>86</v>
      </c>
      <c r="O1660" s="24">
        <v>3</v>
      </c>
      <c r="P1660">
        <v>6</v>
      </c>
      <c r="Q1660">
        <v>6</v>
      </c>
      <c r="R1660">
        <v>23</v>
      </c>
      <c r="S1660" s="24">
        <v>6.7</v>
      </c>
      <c r="T1660" s="24">
        <v>5</v>
      </c>
      <c r="U1660" t="s">
        <v>182</v>
      </c>
      <c r="V1660" s="14" t="str">
        <f>VLOOKUP($U1660,look_up!$A$2:J1686,2,FALSE)</f>
        <v>Estrela</v>
      </c>
      <c r="W1660" s="14" t="str">
        <f>VLOOKUP($U1660,look_up!$A$2:K1686,3,FALSE)</f>
        <v>Species</v>
      </c>
      <c r="X1660" s="14" t="str">
        <f>VLOOKUP($U1660,look_up!$A$2:L1686,4,FALSE)</f>
        <v>NA</v>
      </c>
      <c r="Y1660" s="14" t="str">
        <f>VLOOKUP($U1660,look_up!A$2:K1686,5,FALSE)</f>
        <v>Animalia</v>
      </c>
      <c r="Z1660" s="14" t="str">
        <f>VLOOKUP($U1660,look_up!A$2:L1686,6,FALSE)</f>
        <v>Echinodermata</v>
      </c>
      <c r="AA1660" s="14" t="str">
        <f>VLOOKUP($U1660,look_up!A$2:M1686,7,FALSE)</f>
        <v>Asteroidea</v>
      </c>
      <c r="AB1660" s="14" t="str">
        <f>VLOOKUP($U1660,look_up!$A$2:P1686,8,FALSE)</f>
        <v>Spinulosida</v>
      </c>
      <c r="AC1660" s="14" t="str">
        <f>VLOOKUP($U1660,look_up!$A$2:Q1686,9,FALSE)</f>
        <v>Echinasteridae</v>
      </c>
      <c r="AD1660" s="14">
        <f>VLOOKUP($U1660,look_up!A$2:P1686,10,FALSE)</f>
        <v>178747</v>
      </c>
      <c r="AE1660" s="16">
        <v>1</v>
      </c>
      <c r="AF1660" s="24" t="s">
        <v>216</v>
      </c>
      <c r="AG1660">
        <v>40</v>
      </c>
      <c r="AH1660" s="16" t="s">
        <v>273</v>
      </c>
      <c r="AI1660" s="16" t="s">
        <v>296</v>
      </c>
      <c r="AJ1660" s="16" t="s">
        <v>214</v>
      </c>
      <c r="AK1660" s="16" t="s">
        <v>221</v>
      </c>
      <c r="AL1660" s="16">
        <v>1</v>
      </c>
    </row>
    <row r="1661" spans="1:38" x14ac:dyDescent="0.3">
      <c r="A1661" s="24" t="s">
        <v>0</v>
      </c>
      <c r="B1661" t="s">
        <v>267</v>
      </c>
      <c r="C1661" t="s">
        <v>312</v>
      </c>
      <c r="D1661">
        <v>-27.180980000000002</v>
      </c>
      <c r="E1661">
        <v>-48.409959999999998</v>
      </c>
      <c r="F1661" s="24" t="s">
        <v>2</v>
      </c>
      <c r="G1661" s="24" t="s">
        <v>3</v>
      </c>
      <c r="H1661" s="25">
        <v>42397</v>
      </c>
      <c r="I1661" s="12" t="s">
        <v>288</v>
      </c>
      <c r="J1661" s="12" t="s">
        <v>270</v>
      </c>
      <c r="K1661" s="12" t="s">
        <v>292</v>
      </c>
      <c r="L1661" s="24" t="s">
        <v>96</v>
      </c>
      <c r="M1661" s="24" t="s">
        <v>313</v>
      </c>
      <c r="N1661" t="s">
        <v>85</v>
      </c>
      <c r="O1661" s="24">
        <v>1</v>
      </c>
      <c r="P1661">
        <v>5</v>
      </c>
      <c r="Q1661">
        <v>5</v>
      </c>
      <c r="R1661">
        <v>23</v>
      </c>
      <c r="S1661" s="24">
        <v>8</v>
      </c>
      <c r="T1661" s="24">
        <v>8.4</v>
      </c>
      <c r="U1661" t="s">
        <v>182</v>
      </c>
      <c r="V1661" s="14" t="str">
        <f>VLOOKUP($U1661,look_up!$A$2:J1687,2,FALSE)</f>
        <v>Estrela</v>
      </c>
      <c r="W1661" s="14" t="str">
        <f>VLOOKUP($U1661,look_up!$A$2:K1687,3,FALSE)</f>
        <v>Species</v>
      </c>
      <c r="X1661" s="14" t="str">
        <f>VLOOKUP($U1661,look_up!$A$2:L1687,4,FALSE)</f>
        <v>NA</v>
      </c>
      <c r="Y1661" s="14" t="str">
        <f>VLOOKUP($U1661,look_up!A$2:K1687,5,FALSE)</f>
        <v>Animalia</v>
      </c>
      <c r="Z1661" s="14" t="str">
        <f>VLOOKUP($U1661,look_up!A$2:L1687,6,FALSE)</f>
        <v>Echinodermata</v>
      </c>
      <c r="AA1661" s="14" t="str">
        <f>VLOOKUP($U1661,look_up!A$2:M1687,7,FALSE)</f>
        <v>Asteroidea</v>
      </c>
      <c r="AB1661" s="14" t="str">
        <f>VLOOKUP($U1661,look_up!$A$2:P1687,8,FALSE)</f>
        <v>Spinulosida</v>
      </c>
      <c r="AC1661" s="14" t="str">
        <f>VLOOKUP($U1661,look_up!$A$2:Q1687,9,FALSE)</f>
        <v>Echinasteridae</v>
      </c>
      <c r="AD1661" s="14">
        <f>VLOOKUP($U1661,look_up!A$2:P1687,10,FALSE)</f>
        <v>178747</v>
      </c>
      <c r="AE1661" s="16">
        <v>0</v>
      </c>
      <c r="AF1661" s="24" t="s">
        <v>216</v>
      </c>
      <c r="AG1661">
        <v>40</v>
      </c>
      <c r="AH1661" s="16" t="s">
        <v>273</v>
      </c>
      <c r="AI1661" s="16" t="s">
        <v>296</v>
      </c>
      <c r="AJ1661" s="16" t="s">
        <v>214</v>
      </c>
      <c r="AK1661" s="16" t="s">
        <v>221</v>
      </c>
      <c r="AL1661" s="16">
        <v>0</v>
      </c>
    </row>
    <row r="1662" spans="1:38" x14ac:dyDescent="0.3">
      <c r="A1662" s="24" t="s">
        <v>0</v>
      </c>
      <c r="B1662" t="s">
        <v>267</v>
      </c>
      <c r="C1662" t="s">
        <v>312</v>
      </c>
      <c r="D1662">
        <v>-27.180980000000002</v>
      </c>
      <c r="E1662">
        <v>-48.409959999999998</v>
      </c>
      <c r="F1662" s="24" t="s">
        <v>2</v>
      </c>
      <c r="G1662" s="24" t="s">
        <v>3</v>
      </c>
      <c r="H1662" s="25">
        <v>42397</v>
      </c>
      <c r="I1662" s="12" t="s">
        <v>288</v>
      </c>
      <c r="J1662" s="12" t="s">
        <v>270</v>
      </c>
      <c r="K1662" s="12" t="s">
        <v>292</v>
      </c>
      <c r="L1662" s="24" t="s">
        <v>96</v>
      </c>
      <c r="M1662" s="24" t="s">
        <v>313</v>
      </c>
      <c r="N1662" t="s">
        <v>85</v>
      </c>
      <c r="O1662" s="24">
        <v>2</v>
      </c>
      <c r="P1662">
        <v>5</v>
      </c>
      <c r="Q1662">
        <v>5</v>
      </c>
      <c r="R1662">
        <v>23</v>
      </c>
      <c r="S1662" s="24">
        <v>8</v>
      </c>
      <c r="T1662" s="24">
        <v>8.4</v>
      </c>
      <c r="U1662" t="s">
        <v>182</v>
      </c>
      <c r="V1662" s="14" t="str">
        <f>VLOOKUP($U1662,look_up!$A$2:J1688,2,FALSE)</f>
        <v>Estrela</v>
      </c>
      <c r="W1662" s="14" t="str">
        <f>VLOOKUP($U1662,look_up!$A$2:K1688,3,FALSE)</f>
        <v>Species</v>
      </c>
      <c r="X1662" s="14" t="str">
        <f>VLOOKUP($U1662,look_up!$A$2:L1688,4,FALSE)</f>
        <v>NA</v>
      </c>
      <c r="Y1662" s="14" t="str">
        <f>VLOOKUP($U1662,look_up!A$2:K1688,5,FALSE)</f>
        <v>Animalia</v>
      </c>
      <c r="Z1662" s="14" t="str">
        <f>VLOOKUP($U1662,look_up!A$2:L1688,6,FALSE)</f>
        <v>Echinodermata</v>
      </c>
      <c r="AA1662" s="14" t="str">
        <f>VLOOKUP($U1662,look_up!A$2:M1688,7,FALSE)</f>
        <v>Asteroidea</v>
      </c>
      <c r="AB1662" s="14" t="str">
        <f>VLOOKUP($U1662,look_up!$A$2:P1688,8,FALSE)</f>
        <v>Spinulosida</v>
      </c>
      <c r="AC1662" s="14" t="str">
        <f>VLOOKUP($U1662,look_up!$A$2:Q1688,9,FALSE)</f>
        <v>Echinasteridae</v>
      </c>
      <c r="AD1662" s="14">
        <f>VLOOKUP($U1662,look_up!A$2:P1688,10,FALSE)</f>
        <v>178747</v>
      </c>
      <c r="AE1662" s="16">
        <v>3</v>
      </c>
      <c r="AF1662" s="24" t="s">
        <v>216</v>
      </c>
      <c r="AG1662">
        <v>40</v>
      </c>
      <c r="AH1662" s="16" t="s">
        <v>273</v>
      </c>
      <c r="AI1662" s="16" t="s">
        <v>296</v>
      </c>
      <c r="AJ1662" s="16" t="s">
        <v>214</v>
      </c>
      <c r="AK1662" s="16" t="s">
        <v>221</v>
      </c>
      <c r="AL1662" s="16">
        <v>3</v>
      </c>
    </row>
    <row r="1663" spans="1:38" x14ac:dyDescent="0.3">
      <c r="A1663" s="24" t="s">
        <v>0</v>
      </c>
      <c r="B1663" t="s">
        <v>267</v>
      </c>
      <c r="C1663" t="s">
        <v>312</v>
      </c>
      <c r="D1663">
        <v>-27.180980000000002</v>
      </c>
      <c r="E1663">
        <v>-48.409959999999998</v>
      </c>
      <c r="F1663" s="24" t="s">
        <v>2</v>
      </c>
      <c r="G1663" s="24" t="s">
        <v>3</v>
      </c>
      <c r="H1663" s="25">
        <v>42397</v>
      </c>
      <c r="I1663" s="12" t="s">
        <v>288</v>
      </c>
      <c r="J1663" s="12" t="s">
        <v>270</v>
      </c>
      <c r="K1663" s="12" t="s">
        <v>292</v>
      </c>
      <c r="L1663" s="24" t="s">
        <v>96</v>
      </c>
      <c r="M1663" s="24" t="s">
        <v>313</v>
      </c>
      <c r="N1663" t="s">
        <v>85</v>
      </c>
      <c r="O1663" s="24">
        <v>3</v>
      </c>
      <c r="P1663">
        <v>5</v>
      </c>
      <c r="Q1663">
        <v>5</v>
      </c>
      <c r="R1663">
        <v>23</v>
      </c>
      <c r="S1663" s="24">
        <v>8</v>
      </c>
      <c r="T1663" s="24">
        <v>8.4</v>
      </c>
      <c r="U1663" t="s">
        <v>182</v>
      </c>
      <c r="V1663" s="14" t="str">
        <f>VLOOKUP($U1663,look_up!$A$2:J1689,2,FALSE)</f>
        <v>Estrela</v>
      </c>
      <c r="W1663" s="14" t="str">
        <f>VLOOKUP($U1663,look_up!$A$2:K1689,3,FALSE)</f>
        <v>Species</v>
      </c>
      <c r="X1663" s="14" t="str">
        <f>VLOOKUP($U1663,look_up!$A$2:L1689,4,FALSE)</f>
        <v>NA</v>
      </c>
      <c r="Y1663" s="14" t="str">
        <f>VLOOKUP($U1663,look_up!A$2:K1689,5,FALSE)</f>
        <v>Animalia</v>
      </c>
      <c r="Z1663" s="14" t="str">
        <f>VLOOKUP($U1663,look_up!A$2:L1689,6,FALSE)</f>
        <v>Echinodermata</v>
      </c>
      <c r="AA1663" s="14" t="str">
        <f>VLOOKUP($U1663,look_up!A$2:M1689,7,FALSE)</f>
        <v>Asteroidea</v>
      </c>
      <c r="AB1663" s="14" t="str">
        <f>VLOOKUP($U1663,look_up!$A$2:P1689,8,FALSE)</f>
        <v>Spinulosida</v>
      </c>
      <c r="AC1663" s="14" t="str">
        <f>VLOOKUP($U1663,look_up!$A$2:Q1689,9,FALSE)</f>
        <v>Echinasteridae</v>
      </c>
      <c r="AD1663" s="14">
        <f>VLOOKUP($U1663,look_up!A$2:P1689,10,FALSE)</f>
        <v>178747</v>
      </c>
      <c r="AE1663" s="16">
        <v>0</v>
      </c>
      <c r="AF1663" s="24" t="s">
        <v>216</v>
      </c>
      <c r="AG1663">
        <v>40</v>
      </c>
      <c r="AH1663" s="16" t="s">
        <v>273</v>
      </c>
      <c r="AI1663" s="16" t="s">
        <v>296</v>
      </c>
      <c r="AJ1663" s="16" t="s">
        <v>214</v>
      </c>
      <c r="AK1663" s="16" t="s">
        <v>221</v>
      </c>
      <c r="AL1663" s="16">
        <v>0</v>
      </c>
    </row>
    <row r="1664" spans="1:38" x14ac:dyDescent="0.3">
      <c r="A1664" s="24" t="s">
        <v>0</v>
      </c>
      <c r="B1664" t="s">
        <v>267</v>
      </c>
      <c r="C1664" t="s">
        <v>312</v>
      </c>
      <c r="D1664">
        <v>-27.180980000000002</v>
      </c>
      <c r="E1664">
        <v>-48.409959999999998</v>
      </c>
      <c r="F1664" s="24" t="s">
        <v>2</v>
      </c>
      <c r="G1664" s="24" t="s">
        <v>3</v>
      </c>
      <c r="H1664" s="25">
        <v>42372</v>
      </c>
      <c r="I1664" s="12" t="s">
        <v>100</v>
      </c>
      <c r="J1664" s="12" t="s">
        <v>270</v>
      </c>
      <c r="K1664" s="12" t="s">
        <v>292</v>
      </c>
      <c r="L1664" s="24" t="s">
        <v>96</v>
      </c>
      <c r="M1664" s="24" t="s">
        <v>313</v>
      </c>
      <c r="N1664" t="s">
        <v>173</v>
      </c>
      <c r="O1664" s="24">
        <v>1</v>
      </c>
      <c r="P1664">
        <v>10</v>
      </c>
      <c r="Q1664">
        <v>10</v>
      </c>
      <c r="R1664">
        <v>25</v>
      </c>
      <c r="S1664" s="24">
        <v>4.5</v>
      </c>
      <c r="T1664" s="24">
        <v>8</v>
      </c>
      <c r="U1664" t="s">
        <v>182</v>
      </c>
      <c r="V1664" s="14" t="str">
        <f>VLOOKUP($U1664,look_up!$A$2:J1690,2,FALSE)</f>
        <v>Estrela</v>
      </c>
      <c r="W1664" s="14" t="str">
        <f>VLOOKUP($U1664,look_up!$A$2:K1690,3,FALSE)</f>
        <v>Species</v>
      </c>
      <c r="X1664" s="14" t="str">
        <f>VLOOKUP($U1664,look_up!$A$2:L1690,4,FALSE)</f>
        <v>NA</v>
      </c>
      <c r="Y1664" s="14" t="str">
        <f>VLOOKUP($U1664,look_up!A$2:K1690,5,FALSE)</f>
        <v>Animalia</v>
      </c>
      <c r="Z1664" s="14" t="str">
        <f>VLOOKUP($U1664,look_up!A$2:L1690,6,FALSE)</f>
        <v>Echinodermata</v>
      </c>
      <c r="AA1664" s="14" t="str">
        <f>VLOOKUP($U1664,look_up!A$2:M1690,7,FALSE)</f>
        <v>Asteroidea</v>
      </c>
      <c r="AB1664" s="14" t="str">
        <f>VLOOKUP($U1664,look_up!$A$2:P1690,8,FALSE)</f>
        <v>Spinulosida</v>
      </c>
      <c r="AC1664" s="14" t="str">
        <f>VLOOKUP($U1664,look_up!$A$2:Q1690,9,FALSE)</f>
        <v>Echinasteridae</v>
      </c>
      <c r="AD1664" s="14">
        <f>VLOOKUP($U1664,look_up!A$2:P1690,10,FALSE)</f>
        <v>178747</v>
      </c>
      <c r="AE1664" s="16">
        <v>0</v>
      </c>
      <c r="AF1664" s="24" t="s">
        <v>216</v>
      </c>
      <c r="AG1664">
        <v>40</v>
      </c>
      <c r="AH1664" s="16" t="s">
        <v>273</v>
      </c>
      <c r="AI1664" s="16" t="s">
        <v>296</v>
      </c>
      <c r="AJ1664" s="16" t="s">
        <v>214</v>
      </c>
      <c r="AK1664" s="16" t="s">
        <v>221</v>
      </c>
      <c r="AL1664" s="16">
        <v>0</v>
      </c>
    </row>
    <row r="1665" spans="1:38" x14ac:dyDescent="0.3">
      <c r="A1665" s="24" t="s">
        <v>0</v>
      </c>
      <c r="B1665" t="s">
        <v>267</v>
      </c>
      <c r="C1665" t="s">
        <v>312</v>
      </c>
      <c r="D1665">
        <v>-27.180980000000002</v>
      </c>
      <c r="E1665">
        <v>-48.409959999999998</v>
      </c>
      <c r="F1665" s="24" t="s">
        <v>2</v>
      </c>
      <c r="G1665" s="24" t="s">
        <v>3</v>
      </c>
      <c r="H1665" s="25">
        <v>42372</v>
      </c>
      <c r="I1665" s="12" t="s">
        <v>100</v>
      </c>
      <c r="J1665" s="12" t="s">
        <v>270</v>
      </c>
      <c r="K1665" s="12" t="s">
        <v>292</v>
      </c>
      <c r="L1665" s="24" t="s">
        <v>96</v>
      </c>
      <c r="M1665" s="24" t="s">
        <v>313</v>
      </c>
      <c r="N1665" t="s">
        <v>173</v>
      </c>
      <c r="O1665" s="24">
        <v>2</v>
      </c>
      <c r="P1665">
        <v>10</v>
      </c>
      <c r="Q1665">
        <v>10</v>
      </c>
      <c r="R1665">
        <v>25</v>
      </c>
      <c r="S1665" s="24">
        <v>4.5</v>
      </c>
      <c r="T1665" s="24">
        <v>8</v>
      </c>
      <c r="U1665" t="s">
        <v>182</v>
      </c>
      <c r="V1665" s="14" t="str">
        <f>VLOOKUP($U1665,look_up!$A$2:J1691,2,FALSE)</f>
        <v>Estrela</v>
      </c>
      <c r="W1665" s="14" t="str">
        <f>VLOOKUP($U1665,look_up!$A$2:K1691,3,FALSE)</f>
        <v>Species</v>
      </c>
      <c r="X1665" s="14" t="str">
        <f>VLOOKUP($U1665,look_up!$A$2:L1691,4,FALSE)</f>
        <v>NA</v>
      </c>
      <c r="Y1665" s="14" t="str">
        <f>VLOOKUP($U1665,look_up!A$2:K1691,5,FALSE)</f>
        <v>Animalia</v>
      </c>
      <c r="Z1665" s="14" t="str">
        <f>VLOOKUP($U1665,look_up!A$2:L1691,6,FALSE)</f>
        <v>Echinodermata</v>
      </c>
      <c r="AA1665" s="14" t="str">
        <f>VLOOKUP($U1665,look_up!A$2:M1691,7,FALSE)</f>
        <v>Asteroidea</v>
      </c>
      <c r="AB1665" s="14" t="str">
        <f>VLOOKUP($U1665,look_up!$A$2:P1691,8,FALSE)</f>
        <v>Spinulosida</v>
      </c>
      <c r="AC1665" s="14" t="str">
        <f>VLOOKUP($U1665,look_up!$A$2:Q1691,9,FALSE)</f>
        <v>Echinasteridae</v>
      </c>
      <c r="AD1665" s="14">
        <f>VLOOKUP($U1665,look_up!A$2:P1691,10,FALSE)</f>
        <v>178747</v>
      </c>
      <c r="AE1665" s="16">
        <v>1</v>
      </c>
      <c r="AF1665" s="24" t="s">
        <v>216</v>
      </c>
      <c r="AG1665">
        <v>40</v>
      </c>
      <c r="AH1665" s="16" t="s">
        <v>273</v>
      </c>
      <c r="AI1665" s="16" t="s">
        <v>296</v>
      </c>
      <c r="AJ1665" s="16" t="s">
        <v>214</v>
      </c>
      <c r="AK1665" s="16" t="s">
        <v>221</v>
      </c>
      <c r="AL1665" s="16">
        <v>1</v>
      </c>
    </row>
    <row r="1666" spans="1:38" x14ac:dyDescent="0.3">
      <c r="A1666" s="24" t="s">
        <v>0</v>
      </c>
      <c r="B1666" t="s">
        <v>267</v>
      </c>
      <c r="C1666" t="s">
        <v>312</v>
      </c>
      <c r="D1666">
        <v>-27.180980000000002</v>
      </c>
      <c r="E1666">
        <v>-48.409959999999998</v>
      </c>
      <c r="F1666" s="24" t="s">
        <v>2</v>
      </c>
      <c r="G1666" s="24" t="s">
        <v>3</v>
      </c>
      <c r="H1666" s="25">
        <v>42372</v>
      </c>
      <c r="I1666" s="12" t="s">
        <v>100</v>
      </c>
      <c r="J1666" s="12" t="s">
        <v>270</v>
      </c>
      <c r="K1666" s="12" t="s">
        <v>292</v>
      </c>
      <c r="L1666" s="24" t="s">
        <v>96</v>
      </c>
      <c r="M1666" s="24" t="s">
        <v>313</v>
      </c>
      <c r="N1666" t="s">
        <v>173</v>
      </c>
      <c r="O1666" s="24">
        <v>3</v>
      </c>
      <c r="P1666">
        <v>10</v>
      </c>
      <c r="Q1666">
        <v>10</v>
      </c>
      <c r="R1666">
        <v>25</v>
      </c>
      <c r="S1666" s="24">
        <v>4.5</v>
      </c>
      <c r="T1666" s="24">
        <v>8</v>
      </c>
      <c r="U1666" t="s">
        <v>182</v>
      </c>
      <c r="V1666" s="14" t="str">
        <f>VLOOKUP($U1666,look_up!$A$2:J1692,2,FALSE)</f>
        <v>Estrela</v>
      </c>
      <c r="W1666" s="14" t="str">
        <f>VLOOKUP($U1666,look_up!$A$2:K1692,3,FALSE)</f>
        <v>Species</v>
      </c>
      <c r="X1666" s="14" t="str">
        <f>VLOOKUP($U1666,look_up!$A$2:L1692,4,FALSE)</f>
        <v>NA</v>
      </c>
      <c r="Y1666" s="14" t="str">
        <f>VLOOKUP($U1666,look_up!A$2:K1692,5,FALSE)</f>
        <v>Animalia</v>
      </c>
      <c r="Z1666" s="14" t="str">
        <f>VLOOKUP($U1666,look_up!A$2:L1692,6,FALSE)</f>
        <v>Echinodermata</v>
      </c>
      <c r="AA1666" s="14" t="str">
        <f>VLOOKUP($U1666,look_up!A$2:M1692,7,FALSE)</f>
        <v>Asteroidea</v>
      </c>
      <c r="AB1666" s="14" t="str">
        <f>VLOOKUP($U1666,look_up!$A$2:P1692,8,FALSE)</f>
        <v>Spinulosida</v>
      </c>
      <c r="AC1666" s="14" t="str">
        <f>VLOOKUP($U1666,look_up!$A$2:Q1692,9,FALSE)</f>
        <v>Echinasteridae</v>
      </c>
      <c r="AD1666" s="14">
        <f>VLOOKUP($U1666,look_up!A$2:P1692,10,FALSE)</f>
        <v>178747</v>
      </c>
      <c r="AE1666" s="16">
        <v>1</v>
      </c>
      <c r="AF1666" s="24" t="s">
        <v>216</v>
      </c>
      <c r="AG1666">
        <v>40</v>
      </c>
      <c r="AH1666" s="16" t="s">
        <v>273</v>
      </c>
      <c r="AI1666" s="16" t="s">
        <v>296</v>
      </c>
      <c r="AJ1666" s="16" t="s">
        <v>214</v>
      </c>
      <c r="AK1666" s="16" t="s">
        <v>221</v>
      </c>
      <c r="AL1666" s="16">
        <v>1</v>
      </c>
    </row>
    <row r="1667" spans="1:38" x14ac:dyDescent="0.3">
      <c r="A1667" s="24" t="s">
        <v>0</v>
      </c>
      <c r="B1667" t="s">
        <v>309</v>
      </c>
      <c r="C1667" t="s">
        <v>287</v>
      </c>
      <c r="D1667">
        <v>-27.178419999999999</v>
      </c>
      <c r="E1667">
        <v>-48.406959999999998</v>
      </c>
      <c r="F1667" s="24" t="s">
        <v>2</v>
      </c>
      <c r="G1667" s="24" t="s">
        <v>3</v>
      </c>
      <c r="H1667" s="25">
        <v>42397</v>
      </c>
      <c r="I1667" s="12" t="s">
        <v>288</v>
      </c>
      <c r="J1667" s="12" t="s">
        <v>270</v>
      </c>
      <c r="K1667" s="12" t="s">
        <v>292</v>
      </c>
      <c r="L1667" s="24" t="s">
        <v>96</v>
      </c>
      <c r="M1667" s="24" t="s">
        <v>313</v>
      </c>
      <c r="N1667" t="s">
        <v>85</v>
      </c>
      <c r="O1667" s="24">
        <v>1</v>
      </c>
      <c r="P1667">
        <v>5</v>
      </c>
      <c r="Q1667">
        <v>5</v>
      </c>
      <c r="R1667">
        <v>23</v>
      </c>
      <c r="S1667" s="24">
        <v>4.5</v>
      </c>
      <c r="T1667" s="24">
        <v>8</v>
      </c>
      <c r="U1667" t="s">
        <v>182</v>
      </c>
      <c r="V1667" s="14" t="str">
        <f>VLOOKUP($U1667,look_up!$A$2:J1693,2,FALSE)</f>
        <v>Estrela</v>
      </c>
      <c r="W1667" s="14" t="str">
        <f>VLOOKUP($U1667,look_up!$A$2:K1693,3,FALSE)</f>
        <v>Species</v>
      </c>
      <c r="X1667" s="14" t="str">
        <f>VLOOKUP($U1667,look_up!$A$2:L1693,4,FALSE)</f>
        <v>NA</v>
      </c>
      <c r="Y1667" s="14" t="str">
        <f>VLOOKUP($U1667,look_up!A$2:K1693,5,FALSE)</f>
        <v>Animalia</v>
      </c>
      <c r="Z1667" s="14" t="str">
        <f>VLOOKUP($U1667,look_up!A$2:L1693,6,FALSE)</f>
        <v>Echinodermata</v>
      </c>
      <c r="AA1667" s="14" t="str">
        <f>VLOOKUP($U1667,look_up!A$2:M1693,7,FALSE)</f>
        <v>Asteroidea</v>
      </c>
      <c r="AB1667" s="14" t="str">
        <f>VLOOKUP($U1667,look_up!$A$2:P1693,8,FALSE)</f>
        <v>Spinulosida</v>
      </c>
      <c r="AC1667" s="14" t="str">
        <f>VLOOKUP($U1667,look_up!$A$2:Q1693,9,FALSE)</f>
        <v>Echinasteridae</v>
      </c>
      <c r="AD1667" s="14">
        <f>VLOOKUP($U1667,look_up!A$2:P1693,10,FALSE)</f>
        <v>178747</v>
      </c>
      <c r="AE1667" s="16">
        <v>0</v>
      </c>
      <c r="AF1667" s="24" t="s">
        <v>216</v>
      </c>
      <c r="AG1667">
        <v>40</v>
      </c>
      <c r="AH1667" s="16" t="s">
        <v>273</v>
      </c>
      <c r="AI1667" s="16" t="s">
        <v>296</v>
      </c>
      <c r="AJ1667" s="16" t="s">
        <v>214</v>
      </c>
      <c r="AK1667" s="16" t="s">
        <v>221</v>
      </c>
      <c r="AL1667" s="16">
        <v>0</v>
      </c>
    </row>
    <row r="1668" spans="1:38" x14ac:dyDescent="0.3">
      <c r="A1668" s="24" t="s">
        <v>0</v>
      </c>
      <c r="B1668" t="s">
        <v>309</v>
      </c>
      <c r="C1668" t="s">
        <v>287</v>
      </c>
      <c r="D1668">
        <v>-27.178419999999999</v>
      </c>
      <c r="E1668">
        <v>-48.406959999999998</v>
      </c>
      <c r="F1668" s="24" t="s">
        <v>2</v>
      </c>
      <c r="G1668" s="24" t="s">
        <v>3</v>
      </c>
      <c r="H1668" s="25">
        <v>42397</v>
      </c>
      <c r="I1668" s="12" t="s">
        <v>288</v>
      </c>
      <c r="J1668" s="12" t="s">
        <v>270</v>
      </c>
      <c r="K1668" s="12" t="s">
        <v>292</v>
      </c>
      <c r="L1668" s="24" t="s">
        <v>96</v>
      </c>
      <c r="M1668" s="24" t="s">
        <v>313</v>
      </c>
      <c r="N1668" t="s">
        <v>85</v>
      </c>
      <c r="O1668" s="24">
        <v>2</v>
      </c>
      <c r="P1668">
        <v>5</v>
      </c>
      <c r="Q1668">
        <v>5</v>
      </c>
      <c r="R1668">
        <v>23</v>
      </c>
      <c r="S1668" s="24">
        <v>4.5</v>
      </c>
      <c r="T1668" s="24">
        <v>8</v>
      </c>
      <c r="U1668" t="s">
        <v>182</v>
      </c>
      <c r="V1668" s="14" t="str">
        <f>VLOOKUP($U1668,look_up!$A$2:J1694,2,FALSE)</f>
        <v>Estrela</v>
      </c>
      <c r="W1668" s="14" t="str">
        <f>VLOOKUP($U1668,look_up!$A$2:K1694,3,FALSE)</f>
        <v>Species</v>
      </c>
      <c r="X1668" s="14" t="str">
        <f>VLOOKUP($U1668,look_up!$A$2:L1694,4,FALSE)</f>
        <v>NA</v>
      </c>
      <c r="Y1668" s="14" t="str">
        <f>VLOOKUP($U1668,look_up!A$2:K1694,5,FALSE)</f>
        <v>Animalia</v>
      </c>
      <c r="Z1668" s="14" t="str">
        <f>VLOOKUP($U1668,look_up!A$2:L1694,6,FALSE)</f>
        <v>Echinodermata</v>
      </c>
      <c r="AA1668" s="14" t="str">
        <f>VLOOKUP($U1668,look_up!A$2:M1694,7,FALSE)</f>
        <v>Asteroidea</v>
      </c>
      <c r="AB1668" s="14" t="str">
        <f>VLOOKUP($U1668,look_up!$A$2:P1694,8,FALSE)</f>
        <v>Spinulosida</v>
      </c>
      <c r="AC1668" s="14" t="str">
        <f>VLOOKUP($U1668,look_up!$A$2:Q1694,9,FALSE)</f>
        <v>Echinasteridae</v>
      </c>
      <c r="AD1668" s="14">
        <f>VLOOKUP($U1668,look_up!A$2:P1694,10,FALSE)</f>
        <v>178747</v>
      </c>
      <c r="AE1668" s="16">
        <v>0</v>
      </c>
      <c r="AF1668" s="24" t="s">
        <v>216</v>
      </c>
      <c r="AG1668">
        <v>40</v>
      </c>
      <c r="AH1668" s="16" t="s">
        <v>273</v>
      </c>
      <c r="AI1668" s="16" t="s">
        <v>296</v>
      </c>
      <c r="AJ1668" s="16" t="s">
        <v>214</v>
      </c>
      <c r="AK1668" s="16" t="s">
        <v>221</v>
      </c>
      <c r="AL1668" s="16">
        <v>0</v>
      </c>
    </row>
    <row r="1669" spans="1:38" x14ac:dyDescent="0.3">
      <c r="A1669" s="24" t="s">
        <v>0</v>
      </c>
      <c r="B1669" t="s">
        <v>309</v>
      </c>
      <c r="C1669" t="s">
        <v>287</v>
      </c>
      <c r="D1669">
        <v>-27.178419999999999</v>
      </c>
      <c r="E1669">
        <v>-48.406959999999998</v>
      </c>
      <c r="F1669" s="24" t="s">
        <v>2</v>
      </c>
      <c r="G1669" s="24" t="s">
        <v>3</v>
      </c>
      <c r="H1669" s="25">
        <v>42397</v>
      </c>
      <c r="I1669" s="12" t="s">
        <v>288</v>
      </c>
      <c r="J1669" s="12" t="s">
        <v>270</v>
      </c>
      <c r="K1669" s="12" t="s">
        <v>292</v>
      </c>
      <c r="L1669" s="24" t="s">
        <v>96</v>
      </c>
      <c r="M1669" s="24" t="s">
        <v>313</v>
      </c>
      <c r="N1669" t="s">
        <v>85</v>
      </c>
      <c r="O1669" s="24">
        <v>3</v>
      </c>
      <c r="P1669">
        <v>5</v>
      </c>
      <c r="Q1669">
        <v>5</v>
      </c>
      <c r="R1669">
        <v>23</v>
      </c>
      <c r="S1669" s="24">
        <v>4.5</v>
      </c>
      <c r="T1669" s="24">
        <v>8</v>
      </c>
      <c r="U1669" t="s">
        <v>182</v>
      </c>
      <c r="V1669" s="14" t="str">
        <f>VLOOKUP($U1669,look_up!$A$2:J1695,2,FALSE)</f>
        <v>Estrela</v>
      </c>
      <c r="W1669" s="14" t="str">
        <f>VLOOKUP($U1669,look_up!$A$2:K1695,3,FALSE)</f>
        <v>Species</v>
      </c>
      <c r="X1669" s="14" t="str">
        <f>VLOOKUP($U1669,look_up!$A$2:L1695,4,FALSE)</f>
        <v>NA</v>
      </c>
      <c r="Y1669" s="14" t="str">
        <f>VLOOKUP($U1669,look_up!A$2:K1695,5,FALSE)</f>
        <v>Animalia</v>
      </c>
      <c r="Z1669" s="14" t="str">
        <f>VLOOKUP($U1669,look_up!A$2:L1695,6,FALSE)</f>
        <v>Echinodermata</v>
      </c>
      <c r="AA1669" s="14" t="str">
        <f>VLOOKUP($U1669,look_up!A$2:M1695,7,FALSE)</f>
        <v>Asteroidea</v>
      </c>
      <c r="AB1669" s="14" t="str">
        <f>VLOOKUP($U1669,look_up!$A$2:P1695,8,FALSE)</f>
        <v>Spinulosida</v>
      </c>
      <c r="AC1669" s="14" t="str">
        <f>VLOOKUP($U1669,look_up!$A$2:Q1695,9,FALSE)</f>
        <v>Echinasteridae</v>
      </c>
      <c r="AD1669" s="14">
        <f>VLOOKUP($U1669,look_up!A$2:P1695,10,FALSE)</f>
        <v>178747</v>
      </c>
      <c r="AE1669" s="16">
        <v>9</v>
      </c>
      <c r="AF1669" s="24" t="s">
        <v>216</v>
      </c>
      <c r="AG1669">
        <v>40</v>
      </c>
      <c r="AH1669" s="16" t="s">
        <v>273</v>
      </c>
      <c r="AI1669" s="16" t="s">
        <v>296</v>
      </c>
      <c r="AJ1669" s="16" t="s">
        <v>214</v>
      </c>
      <c r="AK1669" s="16" t="s">
        <v>221</v>
      </c>
      <c r="AL1669" s="16">
        <v>9</v>
      </c>
    </row>
    <row r="1670" spans="1:38" x14ac:dyDescent="0.3">
      <c r="A1670" s="24" t="s">
        <v>0</v>
      </c>
      <c r="B1670" t="s">
        <v>310</v>
      </c>
      <c r="C1670" t="s">
        <v>289</v>
      </c>
      <c r="D1670">
        <v>-27.118390000000002</v>
      </c>
      <c r="E1670">
        <v>-48.519509999999997</v>
      </c>
      <c r="F1670" s="24" t="s">
        <v>2</v>
      </c>
      <c r="G1670" s="24" t="s">
        <v>3</v>
      </c>
      <c r="H1670" s="25">
        <v>42389</v>
      </c>
      <c r="I1670" s="12" t="s">
        <v>248</v>
      </c>
      <c r="J1670" s="12" t="s">
        <v>270</v>
      </c>
      <c r="K1670" s="12" t="s">
        <v>292</v>
      </c>
      <c r="L1670" s="24" t="s">
        <v>96</v>
      </c>
      <c r="M1670" s="24" t="s">
        <v>272</v>
      </c>
      <c r="N1670" t="s">
        <v>85</v>
      </c>
      <c r="O1670" s="24">
        <v>1</v>
      </c>
      <c r="P1670">
        <v>5</v>
      </c>
      <c r="Q1670">
        <v>5</v>
      </c>
      <c r="R1670">
        <v>28</v>
      </c>
      <c r="S1670" s="24">
        <v>2.2000000000000002</v>
      </c>
      <c r="T1670" s="24">
        <v>1.5</v>
      </c>
      <c r="U1670" t="s">
        <v>182</v>
      </c>
      <c r="V1670" s="14" t="str">
        <f>VLOOKUP($U1670,look_up!$A$2:J1696,2,FALSE)</f>
        <v>Estrela</v>
      </c>
      <c r="W1670" s="14" t="str">
        <f>VLOOKUP($U1670,look_up!$A$2:K1696,3,FALSE)</f>
        <v>Species</v>
      </c>
      <c r="X1670" s="14" t="str">
        <f>VLOOKUP($U1670,look_up!$A$2:L1696,4,FALSE)</f>
        <v>NA</v>
      </c>
      <c r="Y1670" s="14" t="str">
        <f>VLOOKUP($U1670,look_up!A$2:K1696,5,FALSE)</f>
        <v>Animalia</v>
      </c>
      <c r="Z1670" s="14" t="str">
        <f>VLOOKUP($U1670,look_up!A$2:L1696,6,FALSE)</f>
        <v>Echinodermata</v>
      </c>
      <c r="AA1670" s="14" t="str">
        <f>VLOOKUP($U1670,look_up!A$2:M1696,7,FALSE)</f>
        <v>Asteroidea</v>
      </c>
      <c r="AB1670" s="14" t="str">
        <f>VLOOKUP($U1670,look_up!$A$2:P1696,8,FALSE)</f>
        <v>Spinulosida</v>
      </c>
      <c r="AC1670" s="14" t="str">
        <f>VLOOKUP($U1670,look_up!$A$2:Q1696,9,FALSE)</f>
        <v>Echinasteridae</v>
      </c>
      <c r="AD1670" s="14">
        <f>VLOOKUP($U1670,look_up!A$2:P1696,10,FALSE)</f>
        <v>178747</v>
      </c>
      <c r="AE1670" s="16">
        <v>0</v>
      </c>
      <c r="AF1670" s="24" t="s">
        <v>216</v>
      </c>
      <c r="AG1670">
        <v>40</v>
      </c>
      <c r="AH1670" s="16" t="s">
        <v>273</v>
      </c>
      <c r="AI1670" s="16" t="s">
        <v>296</v>
      </c>
      <c r="AJ1670" s="16" t="s">
        <v>214</v>
      </c>
      <c r="AK1670" s="16" t="s">
        <v>221</v>
      </c>
      <c r="AL1670" s="16">
        <v>0</v>
      </c>
    </row>
    <row r="1671" spans="1:38" x14ac:dyDescent="0.3">
      <c r="A1671" s="24" t="s">
        <v>0</v>
      </c>
      <c r="B1671" t="s">
        <v>310</v>
      </c>
      <c r="C1671" t="s">
        <v>289</v>
      </c>
      <c r="D1671">
        <v>-27.118390000000002</v>
      </c>
      <c r="E1671">
        <v>-48.519509999999997</v>
      </c>
      <c r="F1671" s="24" t="s">
        <v>2</v>
      </c>
      <c r="G1671" s="24" t="s">
        <v>3</v>
      </c>
      <c r="H1671" s="25">
        <v>42389</v>
      </c>
      <c r="I1671" s="12" t="s">
        <v>248</v>
      </c>
      <c r="J1671" s="12" t="s">
        <v>270</v>
      </c>
      <c r="K1671" s="12" t="s">
        <v>292</v>
      </c>
      <c r="L1671" s="24" t="s">
        <v>96</v>
      </c>
      <c r="M1671" s="24" t="s">
        <v>272</v>
      </c>
      <c r="N1671" t="s">
        <v>85</v>
      </c>
      <c r="O1671" s="24">
        <v>2</v>
      </c>
      <c r="P1671">
        <v>5</v>
      </c>
      <c r="Q1671">
        <v>5</v>
      </c>
      <c r="R1671">
        <v>28</v>
      </c>
      <c r="S1671" s="24">
        <v>2.2000000000000002</v>
      </c>
      <c r="T1671" s="24">
        <v>1.5</v>
      </c>
      <c r="U1671" t="s">
        <v>182</v>
      </c>
      <c r="V1671" s="14" t="str">
        <f>VLOOKUP($U1671,look_up!$A$2:J1697,2,FALSE)</f>
        <v>Estrela</v>
      </c>
      <c r="W1671" s="14" t="str">
        <f>VLOOKUP($U1671,look_up!$A$2:K1697,3,FALSE)</f>
        <v>Species</v>
      </c>
      <c r="X1671" s="14" t="str">
        <f>VLOOKUP($U1671,look_up!$A$2:L1697,4,FALSE)</f>
        <v>NA</v>
      </c>
      <c r="Y1671" s="14" t="str">
        <f>VLOOKUP($U1671,look_up!A$2:K1697,5,FALSE)</f>
        <v>Animalia</v>
      </c>
      <c r="Z1671" s="14" t="str">
        <f>VLOOKUP($U1671,look_up!A$2:L1697,6,FALSE)</f>
        <v>Echinodermata</v>
      </c>
      <c r="AA1671" s="14" t="str">
        <f>VLOOKUP($U1671,look_up!A$2:M1697,7,FALSE)</f>
        <v>Asteroidea</v>
      </c>
      <c r="AB1671" s="14" t="str">
        <f>VLOOKUP($U1671,look_up!$A$2:P1697,8,FALSE)</f>
        <v>Spinulosida</v>
      </c>
      <c r="AC1671" s="14" t="str">
        <f>VLOOKUP($U1671,look_up!$A$2:Q1697,9,FALSE)</f>
        <v>Echinasteridae</v>
      </c>
      <c r="AD1671" s="14">
        <f>VLOOKUP($U1671,look_up!A$2:P1697,10,FALSE)</f>
        <v>178747</v>
      </c>
      <c r="AE1671" s="16">
        <v>0</v>
      </c>
      <c r="AF1671" s="24" t="s">
        <v>216</v>
      </c>
      <c r="AG1671">
        <v>40</v>
      </c>
      <c r="AH1671" s="16" t="s">
        <v>273</v>
      </c>
      <c r="AI1671" s="16" t="s">
        <v>296</v>
      </c>
      <c r="AJ1671" s="16" t="s">
        <v>214</v>
      </c>
      <c r="AK1671" s="16" t="s">
        <v>221</v>
      </c>
      <c r="AL1671" s="16">
        <v>0</v>
      </c>
    </row>
    <row r="1672" spans="1:38" x14ac:dyDescent="0.3">
      <c r="A1672" s="24" t="s">
        <v>0</v>
      </c>
      <c r="B1672" t="s">
        <v>310</v>
      </c>
      <c r="C1672" t="s">
        <v>289</v>
      </c>
      <c r="D1672">
        <v>-27.118390000000002</v>
      </c>
      <c r="E1672">
        <v>-48.519509999999997</v>
      </c>
      <c r="F1672" s="24" t="s">
        <v>2</v>
      </c>
      <c r="G1672" s="24" t="s">
        <v>3</v>
      </c>
      <c r="H1672" s="25">
        <v>42389</v>
      </c>
      <c r="I1672" s="12" t="s">
        <v>248</v>
      </c>
      <c r="J1672" s="12" t="s">
        <v>270</v>
      </c>
      <c r="K1672" s="12" t="s">
        <v>292</v>
      </c>
      <c r="L1672" s="24" t="s">
        <v>96</v>
      </c>
      <c r="M1672" s="24" t="s">
        <v>272</v>
      </c>
      <c r="N1672" t="s">
        <v>85</v>
      </c>
      <c r="O1672" s="24">
        <v>3</v>
      </c>
      <c r="P1672">
        <v>5</v>
      </c>
      <c r="Q1672">
        <v>5</v>
      </c>
      <c r="R1672">
        <v>28</v>
      </c>
      <c r="S1672" s="24">
        <v>2.2000000000000002</v>
      </c>
      <c r="T1672" s="24">
        <v>1.5</v>
      </c>
      <c r="U1672" t="s">
        <v>182</v>
      </c>
      <c r="V1672" s="14" t="str">
        <f>VLOOKUP($U1672,look_up!$A$2:J1698,2,FALSE)</f>
        <v>Estrela</v>
      </c>
      <c r="W1672" s="14" t="str">
        <f>VLOOKUP($U1672,look_up!$A$2:K1698,3,FALSE)</f>
        <v>Species</v>
      </c>
      <c r="X1672" s="14" t="str">
        <f>VLOOKUP($U1672,look_up!$A$2:L1698,4,FALSE)</f>
        <v>NA</v>
      </c>
      <c r="Y1672" s="14" t="str">
        <f>VLOOKUP($U1672,look_up!A$2:K1698,5,FALSE)</f>
        <v>Animalia</v>
      </c>
      <c r="Z1672" s="14" t="str">
        <f>VLOOKUP($U1672,look_up!A$2:L1698,6,FALSE)</f>
        <v>Echinodermata</v>
      </c>
      <c r="AA1672" s="14" t="str">
        <f>VLOOKUP($U1672,look_up!A$2:M1698,7,FALSE)</f>
        <v>Asteroidea</v>
      </c>
      <c r="AB1672" s="14" t="str">
        <f>VLOOKUP($U1672,look_up!$A$2:P1698,8,FALSE)</f>
        <v>Spinulosida</v>
      </c>
      <c r="AC1672" s="14" t="str">
        <f>VLOOKUP($U1672,look_up!$A$2:Q1698,9,FALSE)</f>
        <v>Echinasteridae</v>
      </c>
      <c r="AD1672" s="14">
        <f>VLOOKUP($U1672,look_up!A$2:P1698,10,FALSE)</f>
        <v>178747</v>
      </c>
      <c r="AE1672" s="16">
        <v>0</v>
      </c>
      <c r="AF1672" s="24" t="s">
        <v>216</v>
      </c>
      <c r="AG1672">
        <v>40</v>
      </c>
      <c r="AH1672" s="16" t="s">
        <v>273</v>
      </c>
      <c r="AI1672" s="16" t="s">
        <v>296</v>
      </c>
      <c r="AJ1672" s="16" t="s">
        <v>214</v>
      </c>
      <c r="AK1672" s="16" t="s">
        <v>221</v>
      </c>
      <c r="AL1672" s="16">
        <v>0</v>
      </c>
    </row>
    <row r="1673" spans="1:38" x14ac:dyDescent="0.3">
      <c r="A1673" s="24" t="s">
        <v>0</v>
      </c>
      <c r="B1673" t="s">
        <v>311</v>
      </c>
      <c r="C1673" t="s">
        <v>290</v>
      </c>
      <c r="D1673">
        <v>-27.11862</v>
      </c>
      <c r="E1673">
        <v>-48.514699999999998</v>
      </c>
      <c r="F1673" s="24" t="s">
        <v>2</v>
      </c>
      <c r="G1673" s="24" t="s">
        <v>3</v>
      </c>
      <c r="H1673" s="25">
        <v>42389</v>
      </c>
      <c r="I1673" s="12" t="s">
        <v>248</v>
      </c>
      <c r="J1673" s="12" t="s">
        <v>270</v>
      </c>
      <c r="K1673" s="12" t="s">
        <v>292</v>
      </c>
      <c r="L1673" s="24" t="s">
        <v>96</v>
      </c>
      <c r="M1673" s="24" t="s">
        <v>272</v>
      </c>
      <c r="N1673" t="s">
        <v>85</v>
      </c>
      <c r="O1673" s="24">
        <v>1</v>
      </c>
      <c r="P1673">
        <v>5</v>
      </c>
      <c r="Q1673">
        <v>5</v>
      </c>
      <c r="R1673">
        <v>28</v>
      </c>
      <c r="S1673" s="24">
        <v>2.2000000000000002</v>
      </c>
      <c r="T1673" s="24">
        <v>2</v>
      </c>
      <c r="U1673" t="s">
        <v>182</v>
      </c>
      <c r="V1673" s="14" t="str">
        <f>VLOOKUP($U1673,look_up!$A$2:J1699,2,FALSE)</f>
        <v>Estrela</v>
      </c>
      <c r="W1673" s="14" t="str">
        <f>VLOOKUP($U1673,look_up!$A$2:K1699,3,FALSE)</f>
        <v>Species</v>
      </c>
      <c r="X1673" s="14" t="str">
        <f>VLOOKUP($U1673,look_up!$A$2:L1699,4,FALSE)</f>
        <v>NA</v>
      </c>
      <c r="Y1673" s="14" t="str">
        <f>VLOOKUP($U1673,look_up!A$2:K1699,5,FALSE)</f>
        <v>Animalia</v>
      </c>
      <c r="Z1673" s="14" t="str">
        <f>VLOOKUP($U1673,look_up!A$2:L1699,6,FALSE)</f>
        <v>Echinodermata</v>
      </c>
      <c r="AA1673" s="14" t="str">
        <f>VLOOKUP($U1673,look_up!A$2:M1699,7,FALSE)</f>
        <v>Asteroidea</v>
      </c>
      <c r="AB1673" s="14" t="str">
        <f>VLOOKUP($U1673,look_up!$A$2:P1699,8,FALSE)</f>
        <v>Spinulosida</v>
      </c>
      <c r="AC1673" s="14" t="str">
        <f>VLOOKUP($U1673,look_up!$A$2:Q1699,9,FALSE)</f>
        <v>Echinasteridae</v>
      </c>
      <c r="AD1673" s="14">
        <f>VLOOKUP($U1673,look_up!A$2:P1699,10,FALSE)</f>
        <v>178747</v>
      </c>
      <c r="AE1673" s="16">
        <v>0</v>
      </c>
      <c r="AF1673" s="24" t="s">
        <v>216</v>
      </c>
      <c r="AG1673">
        <v>40</v>
      </c>
      <c r="AH1673" s="16" t="s">
        <v>273</v>
      </c>
      <c r="AI1673" s="16" t="s">
        <v>296</v>
      </c>
      <c r="AJ1673" s="16" t="s">
        <v>214</v>
      </c>
      <c r="AK1673" s="16" t="s">
        <v>221</v>
      </c>
      <c r="AL1673" s="16">
        <v>0</v>
      </c>
    </row>
    <row r="1674" spans="1:38" x14ac:dyDescent="0.3">
      <c r="A1674" s="24" t="s">
        <v>0</v>
      </c>
      <c r="B1674" t="s">
        <v>311</v>
      </c>
      <c r="C1674" t="s">
        <v>290</v>
      </c>
      <c r="D1674">
        <v>-27.11862</v>
      </c>
      <c r="E1674">
        <v>-48.514699999999998</v>
      </c>
      <c r="F1674" s="24" t="s">
        <v>2</v>
      </c>
      <c r="G1674" s="24" t="s">
        <v>3</v>
      </c>
      <c r="H1674" s="25">
        <v>42389</v>
      </c>
      <c r="I1674" s="12" t="s">
        <v>248</v>
      </c>
      <c r="J1674" s="12" t="s">
        <v>270</v>
      </c>
      <c r="K1674" s="12" t="s">
        <v>292</v>
      </c>
      <c r="L1674" s="24" t="s">
        <v>96</v>
      </c>
      <c r="M1674" s="24" t="s">
        <v>272</v>
      </c>
      <c r="N1674" t="s">
        <v>85</v>
      </c>
      <c r="O1674" s="24">
        <v>2</v>
      </c>
      <c r="P1674">
        <v>5</v>
      </c>
      <c r="Q1674">
        <v>5</v>
      </c>
      <c r="R1674">
        <v>28</v>
      </c>
      <c r="S1674" s="24">
        <v>2.2000000000000002</v>
      </c>
      <c r="T1674" s="24">
        <v>2</v>
      </c>
      <c r="U1674" t="s">
        <v>182</v>
      </c>
      <c r="V1674" s="14" t="str">
        <f>VLOOKUP($U1674,look_up!$A$2:J1700,2,FALSE)</f>
        <v>Estrela</v>
      </c>
      <c r="W1674" s="14" t="str">
        <f>VLOOKUP($U1674,look_up!$A$2:K1700,3,FALSE)</f>
        <v>Species</v>
      </c>
      <c r="X1674" s="14" t="str">
        <f>VLOOKUP($U1674,look_up!$A$2:L1700,4,FALSE)</f>
        <v>NA</v>
      </c>
      <c r="Y1674" s="14" t="str">
        <f>VLOOKUP($U1674,look_up!A$2:K1700,5,FALSE)</f>
        <v>Animalia</v>
      </c>
      <c r="Z1674" s="14" t="str">
        <f>VLOOKUP($U1674,look_up!A$2:L1700,6,FALSE)</f>
        <v>Echinodermata</v>
      </c>
      <c r="AA1674" s="14" t="str">
        <f>VLOOKUP($U1674,look_up!A$2:M1700,7,FALSE)</f>
        <v>Asteroidea</v>
      </c>
      <c r="AB1674" s="14" t="str">
        <f>VLOOKUP($U1674,look_up!$A$2:P1700,8,FALSE)</f>
        <v>Spinulosida</v>
      </c>
      <c r="AC1674" s="14" t="str">
        <f>VLOOKUP($U1674,look_up!$A$2:Q1700,9,FALSE)</f>
        <v>Echinasteridae</v>
      </c>
      <c r="AD1674" s="14">
        <f>VLOOKUP($U1674,look_up!A$2:P1700,10,FALSE)</f>
        <v>178747</v>
      </c>
      <c r="AE1674" s="16">
        <v>0</v>
      </c>
      <c r="AF1674" s="24" t="s">
        <v>216</v>
      </c>
      <c r="AG1674">
        <v>40</v>
      </c>
      <c r="AH1674" s="16" t="s">
        <v>273</v>
      </c>
      <c r="AI1674" s="16" t="s">
        <v>296</v>
      </c>
      <c r="AJ1674" s="16" t="s">
        <v>214</v>
      </c>
      <c r="AK1674" s="16" t="s">
        <v>221</v>
      </c>
      <c r="AL1674" s="16">
        <v>0</v>
      </c>
    </row>
    <row r="1675" spans="1:38" x14ac:dyDescent="0.3">
      <c r="A1675" s="24" t="s">
        <v>0</v>
      </c>
      <c r="B1675" t="s">
        <v>311</v>
      </c>
      <c r="C1675" t="s">
        <v>290</v>
      </c>
      <c r="D1675">
        <v>-27.11862</v>
      </c>
      <c r="E1675">
        <v>-48.514699999999998</v>
      </c>
      <c r="F1675" s="24" t="s">
        <v>2</v>
      </c>
      <c r="G1675" s="24" t="s">
        <v>3</v>
      </c>
      <c r="H1675" s="25">
        <v>42389</v>
      </c>
      <c r="I1675" s="12" t="s">
        <v>248</v>
      </c>
      <c r="J1675" s="12" t="s">
        <v>270</v>
      </c>
      <c r="K1675" s="12" t="s">
        <v>292</v>
      </c>
      <c r="L1675" s="24" t="s">
        <v>96</v>
      </c>
      <c r="M1675" s="24" t="s">
        <v>272</v>
      </c>
      <c r="N1675" t="s">
        <v>85</v>
      </c>
      <c r="O1675" s="24">
        <v>3</v>
      </c>
      <c r="P1675">
        <v>5</v>
      </c>
      <c r="Q1675">
        <v>5</v>
      </c>
      <c r="R1675">
        <v>28</v>
      </c>
      <c r="S1675" s="24">
        <v>2.2000000000000002</v>
      </c>
      <c r="T1675" s="24">
        <v>2</v>
      </c>
      <c r="U1675" t="s">
        <v>182</v>
      </c>
      <c r="V1675" s="14" t="str">
        <f>VLOOKUP($U1675,look_up!$A$2:J1701,2,FALSE)</f>
        <v>Estrela</v>
      </c>
      <c r="W1675" s="14" t="str">
        <f>VLOOKUP($U1675,look_up!$A$2:K1701,3,FALSE)</f>
        <v>Species</v>
      </c>
      <c r="X1675" s="14" t="str">
        <f>VLOOKUP($U1675,look_up!$A$2:L1701,4,FALSE)</f>
        <v>NA</v>
      </c>
      <c r="Y1675" s="14" t="str">
        <f>VLOOKUP($U1675,look_up!A$2:K1701,5,FALSE)</f>
        <v>Animalia</v>
      </c>
      <c r="Z1675" s="14" t="str">
        <f>VLOOKUP($U1675,look_up!A$2:L1701,6,FALSE)</f>
        <v>Echinodermata</v>
      </c>
      <c r="AA1675" s="14" t="str">
        <f>VLOOKUP($U1675,look_up!A$2:M1701,7,FALSE)</f>
        <v>Asteroidea</v>
      </c>
      <c r="AB1675" s="14" t="str">
        <f>VLOOKUP($U1675,look_up!$A$2:P1701,8,FALSE)</f>
        <v>Spinulosida</v>
      </c>
      <c r="AC1675" s="14" t="str">
        <f>VLOOKUP($U1675,look_up!$A$2:Q1701,9,FALSE)</f>
        <v>Echinasteridae</v>
      </c>
      <c r="AD1675" s="14">
        <f>VLOOKUP($U1675,look_up!A$2:P1701,10,FALSE)</f>
        <v>178747</v>
      </c>
      <c r="AE1675" s="16">
        <v>0</v>
      </c>
      <c r="AF1675" s="24" t="s">
        <v>216</v>
      </c>
      <c r="AG1675">
        <v>40</v>
      </c>
      <c r="AH1675" s="16" t="s">
        <v>273</v>
      </c>
      <c r="AI1675" s="16" t="s">
        <v>296</v>
      </c>
      <c r="AJ1675" s="16" t="s">
        <v>214</v>
      </c>
      <c r="AK1675" s="16" t="s">
        <v>221</v>
      </c>
      <c r="AL1675" s="16">
        <v>0</v>
      </c>
    </row>
    <row r="1676" spans="1:38" x14ac:dyDescent="0.3">
      <c r="A1676" s="24" t="s">
        <v>0</v>
      </c>
      <c r="B1676" t="s">
        <v>306</v>
      </c>
      <c r="C1676" t="s">
        <v>268</v>
      </c>
      <c r="D1676">
        <v>-27.609590000000001</v>
      </c>
      <c r="E1676">
        <v>-48.387419999999999</v>
      </c>
      <c r="F1676" s="24" t="s">
        <v>2</v>
      </c>
      <c r="G1676" s="24" t="s">
        <v>3</v>
      </c>
      <c r="H1676" s="25">
        <v>42033</v>
      </c>
      <c r="I1676" s="12" t="s">
        <v>269</v>
      </c>
      <c r="J1676" s="12" t="s">
        <v>270</v>
      </c>
      <c r="K1676" s="12" t="s">
        <v>271</v>
      </c>
      <c r="L1676" s="24" t="s">
        <v>96</v>
      </c>
      <c r="M1676" s="24" t="s">
        <v>272</v>
      </c>
      <c r="N1676" t="s">
        <v>85</v>
      </c>
      <c r="O1676" s="24">
        <v>1</v>
      </c>
      <c r="P1676">
        <v>5</v>
      </c>
      <c r="Q1676">
        <v>5</v>
      </c>
      <c r="R1676">
        <v>19</v>
      </c>
      <c r="S1676" s="24">
        <v>5</v>
      </c>
      <c r="T1676" s="24">
        <v>5.2</v>
      </c>
      <c r="U1676" t="s">
        <v>183</v>
      </c>
      <c r="V1676" s="14" t="str">
        <f>VLOOKUP($U1676,look_up!$A$2:J1702,2,FALSE)</f>
        <v>Estrela</v>
      </c>
      <c r="W1676" s="14" t="str">
        <f>VLOOKUP($U1676,look_up!$A$2:K1702,3,FALSE)</f>
        <v>Species</v>
      </c>
      <c r="X1676" s="14" t="str">
        <f>VLOOKUP($U1676,look_up!$A$2:L1702,4,FALSE)</f>
        <v>NA</v>
      </c>
      <c r="Y1676" s="14" t="str">
        <f>VLOOKUP($U1676,look_up!A$2:K1702,5,FALSE)</f>
        <v>Animalia</v>
      </c>
      <c r="Z1676" s="14" t="str">
        <f>VLOOKUP($U1676,look_up!A$2:L1702,6,FALSE)</f>
        <v>Echinodermata</v>
      </c>
      <c r="AA1676" s="14" t="str">
        <f>VLOOKUP($U1676,look_up!A$2:M1702,7,FALSE)</f>
        <v>Asteroidea</v>
      </c>
      <c r="AB1676" s="14" t="str">
        <f>VLOOKUP($U1676,look_up!$A$2:P1702,8,FALSE)</f>
        <v>Forcipulatida</v>
      </c>
      <c r="AC1676" s="14" t="str">
        <f>VLOOKUP($U1676,look_up!$A$2:Q1702,9,FALSE)</f>
        <v>Asteriidae</v>
      </c>
      <c r="AD1676" s="14">
        <f>VLOOKUP($U1676,look_up!A$2:P1702,10,FALSE)</f>
        <v>123795</v>
      </c>
      <c r="AE1676" s="16">
        <v>0</v>
      </c>
      <c r="AF1676" s="24" t="s">
        <v>216</v>
      </c>
      <c r="AG1676">
        <v>40</v>
      </c>
      <c r="AH1676" s="16" t="s">
        <v>273</v>
      </c>
      <c r="AI1676" s="16" t="s">
        <v>296</v>
      </c>
      <c r="AJ1676" s="16" t="s">
        <v>214</v>
      </c>
      <c r="AK1676" s="16" t="s">
        <v>222</v>
      </c>
      <c r="AL1676" s="16">
        <v>0</v>
      </c>
    </row>
    <row r="1677" spans="1:38" x14ac:dyDescent="0.3">
      <c r="A1677" s="24" t="s">
        <v>0</v>
      </c>
      <c r="B1677" t="s">
        <v>306</v>
      </c>
      <c r="C1677" t="s">
        <v>268</v>
      </c>
      <c r="D1677">
        <v>-27.609590000000001</v>
      </c>
      <c r="E1677">
        <v>-48.387419999999999</v>
      </c>
      <c r="F1677" s="24" t="s">
        <v>2</v>
      </c>
      <c r="G1677" s="24" t="s">
        <v>3</v>
      </c>
      <c r="H1677" s="25">
        <v>42033</v>
      </c>
      <c r="I1677" s="12" t="s">
        <v>269</v>
      </c>
      <c r="J1677" s="12" t="s">
        <v>270</v>
      </c>
      <c r="K1677" s="12" t="s">
        <v>271</v>
      </c>
      <c r="L1677" s="24" t="s">
        <v>96</v>
      </c>
      <c r="M1677" s="24" t="s">
        <v>272</v>
      </c>
      <c r="N1677" t="s">
        <v>85</v>
      </c>
      <c r="O1677" s="24">
        <v>2</v>
      </c>
      <c r="P1677">
        <v>5</v>
      </c>
      <c r="Q1677">
        <v>5</v>
      </c>
      <c r="R1677">
        <v>19</v>
      </c>
      <c r="S1677" s="24">
        <v>5</v>
      </c>
      <c r="T1677" s="24">
        <v>5.2</v>
      </c>
      <c r="U1677" t="s">
        <v>183</v>
      </c>
      <c r="V1677" s="14" t="str">
        <f>VLOOKUP($U1677,look_up!$A$2:J1703,2,FALSE)</f>
        <v>Estrela</v>
      </c>
      <c r="W1677" s="14" t="str">
        <f>VLOOKUP($U1677,look_up!$A$2:K1703,3,FALSE)</f>
        <v>Species</v>
      </c>
      <c r="X1677" s="14" t="str">
        <f>VLOOKUP($U1677,look_up!$A$2:L1703,4,FALSE)</f>
        <v>NA</v>
      </c>
      <c r="Y1677" s="14" t="str">
        <f>VLOOKUP($U1677,look_up!A$2:K1703,5,FALSE)</f>
        <v>Animalia</v>
      </c>
      <c r="Z1677" s="14" t="str">
        <f>VLOOKUP($U1677,look_up!A$2:L1703,6,FALSE)</f>
        <v>Echinodermata</v>
      </c>
      <c r="AA1677" s="14" t="str">
        <f>VLOOKUP($U1677,look_up!A$2:M1703,7,FALSE)</f>
        <v>Asteroidea</v>
      </c>
      <c r="AB1677" s="14" t="str">
        <f>VLOOKUP($U1677,look_up!$A$2:P1703,8,FALSE)</f>
        <v>Forcipulatida</v>
      </c>
      <c r="AC1677" s="14" t="str">
        <f>VLOOKUP($U1677,look_up!$A$2:Q1703,9,FALSE)</f>
        <v>Asteriidae</v>
      </c>
      <c r="AD1677" s="14">
        <f>VLOOKUP($U1677,look_up!A$2:P1703,10,FALSE)</f>
        <v>123795</v>
      </c>
      <c r="AE1677" s="16">
        <v>0</v>
      </c>
      <c r="AF1677" s="24" t="s">
        <v>216</v>
      </c>
      <c r="AG1677">
        <v>40</v>
      </c>
      <c r="AH1677" s="16" t="s">
        <v>273</v>
      </c>
      <c r="AI1677" s="16" t="s">
        <v>296</v>
      </c>
      <c r="AJ1677" s="16" t="s">
        <v>214</v>
      </c>
      <c r="AK1677" s="16" t="s">
        <v>222</v>
      </c>
      <c r="AL1677" s="16">
        <v>0</v>
      </c>
    </row>
    <row r="1678" spans="1:38" x14ac:dyDescent="0.3">
      <c r="A1678" s="24" t="s">
        <v>0</v>
      </c>
      <c r="B1678" t="s">
        <v>306</v>
      </c>
      <c r="C1678" t="s">
        <v>268</v>
      </c>
      <c r="D1678">
        <v>-27.609590000000001</v>
      </c>
      <c r="E1678">
        <v>-48.387419999999999</v>
      </c>
      <c r="F1678" s="24" t="s">
        <v>2</v>
      </c>
      <c r="G1678" s="24" t="s">
        <v>3</v>
      </c>
      <c r="H1678" s="25">
        <v>42033</v>
      </c>
      <c r="I1678" s="12" t="s">
        <v>269</v>
      </c>
      <c r="J1678" s="12" t="s">
        <v>270</v>
      </c>
      <c r="K1678" s="12" t="s">
        <v>271</v>
      </c>
      <c r="L1678" s="24" t="s">
        <v>96</v>
      </c>
      <c r="M1678" s="24" t="s">
        <v>272</v>
      </c>
      <c r="N1678" t="s">
        <v>85</v>
      </c>
      <c r="O1678" s="24">
        <v>3</v>
      </c>
      <c r="P1678">
        <v>5</v>
      </c>
      <c r="Q1678">
        <v>5</v>
      </c>
      <c r="R1678">
        <v>19</v>
      </c>
      <c r="S1678" s="24">
        <v>5</v>
      </c>
      <c r="T1678" s="24">
        <v>5.2</v>
      </c>
      <c r="U1678" t="s">
        <v>183</v>
      </c>
      <c r="V1678" s="14" t="str">
        <f>VLOOKUP($U1678,look_up!$A$2:J1704,2,FALSE)</f>
        <v>Estrela</v>
      </c>
      <c r="W1678" s="14" t="str">
        <f>VLOOKUP($U1678,look_up!$A$2:K1704,3,FALSE)</f>
        <v>Species</v>
      </c>
      <c r="X1678" s="14" t="str">
        <f>VLOOKUP($U1678,look_up!$A$2:L1704,4,FALSE)</f>
        <v>NA</v>
      </c>
      <c r="Y1678" s="14" t="str">
        <f>VLOOKUP($U1678,look_up!A$2:K1704,5,FALSE)</f>
        <v>Animalia</v>
      </c>
      <c r="Z1678" s="14" t="str">
        <f>VLOOKUP($U1678,look_up!A$2:L1704,6,FALSE)</f>
        <v>Echinodermata</v>
      </c>
      <c r="AA1678" s="14" t="str">
        <f>VLOOKUP($U1678,look_up!A$2:M1704,7,FALSE)</f>
        <v>Asteroidea</v>
      </c>
      <c r="AB1678" s="14" t="str">
        <f>VLOOKUP($U1678,look_up!$A$2:P1704,8,FALSE)</f>
        <v>Forcipulatida</v>
      </c>
      <c r="AC1678" s="14" t="str">
        <f>VLOOKUP($U1678,look_up!$A$2:Q1704,9,FALSE)</f>
        <v>Asteriidae</v>
      </c>
      <c r="AD1678" s="14">
        <f>VLOOKUP($U1678,look_up!A$2:P1704,10,FALSE)</f>
        <v>123795</v>
      </c>
      <c r="AE1678" s="16">
        <v>2</v>
      </c>
      <c r="AF1678" s="24" t="s">
        <v>216</v>
      </c>
      <c r="AG1678">
        <v>40</v>
      </c>
      <c r="AH1678" s="16" t="s">
        <v>273</v>
      </c>
      <c r="AI1678" s="16" t="s">
        <v>296</v>
      </c>
      <c r="AJ1678" s="16" t="s">
        <v>214</v>
      </c>
      <c r="AK1678" s="16" t="s">
        <v>222</v>
      </c>
      <c r="AL1678" s="16">
        <v>2</v>
      </c>
    </row>
    <row r="1679" spans="1:38" x14ac:dyDescent="0.3">
      <c r="A1679" s="24" t="s">
        <v>0</v>
      </c>
      <c r="B1679" t="s">
        <v>307</v>
      </c>
      <c r="C1679" t="s">
        <v>274</v>
      </c>
      <c r="D1679">
        <v>-27.488160000000001</v>
      </c>
      <c r="E1679">
        <v>-48.365229999999997</v>
      </c>
      <c r="F1679" s="24" t="s">
        <v>2</v>
      </c>
      <c r="G1679" s="24" t="s">
        <v>3</v>
      </c>
      <c r="H1679" s="25">
        <v>42038</v>
      </c>
      <c r="I1679" s="12" t="s">
        <v>100</v>
      </c>
      <c r="J1679" s="12" t="s">
        <v>245</v>
      </c>
      <c r="K1679" s="12" t="s">
        <v>271</v>
      </c>
      <c r="L1679" s="24" t="s">
        <v>96</v>
      </c>
      <c r="M1679" s="24" t="s">
        <v>272</v>
      </c>
      <c r="N1679" t="s">
        <v>85</v>
      </c>
      <c r="O1679" s="24">
        <v>1</v>
      </c>
      <c r="P1679">
        <v>5</v>
      </c>
      <c r="Q1679">
        <v>5</v>
      </c>
      <c r="R1679">
        <v>23</v>
      </c>
      <c r="S1679" s="24">
        <v>4.8</v>
      </c>
      <c r="T1679" s="24">
        <v>2.4</v>
      </c>
      <c r="U1679" t="s">
        <v>183</v>
      </c>
      <c r="V1679" s="14" t="str">
        <f>VLOOKUP($U1679,look_up!$A$2:J1705,2,FALSE)</f>
        <v>Estrela</v>
      </c>
      <c r="W1679" s="14" t="str">
        <f>VLOOKUP($U1679,look_up!$A$2:K1705,3,FALSE)</f>
        <v>Species</v>
      </c>
      <c r="X1679" s="14" t="str">
        <f>VLOOKUP($U1679,look_up!$A$2:L1705,4,FALSE)</f>
        <v>NA</v>
      </c>
      <c r="Y1679" s="14" t="str">
        <f>VLOOKUP($U1679,look_up!A$2:K1705,5,FALSE)</f>
        <v>Animalia</v>
      </c>
      <c r="Z1679" s="14" t="str">
        <f>VLOOKUP($U1679,look_up!A$2:L1705,6,FALSE)</f>
        <v>Echinodermata</v>
      </c>
      <c r="AA1679" s="14" t="str">
        <f>VLOOKUP($U1679,look_up!A$2:M1705,7,FALSE)</f>
        <v>Asteroidea</v>
      </c>
      <c r="AB1679" s="14" t="str">
        <f>VLOOKUP($U1679,look_up!$A$2:P1705,8,FALSE)</f>
        <v>Forcipulatida</v>
      </c>
      <c r="AC1679" s="14" t="str">
        <f>VLOOKUP($U1679,look_up!$A$2:Q1705,9,FALSE)</f>
        <v>Asteriidae</v>
      </c>
      <c r="AD1679" s="14">
        <f>VLOOKUP($U1679,look_up!A$2:P1705,10,FALSE)</f>
        <v>123795</v>
      </c>
      <c r="AE1679" s="16">
        <v>0</v>
      </c>
      <c r="AF1679" s="24" t="s">
        <v>216</v>
      </c>
      <c r="AG1679">
        <v>40</v>
      </c>
      <c r="AH1679" s="16" t="s">
        <v>273</v>
      </c>
      <c r="AI1679" s="16" t="s">
        <v>296</v>
      </c>
      <c r="AJ1679" s="16" t="s">
        <v>214</v>
      </c>
      <c r="AK1679" s="16" t="s">
        <v>222</v>
      </c>
      <c r="AL1679" s="16">
        <v>0</v>
      </c>
    </row>
    <row r="1680" spans="1:38" x14ac:dyDescent="0.3">
      <c r="A1680" s="24" t="s">
        <v>0</v>
      </c>
      <c r="B1680" t="s">
        <v>307</v>
      </c>
      <c r="C1680" t="s">
        <v>274</v>
      </c>
      <c r="D1680">
        <v>-27.488160000000001</v>
      </c>
      <c r="E1680">
        <v>-48.365229999999997</v>
      </c>
      <c r="F1680" s="24" t="s">
        <v>2</v>
      </c>
      <c r="G1680" s="24" t="s">
        <v>3</v>
      </c>
      <c r="H1680" s="25">
        <v>42038</v>
      </c>
      <c r="I1680" s="12" t="s">
        <v>100</v>
      </c>
      <c r="J1680" s="12" t="s">
        <v>245</v>
      </c>
      <c r="K1680" s="12" t="s">
        <v>271</v>
      </c>
      <c r="L1680" s="24" t="s">
        <v>96</v>
      </c>
      <c r="M1680" s="24" t="s">
        <v>272</v>
      </c>
      <c r="N1680" t="s">
        <v>85</v>
      </c>
      <c r="O1680" s="24">
        <v>2</v>
      </c>
      <c r="P1680">
        <v>5</v>
      </c>
      <c r="Q1680">
        <v>5</v>
      </c>
      <c r="R1680">
        <v>23</v>
      </c>
      <c r="S1680" s="24">
        <v>4.8</v>
      </c>
      <c r="T1680" s="24">
        <v>2.4</v>
      </c>
      <c r="U1680" t="s">
        <v>183</v>
      </c>
      <c r="V1680" s="14" t="str">
        <f>VLOOKUP($U1680,look_up!$A$2:J1706,2,FALSE)</f>
        <v>Estrela</v>
      </c>
      <c r="W1680" s="14" t="str">
        <f>VLOOKUP($U1680,look_up!$A$2:K1706,3,FALSE)</f>
        <v>Species</v>
      </c>
      <c r="X1680" s="14" t="str">
        <f>VLOOKUP($U1680,look_up!$A$2:L1706,4,FALSE)</f>
        <v>NA</v>
      </c>
      <c r="Y1680" s="14" t="str">
        <f>VLOOKUP($U1680,look_up!A$2:K1706,5,FALSE)</f>
        <v>Animalia</v>
      </c>
      <c r="Z1680" s="14" t="str">
        <f>VLOOKUP($U1680,look_up!A$2:L1706,6,FALSE)</f>
        <v>Echinodermata</v>
      </c>
      <c r="AA1680" s="14" t="str">
        <f>VLOOKUP($U1680,look_up!A$2:M1706,7,FALSE)</f>
        <v>Asteroidea</v>
      </c>
      <c r="AB1680" s="14" t="str">
        <f>VLOOKUP($U1680,look_up!$A$2:P1706,8,FALSE)</f>
        <v>Forcipulatida</v>
      </c>
      <c r="AC1680" s="14" t="str">
        <f>VLOOKUP($U1680,look_up!$A$2:Q1706,9,FALSE)</f>
        <v>Asteriidae</v>
      </c>
      <c r="AD1680" s="14">
        <f>VLOOKUP($U1680,look_up!A$2:P1706,10,FALSE)</f>
        <v>123795</v>
      </c>
      <c r="AE1680" s="16">
        <v>0</v>
      </c>
      <c r="AF1680" s="24" t="s">
        <v>216</v>
      </c>
      <c r="AG1680">
        <v>40</v>
      </c>
      <c r="AH1680" s="16" t="s">
        <v>273</v>
      </c>
      <c r="AI1680" s="16" t="s">
        <v>296</v>
      </c>
      <c r="AJ1680" s="16" t="s">
        <v>214</v>
      </c>
      <c r="AK1680" s="16" t="s">
        <v>222</v>
      </c>
      <c r="AL1680" s="16">
        <v>0</v>
      </c>
    </row>
    <row r="1681" spans="1:38" x14ac:dyDescent="0.3">
      <c r="A1681" s="24" t="s">
        <v>0</v>
      </c>
      <c r="B1681" t="s">
        <v>307</v>
      </c>
      <c r="C1681" t="s">
        <v>274</v>
      </c>
      <c r="D1681">
        <v>-27.488160000000001</v>
      </c>
      <c r="E1681">
        <v>-48.365229999999997</v>
      </c>
      <c r="F1681" s="24" t="s">
        <v>2</v>
      </c>
      <c r="G1681" s="24" t="s">
        <v>3</v>
      </c>
      <c r="H1681" s="25">
        <v>42038</v>
      </c>
      <c r="I1681" s="12" t="s">
        <v>100</v>
      </c>
      <c r="J1681" s="12" t="s">
        <v>245</v>
      </c>
      <c r="K1681" s="12" t="s">
        <v>271</v>
      </c>
      <c r="L1681" s="24" t="s">
        <v>96</v>
      </c>
      <c r="M1681" s="24" t="s">
        <v>272</v>
      </c>
      <c r="N1681" t="s">
        <v>85</v>
      </c>
      <c r="O1681" s="24">
        <v>3</v>
      </c>
      <c r="P1681">
        <v>5</v>
      </c>
      <c r="Q1681">
        <v>5</v>
      </c>
      <c r="R1681">
        <v>23</v>
      </c>
      <c r="S1681" s="24">
        <v>4.8</v>
      </c>
      <c r="T1681" s="24">
        <v>2.4</v>
      </c>
      <c r="U1681" t="s">
        <v>183</v>
      </c>
      <c r="V1681" s="14" t="str">
        <f>VLOOKUP($U1681,look_up!$A$2:J1707,2,FALSE)</f>
        <v>Estrela</v>
      </c>
      <c r="W1681" s="14" t="str">
        <f>VLOOKUP($U1681,look_up!$A$2:K1707,3,FALSE)</f>
        <v>Species</v>
      </c>
      <c r="X1681" s="14" t="str">
        <f>VLOOKUP($U1681,look_up!$A$2:L1707,4,FALSE)</f>
        <v>NA</v>
      </c>
      <c r="Y1681" s="14" t="str">
        <f>VLOOKUP($U1681,look_up!A$2:K1707,5,FALSE)</f>
        <v>Animalia</v>
      </c>
      <c r="Z1681" s="14" t="str">
        <f>VLOOKUP($U1681,look_up!A$2:L1707,6,FALSE)</f>
        <v>Echinodermata</v>
      </c>
      <c r="AA1681" s="14" t="str">
        <f>VLOOKUP($U1681,look_up!A$2:M1707,7,FALSE)</f>
        <v>Asteroidea</v>
      </c>
      <c r="AB1681" s="14" t="str">
        <f>VLOOKUP($U1681,look_up!$A$2:P1707,8,FALSE)</f>
        <v>Forcipulatida</v>
      </c>
      <c r="AC1681" s="14" t="str">
        <f>VLOOKUP($U1681,look_up!$A$2:Q1707,9,FALSE)</f>
        <v>Asteriidae</v>
      </c>
      <c r="AD1681" s="14">
        <f>VLOOKUP($U1681,look_up!A$2:P1707,10,FALSE)</f>
        <v>123795</v>
      </c>
      <c r="AE1681" s="16">
        <v>0</v>
      </c>
      <c r="AF1681" s="24" t="s">
        <v>216</v>
      </c>
      <c r="AG1681">
        <v>40</v>
      </c>
      <c r="AH1681" s="16" t="s">
        <v>273</v>
      </c>
      <c r="AI1681" s="16" t="s">
        <v>296</v>
      </c>
      <c r="AJ1681" s="16" t="s">
        <v>214</v>
      </c>
      <c r="AK1681" s="16" t="s">
        <v>222</v>
      </c>
      <c r="AL1681" s="16">
        <v>0</v>
      </c>
    </row>
    <row r="1682" spans="1:38" x14ac:dyDescent="0.3">
      <c r="A1682" s="24" t="s">
        <v>0</v>
      </c>
      <c r="B1682" t="s">
        <v>307</v>
      </c>
      <c r="C1682" t="s">
        <v>274</v>
      </c>
      <c r="D1682">
        <v>-27.488160000000001</v>
      </c>
      <c r="E1682">
        <v>-48.365229999999997</v>
      </c>
      <c r="F1682" s="24" t="s">
        <v>2</v>
      </c>
      <c r="G1682" s="24" t="s">
        <v>3</v>
      </c>
      <c r="H1682" s="25">
        <v>42038</v>
      </c>
      <c r="I1682" s="12" t="s">
        <v>100</v>
      </c>
      <c r="J1682" s="12" t="s">
        <v>245</v>
      </c>
      <c r="K1682" s="12" t="s">
        <v>271</v>
      </c>
      <c r="L1682" s="24" t="s">
        <v>96</v>
      </c>
      <c r="M1682" s="24" t="s">
        <v>272</v>
      </c>
      <c r="N1682" t="s">
        <v>85</v>
      </c>
      <c r="O1682" s="24">
        <v>2</v>
      </c>
      <c r="P1682">
        <v>10</v>
      </c>
      <c r="Q1682">
        <v>10</v>
      </c>
      <c r="R1682">
        <v>19</v>
      </c>
      <c r="S1682" s="24">
        <v>4.8</v>
      </c>
      <c r="T1682" s="24">
        <v>2.4</v>
      </c>
      <c r="U1682" t="s">
        <v>183</v>
      </c>
      <c r="V1682" s="14" t="str">
        <f>VLOOKUP($U1682,look_up!$A$2:J1708,2,FALSE)</f>
        <v>Estrela</v>
      </c>
      <c r="W1682" s="14" t="str">
        <f>VLOOKUP($U1682,look_up!$A$2:K1708,3,FALSE)</f>
        <v>Species</v>
      </c>
      <c r="X1682" s="14" t="str">
        <f>VLOOKUP($U1682,look_up!$A$2:L1708,4,FALSE)</f>
        <v>NA</v>
      </c>
      <c r="Y1682" s="14" t="str">
        <f>VLOOKUP($U1682,look_up!A$2:K1708,5,FALSE)</f>
        <v>Animalia</v>
      </c>
      <c r="Z1682" s="14" t="str">
        <f>VLOOKUP($U1682,look_up!A$2:L1708,6,FALSE)</f>
        <v>Echinodermata</v>
      </c>
      <c r="AA1682" s="14" t="str">
        <f>VLOOKUP($U1682,look_up!A$2:M1708,7,FALSE)</f>
        <v>Asteroidea</v>
      </c>
      <c r="AB1682" s="14" t="str">
        <f>VLOOKUP($U1682,look_up!$A$2:P1708,8,FALSE)</f>
        <v>Forcipulatida</v>
      </c>
      <c r="AC1682" s="14" t="str">
        <f>VLOOKUP($U1682,look_up!$A$2:Q1708,9,FALSE)</f>
        <v>Asteriidae</v>
      </c>
      <c r="AD1682" s="14">
        <f>VLOOKUP($U1682,look_up!A$2:P1708,10,FALSE)</f>
        <v>123795</v>
      </c>
      <c r="AE1682" s="16">
        <v>0</v>
      </c>
      <c r="AF1682" s="24" t="s">
        <v>216</v>
      </c>
      <c r="AG1682">
        <v>40</v>
      </c>
      <c r="AH1682" s="16" t="s">
        <v>273</v>
      </c>
      <c r="AI1682" s="16" t="s">
        <v>296</v>
      </c>
      <c r="AJ1682" s="16" t="s">
        <v>214</v>
      </c>
      <c r="AK1682" s="16" t="s">
        <v>222</v>
      </c>
      <c r="AL1682" s="16">
        <v>0</v>
      </c>
    </row>
    <row r="1683" spans="1:38" x14ac:dyDescent="0.3">
      <c r="A1683" s="24" t="s">
        <v>0</v>
      </c>
      <c r="B1683" t="s">
        <v>307</v>
      </c>
      <c r="C1683" t="s">
        <v>274</v>
      </c>
      <c r="D1683">
        <v>-27.488160000000001</v>
      </c>
      <c r="E1683">
        <v>-48.365229999999997</v>
      </c>
      <c r="F1683" s="24" t="s">
        <v>2</v>
      </c>
      <c r="G1683" s="24" t="s">
        <v>3</v>
      </c>
      <c r="H1683" s="25">
        <v>42038</v>
      </c>
      <c r="I1683" s="12" t="s">
        <v>100</v>
      </c>
      <c r="J1683" s="12" t="s">
        <v>245</v>
      </c>
      <c r="K1683" s="12" t="s">
        <v>271</v>
      </c>
      <c r="L1683" s="24" t="s">
        <v>96</v>
      </c>
      <c r="M1683" s="24" t="s">
        <v>272</v>
      </c>
      <c r="N1683" t="s">
        <v>85</v>
      </c>
      <c r="O1683" s="24">
        <v>3</v>
      </c>
      <c r="P1683">
        <v>10</v>
      </c>
      <c r="Q1683">
        <v>10</v>
      </c>
      <c r="R1683">
        <v>19</v>
      </c>
      <c r="S1683" s="24">
        <v>4.8</v>
      </c>
      <c r="T1683" s="24">
        <v>2.4</v>
      </c>
      <c r="U1683" t="s">
        <v>183</v>
      </c>
      <c r="V1683" s="14" t="str">
        <f>VLOOKUP($U1683,look_up!$A$2:J1709,2,FALSE)</f>
        <v>Estrela</v>
      </c>
      <c r="W1683" s="14" t="str">
        <f>VLOOKUP($U1683,look_up!$A$2:K1709,3,FALSE)</f>
        <v>Species</v>
      </c>
      <c r="X1683" s="14" t="str">
        <f>VLOOKUP($U1683,look_up!$A$2:L1709,4,FALSE)</f>
        <v>NA</v>
      </c>
      <c r="Y1683" s="14" t="str">
        <f>VLOOKUP($U1683,look_up!A$2:K1709,5,FALSE)</f>
        <v>Animalia</v>
      </c>
      <c r="Z1683" s="14" t="str">
        <f>VLOOKUP($U1683,look_up!A$2:L1709,6,FALSE)</f>
        <v>Echinodermata</v>
      </c>
      <c r="AA1683" s="14" t="str">
        <f>VLOOKUP($U1683,look_up!A$2:M1709,7,FALSE)</f>
        <v>Asteroidea</v>
      </c>
      <c r="AB1683" s="14" t="str">
        <f>VLOOKUP($U1683,look_up!$A$2:P1709,8,FALSE)</f>
        <v>Forcipulatida</v>
      </c>
      <c r="AC1683" s="14" t="str">
        <f>VLOOKUP($U1683,look_up!$A$2:Q1709,9,FALSE)</f>
        <v>Asteriidae</v>
      </c>
      <c r="AD1683" s="14">
        <f>VLOOKUP($U1683,look_up!A$2:P1709,10,FALSE)</f>
        <v>123795</v>
      </c>
      <c r="AE1683" s="16">
        <v>0</v>
      </c>
      <c r="AF1683" s="24" t="s">
        <v>216</v>
      </c>
      <c r="AG1683">
        <v>40</v>
      </c>
      <c r="AH1683" s="16" t="s">
        <v>273</v>
      </c>
      <c r="AI1683" s="16" t="s">
        <v>296</v>
      </c>
      <c r="AJ1683" s="16" t="s">
        <v>214</v>
      </c>
      <c r="AK1683" s="16" t="s">
        <v>222</v>
      </c>
      <c r="AL1683" s="16">
        <v>0</v>
      </c>
    </row>
    <row r="1684" spans="1:38" x14ac:dyDescent="0.3">
      <c r="A1684" s="24" t="s">
        <v>0</v>
      </c>
      <c r="B1684" t="s">
        <v>244</v>
      </c>
      <c r="C1684" t="s">
        <v>275</v>
      </c>
      <c r="D1684">
        <v>-27.2837</v>
      </c>
      <c r="E1684">
        <v>-48.37368</v>
      </c>
      <c r="F1684" s="24" t="s">
        <v>2</v>
      </c>
      <c r="G1684" s="24" t="s">
        <v>3</v>
      </c>
      <c r="H1684" s="25">
        <v>42045</v>
      </c>
      <c r="I1684" s="12" t="s">
        <v>276</v>
      </c>
      <c r="J1684" s="12" t="s">
        <v>245</v>
      </c>
      <c r="K1684" s="12" t="s">
        <v>271</v>
      </c>
      <c r="L1684" s="24" t="s">
        <v>96</v>
      </c>
      <c r="M1684" s="24" t="s">
        <v>272</v>
      </c>
      <c r="N1684" t="s">
        <v>85</v>
      </c>
      <c r="O1684" s="24">
        <v>1</v>
      </c>
      <c r="P1684">
        <v>5</v>
      </c>
      <c r="Q1684">
        <v>5</v>
      </c>
      <c r="R1684">
        <v>27</v>
      </c>
      <c r="S1684" s="24">
        <v>8.8000000000000007</v>
      </c>
      <c r="T1684" s="24">
        <v>9.3000000000000007</v>
      </c>
      <c r="U1684" t="s">
        <v>183</v>
      </c>
      <c r="V1684" s="14" t="str">
        <f>VLOOKUP($U1684,look_up!$A$2:J1710,2,FALSE)</f>
        <v>Estrela</v>
      </c>
      <c r="W1684" s="14" t="str">
        <f>VLOOKUP($U1684,look_up!$A$2:K1710,3,FALSE)</f>
        <v>Species</v>
      </c>
      <c r="X1684" s="14" t="str">
        <f>VLOOKUP($U1684,look_up!$A$2:L1710,4,FALSE)</f>
        <v>NA</v>
      </c>
      <c r="Y1684" s="14" t="str">
        <f>VLOOKUP($U1684,look_up!A$2:K1710,5,FALSE)</f>
        <v>Animalia</v>
      </c>
      <c r="Z1684" s="14" t="str">
        <f>VLOOKUP($U1684,look_up!A$2:L1710,6,FALSE)</f>
        <v>Echinodermata</v>
      </c>
      <c r="AA1684" s="14" t="str">
        <f>VLOOKUP($U1684,look_up!A$2:M1710,7,FALSE)</f>
        <v>Asteroidea</v>
      </c>
      <c r="AB1684" s="14" t="str">
        <f>VLOOKUP($U1684,look_up!$A$2:P1710,8,FALSE)</f>
        <v>Forcipulatida</v>
      </c>
      <c r="AC1684" s="14" t="str">
        <f>VLOOKUP($U1684,look_up!$A$2:Q1710,9,FALSE)</f>
        <v>Asteriidae</v>
      </c>
      <c r="AD1684" s="14">
        <f>VLOOKUP($U1684,look_up!A$2:P1710,10,FALSE)</f>
        <v>123795</v>
      </c>
      <c r="AE1684" s="16">
        <v>0</v>
      </c>
      <c r="AF1684" s="24" t="s">
        <v>216</v>
      </c>
      <c r="AG1684">
        <v>40</v>
      </c>
      <c r="AH1684" s="16" t="s">
        <v>273</v>
      </c>
      <c r="AI1684" s="16" t="s">
        <v>296</v>
      </c>
      <c r="AJ1684" s="16" t="s">
        <v>214</v>
      </c>
      <c r="AK1684" s="16" t="s">
        <v>222</v>
      </c>
      <c r="AL1684" s="16">
        <v>0</v>
      </c>
    </row>
    <row r="1685" spans="1:38" x14ac:dyDescent="0.3">
      <c r="A1685" s="24" t="s">
        <v>0</v>
      </c>
      <c r="B1685" t="s">
        <v>244</v>
      </c>
      <c r="C1685" t="s">
        <v>275</v>
      </c>
      <c r="D1685">
        <v>-27.2837</v>
      </c>
      <c r="E1685">
        <v>-48.37368</v>
      </c>
      <c r="F1685" s="24" t="s">
        <v>2</v>
      </c>
      <c r="G1685" s="24" t="s">
        <v>3</v>
      </c>
      <c r="H1685" s="25">
        <v>42045</v>
      </c>
      <c r="I1685" s="12" t="s">
        <v>276</v>
      </c>
      <c r="J1685" s="12" t="s">
        <v>245</v>
      </c>
      <c r="K1685" s="12" t="s">
        <v>271</v>
      </c>
      <c r="L1685" s="24" t="s">
        <v>96</v>
      </c>
      <c r="M1685" s="24" t="s">
        <v>272</v>
      </c>
      <c r="N1685" t="s">
        <v>85</v>
      </c>
      <c r="O1685" s="24">
        <v>2</v>
      </c>
      <c r="P1685">
        <v>5</v>
      </c>
      <c r="Q1685">
        <v>5</v>
      </c>
      <c r="R1685">
        <v>27</v>
      </c>
      <c r="S1685" s="24">
        <v>8.8000000000000007</v>
      </c>
      <c r="T1685" s="24">
        <v>9.3000000000000007</v>
      </c>
      <c r="U1685" t="s">
        <v>183</v>
      </c>
      <c r="V1685" s="14" t="str">
        <f>VLOOKUP($U1685,look_up!$A$2:J1711,2,FALSE)</f>
        <v>Estrela</v>
      </c>
      <c r="W1685" s="14" t="str">
        <f>VLOOKUP($U1685,look_up!$A$2:K1711,3,FALSE)</f>
        <v>Species</v>
      </c>
      <c r="X1685" s="14" t="str">
        <f>VLOOKUP($U1685,look_up!$A$2:L1711,4,FALSE)</f>
        <v>NA</v>
      </c>
      <c r="Y1685" s="14" t="str">
        <f>VLOOKUP($U1685,look_up!A$2:K1711,5,FALSE)</f>
        <v>Animalia</v>
      </c>
      <c r="Z1685" s="14" t="str">
        <f>VLOOKUP($U1685,look_up!A$2:L1711,6,FALSE)</f>
        <v>Echinodermata</v>
      </c>
      <c r="AA1685" s="14" t="str">
        <f>VLOOKUP($U1685,look_up!A$2:M1711,7,FALSE)</f>
        <v>Asteroidea</v>
      </c>
      <c r="AB1685" s="14" t="str">
        <f>VLOOKUP($U1685,look_up!$A$2:P1711,8,FALSE)</f>
        <v>Forcipulatida</v>
      </c>
      <c r="AC1685" s="14" t="str">
        <f>VLOOKUP($U1685,look_up!$A$2:Q1711,9,FALSE)</f>
        <v>Asteriidae</v>
      </c>
      <c r="AD1685" s="14">
        <f>VLOOKUP($U1685,look_up!A$2:P1711,10,FALSE)</f>
        <v>123795</v>
      </c>
      <c r="AE1685" s="16">
        <v>1</v>
      </c>
      <c r="AF1685" s="24" t="s">
        <v>216</v>
      </c>
      <c r="AG1685">
        <v>40</v>
      </c>
      <c r="AH1685" s="16" t="s">
        <v>273</v>
      </c>
      <c r="AI1685" s="16" t="s">
        <v>296</v>
      </c>
      <c r="AJ1685" s="16" t="s">
        <v>214</v>
      </c>
      <c r="AK1685" s="16" t="s">
        <v>222</v>
      </c>
      <c r="AL1685" s="16">
        <v>1</v>
      </c>
    </row>
    <row r="1686" spans="1:38" x14ac:dyDescent="0.3">
      <c r="A1686" s="24" t="s">
        <v>0</v>
      </c>
      <c r="B1686" t="s">
        <v>244</v>
      </c>
      <c r="C1686" t="s">
        <v>275</v>
      </c>
      <c r="D1686">
        <v>-27.2837</v>
      </c>
      <c r="E1686">
        <v>-48.37368</v>
      </c>
      <c r="F1686" s="24" t="s">
        <v>2</v>
      </c>
      <c r="G1686" s="24" t="s">
        <v>3</v>
      </c>
      <c r="H1686" s="25">
        <v>42045</v>
      </c>
      <c r="I1686" s="12" t="s">
        <v>276</v>
      </c>
      <c r="J1686" s="12" t="s">
        <v>245</v>
      </c>
      <c r="K1686" s="12" t="s">
        <v>271</v>
      </c>
      <c r="L1686" s="24" t="s">
        <v>96</v>
      </c>
      <c r="M1686" s="24" t="s">
        <v>272</v>
      </c>
      <c r="N1686" t="s">
        <v>85</v>
      </c>
      <c r="O1686" s="24">
        <v>3</v>
      </c>
      <c r="P1686">
        <v>5</v>
      </c>
      <c r="Q1686">
        <v>5</v>
      </c>
      <c r="R1686">
        <v>27</v>
      </c>
      <c r="S1686" s="24">
        <v>8.8000000000000007</v>
      </c>
      <c r="T1686" s="24">
        <v>9.3000000000000007</v>
      </c>
      <c r="U1686" t="s">
        <v>183</v>
      </c>
      <c r="V1686" s="14" t="str">
        <f>VLOOKUP($U1686,look_up!$A$2:J1712,2,FALSE)</f>
        <v>Estrela</v>
      </c>
      <c r="W1686" s="14" t="str">
        <f>VLOOKUP($U1686,look_up!$A$2:K1712,3,FALSE)</f>
        <v>Species</v>
      </c>
      <c r="X1686" s="14" t="str">
        <f>VLOOKUP($U1686,look_up!$A$2:L1712,4,FALSE)</f>
        <v>NA</v>
      </c>
      <c r="Y1686" s="14" t="str">
        <f>VLOOKUP($U1686,look_up!A$2:K1712,5,FALSE)</f>
        <v>Animalia</v>
      </c>
      <c r="Z1686" s="14" t="str">
        <f>VLOOKUP($U1686,look_up!A$2:L1712,6,FALSE)</f>
        <v>Echinodermata</v>
      </c>
      <c r="AA1686" s="14" t="str">
        <f>VLOOKUP($U1686,look_up!A$2:M1712,7,FALSE)</f>
        <v>Asteroidea</v>
      </c>
      <c r="AB1686" s="14" t="str">
        <f>VLOOKUP($U1686,look_up!$A$2:P1712,8,FALSE)</f>
        <v>Forcipulatida</v>
      </c>
      <c r="AC1686" s="14" t="str">
        <f>VLOOKUP($U1686,look_up!$A$2:Q1712,9,FALSE)</f>
        <v>Asteriidae</v>
      </c>
      <c r="AD1686" s="14">
        <f>VLOOKUP($U1686,look_up!A$2:P1712,10,FALSE)</f>
        <v>123795</v>
      </c>
      <c r="AE1686" s="16">
        <v>2</v>
      </c>
      <c r="AF1686" s="24" t="s">
        <v>216</v>
      </c>
      <c r="AG1686">
        <v>40</v>
      </c>
      <c r="AH1686" s="16" t="s">
        <v>273</v>
      </c>
      <c r="AI1686" s="16" t="s">
        <v>296</v>
      </c>
      <c r="AJ1686" s="16" t="s">
        <v>214</v>
      </c>
      <c r="AK1686" s="16" t="s">
        <v>222</v>
      </c>
      <c r="AL1686" s="16">
        <v>2</v>
      </c>
    </row>
    <row r="1687" spans="1:38" x14ac:dyDescent="0.3">
      <c r="A1687" s="24" t="s">
        <v>0</v>
      </c>
      <c r="B1687" t="s">
        <v>244</v>
      </c>
      <c r="C1687" t="s">
        <v>275</v>
      </c>
      <c r="D1687">
        <v>-27.2837</v>
      </c>
      <c r="E1687">
        <v>-48.37368</v>
      </c>
      <c r="F1687" s="24" t="s">
        <v>2</v>
      </c>
      <c r="G1687" s="24" t="s">
        <v>3</v>
      </c>
      <c r="H1687" s="25">
        <v>42045</v>
      </c>
      <c r="I1687" s="12" t="s">
        <v>276</v>
      </c>
      <c r="J1687" s="12" t="s">
        <v>245</v>
      </c>
      <c r="K1687" s="12" t="s">
        <v>271</v>
      </c>
      <c r="L1687" s="24" t="s">
        <v>96</v>
      </c>
      <c r="M1687" s="24" t="s">
        <v>272</v>
      </c>
      <c r="N1687" t="s">
        <v>85</v>
      </c>
      <c r="O1687" s="24">
        <v>1</v>
      </c>
      <c r="P1687">
        <v>10</v>
      </c>
      <c r="Q1687">
        <v>10</v>
      </c>
      <c r="R1687">
        <v>27</v>
      </c>
      <c r="S1687" s="24">
        <v>8.8000000000000007</v>
      </c>
      <c r="T1687" s="24">
        <v>10.4</v>
      </c>
      <c r="U1687" t="s">
        <v>183</v>
      </c>
      <c r="V1687" s="14" t="str">
        <f>VLOOKUP($U1687,look_up!$A$2:J1713,2,FALSE)</f>
        <v>Estrela</v>
      </c>
      <c r="W1687" s="14" t="str">
        <f>VLOOKUP($U1687,look_up!$A$2:K1713,3,FALSE)</f>
        <v>Species</v>
      </c>
      <c r="X1687" s="14" t="str">
        <f>VLOOKUP($U1687,look_up!$A$2:L1713,4,FALSE)</f>
        <v>NA</v>
      </c>
      <c r="Y1687" s="14" t="str">
        <f>VLOOKUP($U1687,look_up!A$2:K1713,5,FALSE)</f>
        <v>Animalia</v>
      </c>
      <c r="Z1687" s="14" t="str">
        <f>VLOOKUP($U1687,look_up!A$2:L1713,6,FALSE)</f>
        <v>Echinodermata</v>
      </c>
      <c r="AA1687" s="14" t="str">
        <f>VLOOKUP($U1687,look_up!A$2:M1713,7,FALSE)</f>
        <v>Asteroidea</v>
      </c>
      <c r="AB1687" s="14" t="str">
        <f>VLOOKUP($U1687,look_up!$A$2:P1713,8,FALSE)</f>
        <v>Forcipulatida</v>
      </c>
      <c r="AC1687" s="14" t="str">
        <f>VLOOKUP($U1687,look_up!$A$2:Q1713,9,FALSE)</f>
        <v>Asteriidae</v>
      </c>
      <c r="AD1687" s="14">
        <f>VLOOKUP($U1687,look_up!A$2:P1713,10,FALSE)</f>
        <v>123795</v>
      </c>
      <c r="AE1687" s="16">
        <v>0</v>
      </c>
      <c r="AF1687" s="24" t="s">
        <v>216</v>
      </c>
      <c r="AG1687">
        <v>40</v>
      </c>
      <c r="AH1687" s="16" t="s">
        <v>273</v>
      </c>
      <c r="AI1687" s="16" t="s">
        <v>296</v>
      </c>
      <c r="AJ1687" s="16" t="s">
        <v>214</v>
      </c>
      <c r="AK1687" s="16" t="s">
        <v>222</v>
      </c>
      <c r="AL1687" s="16">
        <v>0</v>
      </c>
    </row>
    <row r="1688" spans="1:38" x14ac:dyDescent="0.3">
      <c r="A1688" s="24" t="s">
        <v>0</v>
      </c>
      <c r="B1688" t="s">
        <v>244</v>
      </c>
      <c r="C1688" t="s">
        <v>275</v>
      </c>
      <c r="D1688">
        <v>-27.2837</v>
      </c>
      <c r="E1688">
        <v>-48.37368</v>
      </c>
      <c r="F1688" s="24" t="s">
        <v>2</v>
      </c>
      <c r="G1688" s="24" t="s">
        <v>3</v>
      </c>
      <c r="H1688" s="25">
        <v>42045</v>
      </c>
      <c r="I1688" s="12" t="s">
        <v>276</v>
      </c>
      <c r="J1688" s="12" t="s">
        <v>245</v>
      </c>
      <c r="K1688" s="12" t="s">
        <v>271</v>
      </c>
      <c r="L1688" s="24" t="s">
        <v>96</v>
      </c>
      <c r="M1688" s="24" t="s">
        <v>272</v>
      </c>
      <c r="N1688" t="s">
        <v>85</v>
      </c>
      <c r="O1688" s="24">
        <v>2</v>
      </c>
      <c r="P1688">
        <v>10</v>
      </c>
      <c r="Q1688">
        <v>10</v>
      </c>
      <c r="R1688">
        <v>27</v>
      </c>
      <c r="S1688" s="24">
        <v>8.8000000000000007</v>
      </c>
      <c r="T1688" s="24">
        <v>10.4</v>
      </c>
      <c r="U1688" t="s">
        <v>183</v>
      </c>
      <c r="V1688" s="14" t="str">
        <f>VLOOKUP($U1688,look_up!$A$2:J1714,2,FALSE)</f>
        <v>Estrela</v>
      </c>
      <c r="W1688" s="14" t="str">
        <f>VLOOKUP($U1688,look_up!$A$2:K1714,3,FALSE)</f>
        <v>Species</v>
      </c>
      <c r="X1688" s="14" t="str">
        <f>VLOOKUP($U1688,look_up!$A$2:L1714,4,FALSE)</f>
        <v>NA</v>
      </c>
      <c r="Y1688" s="14" t="str">
        <f>VLOOKUP($U1688,look_up!A$2:K1714,5,FALSE)</f>
        <v>Animalia</v>
      </c>
      <c r="Z1688" s="14" t="str">
        <f>VLOOKUP($U1688,look_up!A$2:L1714,6,FALSE)</f>
        <v>Echinodermata</v>
      </c>
      <c r="AA1688" s="14" t="str">
        <f>VLOOKUP($U1688,look_up!A$2:M1714,7,FALSE)</f>
        <v>Asteroidea</v>
      </c>
      <c r="AB1688" s="14" t="str">
        <f>VLOOKUP($U1688,look_up!$A$2:P1714,8,FALSE)</f>
        <v>Forcipulatida</v>
      </c>
      <c r="AC1688" s="14" t="str">
        <f>VLOOKUP($U1688,look_up!$A$2:Q1714,9,FALSE)</f>
        <v>Asteriidae</v>
      </c>
      <c r="AD1688" s="14">
        <f>VLOOKUP($U1688,look_up!A$2:P1714,10,FALSE)</f>
        <v>123795</v>
      </c>
      <c r="AE1688" s="16">
        <v>0</v>
      </c>
      <c r="AF1688" s="24" t="s">
        <v>216</v>
      </c>
      <c r="AG1688">
        <v>40</v>
      </c>
      <c r="AH1688" s="16" t="s">
        <v>273</v>
      </c>
      <c r="AI1688" s="16" t="s">
        <v>296</v>
      </c>
      <c r="AJ1688" s="16" t="s">
        <v>214</v>
      </c>
      <c r="AK1688" s="16" t="s">
        <v>222</v>
      </c>
      <c r="AL1688" s="16">
        <v>0</v>
      </c>
    </row>
    <row r="1689" spans="1:38" x14ac:dyDescent="0.3">
      <c r="A1689" s="24" t="s">
        <v>0</v>
      </c>
      <c r="B1689" t="s">
        <v>244</v>
      </c>
      <c r="C1689" t="s">
        <v>275</v>
      </c>
      <c r="D1689">
        <v>-27.2837</v>
      </c>
      <c r="E1689">
        <v>-48.37368</v>
      </c>
      <c r="F1689" s="24" t="s">
        <v>2</v>
      </c>
      <c r="G1689" s="24" t="s">
        <v>3</v>
      </c>
      <c r="H1689" s="25">
        <v>42045</v>
      </c>
      <c r="I1689" s="12" t="s">
        <v>276</v>
      </c>
      <c r="J1689" s="12" t="s">
        <v>245</v>
      </c>
      <c r="K1689" s="12" t="s">
        <v>271</v>
      </c>
      <c r="L1689" s="24" t="s">
        <v>96</v>
      </c>
      <c r="M1689" s="24" t="s">
        <v>272</v>
      </c>
      <c r="N1689" t="s">
        <v>85</v>
      </c>
      <c r="O1689" s="24">
        <v>3</v>
      </c>
      <c r="P1689">
        <v>10</v>
      </c>
      <c r="Q1689">
        <v>10</v>
      </c>
      <c r="R1689">
        <v>27</v>
      </c>
      <c r="S1689" s="24">
        <v>8.8000000000000007</v>
      </c>
      <c r="T1689" s="24">
        <v>10.4</v>
      </c>
      <c r="U1689" t="s">
        <v>183</v>
      </c>
      <c r="V1689" s="14" t="str">
        <f>VLOOKUP($U1689,look_up!$A$2:J1715,2,FALSE)</f>
        <v>Estrela</v>
      </c>
      <c r="W1689" s="14" t="str">
        <f>VLOOKUP($U1689,look_up!$A$2:K1715,3,FALSE)</f>
        <v>Species</v>
      </c>
      <c r="X1689" s="14" t="str">
        <f>VLOOKUP($U1689,look_up!$A$2:L1715,4,FALSE)</f>
        <v>NA</v>
      </c>
      <c r="Y1689" s="14" t="str">
        <f>VLOOKUP($U1689,look_up!A$2:K1715,5,FALSE)</f>
        <v>Animalia</v>
      </c>
      <c r="Z1689" s="14" t="str">
        <f>VLOOKUP($U1689,look_up!A$2:L1715,6,FALSE)</f>
        <v>Echinodermata</v>
      </c>
      <c r="AA1689" s="14" t="str">
        <f>VLOOKUP($U1689,look_up!A$2:M1715,7,FALSE)</f>
        <v>Asteroidea</v>
      </c>
      <c r="AB1689" s="14" t="str">
        <f>VLOOKUP($U1689,look_up!$A$2:P1715,8,FALSE)</f>
        <v>Forcipulatida</v>
      </c>
      <c r="AC1689" s="14" t="str">
        <f>VLOOKUP($U1689,look_up!$A$2:Q1715,9,FALSE)</f>
        <v>Asteriidae</v>
      </c>
      <c r="AD1689" s="14">
        <f>VLOOKUP($U1689,look_up!A$2:P1715,10,FALSE)</f>
        <v>123795</v>
      </c>
      <c r="AE1689" s="16">
        <v>0</v>
      </c>
      <c r="AF1689" s="24" t="s">
        <v>216</v>
      </c>
      <c r="AG1689">
        <v>40</v>
      </c>
      <c r="AH1689" s="16" t="s">
        <v>273</v>
      </c>
      <c r="AI1689" s="16" t="s">
        <v>296</v>
      </c>
      <c r="AJ1689" s="16" t="s">
        <v>214</v>
      </c>
      <c r="AK1689" s="16" t="s">
        <v>222</v>
      </c>
      <c r="AL1689" s="16">
        <v>0</v>
      </c>
    </row>
    <row r="1690" spans="1:38" x14ac:dyDescent="0.3">
      <c r="A1690" s="24" t="s">
        <v>0</v>
      </c>
      <c r="B1690" t="s">
        <v>266</v>
      </c>
      <c r="C1690" t="s">
        <v>277</v>
      </c>
      <c r="D1690">
        <v>-27.296009999999999</v>
      </c>
      <c r="E1690">
        <v>-48.36168</v>
      </c>
      <c r="F1690" s="24" t="s">
        <v>2</v>
      </c>
      <c r="G1690" s="24" t="s">
        <v>3</v>
      </c>
      <c r="H1690" s="25">
        <v>42047</v>
      </c>
      <c r="I1690" s="12" t="s">
        <v>278</v>
      </c>
      <c r="J1690" s="12" t="s">
        <v>245</v>
      </c>
      <c r="K1690" s="12" t="s">
        <v>271</v>
      </c>
      <c r="L1690" s="24" t="s">
        <v>96</v>
      </c>
      <c r="M1690" s="24" t="s">
        <v>272</v>
      </c>
      <c r="N1690" t="s">
        <v>85</v>
      </c>
      <c r="O1690" s="24">
        <v>1</v>
      </c>
      <c r="P1690">
        <v>5</v>
      </c>
      <c r="Q1690">
        <v>5</v>
      </c>
      <c r="R1690">
        <v>23</v>
      </c>
      <c r="S1690" s="24">
        <v>5.8</v>
      </c>
      <c r="T1690" s="24">
        <v>8.1999999999999993</v>
      </c>
      <c r="U1690" t="s">
        <v>183</v>
      </c>
      <c r="V1690" s="14" t="str">
        <f>VLOOKUP($U1690,look_up!$A$2:J1716,2,FALSE)</f>
        <v>Estrela</v>
      </c>
      <c r="W1690" s="14" t="str">
        <f>VLOOKUP($U1690,look_up!$A$2:K1716,3,FALSE)</f>
        <v>Species</v>
      </c>
      <c r="X1690" s="14" t="str">
        <f>VLOOKUP($U1690,look_up!$A$2:L1716,4,FALSE)</f>
        <v>NA</v>
      </c>
      <c r="Y1690" s="14" t="str">
        <f>VLOOKUP($U1690,look_up!A$2:K1716,5,FALSE)</f>
        <v>Animalia</v>
      </c>
      <c r="Z1690" s="14" t="str">
        <f>VLOOKUP($U1690,look_up!A$2:L1716,6,FALSE)</f>
        <v>Echinodermata</v>
      </c>
      <c r="AA1690" s="14" t="str">
        <f>VLOOKUP($U1690,look_up!A$2:M1716,7,FALSE)</f>
        <v>Asteroidea</v>
      </c>
      <c r="AB1690" s="14" t="str">
        <f>VLOOKUP($U1690,look_up!$A$2:P1716,8,FALSE)</f>
        <v>Forcipulatida</v>
      </c>
      <c r="AC1690" s="14" t="str">
        <f>VLOOKUP($U1690,look_up!$A$2:Q1716,9,FALSE)</f>
        <v>Asteriidae</v>
      </c>
      <c r="AD1690" s="14">
        <f>VLOOKUP($U1690,look_up!A$2:P1716,10,FALSE)</f>
        <v>123795</v>
      </c>
      <c r="AE1690" s="16">
        <v>0</v>
      </c>
      <c r="AF1690" s="24" t="s">
        <v>216</v>
      </c>
      <c r="AG1690">
        <v>40</v>
      </c>
      <c r="AH1690" s="16" t="s">
        <v>273</v>
      </c>
      <c r="AI1690" s="16" t="s">
        <v>296</v>
      </c>
      <c r="AJ1690" s="16" t="s">
        <v>214</v>
      </c>
      <c r="AK1690" s="16" t="s">
        <v>222</v>
      </c>
      <c r="AL1690" s="16">
        <v>0</v>
      </c>
    </row>
    <row r="1691" spans="1:38" x14ac:dyDescent="0.3">
      <c r="A1691" s="24" t="s">
        <v>0</v>
      </c>
      <c r="B1691" t="s">
        <v>266</v>
      </c>
      <c r="C1691" t="s">
        <v>277</v>
      </c>
      <c r="D1691">
        <v>-27.296009999999999</v>
      </c>
      <c r="E1691">
        <v>-48.36168</v>
      </c>
      <c r="F1691" s="24" t="s">
        <v>2</v>
      </c>
      <c r="G1691" s="24" t="s">
        <v>3</v>
      </c>
      <c r="H1691" s="25">
        <v>42047</v>
      </c>
      <c r="I1691" s="12" t="s">
        <v>278</v>
      </c>
      <c r="J1691" s="12" t="s">
        <v>245</v>
      </c>
      <c r="K1691" s="12" t="s">
        <v>271</v>
      </c>
      <c r="L1691" s="24" t="s">
        <v>96</v>
      </c>
      <c r="M1691" s="24" t="s">
        <v>272</v>
      </c>
      <c r="N1691" t="s">
        <v>85</v>
      </c>
      <c r="O1691" s="24">
        <v>2</v>
      </c>
      <c r="P1691">
        <v>5</v>
      </c>
      <c r="Q1691">
        <v>5</v>
      </c>
      <c r="R1691">
        <v>23</v>
      </c>
      <c r="S1691" s="24">
        <v>5.8</v>
      </c>
      <c r="T1691" s="24">
        <v>8.1999999999999993</v>
      </c>
      <c r="U1691" t="s">
        <v>183</v>
      </c>
      <c r="V1691" s="14" t="str">
        <f>VLOOKUP($U1691,look_up!$A$2:J1717,2,FALSE)</f>
        <v>Estrela</v>
      </c>
      <c r="W1691" s="14" t="str">
        <f>VLOOKUP($U1691,look_up!$A$2:K1717,3,FALSE)</f>
        <v>Species</v>
      </c>
      <c r="X1691" s="14" t="str">
        <f>VLOOKUP($U1691,look_up!$A$2:L1717,4,FALSE)</f>
        <v>NA</v>
      </c>
      <c r="Y1691" s="14" t="str">
        <f>VLOOKUP($U1691,look_up!A$2:K1717,5,FALSE)</f>
        <v>Animalia</v>
      </c>
      <c r="Z1691" s="14" t="str">
        <f>VLOOKUP($U1691,look_up!A$2:L1717,6,FALSE)</f>
        <v>Echinodermata</v>
      </c>
      <c r="AA1691" s="14" t="str">
        <f>VLOOKUP($U1691,look_up!A$2:M1717,7,FALSE)</f>
        <v>Asteroidea</v>
      </c>
      <c r="AB1691" s="14" t="str">
        <f>VLOOKUP($U1691,look_up!$A$2:P1717,8,FALSE)</f>
        <v>Forcipulatida</v>
      </c>
      <c r="AC1691" s="14" t="str">
        <f>VLOOKUP($U1691,look_up!$A$2:Q1717,9,FALSE)</f>
        <v>Asteriidae</v>
      </c>
      <c r="AD1691" s="14">
        <f>VLOOKUP($U1691,look_up!A$2:P1717,10,FALSE)</f>
        <v>123795</v>
      </c>
      <c r="AE1691" s="16">
        <v>0</v>
      </c>
      <c r="AF1691" s="24" t="s">
        <v>216</v>
      </c>
      <c r="AG1691">
        <v>40</v>
      </c>
      <c r="AH1691" s="16" t="s">
        <v>273</v>
      </c>
      <c r="AI1691" s="16" t="s">
        <v>296</v>
      </c>
      <c r="AJ1691" s="16" t="s">
        <v>214</v>
      </c>
      <c r="AK1691" s="16" t="s">
        <v>222</v>
      </c>
      <c r="AL1691" s="16">
        <v>0</v>
      </c>
    </row>
    <row r="1692" spans="1:38" x14ac:dyDescent="0.3">
      <c r="A1692" s="24" t="s">
        <v>0</v>
      </c>
      <c r="B1692" t="s">
        <v>266</v>
      </c>
      <c r="C1692" t="s">
        <v>277</v>
      </c>
      <c r="D1692">
        <v>-27.296009999999999</v>
      </c>
      <c r="E1692">
        <v>-48.36168</v>
      </c>
      <c r="F1692" s="24" t="s">
        <v>2</v>
      </c>
      <c r="G1692" s="24" t="s">
        <v>3</v>
      </c>
      <c r="H1692" s="25">
        <v>42047</v>
      </c>
      <c r="I1692" s="12" t="s">
        <v>278</v>
      </c>
      <c r="J1692" s="12" t="s">
        <v>245</v>
      </c>
      <c r="K1692" s="12" t="s">
        <v>271</v>
      </c>
      <c r="L1692" s="24" t="s">
        <v>96</v>
      </c>
      <c r="M1692" s="24" t="s">
        <v>272</v>
      </c>
      <c r="N1692" t="s">
        <v>85</v>
      </c>
      <c r="O1692" s="24">
        <v>3</v>
      </c>
      <c r="P1692">
        <v>5</v>
      </c>
      <c r="Q1692">
        <v>5</v>
      </c>
      <c r="R1692">
        <v>23</v>
      </c>
      <c r="S1692" s="24">
        <v>5.8</v>
      </c>
      <c r="T1692" s="24">
        <v>8.1999999999999993</v>
      </c>
      <c r="U1692" t="s">
        <v>183</v>
      </c>
      <c r="V1692" s="14" t="str">
        <f>VLOOKUP($U1692,look_up!$A$2:J1718,2,FALSE)</f>
        <v>Estrela</v>
      </c>
      <c r="W1692" s="14" t="str">
        <f>VLOOKUP($U1692,look_up!$A$2:K1718,3,FALSE)</f>
        <v>Species</v>
      </c>
      <c r="X1692" s="14" t="str">
        <f>VLOOKUP($U1692,look_up!$A$2:L1718,4,FALSE)</f>
        <v>NA</v>
      </c>
      <c r="Y1692" s="14" t="str">
        <f>VLOOKUP($U1692,look_up!A$2:K1718,5,FALSE)</f>
        <v>Animalia</v>
      </c>
      <c r="Z1692" s="14" t="str">
        <f>VLOOKUP($U1692,look_up!A$2:L1718,6,FALSE)</f>
        <v>Echinodermata</v>
      </c>
      <c r="AA1692" s="14" t="str">
        <f>VLOOKUP($U1692,look_up!A$2:M1718,7,FALSE)</f>
        <v>Asteroidea</v>
      </c>
      <c r="AB1692" s="14" t="str">
        <f>VLOOKUP($U1692,look_up!$A$2:P1718,8,FALSE)</f>
        <v>Forcipulatida</v>
      </c>
      <c r="AC1692" s="14" t="str">
        <f>VLOOKUP($U1692,look_up!$A$2:Q1718,9,FALSE)</f>
        <v>Asteriidae</v>
      </c>
      <c r="AD1692" s="14">
        <f>VLOOKUP($U1692,look_up!A$2:P1718,10,FALSE)</f>
        <v>123795</v>
      </c>
      <c r="AE1692" s="16">
        <v>0</v>
      </c>
      <c r="AF1692" s="24" t="s">
        <v>216</v>
      </c>
      <c r="AG1692">
        <v>40</v>
      </c>
      <c r="AH1692" s="16" t="s">
        <v>273</v>
      </c>
      <c r="AI1692" s="16" t="s">
        <v>296</v>
      </c>
      <c r="AJ1692" s="16" t="s">
        <v>214</v>
      </c>
      <c r="AK1692" s="16" t="s">
        <v>222</v>
      </c>
      <c r="AL1692" s="16">
        <v>0</v>
      </c>
    </row>
    <row r="1693" spans="1:38" x14ac:dyDescent="0.3">
      <c r="A1693" s="24" t="s">
        <v>0</v>
      </c>
      <c r="B1693" t="s">
        <v>266</v>
      </c>
      <c r="C1693" t="s">
        <v>277</v>
      </c>
      <c r="D1693">
        <v>-27.296009999999999</v>
      </c>
      <c r="E1693">
        <v>-48.36168</v>
      </c>
      <c r="F1693" s="24" t="s">
        <v>2</v>
      </c>
      <c r="G1693" s="24" t="s">
        <v>3</v>
      </c>
      <c r="H1693" s="25">
        <v>42047</v>
      </c>
      <c r="I1693" s="12" t="s">
        <v>278</v>
      </c>
      <c r="J1693" s="12" t="s">
        <v>245</v>
      </c>
      <c r="K1693" s="12" t="s">
        <v>271</v>
      </c>
      <c r="L1693" s="24" t="s">
        <v>96</v>
      </c>
      <c r="M1693" s="24" t="s">
        <v>272</v>
      </c>
      <c r="N1693" t="s">
        <v>85</v>
      </c>
      <c r="O1693" s="24">
        <v>1</v>
      </c>
      <c r="P1693">
        <v>10</v>
      </c>
      <c r="Q1693">
        <v>10</v>
      </c>
      <c r="R1693">
        <v>18</v>
      </c>
      <c r="S1693" s="24">
        <v>5.8</v>
      </c>
      <c r="T1693" s="24">
        <v>7.9</v>
      </c>
      <c r="U1693" t="s">
        <v>183</v>
      </c>
      <c r="V1693" s="14" t="str">
        <f>VLOOKUP($U1693,look_up!$A$2:J1719,2,FALSE)</f>
        <v>Estrela</v>
      </c>
      <c r="W1693" s="14" t="str">
        <f>VLOOKUP($U1693,look_up!$A$2:K1719,3,FALSE)</f>
        <v>Species</v>
      </c>
      <c r="X1693" s="14" t="str">
        <f>VLOOKUP($U1693,look_up!$A$2:L1719,4,FALSE)</f>
        <v>NA</v>
      </c>
      <c r="Y1693" s="14" t="str">
        <f>VLOOKUP($U1693,look_up!A$2:K1719,5,FALSE)</f>
        <v>Animalia</v>
      </c>
      <c r="Z1693" s="14" t="str">
        <f>VLOOKUP($U1693,look_up!A$2:L1719,6,FALSE)</f>
        <v>Echinodermata</v>
      </c>
      <c r="AA1693" s="14" t="str">
        <f>VLOOKUP($U1693,look_up!A$2:M1719,7,FALSE)</f>
        <v>Asteroidea</v>
      </c>
      <c r="AB1693" s="14" t="str">
        <f>VLOOKUP($U1693,look_up!$A$2:P1719,8,FALSE)</f>
        <v>Forcipulatida</v>
      </c>
      <c r="AC1693" s="14" t="str">
        <f>VLOOKUP($U1693,look_up!$A$2:Q1719,9,FALSE)</f>
        <v>Asteriidae</v>
      </c>
      <c r="AD1693" s="14">
        <f>VLOOKUP($U1693,look_up!A$2:P1719,10,FALSE)</f>
        <v>123795</v>
      </c>
      <c r="AE1693" s="16">
        <v>0</v>
      </c>
      <c r="AF1693" s="24" t="s">
        <v>216</v>
      </c>
      <c r="AG1693">
        <v>40</v>
      </c>
      <c r="AH1693" s="16" t="s">
        <v>273</v>
      </c>
      <c r="AI1693" s="16" t="s">
        <v>296</v>
      </c>
      <c r="AJ1693" s="16" t="s">
        <v>214</v>
      </c>
      <c r="AK1693" s="16" t="s">
        <v>222</v>
      </c>
      <c r="AL1693" s="16">
        <v>0</v>
      </c>
    </row>
    <row r="1694" spans="1:38" x14ac:dyDescent="0.3">
      <c r="A1694" s="24" t="s">
        <v>0</v>
      </c>
      <c r="B1694" t="s">
        <v>266</v>
      </c>
      <c r="C1694" t="s">
        <v>277</v>
      </c>
      <c r="D1694">
        <v>-27.296009999999999</v>
      </c>
      <c r="E1694">
        <v>-48.36168</v>
      </c>
      <c r="F1694" s="24" t="s">
        <v>2</v>
      </c>
      <c r="G1694" s="24" t="s">
        <v>3</v>
      </c>
      <c r="H1694" s="25">
        <v>42047</v>
      </c>
      <c r="I1694" s="12" t="s">
        <v>278</v>
      </c>
      <c r="J1694" s="12" t="s">
        <v>245</v>
      </c>
      <c r="K1694" s="12" t="s">
        <v>271</v>
      </c>
      <c r="L1694" s="24" t="s">
        <v>96</v>
      </c>
      <c r="M1694" s="24" t="s">
        <v>272</v>
      </c>
      <c r="N1694" t="s">
        <v>85</v>
      </c>
      <c r="O1694" s="24">
        <v>2</v>
      </c>
      <c r="P1694">
        <v>10</v>
      </c>
      <c r="Q1694">
        <v>10</v>
      </c>
      <c r="R1694">
        <v>18</v>
      </c>
      <c r="S1694" s="24">
        <v>5.8</v>
      </c>
      <c r="T1694" s="24">
        <v>7.9</v>
      </c>
      <c r="U1694" t="s">
        <v>183</v>
      </c>
      <c r="V1694" s="14" t="str">
        <f>VLOOKUP($U1694,look_up!$A$2:J1720,2,FALSE)</f>
        <v>Estrela</v>
      </c>
      <c r="W1694" s="14" t="str">
        <f>VLOOKUP($U1694,look_up!$A$2:K1720,3,FALSE)</f>
        <v>Species</v>
      </c>
      <c r="X1694" s="14" t="str">
        <f>VLOOKUP($U1694,look_up!$A$2:L1720,4,FALSE)</f>
        <v>NA</v>
      </c>
      <c r="Y1694" s="14" t="str">
        <f>VLOOKUP($U1694,look_up!A$2:K1720,5,FALSE)</f>
        <v>Animalia</v>
      </c>
      <c r="Z1694" s="14" t="str">
        <f>VLOOKUP($U1694,look_up!A$2:L1720,6,FALSE)</f>
        <v>Echinodermata</v>
      </c>
      <c r="AA1694" s="14" t="str">
        <f>VLOOKUP($U1694,look_up!A$2:M1720,7,FALSE)</f>
        <v>Asteroidea</v>
      </c>
      <c r="AB1694" s="14" t="str">
        <f>VLOOKUP($U1694,look_up!$A$2:P1720,8,FALSE)</f>
        <v>Forcipulatida</v>
      </c>
      <c r="AC1694" s="14" t="str">
        <f>VLOOKUP($U1694,look_up!$A$2:Q1720,9,FALSE)</f>
        <v>Asteriidae</v>
      </c>
      <c r="AD1694" s="14">
        <f>VLOOKUP($U1694,look_up!A$2:P1720,10,FALSE)</f>
        <v>123795</v>
      </c>
      <c r="AE1694" s="16">
        <v>0</v>
      </c>
      <c r="AF1694" s="24" t="s">
        <v>216</v>
      </c>
      <c r="AG1694">
        <v>40</v>
      </c>
      <c r="AH1694" s="16" t="s">
        <v>273</v>
      </c>
      <c r="AI1694" s="16" t="s">
        <v>296</v>
      </c>
      <c r="AJ1694" s="16" t="s">
        <v>214</v>
      </c>
      <c r="AK1694" s="16" t="s">
        <v>222</v>
      </c>
      <c r="AL1694" s="16">
        <v>0</v>
      </c>
    </row>
    <row r="1695" spans="1:38" x14ac:dyDescent="0.3">
      <c r="A1695" s="24" t="s">
        <v>0</v>
      </c>
      <c r="B1695" t="s">
        <v>266</v>
      </c>
      <c r="C1695" t="s">
        <v>277</v>
      </c>
      <c r="D1695">
        <v>-27.296009999999999</v>
      </c>
      <c r="E1695">
        <v>-48.36168</v>
      </c>
      <c r="F1695" s="24" t="s">
        <v>2</v>
      </c>
      <c r="G1695" s="24" t="s">
        <v>3</v>
      </c>
      <c r="H1695" s="25">
        <v>42047</v>
      </c>
      <c r="I1695" s="12" t="s">
        <v>278</v>
      </c>
      <c r="J1695" s="12" t="s">
        <v>245</v>
      </c>
      <c r="K1695" s="12" t="s">
        <v>271</v>
      </c>
      <c r="L1695" s="24" t="s">
        <v>96</v>
      </c>
      <c r="M1695" s="24" t="s">
        <v>272</v>
      </c>
      <c r="N1695" t="s">
        <v>85</v>
      </c>
      <c r="O1695" s="24">
        <v>3</v>
      </c>
      <c r="P1695">
        <v>10</v>
      </c>
      <c r="Q1695">
        <v>10</v>
      </c>
      <c r="R1695">
        <v>18</v>
      </c>
      <c r="S1695" s="24">
        <v>5.8</v>
      </c>
      <c r="T1695" s="24">
        <v>7.9</v>
      </c>
      <c r="U1695" t="s">
        <v>183</v>
      </c>
      <c r="V1695" s="14" t="str">
        <f>VLOOKUP($U1695,look_up!$A$2:J1721,2,FALSE)</f>
        <v>Estrela</v>
      </c>
      <c r="W1695" s="14" t="str">
        <f>VLOOKUP($U1695,look_up!$A$2:K1721,3,FALSE)</f>
        <v>Species</v>
      </c>
      <c r="X1695" s="14" t="str">
        <f>VLOOKUP($U1695,look_up!$A$2:L1721,4,FALSE)</f>
        <v>NA</v>
      </c>
      <c r="Y1695" s="14" t="str">
        <f>VLOOKUP($U1695,look_up!A$2:K1721,5,FALSE)</f>
        <v>Animalia</v>
      </c>
      <c r="Z1695" s="14" t="str">
        <f>VLOOKUP($U1695,look_up!A$2:L1721,6,FALSE)</f>
        <v>Echinodermata</v>
      </c>
      <c r="AA1695" s="14" t="str">
        <f>VLOOKUP($U1695,look_up!A$2:M1721,7,FALSE)</f>
        <v>Asteroidea</v>
      </c>
      <c r="AB1695" s="14" t="str">
        <f>VLOOKUP($U1695,look_up!$A$2:P1721,8,FALSE)</f>
        <v>Forcipulatida</v>
      </c>
      <c r="AC1695" s="14" t="str">
        <f>VLOOKUP($U1695,look_up!$A$2:Q1721,9,FALSE)</f>
        <v>Asteriidae</v>
      </c>
      <c r="AD1695" s="14">
        <f>VLOOKUP($U1695,look_up!A$2:P1721,10,FALSE)</f>
        <v>123795</v>
      </c>
      <c r="AE1695" s="16">
        <v>0</v>
      </c>
      <c r="AF1695" s="24" t="s">
        <v>216</v>
      </c>
      <c r="AG1695">
        <v>40</v>
      </c>
      <c r="AH1695" s="16" t="s">
        <v>273</v>
      </c>
      <c r="AI1695" s="16" t="s">
        <v>296</v>
      </c>
      <c r="AJ1695" s="16" t="s">
        <v>214</v>
      </c>
      <c r="AK1695" s="16" t="s">
        <v>222</v>
      </c>
      <c r="AL1695" s="16">
        <v>0</v>
      </c>
    </row>
    <row r="1696" spans="1:38" x14ac:dyDescent="0.3">
      <c r="A1696" s="24" t="s">
        <v>0</v>
      </c>
      <c r="B1696" t="s">
        <v>1</v>
      </c>
      <c r="C1696" t="s">
        <v>279</v>
      </c>
      <c r="D1696">
        <v>-27.271709999999999</v>
      </c>
      <c r="E1696">
        <v>-48.331710000000001</v>
      </c>
      <c r="F1696" s="24" t="s">
        <v>2</v>
      </c>
      <c r="G1696" s="24" t="s">
        <v>3</v>
      </c>
      <c r="H1696" s="25">
        <v>42039</v>
      </c>
      <c r="I1696" s="12" t="s">
        <v>280</v>
      </c>
      <c r="J1696" s="12" t="s">
        <v>245</v>
      </c>
      <c r="K1696" s="12" t="s">
        <v>271</v>
      </c>
      <c r="L1696" s="24" t="s">
        <v>96</v>
      </c>
      <c r="M1696" s="24" t="s">
        <v>313</v>
      </c>
      <c r="N1696" t="s">
        <v>85</v>
      </c>
      <c r="O1696" s="24">
        <v>1</v>
      </c>
      <c r="P1696">
        <v>5</v>
      </c>
      <c r="Q1696">
        <v>5</v>
      </c>
      <c r="R1696">
        <v>27</v>
      </c>
      <c r="S1696" s="24">
        <v>20</v>
      </c>
      <c r="T1696" s="24">
        <v>20</v>
      </c>
      <c r="U1696" t="s">
        <v>183</v>
      </c>
      <c r="V1696" s="14" t="str">
        <f>VLOOKUP($U1696,look_up!$A$2:J1722,2,FALSE)</f>
        <v>Estrela</v>
      </c>
      <c r="W1696" s="14" t="str">
        <f>VLOOKUP($U1696,look_up!$A$2:K1722,3,FALSE)</f>
        <v>Species</v>
      </c>
      <c r="X1696" s="14" t="str">
        <f>VLOOKUP($U1696,look_up!$A$2:L1722,4,FALSE)</f>
        <v>NA</v>
      </c>
      <c r="Y1696" s="14" t="str">
        <f>VLOOKUP($U1696,look_up!A$2:K1722,5,FALSE)</f>
        <v>Animalia</v>
      </c>
      <c r="Z1696" s="14" t="str">
        <f>VLOOKUP($U1696,look_up!A$2:L1722,6,FALSE)</f>
        <v>Echinodermata</v>
      </c>
      <c r="AA1696" s="14" t="str">
        <f>VLOOKUP($U1696,look_up!A$2:M1722,7,FALSE)</f>
        <v>Asteroidea</v>
      </c>
      <c r="AB1696" s="14" t="str">
        <f>VLOOKUP($U1696,look_up!$A$2:P1722,8,FALSE)</f>
        <v>Forcipulatida</v>
      </c>
      <c r="AC1696" s="14" t="str">
        <f>VLOOKUP($U1696,look_up!$A$2:Q1722,9,FALSE)</f>
        <v>Asteriidae</v>
      </c>
      <c r="AD1696" s="14">
        <f>VLOOKUP($U1696,look_up!A$2:P1722,10,FALSE)</f>
        <v>123795</v>
      </c>
      <c r="AE1696" s="16">
        <v>1</v>
      </c>
      <c r="AF1696" s="24" t="s">
        <v>216</v>
      </c>
      <c r="AG1696">
        <v>40</v>
      </c>
      <c r="AH1696" s="16" t="s">
        <v>273</v>
      </c>
      <c r="AI1696" s="16" t="s">
        <v>296</v>
      </c>
      <c r="AJ1696" s="16" t="s">
        <v>214</v>
      </c>
      <c r="AK1696" s="16" t="s">
        <v>222</v>
      </c>
      <c r="AL1696" s="16">
        <v>1</v>
      </c>
    </row>
    <row r="1697" spans="1:38" x14ac:dyDescent="0.3">
      <c r="A1697" s="24" t="s">
        <v>0</v>
      </c>
      <c r="B1697" t="s">
        <v>1</v>
      </c>
      <c r="C1697" t="s">
        <v>279</v>
      </c>
      <c r="D1697">
        <v>-27.271709999999999</v>
      </c>
      <c r="E1697">
        <v>-48.331710000000001</v>
      </c>
      <c r="F1697" s="24" t="s">
        <v>2</v>
      </c>
      <c r="G1697" s="24" t="s">
        <v>3</v>
      </c>
      <c r="H1697" s="25">
        <v>42039</v>
      </c>
      <c r="I1697" s="12" t="s">
        <v>280</v>
      </c>
      <c r="J1697" s="12" t="s">
        <v>245</v>
      </c>
      <c r="K1697" s="12" t="s">
        <v>271</v>
      </c>
      <c r="L1697" s="24" t="s">
        <v>96</v>
      </c>
      <c r="M1697" s="24" t="s">
        <v>313</v>
      </c>
      <c r="N1697" t="s">
        <v>85</v>
      </c>
      <c r="O1697" s="24">
        <v>2</v>
      </c>
      <c r="P1697">
        <v>5</v>
      </c>
      <c r="Q1697">
        <v>5</v>
      </c>
      <c r="R1697">
        <v>27</v>
      </c>
      <c r="S1697" s="24">
        <v>20</v>
      </c>
      <c r="T1697" s="24">
        <v>20</v>
      </c>
      <c r="U1697" t="s">
        <v>183</v>
      </c>
      <c r="V1697" s="14" t="str">
        <f>VLOOKUP($U1697,look_up!$A$2:J1723,2,FALSE)</f>
        <v>Estrela</v>
      </c>
      <c r="W1697" s="14" t="str">
        <f>VLOOKUP($U1697,look_up!$A$2:K1723,3,FALSE)</f>
        <v>Species</v>
      </c>
      <c r="X1697" s="14" t="str">
        <f>VLOOKUP($U1697,look_up!$A$2:L1723,4,FALSE)</f>
        <v>NA</v>
      </c>
      <c r="Y1697" s="14" t="str">
        <f>VLOOKUP($U1697,look_up!A$2:K1723,5,FALSE)</f>
        <v>Animalia</v>
      </c>
      <c r="Z1697" s="14" t="str">
        <f>VLOOKUP($U1697,look_up!A$2:L1723,6,FALSE)</f>
        <v>Echinodermata</v>
      </c>
      <c r="AA1697" s="14" t="str">
        <f>VLOOKUP($U1697,look_up!A$2:M1723,7,FALSE)</f>
        <v>Asteroidea</v>
      </c>
      <c r="AB1697" s="14" t="str">
        <f>VLOOKUP($U1697,look_up!$A$2:P1723,8,FALSE)</f>
        <v>Forcipulatida</v>
      </c>
      <c r="AC1697" s="14" t="str">
        <f>VLOOKUP($U1697,look_up!$A$2:Q1723,9,FALSE)</f>
        <v>Asteriidae</v>
      </c>
      <c r="AD1697" s="14">
        <f>VLOOKUP($U1697,look_up!A$2:P1723,10,FALSE)</f>
        <v>123795</v>
      </c>
      <c r="AE1697" s="16">
        <v>1</v>
      </c>
      <c r="AF1697" s="24" t="s">
        <v>216</v>
      </c>
      <c r="AG1697">
        <v>40</v>
      </c>
      <c r="AH1697" s="16" t="s">
        <v>273</v>
      </c>
      <c r="AI1697" s="16" t="s">
        <v>296</v>
      </c>
      <c r="AJ1697" s="16" t="s">
        <v>214</v>
      </c>
      <c r="AK1697" s="16" t="s">
        <v>222</v>
      </c>
      <c r="AL1697" s="16">
        <v>1</v>
      </c>
    </row>
    <row r="1698" spans="1:38" x14ac:dyDescent="0.3">
      <c r="A1698" s="24" t="s">
        <v>0</v>
      </c>
      <c r="B1698" t="s">
        <v>1</v>
      </c>
      <c r="C1698" t="s">
        <v>279</v>
      </c>
      <c r="D1698">
        <v>-27.271709999999999</v>
      </c>
      <c r="E1698">
        <v>-48.331710000000001</v>
      </c>
      <c r="F1698" s="24" t="s">
        <v>2</v>
      </c>
      <c r="G1698" s="24" t="s">
        <v>3</v>
      </c>
      <c r="H1698" s="25">
        <v>42039</v>
      </c>
      <c r="I1698" s="12" t="s">
        <v>280</v>
      </c>
      <c r="J1698" s="12" t="s">
        <v>245</v>
      </c>
      <c r="K1698" s="12" t="s">
        <v>271</v>
      </c>
      <c r="L1698" s="24" t="s">
        <v>96</v>
      </c>
      <c r="M1698" s="24" t="s">
        <v>313</v>
      </c>
      <c r="N1698" t="s">
        <v>85</v>
      </c>
      <c r="O1698" s="24">
        <v>3</v>
      </c>
      <c r="P1698">
        <v>5</v>
      </c>
      <c r="Q1698">
        <v>5</v>
      </c>
      <c r="R1698">
        <v>27</v>
      </c>
      <c r="S1698" s="24">
        <v>20</v>
      </c>
      <c r="T1698" s="24">
        <v>20</v>
      </c>
      <c r="U1698" t="s">
        <v>183</v>
      </c>
      <c r="V1698" s="14" t="str">
        <f>VLOOKUP($U1698,look_up!$A$2:J1724,2,FALSE)</f>
        <v>Estrela</v>
      </c>
      <c r="W1698" s="14" t="str">
        <f>VLOOKUP($U1698,look_up!$A$2:K1724,3,FALSE)</f>
        <v>Species</v>
      </c>
      <c r="X1698" s="14" t="str">
        <f>VLOOKUP($U1698,look_up!$A$2:L1724,4,FALSE)</f>
        <v>NA</v>
      </c>
      <c r="Y1698" s="14" t="str">
        <f>VLOOKUP($U1698,look_up!A$2:K1724,5,FALSE)</f>
        <v>Animalia</v>
      </c>
      <c r="Z1698" s="14" t="str">
        <f>VLOOKUP($U1698,look_up!A$2:L1724,6,FALSE)</f>
        <v>Echinodermata</v>
      </c>
      <c r="AA1698" s="14" t="str">
        <f>VLOOKUP($U1698,look_up!A$2:M1724,7,FALSE)</f>
        <v>Asteroidea</v>
      </c>
      <c r="AB1698" s="14" t="str">
        <f>VLOOKUP($U1698,look_up!$A$2:P1724,8,FALSE)</f>
        <v>Forcipulatida</v>
      </c>
      <c r="AC1698" s="14" t="str">
        <f>VLOOKUP($U1698,look_up!$A$2:Q1724,9,FALSE)</f>
        <v>Asteriidae</v>
      </c>
      <c r="AD1698" s="14">
        <f>VLOOKUP($U1698,look_up!A$2:P1724,10,FALSE)</f>
        <v>123795</v>
      </c>
      <c r="AE1698" s="16">
        <v>0</v>
      </c>
      <c r="AF1698" s="24" t="s">
        <v>216</v>
      </c>
      <c r="AG1698">
        <v>40</v>
      </c>
      <c r="AH1698" s="16" t="s">
        <v>273</v>
      </c>
      <c r="AI1698" s="16" t="s">
        <v>296</v>
      </c>
      <c r="AJ1698" s="16" t="s">
        <v>214</v>
      </c>
      <c r="AK1698" s="16" t="s">
        <v>222</v>
      </c>
      <c r="AL1698" s="16">
        <v>0</v>
      </c>
    </row>
    <row r="1699" spans="1:38" x14ac:dyDescent="0.3">
      <c r="A1699" s="24" t="s">
        <v>0</v>
      </c>
      <c r="B1699" t="s">
        <v>1</v>
      </c>
      <c r="C1699" t="s">
        <v>279</v>
      </c>
      <c r="D1699">
        <v>-27.271709999999999</v>
      </c>
      <c r="E1699">
        <v>-48.331710000000001</v>
      </c>
      <c r="F1699" s="24" t="s">
        <v>2</v>
      </c>
      <c r="G1699" s="24" t="s">
        <v>3</v>
      </c>
      <c r="H1699" s="25">
        <v>42039</v>
      </c>
      <c r="I1699" s="12" t="s">
        <v>280</v>
      </c>
      <c r="J1699" s="12" t="s">
        <v>245</v>
      </c>
      <c r="K1699" s="12" t="s">
        <v>271</v>
      </c>
      <c r="L1699" s="24" t="s">
        <v>96</v>
      </c>
      <c r="M1699" s="24" t="s">
        <v>313</v>
      </c>
      <c r="N1699" t="s">
        <v>86</v>
      </c>
      <c r="O1699" s="24">
        <v>1</v>
      </c>
      <c r="P1699">
        <v>11</v>
      </c>
      <c r="Q1699">
        <v>11</v>
      </c>
      <c r="R1699" t="s">
        <v>18</v>
      </c>
      <c r="S1699" s="24">
        <v>20</v>
      </c>
      <c r="T1699" s="24">
        <v>15</v>
      </c>
      <c r="U1699" t="s">
        <v>183</v>
      </c>
      <c r="V1699" s="14" t="str">
        <f>VLOOKUP($U1699,look_up!$A$2:J1725,2,FALSE)</f>
        <v>Estrela</v>
      </c>
      <c r="W1699" s="14" t="str">
        <f>VLOOKUP($U1699,look_up!$A$2:K1725,3,FALSE)</f>
        <v>Species</v>
      </c>
      <c r="X1699" s="14" t="str">
        <f>VLOOKUP($U1699,look_up!$A$2:L1725,4,FALSE)</f>
        <v>NA</v>
      </c>
      <c r="Y1699" s="14" t="str">
        <f>VLOOKUP($U1699,look_up!A$2:K1725,5,FALSE)</f>
        <v>Animalia</v>
      </c>
      <c r="Z1699" s="14" t="str">
        <f>VLOOKUP($U1699,look_up!A$2:L1725,6,FALSE)</f>
        <v>Echinodermata</v>
      </c>
      <c r="AA1699" s="14" t="str">
        <f>VLOOKUP($U1699,look_up!A$2:M1725,7,FALSE)</f>
        <v>Asteroidea</v>
      </c>
      <c r="AB1699" s="14" t="str">
        <f>VLOOKUP($U1699,look_up!$A$2:P1725,8,FALSE)</f>
        <v>Forcipulatida</v>
      </c>
      <c r="AC1699" s="14" t="str">
        <f>VLOOKUP($U1699,look_up!$A$2:Q1725,9,FALSE)</f>
        <v>Asteriidae</v>
      </c>
      <c r="AD1699" s="14">
        <f>VLOOKUP($U1699,look_up!A$2:P1725,10,FALSE)</f>
        <v>123795</v>
      </c>
      <c r="AE1699" s="16">
        <v>0</v>
      </c>
      <c r="AF1699" s="24" t="s">
        <v>216</v>
      </c>
      <c r="AG1699">
        <v>40</v>
      </c>
      <c r="AH1699" s="16" t="s">
        <v>273</v>
      </c>
      <c r="AI1699" s="16" t="s">
        <v>296</v>
      </c>
      <c r="AJ1699" s="16" t="s">
        <v>214</v>
      </c>
      <c r="AK1699" s="16" t="s">
        <v>222</v>
      </c>
      <c r="AL1699" s="16">
        <v>0</v>
      </c>
    </row>
    <row r="1700" spans="1:38" x14ac:dyDescent="0.3">
      <c r="A1700" s="24" t="s">
        <v>0</v>
      </c>
      <c r="B1700" t="s">
        <v>1</v>
      </c>
      <c r="C1700" t="s">
        <v>279</v>
      </c>
      <c r="D1700">
        <v>-27.271709999999999</v>
      </c>
      <c r="E1700">
        <v>-48.331710000000001</v>
      </c>
      <c r="F1700" s="24" t="s">
        <v>2</v>
      </c>
      <c r="G1700" s="24" t="s">
        <v>3</v>
      </c>
      <c r="H1700" s="25">
        <v>42039</v>
      </c>
      <c r="I1700" s="12" t="s">
        <v>280</v>
      </c>
      <c r="J1700" s="12" t="s">
        <v>245</v>
      </c>
      <c r="K1700" s="12" t="s">
        <v>271</v>
      </c>
      <c r="L1700" s="24" t="s">
        <v>96</v>
      </c>
      <c r="M1700" s="24" t="s">
        <v>313</v>
      </c>
      <c r="N1700" t="s">
        <v>86</v>
      </c>
      <c r="O1700" s="24">
        <v>2</v>
      </c>
      <c r="P1700">
        <v>11</v>
      </c>
      <c r="Q1700">
        <v>11</v>
      </c>
      <c r="R1700" t="s">
        <v>18</v>
      </c>
      <c r="S1700" s="24">
        <v>20</v>
      </c>
      <c r="T1700" s="24">
        <v>15</v>
      </c>
      <c r="U1700" t="s">
        <v>183</v>
      </c>
      <c r="V1700" s="14" t="str">
        <f>VLOOKUP($U1700,look_up!$A$2:J1726,2,FALSE)</f>
        <v>Estrela</v>
      </c>
      <c r="W1700" s="14" t="str">
        <f>VLOOKUP($U1700,look_up!$A$2:K1726,3,FALSE)</f>
        <v>Species</v>
      </c>
      <c r="X1700" s="14" t="str">
        <f>VLOOKUP($U1700,look_up!$A$2:L1726,4,FALSE)</f>
        <v>NA</v>
      </c>
      <c r="Y1700" s="14" t="str">
        <f>VLOOKUP($U1700,look_up!A$2:K1726,5,FALSE)</f>
        <v>Animalia</v>
      </c>
      <c r="Z1700" s="14" t="str">
        <f>VLOOKUP($U1700,look_up!A$2:L1726,6,FALSE)</f>
        <v>Echinodermata</v>
      </c>
      <c r="AA1700" s="14" t="str">
        <f>VLOOKUP($U1700,look_up!A$2:M1726,7,FALSE)</f>
        <v>Asteroidea</v>
      </c>
      <c r="AB1700" s="14" t="str">
        <f>VLOOKUP($U1700,look_up!$A$2:P1726,8,FALSE)</f>
        <v>Forcipulatida</v>
      </c>
      <c r="AC1700" s="14" t="str">
        <f>VLOOKUP($U1700,look_up!$A$2:Q1726,9,FALSE)</f>
        <v>Asteriidae</v>
      </c>
      <c r="AD1700" s="14">
        <f>VLOOKUP($U1700,look_up!A$2:P1726,10,FALSE)</f>
        <v>123795</v>
      </c>
      <c r="AE1700" s="16">
        <v>0</v>
      </c>
      <c r="AF1700" s="24" t="s">
        <v>216</v>
      </c>
      <c r="AG1700">
        <v>40</v>
      </c>
      <c r="AH1700" s="16" t="s">
        <v>273</v>
      </c>
      <c r="AI1700" s="16" t="s">
        <v>296</v>
      </c>
      <c r="AJ1700" s="16" t="s">
        <v>214</v>
      </c>
      <c r="AK1700" s="16" t="s">
        <v>222</v>
      </c>
      <c r="AL1700" s="16">
        <v>0</v>
      </c>
    </row>
    <row r="1701" spans="1:38" x14ac:dyDescent="0.3">
      <c r="A1701" s="24" t="s">
        <v>0</v>
      </c>
      <c r="B1701" t="s">
        <v>1</v>
      </c>
      <c r="C1701" t="s">
        <v>279</v>
      </c>
      <c r="D1701">
        <v>-27.271709999999999</v>
      </c>
      <c r="E1701">
        <v>-48.331710000000001</v>
      </c>
      <c r="F1701" s="24" t="s">
        <v>2</v>
      </c>
      <c r="G1701" s="24" t="s">
        <v>3</v>
      </c>
      <c r="H1701" s="25">
        <v>42039</v>
      </c>
      <c r="I1701" s="12" t="s">
        <v>280</v>
      </c>
      <c r="J1701" s="12" t="s">
        <v>245</v>
      </c>
      <c r="K1701" s="12" t="s">
        <v>271</v>
      </c>
      <c r="L1701" s="24" t="s">
        <v>96</v>
      </c>
      <c r="M1701" s="24" t="s">
        <v>313</v>
      </c>
      <c r="N1701" t="s">
        <v>86</v>
      </c>
      <c r="O1701" s="24">
        <v>3</v>
      </c>
      <c r="P1701">
        <v>11</v>
      </c>
      <c r="Q1701">
        <v>11</v>
      </c>
      <c r="R1701" t="s">
        <v>18</v>
      </c>
      <c r="S1701" s="24">
        <v>20</v>
      </c>
      <c r="T1701" s="24">
        <v>15</v>
      </c>
      <c r="U1701" t="s">
        <v>183</v>
      </c>
      <c r="V1701" s="14" t="str">
        <f>VLOOKUP($U1701,look_up!$A$2:J1727,2,FALSE)</f>
        <v>Estrela</v>
      </c>
      <c r="W1701" s="14" t="str">
        <f>VLOOKUP($U1701,look_up!$A$2:K1727,3,FALSE)</f>
        <v>Species</v>
      </c>
      <c r="X1701" s="14" t="str">
        <f>VLOOKUP($U1701,look_up!$A$2:L1727,4,FALSE)</f>
        <v>NA</v>
      </c>
      <c r="Y1701" s="14" t="str">
        <f>VLOOKUP($U1701,look_up!A$2:K1727,5,FALSE)</f>
        <v>Animalia</v>
      </c>
      <c r="Z1701" s="14" t="str">
        <f>VLOOKUP($U1701,look_up!A$2:L1727,6,FALSE)</f>
        <v>Echinodermata</v>
      </c>
      <c r="AA1701" s="14" t="str">
        <f>VLOOKUP($U1701,look_up!A$2:M1727,7,FALSE)</f>
        <v>Asteroidea</v>
      </c>
      <c r="AB1701" s="14" t="str">
        <f>VLOOKUP($U1701,look_up!$A$2:P1727,8,FALSE)</f>
        <v>Forcipulatida</v>
      </c>
      <c r="AC1701" s="14" t="str">
        <f>VLOOKUP($U1701,look_up!$A$2:Q1727,9,FALSE)</f>
        <v>Asteriidae</v>
      </c>
      <c r="AD1701" s="14">
        <f>VLOOKUP($U1701,look_up!A$2:P1727,10,FALSE)</f>
        <v>123795</v>
      </c>
      <c r="AE1701" s="16">
        <v>1</v>
      </c>
      <c r="AF1701" s="24" t="s">
        <v>216</v>
      </c>
      <c r="AG1701">
        <v>40</v>
      </c>
      <c r="AH1701" s="16" t="s">
        <v>273</v>
      </c>
      <c r="AI1701" s="16" t="s">
        <v>296</v>
      </c>
      <c r="AJ1701" s="16" t="s">
        <v>214</v>
      </c>
      <c r="AK1701" s="16" t="s">
        <v>222</v>
      </c>
      <c r="AL1701" s="16">
        <v>1</v>
      </c>
    </row>
    <row r="1702" spans="1:38" x14ac:dyDescent="0.3">
      <c r="A1702" s="24" t="s">
        <v>0</v>
      </c>
      <c r="B1702" t="s">
        <v>308</v>
      </c>
      <c r="C1702" t="s">
        <v>281</v>
      </c>
      <c r="D1702">
        <v>-27.274239999999999</v>
      </c>
      <c r="E1702">
        <v>-48.3339</v>
      </c>
      <c r="F1702" s="24" t="s">
        <v>2</v>
      </c>
      <c r="G1702" s="24" t="s">
        <v>3</v>
      </c>
      <c r="H1702" s="25">
        <v>42031</v>
      </c>
      <c r="I1702" s="12" t="s">
        <v>282</v>
      </c>
      <c r="J1702" s="12" t="s">
        <v>270</v>
      </c>
      <c r="K1702" s="12" t="s">
        <v>271</v>
      </c>
      <c r="L1702" s="24" t="s">
        <v>96</v>
      </c>
      <c r="M1702" s="24" t="s">
        <v>313</v>
      </c>
      <c r="N1702" t="s">
        <v>85</v>
      </c>
      <c r="O1702" s="24">
        <v>1</v>
      </c>
      <c r="P1702">
        <v>5</v>
      </c>
      <c r="Q1702">
        <v>5</v>
      </c>
      <c r="R1702">
        <v>27</v>
      </c>
      <c r="S1702" s="24">
        <v>4.7</v>
      </c>
      <c r="T1702" s="24">
        <v>3.4</v>
      </c>
      <c r="U1702" t="s">
        <v>183</v>
      </c>
      <c r="V1702" s="14" t="str">
        <f>VLOOKUP($U1702,look_up!$A$2:J1728,2,FALSE)</f>
        <v>Estrela</v>
      </c>
      <c r="W1702" s="14" t="str">
        <f>VLOOKUP($U1702,look_up!$A$2:K1728,3,FALSE)</f>
        <v>Species</v>
      </c>
      <c r="X1702" s="14" t="str">
        <f>VLOOKUP($U1702,look_up!$A$2:L1728,4,FALSE)</f>
        <v>NA</v>
      </c>
      <c r="Y1702" s="14" t="str">
        <f>VLOOKUP($U1702,look_up!A$2:K1728,5,FALSE)</f>
        <v>Animalia</v>
      </c>
      <c r="Z1702" s="14" t="str">
        <f>VLOOKUP($U1702,look_up!A$2:L1728,6,FALSE)</f>
        <v>Echinodermata</v>
      </c>
      <c r="AA1702" s="14" t="str">
        <f>VLOOKUP($U1702,look_up!A$2:M1728,7,FALSE)</f>
        <v>Asteroidea</v>
      </c>
      <c r="AB1702" s="14" t="str">
        <f>VLOOKUP($U1702,look_up!$A$2:P1728,8,FALSE)</f>
        <v>Forcipulatida</v>
      </c>
      <c r="AC1702" s="14" t="str">
        <f>VLOOKUP($U1702,look_up!$A$2:Q1728,9,FALSE)</f>
        <v>Asteriidae</v>
      </c>
      <c r="AD1702" s="14">
        <f>VLOOKUP($U1702,look_up!A$2:P1728,10,FALSE)</f>
        <v>123795</v>
      </c>
      <c r="AE1702" s="16">
        <v>0</v>
      </c>
      <c r="AF1702" s="24" t="s">
        <v>216</v>
      </c>
      <c r="AG1702">
        <v>40</v>
      </c>
      <c r="AH1702" s="16" t="s">
        <v>273</v>
      </c>
      <c r="AI1702" s="16" t="s">
        <v>296</v>
      </c>
      <c r="AJ1702" s="16" t="s">
        <v>214</v>
      </c>
      <c r="AK1702" s="16" t="s">
        <v>222</v>
      </c>
      <c r="AL1702" s="16">
        <v>0</v>
      </c>
    </row>
    <row r="1703" spans="1:38" x14ac:dyDescent="0.3">
      <c r="A1703" s="24" t="s">
        <v>0</v>
      </c>
      <c r="B1703" t="s">
        <v>308</v>
      </c>
      <c r="C1703" t="s">
        <v>281</v>
      </c>
      <c r="D1703">
        <v>-27.274239999999999</v>
      </c>
      <c r="E1703">
        <v>-48.3339</v>
      </c>
      <c r="F1703" s="24" t="s">
        <v>2</v>
      </c>
      <c r="G1703" s="24" t="s">
        <v>3</v>
      </c>
      <c r="H1703" s="25">
        <v>42031</v>
      </c>
      <c r="I1703" s="12" t="s">
        <v>282</v>
      </c>
      <c r="J1703" s="12" t="s">
        <v>270</v>
      </c>
      <c r="K1703" s="12" t="s">
        <v>271</v>
      </c>
      <c r="L1703" s="24" t="s">
        <v>96</v>
      </c>
      <c r="M1703" s="24" t="s">
        <v>313</v>
      </c>
      <c r="N1703" t="s">
        <v>85</v>
      </c>
      <c r="O1703" s="24">
        <v>2</v>
      </c>
      <c r="P1703">
        <v>5</v>
      </c>
      <c r="Q1703">
        <v>5</v>
      </c>
      <c r="R1703">
        <v>27</v>
      </c>
      <c r="S1703" s="24">
        <v>4.7</v>
      </c>
      <c r="T1703" s="24">
        <v>3.4</v>
      </c>
      <c r="U1703" t="s">
        <v>183</v>
      </c>
      <c r="V1703" s="14" t="str">
        <f>VLOOKUP($U1703,look_up!$A$2:J1729,2,FALSE)</f>
        <v>Estrela</v>
      </c>
      <c r="W1703" s="14" t="str">
        <f>VLOOKUP($U1703,look_up!$A$2:K1729,3,FALSE)</f>
        <v>Species</v>
      </c>
      <c r="X1703" s="14" t="str">
        <f>VLOOKUP($U1703,look_up!$A$2:L1729,4,FALSE)</f>
        <v>NA</v>
      </c>
      <c r="Y1703" s="14" t="str">
        <f>VLOOKUP($U1703,look_up!A$2:K1729,5,FALSE)</f>
        <v>Animalia</v>
      </c>
      <c r="Z1703" s="14" t="str">
        <f>VLOOKUP($U1703,look_up!A$2:L1729,6,FALSE)</f>
        <v>Echinodermata</v>
      </c>
      <c r="AA1703" s="14" t="str">
        <f>VLOOKUP($U1703,look_up!A$2:M1729,7,FALSE)</f>
        <v>Asteroidea</v>
      </c>
      <c r="AB1703" s="14" t="str">
        <f>VLOOKUP($U1703,look_up!$A$2:P1729,8,FALSE)</f>
        <v>Forcipulatida</v>
      </c>
      <c r="AC1703" s="14" t="str">
        <f>VLOOKUP($U1703,look_up!$A$2:Q1729,9,FALSE)</f>
        <v>Asteriidae</v>
      </c>
      <c r="AD1703" s="14">
        <f>VLOOKUP($U1703,look_up!A$2:P1729,10,FALSE)</f>
        <v>123795</v>
      </c>
      <c r="AE1703" s="16">
        <v>4</v>
      </c>
      <c r="AF1703" s="24" t="s">
        <v>216</v>
      </c>
      <c r="AG1703">
        <v>40</v>
      </c>
      <c r="AH1703" s="16" t="s">
        <v>273</v>
      </c>
      <c r="AI1703" s="16" t="s">
        <v>296</v>
      </c>
      <c r="AJ1703" s="16" t="s">
        <v>214</v>
      </c>
      <c r="AK1703" s="16" t="s">
        <v>222</v>
      </c>
      <c r="AL1703" s="16">
        <v>4</v>
      </c>
    </row>
    <row r="1704" spans="1:38" x14ac:dyDescent="0.3">
      <c r="A1704" s="24" t="s">
        <v>0</v>
      </c>
      <c r="B1704" t="s">
        <v>308</v>
      </c>
      <c r="C1704" t="s">
        <v>281</v>
      </c>
      <c r="D1704">
        <v>-27.274239999999999</v>
      </c>
      <c r="E1704">
        <v>-48.3339</v>
      </c>
      <c r="F1704" s="24" t="s">
        <v>2</v>
      </c>
      <c r="G1704" s="24" t="s">
        <v>3</v>
      </c>
      <c r="H1704" s="25">
        <v>42031</v>
      </c>
      <c r="I1704" s="12" t="s">
        <v>282</v>
      </c>
      <c r="J1704" s="12" t="s">
        <v>270</v>
      </c>
      <c r="K1704" s="12" t="s">
        <v>271</v>
      </c>
      <c r="L1704" s="24" t="s">
        <v>96</v>
      </c>
      <c r="M1704" s="24" t="s">
        <v>313</v>
      </c>
      <c r="N1704" t="s">
        <v>85</v>
      </c>
      <c r="O1704" s="24">
        <v>3</v>
      </c>
      <c r="P1704">
        <v>5</v>
      </c>
      <c r="Q1704">
        <v>5</v>
      </c>
      <c r="R1704">
        <v>27</v>
      </c>
      <c r="S1704" s="24">
        <v>4.7</v>
      </c>
      <c r="T1704" s="24">
        <v>3.4</v>
      </c>
      <c r="U1704" t="s">
        <v>183</v>
      </c>
      <c r="V1704" s="14" t="str">
        <f>VLOOKUP($U1704,look_up!$A$2:J1730,2,FALSE)</f>
        <v>Estrela</v>
      </c>
      <c r="W1704" s="14" t="str">
        <f>VLOOKUP($U1704,look_up!$A$2:K1730,3,FALSE)</f>
        <v>Species</v>
      </c>
      <c r="X1704" s="14" t="str">
        <f>VLOOKUP($U1704,look_up!$A$2:L1730,4,FALSE)</f>
        <v>NA</v>
      </c>
      <c r="Y1704" s="14" t="str">
        <f>VLOOKUP($U1704,look_up!A$2:K1730,5,FALSE)</f>
        <v>Animalia</v>
      </c>
      <c r="Z1704" s="14" t="str">
        <f>VLOOKUP($U1704,look_up!A$2:L1730,6,FALSE)</f>
        <v>Echinodermata</v>
      </c>
      <c r="AA1704" s="14" t="str">
        <f>VLOOKUP($U1704,look_up!A$2:M1730,7,FALSE)</f>
        <v>Asteroidea</v>
      </c>
      <c r="AB1704" s="14" t="str">
        <f>VLOOKUP($U1704,look_up!$A$2:P1730,8,FALSE)</f>
        <v>Forcipulatida</v>
      </c>
      <c r="AC1704" s="14" t="str">
        <f>VLOOKUP($U1704,look_up!$A$2:Q1730,9,FALSE)</f>
        <v>Asteriidae</v>
      </c>
      <c r="AD1704" s="14">
        <f>VLOOKUP($U1704,look_up!A$2:P1730,10,FALSE)</f>
        <v>123795</v>
      </c>
      <c r="AE1704" s="16">
        <v>0</v>
      </c>
      <c r="AF1704" s="24" t="s">
        <v>216</v>
      </c>
      <c r="AG1704">
        <v>40</v>
      </c>
      <c r="AH1704" s="16" t="s">
        <v>273</v>
      </c>
      <c r="AI1704" s="16" t="s">
        <v>296</v>
      </c>
      <c r="AJ1704" s="16" t="s">
        <v>214</v>
      </c>
      <c r="AK1704" s="16" t="s">
        <v>222</v>
      </c>
      <c r="AL1704" s="16">
        <v>0</v>
      </c>
    </row>
    <row r="1705" spans="1:38" x14ac:dyDescent="0.3">
      <c r="A1705" s="24" t="s">
        <v>0</v>
      </c>
      <c r="B1705" t="s">
        <v>308</v>
      </c>
      <c r="C1705" t="s">
        <v>281</v>
      </c>
      <c r="D1705">
        <v>-27.274239999999999</v>
      </c>
      <c r="E1705">
        <v>-48.3339</v>
      </c>
      <c r="F1705" s="24" t="s">
        <v>2</v>
      </c>
      <c r="G1705" s="24" t="s">
        <v>3</v>
      </c>
      <c r="H1705" s="25">
        <v>42031</v>
      </c>
      <c r="I1705" s="12" t="s">
        <v>282</v>
      </c>
      <c r="J1705" s="12" t="s">
        <v>270</v>
      </c>
      <c r="K1705" s="12" t="s">
        <v>271</v>
      </c>
      <c r="L1705" s="24" t="s">
        <v>96</v>
      </c>
      <c r="M1705" s="24" t="s">
        <v>313</v>
      </c>
      <c r="N1705" t="s">
        <v>85</v>
      </c>
      <c r="O1705" s="24">
        <v>1</v>
      </c>
      <c r="P1705">
        <v>10</v>
      </c>
      <c r="Q1705">
        <v>10</v>
      </c>
      <c r="R1705">
        <v>26</v>
      </c>
      <c r="S1705" s="24">
        <v>4.7</v>
      </c>
      <c r="T1705" s="24">
        <v>5</v>
      </c>
      <c r="U1705" t="s">
        <v>183</v>
      </c>
      <c r="V1705" s="14" t="str">
        <f>VLOOKUP($U1705,look_up!$A$2:J1731,2,FALSE)</f>
        <v>Estrela</v>
      </c>
      <c r="W1705" s="14" t="str">
        <f>VLOOKUP($U1705,look_up!$A$2:K1731,3,FALSE)</f>
        <v>Species</v>
      </c>
      <c r="X1705" s="14" t="str">
        <f>VLOOKUP($U1705,look_up!$A$2:L1731,4,FALSE)</f>
        <v>NA</v>
      </c>
      <c r="Y1705" s="14" t="str">
        <f>VLOOKUP($U1705,look_up!A$2:K1731,5,FALSE)</f>
        <v>Animalia</v>
      </c>
      <c r="Z1705" s="14" t="str">
        <f>VLOOKUP($U1705,look_up!A$2:L1731,6,FALSE)</f>
        <v>Echinodermata</v>
      </c>
      <c r="AA1705" s="14" t="str">
        <f>VLOOKUP($U1705,look_up!A$2:M1731,7,FALSE)</f>
        <v>Asteroidea</v>
      </c>
      <c r="AB1705" s="14" t="str">
        <f>VLOOKUP($U1705,look_up!$A$2:P1731,8,FALSE)</f>
        <v>Forcipulatida</v>
      </c>
      <c r="AC1705" s="14" t="str">
        <f>VLOOKUP($U1705,look_up!$A$2:Q1731,9,FALSE)</f>
        <v>Asteriidae</v>
      </c>
      <c r="AD1705" s="14">
        <f>VLOOKUP($U1705,look_up!A$2:P1731,10,FALSE)</f>
        <v>123795</v>
      </c>
      <c r="AE1705" s="16">
        <v>1</v>
      </c>
      <c r="AF1705" s="24" t="s">
        <v>216</v>
      </c>
      <c r="AG1705">
        <v>40</v>
      </c>
      <c r="AH1705" s="16" t="s">
        <v>273</v>
      </c>
      <c r="AI1705" s="16" t="s">
        <v>296</v>
      </c>
      <c r="AJ1705" s="16" t="s">
        <v>214</v>
      </c>
      <c r="AK1705" s="16" t="s">
        <v>222</v>
      </c>
      <c r="AL1705" s="16">
        <v>1</v>
      </c>
    </row>
    <row r="1706" spans="1:38" x14ac:dyDescent="0.3">
      <c r="A1706" s="24" t="s">
        <v>0</v>
      </c>
      <c r="B1706" t="s">
        <v>308</v>
      </c>
      <c r="C1706" t="s">
        <v>281</v>
      </c>
      <c r="D1706">
        <v>-27.274239999999999</v>
      </c>
      <c r="E1706">
        <v>-48.3339</v>
      </c>
      <c r="F1706" s="24" t="s">
        <v>2</v>
      </c>
      <c r="G1706" s="24" t="s">
        <v>3</v>
      </c>
      <c r="H1706" s="25">
        <v>42031</v>
      </c>
      <c r="I1706" s="12" t="s">
        <v>282</v>
      </c>
      <c r="J1706" s="12" t="s">
        <v>270</v>
      </c>
      <c r="K1706" s="12" t="s">
        <v>271</v>
      </c>
      <c r="L1706" s="24" t="s">
        <v>96</v>
      </c>
      <c r="M1706" s="24" t="s">
        <v>313</v>
      </c>
      <c r="N1706" t="s">
        <v>85</v>
      </c>
      <c r="O1706" s="24">
        <v>2</v>
      </c>
      <c r="P1706">
        <v>10</v>
      </c>
      <c r="Q1706">
        <v>10</v>
      </c>
      <c r="R1706">
        <v>26</v>
      </c>
      <c r="S1706" s="24">
        <v>4.7</v>
      </c>
      <c r="T1706" s="24">
        <v>5</v>
      </c>
      <c r="U1706" t="s">
        <v>183</v>
      </c>
      <c r="V1706" s="14" t="str">
        <f>VLOOKUP($U1706,look_up!$A$2:J1732,2,FALSE)</f>
        <v>Estrela</v>
      </c>
      <c r="W1706" s="14" t="str">
        <f>VLOOKUP($U1706,look_up!$A$2:K1732,3,FALSE)</f>
        <v>Species</v>
      </c>
      <c r="X1706" s="14" t="str">
        <f>VLOOKUP($U1706,look_up!$A$2:L1732,4,FALSE)</f>
        <v>NA</v>
      </c>
      <c r="Y1706" s="14" t="str">
        <f>VLOOKUP($U1706,look_up!A$2:K1732,5,FALSE)</f>
        <v>Animalia</v>
      </c>
      <c r="Z1706" s="14" t="str">
        <f>VLOOKUP($U1706,look_up!A$2:L1732,6,FALSE)</f>
        <v>Echinodermata</v>
      </c>
      <c r="AA1706" s="14" t="str">
        <f>VLOOKUP($U1706,look_up!A$2:M1732,7,FALSE)</f>
        <v>Asteroidea</v>
      </c>
      <c r="AB1706" s="14" t="str">
        <f>VLOOKUP($U1706,look_up!$A$2:P1732,8,FALSE)</f>
        <v>Forcipulatida</v>
      </c>
      <c r="AC1706" s="14" t="str">
        <f>VLOOKUP($U1706,look_up!$A$2:Q1732,9,FALSE)</f>
        <v>Asteriidae</v>
      </c>
      <c r="AD1706" s="14">
        <f>VLOOKUP($U1706,look_up!A$2:P1732,10,FALSE)</f>
        <v>123795</v>
      </c>
      <c r="AE1706" s="16">
        <v>1</v>
      </c>
      <c r="AF1706" s="24" t="s">
        <v>216</v>
      </c>
      <c r="AG1706">
        <v>40</v>
      </c>
      <c r="AH1706" s="16" t="s">
        <v>273</v>
      </c>
      <c r="AI1706" s="16" t="s">
        <v>296</v>
      </c>
      <c r="AJ1706" s="16" t="s">
        <v>214</v>
      </c>
      <c r="AK1706" s="16" t="s">
        <v>222</v>
      </c>
      <c r="AL1706" s="16">
        <v>1</v>
      </c>
    </row>
    <row r="1707" spans="1:38" x14ac:dyDescent="0.3">
      <c r="A1707" s="24" t="s">
        <v>0</v>
      </c>
      <c r="B1707" t="s">
        <v>308</v>
      </c>
      <c r="C1707" t="s">
        <v>281</v>
      </c>
      <c r="D1707">
        <v>-27.274239999999999</v>
      </c>
      <c r="E1707">
        <v>-48.3339</v>
      </c>
      <c r="F1707" s="24" t="s">
        <v>2</v>
      </c>
      <c r="G1707" s="24" t="s">
        <v>3</v>
      </c>
      <c r="H1707" s="25">
        <v>42031</v>
      </c>
      <c r="I1707" s="12" t="s">
        <v>282</v>
      </c>
      <c r="J1707" s="12" t="s">
        <v>270</v>
      </c>
      <c r="K1707" s="12" t="s">
        <v>271</v>
      </c>
      <c r="L1707" s="24" t="s">
        <v>96</v>
      </c>
      <c r="M1707" s="24" t="s">
        <v>313</v>
      </c>
      <c r="N1707" t="s">
        <v>85</v>
      </c>
      <c r="O1707" s="24">
        <v>3</v>
      </c>
      <c r="P1707">
        <v>10</v>
      </c>
      <c r="Q1707">
        <v>10</v>
      </c>
      <c r="R1707">
        <v>26</v>
      </c>
      <c r="S1707" s="24">
        <v>4.7</v>
      </c>
      <c r="T1707" s="24">
        <v>5</v>
      </c>
      <c r="U1707" t="s">
        <v>183</v>
      </c>
      <c r="V1707" s="14" t="str">
        <f>VLOOKUP($U1707,look_up!$A$2:J1733,2,FALSE)</f>
        <v>Estrela</v>
      </c>
      <c r="W1707" s="14" t="str">
        <f>VLOOKUP($U1707,look_up!$A$2:K1733,3,FALSE)</f>
        <v>Species</v>
      </c>
      <c r="X1707" s="14" t="str">
        <f>VLOOKUP($U1707,look_up!$A$2:L1733,4,FALSE)</f>
        <v>NA</v>
      </c>
      <c r="Y1707" s="14" t="str">
        <f>VLOOKUP($U1707,look_up!A$2:K1733,5,FALSE)</f>
        <v>Animalia</v>
      </c>
      <c r="Z1707" s="14" t="str">
        <f>VLOOKUP($U1707,look_up!A$2:L1733,6,FALSE)</f>
        <v>Echinodermata</v>
      </c>
      <c r="AA1707" s="14" t="str">
        <f>VLOOKUP($U1707,look_up!A$2:M1733,7,FALSE)</f>
        <v>Asteroidea</v>
      </c>
      <c r="AB1707" s="14" t="str">
        <f>VLOOKUP($U1707,look_up!$A$2:P1733,8,FALSE)</f>
        <v>Forcipulatida</v>
      </c>
      <c r="AC1707" s="14" t="str">
        <f>VLOOKUP($U1707,look_up!$A$2:Q1733,9,FALSE)</f>
        <v>Asteriidae</v>
      </c>
      <c r="AD1707" s="14">
        <f>VLOOKUP($U1707,look_up!A$2:P1733,10,FALSE)</f>
        <v>123795</v>
      </c>
      <c r="AE1707" s="16">
        <v>1</v>
      </c>
      <c r="AF1707" s="24" t="s">
        <v>216</v>
      </c>
      <c r="AG1707">
        <v>40</v>
      </c>
      <c r="AH1707" s="16" t="s">
        <v>273</v>
      </c>
      <c r="AI1707" s="16" t="s">
        <v>296</v>
      </c>
      <c r="AJ1707" s="16" t="s">
        <v>214</v>
      </c>
      <c r="AK1707" s="16" t="s">
        <v>222</v>
      </c>
      <c r="AL1707" s="16">
        <v>1</v>
      </c>
    </row>
    <row r="1708" spans="1:38" x14ac:dyDescent="0.3">
      <c r="A1708" s="24" t="s">
        <v>0</v>
      </c>
      <c r="B1708" t="s">
        <v>267</v>
      </c>
      <c r="C1708" t="s">
        <v>283</v>
      </c>
      <c r="D1708">
        <v>-27.27486</v>
      </c>
      <c r="E1708">
        <v>-48.36674</v>
      </c>
      <c r="F1708" s="24" t="s">
        <v>2</v>
      </c>
      <c r="G1708" s="24" t="s">
        <v>3</v>
      </c>
      <c r="H1708" s="25">
        <v>42024</v>
      </c>
      <c r="I1708" s="12" t="s">
        <v>248</v>
      </c>
      <c r="J1708" s="12" t="s">
        <v>270</v>
      </c>
      <c r="K1708" s="12" t="s">
        <v>271</v>
      </c>
      <c r="L1708" s="24" t="s">
        <v>96</v>
      </c>
      <c r="M1708" s="24" t="s">
        <v>313</v>
      </c>
      <c r="N1708" t="s">
        <v>85</v>
      </c>
      <c r="O1708" s="24">
        <v>1</v>
      </c>
      <c r="P1708">
        <v>5</v>
      </c>
      <c r="Q1708">
        <v>5</v>
      </c>
      <c r="R1708">
        <v>27</v>
      </c>
      <c r="S1708" s="24">
        <v>10.7</v>
      </c>
      <c r="T1708" s="24">
        <v>4</v>
      </c>
      <c r="U1708" t="s">
        <v>183</v>
      </c>
      <c r="V1708" s="14" t="str">
        <f>VLOOKUP($U1708,look_up!$A$2:J1734,2,FALSE)</f>
        <v>Estrela</v>
      </c>
      <c r="W1708" s="14" t="str">
        <f>VLOOKUP($U1708,look_up!$A$2:K1734,3,FALSE)</f>
        <v>Species</v>
      </c>
      <c r="X1708" s="14" t="str">
        <f>VLOOKUP($U1708,look_up!$A$2:L1734,4,FALSE)</f>
        <v>NA</v>
      </c>
      <c r="Y1708" s="14" t="str">
        <f>VLOOKUP($U1708,look_up!A$2:K1734,5,FALSE)</f>
        <v>Animalia</v>
      </c>
      <c r="Z1708" s="14" t="str">
        <f>VLOOKUP($U1708,look_up!A$2:L1734,6,FALSE)</f>
        <v>Echinodermata</v>
      </c>
      <c r="AA1708" s="14" t="str">
        <f>VLOOKUP($U1708,look_up!A$2:M1734,7,FALSE)</f>
        <v>Asteroidea</v>
      </c>
      <c r="AB1708" s="14" t="str">
        <f>VLOOKUP($U1708,look_up!$A$2:P1734,8,FALSE)</f>
        <v>Forcipulatida</v>
      </c>
      <c r="AC1708" s="14" t="str">
        <f>VLOOKUP($U1708,look_up!$A$2:Q1734,9,FALSE)</f>
        <v>Asteriidae</v>
      </c>
      <c r="AD1708" s="14">
        <f>VLOOKUP($U1708,look_up!A$2:P1734,10,FALSE)</f>
        <v>123795</v>
      </c>
      <c r="AE1708" s="16">
        <v>0</v>
      </c>
      <c r="AF1708" s="24" t="s">
        <v>216</v>
      </c>
      <c r="AG1708">
        <v>40</v>
      </c>
      <c r="AH1708" s="16" t="s">
        <v>273</v>
      </c>
      <c r="AI1708" s="16" t="s">
        <v>296</v>
      </c>
      <c r="AJ1708" s="16" t="s">
        <v>214</v>
      </c>
      <c r="AK1708" s="16" t="s">
        <v>222</v>
      </c>
      <c r="AL1708" s="16">
        <v>0</v>
      </c>
    </row>
    <row r="1709" spans="1:38" x14ac:dyDescent="0.3">
      <c r="A1709" s="24" t="s">
        <v>0</v>
      </c>
      <c r="B1709" t="s">
        <v>267</v>
      </c>
      <c r="C1709" t="s">
        <v>283</v>
      </c>
      <c r="D1709">
        <v>-27.27486</v>
      </c>
      <c r="E1709">
        <v>-48.36674</v>
      </c>
      <c r="F1709" s="24" t="s">
        <v>2</v>
      </c>
      <c r="G1709" s="24" t="s">
        <v>3</v>
      </c>
      <c r="H1709" s="25">
        <v>42024</v>
      </c>
      <c r="I1709" s="12" t="s">
        <v>248</v>
      </c>
      <c r="J1709" s="12" t="s">
        <v>270</v>
      </c>
      <c r="K1709" s="12" t="s">
        <v>271</v>
      </c>
      <c r="L1709" s="24" t="s">
        <v>96</v>
      </c>
      <c r="M1709" s="24" t="s">
        <v>313</v>
      </c>
      <c r="N1709" t="s">
        <v>85</v>
      </c>
      <c r="O1709" s="24">
        <v>2</v>
      </c>
      <c r="P1709">
        <v>5</v>
      </c>
      <c r="Q1709">
        <v>5</v>
      </c>
      <c r="R1709">
        <v>27</v>
      </c>
      <c r="S1709" s="24">
        <v>10.7</v>
      </c>
      <c r="T1709" s="24">
        <v>4</v>
      </c>
      <c r="U1709" t="s">
        <v>183</v>
      </c>
      <c r="V1709" s="14" t="str">
        <f>VLOOKUP($U1709,look_up!$A$2:J1735,2,FALSE)</f>
        <v>Estrela</v>
      </c>
      <c r="W1709" s="14" t="str">
        <f>VLOOKUP($U1709,look_up!$A$2:K1735,3,FALSE)</f>
        <v>Species</v>
      </c>
      <c r="X1709" s="14" t="str">
        <f>VLOOKUP($U1709,look_up!$A$2:L1735,4,FALSE)</f>
        <v>NA</v>
      </c>
      <c r="Y1709" s="14" t="str">
        <f>VLOOKUP($U1709,look_up!A$2:K1735,5,FALSE)</f>
        <v>Animalia</v>
      </c>
      <c r="Z1709" s="14" t="str">
        <f>VLOOKUP($U1709,look_up!A$2:L1735,6,FALSE)</f>
        <v>Echinodermata</v>
      </c>
      <c r="AA1709" s="14" t="str">
        <f>VLOOKUP($U1709,look_up!A$2:M1735,7,FALSE)</f>
        <v>Asteroidea</v>
      </c>
      <c r="AB1709" s="14" t="str">
        <f>VLOOKUP($U1709,look_up!$A$2:P1735,8,FALSE)</f>
        <v>Forcipulatida</v>
      </c>
      <c r="AC1709" s="14" t="str">
        <f>VLOOKUP($U1709,look_up!$A$2:Q1735,9,FALSE)</f>
        <v>Asteriidae</v>
      </c>
      <c r="AD1709" s="14">
        <f>VLOOKUP($U1709,look_up!A$2:P1735,10,FALSE)</f>
        <v>123795</v>
      </c>
      <c r="AE1709" s="16">
        <v>0</v>
      </c>
      <c r="AF1709" s="24" t="s">
        <v>216</v>
      </c>
      <c r="AG1709">
        <v>40</v>
      </c>
      <c r="AH1709" s="16" t="s">
        <v>273</v>
      </c>
      <c r="AI1709" s="16" t="s">
        <v>296</v>
      </c>
      <c r="AJ1709" s="16" t="s">
        <v>214</v>
      </c>
      <c r="AK1709" s="16" t="s">
        <v>222</v>
      </c>
      <c r="AL1709" s="16">
        <v>0</v>
      </c>
    </row>
    <row r="1710" spans="1:38" x14ac:dyDescent="0.3">
      <c r="A1710" s="24" t="s">
        <v>0</v>
      </c>
      <c r="B1710" t="s">
        <v>267</v>
      </c>
      <c r="C1710" t="s">
        <v>283</v>
      </c>
      <c r="D1710">
        <v>-27.27486</v>
      </c>
      <c r="E1710">
        <v>-48.36674</v>
      </c>
      <c r="F1710" s="24" t="s">
        <v>2</v>
      </c>
      <c r="G1710" s="24" t="s">
        <v>3</v>
      </c>
      <c r="H1710" s="25">
        <v>42024</v>
      </c>
      <c r="I1710" s="12" t="s">
        <v>248</v>
      </c>
      <c r="J1710" s="12" t="s">
        <v>270</v>
      </c>
      <c r="K1710" s="12" t="s">
        <v>271</v>
      </c>
      <c r="L1710" s="24" t="s">
        <v>96</v>
      </c>
      <c r="M1710" s="24" t="s">
        <v>313</v>
      </c>
      <c r="N1710" t="s">
        <v>85</v>
      </c>
      <c r="O1710" s="24">
        <v>3</v>
      </c>
      <c r="P1710">
        <v>5</v>
      </c>
      <c r="Q1710">
        <v>5</v>
      </c>
      <c r="R1710">
        <v>27</v>
      </c>
      <c r="S1710" s="24">
        <v>10.7</v>
      </c>
      <c r="T1710" s="24">
        <v>4</v>
      </c>
      <c r="U1710" t="s">
        <v>183</v>
      </c>
      <c r="V1710" s="14" t="str">
        <f>VLOOKUP($U1710,look_up!$A$2:J1736,2,FALSE)</f>
        <v>Estrela</v>
      </c>
      <c r="W1710" s="14" t="str">
        <f>VLOOKUP($U1710,look_up!$A$2:K1736,3,FALSE)</f>
        <v>Species</v>
      </c>
      <c r="X1710" s="14" t="str">
        <f>VLOOKUP($U1710,look_up!$A$2:L1736,4,FALSE)</f>
        <v>NA</v>
      </c>
      <c r="Y1710" s="14" t="str">
        <f>VLOOKUP($U1710,look_up!A$2:K1736,5,FALSE)</f>
        <v>Animalia</v>
      </c>
      <c r="Z1710" s="14" t="str">
        <f>VLOOKUP($U1710,look_up!A$2:L1736,6,FALSE)</f>
        <v>Echinodermata</v>
      </c>
      <c r="AA1710" s="14" t="str">
        <f>VLOOKUP($U1710,look_up!A$2:M1736,7,FALSE)</f>
        <v>Asteroidea</v>
      </c>
      <c r="AB1710" s="14" t="str">
        <f>VLOOKUP($U1710,look_up!$A$2:P1736,8,FALSE)</f>
        <v>Forcipulatida</v>
      </c>
      <c r="AC1710" s="14" t="str">
        <f>VLOOKUP($U1710,look_up!$A$2:Q1736,9,FALSE)</f>
        <v>Asteriidae</v>
      </c>
      <c r="AD1710" s="14">
        <f>VLOOKUP($U1710,look_up!A$2:P1736,10,FALSE)</f>
        <v>123795</v>
      </c>
      <c r="AE1710" s="16">
        <v>0</v>
      </c>
      <c r="AF1710" s="24" t="s">
        <v>216</v>
      </c>
      <c r="AG1710">
        <v>40</v>
      </c>
      <c r="AH1710" s="16" t="s">
        <v>273</v>
      </c>
      <c r="AI1710" s="16" t="s">
        <v>296</v>
      </c>
      <c r="AJ1710" s="16" t="s">
        <v>214</v>
      </c>
      <c r="AK1710" s="16" t="s">
        <v>222</v>
      </c>
      <c r="AL1710" s="16">
        <v>0</v>
      </c>
    </row>
    <row r="1711" spans="1:38" x14ac:dyDescent="0.3">
      <c r="A1711" s="24" t="s">
        <v>0</v>
      </c>
      <c r="B1711" t="s">
        <v>267</v>
      </c>
      <c r="C1711" t="s">
        <v>283</v>
      </c>
      <c r="D1711">
        <v>-27.27486</v>
      </c>
      <c r="E1711">
        <v>-48.36674</v>
      </c>
      <c r="F1711" s="24" t="s">
        <v>2</v>
      </c>
      <c r="G1711" s="24" t="s">
        <v>3</v>
      </c>
      <c r="H1711" s="25">
        <v>42024</v>
      </c>
      <c r="I1711" s="12" t="s">
        <v>248</v>
      </c>
      <c r="J1711" s="12" t="s">
        <v>270</v>
      </c>
      <c r="K1711" s="12" t="s">
        <v>271</v>
      </c>
      <c r="L1711" s="24" t="s">
        <v>96</v>
      </c>
      <c r="M1711" s="24" t="s">
        <v>313</v>
      </c>
      <c r="N1711" t="s">
        <v>85</v>
      </c>
      <c r="O1711" s="24">
        <v>1</v>
      </c>
      <c r="P1711">
        <v>10</v>
      </c>
      <c r="Q1711">
        <v>10</v>
      </c>
      <c r="R1711">
        <v>28</v>
      </c>
      <c r="S1711" s="24">
        <v>10.7</v>
      </c>
      <c r="T1711" s="24">
        <v>10</v>
      </c>
      <c r="U1711" t="s">
        <v>183</v>
      </c>
      <c r="V1711" s="14" t="str">
        <f>VLOOKUP($U1711,look_up!$A$2:J1737,2,FALSE)</f>
        <v>Estrela</v>
      </c>
      <c r="W1711" s="14" t="str">
        <f>VLOOKUP($U1711,look_up!$A$2:K1737,3,FALSE)</f>
        <v>Species</v>
      </c>
      <c r="X1711" s="14" t="str">
        <f>VLOOKUP($U1711,look_up!$A$2:L1737,4,FALSE)</f>
        <v>NA</v>
      </c>
      <c r="Y1711" s="14" t="str">
        <f>VLOOKUP($U1711,look_up!A$2:K1737,5,FALSE)</f>
        <v>Animalia</v>
      </c>
      <c r="Z1711" s="14" t="str">
        <f>VLOOKUP($U1711,look_up!A$2:L1737,6,FALSE)</f>
        <v>Echinodermata</v>
      </c>
      <c r="AA1711" s="14" t="str">
        <f>VLOOKUP($U1711,look_up!A$2:M1737,7,FALSE)</f>
        <v>Asteroidea</v>
      </c>
      <c r="AB1711" s="14" t="str">
        <f>VLOOKUP($U1711,look_up!$A$2:P1737,8,FALSE)</f>
        <v>Forcipulatida</v>
      </c>
      <c r="AC1711" s="14" t="str">
        <f>VLOOKUP($U1711,look_up!$A$2:Q1737,9,FALSE)</f>
        <v>Asteriidae</v>
      </c>
      <c r="AD1711" s="14">
        <f>VLOOKUP($U1711,look_up!A$2:P1737,10,FALSE)</f>
        <v>123795</v>
      </c>
      <c r="AE1711" s="16">
        <v>0</v>
      </c>
      <c r="AF1711" s="24" t="s">
        <v>216</v>
      </c>
      <c r="AG1711">
        <v>40</v>
      </c>
      <c r="AH1711" s="16" t="s">
        <v>273</v>
      </c>
      <c r="AI1711" s="16" t="s">
        <v>296</v>
      </c>
      <c r="AJ1711" s="16" t="s">
        <v>214</v>
      </c>
      <c r="AK1711" s="16" t="s">
        <v>222</v>
      </c>
      <c r="AL1711" s="16">
        <v>0</v>
      </c>
    </row>
    <row r="1712" spans="1:38" x14ac:dyDescent="0.3">
      <c r="A1712" s="24" t="s">
        <v>0</v>
      </c>
      <c r="B1712" t="s">
        <v>267</v>
      </c>
      <c r="C1712" t="s">
        <v>283</v>
      </c>
      <c r="D1712">
        <v>-27.27486</v>
      </c>
      <c r="E1712">
        <v>-48.36674</v>
      </c>
      <c r="F1712" s="24" t="s">
        <v>2</v>
      </c>
      <c r="G1712" s="24" t="s">
        <v>3</v>
      </c>
      <c r="H1712" s="25">
        <v>42024</v>
      </c>
      <c r="I1712" s="12" t="s">
        <v>248</v>
      </c>
      <c r="J1712" s="12" t="s">
        <v>270</v>
      </c>
      <c r="K1712" s="12" t="s">
        <v>271</v>
      </c>
      <c r="L1712" s="24" t="s">
        <v>96</v>
      </c>
      <c r="M1712" s="24" t="s">
        <v>313</v>
      </c>
      <c r="N1712" t="s">
        <v>85</v>
      </c>
      <c r="O1712" s="24">
        <v>2</v>
      </c>
      <c r="P1712">
        <v>10</v>
      </c>
      <c r="Q1712">
        <v>10</v>
      </c>
      <c r="R1712">
        <v>28</v>
      </c>
      <c r="S1712" s="24">
        <v>10.7</v>
      </c>
      <c r="T1712" s="24">
        <v>10</v>
      </c>
      <c r="U1712" t="s">
        <v>183</v>
      </c>
      <c r="V1712" s="14" t="str">
        <f>VLOOKUP($U1712,look_up!$A$2:J1738,2,FALSE)</f>
        <v>Estrela</v>
      </c>
      <c r="W1712" s="14" t="str">
        <f>VLOOKUP($U1712,look_up!$A$2:K1738,3,FALSE)</f>
        <v>Species</v>
      </c>
      <c r="X1712" s="14" t="str">
        <f>VLOOKUP($U1712,look_up!$A$2:L1738,4,FALSE)</f>
        <v>NA</v>
      </c>
      <c r="Y1712" s="14" t="str">
        <f>VLOOKUP($U1712,look_up!A$2:K1738,5,FALSE)</f>
        <v>Animalia</v>
      </c>
      <c r="Z1712" s="14" t="str">
        <f>VLOOKUP($U1712,look_up!A$2:L1738,6,FALSE)</f>
        <v>Echinodermata</v>
      </c>
      <c r="AA1712" s="14" t="str">
        <f>VLOOKUP($U1712,look_up!A$2:M1738,7,FALSE)</f>
        <v>Asteroidea</v>
      </c>
      <c r="AB1712" s="14" t="str">
        <f>VLOOKUP($U1712,look_up!$A$2:P1738,8,FALSE)</f>
        <v>Forcipulatida</v>
      </c>
      <c r="AC1712" s="14" t="str">
        <f>VLOOKUP($U1712,look_up!$A$2:Q1738,9,FALSE)</f>
        <v>Asteriidae</v>
      </c>
      <c r="AD1712" s="14">
        <f>VLOOKUP($U1712,look_up!A$2:P1738,10,FALSE)</f>
        <v>123795</v>
      </c>
      <c r="AE1712" s="16">
        <v>0</v>
      </c>
      <c r="AF1712" s="24" t="s">
        <v>216</v>
      </c>
      <c r="AG1712">
        <v>40</v>
      </c>
      <c r="AH1712" s="16" t="s">
        <v>273</v>
      </c>
      <c r="AI1712" s="16" t="s">
        <v>296</v>
      </c>
      <c r="AJ1712" s="16" t="s">
        <v>214</v>
      </c>
      <c r="AK1712" s="16" t="s">
        <v>222</v>
      </c>
      <c r="AL1712" s="16">
        <v>0</v>
      </c>
    </row>
    <row r="1713" spans="1:38" x14ac:dyDescent="0.3">
      <c r="A1713" s="24" t="s">
        <v>0</v>
      </c>
      <c r="B1713" t="s">
        <v>267</v>
      </c>
      <c r="C1713" t="s">
        <v>283</v>
      </c>
      <c r="D1713">
        <v>-27.27486</v>
      </c>
      <c r="E1713">
        <v>-48.36674</v>
      </c>
      <c r="F1713" s="24" t="s">
        <v>2</v>
      </c>
      <c r="G1713" s="24" t="s">
        <v>3</v>
      </c>
      <c r="H1713" s="25">
        <v>42024</v>
      </c>
      <c r="I1713" s="12" t="s">
        <v>248</v>
      </c>
      <c r="J1713" s="12" t="s">
        <v>270</v>
      </c>
      <c r="K1713" s="12" t="s">
        <v>271</v>
      </c>
      <c r="L1713" s="24" t="s">
        <v>96</v>
      </c>
      <c r="M1713" s="24" t="s">
        <v>313</v>
      </c>
      <c r="N1713" t="s">
        <v>85</v>
      </c>
      <c r="O1713" s="24">
        <v>3</v>
      </c>
      <c r="P1713">
        <v>10</v>
      </c>
      <c r="Q1713">
        <v>10</v>
      </c>
      <c r="R1713">
        <v>28</v>
      </c>
      <c r="S1713" s="24">
        <v>10.7</v>
      </c>
      <c r="T1713" s="24">
        <v>10</v>
      </c>
      <c r="U1713" t="s">
        <v>183</v>
      </c>
      <c r="V1713" s="14" t="str">
        <f>VLOOKUP($U1713,look_up!$A$2:J1739,2,FALSE)</f>
        <v>Estrela</v>
      </c>
      <c r="W1713" s="14" t="str">
        <f>VLOOKUP($U1713,look_up!$A$2:K1739,3,FALSE)</f>
        <v>Species</v>
      </c>
      <c r="X1713" s="14" t="str">
        <f>VLOOKUP($U1713,look_up!$A$2:L1739,4,FALSE)</f>
        <v>NA</v>
      </c>
      <c r="Y1713" s="14" t="str">
        <f>VLOOKUP($U1713,look_up!A$2:K1739,5,FALSE)</f>
        <v>Animalia</v>
      </c>
      <c r="Z1713" s="14" t="str">
        <f>VLOOKUP($U1713,look_up!A$2:L1739,6,FALSE)</f>
        <v>Echinodermata</v>
      </c>
      <c r="AA1713" s="14" t="str">
        <f>VLOOKUP($U1713,look_up!A$2:M1739,7,FALSE)</f>
        <v>Asteroidea</v>
      </c>
      <c r="AB1713" s="14" t="str">
        <f>VLOOKUP($U1713,look_up!$A$2:P1739,8,FALSE)</f>
        <v>Forcipulatida</v>
      </c>
      <c r="AC1713" s="14" t="str">
        <f>VLOOKUP($U1713,look_up!$A$2:Q1739,9,FALSE)</f>
        <v>Asteriidae</v>
      </c>
      <c r="AD1713" s="14">
        <f>VLOOKUP($U1713,look_up!A$2:P1739,10,FALSE)</f>
        <v>123795</v>
      </c>
      <c r="AE1713" s="16">
        <v>0</v>
      </c>
      <c r="AF1713" s="24" t="s">
        <v>216</v>
      </c>
      <c r="AG1713">
        <v>40</v>
      </c>
      <c r="AH1713" s="16" t="s">
        <v>273</v>
      </c>
      <c r="AI1713" s="16" t="s">
        <v>296</v>
      </c>
      <c r="AJ1713" s="16" t="s">
        <v>214</v>
      </c>
      <c r="AK1713" s="16" t="s">
        <v>222</v>
      </c>
      <c r="AL1713" s="16">
        <v>0</v>
      </c>
    </row>
    <row r="1714" spans="1:38" x14ac:dyDescent="0.3">
      <c r="A1714" s="24" t="s">
        <v>0</v>
      </c>
      <c r="B1714" t="s">
        <v>19</v>
      </c>
      <c r="C1714" t="s">
        <v>284</v>
      </c>
      <c r="D1714">
        <v>-27.278230000000001</v>
      </c>
      <c r="E1714">
        <v>-48.375419999999998</v>
      </c>
      <c r="F1714" s="24" t="s">
        <v>2</v>
      </c>
      <c r="G1714" s="24" t="s">
        <v>3</v>
      </c>
      <c r="H1714" s="25">
        <v>42025</v>
      </c>
      <c r="I1714" s="12" t="s">
        <v>285</v>
      </c>
      <c r="J1714" s="12" t="s">
        <v>270</v>
      </c>
      <c r="K1714" s="12" t="s">
        <v>271</v>
      </c>
      <c r="L1714" s="24" t="s">
        <v>96</v>
      </c>
      <c r="M1714" s="24" t="s">
        <v>313</v>
      </c>
      <c r="N1714" t="s">
        <v>85</v>
      </c>
      <c r="O1714" s="24">
        <v>1</v>
      </c>
      <c r="P1714">
        <v>5</v>
      </c>
      <c r="Q1714">
        <v>5</v>
      </c>
      <c r="R1714" t="s">
        <v>18</v>
      </c>
      <c r="S1714" s="24">
        <v>9</v>
      </c>
      <c r="T1714" s="24">
        <v>6</v>
      </c>
      <c r="U1714" t="s">
        <v>183</v>
      </c>
      <c r="V1714" s="14" t="str">
        <f>VLOOKUP($U1714,look_up!$A$2:J1740,2,FALSE)</f>
        <v>Estrela</v>
      </c>
      <c r="W1714" s="14" t="str">
        <f>VLOOKUP($U1714,look_up!$A$2:K1740,3,FALSE)</f>
        <v>Species</v>
      </c>
      <c r="X1714" s="14" t="str">
        <f>VLOOKUP($U1714,look_up!$A$2:L1740,4,FALSE)</f>
        <v>NA</v>
      </c>
      <c r="Y1714" s="14" t="str">
        <f>VLOOKUP($U1714,look_up!A$2:K1740,5,FALSE)</f>
        <v>Animalia</v>
      </c>
      <c r="Z1714" s="14" t="str">
        <f>VLOOKUP($U1714,look_up!A$2:L1740,6,FALSE)</f>
        <v>Echinodermata</v>
      </c>
      <c r="AA1714" s="14" t="str">
        <f>VLOOKUP($U1714,look_up!A$2:M1740,7,FALSE)</f>
        <v>Asteroidea</v>
      </c>
      <c r="AB1714" s="14" t="str">
        <f>VLOOKUP($U1714,look_up!$A$2:P1740,8,FALSE)</f>
        <v>Forcipulatida</v>
      </c>
      <c r="AC1714" s="14" t="str">
        <f>VLOOKUP($U1714,look_up!$A$2:Q1740,9,FALSE)</f>
        <v>Asteriidae</v>
      </c>
      <c r="AD1714" s="14">
        <f>VLOOKUP($U1714,look_up!A$2:P1740,10,FALSE)</f>
        <v>123795</v>
      </c>
      <c r="AE1714" s="16">
        <v>0</v>
      </c>
      <c r="AF1714" s="24" t="s">
        <v>216</v>
      </c>
      <c r="AG1714">
        <v>40</v>
      </c>
      <c r="AH1714" s="16" t="s">
        <v>273</v>
      </c>
      <c r="AI1714" s="16" t="s">
        <v>296</v>
      </c>
      <c r="AJ1714" s="16" t="s">
        <v>214</v>
      </c>
      <c r="AK1714" s="16" t="s">
        <v>222</v>
      </c>
      <c r="AL1714" s="16">
        <v>0</v>
      </c>
    </row>
    <row r="1715" spans="1:38" x14ac:dyDescent="0.3">
      <c r="A1715" s="24" t="s">
        <v>0</v>
      </c>
      <c r="B1715" t="s">
        <v>19</v>
      </c>
      <c r="C1715" t="s">
        <v>284</v>
      </c>
      <c r="D1715">
        <v>-27.278230000000001</v>
      </c>
      <c r="E1715">
        <v>-48.375419999999998</v>
      </c>
      <c r="F1715" s="24" t="s">
        <v>2</v>
      </c>
      <c r="G1715" s="24" t="s">
        <v>3</v>
      </c>
      <c r="H1715" s="25">
        <v>42025</v>
      </c>
      <c r="I1715" s="12" t="s">
        <v>285</v>
      </c>
      <c r="J1715" s="12" t="s">
        <v>270</v>
      </c>
      <c r="K1715" s="12" t="s">
        <v>271</v>
      </c>
      <c r="L1715" s="24" t="s">
        <v>96</v>
      </c>
      <c r="M1715" s="24" t="s">
        <v>313</v>
      </c>
      <c r="N1715" t="s">
        <v>85</v>
      </c>
      <c r="O1715" s="24">
        <v>2</v>
      </c>
      <c r="P1715">
        <v>5</v>
      </c>
      <c r="Q1715">
        <v>5</v>
      </c>
      <c r="R1715" t="s">
        <v>18</v>
      </c>
      <c r="S1715" s="24">
        <v>9</v>
      </c>
      <c r="T1715" s="24">
        <v>6</v>
      </c>
      <c r="U1715" t="s">
        <v>183</v>
      </c>
      <c r="V1715" s="14" t="str">
        <f>VLOOKUP($U1715,look_up!$A$2:J1741,2,FALSE)</f>
        <v>Estrela</v>
      </c>
      <c r="W1715" s="14" t="str">
        <f>VLOOKUP($U1715,look_up!$A$2:K1741,3,FALSE)</f>
        <v>Species</v>
      </c>
      <c r="X1715" s="14" t="str">
        <f>VLOOKUP($U1715,look_up!$A$2:L1741,4,FALSE)</f>
        <v>NA</v>
      </c>
      <c r="Y1715" s="14" t="str">
        <f>VLOOKUP($U1715,look_up!A$2:K1741,5,FALSE)</f>
        <v>Animalia</v>
      </c>
      <c r="Z1715" s="14" t="str">
        <f>VLOOKUP($U1715,look_up!A$2:L1741,6,FALSE)</f>
        <v>Echinodermata</v>
      </c>
      <c r="AA1715" s="14" t="str">
        <f>VLOOKUP($U1715,look_up!A$2:M1741,7,FALSE)</f>
        <v>Asteroidea</v>
      </c>
      <c r="AB1715" s="14" t="str">
        <f>VLOOKUP($U1715,look_up!$A$2:P1741,8,FALSE)</f>
        <v>Forcipulatida</v>
      </c>
      <c r="AC1715" s="14" t="str">
        <f>VLOOKUP($U1715,look_up!$A$2:Q1741,9,FALSE)</f>
        <v>Asteriidae</v>
      </c>
      <c r="AD1715" s="14">
        <f>VLOOKUP($U1715,look_up!A$2:P1741,10,FALSE)</f>
        <v>123795</v>
      </c>
      <c r="AE1715" s="16">
        <v>0</v>
      </c>
      <c r="AF1715" s="24" t="s">
        <v>216</v>
      </c>
      <c r="AG1715">
        <v>40</v>
      </c>
      <c r="AH1715" s="16" t="s">
        <v>273</v>
      </c>
      <c r="AI1715" s="16" t="s">
        <v>296</v>
      </c>
      <c r="AJ1715" s="16" t="s">
        <v>214</v>
      </c>
      <c r="AK1715" s="16" t="s">
        <v>222</v>
      </c>
      <c r="AL1715" s="16">
        <v>0</v>
      </c>
    </row>
    <row r="1716" spans="1:38" x14ac:dyDescent="0.3">
      <c r="A1716" s="24" t="s">
        <v>0</v>
      </c>
      <c r="B1716" t="s">
        <v>19</v>
      </c>
      <c r="C1716" t="s">
        <v>284</v>
      </c>
      <c r="D1716">
        <v>-27.278230000000001</v>
      </c>
      <c r="E1716">
        <v>-48.375419999999998</v>
      </c>
      <c r="F1716" s="24" t="s">
        <v>2</v>
      </c>
      <c r="G1716" s="24" t="s">
        <v>3</v>
      </c>
      <c r="H1716" s="25">
        <v>42025</v>
      </c>
      <c r="I1716" s="12" t="s">
        <v>285</v>
      </c>
      <c r="J1716" s="12" t="s">
        <v>270</v>
      </c>
      <c r="K1716" s="12" t="s">
        <v>271</v>
      </c>
      <c r="L1716" s="24" t="s">
        <v>96</v>
      </c>
      <c r="M1716" s="24" t="s">
        <v>313</v>
      </c>
      <c r="N1716" t="s">
        <v>85</v>
      </c>
      <c r="O1716" s="24">
        <v>3</v>
      </c>
      <c r="P1716">
        <v>5</v>
      </c>
      <c r="Q1716">
        <v>5</v>
      </c>
      <c r="R1716" t="s">
        <v>18</v>
      </c>
      <c r="S1716" s="24">
        <v>9</v>
      </c>
      <c r="T1716" s="24">
        <v>6</v>
      </c>
      <c r="U1716" t="s">
        <v>183</v>
      </c>
      <c r="V1716" s="14" t="str">
        <f>VLOOKUP($U1716,look_up!$A$2:J1742,2,FALSE)</f>
        <v>Estrela</v>
      </c>
      <c r="W1716" s="14" t="str">
        <f>VLOOKUP($U1716,look_up!$A$2:K1742,3,FALSE)</f>
        <v>Species</v>
      </c>
      <c r="X1716" s="14" t="str">
        <f>VLOOKUP($U1716,look_up!$A$2:L1742,4,FALSE)</f>
        <v>NA</v>
      </c>
      <c r="Y1716" s="14" t="str">
        <f>VLOOKUP($U1716,look_up!A$2:K1742,5,FALSE)</f>
        <v>Animalia</v>
      </c>
      <c r="Z1716" s="14" t="str">
        <f>VLOOKUP($U1716,look_up!A$2:L1742,6,FALSE)</f>
        <v>Echinodermata</v>
      </c>
      <c r="AA1716" s="14" t="str">
        <f>VLOOKUP($U1716,look_up!A$2:M1742,7,FALSE)</f>
        <v>Asteroidea</v>
      </c>
      <c r="AB1716" s="14" t="str">
        <f>VLOOKUP($U1716,look_up!$A$2:P1742,8,FALSE)</f>
        <v>Forcipulatida</v>
      </c>
      <c r="AC1716" s="14" t="str">
        <f>VLOOKUP($U1716,look_up!$A$2:Q1742,9,FALSE)</f>
        <v>Asteriidae</v>
      </c>
      <c r="AD1716" s="14">
        <f>VLOOKUP($U1716,look_up!A$2:P1742,10,FALSE)</f>
        <v>123795</v>
      </c>
      <c r="AE1716" s="16">
        <v>0</v>
      </c>
      <c r="AF1716" s="24" t="s">
        <v>216</v>
      </c>
      <c r="AG1716">
        <v>40</v>
      </c>
      <c r="AH1716" s="16" t="s">
        <v>273</v>
      </c>
      <c r="AI1716" s="16" t="s">
        <v>296</v>
      </c>
      <c r="AJ1716" s="16" t="s">
        <v>214</v>
      </c>
      <c r="AK1716" s="16" t="s">
        <v>222</v>
      </c>
      <c r="AL1716" s="16">
        <v>0</v>
      </c>
    </row>
    <row r="1717" spans="1:38" x14ac:dyDescent="0.3">
      <c r="A1717" s="24" t="s">
        <v>0</v>
      </c>
      <c r="B1717" t="s">
        <v>19</v>
      </c>
      <c r="C1717" t="s">
        <v>284</v>
      </c>
      <c r="D1717">
        <v>-27.278230000000001</v>
      </c>
      <c r="E1717">
        <v>-48.375419999999998</v>
      </c>
      <c r="F1717" s="24" t="s">
        <v>2</v>
      </c>
      <c r="G1717" s="24" t="s">
        <v>3</v>
      </c>
      <c r="H1717" s="25">
        <v>42025</v>
      </c>
      <c r="I1717" s="12" t="s">
        <v>285</v>
      </c>
      <c r="J1717" s="12" t="s">
        <v>270</v>
      </c>
      <c r="K1717" s="12" t="s">
        <v>271</v>
      </c>
      <c r="L1717" s="24" t="s">
        <v>96</v>
      </c>
      <c r="M1717" s="24" t="s">
        <v>313</v>
      </c>
      <c r="N1717" t="s">
        <v>86</v>
      </c>
      <c r="O1717" s="24">
        <v>1</v>
      </c>
      <c r="P1717">
        <v>6</v>
      </c>
      <c r="Q1717">
        <v>6</v>
      </c>
      <c r="R1717" t="s">
        <v>18</v>
      </c>
      <c r="S1717" s="24">
        <v>9</v>
      </c>
      <c r="T1717" s="24">
        <v>7.5</v>
      </c>
      <c r="U1717" t="s">
        <v>183</v>
      </c>
      <c r="V1717" s="14" t="str">
        <f>VLOOKUP($U1717,look_up!$A$2:J1743,2,FALSE)</f>
        <v>Estrela</v>
      </c>
      <c r="W1717" s="14" t="str">
        <f>VLOOKUP($U1717,look_up!$A$2:K1743,3,FALSE)</f>
        <v>Species</v>
      </c>
      <c r="X1717" s="14" t="str">
        <f>VLOOKUP($U1717,look_up!$A$2:L1743,4,FALSE)</f>
        <v>NA</v>
      </c>
      <c r="Y1717" s="14" t="str">
        <f>VLOOKUP($U1717,look_up!A$2:K1743,5,FALSE)</f>
        <v>Animalia</v>
      </c>
      <c r="Z1717" s="14" t="str">
        <f>VLOOKUP($U1717,look_up!A$2:L1743,6,FALSE)</f>
        <v>Echinodermata</v>
      </c>
      <c r="AA1717" s="14" t="str">
        <f>VLOOKUP($U1717,look_up!A$2:M1743,7,FALSE)</f>
        <v>Asteroidea</v>
      </c>
      <c r="AB1717" s="14" t="str">
        <f>VLOOKUP($U1717,look_up!$A$2:P1743,8,FALSE)</f>
        <v>Forcipulatida</v>
      </c>
      <c r="AC1717" s="14" t="str">
        <f>VLOOKUP($U1717,look_up!$A$2:Q1743,9,FALSE)</f>
        <v>Asteriidae</v>
      </c>
      <c r="AD1717" s="14">
        <f>VLOOKUP($U1717,look_up!A$2:P1743,10,FALSE)</f>
        <v>123795</v>
      </c>
      <c r="AE1717" s="16">
        <v>0</v>
      </c>
      <c r="AF1717" s="24" t="s">
        <v>216</v>
      </c>
      <c r="AG1717">
        <v>40</v>
      </c>
      <c r="AH1717" s="16" t="s">
        <v>273</v>
      </c>
      <c r="AI1717" s="16" t="s">
        <v>296</v>
      </c>
      <c r="AJ1717" s="16" t="s">
        <v>214</v>
      </c>
      <c r="AK1717" s="16" t="s">
        <v>222</v>
      </c>
      <c r="AL1717" s="16">
        <v>0</v>
      </c>
    </row>
    <row r="1718" spans="1:38" x14ac:dyDescent="0.3">
      <c r="A1718" s="24" t="s">
        <v>0</v>
      </c>
      <c r="B1718" t="s">
        <v>19</v>
      </c>
      <c r="C1718" t="s">
        <v>284</v>
      </c>
      <c r="D1718">
        <v>-27.278230000000001</v>
      </c>
      <c r="E1718">
        <v>-48.375419999999998</v>
      </c>
      <c r="F1718" s="24" t="s">
        <v>2</v>
      </c>
      <c r="G1718" s="24" t="s">
        <v>3</v>
      </c>
      <c r="H1718" s="25">
        <v>42025</v>
      </c>
      <c r="I1718" s="12" t="s">
        <v>285</v>
      </c>
      <c r="J1718" s="12" t="s">
        <v>270</v>
      </c>
      <c r="K1718" s="12" t="s">
        <v>271</v>
      </c>
      <c r="L1718" s="24" t="s">
        <v>96</v>
      </c>
      <c r="M1718" s="24" t="s">
        <v>313</v>
      </c>
      <c r="N1718" t="s">
        <v>86</v>
      </c>
      <c r="O1718" s="24">
        <v>2</v>
      </c>
      <c r="P1718">
        <v>6</v>
      </c>
      <c r="Q1718">
        <v>6</v>
      </c>
      <c r="R1718" t="s">
        <v>18</v>
      </c>
      <c r="S1718" s="24">
        <v>9</v>
      </c>
      <c r="T1718" s="24">
        <v>7.5</v>
      </c>
      <c r="U1718" t="s">
        <v>183</v>
      </c>
      <c r="V1718" s="14" t="str">
        <f>VLOOKUP($U1718,look_up!$A$2:J1744,2,FALSE)</f>
        <v>Estrela</v>
      </c>
      <c r="W1718" s="14" t="str">
        <f>VLOOKUP($U1718,look_up!$A$2:K1744,3,FALSE)</f>
        <v>Species</v>
      </c>
      <c r="X1718" s="14" t="str">
        <f>VLOOKUP($U1718,look_up!$A$2:L1744,4,FALSE)</f>
        <v>NA</v>
      </c>
      <c r="Y1718" s="14" t="str">
        <f>VLOOKUP($U1718,look_up!A$2:K1744,5,FALSE)</f>
        <v>Animalia</v>
      </c>
      <c r="Z1718" s="14" t="str">
        <f>VLOOKUP($U1718,look_up!A$2:L1744,6,FALSE)</f>
        <v>Echinodermata</v>
      </c>
      <c r="AA1718" s="14" t="str">
        <f>VLOOKUP($U1718,look_up!A$2:M1744,7,FALSE)</f>
        <v>Asteroidea</v>
      </c>
      <c r="AB1718" s="14" t="str">
        <f>VLOOKUP($U1718,look_up!$A$2:P1744,8,FALSE)</f>
        <v>Forcipulatida</v>
      </c>
      <c r="AC1718" s="14" t="str">
        <f>VLOOKUP($U1718,look_up!$A$2:Q1744,9,FALSE)</f>
        <v>Asteriidae</v>
      </c>
      <c r="AD1718" s="14">
        <f>VLOOKUP($U1718,look_up!A$2:P1744,10,FALSE)</f>
        <v>123795</v>
      </c>
      <c r="AE1718" s="16">
        <v>0</v>
      </c>
      <c r="AF1718" s="24" t="s">
        <v>216</v>
      </c>
      <c r="AG1718">
        <v>40</v>
      </c>
      <c r="AH1718" s="16" t="s">
        <v>273</v>
      </c>
      <c r="AI1718" s="16" t="s">
        <v>296</v>
      </c>
      <c r="AJ1718" s="16" t="s">
        <v>214</v>
      </c>
      <c r="AK1718" s="16" t="s">
        <v>222</v>
      </c>
      <c r="AL1718" s="16">
        <v>0</v>
      </c>
    </row>
    <row r="1719" spans="1:38" x14ac:dyDescent="0.3">
      <c r="A1719" s="24" t="s">
        <v>0</v>
      </c>
      <c r="B1719" t="s">
        <v>19</v>
      </c>
      <c r="C1719" t="s">
        <v>284</v>
      </c>
      <c r="D1719">
        <v>-27.278230000000001</v>
      </c>
      <c r="E1719">
        <v>-48.375419999999998</v>
      </c>
      <c r="F1719" s="24" t="s">
        <v>2</v>
      </c>
      <c r="G1719" s="24" t="s">
        <v>3</v>
      </c>
      <c r="H1719" s="25">
        <v>42025</v>
      </c>
      <c r="I1719" s="12" t="s">
        <v>285</v>
      </c>
      <c r="J1719" s="12" t="s">
        <v>270</v>
      </c>
      <c r="K1719" s="12" t="s">
        <v>271</v>
      </c>
      <c r="L1719" s="24" t="s">
        <v>96</v>
      </c>
      <c r="M1719" s="24" t="s">
        <v>313</v>
      </c>
      <c r="N1719" t="s">
        <v>86</v>
      </c>
      <c r="O1719" s="24">
        <v>3</v>
      </c>
      <c r="P1719">
        <v>6</v>
      </c>
      <c r="Q1719">
        <v>6</v>
      </c>
      <c r="R1719" t="s">
        <v>18</v>
      </c>
      <c r="S1719" s="24">
        <v>9</v>
      </c>
      <c r="T1719" s="24">
        <v>7.5</v>
      </c>
      <c r="U1719" t="s">
        <v>183</v>
      </c>
      <c r="V1719" s="14" t="str">
        <f>VLOOKUP($U1719,look_up!$A$2:J1745,2,FALSE)</f>
        <v>Estrela</v>
      </c>
      <c r="W1719" s="14" t="str">
        <f>VLOOKUP($U1719,look_up!$A$2:K1745,3,FALSE)</f>
        <v>Species</v>
      </c>
      <c r="X1719" s="14" t="str">
        <f>VLOOKUP($U1719,look_up!$A$2:L1745,4,FALSE)</f>
        <v>NA</v>
      </c>
      <c r="Y1719" s="14" t="str">
        <f>VLOOKUP($U1719,look_up!A$2:K1745,5,FALSE)</f>
        <v>Animalia</v>
      </c>
      <c r="Z1719" s="14" t="str">
        <f>VLOOKUP($U1719,look_up!A$2:L1745,6,FALSE)</f>
        <v>Echinodermata</v>
      </c>
      <c r="AA1719" s="14" t="str">
        <f>VLOOKUP($U1719,look_up!A$2:M1745,7,FALSE)</f>
        <v>Asteroidea</v>
      </c>
      <c r="AB1719" s="14" t="str">
        <f>VLOOKUP($U1719,look_up!$A$2:P1745,8,FALSE)</f>
        <v>Forcipulatida</v>
      </c>
      <c r="AC1719" s="14" t="str">
        <f>VLOOKUP($U1719,look_up!$A$2:Q1745,9,FALSE)</f>
        <v>Asteriidae</v>
      </c>
      <c r="AD1719" s="14">
        <f>VLOOKUP($U1719,look_up!A$2:P1745,10,FALSE)</f>
        <v>123795</v>
      </c>
      <c r="AE1719" s="16">
        <v>0</v>
      </c>
      <c r="AF1719" s="24" t="s">
        <v>216</v>
      </c>
      <c r="AG1719">
        <v>40</v>
      </c>
      <c r="AH1719" s="16" t="s">
        <v>273</v>
      </c>
      <c r="AI1719" s="16" t="s">
        <v>296</v>
      </c>
      <c r="AJ1719" s="16" t="s">
        <v>214</v>
      </c>
      <c r="AK1719" s="16" t="s">
        <v>222</v>
      </c>
      <c r="AL1719" s="16">
        <v>0</v>
      </c>
    </row>
    <row r="1720" spans="1:38" x14ac:dyDescent="0.3">
      <c r="A1720" s="24" t="s">
        <v>0</v>
      </c>
      <c r="B1720" t="s">
        <v>267</v>
      </c>
      <c r="C1720" t="s">
        <v>312</v>
      </c>
      <c r="D1720">
        <v>-27.180980000000002</v>
      </c>
      <c r="E1720">
        <v>-48.409959999999998</v>
      </c>
      <c r="F1720" s="24" t="s">
        <v>2</v>
      </c>
      <c r="G1720" s="24" t="s">
        <v>3</v>
      </c>
      <c r="H1720" s="25">
        <v>42040</v>
      </c>
      <c r="I1720" s="12" t="s">
        <v>286</v>
      </c>
      <c r="J1720" s="12" t="s">
        <v>245</v>
      </c>
      <c r="K1720" s="12" t="s">
        <v>271</v>
      </c>
      <c r="L1720" s="24" t="s">
        <v>96</v>
      </c>
      <c r="M1720" s="24" t="s">
        <v>313</v>
      </c>
      <c r="N1720" t="s">
        <v>85</v>
      </c>
      <c r="O1720" s="24">
        <v>1</v>
      </c>
      <c r="P1720">
        <v>5</v>
      </c>
      <c r="Q1720">
        <v>5</v>
      </c>
      <c r="R1720" t="s">
        <v>18</v>
      </c>
      <c r="S1720" s="24">
        <v>12.8</v>
      </c>
      <c r="T1720" s="24">
        <v>6</v>
      </c>
      <c r="U1720" t="s">
        <v>183</v>
      </c>
      <c r="V1720" s="14" t="str">
        <f>VLOOKUP($U1720,look_up!$A$2:J1746,2,FALSE)</f>
        <v>Estrela</v>
      </c>
      <c r="W1720" s="14" t="str">
        <f>VLOOKUP($U1720,look_up!$A$2:K1746,3,FALSE)</f>
        <v>Species</v>
      </c>
      <c r="X1720" s="14" t="str">
        <f>VLOOKUP($U1720,look_up!$A$2:L1746,4,FALSE)</f>
        <v>NA</v>
      </c>
      <c r="Y1720" s="14" t="str">
        <f>VLOOKUP($U1720,look_up!A$2:K1746,5,FALSE)</f>
        <v>Animalia</v>
      </c>
      <c r="Z1720" s="14" t="str">
        <f>VLOOKUP($U1720,look_up!A$2:L1746,6,FALSE)</f>
        <v>Echinodermata</v>
      </c>
      <c r="AA1720" s="14" t="str">
        <f>VLOOKUP($U1720,look_up!A$2:M1746,7,FALSE)</f>
        <v>Asteroidea</v>
      </c>
      <c r="AB1720" s="14" t="str">
        <f>VLOOKUP($U1720,look_up!$A$2:P1746,8,FALSE)</f>
        <v>Forcipulatida</v>
      </c>
      <c r="AC1720" s="14" t="str">
        <f>VLOOKUP($U1720,look_up!$A$2:Q1746,9,FALSE)</f>
        <v>Asteriidae</v>
      </c>
      <c r="AD1720" s="14">
        <f>VLOOKUP($U1720,look_up!A$2:P1746,10,FALSE)</f>
        <v>123795</v>
      </c>
      <c r="AE1720" s="16">
        <v>0</v>
      </c>
      <c r="AF1720" s="24" t="s">
        <v>216</v>
      </c>
      <c r="AG1720">
        <v>40</v>
      </c>
      <c r="AH1720" s="16" t="s">
        <v>273</v>
      </c>
      <c r="AI1720" s="16" t="s">
        <v>296</v>
      </c>
      <c r="AJ1720" s="16" t="s">
        <v>214</v>
      </c>
      <c r="AK1720" s="16" t="s">
        <v>222</v>
      </c>
      <c r="AL1720" s="16">
        <v>0</v>
      </c>
    </row>
    <row r="1721" spans="1:38" x14ac:dyDescent="0.3">
      <c r="A1721" s="24" t="s">
        <v>0</v>
      </c>
      <c r="B1721" t="s">
        <v>267</v>
      </c>
      <c r="C1721" t="s">
        <v>312</v>
      </c>
      <c r="D1721">
        <v>-27.180980000000002</v>
      </c>
      <c r="E1721">
        <v>-48.409959999999998</v>
      </c>
      <c r="F1721" s="24" t="s">
        <v>2</v>
      </c>
      <c r="G1721" s="24" t="s">
        <v>3</v>
      </c>
      <c r="H1721" s="25">
        <v>42040</v>
      </c>
      <c r="I1721" s="12" t="s">
        <v>286</v>
      </c>
      <c r="J1721" s="12" t="s">
        <v>245</v>
      </c>
      <c r="K1721" s="12" t="s">
        <v>271</v>
      </c>
      <c r="L1721" s="24" t="s">
        <v>96</v>
      </c>
      <c r="M1721" s="24" t="s">
        <v>313</v>
      </c>
      <c r="N1721" t="s">
        <v>85</v>
      </c>
      <c r="O1721" s="24">
        <v>2</v>
      </c>
      <c r="P1721">
        <v>5</v>
      </c>
      <c r="Q1721">
        <v>5</v>
      </c>
      <c r="R1721" t="s">
        <v>18</v>
      </c>
      <c r="S1721" s="24">
        <v>12.8</v>
      </c>
      <c r="T1721" s="24">
        <v>6</v>
      </c>
      <c r="U1721" t="s">
        <v>183</v>
      </c>
      <c r="V1721" s="14" t="str">
        <f>VLOOKUP($U1721,look_up!$A$2:J1747,2,FALSE)</f>
        <v>Estrela</v>
      </c>
      <c r="W1721" s="14" t="str">
        <f>VLOOKUP($U1721,look_up!$A$2:K1747,3,FALSE)</f>
        <v>Species</v>
      </c>
      <c r="X1721" s="14" t="str">
        <f>VLOOKUP($U1721,look_up!$A$2:L1747,4,FALSE)</f>
        <v>NA</v>
      </c>
      <c r="Y1721" s="14" t="str">
        <f>VLOOKUP($U1721,look_up!A$2:K1747,5,FALSE)</f>
        <v>Animalia</v>
      </c>
      <c r="Z1721" s="14" t="str">
        <f>VLOOKUP($U1721,look_up!A$2:L1747,6,FALSE)</f>
        <v>Echinodermata</v>
      </c>
      <c r="AA1721" s="14" t="str">
        <f>VLOOKUP($U1721,look_up!A$2:M1747,7,FALSE)</f>
        <v>Asteroidea</v>
      </c>
      <c r="AB1721" s="14" t="str">
        <f>VLOOKUP($U1721,look_up!$A$2:P1747,8,FALSE)</f>
        <v>Forcipulatida</v>
      </c>
      <c r="AC1721" s="14" t="str">
        <f>VLOOKUP($U1721,look_up!$A$2:Q1747,9,FALSE)</f>
        <v>Asteriidae</v>
      </c>
      <c r="AD1721" s="14">
        <f>VLOOKUP($U1721,look_up!A$2:P1747,10,FALSE)</f>
        <v>123795</v>
      </c>
      <c r="AE1721" s="16">
        <v>3</v>
      </c>
      <c r="AF1721" s="24" t="s">
        <v>216</v>
      </c>
      <c r="AG1721">
        <v>40</v>
      </c>
      <c r="AH1721" s="16" t="s">
        <v>273</v>
      </c>
      <c r="AI1721" s="16" t="s">
        <v>296</v>
      </c>
      <c r="AJ1721" s="16" t="s">
        <v>214</v>
      </c>
      <c r="AK1721" s="16" t="s">
        <v>222</v>
      </c>
      <c r="AL1721" s="16">
        <v>3</v>
      </c>
    </row>
    <row r="1722" spans="1:38" x14ac:dyDescent="0.3">
      <c r="A1722" s="24" t="s">
        <v>0</v>
      </c>
      <c r="B1722" t="s">
        <v>267</v>
      </c>
      <c r="C1722" t="s">
        <v>312</v>
      </c>
      <c r="D1722">
        <v>-27.180980000000002</v>
      </c>
      <c r="E1722">
        <v>-48.409959999999998</v>
      </c>
      <c r="F1722" s="24" t="s">
        <v>2</v>
      </c>
      <c r="G1722" s="24" t="s">
        <v>3</v>
      </c>
      <c r="H1722" s="25">
        <v>42040</v>
      </c>
      <c r="I1722" s="12" t="s">
        <v>286</v>
      </c>
      <c r="J1722" s="12" t="s">
        <v>245</v>
      </c>
      <c r="K1722" s="12" t="s">
        <v>271</v>
      </c>
      <c r="L1722" s="24" t="s">
        <v>96</v>
      </c>
      <c r="M1722" s="24" t="s">
        <v>313</v>
      </c>
      <c r="N1722" t="s">
        <v>85</v>
      </c>
      <c r="O1722" s="24">
        <v>3</v>
      </c>
      <c r="P1722">
        <v>5</v>
      </c>
      <c r="Q1722">
        <v>5</v>
      </c>
      <c r="R1722" t="s">
        <v>18</v>
      </c>
      <c r="S1722" s="24">
        <v>12.8</v>
      </c>
      <c r="T1722" s="24">
        <v>6</v>
      </c>
      <c r="U1722" t="s">
        <v>183</v>
      </c>
      <c r="V1722" s="14" t="str">
        <f>VLOOKUP($U1722,look_up!$A$2:J1748,2,FALSE)</f>
        <v>Estrela</v>
      </c>
      <c r="W1722" s="14" t="str">
        <f>VLOOKUP($U1722,look_up!$A$2:K1748,3,FALSE)</f>
        <v>Species</v>
      </c>
      <c r="X1722" s="14" t="str">
        <f>VLOOKUP($U1722,look_up!$A$2:L1748,4,FALSE)</f>
        <v>NA</v>
      </c>
      <c r="Y1722" s="14" t="str">
        <f>VLOOKUP($U1722,look_up!A$2:K1748,5,FALSE)</f>
        <v>Animalia</v>
      </c>
      <c r="Z1722" s="14" t="str">
        <f>VLOOKUP($U1722,look_up!A$2:L1748,6,FALSE)</f>
        <v>Echinodermata</v>
      </c>
      <c r="AA1722" s="14" t="str">
        <f>VLOOKUP($U1722,look_up!A$2:M1748,7,FALSE)</f>
        <v>Asteroidea</v>
      </c>
      <c r="AB1722" s="14" t="str">
        <f>VLOOKUP($U1722,look_up!$A$2:P1748,8,FALSE)</f>
        <v>Forcipulatida</v>
      </c>
      <c r="AC1722" s="14" t="str">
        <f>VLOOKUP($U1722,look_up!$A$2:Q1748,9,FALSE)</f>
        <v>Asteriidae</v>
      </c>
      <c r="AD1722" s="14">
        <f>VLOOKUP($U1722,look_up!A$2:P1748,10,FALSE)</f>
        <v>123795</v>
      </c>
      <c r="AE1722" s="16">
        <v>1</v>
      </c>
      <c r="AF1722" s="24" t="s">
        <v>216</v>
      </c>
      <c r="AG1722">
        <v>40</v>
      </c>
      <c r="AH1722" s="16" t="s">
        <v>273</v>
      </c>
      <c r="AI1722" s="16" t="s">
        <v>296</v>
      </c>
      <c r="AJ1722" s="16" t="s">
        <v>214</v>
      </c>
      <c r="AK1722" s="16" t="s">
        <v>222</v>
      </c>
      <c r="AL1722" s="16">
        <v>1</v>
      </c>
    </row>
    <row r="1723" spans="1:38" x14ac:dyDescent="0.3">
      <c r="A1723" s="24" t="s">
        <v>0</v>
      </c>
      <c r="B1723" t="s">
        <v>267</v>
      </c>
      <c r="C1723" t="s">
        <v>312</v>
      </c>
      <c r="D1723">
        <v>-27.180980000000002</v>
      </c>
      <c r="E1723">
        <v>-48.409959999999998</v>
      </c>
      <c r="F1723" s="24" t="s">
        <v>2</v>
      </c>
      <c r="G1723" s="24" t="s">
        <v>3</v>
      </c>
      <c r="H1723" s="25">
        <v>42040</v>
      </c>
      <c r="I1723" s="12" t="s">
        <v>286</v>
      </c>
      <c r="J1723" s="12" t="s">
        <v>245</v>
      </c>
      <c r="K1723" s="12" t="s">
        <v>271</v>
      </c>
      <c r="L1723" s="24" t="s">
        <v>96</v>
      </c>
      <c r="M1723" s="24" t="s">
        <v>313</v>
      </c>
      <c r="N1723" t="s">
        <v>173</v>
      </c>
      <c r="O1723" s="24">
        <v>1</v>
      </c>
      <c r="P1723">
        <v>10</v>
      </c>
      <c r="Q1723">
        <v>10</v>
      </c>
      <c r="R1723" t="s">
        <v>18</v>
      </c>
      <c r="S1723" s="24">
        <v>12.8</v>
      </c>
      <c r="T1723" s="24">
        <v>10</v>
      </c>
      <c r="U1723" t="s">
        <v>183</v>
      </c>
      <c r="V1723" s="14" t="str">
        <f>VLOOKUP($U1723,look_up!$A$2:J1749,2,FALSE)</f>
        <v>Estrela</v>
      </c>
      <c r="W1723" s="14" t="str">
        <f>VLOOKUP($U1723,look_up!$A$2:K1749,3,FALSE)</f>
        <v>Species</v>
      </c>
      <c r="X1723" s="14" t="str">
        <f>VLOOKUP($U1723,look_up!$A$2:L1749,4,FALSE)</f>
        <v>NA</v>
      </c>
      <c r="Y1723" s="14" t="str">
        <f>VLOOKUP($U1723,look_up!A$2:K1749,5,FALSE)</f>
        <v>Animalia</v>
      </c>
      <c r="Z1723" s="14" t="str">
        <f>VLOOKUP($U1723,look_up!A$2:L1749,6,FALSE)</f>
        <v>Echinodermata</v>
      </c>
      <c r="AA1723" s="14" t="str">
        <f>VLOOKUP($U1723,look_up!A$2:M1749,7,FALSE)</f>
        <v>Asteroidea</v>
      </c>
      <c r="AB1723" s="14" t="str">
        <f>VLOOKUP($U1723,look_up!$A$2:P1749,8,FALSE)</f>
        <v>Forcipulatida</v>
      </c>
      <c r="AC1723" s="14" t="str">
        <f>VLOOKUP($U1723,look_up!$A$2:Q1749,9,FALSE)</f>
        <v>Asteriidae</v>
      </c>
      <c r="AD1723" s="14">
        <f>VLOOKUP($U1723,look_up!A$2:P1749,10,FALSE)</f>
        <v>123795</v>
      </c>
      <c r="AE1723" s="16">
        <v>0</v>
      </c>
      <c r="AF1723" s="24" t="s">
        <v>216</v>
      </c>
      <c r="AG1723">
        <v>40</v>
      </c>
      <c r="AH1723" s="16" t="s">
        <v>273</v>
      </c>
      <c r="AI1723" s="16" t="s">
        <v>296</v>
      </c>
      <c r="AJ1723" s="16" t="s">
        <v>214</v>
      </c>
      <c r="AK1723" s="16" t="s">
        <v>222</v>
      </c>
      <c r="AL1723" s="16">
        <v>0</v>
      </c>
    </row>
    <row r="1724" spans="1:38" x14ac:dyDescent="0.3">
      <c r="A1724" s="24" t="s">
        <v>0</v>
      </c>
      <c r="B1724" t="s">
        <v>267</v>
      </c>
      <c r="C1724" t="s">
        <v>312</v>
      </c>
      <c r="D1724">
        <v>-27.180980000000002</v>
      </c>
      <c r="E1724">
        <v>-48.409959999999998</v>
      </c>
      <c r="F1724" s="24" t="s">
        <v>2</v>
      </c>
      <c r="G1724" s="24" t="s">
        <v>3</v>
      </c>
      <c r="H1724" s="25">
        <v>42040</v>
      </c>
      <c r="I1724" s="12" t="s">
        <v>286</v>
      </c>
      <c r="J1724" s="12" t="s">
        <v>245</v>
      </c>
      <c r="K1724" s="12" t="s">
        <v>271</v>
      </c>
      <c r="L1724" s="24" t="s">
        <v>96</v>
      </c>
      <c r="M1724" s="24" t="s">
        <v>313</v>
      </c>
      <c r="N1724" t="s">
        <v>173</v>
      </c>
      <c r="O1724" s="24">
        <v>2</v>
      </c>
      <c r="P1724">
        <v>10</v>
      </c>
      <c r="Q1724">
        <v>10</v>
      </c>
      <c r="R1724" t="s">
        <v>18</v>
      </c>
      <c r="S1724" s="24">
        <v>12.8</v>
      </c>
      <c r="T1724" s="24">
        <v>10</v>
      </c>
      <c r="U1724" t="s">
        <v>183</v>
      </c>
      <c r="V1724" s="14" t="str">
        <f>VLOOKUP($U1724,look_up!$A$2:J1750,2,FALSE)</f>
        <v>Estrela</v>
      </c>
      <c r="W1724" s="14" t="str">
        <f>VLOOKUP($U1724,look_up!$A$2:K1750,3,FALSE)</f>
        <v>Species</v>
      </c>
      <c r="X1724" s="14" t="str">
        <f>VLOOKUP($U1724,look_up!$A$2:L1750,4,FALSE)</f>
        <v>NA</v>
      </c>
      <c r="Y1724" s="14" t="str">
        <f>VLOOKUP($U1724,look_up!A$2:K1750,5,FALSE)</f>
        <v>Animalia</v>
      </c>
      <c r="Z1724" s="14" t="str">
        <f>VLOOKUP($U1724,look_up!A$2:L1750,6,FALSE)</f>
        <v>Echinodermata</v>
      </c>
      <c r="AA1724" s="14" t="str">
        <f>VLOOKUP($U1724,look_up!A$2:M1750,7,FALSE)</f>
        <v>Asteroidea</v>
      </c>
      <c r="AB1724" s="14" t="str">
        <f>VLOOKUP($U1724,look_up!$A$2:P1750,8,FALSE)</f>
        <v>Forcipulatida</v>
      </c>
      <c r="AC1724" s="14" t="str">
        <f>VLOOKUP($U1724,look_up!$A$2:Q1750,9,FALSE)</f>
        <v>Asteriidae</v>
      </c>
      <c r="AD1724" s="14">
        <f>VLOOKUP($U1724,look_up!A$2:P1750,10,FALSE)</f>
        <v>123795</v>
      </c>
      <c r="AE1724" s="16">
        <v>0</v>
      </c>
      <c r="AF1724" s="24" t="s">
        <v>216</v>
      </c>
      <c r="AG1724">
        <v>40</v>
      </c>
      <c r="AH1724" s="16" t="s">
        <v>273</v>
      </c>
      <c r="AI1724" s="16" t="s">
        <v>296</v>
      </c>
      <c r="AJ1724" s="16" t="s">
        <v>214</v>
      </c>
      <c r="AK1724" s="16" t="s">
        <v>222</v>
      </c>
      <c r="AL1724" s="16">
        <v>0</v>
      </c>
    </row>
    <row r="1725" spans="1:38" x14ac:dyDescent="0.3">
      <c r="A1725" s="24" t="s">
        <v>0</v>
      </c>
      <c r="B1725" t="s">
        <v>267</v>
      </c>
      <c r="C1725" t="s">
        <v>312</v>
      </c>
      <c r="D1725">
        <v>-27.180980000000002</v>
      </c>
      <c r="E1725">
        <v>-48.409959999999998</v>
      </c>
      <c r="F1725" s="24" t="s">
        <v>2</v>
      </c>
      <c r="G1725" s="24" t="s">
        <v>3</v>
      </c>
      <c r="H1725" s="25">
        <v>42040</v>
      </c>
      <c r="I1725" s="12" t="s">
        <v>286</v>
      </c>
      <c r="J1725" s="12" t="s">
        <v>245</v>
      </c>
      <c r="K1725" s="12" t="s">
        <v>271</v>
      </c>
      <c r="L1725" s="24" t="s">
        <v>96</v>
      </c>
      <c r="M1725" s="24" t="s">
        <v>313</v>
      </c>
      <c r="N1725" t="s">
        <v>173</v>
      </c>
      <c r="O1725" s="24">
        <v>3</v>
      </c>
      <c r="P1725">
        <v>10</v>
      </c>
      <c r="Q1725">
        <v>10</v>
      </c>
      <c r="R1725" t="s">
        <v>18</v>
      </c>
      <c r="S1725" s="24">
        <v>12.8</v>
      </c>
      <c r="T1725" s="24">
        <v>10</v>
      </c>
      <c r="U1725" t="s">
        <v>183</v>
      </c>
      <c r="V1725" s="14" t="str">
        <f>VLOOKUP($U1725,look_up!$A$2:J1751,2,FALSE)</f>
        <v>Estrela</v>
      </c>
      <c r="W1725" s="14" t="str">
        <f>VLOOKUP($U1725,look_up!$A$2:K1751,3,FALSE)</f>
        <v>Species</v>
      </c>
      <c r="X1725" s="14" t="str">
        <f>VLOOKUP($U1725,look_up!$A$2:L1751,4,FALSE)</f>
        <v>NA</v>
      </c>
      <c r="Y1725" s="14" t="str">
        <f>VLOOKUP($U1725,look_up!A$2:K1751,5,FALSE)</f>
        <v>Animalia</v>
      </c>
      <c r="Z1725" s="14" t="str">
        <f>VLOOKUP($U1725,look_up!A$2:L1751,6,FALSE)</f>
        <v>Echinodermata</v>
      </c>
      <c r="AA1725" s="14" t="str">
        <f>VLOOKUP($U1725,look_up!A$2:M1751,7,FALSE)</f>
        <v>Asteroidea</v>
      </c>
      <c r="AB1725" s="14" t="str">
        <f>VLOOKUP($U1725,look_up!$A$2:P1751,8,FALSE)</f>
        <v>Forcipulatida</v>
      </c>
      <c r="AC1725" s="14" t="str">
        <f>VLOOKUP($U1725,look_up!$A$2:Q1751,9,FALSE)</f>
        <v>Asteriidae</v>
      </c>
      <c r="AD1725" s="14">
        <f>VLOOKUP($U1725,look_up!A$2:P1751,10,FALSE)</f>
        <v>123795</v>
      </c>
      <c r="AE1725" s="16">
        <v>0</v>
      </c>
      <c r="AF1725" s="24" t="s">
        <v>216</v>
      </c>
      <c r="AG1725">
        <v>40</v>
      </c>
      <c r="AH1725" s="16" t="s">
        <v>273</v>
      </c>
      <c r="AI1725" s="16" t="s">
        <v>296</v>
      </c>
      <c r="AJ1725" s="16" t="s">
        <v>214</v>
      </c>
      <c r="AK1725" s="16" t="s">
        <v>222</v>
      </c>
      <c r="AL1725" s="16">
        <v>0</v>
      </c>
    </row>
    <row r="1726" spans="1:38" x14ac:dyDescent="0.3">
      <c r="A1726" s="24" t="s">
        <v>0</v>
      </c>
      <c r="B1726" t="s">
        <v>309</v>
      </c>
      <c r="C1726" t="s">
        <v>287</v>
      </c>
      <c r="D1726">
        <v>-27.178419999999999</v>
      </c>
      <c r="E1726">
        <v>-48.406959999999998</v>
      </c>
      <c r="F1726" s="24" t="s">
        <v>2</v>
      </c>
      <c r="G1726" s="24" t="s">
        <v>3</v>
      </c>
      <c r="H1726" s="25">
        <v>42032</v>
      </c>
      <c r="I1726" s="12" t="s">
        <v>288</v>
      </c>
      <c r="J1726" s="12" t="s">
        <v>270</v>
      </c>
      <c r="K1726" s="12" t="s">
        <v>271</v>
      </c>
      <c r="L1726" s="24" t="s">
        <v>96</v>
      </c>
      <c r="M1726" s="24" t="s">
        <v>313</v>
      </c>
      <c r="N1726" t="s">
        <v>85</v>
      </c>
      <c r="O1726" s="24">
        <v>1</v>
      </c>
      <c r="P1726">
        <v>5</v>
      </c>
      <c r="Q1726">
        <v>5</v>
      </c>
      <c r="R1726">
        <v>27</v>
      </c>
      <c r="S1726" s="24">
        <v>4.7</v>
      </c>
      <c r="T1726" s="24">
        <v>5.2</v>
      </c>
      <c r="U1726" t="s">
        <v>183</v>
      </c>
      <c r="V1726" s="14" t="str">
        <f>VLOOKUP($U1726,look_up!$A$2:J1752,2,FALSE)</f>
        <v>Estrela</v>
      </c>
      <c r="W1726" s="14" t="str">
        <f>VLOOKUP($U1726,look_up!$A$2:K1752,3,FALSE)</f>
        <v>Species</v>
      </c>
      <c r="X1726" s="14" t="str">
        <f>VLOOKUP($U1726,look_up!$A$2:L1752,4,FALSE)</f>
        <v>NA</v>
      </c>
      <c r="Y1726" s="14" t="str">
        <f>VLOOKUP($U1726,look_up!A$2:K1752,5,FALSE)</f>
        <v>Animalia</v>
      </c>
      <c r="Z1726" s="14" t="str">
        <f>VLOOKUP($U1726,look_up!A$2:L1752,6,FALSE)</f>
        <v>Echinodermata</v>
      </c>
      <c r="AA1726" s="14" t="str">
        <f>VLOOKUP($U1726,look_up!A$2:M1752,7,FALSE)</f>
        <v>Asteroidea</v>
      </c>
      <c r="AB1726" s="14" t="str">
        <f>VLOOKUP($U1726,look_up!$A$2:P1752,8,FALSE)</f>
        <v>Forcipulatida</v>
      </c>
      <c r="AC1726" s="14" t="str">
        <f>VLOOKUP($U1726,look_up!$A$2:Q1752,9,FALSE)</f>
        <v>Asteriidae</v>
      </c>
      <c r="AD1726" s="14">
        <f>VLOOKUP($U1726,look_up!A$2:P1752,10,FALSE)</f>
        <v>123795</v>
      </c>
      <c r="AE1726" s="16">
        <v>0</v>
      </c>
      <c r="AF1726" s="24" t="s">
        <v>216</v>
      </c>
      <c r="AG1726">
        <v>40</v>
      </c>
      <c r="AH1726" s="16" t="s">
        <v>273</v>
      </c>
      <c r="AI1726" s="16" t="s">
        <v>296</v>
      </c>
      <c r="AJ1726" s="16" t="s">
        <v>214</v>
      </c>
      <c r="AK1726" s="16" t="s">
        <v>222</v>
      </c>
      <c r="AL1726" s="16">
        <v>0</v>
      </c>
    </row>
    <row r="1727" spans="1:38" x14ac:dyDescent="0.3">
      <c r="A1727" s="24" t="s">
        <v>0</v>
      </c>
      <c r="B1727" t="s">
        <v>309</v>
      </c>
      <c r="C1727" t="s">
        <v>287</v>
      </c>
      <c r="D1727">
        <v>-27.178419999999999</v>
      </c>
      <c r="E1727">
        <v>-48.406959999999998</v>
      </c>
      <c r="F1727" s="24" t="s">
        <v>2</v>
      </c>
      <c r="G1727" s="24" t="s">
        <v>3</v>
      </c>
      <c r="H1727" s="25">
        <v>42032</v>
      </c>
      <c r="I1727" s="12" t="s">
        <v>288</v>
      </c>
      <c r="J1727" s="12" t="s">
        <v>270</v>
      </c>
      <c r="K1727" s="12" t="s">
        <v>271</v>
      </c>
      <c r="L1727" s="24" t="s">
        <v>96</v>
      </c>
      <c r="M1727" s="24" t="s">
        <v>313</v>
      </c>
      <c r="N1727" t="s">
        <v>85</v>
      </c>
      <c r="O1727" s="24">
        <v>2</v>
      </c>
      <c r="P1727">
        <v>5</v>
      </c>
      <c r="Q1727">
        <v>5</v>
      </c>
      <c r="R1727">
        <v>27</v>
      </c>
      <c r="S1727" s="24">
        <v>4.7</v>
      </c>
      <c r="T1727" s="24">
        <v>5.2</v>
      </c>
      <c r="U1727" t="s">
        <v>183</v>
      </c>
      <c r="V1727" s="14" t="str">
        <f>VLOOKUP($U1727,look_up!$A$2:J1753,2,FALSE)</f>
        <v>Estrela</v>
      </c>
      <c r="W1727" s="14" t="str">
        <f>VLOOKUP($U1727,look_up!$A$2:K1753,3,FALSE)</f>
        <v>Species</v>
      </c>
      <c r="X1727" s="14" t="str">
        <f>VLOOKUP($U1727,look_up!$A$2:L1753,4,FALSE)</f>
        <v>NA</v>
      </c>
      <c r="Y1727" s="14" t="str">
        <f>VLOOKUP($U1727,look_up!A$2:K1753,5,FALSE)</f>
        <v>Animalia</v>
      </c>
      <c r="Z1727" s="14" t="str">
        <f>VLOOKUP($U1727,look_up!A$2:L1753,6,FALSE)</f>
        <v>Echinodermata</v>
      </c>
      <c r="AA1727" s="14" t="str">
        <f>VLOOKUP($U1727,look_up!A$2:M1753,7,FALSE)</f>
        <v>Asteroidea</v>
      </c>
      <c r="AB1727" s="14" t="str">
        <f>VLOOKUP($U1727,look_up!$A$2:P1753,8,FALSE)</f>
        <v>Forcipulatida</v>
      </c>
      <c r="AC1727" s="14" t="str">
        <f>VLOOKUP($U1727,look_up!$A$2:Q1753,9,FALSE)</f>
        <v>Asteriidae</v>
      </c>
      <c r="AD1727" s="14">
        <f>VLOOKUP($U1727,look_up!A$2:P1753,10,FALSE)</f>
        <v>123795</v>
      </c>
      <c r="AE1727" s="16">
        <v>0</v>
      </c>
      <c r="AF1727" s="24" t="s">
        <v>216</v>
      </c>
      <c r="AG1727">
        <v>40</v>
      </c>
      <c r="AH1727" s="16" t="s">
        <v>273</v>
      </c>
      <c r="AI1727" s="16" t="s">
        <v>296</v>
      </c>
      <c r="AJ1727" s="16" t="s">
        <v>214</v>
      </c>
      <c r="AK1727" s="16" t="s">
        <v>222</v>
      </c>
      <c r="AL1727" s="16">
        <v>0</v>
      </c>
    </row>
    <row r="1728" spans="1:38" x14ac:dyDescent="0.3">
      <c r="A1728" s="24" t="s">
        <v>0</v>
      </c>
      <c r="B1728" t="s">
        <v>309</v>
      </c>
      <c r="C1728" t="s">
        <v>287</v>
      </c>
      <c r="D1728">
        <v>-27.178419999999999</v>
      </c>
      <c r="E1728">
        <v>-48.406959999999998</v>
      </c>
      <c r="F1728" s="24" t="s">
        <v>2</v>
      </c>
      <c r="G1728" s="24" t="s">
        <v>3</v>
      </c>
      <c r="H1728" s="25">
        <v>42032</v>
      </c>
      <c r="I1728" s="12" t="s">
        <v>288</v>
      </c>
      <c r="J1728" s="12" t="s">
        <v>270</v>
      </c>
      <c r="K1728" s="12" t="s">
        <v>271</v>
      </c>
      <c r="L1728" s="24" t="s">
        <v>96</v>
      </c>
      <c r="M1728" s="24" t="s">
        <v>313</v>
      </c>
      <c r="N1728" t="s">
        <v>85</v>
      </c>
      <c r="O1728" s="24">
        <v>3</v>
      </c>
      <c r="P1728">
        <v>5</v>
      </c>
      <c r="Q1728">
        <v>5</v>
      </c>
      <c r="R1728">
        <v>27</v>
      </c>
      <c r="S1728" s="24">
        <v>4.7</v>
      </c>
      <c r="T1728" s="24">
        <v>5.2</v>
      </c>
      <c r="U1728" t="s">
        <v>183</v>
      </c>
      <c r="V1728" s="14" t="str">
        <f>VLOOKUP($U1728,look_up!$A$2:J1754,2,FALSE)</f>
        <v>Estrela</v>
      </c>
      <c r="W1728" s="14" t="str">
        <f>VLOOKUP($U1728,look_up!$A$2:K1754,3,FALSE)</f>
        <v>Species</v>
      </c>
      <c r="X1728" s="14" t="str">
        <f>VLOOKUP($U1728,look_up!$A$2:L1754,4,FALSE)</f>
        <v>NA</v>
      </c>
      <c r="Y1728" s="14" t="str">
        <f>VLOOKUP($U1728,look_up!A$2:K1754,5,FALSE)</f>
        <v>Animalia</v>
      </c>
      <c r="Z1728" s="14" t="str">
        <f>VLOOKUP($U1728,look_up!A$2:L1754,6,FALSE)</f>
        <v>Echinodermata</v>
      </c>
      <c r="AA1728" s="14" t="str">
        <f>VLOOKUP($U1728,look_up!A$2:M1754,7,FALSE)</f>
        <v>Asteroidea</v>
      </c>
      <c r="AB1728" s="14" t="str">
        <f>VLOOKUP($U1728,look_up!$A$2:P1754,8,FALSE)</f>
        <v>Forcipulatida</v>
      </c>
      <c r="AC1728" s="14" t="str">
        <f>VLOOKUP($U1728,look_up!$A$2:Q1754,9,FALSE)</f>
        <v>Asteriidae</v>
      </c>
      <c r="AD1728" s="14">
        <f>VLOOKUP($U1728,look_up!A$2:P1754,10,FALSE)</f>
        <v>123795</v>
      </c>
      <c r="AE1728" s="16">
        <v>0</v>
      </c>
      <c r="AF1728" s="24" t="s">
        <v>216</v>
      </c>
      <c r="AG1728">
        <v>40</v>
      </c>
      <c r="AH1728" s="16" t="s">
        <v>273</v>
      </c>
      <c r="AI1728" s="16" t="s">
        <v>296</v>
      </c>
      <c r="AJ1728" s="16" t="s">
        <v>214</v>
      </c>
      <c r="AK1728" s="16" t="s">
        <v>222</v>
      </c>
      <c r="AL1728" s="16">
        <v>0</v>
      </c>
    </row>
    <row r="1729" spans="1:38" x14ac:dyDescent="0.3">
      <c r="A1729" s="24" t="s">
        <v>0</v>
      </c>
      <c r="B1729" t="s">
        <v>310</v>
      </c>
      <c r="C1729" t="s">
        <v>289</v>
      </c>
      <c r="D1729">
        <v>-27.118390000000002</v>
      </c>
      <c r="E1729">
        <v>-48.519509999999997</v>
      </c>
      <c r="F1729" s="24" t="s">
        <v>2</v>
      </c>
      <c r="G1729" s="24" t="s">
        <v>3</v>
      </c>
      <c r="H1729" s="25">
        <v>42026</v>
      </c>
      <c r="I1729" s="12" t="s">
        <v>265</v>
      </c>
      <c r="J1729" s="12" t="s">
        <v>270</v>
      </c>
      <c r="K1729" s="12" t="s">
        <v>271</v>
      </c>
      <c r="L1729" s="24" t="s">
        <v>96</v>
      </c>
      <c r="M1729" s="24" t="s">
        <v>272</v>
      </c>
      <c r="N1729" t="s">
        <v>85</v>
      </c>
      <c r="O1729" s="24">
        <v>1</v>
      </c>
      <c r="P1729">
        <v>5</v>
      </c>
      <c r="Q1729">
        <v>5</v>
      </c>
      <c r="R1729" t="s">
        <v>18</v>
      </c>
      <c r="S1729" s="24">
        <v>5.8</v>
      </c>
      <c r="T1729" s="24">
        <v>4</v>
      </c>
      <c r="U1729" t="s">
        <v>183</v>
      </c>
      <c r="V1729" s="14" t="str">
        <f>VLOOKUP($U1729,look_up!$A$2:J1755,2,FALSE)</f>
        <v>Estrela</v>
      </c>
      <c r="W1729" s="14" t="str">
        <f>VLOOKUP($U1729,look_up!$A$2:K1755,3,FALSE)</f>
        <v>Species</v>
      </c>
      <c r="X1729" s="14" t="str">
        <f>VLOOKUP($U1729,look_up!$A$2:L1755,4,FALSE)</f>
        <v>NA</v>
      </c>
      <c r="Y1729" s="14" t="str">
        <f>VLOOKUP($U1729,look_up!A$2:K1755,5,FALSE)</f>
        <v>Animalia</v>
      </c>
      <c r="Z1729" s="14" t="str">
        <f>VLOOKUP($U1729,look_up!A$2:L1755,6,FALSE)</f>
        <v>Echinodermata</v>
      </c>
      <c r="AA1729" s="14" t="str">
        <f>VLOOKUP($U1729,look_up!A$2:M1755,7,FALSE)</f>
        <v>Asteroidea</v>
      </c>
      <c r="AB1729" s="14" t="str">
        <f>VLOOKUP($U1729,look_up!$A$2:P1755,8,FALSE)</f>
        <v>Forcipulatida</v>
      </c>
      <c r="AC1729" s="14" t="str">
        <f>VLOOKUP($U1729,look_up!$A$2:Q1755,9,FALSE)</f>
        <v>Asteriidae</v>
      </c>
      <c r="AD1729" s="14">
        <f>VLOOKUP($U1729,look_up!A$2:P1755,10,FALSE)</f>
        <v>123795</v>
      </c>
      <c r="AE1729" s="16">
        <v>0</v>
      </c>
      <c r="AF1729" s="24" t="s">
        <v>216</v>
      </c>
      <c r="AG1729">
        <v>40</v>
      </c>
      <c r="AH1729" s="16" t="s">
        <v>273</v>
      </c>
      <c r="AI1729" s="16" t="s">
        <v>296</v>
      </c>
      <c r="AJ1729" s="16" t="s">
        <v>214</v>
      </c>
      <c r="AK1729" s="16" t="s">
        <v>222</v>
      </c>
      <c r="AL1729" s="16">
        <v>0</v>
      </c>
    </row>
    <row r="1730" spans="1:38" x14ac:dyDescent="0.3">
      <c r="A1730" s="24" t="s">
        <v>0</v>
      </c>
      <c r="B1730" t="s">
        <v>310</v>
      </c>
      <c r="C1730" t="s">
        <v>289</v>
      </c>
      <c r="D1730">
        <v>-27.118390000000002</v>
      </c>
      <c r="E1730">
        <v>-48.519509999999997</v>
      </c>
      <c r="F1730" s="24" t="s">
        <v>2</v>
      </c>
      <c r="G1730" s="24" t="s">
        <v>3</v>
      </c>
      <c r="H1730" s="25">
        <v>42026</v>
      </c>
      <c r="I1730" s="12" t="s">
        <v>265</v>
      </c>
      <c r="J1730" s="12" t="s">
        <v>270</v>
      </c>
      <c r="K1730" s="12" t="s">
        <v>271</v>
      </c>
      <c r="L1730" s="24" t="s">
        <v>96</v>
      </c>
      <c r="M1730" s="24" t="s">
        <v>272</v>
      </c>
      <c r="N1730" t="s">
        <v>85</v>
      </c>
      <c r="O1730" s="24">
        <v>2</v>
      </c>
      <c r="P1730">
        <v>5</v>
      </c>
      <c r="Q1730">
        <v>5</v>
      </c>
      <c r="R1730" t="s">
        <v>18</v>
      </c>
      <c r="S1730" s="24">
        <v>5.8</v>
      </c>
      <c r="T1730" s="24">
        <v>4</v>
      </c>
      <c r="U1730" t="s">
        <v>183</v>
      </c>
      <c r="V1730" s="14" t="str">
        <f>VLOOKUP($U1730,look_up!$A$2:J1756,2,FALSE)</f>
        <v>Estrela</v>
      </c>
      <c r="W1730" s="14" t="str">
        <f>VLOOKUP($U1730,look_up!$A$2:K1756,3,FALSE)</f>
        <v>Species</v>
      </c>
      <c r="X1730" s="14" t="str">
        <f>VLOOKUP($U1730,look_up!$A$2:L1756,4,FALSE)</f>
        <v>NA</v>
      </c>
      <c r="Y1730" s="14" t="str">
        <f>VLOOKUP($U1730,look_up!A$2:K1756,5,FALSE)</f>
        <v>Animalia</v>
      </c>
      <c r="Z1730" s="14" t="str">
        <f>VLOOKUP($U1730,look_up!A$2:L1756,6,FALSE)</f>
        <v>Echinodermata</v>
      </c>
      <c r="AA1730" s="14" t="str">
        <f>VLOOKUP($U1730,look_up!A$2:M1756,7,FALSE)</f>
        <v>Asteroidea</v>
      </c>
      <c r="AB1730" s="14" t="str">
        <f>VLOOKUP($U1730,look_up!$A$2:P1756,8,FALSE)</f>
        <v>Forcipulatida</v>
      </c>
      <c r="AC1730" s="14" t="str">
        <f>VLOOKUP($U1730,look_up!$A$2:Q1756,9,FALSE)</f>
        <v>Asteriidae</v>
      </c>
      <c r="AD1730" s="14">
        <f>VLOOKUP($U1730,look_up!A$2:P1756,10,FALSE)</f>
        <v>123795</v>
      </c>
      <c r="AE1730" s="16">
        <v>0</v>
      </c>
      <c r="AF1730" s="24" t="s">
        <v>216</v>
      </c>
      <c r="AG1730">
        <v>40</v>
      </c>
      <c r="AH1730" s="16" t="s">
        <v>273</v>
      </c>
      <c r="AI1730" s="16" t="s">
        <v>296</v>
      </c>
      <c r="AJ1730" s="16" t="s">
        <v>214</v>
      </c>
      <c r="AK1730" s="16" t="s">
        <v>222</v>
      </c>
      <c r="AL1730" s="16">
        <v>0</v>
      </c>
    </row>
    <row r="1731" spans="1:38" x14ac:dyDescent="0.3">
      <c r="A1731" s="24" t="s">
        <v>0</v>
      </c>
      <c r="B1731" t="s">
        <v>310</v>
      </c>
      <c r="C1731" t="s">
        <v>289</v>
      </c>
      <c r="D1731">
        <v>-27.118390000000002</v>
      </c>
      <c r="E1731">
        <v>-48.519509999999997</v>
      </c>
      <c r="F1731" s="24" t="s">
        <v>2</v>
      </c>
      <c r="G1731" s="24" t="s">
        <v>3</v>
      </c>
      <c r="H1731" s="25">
        <v>42026</v>
      </c>
      <c r="I1731" s="12" t="s">
        <v>265</v>
      </c>
      <c r="J1731" s="12" t="s">
        <v>270</v>
      </c>
      <c r="K1731" s="12" t="s">
        <v>271</v>
      </c>
      <c r="L1731" s="24" t="s">
        <v>96</v>
      </c>
      <c r="M1731" s="24" t="s">
        <v>272</v>
      </c>
      <c r="N1731" t="s">
        <v>85</v>
      </c>
      <c r="O1731" s="24">
        <v>3</v>
      </c>
      <c r="P1731">
        <v>5</v>
      </c>
      <c r="Q1731">
        <v>5</v>
      </c>
      <c r="R1731" t="s">
        <v>18</v>
      </c>
      <c r="S1731" s="24">
        <v>5.8</v>
      </c>
      <c r="T1731" s="24">
        <v>4</v>
      </c>
      <c r="U1731" t="s">
        <v>183</v>
      </c>
      <c r="V1731" s="14" t="str">
        <f>VLOOKUP($U1731,look_up!$A$2:J1757,2,FALSE)</f>
        <v>Estrela</v>
      </c>
      <c r="W1731" s="14" t="str">
        <f>VLOOKUP($U1731,look_up!$A$2:K1757,3,FALSE)</f>
        <v>Species</v>
      </c>
      <c r="X1731" s="14" t="str">
        <f>VLOOKUP($U1731,look_up!$A$2:L1757,4,FALSE)</f>
        <v>NA</v>
      </c>
      <c r="Y1731" s="14" t="str">
        <f>VLOOKUP($U1731,look_up!A$2:K1757,5,FALSE)</f>
        <v>Animalia</v>
      </c>
      <c r="Z1731" s="14" t="str">
        <f>VLOOKUP($U1731,look_up!A$2:L1757,6,FALSE)</f>
        <v>Echinodermata</v>
      </c>
      <c r="AA1731" s="14" t="str">
        <f>VLOOKUP($U1731,look_up!A$2:M1757,7,FALSE)</f>
        <v>Asteroidea</v>
      </c>
      <c r="AB1731" s="14" t="str">
        <f>VLOOKUP($U1731,look_up!$A$2:P1757,8,FALSE)</f>
        <v>Forcipulatida</v>
      </c>
      <c r="AC1731" s="14" t="str">
        <f>VLOOKUP($U1731,look_up!$A$2:Q1757,9,FALSE)</f>
        <v>Asteriidae</v>
      </c>
      <c r="AD1731" s="14">
        <f>VLOOKUP($U1731,look_up!A$2:P1757,10,FALSE)</f>
        <v>123795</v>
      </c>
      <c r="AE1731" s="16">
        <v>0</v>
      </c>
      <c r="AF1731" s="24" t="s">
        <v>216</v>
      </c>
      <c r="AG1731">
        <v>40</v>
      </c>
      <c r="AH1731" s="16" t="s">
        <v>273</v>
      </c>
      <c r="AI1731" s="16" t="s">
        <v>296</v>
      </c>
      <c r="AJ1731" s="16" t="s">
        <v>214</v>
      </c>
      <c r="AK1731" s="16" t="s">
        <v>222</v>
      </c>
      <c r="AL1731" s="16">
        <v>0</v>
      </c>
    </row>
    <row r="1732" spans="1:38" x14ac:dyDescent="0.3">
      <c r="A1732" s="24" t="s">
        <v>0</v>
      </c>
      <c r="B1732" t="s">
        <v>311</v>
      </c>
      <c r="C1732" t="s">
        <v>290</v>
      </c>
      <c r="D1732">
        <v>-27.11862</v>
      </c>
      <c r="E1732">
        <v>-48.514699999999998</v>
      </c>
      <c r="F1732" s="24" t="s">
        <v>2</v>
      </c>
      <c r="G1732" s="24" t="s">
        <v>3</v>
      </c>
      <c r="H1732" s="25">
        <v>42026</v>
      </c>
      <c r="I1732" s="12" t="s">
        <v>265</v>
      </c>
      <c r="J1732" s="12" t="s">
        <v>270</v>
      </c>
      <c r="K1732" s="12" t="s">
        <v>271</v>
      </c>
      <c r="L1732" s="24" t="s">
        <v>96</v>
      </c>
      <c r="M1732" s="24" t="s">
        <v>272</v>
      </c>
      <c r="N1732" t="s">
        <v>85</v>
      </c>
      <c r="O1732" s="24">
        <v>1</v>
      </c>
      <c r="P1732">
        <v>5</v>
      </c>
      <c r="Q1732">
        <v>5</v>
      </c>
      <c r="R1732" t="s">
        <v>18</v>
      </c>
      <c r="S1732" s="24">
        <v>5.8</v>
      </c>
      <c r="T1732" s="24">
        <v>4</v>
      </c>
      <c r="U1732" t="s">
        <v>183</v>
      </c>
      <c r="V1732" s="14" t="str">
        <f>VLOOKUP($U1732,look_up!$A$2:J1758,2,FALSE)</f>
        <v>Estrela</v>
      </c>
      <c r="W1732" s="14" t="str">
        <f>VLOOKUP($U1732,look_up!$A$2:K1758,3,FALSE)</f>
        <v>Species</v>
      </c>
      <c r="X1732" s="14" t="str">
        <f>VLOOKUP($U1732,look_up!$A$2:L1758,4,FALSE)</f>
        <v>NA</v>
      </c>
      <c r="Y1732" s="14" t="str">
        <f>VLOOKUP($U1732,look_up!A$2:K1758,5,FALSE)</f>
        <v>Animalia</v>
      </c>
      <c r="Z1732" s="14" t="str">
        <f>VLOOKUP($U1732,look_up!A$2:L1758,6,FALSE)</f>
        <v>Echinodermata</v>
      </c>
      <c r="AA1732" s="14" t="str">
        <f>VLOOKUP($U1732,look_up!A$2:M1758,7,FALSE)</f>
        <v>Asteroidea</v>
      </c>
      <c r="AB1732" s="14" t="str">
        <f>VLOOKUP($U1732,look_up!$A$2:P1758,8,FALSE)</f>
        <v>Forcipulatida</v>
      </c>
      <c r="AC1732" s="14" t="str">
        <f>VLOOKUP($U1732,look_up!$A$2:Q1758,9,FALSE)</f>
        <v>Asteriidae</v>
      </c>
      <c r="AD1732" s="14">
        <f>VLOOKUP($U1732,look_up!A$2:P1758,10,FALSE)</f>
        <v>123795</v>
      </c>
      <c r="AE1732" s="16">
        <v>0</v>
      </c>
      <c r="AF1732" s="24" t="s">
        <v>216</v>
      </c>
      <c r="AG1732">
        <v>40</v>
      </c>
      <c r="AH1732" s="16" t="s">
        <v>273</v>
      </c>
      <c r="AI1732" s="16" t="s">
        <v>296</v>
      </c>
      <c r="AJ1732" s="16" t="s">
        <v>214</v>
      </c>
      <c r="AK1732" s="16" t="s">
        <v>222</v>
      </c>
      <c r="AL1732" s="16">
        <v>0</v>
      </c>
    </row>
    <row r="1733" spans="1:38" x14ac:dyDescent="0.3">
      <c r="A1733" s="24" t="s">
        <v>0</v>
      </c>
      <c r="B1733" t="s">
        <v>311</v>
      </c>
      <c r="C1733" t="s">
        <v>290</v>
      </c>
      <c r="D1733">
        <v>-27.11862</v>
      </c>
      <c r="E1733">
        <v>-48.514699999999998</v>
      </c>
      <c r="F1733" s="24" t="s">
        <v>2</v>
      </c>
      <c r="G1733" s="24" t="s">
        <v>3</v>
      </c>
      <c r="H1733" s="25">
        <v>42026</v>
      </c>
      <c r="I1733" s="12" t="s">
        <v>265</v>
      </c>
      <c r="J1733" s="12" t="s">
        <v>270</v>
      </c>
      <c r="K1733" s="12" t="s">
        <v>271</v>
      </c>
      <c r="L1733" s="24" t="s">
        <v>96</v>
      </c>
      <c r="M1733" s="24" t="s">
        <v>272</v>
      </c>
      <c r="N1733" t="s">
        <v>85</v>
      </c>
      <c r="O1733" s="24">
        <v>2</v>
      </c>
      <c r="P1733">
        <v>5</v>
      </c>
      <c r="Q1733">
        <v>5</v>
      </c>
      <c r="R1733" t="s">
        <v>18</v>
      </c>
      <c r="S1733" s="24">
        <v>5.8</v>
      </c>
      <c r="T1733" s="24">
        <v>4</v>
      </c>
      <c r="U1733" t="s">
        <v>183</v>
      </c>
      <c r="V1733" s="14" t="str">
        <f>VLOOKUP($U1733,look_up!$A$2:J1759,2,FALSE)</f>
        <v>Estrela</v>
      </c>
      <c r="W1733" s="14" t="str">
        <f>VLOOKUP($U1733,look_up!$A$2:K1759,3,FALSE)</f>
        <v>Species</v>
      </c>
      <c r="X1733" s="14" t="str">
        <f>VLOOKUP($U1733,look_up!$A$2:L1759,4,FALSE)</f>
        <v>NA</v>
      </c>
      <c r="Y1733" s="14" t="str">
        <f>VLOOKUP($U1733,look_up!A$2:K1759,5,FALSE)</f>
        <v>Animalia</v>
      </c>
      <c r="Z1733" s="14" t="str">
        <f>VLOOKUP($U1733,look_up!A$2:L1759,6,FALSE)</f>
        <v>Echinodermata</v>
      </c>
      <c r="AA1733" s="14" t="str">
        <f>VLOOKUP($U1733,look_up!A$2:M1759,7,FALSE)</f>
        <v>Asteroidea</v>
      </c>
      <c r="AB1733" s="14" t="str">
        <f>VLOOKUP($U1733,look_up!$A$2:P1759,8,FALSE)</f>
        <v>Forcipulatida</v>
      </c>
      <c r="AC1733" s="14" t="str">
        <f>VLOOKUP($U1733,look_up!$A$2:Q1759,9,FALSE)</f>
        <v>Asteriidae</v>
      </c>
      <c r="AD1733" s="14">
        <f>VLOOKUP($U1733,look_up!A$2:P1759,10,FALSE)</f>
        <v>123795</v>
      </c>
      <c r="AE1733" s="16">
        <v>0</v>
      </c>
      <c r="AF1733" s="24" t="s">
        <v>216</v>
      </c>
      <c r="AG1733">
        <v>40</v>
      </c>
      <c r="AH1733" s="16" t="s">
        <v>273</v>
      </c>
      <c r="AI1733" s="16" t="s">
        <v>296</v>
      </c>
      <c r="AJ1733" s="16" t="s">
        <v>214</v>
      </c>
      <c r="AK1733" s="16" t="s">
        <v>222</v>
      </c>
      <c r="AL1733" s="16">
        <v>0</v>
      </c>
    </row>
    <row r="1734" spans="1:38" x14ac:dyDescent="0.3">
      <c r="A1734" s="24" t="s">
        <v>0</v>
      </c>
      <c r="B1734" t="s">
        <v>311</v>
      </c>
      <c r="C1734" t="s">
        <v>290</v>
      </c>
      <c r="D1734">
        <v>-27.11862</v>
      </c>
      <c r="E1734">
        <v>-48.514699999999998</v>
      </c>
      <c r="F1734" s="24" t="s">
        <v>2</v>
      </c>
      <c r="G1734" s="24" t="s">
        <v>3</v>
      </c>
      <c r="H1734" s="25">
        <v>42026</v>
      </c>
      <c r="I1734" s="12" t="s">
        <v>265</v>
      </c>
      <c r="J1734" s="12" t="s">
        <v>270</v>
      </c>
      <c r="K1734" s="12" t="s">
        <v>271</v>
      </c>
      <c r="L1734" s="24" t="s">
        <v>96</v>
      </c>
      <c r="M1734" s="24" t="s">
        <v>272</v>
      </c>
      <c r="N1734" t="s">
        <v>85</v>
      </c>
      <c r="O1734" s="24">
        <v>3</v>
      </c>
      <c r="P1734">
        <v>5</v>
      </c>
      <c r="Q1734">
        <v>5</v>
      </c>
      <c r="R1734" t="s">
        <v>18</v>
      </c>
      <c r="S1734" s="24">
        <v>5.8</v>
      </c>
      <c r="T1734" s="24">
        <v>4</v>
      </c>
      <c r="U1734" t="s">
        <v>183</v>
      </c>
      <c r="V1734" s="14" t="str">
        <f>VLOOKUP($U1734,look_up!$A$2:J1760,2,FALSE)</f>
        <v>Estrela</v>
      </c>
      <c r="W1734" s="14" t="str">
        <f>VLOOKUP($U1734,look_up!$A$2:K1760,3,FALSE)</f>
        <v>Species</v>
      </c>
      <c r="X1734" s="14" t="str">
        <f>VLOOKUP($U1734,look_up!$A$2:L1760,4,FALSE)</f>
        <v>NA</v>
      </c>
      <c r="Y1734" s="14" t="str">
        <f>VLOOKUP($U1734,look_up!A$2:K1760,5,FALSE)</f>
        <v>Animalia</v>
      </c>
      <c r="Z1734" s="14" t="str">
        <f>VLOOKUP($U1734,look_up!A$2:L1760,6,FALSE)</f>
        <v>Echinodermata</v>
      </c>
      <c r="AA1734" s="14" t="str">
        <f>VLOOKUP($U1734,look_up!A$2:M1760,7,FALSE)</f>
        <v>Asteroidea</v>
      </c>
      <c r="AB1734" s="14" t="str">
        <f>VLOOKUP($U1734,look_up!$A$2:P1760,8,FALSE)</f>
        <v>Forcipulatida</v>
      </c>
      <c r="AC1734" s="14" t="str">
        <f>VLOOKUP($U1734,look_up!$A$2:Q1760,9,FALSE)</f>
        <v>Asteriidae</v>
      </c>
      <c r="AD1734" s="14">
        <f>VLOOKUP($U1734,look_up!A$2:P1760,10,FALSE)</f>
        <v>123795</v>
      </c>
      <c r="AE1734" s="16">
        <v>1</v>
      </c>
      <c r="AF1734" s="24" t="s">
        <v>216</v>
      </c>
      <c r="AG1734">
        <v>40</v>
      </c>
      <c r="AH1734" s="16" t="s">
        <v>273</v>
      </c>
      <c r="AI1734" s="16" t="s">
        <v>296</v>
      </c>
      <c r="AJ1734" s="16" t="s">
        <v>214</v>
      </c>
      <c r="AK1734" s="16" t="s">
        <v>222</v>
      </c>
      <c r="AL1734" s="16">
        <v>1</v>
      </c>
    </row>
    <row r="1735" spans="1:38" x14ac:dyDescent="0.3">
      <c r="A1735" s="24" t="s">
        <v>0</v>
      </c>
      <c r="B1735" t="s">
        <v>306</v>
      </c>
      <c r="C1735" t="s">
        <v>268</v>
      </c>
      <c r="D1735">
        <v>-27.609590000000001</v>
      </c>
      <c r="E1735">
        <v>-48.387419999999999</v>
      </c>
      <c r="F1735" s="24" t="s">
        <v>2</v>
      </c>
      <c r="G1735" s="24" t="s">
        <v>3</v>
      </c>
      <c r="H1735" s="25">
        <v>42388</v>
      </c>
      <c r="I1735" s="12" t="s">
        <v>291</v>
      </c>
      <c r="J1735" s="12" t="s">
        <v>270</v>
      </c>
      <c r="K1735" s="12" t="s">
        <v>292</v>
      </c>
      <c r="L1735" s="24" t="s">
        <v>96</v>
      </c>
      <c r="M1735" s="24" t="s">
        <v>272</v>
      </c>
      <c r="N1735" t="s">
        <v>85</v>
      </c>
      <c r="O1735" s="24">
        <v>1</v>
      </c>
      <c r="P1735">
        <v>5</v>
      </c>
      <c r="Q1735">
        <v>5</v>
      </c>
      <c r="R1735">
        <v>21</v>
      </c>
      <c r="S1735" s="24">
        <v>12.5</v>
      </c>
      <c r="T1735" s="24">
        <v>12.5</v>
      </c>
      <c r="U1735" t="s">
        <v>183</v>
      </c>
      <c r="V1735" s="14" t="str">
        <f>VLOOKUP($U1735,look_up!$A$2:J1761,2,FALSE)</f>
        <v>Estrela</v>
      </c>
      <c r="W1735" s="14" t="str">
        <f>VLOOKUP($U1735,look_up!$A$2:K1761,3,FALSE)</f>
        <v>Species</v>
      </c>
      <c r="X1735" s="14" t="str">
        <f>VLOOKUP($U1735,look_up!$A$2:L1761,4,FALSE)</f>
        <v>NA</v>
      </c>
      <c r="Y1735" s="14" t="str">
        <f>VLOOKUP($U1735,look_up!A$2:K1761,5,FALSE)</f>
        <v>Animalia</v>
      </c>
      <c r="Z1735" s="14" t="str">
        <f>VLOOKUP($U1735,look_up!A$2:L1761,6,FALSE)</f>
        <v>Echinodermata</v>
      </c>
      <c r="AA1735" s="14" t="str">
        <f>VLOOKUP($U1735,look_up!A$2:M1761,7,FALSE)</f>
        <v>Asteroidea</v>
      </c>
      <c r="AB1735" s="14" t="str">
        <f>VLOOKUP($U1735,look_up!$A$2:P1761,8,FALSE)</f>
        <v>Forcipulatida</v>
      </c>
      <c r="AC1735" s="14" t="str">
        <f>VLOOKUP($U1735,look_up!$A$2:Q1761,9,FALSE)</f>
        <v>Asteriidae</v>
      </c>
      <c r="AD1735" s="14">
        <f>VLOOKUP($U1735,look_up!A$2:P1761,10,FALSE)</f>
        <v>123795</v>
      </c>
      <c r="AE1735" s="16">
        <v>0</v>
      </c>
      <c r="AF1735" s="24" t="s">
        <v>216</v>
      </c>
      <c r="AG1735">
        <v>40</v>
      </c>
      <c r="AH1735" s="16" t="s">
        <v>273</v>
      </c>
      <c r="AI1735" s="16" t="s">
        <v>296</v>
      </c>
      <c r="AJ1735" s="16" t="s">
        <v>214</v>
      </c>
      <c r="AK1735" s="16" t="s">
        <v>222</v>
      </c>
      <c r="AL1735" s="16">
        <v>0</v>
      </c>
    </row>
    <row r="1736" spans="1:38" x14ac:dyDescent="0.3">
      <c r="A1736" s="24" t="s">
        <v>0</v>
      </c>
      <c r="B1736" t="s">
        <v>306</v>
      </c>
      <c r="C1736" t="s">
        <v>268</v>
      </c>
      <c r="D1736">
        <v>-27.609590000000001</v>
      </c>
      <c r="E1736">
        <v>-48.387419999999999</v>
      </c>
      <c r="F1736" s="24" t="s">
        <v>2</v>
      </c>
      <c r="G1736" s="24" t="s">
        <v>3</v>
      </c>
      <c r="H1736" s="25">
        <v>42388</v>
      </c>
      <c r="I1736" s="12" t="s">
        <v>291</v>
      </c>
      <c r="J1736" s="12" t="s">
        <v>270</v>
      </c>
      <c r="K1736" s="12" t="s">
        <v>292</v>
      </c>
      <c r="L1736" s="24" t="s">
        <v>96</v>
      </c>
      <c r="M1736" s="24" t="s">
        <v>272</v>
      </c>
      <c r="N1736" t="s">
        <v>85</v>
      </c>
      <c r="O1736" s="24">
        <v>2</v>
      </c>
      <c r="P1736">
        <v>5</v>
      </c>
      <c r="Q1736">
        <v>5</v>
      </c>
      <c r="R1736">
        <v>21</v>
      </c>
      <c r="S1736" s="24">
        <v>12.5</v>
      </c>
      <c r="T1736" s="24">
        <v>12.5</v>
      </c>
      <c r="U1736" t="s">
        <v>183</v>
      </c>
      <c r="V1736" s="14" t="str">
        <f>VLOOKUP($U1736,look_up!$A$2:J1762,2,FALSE)</f>
        <v>Estrela</v>
      </c>
      <c r="W1736" s="14" t="str">
        <f>VLOOKUP($U1736,look_up!$A$2:K1762,3,FALSE)</f>
        <v>Species</v>
      </c>
      <c r="X1736" s="14" t="str">
        <f>VLOOKUP($U1736,look_up!$A$2:L1762,4,FALSE)</f>
        <v>NA</v>
      </c>
      <c r="Y1736" s="14" t="str">
        <f>VLOOKUP($U1736,look_up!A$2:K1762,5,FALSE)</f>
        <v>Animalia</v>
      </c>
      <c r="Z1736" s="14" t="str">
        <f>VLOOKUP($U1736,look_up!A$2:L1762,6,FALSE)</f>
        <v>Echinodermata</v>
      </c>
      <c r="AA1736" s="14" t="str">
        <f>VLOOKUP($U1736,look_up!A$2:M1762,7,FALSE)</f>
        <v>Asteroidea</v>
      </c>
      <c r="AB1736" s="14" t="str">
        <f>VLOOKUP($U1736,look_up!$A$2:P1762,8,FALSE)</f>
        <v>Forcipulatida</v>
      </c>
      <c r="AC1736" s="14" t="str">
        <f>VLOOKUP($U1736,look_up!$A$2:Q1762,9,FALSE)</f>
        <v>Asteriidae</v>
      </c>
      <c r="AD1736" s="14">
        <f>VLOOKUP($U1736,look_up!A$2:P1762,10,FALSE)</f>
        <v>123795</v>
      </c>
      <c r="AE1736" s="16">
        <v>0</v>
      </c>
      <c r="AF1736" s="24" t="s">
        <v>216</v>
      </c>
      <c r="AG1736">
        <v>40</v>
      </c>
      <c r="AH1736" s="16" t="s">
        <v>273</v>
      </c>
      <c r="AI1736" s="16" t="s">
        <v>296</v>
      </c>
      <c r="AJ1736" s="16" t="s">
        <v>214</v>
      </c>
      <c r="AK1736" s="16" t="s">
        <v>222</v>
      </c>
      <c r="AL1736" s="16">
        <v>0</v>
      </c>
    </row>
    <row r="1737" spans="1:38" x14ac:dyDescent="0.3">
      <c r="A1737" s="24" t="s">
        <v>0</v>
      </c>
      <c r="B1737" t="s">
        <v>306</v>
      </c>
      <c r="C1737" t="s">
        <v>268</v>
      </c>
      <c r="D1737">
        <v>-27.609590000000001</v>
      </c>
      <c r="E1737">
        <v>-48.387419999999999</v>
      </c>
      <c r="F1737" s="24" t="s">
        <v>2</v>
      </c>
      <c r="G1737" s="24" t="s">
        <v>3</v>
      </c>
      <c r="H1737" s="25">
        <v>42388</v>
      </c>
      <c r="I1737" s="12" t="s">
        <v>291</v>
      </c>
      <c r="J1737" s="12" t="s">
        <v>270</v>
      </c>
      <c r="K1737" s="12" t="s">
        <v>292</v>
      </c>
      <c r="L1737" s="24" t="s">
        <v>96</v>
      </c>
      <c r="M1737" s="24" t="s">
        <v>272</v>
      </c>
      <c r="N1737" t="s">
        <v>85</v>
      </c>
      <c r="O1737" s="24">
        <v>3</v>
      </c>
      <c r="P1737">
        <v>5</v>
      </c>
      <c r="Q1737">
        <v>5</v>
      </c>
      <c r="R1737">
        <v>21</v>
      </c>
      <c r="S1737" s="24">
        <v>12.5</v>
      </c>
      <c r="T1737" s="24">
        <v>12.5</v>
      </c>
      <c r="U1737" t="s">
        <v>183</v>
      </c>
      <c r="V1737" s="14" t="str">
        <f>VLOOKUP($U1737,look_up!$A$2:J1763,2,FALSE)</f>
        <v>Estrela</v>
      </c>
      <c r="W1737" s="14" t="str">
        <f>VLOOKUP($U1737,look_up!$A$2:K1763,3,FALSE)</f>
        <v>Species</v>
      </c>
      <c r="X1737" s="14" t="str">
        <f>VLOOKUP($U1737,look_up!$A$2:L1763,4,FALSE)</f>
        <v>NA</v>
      </c>
      <c r="Y1737" s="14" t="str">
        <f>VLOOKUP($U1737,look_up!A$2:K1763,5,FALSE)</f>
        <v>Animalia</v>
      </c>
      <c r="Z1737" s="14" t="str">
        <f>VLOOKUP($U1737,look_up!A$2:L1763,6,FALSE)</f>
        <v>Echinodermata</v>
      </c>
      <c r="AA1737" s="14" t="str">
        <f>VLOOKUP($U1737,look_up!A$2:M1763,7,FALSE)</f>
        <v>Asteroidea</v>
      </c>
      <c r="AB1737" s="14" t="str">
        <f>VLOOKUP($U1737,look_up!$A$2:P1763,8,FALSE)</f>
        <v>Forcipulatida</v>
      </c>
      <c r="AC1737" s="14" t="str">
        <f>VLOOKUP($U1737,look_up!$A$2:Q1763,9,FALSE)</f>
        <v>Asteriidae</v>
      </c>
      <c r="AD1737" s="14">
        <f>VLOOKUP($U1737,look_up!A$2:P1763,10,FALSE)</f>
        <v>123795</v>
      </c>
      <c r="AE1737" s="16">
        <v>0</v>
      </c>
      <c r="AF1737" s="24" t="s">
        <v>216</v>
      </c>
      <c r="AG1737">
        <v>40</v>
      </c>
      <c r="AH1737" s="16" t="s">
        <v>273</v>
      </c>
      <c r="AI1737" s="16" t="s">
        <v>296</v>
      </c>
      <c r="AJ1737" s="16" t="s">
        <v>214</v>
      </c>
      <c r="AK1737" s="16" t="s">
        <v>222</v>
      </c>
      <c r="AL1737" s="16">
        <v>0</v>
      </c>
    </row>
    <row r="1738" spans="1:38" x14ac:dyDescent="0.3">
      <c r="A1738" s="24" t="s">
        <v>0</v>
      </c>
      <c r="B1738" t="s">
        <v>306</v>
      </c>
      <c r="C1738" t="s">
        <v>268</v>
      </c>
      <c r="D1738">
        <v>-27.609590000000001</v>
      </c>
      <c r="E1738">
        <v>-48.387419999999999</v>
      </c>
      <c r="F1738" s="24" t="s">
        <v>2</v>
      </c>
      <c r="G1738" s="24" t="s">
        <v>3</v>
      </c>
      <c r="H1738" s="25">
        <v>42388</v>
      </c>
      <c r="I1738" s="12" t="s">
        <v>291</v>
      </c>
      <c r="J1738" s="12" t="s">
        <v>270</v>
      </c>
      <c r="K1738" s="12" t="s">
        <v>292</v>
      </c>
      <c r="L1738" s="24" t="s">
        <v>96</v>
      </c>
      <c r="M1738" s="24" t="s">
        <v>272</v>
      </c>
      <c r="N1738" t="s">
        <v>85</v>
      </c>
      <c r="O1738" s="24">
        <v>1</v>
      </c>
      <c r="P1738">
        <v>10</v>
      </c>
      <c r="Q1738">
        <v>10</v>
      </c>
      <c r="R1738">
        <v>20</v>
      </c>
      <c r="S1738" s="24">
        <v>12.5</v>
      </c>
      <c r="T1738" s="24">
        <v>9</v>
      </c>
      <c r="U1738" t="s">
        <v>183</v>
      </c>
      <c r="V1738" s="14" t="str">
        <f>VLOOKUP($U1738,look_up!$A$2:J1764,2,FALSE)</f>
        <v>Estrela</v>
      </c>
      <c r="W1738" s="14" t="str">
        <f>VLOOKUP($U1738,look_up!$A$2:K1764,3,FALSE)</f>
        <v>Species</v>
      </c>
      <c r="X1738" s="14" t="str">
        <f>VLOOKUP($U1738,look_up!$A$2:L1764,4,FALSE)</f>
        <v>NA</v>
      </c>
      <c r="Y1738" s="14" t="str">
        <f>VLOOKUP($U1738,look_up!A$2:K1764,5,FALSE)</f>
        <v>Animalia</v>
      </c>
      <c r="Z1738" s="14" t="str">
        <f>VLOOKUP($U1738,look_up!A$2:L1764,6,FALSE)</f>
        <v>Echinodermata</v>
      </c>
      <c r="AA1738" s="14" t="str">
        <f>VLOOKUP($U1738,look_up!A$2:M1764,7,FALSE)</f>
        <v>Asteroidea</v>
      </c>
      <c r="AB1738" s="14" t="str">
        <f>VLOOKUP($U1738,look_up!$A$2:P1764,8,FALSE)</f>
        <v>Forcipulatida</v>
      </c>
      <c r="AC1738" s="14" t="str">
        <f>VLOOKUP($U1738,look_up!$A$2:Q1764,9,FALSE)</f>
        <v>Asteriidae</v>
      </c>
      <c r="AD1738" s="14">
        <f>VLOOKUP($U1738,look_up!A$2:P1764,10,FALSE)</f>
        <v>123795</v>
      </c>
      <c r="AE1738" s="16">
        <v>0</v>
      </c>
      <c r="AF1738" s="24" t="s">
        <v>216</v>
      </c>
      <c r="AG1738">
        <v>40</v>
      </c>
      <c r="AH1738" s="16" t="s">
        <v>273</v>
      </c>
      <c r="AI1738" s="16" t="s">
        <v>296</v>
      </c>
      <c r="AJ1738" s="16" t="s">
        <v>214</v>
      </c>
      <c r="AK1738" s="16" t="s">
        <v>222</v>
      </c>
      <c r="AL1738" s="16">
        <v>0</v>
      </c>
    </row>
    <row r="1739" spans="1:38" x14ac:dyDescent="0.3">
      <c r="A1739" s="24" t="s">
        <v>0</v>
      </c>
      <c r="B1739" t="s">
        <v>306</v>
      </c>
      <c r="C1739" t="s">
        <v>268</v>
      </c>
      <c r="D1739">
        <v>-27.609590000000001</v>
      </c>
      <c r="E1739">
        <v>-48.387419999999999</v>
      </c>
      <c r="F1739" s="24" t="s">
        <v>2</v>
      </c>
      <c r="G1739" s="24" t="s">
        <v>3</v>
      </c>
      <c r="H1739" s="25">
        <v>42388</v>
      </c>
      <c r="I1739" s="12" t="s">
        <v>291</v>
      </c>
      <c r="J1739" s="12" t="s">
        <v>270</v>
      </c>
      <c r="K1739" s="12" t="s">
        <v>292</v>
      </c>
      <c r="L1739" s="24" t="s">
        <v>96</v>
      </c>
      <c r="M1739" s="24" t="s">
        <v>272</v>
      </c>
      <c r="N1739" t="s">
        <v>85</v>
      </c>
      <c r="O1739" s="24">
        <v>2</v>
      </c>
      <c r="P1739">
        <v>10</v>
      </c>
      <c r="Q1739">
        <v>10</v>
      </c>
      <c r="R1739">
        <v>20</v>
      </c>
      <c r="S1739" s="24">
        <v>12.5</v>
      </c>
      <c r="T1739" s="24">
        <v>9</v>
      </c>
      <c r="U1739" t="s">
        <v>183</v>
      </c>
      <c r="V1739" s="14" t="str">
        <f>VLOOKUP($U1739,look_up!$A$2:J1765,2,FALSE)</f>
        <v>Estrela</v>
      </c>
      <c r="W1739" s="14" t="str">
        <f>VLOOKUP($U1739,look_up!$A$2:K1765,3,FALSE)</f>
        <v>Species</v>
      </c>
      <c r="X1739" s="14" t="str">
        <f>VLOOKUP($U1739,look_up!$A$2:L1765,4,FALSE)</f>
        <v>NA</v>
      </c>
      <c r="Y1739" s="14" t="str">
        <f>VLOOKUP($U1739,look_up!A$2:K1765,5,FALSE)</f>
        <v>Animalia</v>
      </c>
      <c r="Z1739" s="14" t="str">
        <f>VLOOKUP($U1739,look_up!A$2:L1765,6,FALSE)</f>
        <v>Echinodermata</v>
      </c>
      <c r="AA1739" s="14" t="str">
        <f>VLOOKUP($U1739,look_up!A$2:M1765,7,FALSE)</f>
        <v>Asteroidea</v>
      </c>
      <c r="AB1739" s="14" t="str">
        <f>VLOOKUP($U1739,look_up!$A$2:P1765,8,FALSE)</f>
        <v>Forcipulatida</v>
      </c>
      <c r="AC1739" s="14" t="str">
        <f>VLOOKUP($U1739,look_up!$A$2:Q1765,9,FALSE)</f>
        <v>Asteriidae</v>
      </c>
      <c r="AD1739" s="14">
        <f>VLOOKUP($U1739,look_up!A$2:P1765,10,FALSE)</f>
        <v>123795</v>
      </c>
      <c r="AE1739" s="16">
        <v>0</v>
      </c>
      <c r="AF1739" s="24" t="s">
        <v>216</v>
      </c>
      <c r="AG1739">
        <v>40</v>
      </c>
      <c r="AH1739" s="16" t="s">
        <v>273</v>
      </c>
      <c r="AI1739" s="16" t="s">
        <v>296</v>
      </c>
      <c r="AJ1739" s="16" t="s">
        <v>214</v>
      </c>
      <c r="AK1739" s="16" t="s">
        <v>222</v>
      </c>
      <c r="AL1739" s="16">
        <v>0</v>
      </c>
    </row>
    <row r="1740" spans="1:38" x14ac:dyDescent="0.3">
      <c r="A1740" s="24" t="s">
        <v>0</v>
      </c>
      <c r="B1740" t="s">
        <v>306</v>
      </c>
      <c r="C1740" t="s">
        <v>268</v>
      </c>
      <c r="D1740">
        <v>-27.609590000000001</v>
      </c>
      <c r="E1740">
        <v>-48.387419999999999</v>
      </c>
      <c r="F1740" s="24" t="s">
        <v>2</v>
      </c>
      <c r="G1740" s="24" t="s">
        <v>3</v>
      </c>
      <c r="H1740" s="25">
        <v>42388</v>
      </c>
      <c r="I1740" s="12" t="s">
        <v>291</v>
      </c>
      <c r="J1740" s="12" t="s">
        <v>270</v>
      </c>
      <c r="K1740" s="12" t="s">
        <v>292</v>
      </c>
      <c r="L1740" s="24" t="s">
        <v>96</v>
      </c>
      <c r="M1740" s="24" t="s">
        <v>272</v>
      </c>
      <c r="N1740" t="s">
        <v>85</v>
      </c>
      <c r="O1740" s="24">
        <v>3</v>
      </c>
      <c r="P1740">
        <v>10</v>
      </c>
      <c r="Q1740">
        <v>10</v>
      </c>
      <c r="R1740">
        <v>20</v>
      </c>
      <c r="S1740" s="24">
        <v>12.5</v>
      </c>
      <c r="T1740" s="24">
        <v>9</v>
      </c>
      <c r="U1740" t="s">
        <v>183</v>
      </c>
      <c r="V1740" s="14" t="str">
        <f>VLOOKUP($U1740,look_up!$A$2:J1766,2,FALSE)</f>
        <v>Estrela</v>
      </c>
      <c r="W1740" s="14" t="str">
        <f>VLOOKUP($U1740,look_up!$A$2:K1766,3,FALSE)</f>
        <v>Species</v>
      </c>
      <c r="X1740" s="14" t="str">
        <f>VLOOKUP($U1740,look_up!$A$2:L1766,4,FALSE)</f>
        <v>NA</v>
      </c>
      <c r="Y1740" s="14" t="str">
        <f>VLOOKUP($U1740,look_up!A$2:K1766,5,FALSE)</f>
        <v>Animalia</v>
      </c>
      <c r="Z1740" s="14" t="str">
        <f>VLOOKUP($U1740,look_up!A$2:L1766,6,FALSE)</f>
        <v>Echinodermata</v>
      </c>
      <c r="AA1740" s="14" t="str">
        <f>VLOOKUP($U1740,look_up!A$2:M1766,7,FALSE)</f>
        <v>Asteroidea</v>
      </c>
      <c r="AB1740" s="14" t="str">
        <f>VLOOKUP($U1740,look_up!$A$2:P1766,8,FALSE)</f>
        <v>Forcipulatida</v>
      </c>
      <c r="AC1740" s="14" t="str">
        <f>VLOOKUP($U1740,look_up!$A$2:Q1766,9,FALSE)</f>
        <v>Asteriidae</v>
      </c>
      <c r="AD1740" s="14">
        <f>VLOOKUP($U1740,look_up!A$2:P1766,10,FALSE)</f>
        <v>123795</v>
      </c>
      <c r="AE1740" s="16">
        <v>0</v>
      </c>
      <c r="AF1740" s="24" t="s">
        <v>216</v>
      </c>
      <c r="AG1740">
        <v>40</v>
      </c>
      <c r="AH1740" s="16" t="s">
        <v>273</v>
      </c>
      <c r="AI1740" s="16" t="s">
        <v>296</v>
      </c>
      <c r="AJ1740" s="16" t="s">
        <v>214</v>
      </c>
      <c r="AK1740" s="16" t="s">
        <v>222</v>
      </c>
      <c r="AL1740" s="16">
        <v>0</v>
      </c>
    </row>
    <row r="1741" spans="1:38" x14ac:dyDescent="0.3">
      <c r="A1741" s="24" t="s">
        <v>0</v>
      </c>
      <c r="B1741" t="s">
        <v>307</v>
      </c>
      <c r="C1741" t="s">
        <v>274</v>
      </c>
      <c r="D1741">
        <v>-27.488160000000001</v>
      </c>
      <c r="E1741">
        <v>-48.365229999999997</v>
      </c>
      <c r="F1741" s="24" t="s">
        <v>2</v>
      </c>
      <c r="G1741" s="24" t="s">
        <v>3</v>
      </c>
      <c r="H1741" s="25">
        <v>42390</v>
      </c>
      <c r="I1741" s="12" t="s">
        <v>285</v>
      </c>
      <c r="J1741" s="12" t="s">
        <v>270</v>
      </c>
      <c r="K1741" s="12" t="s">
        <v>292</v>
      </c>
      <c r="L1741" s="24" t="s">
        <v>96</v>
      </c>
      <c r="M1741" s="24" t="s">
        <v>272</v>
      </c>
      <c r="N1741" t="s">
        <v>85</v>
      </c>
      <c r="O1741" s="24">
        <v>1</v>
      </c>
      <c r="P1741">
        <v>5</v>
      </c>
      <c r="Q1741">
        <v>5</v>
      </c>
      <c r="R1741">
        <v>22</v>
      </c>
      <c r="S1741" s="24">
        <v>9</v>
      </c>
      <c r="T1741" s="24">
        <v>6</v>
      </c>
      <c r="U1741" t="s">
        <v>183</v>
      </c>
      <c r="V1741" s="14" t="str">
        <f>VLOOKUP($U1741,look_up!$A$2:J1767,2,FALSE)</f>
        <v>Estrela</v>
      </c>
      <c r="W1741" s="14" t="str">
        <f>VLOOKUP($U1741,look_up!$A$2:K1767,3,FALSE)</f>
        <v>Species</v>
      </c>
      <c r="X1741" s="14" t="str">
        <f>VLOOKUP($U1741,look_up!$A$2:L1767,4,FALSE)</f>
        <v>NA</v>
      </c>
      <c r="Y1741" s="14" t="str">
        <f>VLOOKUP($U1741,look_up!A$2:K1767,5,FALSE)</f>
        <v>Animalia</v>
      </c>
      <c r="Z1741" s="14" t="str">
        <f>VLOOKUP($U1741,look_up!A$2:L1767,6,FALSE)</f>
        <v>Echinodermata</v>
      </c>
      <c r="AA1741" s="14" t="str">
        <f>VLOOKUP($U1741,look_up!A$2:M1767,7,FALSE)</f>
        <v>Asteroidea</v>
      </c>
      <c r="AB1741" s="14" t="str">
        <f>VLOOKUP($U1741,look_up!$A$2:P1767,8,FALSE)</f>
        <v>Forcipulatida</v>
      </c>
      <c r="AC1741" s="14" t="str">
        <f>VLOOKUP($U1741,look_up!$A$2:Q1767,9,FALSE)</f>
        <v>Asteriidae</v>
      </c>
      <c r="AD1741" s="14">
        <f>VLOOKUP($U1741,look_up!A$2:P1767,10,FALSE)</f>
        <v>123795</v>
      </c>
      <c r="AE1741" s="16">
        <v>1</v>
      </c>
      <c r="AF1741" s="24" t="s">
        <v>216</v>
      </c>
      <c r="AG1741">
        <v>40</v>
      </c>
      <c r="AH1741" s="16" t="s">
        <v>273</v>
      </c>
      <c r="AI1741" s="16" t="s">
        <v>296</v>
      </c>
      <c r="AJ1741" s="16" t="s">
        <v>214</v>
      </c>
      <c r="AK1741" s="16" t="s">
        <v>222</v>
      </c>
      <c r="AL1741" s="16">
        <v>1</v>
      </c>
    </row>
    <row r="1742" spans="1:38" x14ac:dyDescent="0.3">
      <c r="A1742" s="24" t="s">
        <v>0</v>
      </c>
      <c r="B1742" t="s">
        <v>307</v>
      </c>
      <c r="C1742" t="s">
        <v>274</v>
      </c>
      <c r="D1742">
        <v>-27.488160000000001</v>
      </c>
      <c r="E1742">
        <v>-48.365229999999997</v>
      </c>
      <c r="F1742" s="24" t="s">
        <v>2</v>
      </c>
      <c r="G1742" s="24" t="s">
        <v>3</v>
      </c>
      <c r="H1742" s="25">
        <v>42390</v>
      </c>
      <c r="I1742" s="12" t="s">
        <v>285</v>
      </c>
      <c r="J1742" s="12" t="s">
        <v>270</v>
      </c>
      <c r="K1742" s="12" t="s">
        <v>292</v>
      </c>
      <c r="L1742" s="24" t="s">
        <v>96</v>
      </c>
      <c r="M1742" s="24" t="s">
        <v>272</v>
      </c>
      <c r="N1742" t="s">
        <v>85</v>
      </c>
      <c r="O1742" s="24">
        <v>2</v>
      </c>
      <c r="P1742">
        <v>5</v>
      </c>
      <c r="Q1742">
        <v>5</v>
      </c>
      <c r="R1742">
        <v>22</v>
      </c>
      <c r="S1742" s="24">
        <v>9</v>
      </c>
      <c r="T1742" s="24">
        <v>6</v>
      </c>
      <c r="U1742" t="s">
        <v>183</v>
      </c>
      <c r="V1742" s="14" t="str">
        <f>VLOOKUP($U1742,look_up!$A$2:J1768,2,FALSE)</f>
        <v>Estrela</v>
      </c>
      <c r="W1742" s="14" t="str">
        <f>VLOOKUP($U1742,look_up!$A$2:K1768,3,FALSE)</f>
        <v>Species</v>
      </c>
      <c r="X1742" s="14" t="str">
        <f>VLOOKUP($U1742,look_up!$A$2:L1768,4,FALSE)</f>
        <v>NA</v>
      </c>
      <c r="Y1742" s="14" t="str">
        <f>VLOOKUP($U1742,look_up!A$2:K1768,5,FALSE)</f>
        <v>Animalia</v>
      </c>
      <c r="Z1742" s="14" t="str">
        <f>VLOOKUP($U1742,look_up!A$2:L1768,6,FALSE)</f>
        <v>Echinodermata</v>
      </c>
      <c r="AA1742" s="14" t="str">
        <f>VLOOKUP($U1742,look_up!A$2:M1768,7,FALSE)</f>
        <v>Asteroidea</v>
      </c>
      <c r="AB1742" s="14" t="str">
        <f>VLOOKUP($U1742,look_up!$A$2:P1768,8,FALSE)</f>
        <v>Forcipulatida</v>
      </c>
      <c r="AC1742" s="14" t="str">
        <f>VLOOKUP($U1742,look_up!$A$2:Q1768,9,FALSE)</f>
        <v>Asteriidae</v>
      </c>
      <c r="AD1742" s="14">
        <f>VLOOKUP($U1742,look_up!A$2:P1768,10,FALSE)</f>
        <v>123795</v>
      </c>
      <c r="AE1742" s="16">
        <v>2</v>
      </c>
      <c r="AF1742" s="24" t="s">
        <v>216</v>
      </c>
      <c r="AG1742">
        <v>40</v>
      </c>
      <c r="AH1742" s="16" t="s">
        <v>273</v>
      </c>
      <c r="AI1742" s="16" t="s">
        <v>296</v>
      </c>
      <c r="AJ1742" s="16" t="s">
        <v>214</v>
      </c>
      <c r="AK1742" s="16" t="s">
        <v>222</v>
      </c>
      <c r="AL1742" s="16">
        <v>2</v>
      </c>
    </row>
    <row r="1743" spans="1:38" x14ac:dyDescent="0.3">
      <c r="A1743" s="24" t="s">
        <v>0</v>
      </c>
      <c r="B1743" t="s">
        <v>307</v>
      </c>
      <c r="C1743" t="s">
        <v>274</v>
      </c>
      <c r="D1743">
        <v>-27.488160000000001</v>
      </c>
      <c r="E1743">
        <v>-48.365229999999997</v>
      </c>
      <c r="F1743" s="24" t="s">
        <v>2</v>
      </c>
      <c r="G1743" s="24" t="s">
        <v>3</v>
      </c>
      <c r="H1743" s="25">
        <v>42390</v>
      </c>
      <c r="I1743" s="12" t="s">
        <v>285</v>
      </c>
      <c r="J1743" s="12" t="s">
        <v>270</v>
      </c>
      <c r="K1743" s="12" t="s">
        <v>292</v>
      </c>
      <c r="L1743" s="24" t="s">
        <v>96</v>
      </c>
      <c r="M1743" s="24" t="s">
        <v>272</v>
      </c>
      <c r="N1743" t="s">
        <v>85</v>
      </c>
      <c r="O1743" s="24">
        <v>3</v>
      </c>
      <c r="P1743">
        <v>5</v>
      </c>
      <c r="Q1743">
        <v>5</v>
      </c>
      <c r="R1743">
        <v>22</v>
      </c>
      <c r="S1743" s="24">
        <v>9</v>
      </c>
      <c r="T1743" s="24">
        <v>7.5</v>
      </c>
      <c r="U1743" t="s">
        <v>183</v>
      </c>
      <c r="V1743" s="14" t="str">
        <f>VLOOKUP($U1743,look_up!$A$2:J1769,2,FALSE)</f>
        <v>Estrela</v>
      </c>
      <c r="W1743" s="14" t="str">
        <f>VLOOKUP($U1743,look_up!$A$2:K1769,3,FALSE)</f>
        <v>Species</v>
      </c>
      <c r="X1743" s="14" t="str">
        <f>VLOOKUP($U1743,look_up!$A$2:L1769,4,FALSE)</f>
        <v>NA</v>
      </c>
      <c r="Y1743" s="14" t="str">
        <f>VLOOKUP($U1743,look_up!A$2:K1769,5,FALSE)</f>
        <v>Animalia</v>
      </c>
      <c r="Z1743" s="14" t="str">
        <f>VLOOKUP($U1743,look_up!A$2:L1769,6,FALSE)</f>
        <v>Echinodermata</v>
      </c>
      <c r="AA1743" s="14" t="str">
        <f>VLOOKUP($U1743,look_up!A$2:M1769,7,FALSE)</f>
        <v>Asteroidea</v>
      </c>
      <c r="AB1743" s="14" t="str">
        <f>VLOOKUP($U1743,look_up!$A$2:P1769,8,FALSE)</f>
        <v>Forcipulatida</v>
      </c>
      <c r="AC1743" s="14" t="str">
        <f>VLOOKUP($U1743,look_up!$A$2:Q1769,9,FALSE)</f>
        <v>Asteriidae</v>
      </c>
      <c r="AD1743" s="14">
        <f>VLOOKUP($U1743,look_up!A$2:P1769,10,FALSE)</f>
        <v>123795</v>
      </c>
      <c r="AE1743" s="16">
        <v>2</v>
      </c>
      <c r="AF1743" s="24" t="s">
        <v>216</v>
      </c>
      <c r="AG1743">
        <v>40</v>
      </c>
      <c r="AH1743" s="16" t="s">
        <v>273</v>
      </c>
      <c r="AI1743" s="16" t="s">
        <v>296</v>
      </c>
      <c r="AJ1743" s="16" t="s">
        <v>214</v>
      </c>
      <c r="AK1743" s="16" t="s">
        <v>222</v>
      </c>
      <c r="AL1743" s="16">
        <v>2</v>
      </c>
    </row>
    <row r="1744" spans="1:38" x14ac:dyDescent="0.3">
      <c r="A1744" s="24" t="s">
        <v>0</v>
      </c>
      <c r="B1744" t="s">
        <v>307</v>
      </c>
      <c r="C1744" t="s">
        <v>274</v>
      </c>
      <c r="D1744">
        <v>-27.488160000000001</v>
      </c>
      <c r="E1744">
        <v>-48.365229999999997</v>
      </c>
      <c r="F1744" s="24" t="s">
        <v>2</v>
      </c>
      <c r="G1744" s="24" t="s">
        <v>3</v>
      </c>
      <c r="H1744" s="25">
        <v>42390</v>
      </c>
      <c r="I1744" s="12" t="s">
        <v>285</v>
      </c>
      <c r="J1744" s="12" t="s">
        <v>270</v>
      </c>
      <c r="K1744" s="12" t="s">
        <v>292</v>
      </c>
      <c r="L1744" s="24" t="s">
        <v>96</v>
      </c>
      <c r="M1744" s="24" t="s">
        <v>272</v>
      </c>
      <c r="N1744" t="s">
        <v>85</v>
      </c>
      <c r="O1744" s="24">
        <v>1</v>
      </c>
      <c r="P1744">
        <v>10</v>
      </c>
      <c r="Q1744">
        <v>10</v>
      </c>
      <c r="R1744">
        <v>16</v>
      </c>
      <c r="S1744" s="24">
        <v>9</v>
      </c>
      <c r="T1744" s="24">
        <v>7.5</v>
      </c>
      <c r="U1744" t="s">
        <v>183</v>
      </c>
      <c r="V1744" s="14" t="str">
        <f>VLOOKUP($U1744,look_up!$A$2:J1770,2,FALSE)</f>
        <v>Estrela</v>
      </c>
      <c r="W1744" s="14" t="str">
        <f>VLOOKUP($U1744,look_up!$A$2:K1770,3,FALSE)</f>
        <v>Species</v>
      </c>
      <c r="X1744" s="14" t="str">
        <f>VLOOKUP($U1744,look_up!$A$2:L1770,4,FALSE)</f>
        <v>NA</v>
      </c>
      <c r="Y1744" s="14" t="str">
        <f>VLOOKUP($U1744,look_up!A$2:K1770,5,FALSE)</f>
        <v>Animalia</v>
      </c>
      <c r="Z1744" s="14" t="str">
        <f>VLOOKUP($U1744,look_up!A$2:L1770,6,FALSE)</f>
        <v>Echinodermata</v>
      </c>
      <c r="AA1744" s="14" t="str">
        <f>VLOOKUP($U1744,look_up!A$2:M1770,7,FALSE)</f>
        <v>Asteroidea</v>
      </c>
      <c r="AB1744" s="14" t="str">
        <f>VLOOKUP($U1744,look_up!$A$2:P1770,8,FALSE)</f>
        <v>Forcipulatida</v>
      </c>
      <c r="AC1744" s="14" t="str">
        <f>VLOOKUP($U1744,look_up!$A$2:Q1770,9,FALSE)</f>
        <v>Asteriidae</v>
      </c>
      <c r="AD1744" s="14">
        <f>VLOOKUP($U1744,look_up!A$2:P1770,10,FALSE)</f>
        <v>123795</v>
      </c>
      <c r="AE1744" s="16">
        <v>0</v>
      </c>
      <c r="AF1744" s="24" t="s">
        <v>216</v>
      </c>
      <c r="AG1744">
        <v>40</v>
      </c>
      <c r="AH1744" s="16" t="s">
        <v>273</v>
      </c>
      <c r="AI1744" s="16" t="s">
        <v>296</v>
      </c>
      <c r="AJ1744" s="16" t="s">
        <v>214</v>
      </c>
      <c r="AK1744" s="16" t="s">
        <v>222</v>
      </c>
      <c r="AL1744" s="16">
        <v>0</v>
      </c>
    </row>
    <row r="1745" spans="1:38" x14ac:dyDescent="0.3">
      <c r="A1745" s="24" t="s">
        <v>0</v>
      </c>
      <c r="B1745" t="s">
        <v>307</v>
      </c>
      <c r="C1745" t="s">
        <v>274</v>
      </c>
      <c r="D1745">
        <v>-27.488160000000001</v>
      </c>
      <c r="E1745">
        <v>-48.365229999999997</v>
      </c>
      <c r="F1745" s="24" t="s">
        <v>2</v>
      </c>
      <c r="G1745" s="24" t="s">
        <v>3</v>
      </c>
      <c r="H1745" s="25">
        <v>42390</v>
      </c>
      <c r="I1745" s="12" t="s">
        <v>285</v>
      </c>
      <c r="J1745" s="12" t="s">
        <v>270</v>
      </c>
      <c r="K1745" s="12" t="s">
        <v>292</v>
      </c>
      <c r="L1745" s="24" t="s">
        <v>96</v>
      </c>
      <c r="M1745" s="24" t="s">
        <v>272</v>
      </c>
      <c r="N1745" t="s">
        <v>85</v>
      </c>
      <c r="O1745" s="24">
        <v>2</v>
      </c>
      <c r="P1745">
        <v>10</v>
      </c>
      <c r="Q1745">
        <v>10</v>
      </c>
      <c r="R1745">
        <v>16</v>
      </c>
      <c r="S1745" s="24">
        <v>9</v>
      </c>
      <c r="T1745" s="24">
        <v>7.5</v>
      </c>
      <c r="U1745" t="s">
        <v>183</v>
      </c>
      <c r="V1745" s="14" t="str">
        <f>VLOOKUP($U1745,look_up!$A$2:J1771,2,FALSE)</f>
        <v>Estrela</v>
      </c>
      <c r="W1745" s="14" t="str">
        <f>VLOOKUP($U1745,look_up!$A$2:K1771,3,FALSE)</f>
        <v>Species</v>
      </c>
      <c r="X1745" s="14" t="str">
        <f>VLOOKUP($U1745,look_up!$A$2:L1771,4,FALSE)</f>
        <v>NA</v>
      </c>
      <c r="Y1745" s="14" t="str">
        <f>VLOOKUP($U1745,look_up!A$2:K1771,5,FALSE)</f>
        <v>Animalia</v>
      </c>
      <c r="Z1745" s="14" t="str">
        <f>VLOOKUP($U1745,look_up!A$2:L1771,6,FALSE)</f>
        <v>Echinodermata</v>
      </c>
      <c r="AA1745" s="14" t="str">
        <f>VLOOKUP($U1745,look_up!A$2:M1771,7,FALSE)</f>
        <v>Asteroidea</v>
      </c>
      <c r="AB1745" s="14" t="str">
        <f>VLOOKUP($U1745,look_up!$A$2:P1771,8,FALSE)</f>
        <v>Forcipulatida</v>
      </c>
      <c r="AC1745" s="14" t="str">
        <f>VLOOKUP($U1745,look_up!$A$2:Q1771,9,FALSE)</f>
        <v>Asteriidae</v>
      </c>
      <c r="AD1745" s="14">
        <f>VLOOKUP($U1745,look_up!A$2:P1771,10,FALSE)</f>
        <v>123795</v>
      </c>
      <c r="AE1745" s="16">
        <v>0</v>
      </c>
      <c r="AF1745" s="24" t="s">
        <v>216</v>
      </c>
      <c r="AG1745">
        <v>40</v>
      </c>
      <c r="AH1745" s="16" t="s">
        <v>273</v>
      </c>
      <c r="AI1745" s="16" t="s">
        <v>296</v>
      </c>
      <c r="AJ1745" s="16" t="s">
        <v>214</v>
      </c>
      <c r="AK1745" s="16" t="s">
        <v>222</v>
      </c>
      <c r="AL1745" s="16">
        <v>0</v>
      </c>
    </row>
    <row r="1746" spans="1:38" x14ac:dyDescent="0.3">
      <c r="A1746" s="24" t="s">
        <v>0</v>
      </c>
      <c r="B1746" t="s">
        <v>244</v>
      </c>
      <c r="C1746" t="s">
        <v>275</v>
      </c>
      <c r="D1746">
        <v>-27.2837</v>
      </c>
      <c r="E1746">
        <v>-48.37368</v>
      </c>
      <c r="F1746" s="24" t="s">
        <v>2</v>
      </c>
      <c r="G1746" s="24" t="s">
        <v>3</v>
      </c>
      <c r="H1746" s="25">
        <v>42395</v>
      </c>
      <c r="I1746" s="12" t="s">
        <v>293</v>
      </c>
      <c r="J1746" s="12" t="s">
        <v>270</v>
      </c>
      <c r="K1746" s="12" t="s">
        <v>292</v>
      </c>
      <c r="L1746" s="24" t="s">
        <v>96</v>
      </c>
      <c r="M1746" s="24" t="s">
        <v>272</v>
      </c>
      <c r="N1746" t="s">
        <v>85</v>
      </c>
      <c r="O1746" s="24">
        <v>1</v>
      </c>
      <c r="P1746">
        <v>5</v>
      </c>
      <c r="Q1746">
        <v>5</v>
      </c>
      <c r="R1746">
        <v>26</v>
      </c>
      <c r="S1746" s="24">
        <v>4.5</v>
      </c>
      <c r="T1746" s="24">
        <v>4.7</v>
      </c>
      <c r="U1746" t="s">
        <v>183</v>
      </c>
      <c r="V1746" s="14" t="str">
        <f>VLOOKUP($U1746,look_up!$A$2:J1772,2,FALSE)</f>
        <v>Estrela</v>
      </c>
      <c r="W1746" s="14" t="str">
        <f>VLOOKUP($U1746,look_up!$A$2:K1772,3,FALSE)</f>
        <v>Species</v>
      </c>
      <c r="X1746" s="14" t="str">
        <f>VLOOKUP($U1746,look_up!$A$2:L1772,4,FALSE)</f>
        <v>NA</v>
      </c>
      <c r="Y1746" s="14" t="str">
        <f>VLOOKUP($U1746,look_up!A$2:K1772,5,FALSE)</f>
        <v>Animalia</v>
      </c>
      <c r="Z1746" s="14" t="str">
        <f>VLOOKUP($U1746,look_up!A$2:L1772,6,FALSE)</f>
        <v>Echinodermata</v>
      </c>
      <c r="AA1746" s="14" t="str">
        <f>VLOOKUP($U1746,look_up!A$2:M1772,7,FALSE)</f>
        <v>Asteroidea</v>
      </c>
      <c r="AB1746" s="14" t="str">
        <f>VLOOKUP($U1746,look_up!$A$2:P1772,8,FALSE)</f>
        <v>Forcipulatida</v>
      </c>
      <c r="AC1746" s="14" t="str">
        <f>VLOOKUP($U1746,look_up!$A$2:Q1772,9,FALSE)</f>
        <v>Asteriidae</v>
      </c>
      <c r="AD1746" s="14">
        <f>VLOOKUP($U1746,look_up!A$2:P1772,10,FALSE)</f>
        <v>123795</v>
      </c>
      <c r="AE1746" s="16">
        <v>1</v>
      </c>
      <c r="AF1746" s="24" t="s">
        <v>216</v>
      </c>
      <c r="AG1746">
        <v>40</v>
      </c>
      <c r="AH1746" s="16" t="s">
        <v>273</v>
      </c>
      <c r="AI1746" s="16" t="s">
        <v>296</v>
      </c>
      <c r="AJ1746" s="16" t="s">
        <v>214</v>
      </c>
      <c r="AK1746" s="16" t="s">
        <v>222</v>
      </c>
      <c r="AL1746" s="16">
        <v>1</v>
      </c>
    </row>
    <row r="1747" spans="1:38" x14ac:dyDescent="0.3">
      <c r="A1747" s="24" t="s">
        <v>0</v>
      </c>
      <c r="B1747" t="s">
        <v>244</v>
      </c>
      <c r="C1747" t="s">
        <v>275</v>
      </c>
      <c r="D1747">
        <v>-27.2837</v>
      </c>
      <c r="E1747">
        <v>-48.37368</v>
      </c>
      <c r="F1747" s="24" t="s">
        <v>2</v>
      </c>
      <c r="G1747" s="24" t="s">
        <v>3</v>
      </c>
      <c r="H1747" s="25">
        <v>42395</v>
      </c>
      <c r="I1747" s="12" t="s">
        <v>293</v>
      </c>
      <c r="J1747" s="12" t="s">
        <v>270</v>
      </c>
      <c r="K1747" s="12" t="s">
        <v>292</v>
      </c>
      <c r="L1747" s="24" t="s">
        <v>96</v>
      </c>
      <c r="M1747" s="24" t="s">
        <v>272</v>
      </c>
      <c r="N1747" t="s">
        <v>85</v>
      </c>
      <c r="O1747" s="24">
        <v>2</v>
      </c>
      <c r="P1747">
        <v>5</v>
      </c>
      <c r="Q1747">
        <v>5</v>
      </c>
      <c r="R1747">
        <v>26</v>
      </c>
      <c r="S1747" s="24">
        <v>4.5</v>
      </c>
      <c r="T1747" s="24">
        <v>4.7</v>
      </c>
      <c r="U1747" t="s">
        <v>183</v>
      </c>
      <c r="V1747" s="14" t="str">
        <f>VLOOKUP($U1747,look_up!$A$2:J1773,2,FALSE)</f>
        <v>Estrela</v>
      </c>
      <c r="W1747" s="14" t="str">
        <f>VLOOKUP($U1747,look_up!$A$2:K1773,3,FALSE)</f>
        <v>Species</v>
      </c>
      <c r="X1747" s="14" t="str">
        <f>VLOOKUP($U1747,look_up!$A$2:L1773,4,FALSE)</f>
        <v>NA</v>
      </c>
      <c r="Y1747" s="14" t="str">
        <f>VLOOKUP($U1747,look_up!A$2:K1773,5,FALSE)</f>
        <v>Animalia</v>
      </c>
      <c r="Z1747" s="14" t="str">
        <f>VLOOKUP($U1747,look_up!A$2:L1773,6,FALSE)</f>
        <v>Echinodermata</v>
      </c>
      <c r="AA1747" s="14" t="str">
        <f>VLOOKUP($U1747,look_up!A$2:M1773,7,FALSE)</f>
        <v>Asteroidea</v>
      </c>
      <c r="AB1747" s="14" t="str">
        <f>VLOOKUP($U1747,look_up!$A$2:P1773,8,FALSE)</f>
        <v>Forcipulatida</v>
      </c>
      <c r="AC1747" s="14" t="str">
        <f>VLOOKUP($U1747,look_up!$A$2:Q1773,9,FALSE)</f>
        <v>Asteriidae</v>
      </c>
      <c r="AD1747" s="14">
        <f>VLOOKUP($U1747,look_up!A$2:P1773,10,FALSE)</f>
        <v>123795</v>
      </c>
      <c r="AE1747" s="16">
        <v>0</v>
      </c>
      <c r="AF1747" s="24" t="s">
        <v>216</v>
      </c>
      <c r="AG1747">
        <v>40</v>
      </c>
      <c r="AH1747" s="16" t="s">
        <v>273</v>
      </c>
      <c r="AI1747" s="16" t="s">
        <v>296</v>
      </c>
      <c r="AJ1747" s="16" t="s">
        <v>214</v>
      </c>
      <c r="AK1747" s="16" t="s">
        <v>222</v>
      </c>
      <c r="AL1747" s="16">
        <v>0</v>
      </c>
    </row>
    <row r="1748" spans="1:38" x14ac:dyDescent="0.3">
      <c r="A1748" s="24" t="s">
        <v>0</v>
      </c>
      <c r="B1748" t="s">
        <v>244</v>
      </c>
      <c r="C1748" t="s">
        <v>275</v>
      </c>
      <c r="D1748">
        <v>-27.2837</v>
      </c>
      <c r="E1748">
        <v>-48.37368</v>
      </c>
      <c r="F1748" s="24" t="s">
        <v>2</v>
      </c>
      <c r="G1748" s="24" t="s">
        <v>3</v>
      </c>
      <c r="H1748" s="25">
        <v>42395</v>
      </c>
      <c r="I1748" s="12" t="s">
        <v>293</v>
      </c>
      <c r="J1748" s="12" t="s">
        <v>270</v>
      </c>
      <c r="K1748" s="12" t="s">
        <v>292</v>
      </c>
      <c r="L1748" s="24" t="s">
        <v>96</v>
      </c>
      <c r="M1748" s="24" t="s">
        <v>272</v>
      </c>
      <c r="N1748" t="s">
        <v>85</v>
      </c>
      <c r="O1748" s="24">
        <v>3</v>
      </c>
      <c r="P1748">
        <v>5</v>
      </c>
      <c r="Q1748">
        <v>5</v>
      </c>
      <c r="R1748">
        <v>26</v>
      </c>
      <c r="S1748" s="24">
        <v>4.5</v>
      </c>
      <c r="T1748" s="24">
        <v>4.7</v>
      </c>
      <c r="U1748" t="s">
        <v>183</v>
      </c>
      <c r="V1748" s="14" t="str">
        <f>VLOOKUP($U1748,look_up!$A$2:J1774,2,FALSE)</f>
        <v>Estrela</v>
      </c>
      <c r="W1748" s="14" t="str">
        <f>VLOOKUP($U1748,look_up!$A$2:K1774,3,FALSE)</f>
        <v>Species</v>
      </c>
      <c r="X1748" s="14" t="str">
        <f>VLOOKUP($U1748,look_up!$A$2:L1774,4,FALSE)</f>
        <v>NA</v>
      </c>
      <c r="Y1748" s="14" t="str">
        <f>VLOOKUP($U1748,look_up!A$2:K1774,5,FALSE)</f>
        <v>Animalia</v>
      </c>
      <c r="Z1748" s="14" t="str">
        <f>VLOOKUP($U1748,look_up!A$2:L1774,6,FALSE)</f>
        <v>Echinodermata</v>
      </c>
      <c r="AA1748" s="14" t="str">
        <f>VLOOKUP($U1748,look_up!A$2:M1774,7,FALSE)</f>
        <v>Asteroidea</v>
      </c>
      <c r="AB1748" s="14" t="str">
        <f>VLOOKUP($U1748,look_up!$A$2:P1774,8,FALSE)</f>
        <v>Forcipulatida</v>
      </c>
      <c r="AC1748" s="14" t="str">
        <f>VLOOKUP($U1748,look_up!$A$2:Q1774,9,FALSE)</f>
        <v>Asteriidae</v>
      </c>
      <c r="AD1748" s="14">
        <f>VLOOKUP($U1748,look_up!A$2:P1774,10,FALSE)</f>
        <v>123795</v>
      </c>
      <c r="AE1748" s="16">
        <v>1</v>
      </c>
      <c r="AF1748" s="24" t="s">
        <v>216</v>
      </c>
      <c r="AG1748">
        <v>40</v>
      </c>
      <c r="AH1748" s="16" t="s">
        <v>273</v>
      </c>
      <c r="AI1748" s="16" t="s">
        <v>296</v>
      </c>
      <c r="AJ1748" s="16" t="s">
        <v>214</v>
      </c>
      <c r="AK1748" s="16" t="s">
        <v>222</v>
      </c>
      <c r="AL1748" s="16">
        <v>1</v>
      </c>
    </row>
    <row r="1749" spans="1:38" x14ac:dyDescent="0.3">
      <c r="A1749" s="24" t="s">
        <v>0</v>
      </c>
      <c r="B1749" t="s">
        <v>244</v>
      </c>
      <c r="C1749" t="s">
        <v>275</v>
      </c>
      <c r="D1749">
        <v>-27.2837</v>
      </c>
      <c r="E1749">
        <v>-48.37368</v>
      </c>
      <c r="F1749" s="24" t="s">
        <v>2</v>
      </c>
      <c r="G1749" s="24" t="s">
        <v>3</v>
      </c>
      <c r="H1749" s="25">
        <v>42395</v>
      </c>
      <c r="I1749" s="12" t="s">
        <v>293</v>
      </c>
      <c r="J1749" s="12" t="s">
        <v>270</v>
      </c>
      <c r="K1749" s="12" t="s">
        <v>292</v>
      </c>
      <c r="L1749" s="24" t="s">
        <v>96</v>
      </c>
      <c r="M1749" s="24" t="s">
        <v>272</v>
      </c>
      <c r="N1749" t="s">
        <v>85</v>
      </c>
      <c r="O1749" s="24">
        <v>1</v>
      </c>
      <c r="P1749">
        <v>10</v>
      </c>
      <c r="Q1749">
        <v>10</v>
      </c>
      <c r="R1749">
        <v>17</v>
      </c>
      <c r="S1749" s="24">
        <v>4.5</v>
      </c>
      <c r="T1749" s="24">
        <v>4.7</v>
      </c>
      <c r="U1749" t="s">
        <v>183</v>
      </c>
      <c r="V1749" s="14" t="str">
        <f>VLOOKUP($U1749,look_up!$A$2:J1775,2,FALSE)</f>
        <v>Estrela</v>
      </c>
      <c r="W1749" s="14" t="str">
        <f>VLOOKUP($U1749,look_up!$A$2:K1775,3,FALSE)</f>
        <v>Species</v>
      </c>
      <c r="X1749" s="14" t="str">
        <f>VLOOKUP($U1749,look_up!$A$2:L1775,4,FALSE)</f>
        <v>NA</v>
      </c>
      <c r="Y1749" s="14" t="str">
        <f>VLOOKUP($U1749,look_up!A$2:K1775,5,FALSE)</f>
        <v>Animalia</v>
      </c>
      <c r="Z1749" s="14" t="str">
        <f>VLOOKUP($U1749,look_up!A$2:L1775,6,FALSE)</f>
        <v>Echinodermata</v>
      </c>
      <c r="AA1749" s="14" t="str">
        <f>VLOOKUP($U1749,look_up!A$2:M1775,7,FALSE)</f>
        <v>Asteroidea</v>
      </c>
      <c r="AB1749" s="14" t="str">
        <f>VLOOKUP($U1749,look_up!$A$2:P1775,8,FALSE)</f>
        <v>Forcipulatida</v>
      </c>
      <c r="AC1749" s="14" t="str">
        <f>VLOOKUP($U1749,look_up!$A$2:Q1775,9,FALSE)</f>
        <v>Asteriidae</v>
      </c>
      <c r="AD1749" s="14">
        <f>VLOOKUP($U1749,look_up!A$2:P1775,10,FALSE)</f>
        <v>123795</v>
      </c>
      <c r="AE1749" s="16">
        <v>1</v>
      </c>
      <c r="AF1749" s="24" t="s">
        <v>216</v>
      </c>
      <c r="AG1749">
        <v>40</v>
      </c>
      <c r="AH1749" s="16" t="s">
        <v>273</v>
      </c>
      <c r="AI1749" s="16" t="s">
        <v>296</v>
      </c>
      <c r="AJ1749" s="16" t="s">
        <v>214</v>
      </c>
      <c r="AK1749" s="16" t="s">
        <v>222</v>
      </c>
      <c r="AL1749" s="16">
        <v>1</v>
      </c>
    </row>
    <row r="1750" spans="1:38" x14ac:dyDescent="0.3">
      <c r="A1750" s="24" t="s">
        <v>0</v>
      </c>
      <c r="B1750" t="s">
        <v>244</v>
      </c>
      <c r="C1750" t="s">
        <v>275</v>
      </c>
      <c r="D1750">
        <v>-27.2837</v>
      </c>
      <c r="E1750">
        <v>-48.37368</v>
      </c>
      <c r="F1750" s="24" t="s">
        <v>2</v>
      </c>
      <c r="G1750" s="24" t="s">
        <v>3</v>
      </c>
      <c r="H1750" s="25">
        <v>42395</v>
      </c>
      <c r="I1750" s="12" t="s">
        <v>293</v>
      </c>
      <c r="J1750" s="12" t="s">
        <v>270</v>
      </c>
      <c r="K1750" s="12" t="s">
        <v>292</v>
      </c>
      <c r="L1750" s="24" t="s">
        <v>96</v>
      </c>
      <c r="M1750" s="24" t="s">
        <v>272</v>
      </c>
      <c r="N1750" t="s">
        <v>85</v>
      </c>
      <c r="O1750" s="24">
        <v>2</v>
      </c>
      <c r="P1750">
        <v>10</v>
      </c>
      <c r="Q1750">
        <v>10</v>
      </c>
      <c r="R1750">
        <v>17</v>
      </c>
      <c r="S1750" s="24">
        <v>4.5</v>
      </c>
      <c r="T1750" s="24">
        <v>4.7</v>
      </c>
      <c r="U1750" t="s">
        <v>183</v>
      </c>
      <c r="V1750" s="14" t="str">
        <f>VLOOKUP($U1750,look_up!$A$2:J1776,2,FALSE)</f>
        <v>Estrela</v>
      </c>
      <c r="W1750" s="14" t="str">
        <f>VLOOKUP($U1750,look_up!$A$2:K1776,3,FALSE)</f>
        <v>Species</v>
      </c>
      <c r="X1750" s="14" t="str">
        <f>VLOOKUP($U1750,look_up!$A$2:L1776,4,FALSE)</f>
        <v>NA</v>
      </c>
      <c r="Y1750" s="14" t="str">
        <f>VLOOKUP($U1750,look_up!A$2:K1776,5,FALSE)</f>
        <v>Animalia</v>
      </c>
      <c r="Z1750" s="14" t="str">
        <f>VLOOKUP($U1750,look_up!A$2:L1776,6,FALSE)</f>
        <v>Echinodermata</v>
      </c>
      <c r="AA1750" s="14" t="str">
        <f>VLOOKUP($U1750,look_up!A$2:M1776,7,FALSE)</f>
        <v>Asteroidea</v>
      </c>
      <c r="AB1750" s="14" t="str">
        <f>VLOOKUP($U1750,look_up!$A$2:P1776,8,FALSE)</f>
        <v>Forcipulatida</v>
      </c>
      <c r="AC1750" s="14" t="str">
        <f>VLOOKUP($U1750,look_up!$A$2:Q1776,9,FALSE)</f>
        <v>Asteriidae</v>
      </c>
      <c r="AD1750" s="14">
        <f>VLOOKUP($U1750,look_up!A$2:P1776,10,FALSE)</f>
        <v>123795</v>
      </c>
      <c r="AE1750" s="16">
        <v>0</v>
      </c>
      <c r="AF1750" s="24" t="s">
        <v>216</v>
      </c>
      <c r="AG1750">
        <v>40</v>
      </c>
      <c r="AH1750" s="16" t="s">
        <v>273</v>
      </c>
      <c r="AI1750" s="16" t="s">
        <v>296</v>
      </c>
      <c r="AJ1750" s="16" t="s">
        <v>214</v>
      </c>
      <c r="AK1750" s="16" t="s">
        <v>222</v>
      </c>
      <c r="AL1750" s="16">
        <v>0</v>
      </c>
    </row>
    <row r="1751" spans="1:38" x14ac:dyDescent="0.3">
      <c r="A1751" s="24" t="s">
        <v>0</v>
      </c>
      <c r="B1751" t="s">
        <v>244</v>
      </c>
      <c r="C1751" t="s">
        <v>275</v>
      </c>
      <c r="D1751">
        <v>-27.2837</v>
      </c>
      <c r="E1751">
        <v>-48.37368</v>
      </c>
      <c r="F1751" s="24" t="s">
        <v>2</v>
      </c>
      <c r="G1751" s="24" t="s">
        <v>3</v>
      </c>
      <c r="H1751" s="25">
        <v>42395</v>
      </c>
      <c r="I1751" s="12" t="s">
        <v>293</v>
      </c>
      <c r="J1751" s="12" t="s">
        <v>270</v>
      </c>
      <c r="K1751" s="12" t="s">
        <v>292</v>
      </c>
      <c r="L1751" s="24" t="s">
        <v>96</v>
      </c>
      <c r="M1751" s="24" t="s">
        <v>272</v>
      </c>
      <c r="N1751" t="s">
        <v>85</v>
      </c>
      <c r="O1751" s="24">
        <v>3</v>
      </c>
      <c r="P1751">
        <v>10</v>
      </c>
      <c r="Q1751">
        <v>10</v>
      </c>
      <c r="R1751">
        <v>17</v>
      </c>
      <c r="S1751" s="24">
        <v>4.5</v>
      </c>
      <c r="T1751" s="24">
        <v>4.7</v>
      </c>
      <c r="U1751" t="s">
        <v>183</v>
      </c>
      <c r="V1751" s="14" t="str">
        <f>VLOOKUP($U1751,look_up!$A$2:J1777,2,FALSE)</f>
        <v>Estrela</v>
      </c>
      <c r="W1751" s="14" t="str">
        <f>VLOOKUP($U1751,look_up!$A$2:K1777,3,FALSE)</f>
        <v>Species</v>
      </c>
      <c r="X1751" s="14" t="str">
        <f>VLOOKUP($U1751,look_up!$A$2:L1777,4,FALSE)</f>
        <v>NA</v>
      </c>
      <c r="Y1751" s="14" t="str">
        <f>VLOOKUP($U1751,look_up!A$2:K1777,5,FALSE)</f>
        <v>Animalia</v>
      </c>
      <c r="Z1751" s="14" t="str">
        <f>VLOOKUP($U1751,look_up!A$2:L1777,6,FALSE)</f>
        <v>Echinodermata</v>
      </c>
      <c r="AA1751" s="14" t="str">
        <f>VLOOKUP($U1751,look_up!A$2:M1777,7,FALSE)</f>
        <v>Asteroidea</v>
      </c>
      <c r="AB1751" s="14" t="str">
        <f>VLOOKUP($U1751,look_up!$A$2:P1777,8,FALSE)</f>
        <v>Forcipulatida</v>
      </c>
      <c r="AC1751" s="14" t="str">
        <f>VLOOKUP($U1751,look_up!$A$2:Q1777,9,FALSE)</f>
        <v>Asteriidae</v>
      </c>
      <c r="AD1751" s="14">
        <f>VLOOKUP($U1751,look_up!A$2:P1777,10,FALSE)</f>
        <v>123795</v>
      </c>
      <c r="AE1751" s="16">
        <v>0</v>
      </c>
      <c r="AF1751" s="24" t="s">
        <v>216</v>
      </c>
      <c r="AG1751">
        <v>40</v>
      </c>
      <c r="AH1751" s="16" t="s">
        <v>273</v>
      </c>
      <c r="AI1751" s="16" t="s">
        <v>296</v>
      </c>
      <c r="AJ1751" s="16" t="s">
        <v>214</v>
      </c>
      <c r="AK1751" s="16" t="s">
        <v>222</v>
      </c>
      <c r="AL1751" s="16">
        <v>0</v>
      </c>
    </row>
    <row r="1752" spans="1:38" x14ac:dyDescent="0.3">
      <c r="A1752" s="24" t="s">
        <v>0</v>
      </c>
      <c r="B1752" t="s">
        <v>266</v>
      </c>
      <c r="C1752" t="s">
        <v>277</v>
      </c>
      <c r="D1752">
        <v>-27.296009999999999</v>
      </c>
      <c r="E1752">
        <v>-48.36168</v>
      </c>
      <c r="F1752" s="24" t="s">
        <v>2</v>
      </c>
      <c r="G1752" s="24" t="s">
        <v>3</v>
      </c>
      <c r="H1752" s="25">
        <v>42404</v>
      </c>
      <c r="I1752" s="12" t="s">
        <v>280</v>
      </c>
      <c r="J1752" s="12" t="s">
        <v>245</v>
      </c>
      <c r="K1752" s="12" t="s">
        <v>292</v>
      </c>
      <c r="L1752" s="24" t="s">
        <v>96</v>
      </c>
      <c r="M1752" s="24" t="s">
        <v>272</v>
      </c>
      <c r="N1752" t="s">
        <v>85</v>
      </c>
      <c r="O1752" s="24">
        <v>1</v>
      </c>
      <c r="P1752">
        <v>5</v>
      </c>
      <c r="Q1752">
        <v>5</v>
      </c>
      <c r="R1752">
        <v>24</v>
      </c>
      <c r="S1752" s="24">
        <v>6</v>
      </c>
      <c r="T1752" s="24">
        <v>6</v>
      </c>
      <c r="U1752" t="s">
        <v>183</v>
      </c>
      <c r="V1752" s="14" t="str">
        <f>VLOOKUP($U1752,look_up!$A$2:J1778,2,FALSE)</f>
        <v>Estrela</v>
      </c>
      <c r="W1752" s="14" t="str">
        <f>VLOOKUP($U1752,look_up!$A$2:K1778,3,FALSE)</f>
        <v>Species</v>
      </c>
      <c r="X1752" s="14" t="str">
        <f>VLOOKUP($U1752,look_up!$A$2:L1778,4,FALSE)</f>
        <v>NA</v>
      </c>
      <c r="Y1752" s="14" t="str">
        <f>VLOOKUP($U1752,look_up!A$2:K1778,5,FALSE)</f>
        <v>Animalia</v>
      </c>
      <c r="Z1752" s="14" t="str">
        <f>VLOOKUP($U1752,look_up!A$2:L1778,6,FALSE)</f>
        <v>Echinodermata</v>
      </c>
      <c r="AA1752" s="14" t="str">
        <f>VLOOKUP($U1752,look_up!A$2:M1778,7,FALSE)</f>
        <v>Asteroidea</v>
      </c>
      <c r="AB1752" s="14" t="str">
        <f>VLOOKUP($U1752,look_up!$A$2:P1778,8,FALSE)</f>
        <v>Forcipulatida</v>
      </c>
      <c r="AC1752" s="14" t="str">
        <f>VLOOKUP($U1752,look_up!$A$2:Q1778,9,FALSE)</f>
        <v>Asteriidae</v>
      </c>
      <c r="AD1752" s="14">
        <f>VLOOKUP($U1752,look_up!A$2:P1778,10,FALSE)</f>
        <v>123795</v>
      </c>
      <c r="AE1752" s="16">
        <v>0</v>
      </c>
      <c r="AF1752" s="24" t="s">
        <v>216</v>
      </c>
      <c r="AG1752">
        <v>40</v>
      </c>
      <c r="AH1752" s="16" t="s">
        <v>273</v>
      </c>
      <c r="AI1752" s="16" t="s">
        <v>296</v>
      </c>
      <c r="AJ1752" s="16" t="s">
        <v>214</v>
      </c>
      <c r="AK1752" s="16" t="s">
        <v>222</v>
      </c>
      <c r="AL1752" s="16">
        <v>0</v>
      </c>
    </row>
    <row r="1753" spans="1:38" x14ac:dyDescent="0.3">
      <c r="A1753" s="24" t="s">
        <v>0</v>
      </c>
      <c r="B1753" t="s">
        <v>266</v>
      </c>
      <c r="C1753" t="s">
        <v>277</v>
      </c>
      <c r="D1753">
        <v>-27.296009999999999</v>
      </c>
      <c r="E1753">
        <v>-48.36168</v>
      </c>
      <c r="F1753" s="24" t="s">
        <v>2</v>
      </c>
      <c r="G1753" s="24" t="s">
        <v>3</v>
      </c>
      <c r="H1753" s="25">
        <v>42404</v>
      </c>
      <c r="I1753" s="12" t="s">
        <v>280</v>
      </c>
      <c r="J1753" s="12" t="s">
        <v>245</v>
      </c>
      <c r="K1753" s="12" t="s">
        <v>292</v>
      </c>
      <c r="L1753" s="24" t="s">
        <v>96</v>
      </c>
      <c r="M1753" s="24" t="s">
        <v>272</v>
      </c>
      <c r="N1753" t="s">
        <v>85</v>
      </c>
      <c r="O1753" s="24">
        <v>2</v>
      </c>
      <c r="P1753">
        <v>5</v>
      </c>
      <c r="Q1753">
        <v>5</v>
      </c>
      <c r="R1753">
        <v>24</v>
      </c>
      <c r="S1753" s="24">
        <v>6</v>
      </c>
      <c r="T1753" s="24">
        <v>6</v>
      </c>
      <c r="U1753" t="s">
        <v>183</v>
      </c>
      <c r="V1753" s="14" t="str">
        <f>VLOOKUP($U1753,look_up!$A$2:J1779,2,FALSE)</f>
        <v>Estrela</v>
      </c>
      <c r="W1753" s="14" t="str">
        <f>VLOOKUP($U1753,look_up!$A$2:K1779,3,FALSE)</f>
        <v>Species</v>
      </c>
      <c r="X1753" s="14" t="str">
        <f>VLOOKUP($U1753,look_up!$A$2:L1779,4,FALSE)</f>
        <v>NA</v>
      </c>
      <c r="Y1753" s="14" t="str">
        <f>VLOOKUP($U1753,look_up!A$2:K1779,5,FALSE)</f>
        <v>Animalia</v>
      </c>
      <c r="Z1753" s="14" t="str">
        <f>VLOOKUP($U1753,look_up!A$2:L1779,6,FALSE)</f>
        <v>Echinodermata</v>
      </c>
      <c r="AA1753" s="14" t="str">
        <f>VLOOKUP($U1753,look_up!A$2:M1779,7,FALSE)</f>
        <v>Asteroidea</v>
      </c>
      <c r="AB1753" s="14" t="str">
        <f>VLOOKUP($U1753,look_up!$A$2:P1779,8,FALSE)</f>
        <v>Forcipulatida</v>
      </c>
      <c r="AC1753" s="14" t="str">
        <f>VLOOKUP($U1753,look_up!$A$2:Q1779,9,FALSE)</f>
        <v>Asteriidae</v>
      </c>
      <c r="AD1753" s="14">
        <f>VLOOKUP($U1753,look_up!A$2:P1779,10,FALSE)</f>
        <v>123795</v>
      </c>
      <c r="AE1753" s="16">
        <v>0</v>
      </c>
      <c r="AF1753" s="24" t="s">
        <v>216</v>
      </c>
      <c r="AG1753">
        <v>40</v>
      </c>
      <c r="AH1753" s="16" t="s">
        <v>273</v>
      </c>
      <c r="AI1753" s="16" t="s">
        <v>296</v>
      </c>
      <c r="AJ1753" s="16" t="s">
        <v>214</v>
      </c>
      <c r="AK1753" s="16" t="s">
        <v>222</v>
      </c>
      <c r="AL1753" s="16">
        <v>0</v>
      </c>
    </row>
    <row r="1754" spans="1:38" x14ac:dyDescent="0.3">
      <c r="A1754" s="24" t="s">
        <v>0</v>
      </c>
      <c r="B1754" t="s">
        <v>266</v>
      </c>
      <c r="C1754" t="s">
        <v>277</v>
      </c>
      <c r="D1754">
        <v>-27.296009999999999</v>
      </c>
      <c r="E1754">
        <v>-48.36168</v>
      </c>
      <c r="F1754" s="24" t="s">
        <v>2</v>
      </c>
      <c r="G1754" s="24" t="s">
        <v>3</v>
      </c>
      <c r="H1754" s="25">
        <v>42404</v>
      </c>
      <c r="I1754" s="12" t="s">
        <v>280</v>
      </c>
      <c r="J1754" s="12" t="s">
        <v>245</v>
      </c>
      <c r="K1754" s="12" t="s">
        <v>292</v>
      </c>
      <c r="L1754" s="24" t="s">
        <v>96</v>
      </c>
      <c r="M1754" s="24" t="s">
        <v>272</v>
      </c>
      <c r="N1754" t="s">
        <v>85</v>
      </c>
      <c r="O1754" s="24">
        <v>3</v>
      </c>
      <c r="P1754">
        <v>5</v>
      </c>
      <c r="Q1754">
        <v>5</v>
      </c>
      <c r="R1754">
        <v>24</v>
      </c>
      <c r="S1754" s="24">
        <v>6</v>
      </c>
      <c r="T1754" s="24">
        <v>6</v>
      </c>
      <c r="U1754" t="s">
        <v>183</v>
      </c>
      <c r="V1754" s="14" t="str">
        <f>VLOOKUP($U1754,look_up!$A$2:J1780,2,FALSE)</f>
        <v>Estrela</v>
      </c>
      <c r="W1754" s="14" t="str">
        <f>VLOOKUP($U1754,look_up!$A$2:K1780,3,FALSE)</f>
        <v>Species</v>
      </c>
      <c r="X1754" s="14" t="str">
        <f>VLOOKUP($U1754,look_up!$A$2:L1780,4,FALSE)</f>
        <v>NA</v>
      </c>
      <c r="Y1754" s="14" t="str">
        <f>VLOOKUP($U1754,look_up!A$2:K1780,5,FALSE)</f>
        <v>Animalia</v>
      </c>
      <c r="Z1754" s="14" t="str">
        <f>VLOOKUP($U1754,look_up!A$2:L1780,6,FALSE)</f>
        <v>Echinodermata</v>
      </c>
      <c r="AA1754" s="14" t="str">
        <f>VLOOKUP($U1754,look_up!A$2:M1780,7,FALSE)</f>
        <v>Asteroidea</v>
      </c>
      <c r="AB1754" s="14" t="str">
        <f>VLOOKUP($U1754,look_up!$A$2:P1780,8,FALSE)</f>
        <v>Forcipulatida</v>
      </c>
      <c r="AC1754" s="14" t="str">
        <f>VLOOKUP($U1754,look_up!$A$2:Q1780,9,FALSE)</f>
        <v>Asteriidae</v>
      </c>
      <c r="AD1754" s="14">
        <f>VLOOKUP($U1754,look_up!A$2:P1780,10,FALSE)</f>
        <v>123795</v>
      </c>
      <c r="AE1754" s="16">
        <v>0</v>
      </c>
      <c r="AF1754" s="24" t="s">
        <v>216</v>
      </c>
      <c r="AG1754">
        <v>40</v>
      </c>
      <c r="AH1754" s="16" t="s">
        <v>273</v>
      </c>
      <c r="AI1754" s="16" t="s">
        <v>296</v>
      </c>
      <c r="AJ1754" s="16" t="s">
        <v>214</v>
      </c>
      <c r="AK1754" s="16" t="s">
        <v>222</v>
      </c>
      <c r="AL1754" s="16">
        <v>0</v>
      </c>
    </row>
    <row r="1755" spans="1:38" x14ac:dyDescent="0.3">
      <c r="A1755" s="24" t="s">
        <v>0</v>
      </c>
      <c r="B1755" t="s">
        <v>266</v>
      </c>
      <c r="C1755" t="s">
        <v>277</v>
      </c>
      <c r="D1755">
        <v>-27.296009999999999</v>
      </c>
      <c r="E1755">
        <v>-48.36168</v>
      </c>
      <c r="F1755" s="24" t="s">
        <v>2</v>
      </c>
      <c r="G1755" s="24" t="s">
        <v>3</v>
      </c>
      <c r="H1755" s="25">
        <v>42404</v>
      </c>
      <c r="I1755" s="12" t="s">
        <v>280</v>
      </c>
      <c r="J1755" s="12" t="s">
        <v>245</v>
      </c>
      <c r="K1755" s="12" t="s">
        <v>292</v>
      </c>
      <c r="L1755" s="24" t="s">
        <v>96</v>
      </c>
      <c r="M1755" s="24" t="s">
        <v>272</v>
      </c>
      <c r="N1755" t="s">
        <v>85</v>
      </c>
      <c r="O1755" s="24">
        <v>1</v>
      </c>
      <c r="P1755">
        <v>10</v>
      </c>
      <c r="Q1755">
        <v>10</v>
      </c>
      <c r="R1755">
        <v>24</v>
      </c>
      <c r="S1755" s="24">
        <v>6</v>
      </c>
      <c r="T1755" s="24">
        <v>6</v>
      </c>
      <c r="U1755" t="s">
        <v>183</v>
      </c>
      <c r="V1755" s="14" t="str">
        <f>VLOOKUP($U1755,look_up!$A$2:J1781,2,FALSE)</f>
        <v>Estrela</v>
      </c>
      <c r="W1755" s="14" t="str">
        <f>VLOOKUP($U1755,look_up!$A$2:K1781,3,FALSE)</f>
        <v>Species</v>
      </c>
      <c r="X1755" s="14" t="str">
        <f>VLOOKUP($U1755,look_up!$A$2:L1781,4,FALSE)</f>
        <v>NA</v>
      </c>
      <c r="Y1755" s="14" t="str">
        <f>VLOOKUP($U1755,look_up!A$2:K1781,5,FALSE)</f>
        <v>Animalia</v>
      </c>
      <c r="Z1755" s="14" t="str">
        <f>VLOOKUP($U1755,look_up!A$2:L1781,6,FALSE)</f>
        <v>Echinodermata</v>
      </c>
      <c r="AA1755" s="14" t="str">
        <f>VLOOKUP($U1755,look_up!A$2:M1781,7,FALSE)</f>
        <v>Asteroidea</v>
      </c>
      <c r="AB1755" s="14" t="str">
        <f>VLOOKUP($U1755,look_up!$A$2:P1781,8,FALSE)</f>
        <v>Forcipulatida</v>
      </c>
      <c r="AC1755" s="14" t="str">
        <f>VLOOKUP($U1755,look_up!$A$2:Q1781,9,FALSE)</f>
        <v>Asteriidae</v>
      </c>
      <c r="AD1755" s="14">
        <f>VLOOKUP($U1755,look_up!A$2:P1781,10,FALSE)</f>
        <v>123795</v>
      </c>
      <c r="AE1755" s="16">
        <v>0</v>
      </c>
      <c r="AF1755" s="24" t="s">
        <v>216</v>
      </c>
      <c r="AG1755">
        <v>40</v>
      </c>
      <c r="AH1755" s="16" t="s">
        <v>273</v>
      </c>
      <c r="AI1755" s="16" t="s">
        <v>296</v>
      </c>
      <c r="AJ1755" s="16" t="s">
        <v>214</v>
      </c>
      <c r="AK1755" s="16" t="s">
        <v>222</v>
      </c>
      <c r="AL1755" s="16">
        <v>0</v>
      </c>
    </row>
    <row r="1756" spans="1:38" x14ac:dyDescent="0.3">
      <c r="A1756" s="24" t="s">
        <v>0</v>
      </c>
      <c r="B1756" t="s">
        <v>266</v>
      </c>
      <c r="C1756" t="s">
        <v>277</v>
      </c>
      <c r="D1756">
        <v>-27.296009999999999</v>
      </c>
      <c r="E1756">
        <v>-48.36168</v>
      </c>
      <c r="F1756" s="24" t="s">
        <v>2</v>
      </c>
      <c r="G1756" s="24" t="s">
        <v>3</v>
      </c>
      <c r="H1756" s="25">
        <v>42404</v>
      </c>
      <c r="I1756" s="12" t="s">
        <v>280</v>
      </c>
      <c r="J1756" s="12" t="s">
        <v>245</v>
      </c>
      <c r="K1756" s="12" t="s">
        <v>292</v>
      </c>
      <c r="L1756" s="24" t="s">
        <v>96</v>
      </c>
      <c r="M1756" s="24" t="s">
        <v>272</v>
      </c>
      <c r="N1756" t="s">
        <v>85</v>
      </c>
      <c r="O1756" s="24">
        <v>2</v>
      </c>
      <c r="P1756">
        <v>10</v>
      </c>
      <c r="Q1756">
        <v>10</v>
      </c>
      <c r="R1756">
        <v>24</v>
      </c>
      <c r="S1756" s="24">
        <v>6</v>
      </c>
      <c r="T1756" s="24">
        <v>6</v>
      </c>
      <c r="U1756" t="s">
        <v>183</v>
      </c>
      <c r="V1756" s="14" t="str">
        <f>VLOOKUP($U1756,look_up!$A$2:J1782,2,FALSE)</f>
        <v>Estrela</v>
      </c>
      <c r="W1756" s="14" t="str">
        <f>VLOOKUP($U1756,look_up!$A$2:K1782,3,FALSE)</f>
        <v>Species</v>
      </c>
      <c r="X1756" s="14" t="str">
        <f>VLOOKUP($U1756,look_up!$A$2:L1782,4,FALSE)</f>
        <v>NA</v>
      </c>
      <c r="Y1756" s="14" t="str">
        <f>VLOOKUP($U1756,look_up!A$2:K1782,5,FALSE)</f>
        <v>Animalia</v>
      </c>
      <c r="Z1756" s="14" t="str">
        <f>VLOOKUP($U1756,look_up!A$2:L1782,6,FALSE)</f>
        <v>Echinodermata</v>
      </c>
      <c r="AA1756" s="14" t="str">
        <f>VLOOKUP($U1756,look_up!A$2:M1782,7,FALSE)</f>
        <v>Asteroidea</v>
      </c>
      <c r="AB1756" s="14" t="str">
        <f>VLOOKUP($U1756,look_up!$A$2:P1782,8,FALSE)</f>
        <v>Forcipulatida</v>
      </c>
      <c r="AC1756" s="14" t="str">
        <f>VLOOKUP($U1756,look_up!$A$2:Q1782,9,FALSE)</f>
        <v>Asteriidae</v>
      </c>
      <c r="AD1756" s="14">
        <f>VLOOKUP($U1756,look_up!A$2:P1782,10,FALSE)</f>
        <v>123795</v>
      </c>
      <c r="AE1756" s="16">
        <v>0</v>
      </c>
      <c r="AF1756" s="24" t="s">
        <v>216</v>
      </c>
      <c r="AG1756">
        <v>40</v>
      </c>
      <c r="AH1756" s="16" t="s">
        <v>273</v>
      </c>
      <c r="AI1756" s="16" t="s">
        <v>296</v>
      </c>
      <c r="AJ1756" s="16" t="s">
        <v>214</v>
      </c>
      <c r="AK1756" s="16" t="s">
        <v>222</v>
      </c>
      <c r="AL1756" s="16">
        <v>0</v>
      </c>
    </row>
    <row r="1757" spans="1:38" x14ac:dyDescent="0.3">
      <c r="A1757" s="24" t="s">
        <v>0</v>
      </c>
      <c r="B1757" t="s">
        <v>266</v>
      </c>
      <c r="C1757" t="s">
        <v>277</v>
      </c>
      <c r="D1757">
        <v>-27.296009999999999</v>
      </c>
      <c r="E1757">
        <v>-48.36168</v>
      </c>
      <c r="F1757" s="24" t="s">
        <v>2</v>
      </c>
      <c r="G1757" s="24" t="s">
        <v>3</v>
      </c>
      <c r="H1757" s="25">
        <v>42404</v>
      </c>
      <c r="I1757" s="12" t="s">
        <v>280</v>
      </c>
      <c r="J1757" s="12" t="s">
        <v>245</v>
      </c>
      <c r="K1757" s="12" t="s">
        <v>292</v>
      </c>
      <c r="L1757" s="24" t="s">
        <v>96</v>
      </c>
      <c r="M1757" s="24" t="s">
        <v>272</v>
      </c>
      <c r="N1757" t="s">
        <v>85</v>
      </c>
      <c r="O1757" s="24">
        <v>3</v>
      </c>
      <c r="P1757">
        <v>10</v>
      </c>
      <c r="Q1757">
        <v>10</v>
      </c>
      <c r="R1757">
        <v>24</v>
      </c>
      <c r="S1757" s="24">
        <v>6</v>
      </c>
      <c r="T1757" s="24">
        <v>6</v>
      </c>
      <c r="U1757" t="s">
        <v>183</v>
      </c>
      <c r="V1757" s="14" t="str">
        <f>VLOOKUP($U1757,look_up!$A$2:J1783,2,FALSE)</f>
        <v>Estrela</v>
      </c>
      <c r="W1757" s="14" t="str">
        <f>VLOOKUP($U1757,look_up!$A$2:K1783,3,FALSE)</f>
        <v>Species</v>
      </c>
      <c r="X1757" s="14" t="str">
        <f>VLOOKUP($U1757,look_up!$A$2:L1783,4,FALSE)</f>
        <v>NA</v>
      </c>
      <c r="Y1757" s="14" t="str">
        <f>VLOOKUP($U1757,look_up!A$2:K1783,5,FALSE)</f>
        <v>Animalia</v>
      </c>
      <c r="Z1757" s="14" t="str">
        <f>VLOOKUP($U1757,look_up!A$2:L1783,6,FALSE)</f>
        <v>Echinodermata</v>
      </c>
      <c r="AA1757" s="14" t="str">
        <f>VLOOKUP($U1757,look_up!A$2:M1783,7,FALSE)</f>
        <v>Asteroidea</v>
      </c>
      <c r="AB1757" s="14" t="str">
        <f>VLOOKUP($U1757,look_up!$A$2:P1783,8,FALSE)</f>
        <v>Forcipulatida</v>
      </c>
      <c r="AC1757" s="14" t="str">
        <f>VLOOKUP($U1757,look_up!$A$2:Q1783,9,FALSE)</f>
        <v>Asteriidae</v>
      </c>
      <c r="AD1757" s="14">
        <f>VLOOKUP($U1757,look_up!A$2:P1783,10,FALSE)</f>
        <v>123795</v>
      </c>
      <c r="AE1757" s="16">
        <v>0</v>
      </c>
      <c r="AF1757" s="24" t="s">
        <v>216</v>
      </c>
      <c r="AG1757">
        <v>40</v>
      </c>
      <c r="AH1757" s="16" t="s">
        <v>273</v>
      </c>
      <c r="AI1757" s="16" t="s">
        <v>296</v>
      </c>
      <c r="AJ1757" s="16" t="s">
        <v>214</v>
      </c>
      <c r="AK1757" s="16" t="s">
        <v>222</v>
      </c>
      <c r="AL1757" s="16">
        <v>0</v>
      </c>
    </row>
    <row r="1758" spans="1:38" x14ac:dyDescent="0.3">
      <c r="A1758" s="24" t="s">
        <v>0</v>
      </c>
      <c r="B1758" t="s">
        <v>1</v>
      </c>
      <c r="C1758" t="s">
        <v>279</v>
      </c>
      <c r="D1758">
        <v>-27.271709999999999</v>
      </c>
      <c r="E1758">
        <v>-48.331710000000001</v>
      </c>
      <c r="F1758" s="24" t="s">
        <v>2</v>
      </c>
      <c r="G1758" s="24" t="s">
        <v>3</v>
      </c>
      <c r="H1758" s="25">
        <v>42416</v>
      </c>
      <c r="I1758" s="12" t="s">
        <v>294</v>
      </c>
      <c r="J1758" s="12" t="s">
        <v>245</v>
      </c>
      <c r="K1758" s="12" t="s">
        <v>292</v>
      </c>
      <c r="L1758" s="24" t="s">
        <v>96</v>
      </c>
      <c r="M1758" s="24" t="s">
        <v>313</v>
      </c>
      <c r="N1758" t="s">
        <v>85</v>
      </c>
      <c r="O1758" s="24">
        <v>1</v>
      </c>
      <c r="P1758">
        <v>5</v>
      </c>
      <c r="Q1758">
        <v>5</v>
      </c>
      <c r="R1758">
        <v>28</v>
      </c>
      <c r="S1758" s="24">
        <v>14.5</v>
      </c>
      <c r="T1758" s="24">
        <v>13</v>
      </c>
      <c r="U1758" t="s">
        <v>183</v>
      </c>
      <c r="V1758" s="14" t="str">
        <f>VLOOKUP($U1758,look_up!$A$2:J1784,2,FALSE)</f>
        <v>Estrela</v>
      </c>
      <c r="W1758" s="14" t="str">
        <f>VLOOKUP($U1758,look_up!$A$2:K1784,3,FALSE)</f>
        <v>Species</v>
      </c>
      <c r="X1758" s="14" t="str">
        <f>VLOOKUP($U1758,look_up!$A$2:L1784,4,FALSE)</f>
        <v>NA</v>
      </c>
      <c r="Y1758" s="14" t="str">
        <f>VLOOKUP($U1758,look_up!A$2:K1784,5,FALSE)</f>
        <v>Animalia</v>
      </c>
      <c r="Z1758" s="14" t="str">
        <f>VLOOKUP($U1758,look_up!A$2:L1784,6,FALSE)</f>
        <v>Echinodermata</v>
      </c>
      <c r="AA1758" s="14" t="str">
        <f>VLOOKUP($U1758,look_up!A$2:M1784,7,FALSE)</f>
        <v>Asteroidea</v>
      </c>
      <c r="AB1758" s="14" t="str">
        <f>VLOOKUP($U1758,look_up!$A$2:P1784,8,FALSE)</f>
        <v>Forcipulatida</v>
      </c>
      <c r="AC1758" s="14" t="str">
        <f>VLOOKUP($U1758,look_up!$A$2:Q1784,9,FALSE)</f>
        <v>Asteriidae</v>
      </c>
      <c r="AD1758" s="14">
        <f>VLOOKUP($U1758,look_up!A$2:P1784,10,FALSE)</f>
        <v>123795</v>
      </c>
      <c r="AE1758" s="16">
        <v>2</v>
      </c>
      <c r="AF1758" s="24" t="s">
        <v>216</v>
      </c>
      <c r="AG1758">
        <v>40</v>
      </c>
      <c r="AH1758" s="16" t="s">
        <v>273</v>
      </c>
      <c r="AI1758" s="16" t="s">
        <v>296</v>
      </c>
      <c r="AJ1758" s="16" t="s">
        <v>214</v>
      </c>
      <c r="AK1758" s="16" t="s">
        <v>222</v>
      </c>
      <c r="AL1758" s="16">
        <v>2</v>
      </c>
    </row>
    <row r="1759" spans="1:38" x14ac:dyDescent="0.3">
      <c r="A1759" s="24" t="s">
        <v>0</v>
      </c>
      <c r="B1759" t="s">
        <v>1</v>
      </c>
      <c r="C1759" t="s">
        <v>279</v>
      </c>
      <c r="D1759">
        <v>-27.271709999999999</v>
      </c>
      <c r="E1759">
        <v>-48.331710000000001</v>
      </c>
      <c r="F1759" s="24" t="s">
        <v>2</v>
      </c>
      <c r="G1759" s="24" t="s">
        <v>3</v>
      </c>
      <c r="H1759" s="25">
        <v>42416</v>
      </c>
      <c r="I1759" s="12" t="s">
        <v>294</v>
      </c>
      <c r="J1759" s="12" t="s">
        <v>245</v>
      </c>
      <c r="K1759" s="12" t="s">
        <v>292</v>
      </c>
      <c r="L1759" s="24" t="s">
        <v>96</v>
      </c>
      <c r="M1759" s="24" t="s">
        <v>313</v>
      </c>
      <c r="N1759" t="s">
        <v>85</v>
      </c>
      <c r="O1759" s="24">
        <v>2</v>
      </c>
      <c r="P1759">
        <v>5</v>
      </c>
      <c r="Q1759">
        <v>5</v>
      </c>
      <c r="R1759">
        <v>28</v>
      </c>
      <c r="S1759" s="24">
        <v>14.5</v>
      </c>
      <c r="T1759" s="24">
        <v>13</v>
      </c>
      <c r="U1759" t="s">
        <v>183</v>
      </c>
      <c r="V1759" s="14" t="str">
        <f>VLOOKUP($U1759,look_up!$A$2:J1785,2,FALSE)</f>
        <v>Estrela</v>
      </c>
      <c r="W1759" s="14" t="str">
        <f>VLOOKUP($U1759,look_up!$A$2:K1785,3,FALSE)</f>
        <v>Species</v>
      </c>
      <c r="X1759" s="14" t="str">
        <f>VLOOKUP($U1759,look_up!$A$2:L1785,4,FALSE)</f>
        <v>NA</v>
      </c>
      <c r="Y1759" s="14" t="str">
        <f>VLOOKUP($U1759,look_up!A$2:K1785,5,FALSE)</f>
        <v>Animalia</v>
      </c>
      <c r="Z1759" s="14" t="str">
        <f>VLOOKUP($U1759,look_up!A$2:L1785,6,FALSE)</f>
        <v>Echinodermata</v>
      </c>
      <c r="AA1759" s="14" t="str">
        <f>VLOOKUP($U1759,look_up!A$2:M1785,7,FALSE)</f>
        <v>Asteroidea</v>
      </c>
      <c r="AB1759" s="14" t="str">
        <f>VLOOKUP($U1759,look_up!$A$2:P1785,8,FALSE)</f>
        <v>Forcipulatida</v>
      </c>
      <c r="AC1759" s="14" t="str">
        <f>VLOOKUP($U1759,look_up!$A$2:Q1785,9,FALSE)</f>
        <v>Asteriidae</v>
      </c>
      <c r="AD1759" s="14">
        <f>VLOOKUP($U1759,look_up!A$2:P1785,10,FALSE)</f>
        <v>123795</v>
      </c>
      <c r="AE1759" s="16">
        <v>1</v>
      </c>
      <c r="AF1759" s="24" t="s">
        <v>216</v>
      </c>
      <c r="AG1759">
        <v>40</v>
      </c>
      <c r="AH1759" s="16" t="s">
        <v>273</v>
      </c>
      <c r="AI1759" s="16" t="s">
        <v>296</v>
      </c>
      <c r="AJ1759" s="16" t="s">
        <v>214</v>
      </c>
      <c r="AK1759" s="16" t="s">
        <v>222</v>
      </c>
      <c r="AL1759" s="16">
        <v>1</v>
      </c>
    </row>
    <row r="1760" spans="1:38" x14ac:dyDescent="0.3">
      <c r="A1760" s="24" t="s">
        <v>0</v>
      </c>
      <c r="B1760" t="s">
        <v>1</v>
      </c>
      <c r="C1760" t="s">
        <v>279</v>
      </c>
      <c r="D1760">
        <v>-27.271709999999999</v>
      </c>
      <c r="E1760">
        <v>-48.331710000000001</v>
      </c>
      <c r="F1760" s="24" t="s">
        <v>2</v>
      </c>
      <c r="G1760" s="24" t="s">
        <v>3</v>
      </c>
      <c r="H1760" s="25">
        <v>42416</v>
      </c>
      <c r="I1760" s="12" t="s">
        <v>294</v>
      </c>
      <c r="J1760" s="12" t="s">
        <v>245</v>
      </c>
      <c r="K1760" s="12" t="s">
        <v>292</v>
      </c>
      <c r="L1760" s="24" t="s">
        <v>96</v>
      </c>
      <c r="M1760" s="24" t="s">
        <v>313</v>
      </c>
      <c r="N1760" t="s">
        <v>85</v>
      </c>
      <c r="O1760" s="24">
        <v>3</v>
      </c>
      <c r="P1760">
        <v>5</v>
      </c>
      <c r="Q1760">
        <v>5</v>
      </c>
      <c r="R1760">
        <v>28</v>
      </c>
      <c r="S1760" s="24">
        <v>14.5</v>
      </c>
      <c r="T1760" s="24">
        <v>13</v>
      </c>
      <c r="U1760" t="s">
        <v>183</v>
      </c>
      <c r="V1760" s="14" t="str">
        <f>VLOOKUP($U1760,look_up!$A$2:J1786,2,FALSE)</f>
        <v>Estrela</v>
      </c>
      <c r="W1760" s="14" t="str">
        <f>VLOOKUP($U1760,look_up!$A$2:K1786,3,FALSE)</f>
        <v>Species</v>
      </c>
      <c r="X1760" s="14" t="str">
        <f>VLOOKUP($U1760,look_up!$A$2:L1786,4,FALSE)</f>
        <v>NA</v>
      </c>
      <c r="Y1760" s="14" t="str">
        <f>VLOOKUP($U1760,look_up!A$2:K1786,5,FALSE)</f>
        <v>Animalia</v>
      </c>
      <c r="Z1760" s="14" t="str">
        <f>VLOOKUP($U1760,look_up!A$2:L1786,6,FALSE)</f>
        <v>Echinodermata</v>
      </c>
      <c r="AA1760" s="14" t="str">
        <f>VLOOKUP($U1760,look_up!A$2:M1786,7,FALSE)</f>
        <v>Asteroidea</v>
      </c>
      <c r="AB1760" s="14" t="str">
        <f>VLOOKUP($U1760,look_up!$A$2:P1786,8,FALSE)</f>
        <v>Forcipulatida</v>
      </c>
      <c r="AC1760" s="14" t="str">
        <f>VLOOKUP($U1760,look_up!$A$2:Q1786,9,FALSE)</f>
        <v>Asteriidae</v>
      </c>
      <c r="AD1760" s="14">
        <f>VLOOKUP($U1760,look_up!A$2:P1786,10,FALSE)</f>
        <v>123795</v>
      </c>
      <c r="AE1760" s="16">
        <v>1</v>
      </c>
      <c r="AF1760" s="24" t="s">
        <v>216</v>
      </c>
      <c r="AG1760">
        <v>40</v>
      </c>
      <c r="AH1760" s="16" t="s">
        <v>273</v>
      </c>
      <c r="AI1760" s="16" t="s">
        <v>296</v>
      </c>
      <c r="AJ1760" s="16" t="s">
        <v>214</v>
      </c>
      <c r="AK1760" s="16" t="s">
        <v>222</v>
      </c>
      <c r="AL1760" s="16">
        <v>1</v>
      </c>
    </row>
    <row r="1761" spans="1:38" x14ac:dyDescent="0.3">
      <c r="A1761" s="24" t="s">
        <v>0</v>
      </c>
      <c r="B1761" t="s">
        <v>1</v>
      </c>
      <c r="C1761" t="s">
        <v>279</v>
      </c>
      <c r="D1761">
        <v>-27.271709999999999</v>
      </c>
      <c r="E1761">
        <v>-48.331710000000001</v>
      </c>
      <c r="F1761" s="24" t="s">
        <v>2</v>
      </c>
      <c r="G1761" s="24" t="s">
        <v>3</v>
      </c>
      <c r="H1761" s="25">
        <v>42416</v>
      </c>
      <c r="I1761" s="12" t="s">
        <v>294</v>
      </c>
      <c r="J1761" s="12" t="s">
        <v>245</v>
      </c>
      <c r="K1761" s="12" t="s">
        <v>292</v>
      </c>
      <c r="L1761" s="24" t="s">
        <v>96</v>
      </c>
      <c r="M1761" s="24" t="s">
        <v>313</v>
      </c>
      <c r="N1761" t="s">
        <v>86</v>
      </c>
      <c r="O1761" s="24">
        <v>1</v>
      </c>
      <c r="P1761">
        <v>10</v>
      </c>
      <c r="Q1761">
        <v>10</v>
      </c>
      <c r="R1761">
        <v>27</v>
      </c>
      <c r="S1761" s="24">
        <v>14.5</v>
      </c>
      <c r="T1761" s="24">
        <v>13</v>
      </c>
      <c r="U1761" t="s">
        <v>183</v>
      </c>
      <c r="V1761" s="14" t="str">
        <f>VLOOKUP($U1761,look_up!$A$2:J1787,2,FALSE)</f>
        <v>Estrela</v>
      </c>
      <c r="W1761" s="14" t="str">
        <f>VLOOKUP($U1761,look_up!$A$2:K1787,3,FALSE)</f>
        <v>Species</v>
      </c>
      <c r="X1761" s="14" t="str">
        <f>VLOOKUP($U1761,look_up!$A$2:L1787,4,FALSE)</f>
        <v>NA</v>
      </c>
      <c r="Y1761" s="14" t="str">
        <f>VLOOKUP($U1761,look_up!A$2:K1787,5,FALSE)</f>
        <v>Animalia</v>
      </c>
      <c r="Z1761" s="14" t="str">
        <f>VLOOKUP($U1761,look_up!A$2:L1787,6,FALSE)</f>
        <v>Echinodermata</v>
      </c>
      <c r="AA1761" s="14" t="str">
        <f>VLOOKUP($U1761,look_up!A$2:M1787,7,FALSE)</f>
        <v>Asteroidea</v>
      </c>
      <c r="AB1761" s="14" t="str">
        <f>VLOOKUP($U1761,look_up!$A$2:P1787,8,FALSE)</f>
        <v>Forcipulatida</v>
      </c>
      <c r="AC1761" s="14" t="str">
        <f>VLOOKUP($U1761,look_up!$A$2:Q1787,9,FALSE)</f>
        <v>Asteriidae</v>
      </c>
      <c r="AD1761" s="14">
        <f>VLOOKUP($U1761,look_up!A$2:P1787,10,FALSE)</f>
        <v>123795</v>
      </c>
      <c r="AE1761" s="16">
        <v>0</v>
      </c>
      <c r="AF1761" s="24" t="s">
        <v>216</v>
      </c>
      <c r="AG1761">
        <v>40</v>
      </c>
      <c r="AH1761" s="16" t="s">
        <v>273</v>
      </c>
      <c r="AI1761" s="16" t="s">
        <v>296</v>
      </c>
      <c r="AJ1761" s="16" t="s">
        <v>214</v>
      </c>
      <c r="AK1761" s="16" t="s">
        <v>222</v>
      </c>
      <c r="AL1761" s="16">
        <v>0</v>
      </c>
    </row>
    <row r="1762" spans="1:38" x14ac:dyDescent="0.3">
      <c r="A1762" s="24" t="s">
        <v>0</v>
      </c>
      <c r="B1762" t="s">
        <v>1</v>
      </c>
      <c r="C1762" t="s">
        <v>279</v>
      </c>
      <c r="D1762">
        <v>-27.271709999999999</v>
      </c>
      <c r="E1762">
        <v>-48.331710000000001</v>
      </c>
      <c r="F1762" s="24" t="s">
        <v>2</v>
      </c>
      <c r="G1762" s="24" t="s">
        <v>3</v>
      </c>
      <c r="H1762" s="25">
        <v>42416</v>
      </c>
      <c r="I1762" s="12" t="s">
        <v>294</v>
      </c>
      <c r="J1762" s="12" t="s">
        <v>245</v>
      </c>
      <c r="K1762" s="12" t="s">
        <v>292</v>
      </c>
      <c r="L1762" s="24" t="s">
        <v>96</v>
      </c>
      <c r="M1762" s="24" t="s">
        <v>313</v>
      </c>
      <c r="N1762" t="s">
        <v>86</v>
      </c>
      <c r="O1762" s="24">
        <v>2</v>
      </c>
      <c r="P1762">
        <v>10</v>
      </c>
      <c r="Q1762">
        <v>10</v>
      </c>
      <c r="R1762">
        <v>27</v>
      </c>
      <c r="S1762" s="24">
        <v>14.5</v>
      </c>
      <c r="T1762" s="24">
        <v>13</v>
      </c>
      <c r="U1762" t="s">
        <v>183</v>
      </c>
      <c r="V1762" s="14" t="str">
        <f>VLOOKUP($U1762,look_up!$A$2:J1788,2,FALSE)</f>
        <v>Estrela</v>
      </c>
      <c r="W1762" s="14" t="str">
        <f>VLOOKUP($U1762,look_up!$A$2:K1788,3,FALSE)</f>
        <v>Species</v>
      </c>
      <c r="X1762" s="14" t="str">
        <f>VLOOKUP($U1762,look_up!$A$2:L1788,4,FALSE)</f>
        <v>NA</v>
      </c>
      <c r="Y1762" s="14" t="str">
        <f>VLOOKUP($U1762,look_up!A$2:K1788,5,FALSE)</f>
        <v>Animalia</v>
      </c>
      <c r="Z1762" s="14" t="str">
        <f>VLOOKUP($U1762,look_up!A$2:L1788,6,FALSE)</f>
        <v>Echinodermata</v>
      </c>
      <c r="AA1762" s="14" t="str">
        <f>VLOOKUP($U1762,look_up!A$2:M1788,7,FALSE)</f>
        <v>Asteroidea</v>
      </c>
      <c r="AB1762" s="14" t="str">
        <f>VLOOKUP($U1762,look_up!$A$2:P1788,8,FALSE)</f>
        <v>Forcipulatida</v>
      </c>
      <c r="AC1762" s="14" t="str">
        <f>VLOOKUP($U1762,look_up!$A$2:Q1788,9,FALSE)</f>
        <v>Asteriidae</v>
      </c>
      <c r="AD1762" s="14">
        <f>VLOOKUP($U1762,look_up!A$2:P1788,10,FALSE)</f>
        <v>123795</v>
      </c>
      <c r="AE1762" s="16">
        <v>0</v>
      </c>
      <c r="AF1762" s="24" t="s">
        <v>216</v>
      </c>
      <c r="AG1762">
        <v>40</v>
      </c>
      <c r="AH1762" s="16" t="s">
        <v>273</v>
      </c>
      <c r="AI1762" s="16" t="s">
        <v>296</v>
      </c>
      <c r="AJ1762" s="16" t="s">
        <v>214</v>
      </c>
      <c r="AK1762" s="16" t="s">
        <v>222</v>
      </c>
      <c r="AL1762" s="16">
        <v>0</v>
      </c>
    </row>
    <row r="1763" spans="1:38" x14ac:dyDescent="0.3">
      <c r="A1763" s="24" t="s">
        <v>0</v>
      </c>
      <c r="B1763" t="s">
        <v>1</v>
      </c>
      <c r="C1763" t="s">
        <v>279</v>
      </c>
      <c r="D1763">
        <v>-27.271709999999999</v>
      </c>
      <c r="E1763">
        <v>-48.331710000000001</v>
      </c>
      <c r="F1763" s="24" t="s">
        <v>2</v>
      </c>
      <c r="G1763" s="24" t="s">
        <v>3</v>
      </c>
      <c r="H1763" s="25">
        <v>42416</v>
      </c>
      <c r="I1763" s="12" t="s">
        <v>294</v>
      </c>
      <c r="J1763" s="12" t="s">
        <v>245</v>
      </c>
      <c r="K1763" s="12" t="s">
        <v>292</v>
      </c>
      <c r="L1763" s="24" t="s">
        <v>96</v>
      </c>
      <c r="M1763" s="24" t="s">
        <v>313</v>
      </c>
      <c r="N1763" t="s">
        <v>86</v>
      </c>
      <c r="O1763" s="24">
        <v>3</v>
      </c>
      <c r="P1763">
        <v>10</v>
      </c>
      <c r="Q1763">
        <v>10</v>
      </c>
      <c r="R1763">
        <v>27</v>
      </c>
      <c r="S1763" s="24">
        <v>14.5</v>
      </c>
      <c r="T1763" s="24">
        <v>13</v>
      </c>
      <c r="U1763" t="s">
        <v>183</v>
      </c>
      <c r="V1763" s="14" t="str">
        <f>VLOOKUP($U1763,look_up!$A$2:J1789,2,FALSE)</f>
        <v>Estrela</v>
      </c>
      <c r="W1763" s="14" t="str">
        <f>VLOOKUP($U1763,look_up!$A$2:K1789,3,FALSE)</f>
        <v>Species</v>
      </c>
      <c r="X1763" s="14" t="str">
        <f>VLOOKUP($U1763,look_up!$A$2:L1789,4,FALSE)</f>
        <v>NA</v>
      </c>
      <c r="Y1763" s="14" t="str">
        <f>VLOOKUP($U1763,look_up!A$2:K1789,5,FALSE)</f>
        <v>Animalia</v>
      </c>
      <c r="Z1763" s="14" t="str">
        <f>VLOOKUP($U1763,look_up!A$2:L1789,6,FALSE)</f>
        <v>Echinodermata</v>
      </c>
      <c r="AA1763" s="14" t="str">
        <f>VLOOKUP($U1763,look_up!A$2:M1789,7,FALSE)</f>
        <v>Asteroidea</v>
      </c>
      <c r="AB1763" s="14" t="str">
        <f>VLOOKUP($U1763,look_up!$A$2:P1789,8,FALSE)</f>
        <v>Forcipulatida</v>
      </c>
      <c r="AC1763" s="14" t="str">
        <f>VLOOKUP($U1763,look_up!$A$2:Q1789,9,FALSE)</f>
        <v>Asteriidae</v>
      </c>
      <c r="AD1763" s="14">
        <f>VLOOKUP($U1763,look_up!A$2:P1789,10,FALSE)</f>
        <v>123795</v>
      </c>
      <c r="AE1763" s="16">
        <v>0</v>
      </c>
      <c r="AF1763" s="24" t="s">
        <v>216</v>
      </c>
      <c r="AG1763">
        <v>40</v>
      </c>
      <c r="AH1763" s="16" t="s">
        <v>273</v>
      </c>
      <c r="AI1763" s="16" t="s">
        <v>296</v>
      </c>
      <c r="AJ1763" s="16" t="s">
        <v>214</v>
      </c>
      <c r="AK1763" s="16" t="s">
        <v>222</v>
      </c>
      <c r="AL1763" s="16">
        <v>0</v>
      </c>
    </row>
    <row r="1764" spans="1:38" x14ac:dyDescent="0.3">
      <c r="A1764" s="24" t="s">
        <v>0</v>
      </c>
      <c r="B1764" t="s">
        <v>308</v>
      </c>
      <c r="C1764" t="s">
        <v>281</v>
      </c>
      <c r="D1764">
        <v>-27.274239999999999</v>
      </c>
      <c r="E1764">
        <v>-48.3339</v>
      </c>
      <c r="F1764" s="24" t="s">
        <v>2</v>
      </c>
      <c r="G1764" s="24" t="s">
        <v>3</v>
      </c>
      <c r="H1764" s="25">
        <v>42417</v>
      </c>
      <c r="I1764" s="12" t="s">
        <v>103</v>
      </c>
      <c r="J1764" s="12" t="s">
        <v>245</v>
      </c>
      <c r="K1764" s="12" t="s">
        <v>292</v>
      </c>
      <c r="L1764" s="24" t="s">
        <v>96</v>
      </c>
      <c r="M1764" s="24" t="s">
        <v>313</v>
      </c>
      <c r="N1764" t="s">
        <v>85</v>
      </c>
      <c r="O1764" s="24">
        <v>1</v>
      </c>
      <c r="P1764">
        <v>5</v>
      </c>
      <c r="Q1764">
        <v>5</v>
      </c>
      <c r="R1764">
        <v>26</v>
      </c>
      <c r="S1764" s="24">
        <v>13.5</v>
      </c>
      <c r="T1764" s="24">
        <v>13.5</v>
      </c>
      <c r="U1764" t="s">
        <v>183</v>
      </c>
      <c r="V1764" s="14" t="str">
        <f>VLOOKUP($U1764,look_up!$A$2:J1790,2,FALSE)</f>
        <v>Estrela</v>
      </c>
      <c r="W1764" s="14" t="str">
        <f>VLOOKUP($U1764,look_up!$A$2:K1790,3,FALSE)</f>
        <v>Species</v>
      </c>
      <c r="X1764" s="14" t="str">
        <f>VLOOKUP($U1764,look_up!$A$2:L1790,4,FALSE)</f>
        <v>NA</v>
      </c>
      <c r="Y1764" s="14" t="str">
        <f>VLOOKUP($U1764,look_up!A$2:K1790,5,FALSE)</f>
        <v>Animalia</v>
      </c>
      <c r="Z1764" s="14" t="str">
        <f>VLOOKUP($U1764,look_up!A$2:L1790,6,FALSE)</f>
        <v>Echinodermata</v>
      </c>
      <c r="AA1764" s="14" t="str">
        <f>VLOOKUP($U1764,look_up!A$2:M1790,7,FALSE)</f>
        <v>Asteroidea</v>
      </c>
      <c r="AB1764" s="14" t="str">
        <f>VLOOKUP($U1764,look_up!$A$2:P1790,8,FALSE)</f>
        <v>Forcipulatida</v>
      </c>
      <c r="AC1764" s="14" t="str">
        <f>VLOOKUP($U1764,look_up!$A$2:Q1790,9,FALSE)</f>
        <v>Asteriidae</v>
      </c>
      <c r="AD1764" s="14">
        <f>VLOOKUP($U1764,look_up!A$2:P1790,10,FALSE)</f>
        <v>123795</v>
      </c>
      <c r="AE1764" s="16">
        <v>5</v>
      </c>
      <c r="AF1764" s="24" t="s">
        <v>216</v>
      </c>
      <c r="AG1764">
        <v>40</v>
      </c>
      <c r="AH1764" s="16" t="s">
        <v>273</v>
      </c>
      <c r="AI1764" s="16" t="s">
        <v>296</v>
      </c>
      <c r="AJ1764" s="16" t="s">
        <v>214</v>
      </c>
      <c r="AK1764" s="16" t="s">
        <v>222</v>
      </c>
      <c r="AL1764" s="16">
        <v>5</v>
      </c>
    </row>
    <row r="1765" spans="1:38" x14ac:dyDescent="0.3">
      <c r="A1765" s="24" t="s">
        <v>0</v>
      </c>
      <c r="B1765" t="s">
        <v>308</v>
      </c>
      <c r="C1765" t="s">
        <v>281</v>
      </c>
      <c r="D1765">
        <v>-27.274239999999999</v>
      </c>
      <c r="E1765">
        <v>-48.3339</v>
      </c>
      <c r="F1765" s="24" t="s">
        <v>2</v>
      </c>
      <c r="G1765" s="24" t="s">
        <v>3</v>
      </c>
      <c r="H1765" s="25">
        <v>42417</v>
      </c>
      <c r="I1765" s="12" t="s">
        <v>103</v>
      </c>
      <c r="J1765" s="12" t="s">
        <v>245</v>
      </c>
      <c r="K1765" s="12" t="s">
        <v>292</v>
      </c>
      <c r="L1765" s="24" t="s">
        <v>96</v>
      </c>
      <c r="M1765" s="24" t="s">
        <v>313</v>
      </c>
      <c r="N1765" t="s">
        <v>85</v>
      </c>
      <c r="O1765" s="24">
        <v>2</v>
      </c>
      <c r="P1765">
        <v>5</v>
      </c>
      <c r="Q1765">
        <v>5</v>
      </c>
      <c r="R1765">
        <v>26</v>
      </c>
      <c r="S1765" s="24">
        <v>13.5</v>
      </c>
      <c r="T1765" s="24">
        <v>13.5</v>
      </c>
      <c r="U1765" t="s">
        <v>183</v>
      </c>
      <c r="V1765" s="14" t="str">
        <f>VLOOKUP($U1765,look_up!$A$2:J1791,2,FALSE)</f>
        <v>Estrela</v>
      </c>
      <c r="W1765" s="14" t="str">
        <f>VLOOKUP($U1765,look_up!$A$2:K1791,3,FALSE)</f>
        <v>Species</v>
      </c>
      <c r="X1765" s="14" t="str">
        <f>VLOOKUP($U1765,look_up!$A$2:L1791,4,FALSE)</f>
        <v>NA</v>
      </c>
      <c r="Y1765" s="14" t="str">
        <f>VLOOKUP($U1765,look_up!A$2:K1791,5,FALSE)</f>
        <v>Animalia</v>
      </c>
      <c r="Z1765" s="14" t="str">
        <f>VLOOKUP($U1765,look_up!A$2:L1791,6,FALSE)</f>
        <v>Echinodermata</v>
      </c>
      <c r="AA1765" s="14" t="str">
        <f>VLOOKUP($U1765,look_up!A$2:M1791,7,FALSE)</f>
        <v>Asteroidea</v>
      </c>
      <c r="AB1765" s="14" t="str">
        <f>VLOOKUP($U1765,look_up!$A$2:P1791,8,FALSE)</f>
        <v>Forcipulatida</v>
      </c>
      <c r="AC1765" s="14" t="str">
        <f>VLOOKUP($U1765,look_up!$A$2:Q1791,9,FALSE)</f>
        <v>Asteriidae</v>
      </c>
      <c r="AD1765" s="14">
        <f>VLOOKUP($U1765,look_up!A$2:P1791,10,FALSE)</f>
        <v>123795</v>
      </c>
      <c r="AE1765" s="16">
        <v>0</v>
      </c>
      <c r="AF1765" s="24" t="s">
        <v>216</v>
      </c>
      <c r="AG1765">
        <v>40</v>
      </c>
      <c r="AH1765" s="16" t="s">
        <v>273</v>
      </c>
      <c r="AI1765" s="16" t="s">
        <v>296</v>
      </c>
      <c r="AJ1765" s="16" t="s">
        <v>214</v>
      </c>
      <c r="AK1765" s="16" t="s">
        <v>222</v>
      </c>
      <c r="AL1765" s="16">
        <v>0</v>
      </c>
    </row>
    <row r="1766" spans="1:38" x14ac:dyDescent="0.3">
      <c r="A1766" s="24" t="s">
        <v>0</v>
      </c>
      <c r="B1766" t="s">
        <v>308</v>
      </c>
      <c r="C1766" t="s">
        <v>281</v>
      </c>
      <c r="D1766">
        <v>-27.274239999999999</v>
      </c>
      <c r="E1766">
        <v>-48.3339</v>
      </c>
      <c r="F1766" s="24" t="s">
        <v>2</v>
      </c>
      <c r="G1766" s="24" t="s">
        <v>3</v>
      </c>
      <c r="H1766" s="25">
        <v>42417</v>
      </c>
      <c r="I1766" s="12" t="s">
        <v>103</v>
      </c>
      <c r="J1766" s="12" t="s">
        <v>245</v>
      </c>
      <c r="K1766" s="12" t="s">
        <v>292</v>
      </c>
      <c r="L1766" s="24" t="s">
        <v>96</v>
      </c>
      <c r="M1766" s="24" t="s">
        <v>313</v>
      </c>
      <c r="N1766" t="s">
        <v>85</v>
      </c>
      <c r="O1766" s="24">
        <v>3</v>
      </c>
      <c r="P1766">
        <v>5</v>
      </c>
      <c r="Q1766">
        <v>5</v>
      </c>
      <c r="R1766">
        <v>26</v>
      </c>
      <c r="S1766" s="24">
        <v>13.5</v>
      </c>
      <c r="T1766" s="24">
        <v>13.5</v>
      </c>
      <c r="U1766" t="s">
        <v>183</v>
      </c>
      <c r="V1766" s="14" t="str">
        <f>VLOOKUP($U1766,look_up!$A$2:J1792,2,FALSE)</f>
        <v>Estrela</v>
      </c>
      <c r="W1766" s="14" t="str">
        <f>VLOOKUP($U1766,look_up!$A$2:K1792,3,FALSE)</f>
        <v>Species</v>
      </c>
      <c r="X1766" s="14" t="str">
        <f>VLOOKUP($U1766,look_up!$A$2:L1792,4,FALSE)</f>
        <v>NA</v>
      </c>
      <c r="Y1766" s="14" t="str">
        <f>VLOOKUP($U1766,look_up!A$2:K1792,5,FALSE)</f>
        <v>Animalia</v>
      </c>
      <c r="Z1766" s="14" t="str">
        <f>VLOOKUP($U1766,look_up!A$2:L1792,6,FALSE)</f>
        <v>Echinodermata</v>
      </c>
      <c r="AA1766" s="14" t="str">
        <f>VLOOKUP($U1766,look_up!A$2:M1792,7,FALSE)</f>
        <v>Asteroidea</v>
      </c>
      <c r="AB1766" s="14" t="str">
        <f>VLOOKUP($U1766,look_up!$A$2:P1792,8,FALSE)</f>
        <v>Forcipulatida</v>
      </c>
      <c r="AC1766" s="14" t="str">
        <f>VLOOKUP($U1766,look_up!$A$2:Q1792,9,FALSE)</f>
        <v>Asteriidae</v>
      </c>
      <c r="AD1766" s="14">
        <f>VLOOKUP($U1766,look_up!A$2:P1792,10,FALSE)</f>
        <v>123795</v>
      </c>
      <c r="AE1766" s="16">
        <v>0</v>
      </c>
      <c r="AF1766" s="24" t="s">
        <v>216</v>
      </c>
      <c r="AG1766">
        <v>40</v>
      </c>
      <c r="AH1766" s="16" t="s">
        <v>273</v>
      </c>
      <c r="AI1766" s="16" t="s">
        <v>296</v>
      </c>
      <c r="AJ1766" s="16" t="s">
        <v>214</v>
      </c>
      <c r="AK1766" s="16" t="s">
        <v>222</v>
      </c>
      <c r="AL1766" s="16">
        <v>0</v>
      </c>
    </row>
    <row r="1767" spans="1:38" x14ac:dyDescent="0.3">
      <c r="A1767" s="24" t="s">
        <v>0</v>
      </c>
      <c r="B1767" t="s">
        <v>308</v>
      </c>
      <c r="C1767" t="s">
        <v>281</v>
      </c>
      <c r="D1767">
        <v>-27.274239999999999</v>
      </c>
      <c r="E1767">
        <v>-48.3339</v>
      </c>
      <c r="F1767" s="24" t="s">
        <v>2</v>
      </c>
      <c r="G1767" s="24" t="s">
        <v>3</v>
      </c>
      <c r="H1767" s="25">
        <v>42417</v>
      </c>
      <c r="I1767" s="12" t="s">
        <v>103</v>
      </c>
      <c r="J1767" s="12" t="s">
        <v>245</v>
      </c>
      <c r="K1767" s="12" t="s">
        <v>292</v>
      </c>
      <c r="L1767" s="24" t="s">
        <v>96</v>
      </c>
      <c r="M1767" s="24" t="s">
        <v>313</v>
      </c>
      <c r="N1767" t="s">
        <v>85</v>
      </c>
      <c r="O1767" s="24">
        <v>1</v>
      </c>
      <c r="P1767">
        <v>10</v>
      </c>
      <c r="Q1767">
        <v>10</v>
      </c>
      <c r="R1767">
        <v>26</v>
      </c>
      <c r="S1767" s="24">
        <v>13.5</v>
      </c>
      <c r="T1767" s="24">
        <v>13.5</v>
      </c>
      <c r="U1767" t="s">
        <v>183</v>
      </c>
      <c r="V1767" s="14" t="str">
        <f>VLOOKUP($U1767,look_up!$A$2:J1793,2,FALSE)</f>
        <v>Estrela</v>
      </c>
      <c r="W1767" s="14" t="str">
        <f>VLOOKUP($U1767,look_up!$A$2:K1793,3,FALSE)</f>
        <v>Species</v>
      </c>
      <c r="X1767" s="14" t="str">
        <f>VLOOKUP($U1767,look_up!$A$2:L1793,4,FALSE)</f>
        <v>NA</v>
      </c>
      <c r="Y1767" s="14" t="str">
        <f>VLOOKUP($U1767,look_up!A$2:K1793,5,FALSE)</f>
        <v>Animalia</v>
      </c>
      <c r="Z1767" s="14" t="str">
        <f>VLOOKUP($U1767,look_up!A$2:L1793,6,FALSE)</f>
        <v>Echinodermata</v>
      </c>
      <c r="AA1767" s="14" t="str">
        <f>VLOOKUP($U1767,look_up!A$2:M1793,7,FALSE)</f>
        <v>Asteroidea</v>
      </c>
      <c r="AB1767" s="14" t="str">
        <f>VLOOKUP($U1767,look_up!$A$2:P1793,8,FALSE)</f>
        <v>Forcipulatida</v>
      </c>
      <c r="AC1767" s="14" t="str">
        <f>VLOOKUP($U1767,look_up!$A$2:Q1793,9,FALSE)</f>
        <v>Asteriidae</v>
      </c>
      <c r="AD1767" s="14">
        <f>VLOOKUP($U1767,look_up!A$2:P1793,10,FALSE)</f>
        <v>123795</v>
      </c>
      <c r="AE1767" s="16">
        <v>2</v>
      </c>
      <c r="AF1767" s="24" t="s">
        <v>216</v>
      </c>
      <c r="AG1767">
        <v>40</v>
      </c>
      <c r="AH1767" s="16" t="s">
        <v>273</v>
      </c>
      <c r="AI1767" s="16" t="s">
        <v>296</v>
      </c>
      <c r="AJ1767" s="16" t="s">
        <v>214</v>
      </c>
      <c r="AK1767" s="16" t="s">
        <v>222</v>
      </c>
      <c r="AL1767" s="16">
        <v>2</v>
      </c>
    </row>
    <row r="1768" spans="1:38" x14ac:dyDescent="0.3">
      <c r="A1768" s="24" t="s">
        <v>0</v>
      </c>
      <c r="B1768" t="s">
        <v>308</v>
      </c>
      <c r="C1768" t="s">
        <v>281</v>
      </c>
      <c r="D1768">
        <v>-27.274239999999999</v>
      </c>
      <c r="E1768">
        <v>-48.3339</v>
      </c>
      <c r="F1768" s="24" t="s">
        <v>2</v>
      </c>
      <c r="G1768" s="24" t="s">
        <v>3</v>
      </c>
      <c r="H1768" s="25">
        <v>42417</v>
      </c>
      <c r="I1768" s="12" t="s">
        <v>103</v>
      </c>
      <c r="J1768" s="12" t="s">
        <v>245</v>
      </c>
      <c r="K1768" s="12" t="s">
        <v>292</v>
      </c>
      <c r="L1768" s="24" t="s">
        <v>96</v>
      </c>
      <c r="M1768" s="24" t="s">
        <v>313</v>
      </c>
      <c r="N1768" t="s">
        <v>85</v>
      </c>
      <c r="O1768" s="24">
        <v>2</v>
      </c>
      <c r="P1768">
        <v>10</v>
      </c>
      <c r="Q1768">
        <v>10</v>
      </c>
      <c r="R1768">
        <v>26</v>
      </c>
      <c r="S1768" s="24">
        <v>13.5</v>
      </c>
      <c r="T1768" s="24">
        <v>13.5</v>
      </c>
      <c r="U1768" t="s">
        <v>183</v>
      </c>
      <c r="V1768" s="14" t="str">
        <f>VLOOKUP($U1768,look_up!$A$2:J1794,2,FALSE)</f>
        <v>Estrela</v>
      </c>
      <c r="W1768" s="14" t="str">
        <f>VLOOKUP($U1768,look_up!$A$2:K1794,3,FALSE)</f>
        <v>Species</v>
      </c>
      <c r="X1768" s="14" t="str">
        <f>VLOOKUP($U1768,look_up!$A$2:L1794,4,FALSE)</f>
        <v>NA</v>
      </c>
      <c r="Y1768" s="14" t="str">
        <f>VLOOKUP($U1768,look_up!A$2:K1794,5,FALSE)</f>
        <v>Animalia</v>
      </c>
      <c r="Z1768" s="14" t="str">
        <f>VLOOKUP($U1768,look_up!A$2:L1794,6,FALSE)</f>
        <v>Echinodermata</v>
      </c>
      <c r="AA1768" s="14" t="str">
        <f>VLOOKUP($U1768,look_up!A$2:M1794,7,FALSE)</f>
        <v>Asteroidea</v>
      </c>
      <c r="AB1768" s="14" t="str">
        <f>VLOOKUP($U1768,look_up!$A$2:P1794,8,FALSE)</f>
        <v>Forcipulatida</v>
      </c>
      <c r="AC1768" s="14" t="str">
        <f>VLOOKUP($U1768,look_up!$A$2:Q1794,9,FALSE)</f>
        <v>Asteriidae</v>
      </c>
      <c r="AD1768" s="14">
        <f>VLOOKUP($U1768,look_up!A$2:P1794,10,FALSE)</f>
        <v>123795</v>
      </c>
      <c r="AE1768" s="16">
        <v>3</v>
      </c>
      <c r="AF1768" s="24" t="s">
        <v>216</v>
      </c>
      <c r="AG1768">
        <v>40</v>
      </c>
      <c r="AH1768" s="16" t="s">
        <v>273</v>
      </c>
      <c r="AI1768" s="16" t="s">
        <v>296</v>
      </c>
      <c r="AJ1768" s="16" t="s">
        <v>214</v>
      </c>
      <c r="AK1768" s="16" t="s">
        <v>222</v>
      </c>
      <c r="AL1768" s="16">
        <v>3</v>
      </c>
    </row>
    <row r="1769" spans="1:38" x14ac:dyDescent="0.3">
      <c r="A1769" s="24" t="s">
        <v>0</v>
      </c>
      <c r="B1769" t="s">
        <v>308</v>
      </c>
      <c r="C1769" t="s">
        <v>281</v>
      </c>
      <c r="D1769">
        <v>-27.274239999999999</v>
      </c>
      <c r="E1769">
        <v>-48.3339</v>
      </c>
      <c r="F1769" s="24" t="s">
        <v>2</v>
      </c>
      <c r="G1769" s="24" t="s">
        <v>3</v>
      </c>
      <c r="H1769" s="25">
        <v>42417</v>
      </c>
      <c r="I1769" s="12" t="s">
        <v>103</v>
      </c>
      <c r="J1769" s="12" t="s">
        <v>245</v>
      </c>
      <c r="K1769" s="12" t="s">
        <v>292</v>
      </c>
      <c r="L1769" s="24" t="s">
        <v>96</v>
      </c>
      <c r="M1769" s="24" t="s">
        <v>313</v>
      </c>
      <c r="N1769" t="s">
        <v>85</v>
      </c>
      <c r="O1769" s="24">
        <v>3</v>
      </c>
      <c r="P1769">
        <v>10</v>
      </c>
      <c r="Q1769">
        <v>10</v>
      </c>
      <c r="R1769">
        <v>26</v>
      </c>
      <c r="S1769" s="24">
        <v>13.5</v>
      </c>
      <c r="T1769" s="24">
        <v>13.5</v>
      </c>
      <c r="U1769" t="s">
        <v>183</v>
      </c>
      <c r="V1769" s="14" t="str">
        <f>VLOOKUP($U1769,look_up!$A$2:J1795,2,FALSE)</f>
        <v>Estrela</v>
      </c>
      <c r="W1769" s="14" t="str">
        <f>VLOOKUP($U1769,look_up!$A$2:K1795,3,FALSE)</f>
        <v>Species</v>
      </c>
      <c r="X1769" s="14" t="str">
        <f>VLOOKUP($U1769,look_up!$A$2:L1795,4,FALSE)</f>
        <v>NA</v>
      </c>
      <c r="Y1769" s="14" t="str">
        <f>VLOOKUP($U1769,look_up!A$2:K1795,5,FALSE)</f>
        <v>Animalia</v>
      </c>
      <c r="Z1769" s="14" t="str">
        <f>VLOOKUP($U1769,look_up!A$2:L1795,6,FALSE)</f>
        <v>Echinodermata</v>
      </c>
      <c r="AA1769" s="14" t="str">
        <f>VLOOKUP($U1769,look_up!A$2:M1795,7,FALSE)</f>
        <v>Asteroidea</v>
      </c>
      <c r="AB1769" s="14" t="str">
        <f>VLOOKUP($U1769,look_up!$A$2:P1795,8,FALSE)</f>
        <v>Forcipulatida</v>
      </c>
      <c r="AC1769" s="14" t="str">
        <f>VLOOKUP($U1769,look_up!$A$2:Q1795,9,FALSE)</f>
        <v>Asteriidae</v>
      </c>
      <c r="AD1769" s="14">
        <f>VLOOKUP($U1769,look_up!A$2:P1795,10,FALSE)</f>
        <v>123795</v>
      </c>
      <c r="AE1769" s="16">
        <v>0</v>
      </c>
      <c r="AF1769" s="24" t="s">
        <v>216</v>
      </c>
      <c r="AG1769">
        <v>40</v>
      </c>
      <c r="AH1769" s="16" t="s">
        <v>273</v>
      </c>
      <c r="AI1769" s="16" t="s">
        <v>296</v>
      </c>
      <c r="AJ1769" s="16" t="s">
        <v>214</v>
      </c>
      <c r="AK1769" s="16" t="s">
        <v>222</v>
      </c>
      <c r="AL1769" s="16">
        <v>0</v>
      </c>
    </row>
    <row r="1770" spans="1:38" x14ac:dyDescent="0.3">
      <c r="A1770" s="24" t="s">
        <v>0</v>
      </c>
      <c r="B1770" t="s">
        <v>267</v>
      </c>
      <c r="C1770" t="s">
        <v>283</v>
      </c>
      <c r="D1770">
        <v>-27.27486</v>
      </c>
      <c r="E1770">
        <v>-48.36674</v>
      </c>
      <c r="F1770" s="24" t="s">
        <v>2</v>
      </c>
      <c r="G1770" s="24" t="s">
        <v>3</v>
      </c>
      <c r="H1770" s="25">
        <v>42396</v>
      </c>
      <c r="I1770" s="12" t="s">
        <v>282</v>
      </c>
      <c r="J1770" s="12" t="s">
        <v>270</v>
      </c>
      <c r="K1770" s="12" t="s">
        <v>292</v>
      </c>
      <c r="L1770" s="24" t="s">
        <v>96</v>
      </c>
      <c r="M1770" s="24" t="s">
        <v>313</v>
      </c>
      <c r="N1770" t="s">
        <v>85</v>
      </c>
      <c r="O1770" s="24">
        <v>1</v>
      </c>
      <c r="P1770">
        <v>5</v>
      </c>
      <c r="Q1770">
        <v>5</v>
      </c>
      <c r="R1770">
        <v>26</v>
      </c>
      <c r="S1770" s="24">
        <v>9.5</v>
      </c>
      <c r="T1770" s="24">
        <v>8</v>
      </c>
      <c r="U1770" t="s">
        <v>183</v>
      </c>
      <c r="V1770" s="14" t="str">
        <f>VLOOKUP($U1770,look_up!$A$2:J1796,2,FALSE)</f>
        <v>Estrela</v>
      </c>
      <c r="W1770" s="14" t="str">
        <f>VLOOKUP($U1770,look_up!$A$2:K1796,3,FALSE)</f>
        <v>Species</v>
      </c>
      <c r="X1770" s="14" t="str">
        <f>VLOOKUP($U1770,look_up!$A$2:L1796,4,FALSE)</f>
        <v>NA</v>
      </c>
      <c r="Y1770" s="14" t="str">
        <f>VLOOKUP($U1770,look_up!A$2:K1796,5,FALSE)</f>
        <v>Animalia</v>
      </c>
      <c r="Z1770" s="14" t="str">
        <f>VLOOKUP($U1770,look_up!A$2:L1796,6,FALSE)</f>
        <v>Echinodermata</v>
      </c>
      <c r="AA1770" s="14" t="str">
        <f>VLOOKUP($U1770,look_up!A$2:M1796,7,FALSE)</f>
        <v>Asteroidea</v>
      </c>
      <c r="AB1770" s="14" t="str">
        <f>VLOOKUP($U1770,look_up!$A$2:P1796,8,FALSE)</f>
        <v>Forcipulatida</v>
      </c>
      <c r="AC1770" s="14" t="str">
        <f>VLOOKUP($U1770,look_up!$A$2:Q1796,9,FALSE)</f>
        <v>Asteriidae</v>
      </c>
      <c r="AD1770" s="14">
        <f>VLOOKUP($U1770,look_up!A$2:P1796,10,FALSE)</f>
        <v>123795</v>
      </c>
      <c r="AE1770" s="16">
        <v>17</v>
      </c>
      <c r="AF1770" s="24" t="s">
        <v>216</v>
      </c>
      <c r="AG1770">
        <v>40</v>
      </c>
      <c r="AH1770" s="16" t="s">
        <v>273</v>
      </c>
      <c r="AI1770" s="16" t="s">
        <v>296</v>
      </c>
      <c r="AJ1770" s="16" t="s">
        <v>214</v>
      </c>
      <c r="AK1770" s="16" t="s">
        <v>222</v>
      </c>
      <c r="AL1770" s="16">
        <v>17</v>
      </c>
    </row>
    <row r="1771" spans="1:38" x14ac:dyDescent="0.3">
      <c r="A1771" s="24" t="s">
        <v>0</v>
      </c>
      <c r="B1771" t="s">
        <v>267</v>
      </c>
      <c r="C1771" t="s">
        <v>283</v>
      </c>
      <c r="D1771">
        <v>-27.27486</v>
      </c>
      <c r="E1771">
        <v>-48.36674</v>
      </c>
      <c r="F1771" s="24" t="s">
        <v>2</v>
      </c>
      <c r="G1771" s="24" t="s">
        <v>3</v>
      </c>
      <c r="H1771" s="25">
        <v>42396</v>
      </c>
      <c r="I1771" s="12" t="s">
        <v>282</v>
      </c>
      <c r="J1771" s="12" t="s">
        <v>270</v>
      </c>
      <c r="K1771" s="12" t="s">
        <v>292</v>
      </c>
      <c r="L1771" s="24" t="s">
        <v>96</v>
      </c>
      <c r="M1771" s="24" t="s">
        <v>313</v>
      </c>
      <c r="N1771" t="s">
        <v>85</v>
      </c>
      <c r="O1771" s="24">
        <v>2</v>
      </c>
      <c r="P1771">
        <v>5</v>
      </c>
      <c r="Q1771">
        <v>5</v>
      </c>
      <c r="R1771">
        <v>26</v>
      </c>
      <c r="S1771" s="24">
        <v>9.5</v>
      </c>
      <c r="T1771" s="24">
        <v>8</v>
      </c>
      <c r="U1771" t="s">
        <v>183</v>
      </c>
      <c r="V1771" s="14" t="str">
        <f>VLOOKUP($U1771,look_up!$A$2:J1797,2,FALSE)</f>
        <v>Estrela</v>
      </c>
      <c r="W1771" s="14" t="str">
        <f>VLOOKUP($U1771,look_up!$A$2:K1797,3,FALSE)</f>
        <v>Species</v>
      </c>
      <c r="X1771" s="14" t="str">
        <f>VLOOKUP($U1771,look_up!$A$2:L1797,4,FALSE)</f>
        <v>NA</v>
      </c>
      <c r="Y1771" s="14" t="str">
        <f>VLOOKUP($U1771,look_up!A$2:K1797,5,FALSE)</f>
        <v>Animalia</v>
      </c>
      <c r="Z1771" s="14" t="str">
        <f>VLOOKUP($U1771,look_up!A$2:L1797,6,FALSE)</f>
        <v>Echinodermata</v>
      </c>
      <c r="AA1771" s="14" t="str">
        <f>VLOOKUP($U1771,look_up!A$2:M1797,7,FALSE)</f>
        <v>Asteroidea</v>
      </c>
      <c r="AB1771" s="14" t="str">
        <f>VLOOKUP($U1771,look_up!$A$2:P1797,8,FALSE)</f>
        <v>Forcipulatida</v>
      </c>
      <c r="AC1771" s="14" t="str">
        <f>VLOOKUP($U1771,look_up!$A$2:Q1797,9,FALSE)</f>
        <v>Asteriidae</v>
      </c>
      <c r="AD1771" s="14">
        <f>VLOOKUP($U1771,look_up!A$2:P1797,10,FALSE)</f>
        <v>123795</v>
      </c>
      <c r="AE1771" s="16">
        <v>0</v>
      </c>
      <c r="AF1771" s="24" t="s">
        <v>216</v>
      </c>
      <c r="AG1771">
        <v>40</v>
      </c>
      <c r="AH1771" s="16" t="s">
        <v>273</v>
      </c>
      <c r="AI1771" s="16" t="s">
        <v>296</v>
      </c>
      <c r="AJ1771" s="16" t="s">
        <v>214</v>
      </c>
      <c r="AK1771" s="16" t="s">
        <v>222</v>
      </c>
      <c r="AL1771" s="16">
        <v>0</v>
      </c>
    </row>
    <row r="1772" spans="1:38" x14ac:dyDescent="0.3">
      <c r="A1772" s="24" t="s">
        <v>0</v>
      </c>
      <c r="B1772" t="s">
        <v>267</v>
      </c>
      <c r="C1772" t="s">
        <v>283</v>
      </c>
      <c r="D1772">
        <v>-27.27486</v>
      </c>
      <c r="E1772">
        <v>-48.36674</v>
      </c>
      <c r="F1772" s="24" t="s">
        <v>2</v>
      </c>
      <c r="G1772" s="24" t="s">
        <v>3</v>
      </c>
      <c r="H1772" s="25">
        <v>42396</v>
      </c>
      <c r="I1772" s="12" t="s">
        <v>282</v>
      </c>
      <c r="J1772" s="12" t="s">
        <v>270</v>
      </c>
      <c r="K1772" s="12" t="s">
        <v>292</v>
      </c>
      <c r="L1772" s="24" t="s">
        <v>96</v>
      </c>
      <c r="M1772" s="24" t="s">
        <v>313</v>
      </c>
      <c r="N1772" t="s">
        <v>85</v>
      </c>
      <c r="O1772" s="24">
        <v>3</v>
      </c>
      <c r="P1772">
        <v>5</v>
      </c>
      <c r="Q1772">
        <v>5</v>
      </c>
      <c r="R1772">
        <v>26</v>
      </c>
      <c r="S1772" s="24">
        <v>9.5</v>
      </c>
      <c r="T1772" s="24">
        <v>8</v>
      </c>
      <c r="U1772" t="s">
        <v>183</v>
      </c>
      <c r="V1772" s="14" t="str">
        <f>VLOOKUP($U1772,look_up!$A$2:J1798,2,FALSE)</f>
        <v>Estrela</v>
      </c>
      <c r="W1772" s="14" t="str">
        <f>VLOOKUP($U1772,look_up!$A$2:K1798,3,FALSE)</f>
        <v>Species</v>
      </c>
      <c r="X1772" s="14" t="str">
        <f>VLOOKUP($U1772,look_up!$A$2:L1798,4,FALSE)</f>
        <v>NA</v>
      </c>
      <c r="Y1772" s="14" t="str">
        <f>VLOOKUP($U1772,look_up!A$2:K1798,5,FALSE)</f>
        <v>Animalia</v>
      </c>
      <c r="Z1772" s="14" t="str">
        <f>VLOOKUP($U1772,look_up!A$2:L1798,6,FALSE)</f>
        <v>Echinodermata</v>
      </c>
      <c r="AA1772" s="14" t="str">
        <f>VLOOKUP($U1772,look_up!A$2:M1798,7,FALSE)</f>
        <v>Asteroidea</v>
      </c>
      <c r="AB1772" s="14" t="str">
        <f>VLOOKUP($U1772,look_up!$A$2:P1798,8,FALSE)</f>
        <v>Forcipulatida</v>
      </c>
      <c r="AC1772" s="14" t="str">
        <f>VLOOKUP($U1772,look_up!$A$2:Q1798,9,FALSE)</f>
        <v>Asteriidae</v>
      </c>
      <c r="AD1772" s="14">
        <f>VLOOKUP($U1772,look_up!A$2:P1798,10,FALSE)</f>
        <v>123795</v>
      </c>
      <c r="AE1772" s="16">
        <v>0</v>
      </c>
      <c r="AF1772" s="24" t="s">
        <v>216</v>
      </c>
      <c r="AG1772">
        <v>40</v>
      </c>
      <c r="AH1772" s="16" t="s">
        <v>273</v>
      </c>
      <c r="AI1772" s="16" t="s">
        <v>296</v>
      </c>
      <c r="AJ1772" s="16" t="s">
        <v>214</v>
      </c>
      <c r="AK1772" s="16" t="s">
        <v>222</v>
      </c>
      <c r="AL1772" s="16">
        <v>0</v>
      </c>
    </row>
    <row r="1773" spans="1:38" x14ac:dyDescent="0.3">
      <c r="A1773" s="24" t="s">
        <v>0</v>
      </c>
      <c r="B1773" t="s">
        <v>267</v>
      </c>
      <c r="C1773" t="s">
        <v>283</v>
      </c>
      <c r="D1773">
        <v>-27.27486</v>
      </c>
      <c r="E1773">
        <v>-48.36674</v>
      </c>
      <c r="F1773" s="24" t="s">
        <v>2</v>
      </c>
      <c r="G1773" s="24" t="s">
        <v>3</v>
      </c>
      <c r="H1773" s="25">
        <v>42396</v>
      </c>
      <c r="I1773" s="12" t="s">
        <v>282</v>
      </c>
      <c r="J1773" s="12" t="s">
        <v>270</v>
      </c>
      <c r="K1773" s="12" t="s">
        <v>292</v>
      </c>
      <c r="L1773" s="24" t="s">
        <v>96</v>
      </c>
      <c r="M1773" s="24" t="s">
        <v>313</v>
      </c>
      <c r="N1773" t="s">
        <v>85</v>
      </c>
      <c r="O1773" s="24">
        <v>1</v>
      </c>
      <c r="P1773">
        <v>10</v>
      </c>
      <c r="Q1773">
        <v>10</v>
      </c>
      <c r="R1773">
        <v>23</v>
      </c>
      <c r="S1773" s="24">
        <v>9.5</v>
      </c>
      <c r="T1773" s="24">
        <v>7.6</v>
      </c>
      <c r="U1773" t="s">
        <v>183</v>
      </c>
      <c r="V1773" s="14" t="str">
        <f>VLOOKUP($U1773,look_up!$A$2:J1799,2,FALSE)</f>
        <v>Estrela</v>
      </c>
      <c r="W1773" s="14" t="str">
        <f>VLOOKUP($U1773,look_up!$A$2:K1799,3,FALSE)</f>
        <v>Species</v>
      </c>
      <c r="X1773" s="14" t="str">
        <f>VLOOKUP($U1773,look_up!$A$2:L1799,4,FALSE)</f>
        <v>NA</v>
      </c>
      <c r="Y1773" s="14" t="str">
        <f>VLOOKUP($U1773,look_up!A$2:K1799,5,FALSE)</f>
        <v>Animalia</v>
      </c>
      <c r="Z1773" s="14" t="str">
        <f>VLOOKUP($U1773,look_up!A$2:L1799,6,FALSE)</f>
        <v>Echinodermata</v>
      </c>
      <c r="AA1773" s="14" t="str">
        <f>VLOOKUP($U1773,look_up!A$2:M1799,7,FALSE)</f>
        <v>Asteroidea</v>
      </c>
      <c r="AB1773" s="14" t="str">
        <f>VLOOKUP($U1773,look_up!$A$2:P1799,8,FALSE)</f>
        <v>Forcipulatida</v>
      </c>
      <c r="AC1773" s="14" t="str">
        <f>VLOOKUP($U1773,look_up!$A$2:Q1799,9,FALSE)</f>
        <v>Asteriidae</v>
      </c>
      <c r="AD1773" s="14">
        <f>VLOOKUP($U1773,look_up!A$2:P1799,10,FALSE)</f>
        <v>123795</v>
      </c>
      <c r="AE1773" s="16">
        <v>0</v>
      </c>
      <c r="AF1773" s="24" t="s">
        <v>216</v>
      </c>
      <c r="AG1773">
        <v>40</v>
      </c>
      <c r="AH1773" s="16" t="s">
        <v>273</v>
      </c>
      <c r="AI1773" s="16" t="s">
        <v>296</v>
      </c>
      <c r="AJ1773" s="16" t="s">
        <v>214</v>
      </c>
      <c r="AK1773" s="16" t="s">
        <v>222</v>
      </c>
      <c r="AL1773" s="16">
        <v>0</v>
      </c>
    </row>
    <row r="1774" spans="1:38" x14ac:dyDescent="0.3">
      <c r="A1774" s="24" t="s">
        <v>0</v>
      </c>
      <c r="B1774" t="s">
        <v>267</v>
      </c>
      <c r="C1774" t="s">
        <v>283</v>
      </c>
      <c r="D1774">
        <v>-27.27486</v>
      </c>
      <c r="E1774">
        <v>-48.36674</v>
      </c>
      <c r="F1774" s="24" t="s">
        <v>2</v>
      </c>
      <c r="G1774" s="24" t="s">
        <v>3</v>
      </c>
      <c r="H1774" s="25">
        <v>42396</v>
      </c>
      <c r="I1774" s="12" t="s">
        <v>282</v>
      </c>
      <c r="J1774" s="12" t="s">
        <v>270</v>
      </c>
      <c r="K1774" s="12" t="s">
        <v>292</v>
      </c>
      <c r="L1774" s="24" t="s">
        <v>96</v>
      </c>
      <c r="M1774" s="24" t="s">
        <v>313</v>
      </c>
      <c r="N1774" t="s">
        <v>85</v>
      </c>
      <c r="O1774" s="24">
        <v>2</v>
      </c>
      <c r="P1774">
        <v>10</v>
      </c>
      <c r="Q1774">
        <v>10</v>
      </c>
      <c r="R1774">
        <v>23</v>
      </c>
      <c r="S1774" s="24">
        <v>9.5</v>
      </c>
      <c r="T1774" s="24">
        <v>7.6</v>
      </c>
      <c r="U1774" t="s">
        <v>183</v>
      </c>
      <c r="V1774" s="14" t="str">
        <f>VLOOKUP($U1774,look_up!$A$2:J1800,2,FALSE)</f>
        <v>Estrela</v>
      </c>
      <c r="W1774" s="14" t="str">
        <f>VLOOKUP($U1774,look_up!$A$2:K1800,3,FALSE)</f>
        <v>Species</v>
      </c>
      <c r="X1774" s="14" t="str">
        <f>VLOOKUP($U1774,look_up!$A$2:L1800,4,FALSE)</f>
        <v>NA</v>
      </c>
      <c r="Y1774" s="14" t="str">
        <f>VLOOKUP($U1774,look_up!A$2:K1800,5,FALSE)</f>
        <v>Animalia</v>
      </c>
      <c r="Z1774" s="14" t="str">
        <f>VLOOKUP($U1774,look_up!A$2:L1800,6,FALSE)</f>
        <v>Echinodermata</v>
      </c>
      <c r="AA1774" s="14" t="str">
        <f>VLOOKUP($U1774,look_up!A$2:M1800,7,FALSE)</f>
        <v>Asteroidea</v>
      </c>
      <c r="AB1774" s="14" t="str">
        <f>VLOOKUP($U1774,look_up!$A$2:P1800,8,FALSE)</f>
        <v>Forcipulatida</v>
      </c>
      <c r="AC1774" s="14" t="str">
        <f>VLOOKUP($U1774,look_up!$A$2:Q1800,9,FALSE)</f>
        <v>Asteriidae</v>
      </c>
      <c r="AD1774" s="14">
        <f>VLOOKUP($U1774,look_up!A$2:P1800,10,FALSE)</f>
        <v>123795</v>
      </c>
      <c r="AE1774" s="16">
        <v>1</v>
      </c>
      <c r="AF1774" s="24" t="s">
        <v>216</v>
      </c>
      <c r="AG1774">
        <v>40</v>
      </c>
      <c r="AH1774" s="16" t="s">
        <v>273</v>
      </c>
      <c r="AI1774" s="16" t="s">
        <v>296</v>
      </c>
      <c r="AJ1774" s="16" t="s">
        <v>214</v>
      </c>
      <c r="AK1774" s="16" t="s">
        <v>222</v>
      </c>
      <c r="AL1774" s="16">
        <v>1</v>
      </c>
    </row>
    <row r="1775" spans="1:38" x14ac:dyDescent="0.3">
      <c r="A1775" s="24" t="s">
        <v>0</v>
      </c>
      <c r="B1775" t="s">
        <v>267</v>
      </c>
      <c r="C1775" t="s">
        <v>283</v>
      </c>
      <c r="D1775">
        <v>-27.27486</v>
      </c>
      <c r="E1775">
        <v>-48.36674</v>
      </c>
      <c r="F1775" s="24" t="s">
        <v>2</v>
      </c>
      <c r="G1775" s="24" t="s">
        <v>3</v>
      </c>
      <c r="H1775" s="25">
        <v>42396</v>
      </c>
      <c r="I1775" s="12" t="s">
        <v>282</v>
      </c>
      <c r="J1775" s="12" t="s">
        <v>270</v>
      </c>
      <c r="K1775" s="12" t="s">
        <v>292</v>
      </c>
      <c r="L1775" s="24" t="s">
        <v>96</v>
      </c>
      <c r="M1775" s="24" t="s">
        <v>313</v>
      </c>
      <c r="N1775" t="s">
        <v>85</v>
      </c>
      <c r="O1775" s="24">
        <v>3</v>
      </c>
      <c r="P1775">
        <v>10</v>
      </c>
      <c r="Q1775">
        <v>10</v>
      </c>
      <c r="R1775">
        <v>23</v>
      </c>
      <c r="S1775" s="24">
        <v>9.5</v>
      </c>
      <c r="T1775" s="24">
        <v>7.6</v>
      </c>
      <c r="U1775" t="s">
        <v>183</v>
      </c>
      <c r="V1775" s="14" t="str">
        <f>VLOOKUP($U1775,look_up!$A$2:J1801,2,FALSE)</f>
        <v>Estrela</v>
      </c>
      <c r="W1775" s="14" t="str">
        <f>VLOOKUP($U1775,look_up!$A$2:K1801,3,FALSE)</f>
        <v>Species</v>
      </c>
      <c r="X1775" s="14" t="str">
        <f>VLOOKUP($U1775,look_up!$A$2:L1801,4,FALSE)</f>
        <v>NA</v>
      </c>
      <c r="Y1775" s="14" t="str">
        <f>VLOOKUP($U1775,look_up!A$2:K1801,5,FALSE)</f>
        <v>Animalia</v>
      </c>
      <c r="Z1775" s="14" t="str">
        <f>VLOOKUP($U1775,look_up!A$2:L1801,6,FALSE)</f>
        <v>Echinodermata</v>
      </c>
      <c r="AA1775" s="14" t="str">
        <f>VLOOKUP($U1775,look_up!A$2:M1801,7,FALSE)</f>
        <v>Asteroidea</v>
      </c>
      <c r="AB1775" s="14" t="str">
        <f>VLOOKUP($U1775,look_up!$A$2:P1801,8,FALSE)</f>
        <v>Forcipulatida</v>
      </c>
      <c r="AC1775" s="14" t="str">
        <f>VLOOKUP($U1775,look_up!$A$2:Q1801,9,FALSE)</f>
        <v>Asteriidae</v>
      </c>
      <c r="AD1775" s="14">
        <f>VLOOKUP($U1775,look_up!A$2:P1801,10,FALSE)</f>
        <v>123795</v>
      </c>
      <c r="AE1775" s="16">
        <v>0</v>
      </c>
      <c r="AF1775" s="24" t="s">
        <v>216</v>
      </c>
      <c r="AG1775">
        <v>40</v>
      </c>
      <c r="AH1775" s="16" t="s">
        <v>273</v>
      </c>
      <c r="AI1775" s="16" t="s">
        <v>296</v>
      </c>
      <c r="AJ1775" s="16" t="s">
        <v>214</v>
      </c>
      <c r="AK1775" s="16" t="s">
        <v>222</v>
      </c>
      <c r="AL1775" s="16">
        <v>0</v>
      </c>
    </row>
    <row r="1776" spans="1:38" x14ac:dyDescent="0.3">
      <c r="A1776" s="24" t="s">
        <v>0</v>
      </c>
      <c r="B1776" t="s">
        <v>19</v>
      </c>
      <c r="C1776" t="s">
        <v>284</v>
      </c>
      <c r="D1776">
        <v>-27.278230000000001</v>
      </c>
      <c r="E1776">
        <v>-48.375419999999998</v>
      </c>
      <c r="F1776" s="24" t="s">
        <v>2</v>
      </c>
      <c r="G1776" s="24" t="s">
        <v>3</v>
      </c>
      <c r="H1776" s="25">
        <v>42402</v>
      </c>
      <c r="I1776" s="12" t="s">
        <v>245</v>
      </c>
      <c r="J1776" s="12" t="s">
        <v>245</v>
      </c>
      <c r="K1776" s="12" t="s">
        <v>292</v>
      </c>
      <c r="L1776" s="24" t="s">
        <v>96</v>
      </c>
      <c r="M1776" s="24" t="s">
        <v>313</v>
      </c>
      <c r="N1776" t="s">
        <v>85</v>
      </c>
      <c r="O1776" s="24">
        <v>1</v>
      </c>
      <c r="P1776">
        <v>5</v>
      </c>
      <c r="Q1776">
        <v>5</v>
      </c>
      <c r="R1776">
        <v>23</v>
      </c>
      <c r="S1776" s="24">
        <v>6.7</v>
      </c>
      <c r="T1776" s="24">
        <v>7</v>
      </c>
      <c r="U1776" t="s">
        <v>183</v>
      </c>
      <c r="V1776" s="14" t="str">
        <f>VLOOKUP($U1776,look_up!$A$2:J1802,2,FALSE)</f>
        <v>Estrela</v>
      </c>
      <c r="W1776" s="14" t="str">
        <f>VLOOKUP($U1776,look_up!$A$2:K1802,3,FALSE)</f>
        <v>Species</v>
      </c>
      <c r="X1776" s="14" t="str">
        <f>VLOOKUP($U1776,look_up!$A$2:L1802,4,FALSE)</f>
        <v>NA</v>
      </c>
      <c r="Y1776" s="14" t="str">
        <f>VLOOKUP($U1776,look_up!A$2:K1802,5,FALSE)</f>
        <v>Animalia</v>
      </c>
      <c r="Z1776" s="14" t="str">
        <f>VLOOKUP($U1776,look_up!A$2:L1802,6,FALSE)</f>
        <v>Echinodermata</v>
      </c>
      <c r="AA1776" s="14" t="str">
        <f>VLOOKUP($U1776,look_up!A$2:M1802,7,FALSE)</f>
        <v>Asteroidea</v>
      </c>
      <c r="AB1776" s="14" t="str">
        <f>VLOOKUP($U1776,look_up!$A$2:P1802,8,FALSE)</f>
        <v>Forcipulatida</v>
      </c>
      <c r="AC1776" s="14" t="str">
        <f>VLOOKUP($U1776,look_up!$A$2:Q1802,9,FALSE)</f>
        <v>Asteriidae</v>
      </c>
      <c r="AD1776" s="14">
        <f>VLOOKUP($U1776,look_up!A$2:P1802,10,FALSE)</f>
        <v>123795</v>
      </c>
      <c r="AE1776" s="16">
        <v>0</v>
      </c>
      <c r="AF1776" s="24" t="s">
        <v>216</v>
      </c>
      <c r="AG1776">
        <v>40</v>
      </c>
      <c r="AH1776" s="16" t="s">
        <v>273</v>
      </c>
      <c r="AI1776" s="16" t="s">
        <v>296</v>
      </c>
      <c r="AJ1776" s="16" t="s">
        <v>214</v>
      </c>
      <c r="AK1776" s="16" t="s">
        <v>222</v>
      </c>
      <c r="AL1776" s="16">
        <v>0</v>
      </c>
    </row>
    <row r="1777" spans="1:38" x14ac:dyDescent="0.3">
      <c r="A1777" s="24" t="s">
        <v>0</v>
      </c>
      <c r="B1777" t="s">
        <v>19</v>
      </c>
      <c r="C1777" t="s">
        <v>284</v>
      </c>
      <c r="D1777">
        <v>-27.278230000000001</v>
      </c>
      <c r="E1777">
        <v>-48.375419999999998</v>
      </c>
      <c r="F1777" s="24" t="s">
        <v>2</v>
      </c>
      <c r="G1777" s="24" t="s">
        <v>3</v>
      </c>
      <c r="H1777" s="25">
        <v>42402</v>
      </c>
      <c r="I1777" s="12" t="s">
        <v>245</v>
      </c>
      <c r="J1777" s="12" t="s">
        <v>245</v>
      </c>
      <c r="K1777" s="12" t="s">
        <v>292</v>
      </c>
      <c r="L1777" s="24" t="s">
        <v>96</v>
      </c>
      <c r="M1777" s="24" t="s">
        <v>313</v>
      </c>
      <c r="N1777" t="s">
        <v>85</v>
      </c>
      <c r="O1777" s="24">
        <v>2</v>
      </c>
      <c r="P1777">
        <v>5</v>
      </c>
      <c r="Q1777">
        <v>5</v>
      </c>
      <c r="R1777">
        <v>23</v>
      </c>
      <c r="S1777" s="24">
        <v>6.7</v>
      </c>
      <c r="T1777" s="24">
        <v>7</v>
      </c>
      <c r="U1777" t="s">
        <v>183</v>
      </c>
      <c r="V1777" s="14" t="str">
        <f>VLOOKUP($U1777,look_up!$A$2:J1803,2,FALSE)</f>
        <v>Estrela</v>
      </c>
      <c r="W1777" s="14" t="str">
        <f>VLOOKUP($U1777,look_up!$A$2:K1803,3,FALSE)</f>
        <v>Species</v>
      </c>
      <c r="X1777" s="14" t="str">
        <f>VLOOKUP($U1777,look_up!$A$2:L1803,4,FALSE)</f>
        <v>NA</v>
      </c>
      <c r="Y1777" s="14" t="str">
        <f>VLOOKUP($U1777,look_up!A$2:K1803,5,FALSE)</f>
        <v>Animalia</v>
      </c>
      <c r="Z1777" s="14" t="str">
        <f>VLOOKUP($U1777,look_up!A$2:L1803,6,FALSE)</f>
        <v>Echinodermata</v>
      </c>
      <c r="AA1777" s="14" t="str">
        <f>VLOOKUP($U1777,look_up!A$2:M1803,7,FALSE)</f>
        <v>Asteroidea</v>
      </c>
      <c r="AB1777" s="14" t="str">
        <f>VLOOKUP($U1777,look_up!$A$2:P1803,8,FALSE)</f>
        <v>Forcipulatida</v>
      </c>
      <c r="AC1777" s="14" t="str">
        <f>VLOOKUP($U1777,look_up!$A$2:Q1803,9,FALSE)</f>
        <v>Asteriidae</v>
      </c>
      <c r="AD1777" s="14">
        <f>VLOOKUP($U1777,look_up!A$2:P1803,10,FALSE)</f>
        <v>123795</v>
      </c>
      <c r="AE1777" s="16">
        <v>0</v>
      </c>
      <c r="AF1777" s="24" t="s">
        <v>216</v>
      </c>
      <c r="AG1777">
        <v>40</v>
      </c>
      <c r="AH1777" s="16" t="s">
        <v>273</v>
      </c>
      <c r="AI1777" s="16" t="s">
        <v>296</v>
      </c>
      <c r="AJ1777" s="16" t="s">
        <v>214</v>
      </c>
      <c r="AK1777" s="16" t="s">
        <v>222</v>
      </c>
      <c r="AL1777" s="16">
        <v>0</v>
      </c>
    </row>
    <row r="1778" spans="1:38" x14ac:dyDescent="0.3">
      <c r="A1778" s="24" t="s">
        <v>0</v>
      </c>
      <c r="B1778" t="s">
        <v>19</v>
      </c>
      <c r="C1778" t="s">
        <v>284</v>
      </c>
      <c r="D1778">
        <v>-27.278230000000001</v>
      </c>
      <c r="E1778">
        <v>-48.375419999999998</v>
      </c>
      <c r="F1778" s="24" t="s">
        <v>2</v>
      </c>
      <c r="G1778" s="24" t="s">
        <v>3</v>
      </c>
      <c r="H1778" s="25">
        <v>42402</v>
      </c>
      <c r="I1778" s="12" t="s">
        <v>245</v>
      </c>
      <c r="J1778" s="12" t="s">
        <v>245</v>
      </c>
      <c r="K1778" s="12" t="s">
        <v>292</v>
      </c>
      <c r="L1778" s="24" t="s">
        <v>96</v>
      </c>
      <c r="M1778" s="24" t="s">
        <v>313</v>
      </c>
      <c r="N1778" t="s">
        <v>85</v>
      </c>
      <c r="O1778" s="24">
        <v>3</v>
      </c>
      <c r="P1778">
        <v>5</v>
      </c>
      <c r="Q1778">
        <v>5</v>
      </c>
      <c r="R1778">
        <v>23</v>
      </c>
      <c r="S1778" s="24">
        <v>6.7</v>
      </c>
      <c r="T1778" s="24">
        <v>7</v>
      </c>
      <c r="U1778" t="s">
        <v>183</v>
      </c>
      <c r="V1778" s="14" t="str">
        <f>VLOOKUP($U1778,look_up!$A$2:J1804,2,FALSE)</f>
        <v>Estrela</v>
      </c>
      <c r="W1778" s="14" t="str">
        <f>VLOOKUP($U1778,look_up!$A$2:K1804,3,FALSE)</f>
        <v>Species</v>
      </c>
      <c r="X1778" s="14" t="str">
        <f>VLOOKUP($U1778,look_up!$A$2:L1804,4,FALSE)</f>
        <v>NA</v>
      </c>
      <c r="Y1778" s="14" t="str">
        <f>VLOOKUP($U1778,look_up!A$2:K1804,5,FALSE)</f>
        <v>Animalia</v>
      </c>
      <c r="Z1778" s="14" t="str">
        <f>VLOOKUP($U1778,look_up!A$2:L1804,6,FALSE)</f>
        <v>Echinodermata</v>
      </c>
      <c r="AA1778" s="14" t="str">
        <f>VLOOKUP($U1778,look_up!A$2:M1804,7,FALSE)</f>
        <v>Asteroidea</v>
      </c>
      <c r="AB1778" s="14" t="str">
        <f>VLOOKUP($U1778,look_up!$A$2:P1804,8,FALSE)</f>
        <v>Forcipulatida</v>
      </c>
      <c r="AC1778" s="14" t="str">
        <f>VLOOKUP($U1778,look_up!$A$2:Q1804,9,FALSE)</f>
        <v>Asteriidae</v>
      </c>
      <c r="AD1778" s="14">
        <f>VLOOKUP($U1778,look_up!A$2:P1804,10,FALSE)</f>
        <v>123795</v>
      </c>
      <c r="AE1778" s="16">
        <v>0</v>
      </c>
      <c r="AF1778" s="24" t="s">
        <v>216</v>
      </c>
      <c r="AG1778">
        <v>40</v>
      </c>
      <c r="AH1778" s="16" t="s">
        <v>273</v>
      </c>
      <c r="AI1778" s="16" t="s">
        <v>296</v>
      </c>
      <c r="AJ1778" s="16" t="s">
        <v>214</v>
      </c>
      <c r="AK1778" s="16" t="s">
        <v>222</v>
      </c>
      <c r="AL1778" s="16">
        <v>0</v>
      </c>
    </row>
    <row r="1779" spans="1:38" x14ac:dyDescent="0.3">
      <c r="A1779" s="24" t="s">
        <v>0</v>
      </c>
      <c r="B1779" t="s">
        <v>19</v>
      </c>
      <c r="C1779" t="s">
        <v>284</v>
      </c>
      <c r="D1779">
        <v>-27.278230000000001</v>
      </c>
      <c r="E1779">
        <v>-48.375419999999998</v>
      </c>
      <c r="F1779" s="24" t="s">
        <v>2</v>
      </c>
      <c r="G1779" s="24" t="s">
        <v>3</v>
      </c>
      <c r="H1779" s="25">
        <v>42402</v>
      </c>
      <c r="I1779" s="12" t="s">
        <v>245</v>
      </c>
      <c r="J1779" s="12" t="s">
        <v>245</v>
      </c>
      <c r="K1779" s="12" t="s">
        <v>292</v>
      </c>
      <c r="L1779" s="24" t="s">
        <v>96</v>
      </c>
      <c r="M1779" s="24" t="s">
        <v>313</v>
      </c>
      <c r="N1779" t="s">
        <v>86</v>
      </c>
      <c r="O1779" s="24">
        <v>1</v>
      </c>
      <c r="P1779">
        <v>6</v>
      </c>
      <c r="Q1779">
        <v>6</v>
      </c>
      <c r="R1779">
        <v>23</v>
      </c>
      <c r="S1779" s="24">
        <v>6.7</v>
      </c>
      <c r="T1779" s="24">
        <v>5</v>
      </c>
      <c r="U1779" t="s">
        <v>183</v>
      </c>
      <c r="V1779" s="14" t="str">
        <f>VLOOKUP($U1779,look_up!$A$2:J1805,2,FALSE)</f>
        <v>Estrela</v>
      </c>
      <c r="W1779" s="14" t="str">
        <f>VLOOKUP($U1779,look_up!$A$2:K1805,3,FALSE)</f>
        <v>Species</v>
      </c>
      <c r="X1779" s="14" t="str">
        <f>VLOOKUP($U1779,look_up!$A$2:L1805,4,FALSE)</f>
        <v>NA</v>
      </c>
      <c r="Y1779" s="14" t="str">
        <f>VLOOKUP($U1779,look_up!A$2:K1805,5,FALSE)</f>
        <v>Animalia</v>
      </c>
      <c r="Z1779" s="14" t="str">
        <f>VLOOKUP($U1779,look_up!A$2:L1805,6,FALSE)</f>
        <v>Echinodermata</v>
      </c>
      <c r="AA1779" s="14" t="str">
        <f>VLOOKUP($U1779,look_up!A$2:M1805,7,FALSE)</f>
        <v>Asteroidea</v>
      </c>
      <c r="AB1779" s="14" t="str">
        <f>VLOOKUP($U1779,look_up!$A$2:P1805,8,FALSE)</f>
        <v>Forcipulatida</v>
      </c>
      <c r="AC1779" s="14" t="str">
        <f>VLOOKUP($U1779,look_up!$A$2:Q1805,9,FALSE)</f>
        <v>Asteriidae</v>
      </c>
      <c r="AD1779" s="14">
        <f>VLOOKUP($U1779,look_up!A$2:P1805,10,FALSE)</f>
        <v>123795</v>
      </c>
      <c r="AE1779" s="16">
        <v>0</v>
      </c>
      <c r="AF1779" s="24" t="s">
        <v>216</v>
      </c>
      <c r="AG1779">
        <v>40</v>
      </c>
      <c r="AH1779" s="16" t="s">
        <v>273</v>
      </c>
      <c r="AI1779" s="16" t="s">
        <v>296</v>
      </c>
      <c r="AJ1779" s="16" t="s">
        <v>214</v>
      </c>
      <c r="AK1779" s="16" t="s">
        <v>222</v>
      </c>
      <c r="AL1779" s="16">
        <v>0</v>
      </c>
    </row>
    <row r="1780" spans="1:38" x14ac:dyDescent="0.3">
      <c r="A1780" s="24" t="s">
        <v>0</v>
      </c>
      <c r="B1780" t="s">
        <v>19</v>
      </c>
      <c r="C1780" t="s">
        <v>284</v>
      </c>
      <c r="D1780">
        <v>-27.278230000000001</v>
      </c>
      <c r="E1780">
        <v>-48.375419999999998</v>
      </c>
      <c r="F1780" s="24" t="s">
        <v>2</v>
      </c>
      <c r="G1780" s="24" t="s">
        <v>3</v>
      </c>
      <c r="H1780" s="25">
        <v>42402</v>
      </c>
      <c r="I1780" s="12" t="s">
        <v>245</v>
      </c>
      <c r="J1780" s="12" t="s">
        <v>245</v>
      </c>
      <c r="K1780" s="12" t="s">
        <v>292</v>
      </c>
      <c r="L1780" s="24" t="s">
        <v>96</v>
      </c>
      <c r="M1780" s="24" t="s">
        <v>313</v>
      </c>
      <c r="N1780" t="s">
        <v>86</v>
      </c>
      <c r="O1780" s="24">
        <v>2</v>
      </c>
      <c r="P1780">
        <v>6</v>
      </c>
      <c r="Q1780">
        <v>6</v>
      </c>
      <c r="R1780">
        <v>23</v>
      </c>
      <c r="S1780" s="24">
        <v>6.7</v>
      </c>
      <c r="T1780" s="24">
        <v>5</v>
      </c>
      <c r="U1780" t="s">
        <v>183</v>
      </c>
      <c r="V1780" s="14" t="str">
        <f>VLOOKUP($U1780,look_up!$A$2:J1806,2,FALSE)</f>
        <v>Estrela</v>
      </c>
      <c r="W1780" s="14" t="str">
        <f>VLOOKUP($U1780,look_up!$A$2:K1806,3,FALSE)</f>
        <v>Species</v>
      </c>
      <c r="X1780" s="14" t="str">
        <f>VLOOKUP($U1780,look_up!$A$2:L1806,4,FALSE)</f>
        <v>NA</v>
      </c>
      <c r="Y1780" s="14" t="str">
        <f>VLOOKUP($U1780,look_up!A$2:K1806,5,FALSE)</f>
        <v>Animalia</v>
      </c>
      <c r="Z1780" s="14" t="str">
        <f>VLOOKUP($U1780,look_up!A$2:L1806,6,FALSE)</f>
        <v>Echinodermata</v>
      </c>
      <c r="AA1780" s="14" t="str">
        <f>VLOOKUP($U1780,look_up!A$2:M1806,7,FALSE)</f>
        <v>Asteroidea</v>
      </c>
      <c r="AB1780" s="14" t="str">
        <f>VLOOKUP($U1780,look_up!$A$2:P1806,8,FALSE)</f>
        <v>Forcipulatida</v>
      </c>
      <c r="AC1780" s="14" t="str">
        <f>VLOOKUP($U1780,look_up!$A$2:Q1806,9,FALSE)</f>
        <v>Asteriidae</v>
      </c>
      <c r="AD1780" s="14">
        <f>VLOOKUP($U1780,look_up!A$2:P1806,10,FALSE)</f>
        <v>123795</v>
      </c>
      <c r="AE1780" s="16">
        <v>0</v>
      </c>
      <c r="AF1780" s="24" t="s">
        <v>216</v>
      </c>
      <c r="AG1780">
        <v>40</v>
      </c>
      <c r="AH1780" s="16" t="s">
        <v>273</v>
      </c>
      <c r="AI1780" s="16" t="s">
        <v>296</v>
      </c>
      <c r="AJ1780" s="16" t="s">
        <v>214</v>
      </c>
      <c r="AK1780" s="16" t="s">
        <v>222</v>
      </c>
      <c r="AL1780" s="16">
        <v>0</v>
      </c>
    </row>
    <row r="1781" spans="1:38" x14ac:dyDescent="0.3">
      <c r="A1781" s="24" t="s">
        <v>0</v>
      </c>
      <c r="B1781" t="s">
        <v>19</v>
      </c>
      <c r="C1781" t="s">
        <v>284</v>
      </c>
      <c r="D1781">
        <v>-27.278230000000001</v>
      </c>
      <c r="E1781">
        <v>-48.375419999999998</v>
      </c>
      <c r="F1781" s="24" t="s">
        <v>2</v>
      </c>
      <c r="G1781" s="24" t="s">
        <v>3</v>
      </c>
      <c r="H1781" s="25">
        <v>42402</v>
      </c>
      <c r="I1781" s="12" t="s">
        <v>245</v>
      </c>
      <c r="J1781" s="12" t="s">
        <v>245</v>
      </c>
      <c r="K1781" s="12" t="s">
        <v>292</v>
      </c>
      <c r="L1781" s="24" t="s">
        <v>96</v>
      </c>
      <c r="M1781" s="24" t="s">
        <v>313</v>
      </c>
      <c r="N1781" t="s">
        <v>86</v>
      </c>
      <c r="O1781" s="24">
        <v>3</v>
      </c>
      <c r="P1781">
        <v>6</v>
      </c>
      <c r="Q1781">
        <v>6</v>
      </c>
      <c r="R1781">
        <v>23</v>
      </c>
      <c r="S1781" s="24">
        <v>6.7</v>
      </c>
      <c r="T1781" s="24">
        <v>5</v>
      </c>
      <c r="U1781" t="s">
        <v>183</v>
      </c>
      <c r="V1781" s="14" t="str">
        <f>VLOOKUP($U1781,look_up!$A$2:J1807,2,FALSE)</f>
        <v>Estrela</v>
      </c>
      <c r="W1781" s="14" t="str">
        <f>VLOOKUP($U1781,look_up!$A$2:K1807,3,FALSE)</f>
        <v>Species</v>
      </c>
      <c r="X1781" s="14" t="str">
        <f>VLOOKUP($U1781,look_up!$A$2:L1807,4,FALSE)</f>
        <v>NA</v>
      </c>
      <c r="Y1781" s="14" t="str">
        <f>VLOOKUP($U1781,look_up!A$2:K1807,5,FALSE)</f>
        <v>Animalia</v>
      </c>
      <c r="Z1781" s="14" t="str">
        <f>VLOOKUP($U1781,look_up!A$2:L1807,6,FALSE)</f>
        <v>Echinodermata</v>
      </c>
      <c r="AA1781" s="14" t="str">
        <f>VLOOKUP($U1781,look_up!A$2:M1807,7,FALSE)</f>
        <v>Asteroidea</v>
      </c>
      <c r="AB1781" s="14" t="str">
        <f>VLOOKUP($U1781,look_up!$A$2:P1807,8,FALSE)</f>
        <v>Forcipulatida</v>
      </c>
      <c r="AC1781" s="14" t="str">
        <f>VLOOKUP($U1781,look_up!$A$2:Q1807,9,FALSE)</f>
        <v>Asteriidae</v>
      </c>
      <c r="AD1781" s="14">
        <f>VLOOKUP($U1781,look_up!A$2:P1807,10,FALSE)</f>
        <v>123795</v>
      </c>
      <c r="AE1781" s="16">
        <v>0</v>
      </c>
      <c r="AF1781" s="24" t="s">
        <v>216</v>
      </c>
      <c r="AG1781">
        <v>40</v>
      </c>
      <c r="AH1781" s="16" t="s">
        <v>273</v>
      </c>
      <c r="AI1781" s="16" t="s">
        <v>296</v>
      </c>
      <c r="AJ1781" s="16" t="s">
        <v>214</v>
      </c>
      <c r="AK1781" s="16" t="s">
        <v>222</v>
      </c>
      <c r="AL1781" s="16">
        <v>0</v>
      </c>
    </row>
    <row r="1782" spans="1:38" x14ac:dyDescent="0.3">
      <c r="A1782" s="24" t="s">
        <v>0</v>
      </c>
      <c r="B1782" t="s">
        <v>267</v>
      </c>
      <c r="C1782" t="s">
        <v>312</v>
      </c>
      <c r="D1782">
        <v>-27.180980000000002</v>
      </c>
      <c r="E1782">
        <v>-48.409959999999998</v>
      </c>
      <c r="F1782" s="24" t="s">
        <v>2</v>
      </c>
      <c r="G1782" s="24" t="s">
        <v>3</v>
      </c>
      <c r="H1782" s="25">
        <v>42397</v>
      </c>
      <c r="I1782" s="12" t="s">
        <v>288</v>
      </c>
      <c r="J1782" s="12" t="s">
        <v>270</v>
      </c>
      <c r="K1782" s="12" t="s">
        <v>292</v>
      </c>
      <c r="L1782" s="24" t="s">
        <v>96</v>
      </c>
      <c r="M1782" s="24" t="s">
        <v>313</v>
      </c>
      <c r="N1782" t="s">
        <v>85</v>
      </c>
      <c r="O1782" s="24">
        <v>1</v>
      </c>
      <c r="P1782">
        <v>5</v>
      </c>
      <c r="Q1782">
        <v>5</v>
      </c>
      <c r="R1782">
        <v>23</v>
      </c>
      <c r="S1782" s="24">
        <v>8</v>
      </c>
      <c r="T1782" s="24">
        <v>8.4</v>
      </c>
      <c r="U1782" t="s">
        <v>183</v>
      </c>
      <c r="V1782" s="14" t="str">
        <f>VLOOKUP($U1782,look_up!$A$2:J1808,2,FALSE)</f>
        <v>Estrela</v>
      </c>
      <c r="W1782" s="14" t="str">
        <f>VLOOKUP($U1782,look_up!$A$2:K1808,3,FALSE)</f>
        <v>Species</v>
      </c>
      <c r="X1782" s="14" t="str">
        <f>VLOOKUP($U1782,look_up!$A$2:L1808,4,FALSE)</f>
        <v>NA</v>
      </c>
      <c r="Y1782" s="14" t="str">
        <f>VLOOKUP($U1782,look_up!A$2:K1808,5,FALSE)</f>
        <v>Animalia</v>
      </c>
      <c r="Z1782" s="14" t="str">
        <f>VLOOKUP($U1782,look_up!A$2:L1808,6,FALSE)</f>
        <v>Echinodermata</v>
      </c>
      <c r="AA1782" s="14" t="str">
        <f>VLOOKUP($U1782,look_up!A$2:M1808,7,FALSE)</f>
        <v>Asteroidea</v>
      </c>
      <c r="AB1782" s="14" t="str">
        <f>VLOOKUP($U1782,look_up!$A$2:P1808,8,FALSE)</f>
        <v>Forcipulatida</v>
      </c>
      <c r="AC1782" s="14" t="str">
        <f>VLOOKUP($U1782,look_up!$A$2:Q1808,9,FALSE)</f>
        <v>Asteriidae</v>
      </c>
      <c r="AD1782" s="14">
        <f>VLOOKUP($U1782,look_up!A$2:P1808,10,FALSE)</f>
        <v>123795</v>
      </c>
      <c r="AE1782" s="16">
        <v>5</v>
      </c>
      <c r="AF1782" s="24" t="s">
        <v>216</v>
      </c>
      <c r="AG1782">
        <v>40</v>
      </c>
      <c r="AH1782" s="16" t="s">
        <v>273</v>
      </c>
      <c r="AI1782" s="16" t="s">
        <v>296</v>
      </c>
      <c r="AJ1782" s="16" t="s">
        <v>214</v>
      </c>
      <c r="AK1782" s="16" t="s">
        <v>222</v>
      </c>
      <c r="AL1782" s="16">
        <v>5</v>
      </c>
    </row>
    <row r="1783" spans="1:38" x14ac:dyDescent="0.3">
      <c r="A1783" s="24" t="s">
        <v>0</v>
      </c>
      <c r="B1783" t="s">
        <v>267</v>
      </c>
      <c r="C1783" t="s">
        <v>312</v>
      </c>
      <c r="D1783">
        <v>-27.180980000000002</v>
      </c>
      <c r="E1783">
        <v>-48.409959999999998</v>
      </c>
      <c r="F1783" s="24" t="s">
        <v>2</v>
      </c>
      <c r="G1783" s="24" t="s">
        <v>3</v>
      </c>
      <c r="H1783" s="25">
        <v>42397</v>
      </c>
      <c r="I1783" s="12" t="s">
        <v>288</v>
      </c>
      <c r="J1783" s="12" t="s">
        <v>270</v>
      </c>
      <c r="K1783" s="12" t="s">
        <v>292</v>
      </c>
      <c r="L1783" s="24" t="s">
        <v>96</v>
      </c>
      <c r="M1783" s="24" t="s">
        <v>313</v>
      </c>
      <c r="N1783" t="s">
        <v>85</v>
      </c>
      <c r="O1783" s="24">
        <v>2</v>
      </c>
      <c r="P1783">
        <v>5</v>
      </c>
      <c r="Q1783">
        <v>5</v>
      </c>
      <c r="R1783">
        <v>23</v>
      </c>
      <c r="S1783" s="24">
        <v>8</v>
      </c>
      <c r="T1783" s="24">
        <v>8.4</v>
      </c>
      <c r="U1783" t="s">
        <v>183</v>
      </c>
      <c r="V1783" s="14" t="str">
        <f>VLOOKUP($U1783,look_up!$A$2:J1809,2,FALSE)</f>
        <v>Estrela</v>
      </c>
      <c r="W1783" s="14" t="str">
        <f>VLOOKUP($U1783,look_up!$A$2:K1809,3,FALSE)</f>
        <v>Species</v>
      </c>
      <c r="X1783" s="14" t="str">
        <f>VLOOKUP($U1783,look_up!$A$2:L1809,4,FALSE)</f>
        <v>NA</v>
      </c>
      <c r="Y1783" s="14" t="str">
        <f>VLOOKUP($U1783,look_up!A$2:K1809,5,FALSE)</f>
        <v>Animalia</v>
      </c>
      <c r="Z1783" s="14" t="str">
        <f>VLOOKUP($U1783,look_up!A$2:L1809,6,FALSE)</f>
        <v>Echinodermata</v>
      </c>
      <c r="AA1783" s="14" t="str">
        <f>VLOOKUP($U1783,look_up!A$2:M1809,7,FALSE)</f>
        <v>Asteroidea</v>
      </c>
      <c r="AB1783" s="14" t="str">
        <f>VLOOKUP($U1783,look_up!$A$2:P1809,8,FALSE)</f>
        <v>Forcipulatida</v>
      </c>
      <c r="AC1783" s="14" t="str">
        <f>VLOOKUP($U1783,look_up!$A$2:Q1809,9,FALSE)</f>
        <v>Asteriidae</v>
      </c>
      <c r="AD1783" s="14">
        <f>VLOOKUP($U1783,look_up!A$2:P1809,10,FALSE)</f>
        <v>123795</v>
      </c>
      <c r="AE1783" s="16">
        <v>1</v>
      </c>
      <c r="AF1783" s="24" t="s">
        <v>216</v>
      </c>
      <c r="AG1783">
        <v>40</v>
      </c>
      <c r="AH1783" s="16" t="s">
        <v>273</v>
      </c>
      <c r="AI1783" s="16" t="s">
        <v>296</v>
      </c>
      <c r="AJ1783" s="16" t="s">
        <v>214</v>
      </c>
      <c r="AK1783" s="16" t="s">
        <v>222</v>
      </c>
      <c r="AL1783" s="16">
        <v>1</v>
      </c>
    </row>
    <row r="1784" spans="1:38" x14ac:dyDescent="0.3">
      <c r="A1784" s="24" t="s">
        <v>0</v>
      </c>
      <c r="B1784" t="s">
        <v>267</v>
      </c>
      <c r="C1784" t="s">
        <v>312</v>
      </c>
      <c r="D1784">
        <v>-27.180980000000002</v>
      </c>
      <c r="E1784">
        <v>-48.409959999999998</v>
      </c>
      <c r="F1784" s="24" t="s">
        <v>2</v>
      </c>
      <c r="G1784" s="24" t="s">
        <v>3</v>
      </c>
      <c r="H1784" s="25">
        <v>42397</v>
      </c>
      <c r="I1784" s="12" t="s">
        <v>288</v>
      </c>
      <c r="J1784" s="12" t="s">
        <v>270</v>
      </c>
      <c r="K1784" s="12" t="s">
        <v>292</v>
      </c>
      <c r="L1784" s="24" t="s">
        <v>96</v>
      </c>
      <c r="M1784" s="24" t="s">
        <v>313</v>
      </c>
      <c r="N1784" t="s">
        <v>85</v>
      </c>
      <c r="O1784" s="24">
        <v>3</v>
      </c>
      <c r="P1784">
        <v>5</v>
      </c>
      <c r="Q1784">
        <v>5</v>
      </c>
      <c r="R1784">
        <v>23</v>
      </c>
      <c r="S1784" s="24">
        <v>8</v>
      </c>
      <c r="T1784" s="24">
        <v>8.4</v>
      </c>
      <c r="U1784" t="s">
        <v>183</v>
      </c>
      <c r="V1784" s="14" t="str">
        <f>VLOOKUP($U1784,look_up!$A$2:J1810,2,FALSE)</f>
        <v>Estrela</v>
      </c>
      <c r="W1784" s="14" t="str">
        <f>VLOOKUP($U1784,look_up!$A$2:K1810,3,FALSE)</f>
        <v>Species</v>
      </c>
      <c r="X1784" s="14" t="str">
        <f>VLOOKUP($U1784,look_up!$A$2:L1810,4,FALSE)</f>
        <v>NA</v>
      </c>
      <c r="Y1784" s="14" t="str">
        <f>VLOOKUP($U1784,look_up!A$2:K1810,5,FALSE)</f>
        <v>Animalia</v>
      </c>
      <c r="Z1784" s="14" t="str">
        <f>VLOOKUP($U1784,look_up!A$2:L1810,6,FALSE)</f>
        <v>Echinodermata</v>
      </c>
      <c r="AA1784" s="14" t="str">
        <f>VLOOKUP($U1784,look_up!A$2:M1810,7,FALSE)</f>
        <v>Asteroidea</v>
      </c>
      <c r="AB1784" s="14" t="str">
        <f>VLOOKUP($U1784,look_up!$A$2:P1810,8,FALSE)</f>
        <v>Forcipulatida</v>
      </c>
      <c r="AC1784" s="14" t="str">
        <f>VLOOKUP($U1784,look_up!$A$2:Q1810,9,FALSE)</f>
        <v>Asteriidae</v>
      </c>
      <c r="AD1784" s="14">
        <f>VLOOKUP($U1784,look_up!A$2:P1810,10,FALSE)</f>
        <v>123795</v>
      </c>
      <c r="AE1784" s="16">
        <v>3</v>
      </c>
      <c r="AF1784" s="24" t="s">
        <v>216</v>
      </c>
      <c r="AG1784">
        <v>40</v>
      </c>
      <c r="AH1784" s="16" t="s">
        <v>273</v>
      </c>
      <c r="AI1784" s="16" t="s">
        <v>296</v>
      </c>
      <c r="AJ1784" s="16" t="s">
        <v>214</v>
      </c>
      <c r="AK1784" s="16" t="s">
        <v>222</v>
      </c>
      <c r="AL1784" s="16">
        <v>3</v>
      </c>
    </row>
    <row r="1785" spans="1:38" x14ac:dyDescent="0.3">
      <c r="A1785" s="24" t="s">
        <v>0</v>
      </c>
      <c r="B1785" t="s">
        <v>267</v>
      </c>
      <c r="C1785" t="s">
        <v>312</v>
      </c>
      <c r="D1785">
        <v>-27.180980000000002</v>
      </c>
      <c r="E1785">
        <v>-48.409959999999998</v>
      </c>
      <c r="F1785" s="24" t="s">
        <v>2</v>
      </c>
      <c r="G1785" s="24" t="s">
        <v>3</v>
      </c>
      <c r="H1785" s="25">
        <v>42372</v>
      </c>
      <c r="I1785" s="12" t="s">
        <v>100</v>
      </c>
      <c r="J1785" s="12" t="s">
        <v>270</v>
      </c>
      <c r="K1785" s="12" t="s">
        <v>292</v>
      </c>
      <c r="L1785" s="24" t="s">
        <v>96</v>
      </c>
      <c r="M1785" s="24" t="s">
        <v>313</v>
      </c>
      <c r="N1785" t="s">
        <v>173</v>
      </c>
      <c r="O1785" s="24">
        <v>1</v>
      </c>
      <c r="P1785">
        <v>10</v>
      </c>
      <c r="Q1785">
        <v>10</v>
      </c>
      <c r="R1785">
        <v>25</v>
      </c>
      <c r="S1785" s="24">
        <v>4.5</v>
      </c>
      <c r="T1785" s="24">
        <v>8</v>
      </c>
      <c r="U1785" t="s">
        <v>183</v>
      </c>
      <c r="V1785" s="14" t="str">
        <f>VLOOKUP($U1785,look_up!$A$2:J1811,2,FALSE)</f>
        <v>Estrela</v>
      </c>
      <c r="W1785" s="14" t="str">
        <f>VLOOKUP($U1785,look_up!$A$2:K1811,3,FALSE)</f>
        <v>Species</v>
      </c>
      <c r="X1785" s="14" t="str">
        <f>VLOOKUP($U1785,look_up!$A$2:L1811,4,FALSE)</f>
        <v>NA</v>
      </c>
      <c r="Y1785" s="14" t="str">
        <f>VLOOKUP($U1785,look_up!A$2:K1811,5,FALSE)</f>
        <v>Animalia</v>
      </c>
      <c r="Z1785" s="14" t="str">
        <f>VLOOKUP($U1785,look_up!A$2:L1811,6,FALSE)</f>
        <v>Echinodermata</v>
      </c>
      <c r="AA1785" s="14" t="str">
        <f>VLOOKUP($U1785,look_up!A$2:M1811,7,FALSE)</f>
        <v>Asteroidea</v>
      </c>
      <c r="AB1785" s="14" t="str">
        <f>VLOOKUP($U1785,look_up!$A$2:P1811,8,FALSE)</f>
        <v>Forcipulatida</v>
      </c>
      <c r="AC1785" s="14" t="str">
        <f>VLOOKUP($U1785,look_up!$A$2:Q1811,9,FALSE)</f>
        <v>Asteriidae</v>
      </c>
      <c r="AD1785" s="14">
        <f>VLOOKUP($U1785,look_up!A$2:P1811,10,FALSE)</f>
        <v>123795</v>
      </c>
      <c r="AE1785" s="16">
        <v>0</v>
      </c>
      <c r="AF1785" s="24" t="s">
        <v>216</v>
      </c>
      <c r="AG1785">
        <v>40</v>
      </c>
      <c r="AH1785" s="16" t="s">
        <v>273</v>
      </c>
      <c r="AI1785" s="16" t="s">
        <v>296</v>
      </c>
      <c r="AJ1785" s="16" t="s">
        <v>214</v>
      </c>
      <c r="AK1785" s="16" t="s">
        <v>222</v>
      </c>
      <c r="AL1785" s="16">
        <v>0</v>
      </c>
    </row>
    <row r="1786" spans="1:38" x14ac:dyDescent="0.3">
      <c r="A1786" s="24" t="s">
        <v>0</v>
      </c>
      <c r="B1786" t="s">
        <v>267</v>
      </c>
      <c r="C1786" t="s">
        <v>312</v>
      </c>
      <c r="D1786">
        <v>-27.180980000000002</v>
      </c>
      <c r="E1786">
        <v>-48.409959999999998</v>
      </c>
      <c r="F1786" s="24" t="s">
        <v>2</v>
      </c>
      <c r="G1786" s="24" t="s">
        <v>3</v>
      </c>
      <c r="H1786" s="25">
        <v>42372</v>
      </c>
      <c r="I1786" s="12" t="s">
        <v>100</v>
      </c>
      <c r="J1786" s="12" t="s">
        <v>270</v>
      </c>
      <c r="K1786" s="12" t="s">
        <v>292</v>
      </c>
      <c r="L1786" s="24" t="s">
        <v>96</v>
      </c>
      <c r="M1786" s="24" t="s">
        <v>313</v>
      </c>
      <c r="N1786" t="s">
        <v>173</v>
      </c>
      <c r="O1786" s="24">
        <v>2</v>
      </c>
      <c r="P1786">
        <v>10</v>
      </c>
      <c r="Q1786">
        <v>10</v>
      </c>
      <c r="R1786">
        <v>25</v>
      </c>
      <c r="S1786" s="24">
        <v>4.5</v>
      </c>
      <c r="T1786" s="24">
        <v>8</v>
      </c>
      <c r="U1786" t="s">
        <v>183</v>
      </c>
      <c r="V1786" s="14" t="str">
        <f>VLOOKUP($U1786,look_up!$A$2:J1812,2,FALSE)</f>
        <v>Estrela</v>
      </c>
      <c r="W1786" s="14" t="str">
        <f>VLOOKUP($U1786,look_up!$A$2:K1812,3,FALSE)</f>
        <v>Species</v>
      </c>
      <c r="X1786" s="14" t="str">
        <f>VLOOKUP($U1786,look_up!$A$2:L1812,4,FALSE)</f>
        <v>NA</v>
      </c>
      <c r="Y1786" s="14" t="str">
        <f>VLOOKUP($U1786,look_up!A$2:K1812,5,FALSE)</f>
        <v>Animalia</v>
      </c>
      <c r="Z1786" s="14" t="str">
        <f>VLOOKUP($U1786,look_up!A$2:L1812,6,FALSE)</f>
        <v>Echinodermata</v>
      </c>
      <c r="AA1786" s="14" t="str">
        <f>VLOOKUP($U1786,look_up!A$2:M1812,7,FALSE)</f>
        <v>Asteroidea</v>
      </c>
      <c r="AB1786" s="14" t="str">
        <f>VLOOKUP($U1786,look_up!$A$2:P1812,8,FALSE)</f>
        <v>Forcipulatida</v>
      </c>
      <c r="AC1786" s="14" t="str">
        <f>VLOOKUP($U1786,look_up!$A$2:Q1812,9,FALSE)</f>
        <v>Asteriidae</v>
      </c>
      <c r="AD1786" s="14">
        <f>VLOOKUP($U1786,look_up!A$2:P1812,10,FALSE)</f>
        <v>123795</v>
      </c>
      <c r="AE1786" s="16">
        <v>0</v>
      </c>
      <c r="AF1786" s="24" t="s">
        <v>216</v>
      </c>
      <c r="AG1786">
        <v>40</v>
      </c>
      <c r="AH1786" s="16" t="s">
        <v>273</v>
      </c>
      <c r="AI1786" s="16" t="s">
        <v>296</v>
      </c>
      <c r="AJ1786" s="16" t="s">
        <v>214</v>
      </c>
      <c r="AK1786" s="16" t="s">
        <v>222</v>
      </c>
      <c r="AL1786" s="16">
        <v>0</v>
      </c>
    </row>
    <row r="1787" spans="1:38" x14ac:dyDescent="0.3">
      <c r="A1787" s="24" t="s">
        <v>0</v>
      </c>
      <c r="B1787" t="s">
        <v>267</v>
      </c>
      <c r="C1787" t="s">
        <v>312</v>
      </c>
      <c r="D1787">
        <v>-27.180980000000002</v>
      </c>
      <c r="E1787">
        <v>-48.409959999999998</v>
      </c>
      <c r="F1787" s="24" t="s">
        <v>2</v>
      </c>
      <c r="G1787" s="24" t="s">
        <v>3</v>
      </c>
      <c r="H1787" s="25">
        <v>42372</v>
      </c>
      <c r="I1787" s="12" t="s">
        <v>100</v>
      </c>
      <c r="J1787" s="12" t="s">
        <v>270</v>
      </c>
      <c r="K1787" s="12" t="s">
        <v>292</v>
      </c>
      <c r="L1787" s="24" t="s">
        <v>96</v>
      </c>
      <c r="M1787" s="24" t="s">
        <v>313</v>
      </c>
      <c r="N1787" t="s">
        <v>173</v>
      </c>
      <c r="O1787" s="24">
        <v>3</v>
      </c>
      <c r="P1787">
        <v>10</v>
      </c>
      <c r="Q1787">
        <v>10</v>
      </c>
      <c r="R1787">
        <v>25</v>
      </c>
      <c r="S1787" s="24">
        <v>4.5</v>
      </c>
      <c r="T1787" s="24">
        <v>8</v>
      </c>
      <c r="U1787" t="s">
        <v>183</v>
      </c>
      <c r="V1787" s="14" t="str">
        <f>VLOOKUP($U1787,look_up!$A$2:J1813,2,FALSE)</f>
        <v>Estrela</v>
      </c>
      <c r="W1787" s="14" t="str">
        <f>VLOOKUP($U1787,look_up!$A$2:K1813,3,FALSE)</f>
        <v>Species</v>
      </c>
      <c r="X1787" s="14" t="str">
        <f>VLOOKUP($U1787,look_up!$A$2:L1813,4,FALSE)</f>
        <v>NA</v>
      </c>
      <c r="Y1787" s="14" t="str">
        <f>VLOOKUP($U1787,look_up!A$2:K1813,5,FALSE)</f>
        <v>Animalia</v>
      </c>
      <c r="Z1787" s="14" t="str">
        <f>VLOOKUP($U1787,look_up!A$2:L1813,6,FALSE)</f>
        <v>Echinodermata</v>
      </c>
      <c r="AA1787" s="14" t="str">
        <f>VLOOKUP($U1787,look_up!A$2:M1813,7,FALSE)</f>
        <v>Asteroidea</v>
      </c>
      <c r="AB1787" s="14" t="str">
        <f>VLOOKUP($U1787,look_up!$A$2:P1813,8,FALSE)</f>
        <v>Forcipulatida</v>
      </c>
      <c r="AC1787" s="14" t="str">
        <f>VLOOKUP($U1787,look_up!$A$2:Q1813,9,FALSE)</f>
        <v>Asteriidae</v>
      </c>
      <c r="AD1787" s="14">
        <f>VLOOKUP($U1787,look_up!A$2:P1813,10,FALSE)</f>
        <v>123795</v>
      </c>
      <c r="AE1787" s="16">
        <v>0</v>
      </c>
      <c r="AF1787" s="24" t="s">
        <v>216</v>
      </c>
      <c r="AG1787">
        <v>40</v>
      </c>
      <c r="AH1787" s="16" t="s">
        <v>273</v>
      </c>
      <c r="AI1787" s="16" t="s">
        <v>296</v>
      </c>
      <c r="AJ1787" s="16" t="s">
        <v>214</v>
      </c>
      <c r="AK1787" s="16" t="s">
        <v>222</v>
      </c>
      <c r="AL1787" s="16">
        <v>0</v>
      </c>
    </row>
    <row r="1788" spans="1:38" x14ac:dyDescent="0.3">
      <c r="A1788" s="24" t="s">
        <v>0</v>
      </c>
      <c r="B1788" t="s">
        <v>309</v>
      </c>
      <c r="C1788" t="s">
        <v>287</v>
      </c>
      <c r="D1788">
        <v>-27.178419999999999</v>
      </c>
      <c r="E1788">
        <v>-48.406959999999998</v>
      </c>
      <c r="F1788" s="24" t="s">
        <v>2</v>
      </c>
      <c r="G1788" s="24" t="s">
        <v>3</v>
      </c>
      <c r="H1788" s="25">
        <v>42397</v>
      </c>
      <c r="I1788" s="12" t="s">
        <v>288</v>
      </c>
      <c r="J1788" s="12" t="s">
        <v>270</v>
      </c>
      <c r="K1788" s="12" t="s">
        <v>292</v>
      </c>
      <c r="L1788" s="24" t="s">
        <v>96</v>
      </c>
      <c r="M1788" s="24" t="s">
        <v>313</v>
      </c>
      <c r="N1788" t="s">
        <v>85</v>
      </c>
      <c r="O1788" s="24">
        <v>1</v>
      </c>
      <c r="P1788">
        <v>5</v>
      </c>
      <c r="Q1788">
        <v>5</v>
      </c>
      <c r="R1788">
        <v>23</v>
      </c>
      <c r="S1788" s="24">
        <v>4.5</v>
      </c>
      <c r="T1788" s="24">
        <v>8</v>
      </c>
      <c r="U1788" t="s">
        <v>183</v>
      </c>
      <c r="V1788" s="14" t="str">
        <f>VLOOKUP($U1788,look_up!$A$2:J1814,2,FALSE)</f>
        <v>Estrela</v>
      </c>
      <c r="W1788" s="14" t="str">
        <f>VLOOKUP($U1788,look_up!$A$2:K1814,3,FALSE)</f>
        <v>Species</v>
      </c>
      <c r="X1788" s="14" t="str">
        <f>VLOOKUP($U1788,look_up!$A$2:L1814,4,FALSE)</f>
        <v>NA</v>
      </c>
      <c r="Y1788" s="14" t="str">
        <f>VLOOKUP($U1788,look_up!A$2:K1814,5,FALSE)</f>
        <v>Animalia</v>
      </c>
      <c r="Z1788" s="14" t="str">
        <f>VLOOKUP($U1788,look_up!A$2:L1814,6,FALSE)</f>
        <v>Echinodermata</v>
      </c>
      <c r="AA1788" s="14" t="str">
        <f>VLOOKUP($U1788,look_up!A$2:M1814,7,FALSE)</f>
        <v>Asteroidea</v>
      </c>
      <c r="AB1788" s="14" t="str">
        <f>VLOOKUP($U1788,look_up!$A$2:P1814,8,FALSE)</f>
        <v>Forcipulatida</v>
      </c>
      <c r="AC1788" s="14" t="str">
        <f>VLOOKUP($U1788,look_up!$A$2:Q1814,9,FALSE)</f>
        <v>Asteriidae</v>
      </c>
      <c r="AD1788" s="14">
        <f>VLOOKUP($U1788,look_up!A$2:P1814,10,FALSE)</f>
        <v>123795</v>
      </c>
      <c r="AE1788" s="16">
        <v>0</v>
      </c>
      <c r="AF1788" s="24" t="s">
        <v>216</v>
      </c>
      <c r="AG1788">
        <v>40</v>
      </c>
      <c r="AH1788" s="16" t="s">
        <v>273</v>
      </c>
      <c r="AI1788" s="16" t="s">
        <v>296</v>
      </c>
      <c r="AJ1788" s="16" t="s">
        <v>214</v>
      </c>
      <c r="AK1788" s="16" t="s">
        <v>222</v>
      </c>
      <c r="AL1788" s="16">
        <v>0</v>
      </c>
    </row>
    <row r="1789" spans="1:38" x14ac:dyDescent="0.3">
      <c r="A1789" s="24" t="s">
        <v>0</v>
      </c>
      <c r="B1789" t="s">
        <v>309</v>
      </c>
      <c r="C1789" t="s">
        <v>287</v>
      </c>
      <c r="D1789">
        <v>-27.178419999999999</v>
      </c>
      <c r="E1789">
        <v>-48.406959999999998</v>
      </c>
      <c r="F1789" s="24" t="s">
        <v>2</v>
      </c>
      <c r="G1789" s="24" t="s">
        <v>3</v>
      </c>
      <c r="H1789" s="25">
        <v>42397</v>
      </c>
      <c r="I1789" s="12" t="s">
        <v>288</v>
      </c>
      <c r="J1789" s="12" t="s">
        <v>270</v>
      </c>
      <c r="K1789" s="12" t="s">
        <v>292</v>
      </c>
      <c r="L1789" s="24" t="s">
        <v>96</v>
      </c>
      <c r="M1789" s="24" t="s">
        <v>313</v>
      </c>
      <c r="N1789" t="s">
        <v>85</v>
      </c>
      <c r="O1789" s="24">
        <v>2</v>
      </c>
      <c r="P1789">
        <v>5</v>
      </c>
      <c r="Q1789">
        <v>5</v>
      </c>
      <c r="R1789">
        <v>23</v>
      </c>
      <c r="S1789" s="24">
        <v>4.5</v>
      </c>
      <c r="T1789" s="24">
        <v>8</v>
      </c>
      <c r="U1789" t="s">
        <v>183</v>
      </c>
      <c r="V1789" s="14" t="str">
        <f>VLOOKUP($U1789,look_up!$A$2:J1815,2,FALSE)</f>
        <v>Estrela</v>
      </c>
      <c r="W1789" s="14" t="str">
        <f>VLOOKUP($U1789,look_up!$A$2:K1815,3,FALSE)</f>
        <v>Species</v>
      </c>
      <c r="X1789" s="14" t="str">
        <f>VLOOKUP($U1789,look_up!$A$2:L1815,4,FALSE)</f>
        <v>NA</v>
      </c>
      <c r="Y1789" s="14" t="str">
        <f>VLOOKUP($U1789,look_up!A$2:K1815,5,FALSE)</f>
        <v>Animalia</v>
      </c>
      <c r="Z1789" s="14" t="str">
        <f>VLOOKUP($U1789,look_up!A$2:L1815,6,FALSE)</f>
        <v>Echinodermata</v>
      </c>
      <c r="AA1789" s="14" t="str">
        <f>VLOOKUP($U1789,look_up!A$2:M1815,7,FALSE)</f>
        <v>Asteroidea</v>
      </c>
      <c r="AB1789" s="14" t="str">
        <f>VLOOKUP($U1789,look_up!$A$2:P1815,8,FALSE)</f>
        <v>Forcipulatida</v>
      </c>
      <c r="AC1789" s="14" t="str">
        <f>VLOOKUP($U1789,look_up!$A$2:Q1815,9,FALSE)</f>
        <v>Asteriidae</v>
      </c>
      <c r="AD1789" s="14">
        <f>VLOOKUP($U1789,look_up!A$2:P1815,10,FALSE)</f>
        <v>123795</v>
      </c>
      <c r="AE1789" s="16">
        <v>0</v>
      </c>
      <c r="AF1789" s="24" t="s">
        <v>216</v>
      </c>
      <c r="AG1789">
        <v>40</v>
      </c>
      <c r="AH1789" s="16" t="s">
        <v>273</v>
      </c>
      <c r="AI1789" s="16" t="s">
        <v>296</v>
      </c>
      <c r="AJ1789" s="16" t="s">
        <v>214</v>
      </c>
      <c r="AK1789" s="16" t="s">
        <v>222</v>
      </c>
      <c r="AL1789" s="16">
        <v>0</v>
      </c>
    </row>
    <row r="1790" spans="1:38" x14ac:dyDescent="0.3">
      <c r="A1790" s="24" t="s">
        <v>0</v>
      </c>
      <c r="B1790" t="s">
        <v>309</v>
      </c>
      <c r="C1790" t="s">
        <v>287</v>
      </c>
      <c r="D1790">
        <v>-27.178419999999999</v>
      </c>
      <c r="E1790">
        <v>-48.406959999999998</v>
      </c>
      <c r="F1790" s="24" t="s">
        <v>2</v>
      </c>
      <c r="G1790" s="24" t="s">
        <v>3</v>
      </c>
      <c r="H1790" s="25">
        <v>42397</v>
      </c>
      <c r="I1790" s="12" t="s">
        <v>288</v>
      </c>
      <c r="J1790" s="12" t="s">
        <v>270</v>
      </c>
      <c r="K1790" s="12" t="s">
        <v>292</v>
      </c>
      <c r="L1790" s="24" t="s">
        <v>96</v>
      </c>
      <c r="M1790" s="24" t="s">
        <v>313</v>
      </c>
      <c r="N1790" t="s">
        <v>85</v>
      </c>
      <c r="O1790" s="24">
        <v>3</v>
      </c>
      <c r="P1790">
        <v>5</v>
      </c>
      <c r="Q1790">
        <v>5</v>
      </c>
      <c r="R1790">
        <v>23</v>
      </c>
      <c r="S1790" s="24">
        <v>4.5</v>
      </c>
      <c r="T1790" s="24">
        <v>8</v>
      </c>
      <c r="U1790" t="s">
        <v>183</v>
      </c>
      <c r="V1790" s="14" t="str">
        <f>VLOOKUP($U1790,look_up!$A$2:J1816,2,FALSE)</f>
        <v>Estrela</v>
      </c>
      <c r="W1790" s="14" t="str">
        <f>VLOOKUP($U1790,look_up!$A$2:K1816,3,FALSE)</f>
        <v>Species</v>
      </c>
      <c r="X1790" s="14" t="str">
        <f>VLOOKUP($U1790,look_up!$A$2:L1816,4,FALSE)</f>
        <v>NA</v>
      </c>
      <c r="Y1790" s="14" t="str">
        <f>VLOOKUP($U1790,look_up!A$2:K1816,5,FALSE)</f>
        <v>Animalia</v>
      </c>
      <c r="Z1790" s="14" t="str">
        <f>VLOOKUP($U1790,look_up!A$2:L1816,6,FALSE)</f>
        <v>Echinodermata</v>
      </c>
      <c r="AA1790" s="14" t="str">
        <f>VLOOKUP($U1790,look_up!A$2:M1816,7,FALSE)</f>
        <v>Asteroidea</v>
      </c>
      <c r="AB1790" s="14" t="str">
        <f>VLOOKUP($U1790,look_up!$A$2:P1816,8,FALSE)</f>
        <v>Forcipulatida</v>
      </c>
      <c r="AC1790" s="14" t="str">
        <f>VLOOKUP($U1790,look_up!$A$2:Q1816,9,FALSE)</f>
        <v>Asteriidae</v>
      </c>
      <c r="AD1790" s="14">
        <f>VLOOKUP($U1790,look_up!A$2:P1816,10,FALSE)</f>
        <v>123795</v>
      </c>
      <c r="AE1790" s="16">
        <v>1</v>
      </c>
      <c r="AF1790" s="24" t="s">
        <v>216</v>
      </c>
      <c r="AG1790">
        <v>40</v>
      </c>
      <c r="AH1790" s="16" t="s">
        <v>273</v>
      </c>
      <c r="AI1790" s="16" t="s">
        <v>296</v>
      </c>
      <c r="AJ1790" s="16" t="s">
        <v>214</v>
      </c>
      <c r="AK1790" s="16" t="s">
        <v>222</v>
      </c>
      <c r="AL1790" s="16">
        <v>1</v>
      </c>
    </row>
    <row r="1791" spans="1:38" x14ac:dyDescent="0.3">
      <c r="A1791" s="24" t="s">
        <v>0</v>
      </c>
      <c r="B1791" t="s">
        <v>310</v>
      </c>
      <c r="C1791" t="s">
        <v>289</v>
      </c>
      <c r="D1791">
        <v>-27.118390000000002</v>
      </c>
      <c r="E1791">
        <v>-48.519509999999997</v>
      </c>
      <c r="F1791" s="24" t="s">
        <v>2</v>
      </c>
      <c r="G1791" s="24" t="s">
        <v>3</v>
      </c>
      <c r="H1791" s="25">
        <v>42389</v>
      </c>
      <c r="I1791" s="12" t="s">
        <v>248</v>
      </c>
      <c r="J1791" s="12" t="s">
        <v>270</v>
      </c>
      <c r="K1791" s="12" t="s">
        <v>292</v>
      </c>
      <c r="L1791" s="24" t="s">
        <v>96</v>
      </c>
      <c r="M1791" s="24" t="s">
        <v>272</v>
      </c>
      <c r="N1791" t="s">
        <v>85</v>
      </c>
      <c r="O1791" s="24">
        <v>1</v>
      </c>
      <c r="P1791">
        <v>5</v>
      </c>
      <c r="Q1791">
        <v>5</v>
      </c>
      <c r="R1791">
        <v>28</v>
      </c>
      <c r="S1791" s="24">
        <v>2.2000000000000002</v>
      </c>
      <c r="T1791" s="24">
        <v>1.5</v>
      </c>
      <c r="U1791" t="s">
        <v>183</v>
      </c>
      <c r="V1791" s="14" t="str">
        <f>VLOOKUP($U1791,look_up!$A$2:J1817,2,FALSE)</f>
        <v>Estrela</v>
      </c>
      <c r="W1791" s="14" t="str">
        <f>VLOOKUP($U1791,look_up!$A$2:K1817,3,FALSE)</f>
        <v>Species</v>
      </c>
      <c r="X1791" s="14" t="str">
        <f>VLOOKUP($U1791,look_up!$A$2:L1817,4,FALSE)</f>
        <v>NA</v>
      </c>
      <c r="Y1791" s="14" t="str">
        <f>VLOOKUP($U1791,look_up!A$2:K1817,5,FALSE)</f>
        <v>Animalia</v>
      </c>
      <c r="Z1791" s="14" t="str">
        <f>VLOOKUP($U1791,look_up!A$2:L1817,6,FALSE)</f>
        <v>Echinodermata</v>
      </c>
      <c r="AA1791" s="14" t="str">
        <f>VLOOKUP($U1791,look_up!A$2:M1817,7,FALSE)</f>
        <v>Asteroidea</v>
      </c>
      <c r="AB1791" s="14" t="str">
        <f>VLOOKUP($U1791,look_up!$A$2:P1817,8,FALSE)</f>
        <v>Forcipulatida</v>
      </c>
      <c r="AC1791" s="14" t="str">
        <f>VLOOKUP($U1791,look_up!$A$2:Q1817,9,FALSE)</f>
        <v>Asteriidae</v>
      </c>
      <c r="AD1791" s="14">
        <f>VLOOKUP($U1791,look_up!A$2:P1817,10,FALSE)</f>
        <v>123795</v>
      </c>
      <c r="AE1791" s="16">
        <v>2</v>
      </c>
      <c r="AF1791" s="24" t="s">
        <v>216</v>
      </c>
      <c r="AG1791">
        <v>40</v>
      </c>
      <c r="AH1791" s="16" t="s">
        <v>273</v>
      </c>
      <c r="AI1791" s="16" t="s">
        <v>296</v>
      </c>
      <c r="AJ1791" s="16" t="s">
        <v>214</v>
      </c>
      <c r="AK1791" s="16" t="s">
        <v>222</v>
      </c>
      <c r="AL1791" s="16">
        <v>2</v>
      </c>
    </row>
    <row r="1792" spans="1:38" x14ac:dyDescent="0.3">
      <c r="A1792" s="24" t="s">
        <v>0</v>
      </c>
      <c r="B1792" t="s">
        <v>310</v>
      </c>
      <c r="C1792" t="s">
        <v>289</v>
      </c>
      <c r="D1792">
        <v>-27.118390000000002</v>
      </c>
      <c r="E1792">
        <v>-48.519509999999997</v>
      </c>
      <c r="F1792" s="24" t="s">
        <v>2</v>
      </c>
      <c r="G1792" s="24" t="s">
        <v>3</v>
      </c>
      <c r="H1792" s="25">
        <v>42389</v>
      </c>
      <c r="I1792" s="12" t="s">
        <v>248</v>
      </c>
      <c r="J1792" s="12" t="s">
        <v>270</v>
      </c>
      <c r="K1792" s="12" t="s">
        <v>292</v>
      </c>
      <c r="L1792" s="24" t="s">
        <v>96</v>
      </c>
      <c r="M1792" s="24" t="s">
        <v>272</v>
      </c>
      <c r="N1792" t="s">
        <v>85</v>
      </c>
      <c r="O1792" s="24">
        <v>2</v>
      </c>
      <c r="P1792">
        <v>5</v>
      </c>
      <c r="Q1792">
        <v>5</v>
      </c>
      <c r="R1792">
        <v>28</v>
      </c>
      <c r="S1792" s="24">
        <v>2.2000000000000002</v>
      </c>
      <c r="T1792" s="24">
        <v>1.5</v>
      </c>
      <c r="U1792" t="s">
        <v>183</v>
      </c>
      <c r="V1792" s="14" t="str">
        <f>VLOOKUP($U1792,look_up!$A$2:J1818,2,FALSE)</f>
        <v>Estrela</v>
      </c>
      <c r="W1792" s="14" t="str">
        <f>VLOOKUP($U1792,look_up!$A$2:K1818,3,FALSE)</f>
        <v>Species</v>
      </c>
      <c r="X1792" s="14" t="str">
        <f>VLOOKUP($U1792,look_up!$A$2:L1818,4,FALSE)</f>
        <v>NA</v>
      </c>
      <c r="Y1792" s="14" t="str">
        <f>VLOOKUP($U1792,look_up!A$2:K1818,5,FALSE)</f>
        <v>Animalia</v>
      </c>
      <c r="Z1792" s="14" t="str">
        <f>VLOOKUP($U1792,look_up!A$2:L1818,6,FALSE)</f>
        <v>Echinodermata</v>
      </c>
      <c r="AA1792" s="14" t="str">
        <f>VLOOKUP($U1792,look_up!A$2:M1818,7,FALSE)</f>
        <v>Asteroidea</v>
      </c>
      <c r="AB1792" s="14" t="str">
        <f>VLOOKUP($U1792,look_up!$A$2:P1818,8,FALSE)</f>
        <v>Forcipulatida</v>
      </c>
      <c r="AC1792" s="14" t="str">
        <f>VLOOKUP($U1792,look_up!$A$2:Q1818,9,FALSE)</f>
        <v>Asteriidae</v>
      </c>
      <c r="AD1792" s="14">
        <f>VLOOKUP($U1792,look_up!A$2:P1818,10,FALSE)</f>
        <v>123795</v>
      </c>
      <c r="AE1792" s="16">
        <v>1</v>
      </c>
      <c r="AF1792" s="24" t="s">
        <v>216</v>
      </c>
      <c r="AG1792">
        <v>40</v>
      </c>
      <c r="AH1792" s="16" t="s">
        <v>273</v>
      </c>
      <c r="AI1792" s="16" t="s">
        <v>296</v>
      </c>
      <c r="AJ1792" s="16" t="s">
        <v>214</v>
      </c>
      <c r="AK1792" s="16" t="s">
        <v>222</v>
      </c>
      <c r="AL1792" s="16">
        <v>1</v>
      </c>
    </row>
    <row r="1793" spans="1:38" x14ac:dyDescent="0.3">
      <c r="A1793" s="24" t="s">
        <v>0</v>
      </c>
      <c r="B1793" t="s">
        <v>310</v>
      </c>
      <c r="C1793" t="s">
        <v>289</v>
      </c>
      <c r="D1793">
        <v>-27.118390000000002</v>
      </c>
      <c r="E1793">
        <v>-48.519509999999997</v>
      </c>
      <c r="F1793" s="24" t="s">
        <v>2</v>
      </c>
      <c r="G1793" s="24" t="s">
        <v>3</v>
      </c>
      <c r="H1793" s="25">
        <v>42389</v>
      </c>
      <c r="I1793" s="12" t="s">
        <v>248</v>
      </c>
      <c r="J1793" s="12" t="s">
        <v>270</v>
      </c>
      <c r="K1793" s="12" t="s">
        <v>292</v>
      </c>
      <c r="L1793" s="24" t="s">
        <v>96</v>
      </c>
      <c r="M1793" s="24" t="s">
        <v>272</v>
      </c>
      <c r="N1793" t="s">
        <v>85</v>
      </c>
      <c r="O1793" s="24">
        <v>3</v>
      </c>
      <c r="P1793">
        <v>5</v>
      </c>
      <c r="Q1793">
        <v>5</v>
      </c>
      <c r="R1793">
        <v>28</v>
      </c>
      <c r="S1793" s="24">
        <v>2.2000000000000002</v>
      </c>
      <c r="T1793" s="24">
        <v>1.5</v>
      </c>
      <c r="U1793" t="s">
        <v>183</v>
      </c>
      <c r="V1793" s="14" t="str">
        <f>VLOOKUP($U1793,look_up!$A$2:J1819,2,FALSE)</f>
        <v>Estrela</v>
      </c>
      <c r="W1793" s="14" t="str">
        <f>VLOOKUP($U1793,look_up!$A$2:K1819,3,FALSE)</f>
        <v>Species</v>
      </c>
      <c r="X1793" s="14" t="str">
        <f>VLOOKUP($U1793,look_up!$A$2:L1819,4,FALSE)</f>
        <v>NA</v>
      </c>
      <c r="Y1793" s="14" t="str">
        <f>VLOOKUP($U1793,look_up!A$2:K1819,5,FALSE)</f>
        <v>Animalia</v>
      </c>
      <c r="Z1793" s="14" t="str">
        <f>VLOOKUP($U1793,look_up!A$2:L1819,6,FALSE)</f>
        <v>Echinodermata</v>
      </c>
      <c r="AA1793" s="14" t="str">
        <f>VLOOKUP($U1793,look_up!A$2:M1819,7,FALSE)</f>
        <v>Asteroidea</v>
      </c>
      <c r="AB1793" s="14" t="str">
        <f>VLOOKUP($U1793,look_up!$A$2:P1819,8,FALSE)</f>
        <v>Forcipulatida</v>
      </c>
      <c r="AC1793" s="14" t="str">
        <f>VLOOKUP($U1793,look_up!$A$2:Q1819,9,FALSE)</f>
        <v>Asteriidae</v>
      </c>
      <c r="AD1793" s="14">
        <f>VLOOKUP($U1793,look_up!A$2:P1819,10,FALSE)</f>
        <v>123795</v>
      </c>
      <c r="AE1793" s="16">
        <v>0</v>
      </c>
      <c r="AF1793" s="24" t="s">
        <v>216</v>
      </c>
      <c r="AG1793">
        <v>40</v>
      </c>
      <c r="AH1793" s="16" t="s">
        <v>273</v>
      </c>
      <c r="AI1793" s="16" t="s">
        <v>296</v>
      </c>
      <c r="AJ1793" s="16" t="s">
        <v>214</v>
      </c>
      <c r="AK1793" s="16" t="s">
        <v>222</v>
      </c>
      <c r="AL1793" s="16">
        <v>0</v>
      </c>
    </row>
    <row r="1794" spans="1:38" x14ac:dyDescent="0.3">
      <c r="A1794" s="24" t="s">
        <v>0</v>
      </c>
      <c r="B1794" t="s">
        <v>311</v>
      </c>
      <c r="C1794" t="s">
        <v>290</v>
      </c>
      <c r="D1794">
        <v>-27.11862</v>
      </c>
      <c r="E1794">
        <v>-48.514699999999998</v>
      </c>
      <c r="F1794" s="24" t="s">
        <v>2</v>
      </c>
      <c r="G1794" s="24" t="s">
        <v>3</v>
      </c>
      <c r="H1794" s="25">
        <v>42389</v>
      </c>
      <c r="I1794" s="12" t="s">
        <v>248</v>
      </c>
      <c r="J1794" s="12" t="s">
        <v>270</v>
      </c>
      <c r="K1794" s="12" t="s">
        <v>292</v>
      </c>
      <c r="L1794" s="24" t="s">
        <v>96</v>
      </c>
      <c r="M1794" s="24" t="s">
        <v>272</v>
      </c>
      <c r="N1794" t="s">
        <v>85</v>
      </c>
      <c r="O1794" s="24">
        <v>1</v>
      </c>
      <c r="P1794">
        <v>5</v>
      </c>
      <c r="Q1794">
        <v>5</v>
      </c>
      <c r="R1794">
        <v>28</v>
      </c>
      <c r="S1794" s="24">
        <v>2.2000000000000002</v>
      </c>
      <c r="T1794" s="24">
        <v>2</v>
      </c>
      <c r="U1794" t="s">
        <v>183</v>
      </c>
      <c r="V1794" s="14" t="str">
        <f>VLOOKUP($U1794,look_up!$A$2:J1820,2,FALSE)</f>
        <v>Estrela</v>
      </c>
      <c r="W1794" s="14" t="str">
        <f>VLOOKUP($U1794,look_up!$A$2:K1820,3,FALSE)</f>
        <v>Species</v>
      </c>
      <c r="X1794" s="14" t="str">
        <f>VLOOKUP($U1794,look_up!$A$2:L1820,4,FALSE)</f>
        <v>NA</v>
      </c>
      <c r="Y1794" s="14" t="str">
        <f>VLOOKUP($U1794,look_up!A$2:K1820,5,FALSE)</f>
        <v>Animalia</v>
      </c>
      <c r="Z1794" s="14" t="str">
        <f>VLOOKUP($U1794,look_up!A$2:L1820,6,FALSE)</f>
        <v>Echinodermata</v>
      </c>
      <c r="AA1794" s="14" t="str">
        <f>VLOOKUP($U1794,look_up!A$2:M1820,7,FALSE)</f>
        <v>Asteroidea</v>
      </c>
      <c r="AB1794" s="14" t="str">
        <f>VLOOKUP($U1794,look_up!$A$2:P1820,8,FALSE)</f>
        <v>Forcipulatida</v>
      </c>
      <c r="AC1794" s="14" t="str">
        <f>VLOOKUP($U1794,look_up!$A$2:Q1820,9,FALSE)</f>
        <v>Asteriidae</v>
      </c>
      <c r="AD1794" s="14">
        <f>VLOOKUP($U1794,look_up!A$2:P1820,10,FALSE)</f>
        <v>123795</v>
      </c>
      <c r="AE1794" s="16">
        <v>0</v>
      </c>
      <c r="AF1794" s="24" t="s">
        <v>216</v>
      </c>
      <c r="AG1794">
        <v>40</v>
      </c>
      <c r="AH1794" s="16" t="s">
        <v>273</v>
      </c>
      <c r="AI1794" s="16" t="s">
        <v>296</v>
      </c>
      <c r="AJ1794" s="16" t="s">
        <v>214</v>
      </c>
      <c r="AK1794" s="16" t="s">
        <v>222</v>
      </c>
      <c r="AL1794" s="16">
        <v>0</v>
      </c>
    </row>
    <row r="1795" spans="1:38" x14ac:dyDescent="0.3">
      <c r="A1795" s="24" t="s">
        <v>0</v>
      </c>
      <c r="B1795" t="s">
        <v>311</v>
      </c>
      <c r="C1795" t="s">
        <v>290</v>
      </c>
      <c r="D1795">
        <v>-27.11862</v>
      </c>
      <c r="E1795">
        <v>-48.514699999999998</v>
      </c>
      <c r="F1795" s="24" t="s">
        <v>2</v>
      </c>
      <c r="G1795" s="24" t="s">
        <v>3</v>
      </c>
      <c r="H1795" s="25">
        <v>42389</v>
      </c>
      <c r="I1795" s="12" t="s">
        <v>248</v>
      </c>
      <c r="J1795" s="12" t="s">
        <v>270</v>
      </c>
      <c r="K1795" s="12" t="s">
        <v>292</v>
      </c>
      <c r="L1795" s="24" t="s">
        <v>96</v>
      </c>
      <c r="M1795" s="24" t="s">
        <v>272</v>
      </c>
      <c r="N1795" t="s">
        <v>85</v>
      </c>
      <c r="O1795" s="24">
        <v>2</v>
      </c>
      <c r="P1795">
        <v>5</v>
      </c>
      <c r="Q1795">
        <v>5</v>
      </c>
      <c r="R1795">
        <v>28</v>
      </c>
      <c r="S1795" s="24">
        <v>2.2000000000000002</v>
      </c>
      <c r="T1795" s="24">
        <v>2</v>
      </c>
      <c r="U1795" t="s">
        <v>183</v>
      </c>
      <c r="V1795" s="14" t="str">
        <f>VLOOKUP($U1795,look_up!$A$2:J1821,2,FALSE)</f>
        <v>Estrela</v>
      </c>
      <c r="W1795" s="14" t="str">
        <f>VLOOKUP($U1795,look_up!$A$2:K1821,3,FALSE)</f>
        <v>Species</v>
      </c>
      <c r="X1795" s="14" t="str">
        <f>VLOOKUP($U1795,look_up!$A$2:L1821,4,FALSE)</f>
        <v>NA</v>
      </c>
      <c r="Y1795" s="14" t="str">
        <f>VLOOKUP($U1795,look_up!A$2:K1821,5,FALSE)</f>
        <v>Animalia</v>
      </c>
      <c r="Z1795" s="14" t="str">
        <f>VLOOKUP($U1795,look_up!A$2:L1821,6,FALSE)</f>
        <v>Echinodermata</v>
      </c>
      <c r="AA1795" s="14" t="str">
        <f>VLOOKUP($U1795,look_up!A$2:M1821,7,FALSE)</f>
        <v>Asteroidea</v>
      </c>
      <c r="AB1795" s="14" t="str">
        <f>VLOOKUP($U1795,look_up!$A$2:P1821,8,FALSE)</f>
        <v>Forcipulatida</v>
      </c>
      <c r="AC1795" s="14" t="str">
        <f>VLOOKUP($U1795,look_up!$A$2:Q1821,9,FALSE)</f>
        <v>Asteriidae</v>
      </c>
      <c r="AD1795" s="14">
        <f>VLOOKUP($U1795,look_up!A$2:P1821,10,FALSE)</f>
        <v>123795</v>
      </c>
      <c r="AE1795" s="16">
        <v>0</v>
      </c>
      <c r="AF1795" s="24" t="s">
        <v>216</v>
      </c>
      <c r="AG1795">
        <v>40</v>
      </c>
      <c r="AH1795" s="16" t="s">
        <v>273</v>
      </c>
      <c r="AI1795" s="16" t="s">
        <v>296</v>
      </c>
      <c r="AJ1795" s="16" t="s">
        <v>214</v>
      </c>
      <c r="AK1795" s="16" t="s">
        <v>222</v>
      </c>
      <c r="AL1795" s="16">
        <v>0</v>
      </c>
    </row>
    <row r="1796" spans="1:38" x14ac:dyDescent="0.3">
      <c r="A1796" s="24" t="s">
        <v>0</v>
      </c>
      <c r="B1796" t="s">
        <v>311</v>
      </c>
      <c r="C1796" t="s">
        <v>290</v>
      </c>
      <c r="D1796">
        <v>-27.11862</v>
      </c>
      <c r="E1796">
        <v>-48.514699999999998</v>
      </c>
      <c r="F1796" s="24" t="s">
        <v>2</v>
      </c>
      <c r="G1796" s="24" t="s">
        <v>3</v>
      </c>
      <c r="H1796" s="25">
        <v>42389</v>
      </c>
      <c r="I1796" s="12" t="s">
        <v>248</v>
      </c>
      <c r="J1796" s="12" t="s">
        <v>270</v>
      </c>
      <c r="K1796" s="12" t="s">
        <v>292</v>
      </c>
      <c r="L1796" s="24" t="s">
        <v>96</v>
      </c>
      <c r="M1796" s="24" t="s">
        <v>272</v>
      </c>
      <c r="N1796" t="s">
        <v>85</v>
      </c>
      <c r="O1796" s="24">
        <v>3</v>
      </c>
      <c r="P1796">
        <v>5</v>
      </c>
      <c r="Q1796">
        <v>5</v>
      </c>
      <c r="R1796">
        <v>28</v>
      </c>
      <c r="S1796" s="24">
        <v>2.2000000000000002</v>
      </c>
      <c r="T1796" s="24">
        <v>2</v>
      </c>
      <c r="U1796" t="s">
        <v>183</v>
      </c>
      <c r="V1796" s="14" t="str">
        <f>VLOOKUP($U1796,look_up!$A$2:J1822,2,FALSE)</f>
        <v>Estrela</v>
      </c>
      <c r="W1796" s="14" t="str">
        <f>VLOOKUP($U1796,look_up!$A$2:K1822,3,FALSE)</f>
        <v>Species</v>
      </c>
      <c r="X1796" s="14" t="str">
        <f>VLOOKUP($U1796,look_up!$A$2:L1822,4,FALSE)</f>
        <v>NA</v>
      </c>
      <c r="Y1796" s="14" t="str">
        <f>VLOOKUP($U1796,look_up!A$2:K1822,5,FALSE)</f>
        <v>Animalia</v>
      </c>
      <c r="Z1796" s="14" t="str">
        <f>VLOOKUP($U1796,look_up!A$2:L1822,6,FALSE)</f>
        <v>Echinodermata</v>
      </c>
      <c r="AA1796" s="14" t="str">
        <f>VLOOKUP($U1796,look_up!A$2:M1822,7,FALSE)</f>
        <v>Asteroidea</v>
      </c>
      <c r="AB1796" s="14" t="str">
        <f>VLOOKUP($U1796,look_up!$A$2:P1822,8,FALSE)</f>
        <v>Forcipulatida</v>
      </c>
      <c r="AC1796" s="14" t="str">
        <f>VLOOKUP($U1796,look_up!$A$2:Q1822,9,FALSE)</f>
        <v>Asteriidae</v>
      </c>
      <c r="AD1796" s="14">
        <f>VLOOKUP($U1796,look_up!A$2:P1822,10,FALSE)</f>
        <v>123795</v>
      </c>
      <c r="AE1796" s="16">
        <v>4</v>
      </c>
      <c r="AF1796" s="24" t="s">
        <v>216</v>
      </c>
      <c r="AG1796">
        <v>40</v>
      </c>
      <c r="AH1796" s="16" t="s">
        <v>273</v>
      </c>
      <c r="AI1796" s="16" t="s">
        <v>296</v>
      </c>
      <c r="AJ1796" s="16" t="s">
        <v>214</v>
      </c>
      <c r="AK1796" s="16" t="s">
        <v>222</v>
      </c>
      <c r="AL1796" s="16">
        <v>4</v>
      </c>
    </row>
    <row r="1797" spans="1:38" x14ac:dyDescent="0.3">
      <c r="A1797" s="24" t="s">
        <v>0</v>
      </c>
      <c r="B1797" t="s">
        <v>306</v>
      </c>
      <c r="C1797" t="s">
        <v>268</v>
      </c>
      <c r="D1797">
        <v>-27.609590000000001</v>
      </c>
      <c r="E1797">
        <v>-48.387419999999999</v>
      </c>
      <c r="F1797" s="24" t="s">
        <v>2</v>
      </c>
      <c r="G1797" s="24" t="s">
        <v>3</v>
      </c>
      <c r="H1797" s="25">
        <v>42033</v>
      </c>
      <c r="I1797" s="12" t="s">
        <v>269</v>
      </c>
      <c r="J1797" s="12" t="s">
        <v>270</v>
      </c>
      <c r="K1797" s="12" t="s">
        <v>271</v>
      </c>
      <c r="L1797" s="24" t="s">
        <v>96</v>
      </c>
      <c r="M1797" s="24" t="s">
        <v>272</v>
      </c>
      <c r="N1797" t="s">
        <v>85</v>
      </c>
      <c r="O1797" s="24">
        <v>1</v>
      </c>
      <c r="P1797">
        <v>5</v>
      </c>
      <c r="Q1797">
        <v>5</v>
      </c>
      <c r="R1797">
        <v>19</v>
      </c>
      <c r="S1797" s="24">
        <v>5</v>
      </c>
      <c r="T1797" s="24">
        <v>5.2</v>
      </c>
      <c r="U1797" t="s">
        <v>184</v>
      </c>
      <c r="V1797" s="14" t="str">
        <f>VLOOKUP($U1797,look_up!$A$2:J1823,2,FALSE)</f>
        <v>Estrela</v>
      </c>
      <c r="W1797" s="14" t="str">
        <f>VLOOKUP($U1797,look_up!$A$2:K1823,3,FALSE)</f>
        <v>Species</v>
      </c>
      <c r="X1797" s="14" t="str">
        <f>VLOOKUP($U1797,look_up!$A$2:L1823,4,FALSE)</f>
        <v>NA</v>
      </c>
      <c r="Y1797" s="14" t="str">
        <f>VLOOKUP($U1797,look_up!A$2:K1823,5,FALSE)</f>
        <v>Animalia</v>
      </c>
      <c r="Z1797" s="14" t="str">
        <f>VLOOKUP($U1797,look_up!A$2:L1823,6,FALSE)</f>
        <v>Echinodermata</v>
      </c>
      <c r="AA1797" s="14" t="str">
        <f>VLOOKUP($U1797,look_up!A$2:M1823,7,FALSE)</f>
        <v>Asteroidea</v>
      </c>
      <c r="AB1797" s="14" t="str">
        <f>VLOOKUP($U1797,look_up!$A$2:P1823,8,FALSE)</f>
        <v>Valvatida</v>
      </c>
      <c r="AC1797" s="14" t="str">
        <f>VLOOKUP($U1797,look_up!$A$2:Q1823,9,FALSE)</f>
        <v>Ophidiasteridae</v>
      </c>
      <c r="AD1797" s="14">
        <f>VLOOKUP($U1797,look_up!A$2:P1823,10,FALSE)</f>
        <v>124097</v>
      </c>
      <c r="AE1797" s="16">
        <v>0</v>
      </c>
      <c r="AF1797" s="24" t="s">
        <v>216</v>
      </c>
      <c r="AG1797">
        <v>40</v>
      </c>
      <c r="AH1797" s="16" t="s">
        <v>273</v>
      </c>
      <c r="AI1797" s="16" t="s">
        <v>296</v>
      </c>
      <c r="AJ1797" s="16" t="s">
        <v>214</v>
      </c>
      <c r="AK1797" s="16" t="s">
        <v>223</v>
      </c>
      <c r="AL1797" s="16">
        <v>0</v>
      </c>
    </row>
    <row r="1798" spans="1:38" x14ac:dyDescent="0.3">
      <c r="A1798" s="24" t="s">
        <v>0</v>
      </c>
      <c r="B1798" t="s">
        <v>306</v>
      </c>
      <c r="C1798" t="s">
        <v>268</v>
      </c>
      <c r="D1798">
        <v>-27.609590000000001</v>
      </c>
      <c r="E1798">
        <v>-48.387419999999999</v>
      </c>
      <c r="F1798" s="24" t="s">
        <v>2</v>
      </c>
      <c r="G1798" s="24" t="s">
        <v>3</v>
      </c>
      <c r="H1798" s="25">
        <v>42033</v>
      </c>
      <c r="I1798" s="12" t="s">
        <v>269</v>
      </c>
      <c r="J1798" s="12" t="s">
        <v>270</v>
      </c>
      <c r="K1798" s="12" t="s">
        <v>271</v>
      </c>
      <c r="L1798" s="24" t="s">
        <v>96</v>
      </c>
      <c r="M1798" s="24" t="s">
        <v>272</v>
      </c>
      <c r="N1798" t="s">
        <v>85</v>
      </c>
      <c r="O1798" s="24">
        <v>2</v>
      </c>
      <c r="P1798">
        <v>5</v>
      </c>
      <c r="Q1798">
        <v>5</v>
      </c>
      <c r="R1798">
        <v>19</v>
      </c>
      <c r="S1798" s="24">
        <v>5</v>
      </c>
      <c r="T1798" s="24">
        <v>5.2</v>
      </c>
      <c r="U1798" t="s">
        <v>184</v>
      </c>
      <c r="V1798" s="14" t="str">
        <f>VLOOKUP($U1798,look_up!$A$2:J1824,2,FALSE)</f>
        <v>Estrela</v>
      </c>
      <c r="W1798" s="14" t="str">
        <f>VLOOKUP($U1798,look_up!$A$2:K1824,3,FALSE)</f>
        <v>Species</v>
      </c>
      <c r="X1798" s="14" t="str">
        <f>VLOOKUP($U1798,look_up!$A$2:L1824,4,FALSE)</f>
        <v>NA</v>
      </c>
      <c r="Y1798" s="14" t="str">
        <f>VLOOKUP($U1798,look_up!A$2:K1824,5,FALSE)</f>
        <v>Animalia</v>
      </c>
      <c r="Z1798" s="14" t="str">
        <f>VLOOKUP($U1798,look_up!A$2:L1824,6,FALSE)</f>
        <v>Echinodermata</v>
      </c>
      <c r="AA1798" s="14" t="str">
        <f>VLOOKUP($U1798,look_up!A$2:M1824,7,FALSE)</f>
        <v>Asteroidea</v>
      </c>
      <c r="AB1798" s="14" t="str">
        <f>VLOOKUP($U1798,look_up!$A$2:P1824,8,FALSE)</f>
        <v>Valvatida</v>
      </c>
      <c r="AC1798" s="14" t="str">
        <f>VLOOKUP($U1798,look_up!$A$2:Q1824,9,FALSE)</f>
        <v>Ophidiasteridae</v>
      </c>
      <c r="AD1798" s="14">
        <f>VLOOKUP($U1798,look_up!A$2:P1824,10,FALSE)</f>
        <v>124097</v>
      </c>
      <c r="AE1798" s="16">
        <v>0</v>
      </c>
      <c r="AF1798" s="24" t="s">
        <v>216</v>
      </c>
      <c r="AG1798">
        <v>40</v>
      </c>
      <c r="AH1798" s="16" t="s">
        <v>273</v>
      </c>
      <c r="AI1798" s="16" t="s">
        <v>296</v>
      </c>
      <c r="AJ1798" s="16" t="s">
        <v>214</v>
      </c>
      <c r="AK1798" s="16" t="s">
        <v>223</v>
      </c>
      <c r="AL1798" s="16">
        <v>0</v>
      </c>
    </row>
    <row r="1799" spans="1:38" x14ac:dyDescent="0.3">
      <c r="A1799" s="24" t="s">
        <v>0</v>
      </c>
      <c r="B1799" t="s">
        <v>306</v>
      </c>
      <c r="C1799" t="s">
        <v>268</v>
      </c>
      <c r="D1799">
        <v>-27.609590000000001</v>
      </c>
      <c r="E1799">
        <v>-48.387419999999999</v>
      </c>
      <c r="F1799" s="24" t="s">
        <v>2</v>
      </c>
      <c r="G1799" s="24" t="s">
        <v>3</v>
      </c>
      <c r="H1799" s="25">
        <v>42033</v>
      </c>
      <c r="I1799" s="12" t="s">
        <v>269</v>
      </c>
      <c r="J1799" s="12" t="s">
        <v>270</v>
      </c>
      <c r="K1799" s="12" t="s">
        <v>271</v>
      </c>
      <c r="L1799" s="24" t="s">
        <v>96</v>
      </c>
      <c r="M1799" s="24" t="s">
        <v>272</v>
      </c>
      <c r="N1799" t="s">
        <v>85</v>
      </c>
      <c r="O1799" s="24">
        <v>3</v>
      </c>
      <c r="P1799">
        <v>5</v>
      </c>
      <c r="Q1799">
        <v>5</v>
      </c>
      <c r="R1799">
        <v>19</v>
      </c>
      <c r="S1799" s="24">
        <v>5</v>
      </c>
      <c r="T1799" s="24">
        <v>5.2</v>
      </c>
      <c r="U1799" t="s">
        <v>184</v>
      </c>
      <c r="V1799" s="14" t="str">
        <f>VLOOKUP($U1799,look_up!$A$2:J1825,2,FALSE)</f>
        <v>Estrela</v>
      </c>
      <c r="W1799" s="14" t="str">
        <f>VLOOKUP($U1799,look_up!$A$2:K1825,3,FALSE)</f>
        <v>Species</v>
      </c>
      <c r="X1799" s="14" t="str">
        <f>VLOOKUP($U1799,look_up!$A$2:L1825,4,FALSE)</f>
        <v>NA</v>
      </c>
      <c r="Y1799" s="14" t="str">
        <f>VLOOKUP($U1799,look_up!A$2:K1825,5,FALSE)</f>
        <v>Animalia</v>
      </c>
      <c r="Z1799" s="14" t="str">
        <f>VLOOKUP($U1799,look_up!A$2:L1825,6,FALSE)</f>
        <v>Echinodermata</v>
      </c>
      <c r="AA1799" s="14" t="str">
        <f>VLOOKUP($U1799,look_up!A$2:M1825,7,FALSE)</f>
        <v>Asteroidea</v>
      </c>
      <c r="AB1799" s="14" t="str">
        <f>VLOOKUP($U1799,look_up!$A$2:P1825,8,FALSE)</f>
        <v>Valvatida</v>
      </c>
      <c r="AC1799" s="14" t="str">
        <f>VLOOKUP($U1799,look_up!$A$2:Q1825,9,FALSE)</f>
        <v>Ophidiasteridae</v>
      </c>
      <c r="AD1799" s="14">
        <f>VLOOKUP($U1799,look_up!A$2:P1825,10,FALSE)</f>
        <v>124097</v>
      </c>
      <c r="AE1799" s="16">
        <v>0</v>
      </c>
      <c r="AF1799" s="24" t="s">
        <v>216</v>
      </c>
      <c r="AG1799">
        <v>40</v>
      </c>
      <c r="AH1799" s="16" t="s">
        <v>273</v>
      </c>
      <c r="AI1799" s="16" t="s">
        <v>296</v>
      </c>
      <c r="AJ1799" s="16" t="s">
        <v>214</v>
      </c>
      <c r="AK1799" s="16" t="s">
        <v>223</v>
      </c>
      <c r="AL1799" s="16">
        <v>0</v>
      </c>
    </row>
    <row r="1800" spans="1:38" x14ac:dyDescent="0.3">
      <c r="A1800" s="24" t="s">
        <v>0</v>
      </c>
      <c r="B1800" t="s">
        <v>307</v>
      </c>
      <c r="C1800" t="s">
        <v>274</v>
      </c>
      <c r="D1800">
        <v>-27.488160000000001</v>
      </c>
      <c r="E1800">
        <v>-48.365229999999997</v>
      </c>
      <c r="F1800" s="24" t="s">
        <v>2</v>
      </c>
      <c r="G1800" s="24" t="s">
        <v>3</v>
      </c>
      <c r="H1800" s="25">
        <v>42038</v>
      </c>
      <c r="I1800" s="12" t="s">
        <v>100</v>
      </c>
      <c r="J1800" s="12" t="s">
        <v>245</v>
      </c>
      <c r="K1800" s="12" t="s">
        <v>271</v>
      </c>
      <c r="L1800" s="24" t="s">
        <v>96</v>
      </c>
      <c r="M1800" s="24" t="s">
        <v>272</v>
      </c>
      <c r="N1800" t="s">
        <v>85</v>
      </c>
      <c r="O1800" s="24">
        <v>1</v>
      </c>
      <c r="P1800">
        <v>5</v>
      </c>
      <c r="Q1800">
        <v>5</v>
      </c>
      <c r="R1800">
        <v>23</v>
      </c>
      <c r="S1800" s="24">
        <v>4.8</v>
      </c>
      <c r="T1800" s="24">
        <v>2.4</v>
      </c>
      <c r="U1800" t="s">
        <v>184</v>
      </c>
      <c r="V1800" s="14" t="str">
        <f>VLOOKUP($U1800,look_up!$A$2:J1826,2,FALSE)</f>
        <v>Estrela</v>
      </c>
      <c r="W1800" s="14" t="str">
        <f>VLOOKUP($U1800,look_up!$A$2:K1826,3,FALSE)</f>
        <v>Species</v>
      </c>
      <c r="X1800" s="14" t="str">
        <f>VLOOKUP($U1800,look_up!$A$2:L1826,4,FALSE)</f>
        <v>NA</v>
      </c>
      <c r="Y1800" s="14" t="str">
        <f>VLOOKUP($U1800,look_up!A$2:K1826,5,FALSE)</f>
        <v>Animalia</v>
      </c>
      <c r="Z1800" s="14" t="str">
        <f>VLOOKUP($U1800,look_up!A$2:L1826,6,FALSE)</f>
        <v>Echinodermata</v>
      </c>
      <c r="AA1800" s="14" t="str">
        <f>VLOOKUP($U1800,look_up!A$2:M1826,7,FALSE)</f>
        <v>Asteroidea</v>
      </c>
      <c r="AB1800" s="14" t="str">
        <f>VLOOKUP($U1800,look_up!$A$2:P1826,8,FALSE)</f>
        <v>Valvatida</v>
      </c>
      <c r="AC1800" s="14" t="str">
        <f>VLOOKUP($U1800,look_up!$A$2:Q1826,9,FALSE)</f>
        <v>Ophidiasteridae</v>
      </c>
      <c r="AD1800" s="14">
        <f>VLOOKUP($U1800,look_up!A$2:P1826,10,FALSE)</f>
        <v>124097</v>
      </c>
      <c r="AE1800" s="16">
        <v>0</v>
      </c>
      <c r="AF1800" s="24" t="s">
        <v>216</v>
      </c>
      <c r="AG1800">
        <v>40</v>
      </c>
      <c r="AH1800" s="16" t="s">
        <v>273</v>
      </c>
      <c r="AI1800" s="16" t="s">
        <v>296</v>
      </c>
      <c r="AJ1800" s="16" t="s">
        <v>214</v>
      </c>
      <c r="AK1800" s="16" t="s">
        <v>223</v>
      </c>
      <c r="AL1800" s="16">
        <v>0</v>
      </c>
    </row>
    <row r="1801" spans="1:38" x14ac:dyDescent="0.3">
      <c r="A1801" s="24" t="s">
        <v>0</v>
      </c>
      <c r="B1801" t="s">
        <v>307</v>
      </c>
      <c r="C1801" t="s">
        <v>274</v>
      </c>
      <c r="D1801">
        <v>-27.488160000000001</v>
      </c>
      <c r="E1801">
        <v>-48.365229999999997</v>
      </c>
      <c r="F1801" s="24" t="s">
        <v>2</v>
      </c>
      <c r="G1801" s="24" t="s">
        <v>3</v>
      </c>
      <c r="H1801" s="25">
        <v>42038</v>
      </c>
      <c r="I1801" s="12" t="s">
        <v>100</v>
      </c>
      <c r="J1801" s="12" t="s">
        <v>245</v>
      </c>
      <c r="K1801" s="12" t="s">
        <v>271</v>
      </c>
      <c r="L1801" s="24" t="s">
        <v>96</v>
      </c>
      <c r="M1801" s="24" t="s">
        <v>272</v>
      </c>
      <c r="N1801" t="s">
        <v>85</v>
      </c>
      <c r="O1801" s="24">
        <v>2</v>
      </c>
      <c r="P1801">
        <v>5</v>
      </c>
      <c r="Q1801">
        <v>5</v>
      </c>
      <c r="R1801">
        <v>23</v>
      </c>
      <c r="S1801" s="24">
        <v>4.8</v>
      </c>
      <c r="T1801" s="24">
        <v>2.4</v>
      </c>
      <c r="U1801" t="s">
        <v>184</v>
      </c>
      <c r="V1801" s="14" t="str">
        <f>VLOOKUP($U1801,look_up!$A$2:J1827,2,FALSE)</f>
        <v>Estrela</v>
      </c>
      <c r="W1801" s="14" t="str">
        <f>VLOOKUP($U1801,look_up!$A$2:K1827,3,FALSE)</f>
        <v>Species</v>
      </c>
      <c r="X1801" s="14" t="str">
        <f>VLOOKUP($U1801,look_up!$A$2:L1827,4,FALSE)</f>
        <v>NA</v>
      </c>
      <c r="Y1801" s="14" t="str">
        <f>VLOOKUP($U1801,look_up!A$2:K1827,5,FALSE)</f>
        <v>Animalia</v>
      </c>
      <c r="Z1801" s="14" t="str">
        <f>VLOOKUP($U1801,look_up!A$2:L1827,6,FALSE)</f>
        <v>Echinodermata</v>
      </c>
      <c r="AA1801" s="14" t="str">
        <f>VLOOKUP($U1801,look_up!A$2:M1827,7,FALSE)</f>
        <v>Asteroidea</v>
      </c>
      <c r="AB1801" s="14" t="str">
        <f>VLOOKUP($U1801,look_up!$A$2:P1827,8,FALSE)</f>
        <v>Valvatida</v>
      </c>
      <c r="AC1801" s="14" t="str">
        <f>VLOOKUP($U1801,look_up!$A$2:Q1827,9,FALSE)</f>
        <v>Ophidiasteridae</v>
      </c>
      <c r="AD1801" s="14">
        <f>VLOOKUP($U1801,look_up!A$2:P1827,10,FALSE)</f>
        <v>124097</v>
      </c>
      <c r="AE1801" s="16">
        <v>0</v>
      </c>
      <c r="AF1801" s="24" t="s">
        <v>216</v>
      </c>
      <c r="AG1801">
        <v>40</v>
      </c>
      <c r="AH1801" s="16" t="s">
        <v>273</v>
      </c>
      <c r="AI1801" s="16" t="s">
        <v>296</v>
      </c>
      <c r="AJ1801" s="16" t="s">
        <v>214</v>
      </c>
      <c r="AK1801" s="16" t="s">
        <v>223</v>
      </c>
      <c r="AL1801" s="16">
        <v>0</v>
      </c>
    </row>
    <row r="1802" spans="1:38" x14ac:dyDescent="0.3">
      <c r="A1802" s="24" t="s">
        <v>0</v>
      </c>
      <c r="B1802" t="s">
        <v>307</v>
      </c>
      <c r="C1802" t="s">
        <v>274</v>
      </c>
      <c r="D1802">
        <v>-27.488160000000001</v>
      </c>
      <c r="E1802">
        <v>-48.365229999999997</v>
      </c>
      <c r="F1802" s="24" t="s">
        <v>2</v>
      </c>
      <c r="G1802" s="24" t="s">
        <v>3</v>
      </c>
      <c r="H1802" s="25">
        <v>42038</v>
      </c>
      <c r="I1802" s="12" t="s">
        <v>100</v>
      </c>
      <c r="J1802" s="12" t="s">
        <v>245</v>
      </c>
      <c r="K1802" s="12" t="s">
        <v>271</v>
      </c>
      <c r="L1802" s="24" t="s">
        <v>96</v>
      </c>
      <c r="M1802" s="24" t="s">
        <v>272</v>
      </c>
      <c r="N1802" t="s">
        <v>85</v>
      </c>
      <c r="O1802" s="24">
        <v>3</v>
      </c>
      <c r="P1802">
        <v>5</v>
      </c>
      <c r="Q1802">
        <v>5</v>
      </c>
      <c r="R1802">
        <v>23</v>
      </c>
      <c r="S1802" s="24">
        <v>4.8</v>
      </c>
      <c r="T1802" s="24">
        <v>2.4</v>
      </c>
      <c r="U1802" t="s">
        <v>184</v>
      </c>
      <c r="V1802" s="14" t="str">
        <f>VLOOKUP($U1802,look_up!$A$2:J1828,2,FALSE)</f>
        <v>Estrela</v>
      </c>
      <c r="W1802" s="14" t="str">
        <f>VLOOKUP($U1802,look_up!$A$2:K1828,3,FALSE)</f>
        <v>Species</v>
      </c>
      <c r="X1802" s="14" t="str">
        <f>VLOOKUP($U1802,look_up!$A$2:L1828,4,FALSE)</f>
        <v>NA</v>
      </c>
      <c r="Y1802" s="14" t="str">
        <f>VLOOKUP($U1802,look_up!A$2:K1828,5,FALSE)</f>
        <v>Animalia</v>
      </c>
      <c r="Z1802" s="14" t="str">
        <f>VLOOKUP($U1802,look_up!A$2:L1828,6,FALSE)</f>
        <v>Echinodermata</v>
      </c>
      <c r="AA1802" s="14" t="str">
        <f>VLOOKUP($U1802,look_up!A$2:M1828,7,FALSE)</f>
        <v>Asteroidea</v>
      </c>
      <c r="AB1802" s="14" t="str">
        <f>VLOOKUP($U1802,look_up!$A$2:P1828,8,FALSE)</f>
        <v>Valvatida</v>
      </c>
      <c r="AC1802" s="14" t="str">
        <f>VLOOKUP($U1802,look_up!$A$2:Q1828,9,FALSE)</f>
        <v>Ophidiasteridae</v>
      </c>
      <c r="AD1802" s="14">
        <f>VLOOKUP($U1802,look_up!A$2:P1828,10,FALSE)</f>
        <v>124097</v>
      </c>
      <c r="AE1802" s="16">
        <v>0</v>
      </c>
      <c r="AF1802" s="24" t="s">
        <v>216</v>
      </c>
      <c r="AG1802">
        <v>40</v>
      </c>
      <c r="AH1802" s="16" t="s">
        <v>273</v>
      </c>
      <c r="AI1802" s="16" t="s">
        <v>296</v>
      </c>
      <c r="AJ1802" s="16" t="s">
        <v>214</v>
      </c>
      <c r="AK1802" s="16" t="s">
        <v>223</v>
      </c>
      <c r="AL1802" s="16">
        <v>0</v>
      </c>
    </row>
    <row r="1803" spans="1:38" x14ac:dyDescent="0.3">
      <c r="A1803" s="24" t="s">
        <v>0</v>
      </c>
      <c r="B1803" t="s">
        <v>307</v>
      </c>
      <c r="C1803" t="s">
        <v>274</v>
      </c>
      <c r="D1803">
        <v>-27.488160000000001</v>
      </c>
      <c r="E1803">
        <v>-48.365229999999997</v>
      </c>
      <c r="F1803" s="24" t="s">
        <v>2</v>
      </c>
      <c r="G1803" s="24" t="s">
        <v>3</v>
      </c>
      <c r="H1803" s="25">
        <v>42038</v>
      </c>
      <c r="I1803" s="12" t="s">
        <v>100</v>
      </c>
      <c r="J1803" s="12" t="s">
        <v>245</v>
      </c>
      <c r="K1803" s="12" t="s">
        <v>271</v>
      </c>
      <c r="L1803" s="24" t="s">
        <v>96</v>
      </c>
      <c r="M1803" s="24" t="s">
        <v>272</v>
      </c>
      <c r="N1803" t="s">
        <v>85</v>
      </c>
      <c r="O1803" s="24">
        <v>2</v>
      </c>
      <c r="P1803">
        <v>10</v>
      </c>
      <c r="Q1803">
        <v>10</v>
      </c>
      <c r="R1803">
        <v>19</v>
      </c>
      <c r="S1803" s="24">
        <v>4.8</v>
      </c>
      <c r="T1803" s="24">
        <v>2.4</v>
      </c>
      <c r="U1803" t="s">
        <v>184</v>
      </c>
      <c r="V1803" s="14" t="str">
        <f>VLOOKUP($U1803,look_up!$A$2:J1829,2,FALSE)</f>
        <v>Estrela</v>
      </c>
      <c r="W1803" s="14" t="str">
        <f>VLOOKUP($U1803,look_up!$A$2:K1829,3,FALSE)</f>
        <v>Species</v>
      </c>
      <c r="X1803" s="14" t="str">
        <f>VLOOKUP($U1803,look_up!$A$2:L1829,4,FALSE)</f>
        <v>NA</v>
      </c>
      <c r="Y1803" s="14" t="str">
        <f>VLOOKUP($U1803,look_up!A$2:K1829,5,FALSE)</f>
        <v>Animalia</v>
      </c>
      <c r="Z1803" s="14" t="str">
        <f>VLOOKUP($U1803,look_up!A$2:L1829,6,FALSE)</f>
        <v>Echinodermata</v>
      </c>
      <c r="AA1803" s="14" t="str">
        <f>VLOOKUP($U1803,look_up!A$2:M1829,7,FALSE)</f>
        <v>Asteroidea</v>
      </c>
      <c r="AB1803" s="14" t="str">
        <f>VLOOKUP($U1803,look_up!$A$2:P1829,8,FALSE)</f>
        <v>Valvatida</v>
      </c>
      <c r="AC1803" s="14" t="str">
        <f>VLOOKUP($U1803,look_up!$A$2:Q1829,9,FALSE)</f>
        <v>Ophidiasteridae</v>
      </c>
      <c r="AD1803" s="14">
        <f>VLOOKUP($U1803,look_up!A$2:P1829,10,FALSE)</f>
        <v>124097</v>
      </c>
      <c r="AE1803" s="16">
        <v>0</v>
      </c>
      <c r="AF1803" s="24" t="s">
        <v>216</v>
      </c>
      <c r="AG1803">
        <v>40</v>
      </c>
      <c r="AH1803" s="16" t="s">
        <v>273</v>
      </c>
      <c r="AI1803" s="16" t="s">
        <v>296</v>
      </c>
      <c r="AJ1803" s="16" t="s">
        <v>214</v>
      </c>
      <c r="AK1803" s="16" t="s">
        <v>223</v>
      </c>
      <c r="AL1803" s="16">
        <v>0</v>
      </c>
    </row>
    <row r="1804" spans="1:38" x14ac:dyDescent="0.3">
      <c r="A1804" s="24" t="s">
        <v>0</v>
      </c>
      <c r="B1804" t="s">
        <v>307</v>
      </c>
      <c r="C1804" t="s">
        <v>274</v>
      </c>
      <c r="D1804">
        <v>-27.488160000000001</v>
      </c>
      <c r="E1804">
        <v>-48.365229999999997</v>
      </c>
      <c r="F1804" s="24" t="s">
        <v>2</v>
      </c>
      <c r="G1804" s="24" t="s">
        <v>3</v>
      </c>
      <c r="H1804" s="25">
        <v>42038</v>
      </c>
      <c r="I1804" s="12" t="s">
        <v>100</v>
      </c>
      <c r="J1804" s="12" t="s">
        <v>245</v>
      </c>
      <c r="K1804" s="12" t="s">
        <v>271</v>
      </c>
      <c r="L1804" s="24" t="s">
        <v>96</v>
      </c>
      <c r="M1804" s="24" t="s">
        <v>272</v>
      </c>
      <c r="N1804" t="s">
        <v>85</v>
      </c>
      <c r="O1804" s="24">
        <v>3</v>
      </c>
      <c r="P1804">
        <v>10</v>
      </c>
      <c r="Q1804">
        <v>10</v>
      </c>
      <c r="R1804">
        <v>19</v>
      </c>
      <c r="S1804" s="24">
        <v>4.8</v>
      </c>
      <c r="T1804" s="24">
        <v>2.4</v>
      </c>
      <c r="U1804" t="s">
        <v>184</v>
      </c>
      <c r="V1804" s="14" t="str">
        <f>VLOOKUP($U1804,look_up!$A$2:J1830,2,FALSE)</f>
        <v>Estrela</v>
      </c>
      <c r="W1804" s="14" t="str">
        <f>VLOOKUP($U1804,look_up!$A$2:K1830,3,FALSE)</f>
        <v>Species</v>
      </c>
      <c r="X1804" s="14" t="str">
        <f>VLOOKUP($U1804,look_up!$A$2:L1830,4,FALSE)</f>
        <v>NA</v>
      </c>
      <c r="Y1804" s="14" t="str">
        <f>VLOOKUP($U1804,look_up!A$2:K1830,5,FALSE)</f>
        <v>Animalia</v>
      </c>
      <c r="Z1804" s="14" t="str">
        <f>VLOOKUP($U1804,look_up!A$2:L1830,6,FALSE)</f>
        <v>Echinodermata</v>
      </c>
      <c r="AA1804" s="14" t="str">
        <f>VLOOKUP($U1804,look_up!A$2:M1830,7,FALSE)</f>
        <v>Asteroidea</v>
      </c>
      <c r="AB1804" s="14" t="str">
        <f>VLOOKUP($U1804,look_up!$A$2:P1830,8,FALSE)</f>
        <v>Valvatida</v>
      </c>
      <c r="AC1804" s="14" t="str">
        <f>VLOOKUP($U1804,look_up!$A$2:Q1830,9,FALSE)</f>
        <v>Ophidiasteridae</v>
      </c>
      <c r="AD1804" s="14">
        <f>VLOOKUP($U1804,look_up!A$2:P1830,10,FALSE)</f>
        <v>124097</v>
      </c>
      <c r="AE1804" s="16">
        <v>0</v>
      </c>
      <c r="AF1804" s="24" t="s">
        <v>216</v>
      </c>
      <c r="AG1804">
        <v>40</v>
      </c>
      <c r="AH1804" s="16" t="s">
        <v>273</v>
      </c>
      <c r="AI1804" s="16" t="s">
        <v>296</v>
      </c>
      <c r="AJ1804" s="16" t="s">
        <v>214</v>
      </c>
      <c r="AK1804" s="16" t="s">
        <v>223</v>
      </c>
      <c r="AL1804" s="16">
        <v>0</v>
      </c>
    </row>
    <row r="1805" spans="1:38" x14ac:dyDescent="0.3">
      <c r="A1805" s="24" t="s">
        <v>0</v>
      </c>
      <c r="B1805" t="s">
        <v>244</v>
      </c>
      <c r="C1805" t="s">
        <v>275</v>
      </c>
      <c r="D1805">
        <v>-27.2837</v>
      </c>
      <c r="E1805">
        <v>-48.37368</v>
      </c>
      <c r="F1805" s="24" t="s">
        <v>2</v>
      </c>
      <c r="G1805" s="24" t="s">
        <v>3</v>
      </c>
      <c r="H1805" s="25">
        <v>42045</v>
      </c>
      <c r="I1805" s="12" t="s">
        <v>276</v>
      </c>
      <c r="J1805" s="12" t="s">
        <v>245</v>
      </c>
      <c r="K1805" s="12" t="s">
        <v>271</v>
      </c>
      <c r="L1805" s="24" t="s">
        <v>96</v>
      </c>
      <c r="M1805" s="24" t="s">
        <v>272</v>
      </c>
      <c r="N1805" t="s">
        <v>85</v>
      </c>
      <c r="O1805" s="24">
        <v>1</v>
      </c>
      <c r="P1805">
        <v>5</v>
      </c>
      <c r="Q1805">
        <v>5</v>
      </c>
      <c r="R1805">
        <v>27</v>
      </c>
      <c r="S1805" s="24">
        <v>8.8000000000000007</v>
      </c>
      <c r="T1805" s="24">
        <v>9.3000000000000007</v>
      </c>
      <c r="U1805" t="s">
        <v>184</v>
      </c>
      <c r="V1805" s="14" t="str">
        <f>VLOOKUP($U1805,look_up!$A$2:J1831,2,FALSE)</f>
        <v>Estrela</v>
      </c>
      <c r="W1805" s="14" t="str">
        <f>VLOOKUP($U1805,look_up!$A$2:K1831,3,FALSE)</f>
        <v>Species</v>
      </c>
      <c r="X1805" s="14" t="str">
        <f>VLOOKUP($U1805,look_up!$A$2:L1831,4,FALSE)</f>
        <v>NA</v>
      </c>
      <c r="Y1805" s="14" t="str">
        <f>VLOOKUP($U1805,look_up!A$2:K1831,5,FALSE)</f>
        <v>Animalia</v>
      </c>
      <c r="Z1805" s="14" t="str">
        <f>VLOOKUP($U1805,look_up!A$2:L1831,6,FALSE)</f>
        <v>Echinodermata</v>
      </c>
      <c r="AA1805" s="14" t="str">
        <f>VLOOKUP($U1805,look_up!A$2:M1831,7,FALSE)</f>
        <v>Asteroidea</v>
      </c>
      <c r="AB1805" s="14" t="str">
        <f>VLOOKUP($U1805,look_up!$A$2:P1831,8,FALSE)</f>
        <v>Valvatida</v>
      </c>
      <c r="AC1805" s="14" t="str">
        <f>VLOOKUP($U1805,look_up!$A$2:Q1831,9,FALSE)</f>
        <v>Ophidiasteridae</v>
      </c>
      <c r="AD1805" s="14">
        <f>VLOOKUP($U1805,look_up!A$2:P1831,10,FALSE)</f>
        <v>124097</v>
      </c>
      <c r="AE1805" s="16">
        <v>0</v>
      </c>
      <c r="AF1805" s="24" t="s">
        <v>216</v>
      </c>
      <c r="AG1805">
        <v>40</v>
      </c>
      <c r="AH1805" s="16" t="s">
        <v>273</v>
      </c>
      <c r="AI1805" s="16" t="s">
        <v>296</v>
      </c>
      <c r="AJ1805" s="16" t="s">
        <v>214</v>
      </c>
      <c r="AK1805" s="16" t="s">
        <v>223</v>
      </c>
      <c r="AL1805" s="16">
        <v>0</v>
      </c>
    </row>
    <row r="1806" spans="1:38" x14ac:dyDescent="0.3">
      <c r="A1806" s="24" t="s">
        <v>0</v>
      </c>
      <c r="B1806" t="s">
        <v>244</v>
      </c>
      <c r="C1806" t="s">
        <v>275</v>
      </c>
      <c r="D1806">
        <v>-27.2837</v>
      </c>
      <c r="E1806">
        <v>-48.37368</v>
      </c>
      <c r="F1806" s="24" t="s">
        <v>2</v>
      </c>
      <c r="G1806" s="24" t="s">
        <v>3</v>
      </c>
      <c r="H1806" s="25">
        <v>42045</v>
      </c>
      <c r="I1806" s="12" t="s">
        <v>276</v>
      </c>
      <c r="J1806" s="12" t="s">
        <v>245</v>
      </c>
      <c r="K1806" s="12" t="s">
        <v>271</v>
      </c>
      <c r="L1806" s="24" t="s">
        <v>96</v>
      </c>
      <c r="M1806" s="24" t="s">
        <v>272</v>
      </c>
      <c r="N1806" t="s">
        <v>85</v>
      </c>
      <c r="O1806" s="24">
        <v>2</v>
      </c>
      <c r="P1806">
        <v>5</v>
      </c>
      <c r="Q1806">
        <v>5</v>
      </c>
      <c r="R1806">
        <v>27</v>
      </c>
      <c r="S1806" s="24">
        <v>8.8000000000000007</v>
      </c>
      <c r="T1806" s="24">
        <v>9.3000000000000007</v>
      </c>
      <c r="U1806" t="s">
        <v>184</v>
      </c>
      <c r="V1806" s="14" t="str">
        <f>VLOOKUP($U1806,look_up!$A$2:J1832,2,FALSE)</f>
        <v>Estrela</v>
      </c>
      <c r="W1806" s="14" t="str">
        <f>VLOOKUP($U1806,look_up!$A$2:K1832,3,FALSE)</f>
        <v>Species</v>
      </c>
      <c r="X1806" s="14" t="str">
        <f>VLOOKUP($U1806,look_up!$A$2:L1832,4,FALSE)</f>
        <v>NA</v>
      </c>
      <c r="Y1806" s="14" t="str">
        <f>VLOOKUP($U1806,look_up!A$2:K1832,5,FALSE)</f>
        <v>Animalia</v>
      </c>
      <c r="Z1806" s="14" t="str">
        <f>VLOOKUP($U1806,look_up!A$2:L1832,6,FALSE)</f>
        <v>Echinodermata</v>
      </c>
      <c r="AA1806" s="14" t="str">
        <f>VLOOKUP($U1806,look_up!A$2:M1832,7,FALSE)</f>
        <v>Asteroidea</v>
      </c>
      <c r="AB1806" s="14" t="str">
        <f>VLOOKUP($U1806,look_up!$A$2:P1832,8,FALSE)</f>
        <v>Valvatida</v>
      </c>
      <c r="AC1806" s="14" t="str">
        <f>VLOOKUP($U1806,look_up!$A$2:Q1832,9,FALSE)</f>
        <v>Ophidiasteridae</v>
      </c>
      <c r="AD1806" s="14">
        <f>VLOOKUP($U1806,look_up!A$2:P1832,10,FALSE)</f>
        <v>124097</v>
      </c>
      <c r="AE1806" s="16">
        <v>0</v>
      </c>
      <c r="AF1806" s="24" t="s">
        <v>216</v>
      </c>
      <c r="AG1806">
        <v>40</v>
      </c>
      <c r="AH1806" s="16" t="s">
        <v>273</v>
      </c>
      <c r="AI1806" s="16" t="s">
        <v>296</v>
      </c>
      <c r="AJ1806" s="16" t="s">
        <v>214</v>
      </c>
      <c r="AK1806" s="16" t="s">
        <v>223</v>
      </c>
      <c r="AL1806" s="16">
        <v>0</v>
      </c>
    </row>
    <row r="1807" spans="1:38" x14ac:dyDescent="0.3">
      <c r="A1807" s="24" t="s">
        <v>0</v>
      </c>
      <c r="B1807" t="s">
        <v>244</v>
      </c>
      <c r="C1807" t="s">
        <v>275</v>
      </c>
      <c r="D1807">
        <v>-27.2837</v>
      </c>
      <c r="E1807">
        <v>-48.37368</v>
      </c>
      <c r="F1807" s="24" t="s">
        <v>2</v>
      </c>
      <c r="G1807" s="24" t="s">
        <v>3</v>
      </c>
      <c r="H1807" s="25">
        <v>42045</v>
      </c>
      <c r="I1807" s="12" t="s">
        <v>276</v>
      </c>
      <c r="J1807" s="12" t="s">
        <v>245</v>
      </c>
      <c r="K1807" s="12" t="s">
        <v>271</v>
      </c>
      <c r="L1807" s="24" t="s">
        <v>96</v>
      </c>
      <c r="M1807" s="24" t="s">
        <v>272</v>
      </c>
      <c r="N1807" t="s">
        <v>85</v>
      </c>
      <c r="O1807" s="24">
        <v>3</v>
      </c>
      <c r="P1807">
        <v>5</v>
      </c>
      <c r="Q1807">
        <v>5</v>
      </c>
      <c r="R1807">
        <v>27</v>
      </c>
      <c r="S1807" s="24">
        <v>8.8000000000000007</v>
      </c>
      <c r="T1807" s="24">
        <v>9.3000000000000007</v>
      </c>
      <c r="U1807" t="s">
        <v>184</v>
      </c>
      <c r="V1807" s="14" t="str">
        <f>VLOOKUP($U1807,look_up!$A$2:J1833,2,FALSE)</f>
        <v>Estrela</v>
      </c>
      <c r="W1807" s="14" t="str">
        <f>VLOOKUP($U1807,look_up!$A$2:K1833,3,FALSE)</f>
        <v>Species</v>
      </c>
      <c r="X1807" s="14" t="str">
        <f>VLOOKUP($U1807,look_up!$A$2:L1833,4,FALSE)</f>
        <v>NA</v>
      </c>
      <c r="Y1807" s="14" t="str">
        <f>VLOOKUP($U1807,look_up!A$2:K1833,5,FALSE)</f>
        <v>Animalia</v>
      </c>
      <c r="Z1807" s="14" t="str">
        <f>VLOOKUP($U1807,look_up!A$2:L1833,6,FALSE)</f>
        <v>Echinodermata</v>
      </c>
      <c r="AA1807" s="14" t="str">
        <f>VLOOKUP($U1807,look_up!A$2:M1833,7,FALSE)</f>
        <v>Asteroidea</v>
      </c>
      <c r="AB1807" s="14" t="str">
        <f>VLOOKUP($U1807,look_up!$A$2:P1833,8,FALSE)</f>
        <v>Valvatida</v>
      </c>
      <c r="AC1807" s="14" t="str">
        <f>VLOOKUP($U1807,look_up!$A$2:Q1833,9,FALSE)</f>
        <v>Ophidiasteridae</v>
      </c>
      <c r="AD1807" s="14">
        <f>VLOOKUP($U1807,look_up!A$2:P1833,10,FALSE)</f>
        <v>124097</v>
      </c>
      <c r="AE1807" s="16">
        <v>0</v>
      </c>
      <c r="AF1807" s="24" t="s">
        <v>216</v>
      </c>
      <c r="AG1807">
        <v>40</v>
      </c>
      <c r="AH1807" s="16" t="s">
        <v>273</v>
      </c>
      <c r="AI1807" s="16" t="s">
        <v>296</v>
      </c>
      <c r="AJ1807" s="16" t="s">
        <v>214</v>
      </c>
      <c r="AK1807" s="16" t="s">
        <v>223</v>
      </c>
      <c r="AL1807" s="16">
        <v>0</v>
      </c>
    </row>
    <row r="1808" spans="1:38" x14ac:dyDescent="0.3">
      <c r="A1808" s="24" t="s">
        <v>0</v>
      </c>
      <c r="B1808" t="s">
        <v>244</v>
      </c>
      <c r="C1808" t="s">
        <v>275</v>
      </c>
      <c r="D1808">
        <v>-27.2837</v>
      </c>
      <c r="E1808">
        <v>-48.37368</v>
      </c>
      <c r="F1808" s="24" t="s">
        <v>2</v>
      </c>
      <c r="G1808" s="24" t="s">
        <v>3</v>
      </c>
      <c r="H1808" s="25">
        <v>42045</v>
      </c>
      <c r="I1808" s="12" t="s">
        <v>276</v>
      </c>
      <c r="J1808" s="12" t="s">
        <v>245</v>
      </c>
      <c r="K1808" s="12" t="s">
        <v>271</v>
      </c>
      <c r="L1808" s="24" t="s">
        <v>96</v>
      </c>
      <c r="M1808" s="24" t="s">
        <v>272</v>
      </c>
      <c r="N1808" t="s">
        <v>85</v>
      </c>
      <c r="O1808" s="24">
        <v>1</v>
      </c>
      <c r="P1808">
        <v>10</v>
      </c>
      <c r="Q1808">
        <v>10</v>
      </c>
      <c r="R1808">
        <v>27</v>
      </c>
      <c r="S1808" s="24">
        <v>8.8000000000000007</v>
      </c>
      <c r="T1808" s="24">
        <v>10.4</v>
      </c>
      <c r="U1808" t="s">
        <v>184</v>
      </c>
      <c r="V1808" s="14" t="str">
        <f>VLOOKUP($U1808,look_up!$A$2:J1834,2,FALSE)</f>
        <v>Estrela</v>
      </c>
      <c r="W1808" s="14" t="str">
        <f>VLOOKUP($U1808,look_up!$A$2:K1834,3,FALSE)</f>
        <v>Species</v>
      </c>
      <c r="X1808" s="14" t="str">
        <f>VLOOKUP($U1808,look_up!$A$2:L1834,4,FALSE)</f>
        <v>NA</v>
      </c>
      <c r="Y1808" s="14" t="str">
        <f>VLOOKUP($U1808,look_up!A$2:K1834,5,FALSE)</f>
        <v>Animalia</v>
      </c>
      <c r="Z1808" s="14" t="str">
        <f>VLOOKUP($U1808,look_up!A$2:L1834,6,FALSE)</f>
        <v>Echinodermata</v>
      </c>
      <c r="AA1808" s="14" t="str">
        <f>VLOOKUP($U1808,look_up!A$2:M1834,7,FALSE)</f>
        <v>Asteroidea</v>
      </c>
      <c r="AB1808" s="14" t="str">
        <f>VLOOKUP($U1808,look_up!$A$2:P1834,8,FALSE)</f>
        <v>Valvatida</v>
      </c>
      <c r="AC1808" s="14" t="str">
        <f>VLOOKUP($U1808,look_up!$A$2:Q1834,9,FALSE)</f>
        <v>Ophidiasteridae</v>
      </c>
      <c r="AD1808" s="14">
        <f>VLOOKUP($U1808,look_up!A$2:P1834,10,FALSE)</f>
        <v>124097</v>
      </c>
      <c r="AE1808" s="16">
        <v>0</v>
      </c>
      <c r="AF1808" s="24" t="s">
        <v>216</v>
      </c>
      <c r="AG1808">
        <v>40</v>
      </c>
      <c r="AH1808" s="16" t="s">
        <v>273</v>
      </c>
      <c r="AI1808" s="16" t="s">
        <v>296</v>
      </c>
      <c r="AJ1808" s="16" t="s">
        <v>214</v>
      </c>
      <c r="AK1808" s="16" t="s">
        <v>223</v>
      </c>
      <c r="AL1808" s="16">
        <v>0</v>
      </c>
    </row>
    <row r="1809" spans="1:38" x14ac:dyDescent="0.3">
      <c r="A1809" s="24" t="s">
        <v>0</v>
      </c>
      <c r="B1809" t="s">
        <v>244</v>
      </c>
      <c r="C1809" t="s">
        <v>275</v>
      </c>
      <c r="D1809">
        <v>-27.2837</v>
      </c>
      <c r="E1809">
        <v>-48.37368</v>
      </c>
      <c r="F1809" s="24" t="s">
        <v>2</v>
      </c>
      <c r="G1809" s="24" t="s">
        <v>3</v>
      </c>
      <c r="H1809" s="25">
        <v>42045</v>
      </c>
      <c r="I1809" s="12" t="s">
        <v>276</v>
      </c>
      <c r="J1809" s="12" t="s">
        <v>245</v>
      </c>
      <c r="K1809" s="12" t="s">
        <v>271</v>
      </c>
      <c r="L1809" s="24" t="s">
        <v>96</v>
      </c>
      <c r="M1809" s="24" t="s">
        <v>272</v>
      </c>
      <c r="N1809" t="s">
        <v>85</v>
      </c>
      <c r="O1809" s="24">
        <v>2</v>
      </c>
      <c r="P1809">
        <v>10</v>
      </c>
      <c r="Q1809">
        <v>10</v>
      </c>
      <c r="R1809">
        <v>27</v>
      </c>
      <c r="S1809" s="24">
        <v>8.8000000000000007</v>
      </c>
      <c r="T1809" s="24">
        <v>10.4</v>
      </c>
      <c r="U1809" t="s">
        <v>184</v>
      </c>
      <c r="V1809" s="14" t="str">
        <f>VLOOKUP($U1809,look_up!$A$2:J1835,2,FALSE)</f>
        <v>Estrela</v>
      </c>
      <c r="W1809" s="14" t="str">
        <f>VLOOKUP($U1809,look_up!$A$2:K1835,3,FALSE)</f>
        <v>Species</v>
      </c>
      <c r="X1809" s="14" t="str">
        <f>VLOOKUP($U1809,look_up!$A$2:L1835,4,FALSE)</f>
        <v>NA</v>
      </c>
      <c r="Y1809" s="14" t="str">
        <f>VLOOKUP($U1809,look_up!A$2:K1835,5,FALSE)</f>
        <v>Animalia</v>
      </c>
      <c r="Z1809" s="14" t="str">
        <f>VLOOKUP($U1809,look_up!A$2:L1835,6,FALSE)</f>
        <v>Echinodermata</v>
      </c>
      <c r="AA1809" s="14" t="str">
        <f>VLOOKUP($U1809,look_up!A$2:M1835,7,FALSE)</f>
        <v>Asteroidea</v>
      </c>
      <c r="AB1809" s="14" t="str">
        <f>VLOOKUP($U1809,look_up!$A$2:P1835,8,FALSE)</f>
        <v>Valvatida</v>
      </c>
      <c r="AC1809" s="14" t="str">
        <f>VLOOKUP($U1809,look_up!$A$2:Q1835,9,FALSE)</f>
        <v>Ophidiasteridae</v>
      </c>
      <c r="AD1809" s="14">
        <f>VLOOKUP($U1809,look_up!A$2:P1835,10,FALSE)</f>
        <v>124097</v>
      </c>
      <c r="AE1809" s="16">
        <v>0</v>
      </c>
      <c r="AF1809" s="24" t="s">
        <v>216</v>
      </c>
      <c r="AG1809">
        <v>40</v>
      </c>
      <c r="AH1809" s="16" t="s">
        <v>273</v>
      </c>
      <c r="AI1809" s="16" t="s">
        <v>296</v>
      </c>
      <c r="AJ1809" s="16" t="s">
        <v>214</v>
      </c>
      <c r="AK1809" s="16" t="s">
        <v>223</v>
      </c>
      <c r="AL1809" s="16">
        <v>0</v>
      </c>
    </row>
    <row r="1810" spans="1:38" x14ac:dyDescent="0.3">
      <c r="A1810" s="24" t="s">
        <v>0</v>
      </c>
      <c r="B1810" t="s">
        <v>244</v>
      </c>
      <c r="C1810" t="s">
        <v>275</v>
      </c>
      <c r="D1810">
        <v>-27.2837</v>
      </c>
      <c r="E1810">
        <v>-48.37368</v>
      </c>
      <c r="F1810" s="24" t="s">
        <v>2</v>
      </c>
      <c r="G1810" s="24" t="s">
        <v>3</v>
      </c>
      <c r="H1810" s="25">
        <v>42045</v>
      </c>
      <c r="I1810" s="12" t="s">
        <v>276</v>
      </c>
      <c r="J1810" s="12" t="s">
        <v>245</v>
      </c>
      <c r="K1810" s="12" t="s">
        <v>271</v>
      </c>
      <c r="L1810" s="24" t="s">
        <v>96</v>
      </c>
      <c r="M1810" s="24" t="s">
        <v>272</v>
      </c>
      <c r="N1810" t="s">
        <v>85</v>
      </c>
      <c r="O1810" s="24">
        <v>3</v>
      </c>
      <c r="P1810">
        <v>10</v>
      </c>
      <c r="Q1810">
        <v>10</v>
      </c>
      <c r="R1810">
        <v>27</v>
      </c>
      <c r="S1810" s="24">
        <v>8.8000000000000007</v>
      </c>
      <c r="T1810" s="24">
        <v>10.4</v>
      </c>
      <c r="U1810" t="s">
        <v>184</v>
      </c>
      <c r="V1810" s="14" t="str">
        <f>VLOOKUP($U1810,look_up!$A$2:J1836,2,FALSE)</f>
        <v>Estrela</v>
      </c>
      <c r="W1810" s="14" t="str">
        <f>VLOOKUP($U1810,look_up!$A$2:K1836,3,FALSE)</f>
        <v>Species</v>
      </c>
      <c r="X1810" s="14" t="str">
        <f>VLOOKUP($U1810,look_up!$A$2:L1836,4,FALSE)</f>
        <v>NA</v>
      </c>
      <c r="Y1810" s="14" t="str">
        <f>VLOOKUP($U1810,look_up!A$2:K1836,5,FALSE)</f>
        <v>Animalia</v>
      </c>
      <c r="Z1810" s="14" t="str">
        <f>VLOOKUP($U1810,look_up!A$2:L1836,6,FALSE)</f>
        <v>Echinodermata</v>
      </c>
      <c r="AA1810" s="14" t="str">
        <f>VLOOKUP($U1810,look_up!A$2:M1836,7,FALSE)</f>
        <v>Asteroidea</v>
      </c>
      <c r="AB1810" s="14" t="str">
        <f>VLOOKUP($U1810,look_up!$A$2:P1836,8,FALSE)</f>
        <v>Valvatida</v>
      </c>
      <c r="AC1810" s="14" t="str">
        <f>VLOOKUP($U1810,look_up!$A$2:Q1836,9,FALSE)</f>
        <v>Ophidiasteridae</v>
      </c>
      <c r="AD1810" s="14">
        <f>VLOOKUP($U1810,look_up!A$2:P1836,10,FALSE)</f>
        <v>124097</v>
      </c>
      <c r="AE1810" s="16">
        <v>0</v>
      </c>
      <c r="AF1810" s="24" t="s">
        <v>216</v>
      </c>
      <c r="AG1810">
        <v>40</v>
      </c>
      <c r="AH1810" s="16" t="s">
        <v>273</v>
      </c>
      <c r="AI1810" s="16" t="s">
        <v>296</v>
      </c>
      <c r="AJ1810" s="16" t="s">
        <v>214</v>
      </c>
      <c r="AK1810" s="16" t="s">
        <v>223</v>
      </c>
      <c r="AL1810" s="16">
        <v>0</v>
      </c>
    </row>
    <row r="1811" spans="1:38" x14ac:dyDescent="0.3">
      <c r="A1811" s="24" t="s">
        <v>0</v>
      </c>
      <c r="B1811" t="s">
        <v>266</v>
      </c>
      <c r="C1811" t="s">
        <v>277</v>
      </c>
      <c r="D1811">
        <v>-27.296009999999999</v>
      </c>
      <c r="E1811">
        <v>-48.36168</v>
      </c>
      <c r="F1811" s="24" t="s">
        <v>2</v>
      </c>
      <c r="G1811" s="24" t="s">
        <v>3</v>
      </c>
      <c r="H1811" s="25">
        <v>42047</v>
      </c>
      <c r="I1811" s="12" t="s">
        <v>278</v>
      </c>
      <c r="J1811" s="12" t="s">
        <v>245</v>
      </c>
      <c r="K1811" s="12" t="s">
        <v>271</v>
      </c>
      <c r="L1811" s="24" t="s">
        <v>96</v>
      </c>
      <c r="M1811" s="24" t="s">
        <v>272</v>
      </c>
      <c r="N1811" t="s">
        <v>85</v>
      </c>
      <c r="O1811" s="24">
        <v>1</v>
      </c>
      <c r="P1811">
        <v>5</v>
      </c>
      <c r="Q1811">
        <v>5</v>
      </c>
      <c r="R1811">
        <v>23</v>
      </c>
      <c r="S1811" s="24">
        <v>5.8</v>
      </c>
      <c r="T1811" s="24">
        <v>8.1999999999999993</v>
      </c>
      <c r="U1811" t="s">
        <v>184</v>
      </c>
      <c r="V1811" s="14" t="str">
        <f>VLOOKUP($U1811,look_up!$A$2:J1837,2,FALSE)</f>
        <v>Estrela</v>
      </c>
      <c r="W1811" s="14" t="str">
        <f>VLOOKUP($U1811,look_up!$A$2:K1837,3,FALSE)</f>
        <v>Species</v>
      </c>
      <c r="X1811" s="14" t="str">
        <f>VLOOKUP($U1811,look_up!$A$2:L1837,4,FALSE)</f>
        <v>NA</v>
      </c>
      <c r="Y1811" s="14" t="str">
        <f>VLOOKUP($U1811,look_up!A$2:K1837,5,FALSE)</f>
        <v>Animalia</v>
      </c>
      <c r="Z1811" s="14" t="str">
        <f>VLOOKUP($U1811,look_up!A$2:L1837,6,FALSE)</f>
        <v>Echinodermata</v>
      </c>
      <c r="AA1811" s="14" t="str">
        <f>VLOOKUP($U1811,look_up!A$2:M1837,7,FALSE)</f>
        <v>Asteroidea</v>
      </c>
      <c r="AB1811" s="14" t="str">
        <f>VLOOKUP($U1811,look_up!$A$2:P1837,8,FALSE)</f>
        <v>Valvatida</v>
      </c>
      <c r="AC1811" s="14" t="str">
        <f>VLOOKUP($U1811,look_up!$A$2:Q1837,9,FALSE)</f>
        <v>Ophidiasteridae</v>
      </c>
      <c r="AD1811" s="14">
        <f>VLOOKUP($U1811,look_up!A$2:P1837,10,FALSE)</f>
        <v>124097</v>
      </c>
      <c r="AE1811" s="16">
        <v>0</v>
      </c>
      <c r="AF1811" s="24" t="s">
        <v>216</v>
      </c>
      <c r="AG1811">
        <v>40</v>
      </c>
      <c r="AH1811" s="16" t="s">
        <v>273</v>
      </c>
      <c r="AI1811" s="16" t="s">
        <v>296</v>
      </c>
      <c r="AJ1811" s="16" t="s">
        <v>214</v>
      </c>
      <c r="AK1811" s="16" t="s">
        <v>223</v>
      </c>
      <c r="AL1811" s="16">
        <v>0</v>
      </c>
    </row>
    <row r="1812" spans="1:38" x14ac:dyDescent="0.3">
      <c r="A1812" s="24" t="s">
        <v>0</v>
      </c>
      <c r="B1812" t="s">
        <v>266</v>
      </c>
      <c r="C1812" t="s">
        <v>277</v>
      </c>
      <c r="D1812">
        <v>-27.296009999999999</v>
      </c>
      <c r="E1812">
        <v>-48.36168</v>
      </c>
      <c r="F1812" s="24" t="s">
        <v>2</v>
      </c>
      <c r="G1812" s="24" t="s">
        <v>3</v>
      </c>
      <c r="H1812" s="25">
        <v>42047</v>
      </c>
      <c r="I1812" s="12" t="s">
        <v>278</v>
      </c>
      <c r="J1812" s="12" t="s">
        <v>245</v>
      </c>
      <c r="K1812" s="12" t="s">
        <v>271</v>
      </c>
      <c r="L1812" s="24" t="s">
        <v>96</v>
      </c>
      <c r="M1812" s="24" t="s">
        <v>272</v>
      </c>
      <c r="N1812" t="s">
        <v>85</v>
      </c>
      <c r="O1812" s="24">
        <v>2</v>
      </c>
      <c r="P1812">
        <v>5</v>
      </c>
      <c r="Q1812">
        <v>5</v>
      </c>
      <c r="R1812">
        <v>23</v>
      </c>
      <c r="S1812" s="24">
        <v>5.8</v>
      </c>
      <c r="T1812" s="24">
        <v>8.1999999999999993</v>
      </c>
      <c r="U1812" t="s">
        <v>184</v>
      </c>
      <c r="V1812" s="14" t="str">
        <f>VLOOKUP($U1812,look_up!$A$2:J1838,2,FALSE)</f>
        <v>Estrela</v>
      </c>
      <c r="W1812" s="14" t="str">
        <f>VLOOKUP($U1812,look_up!$A$2:K1838,3,FALSE)</f>
        <v>Species</v>
      </c>
      <c r="X1812" s="14" t="str">
        <f>VLOOKUP($U1812,look_up!$A$2:L1838,4,FALSE)</f>
        <v>NA</v>
      </c>
      <c r="Y1812" s="14" t="str">
        <f>VLOOKUP($U1812,look_up!A$2:K1838,5,FALSE)</f>
        <v>Animalia</v>
      </c>
      <c r="Z1812" s="14" t="str">
        <f>VLOOKUP($U1812,look_up!A$2:L1838,6,FALSE)</f>
        <v>Echinodermata</v>
      </c>
      <c r="AA1812" s="14" t="str">
        <f>VLOOKUP($U1812,look_up!A$2:M1838,7,FALSE)</f>
        <v>Asteroidea</v>
      </c>
      <c r="AB1812" s="14" t="str">
        <f>VLOOKUP($U1812,look_up!$A$2:P1838,8,FALSE)</f>
        <v>Valvatida</v>
      </c>
      <c r="AC1812" s="14" t="str">
        <f>VLOOKUP($U1812,look_up!$A$2:Q1838,9,FALSE)</f>
        <v>Ophidiasteridae</v>
      </c>
      <c r="AD1812" s="14">
        <f>VLOOKUP($U1812,look_up!A$2:P1838,10,FALSE)</f>
        <v>124097</v>
      </c>
      <c r="AE1812" s="16">
        <v>0</v>
      </c>
      <c r="AF1812" s="24" t="s">
        <v>216</v>
      </c>
      <c r="AG1812">
        <v>40</v>
      </c>
      <c r="AH1812" s="16" t="s">
        <v>273</v>
      </c>
      <c r="AI1812" s="16" t="s">
        <v>296</v>
      </c>
      <c r="AJ1812" s="16" t="s">
        <v>214</v>
      </c>
      <c r="AK1812" s="16" t="s">
        <v>223</v>
      </c>
      <c r="AL1812" s="16">
        <v>0</v>
      </c>
    </row>
    <row r="1813" spans="1:38" x14ac:dyDescent="0.3">
      <c r="A1813" s="24" t="s">
        <v>0</v>
      </c>
      <c r="B1813" t="s">
        <v>266</v>
      </c>
      <c r="C1813" t="s">
        <v>277</v>
      </c>
      <c r="D1813">
        <v>-27.296009999999999</v>
      </c>
      <c r="E1813">
        <v>-48.36168</v>
      </c>
      <c r="F1813" s="24" t="s">
        <v>2</v>
      </c>
      <c r="G1813" s="24" t="s">
        <v>3</v>
      </c>
      <c r="H1813" s="25">
        <v>42047</v>
      </c>
      <c r="I1813" s="12" t="s">
        <v>278</v>
      </c>
      <c r="J1813" s="12" t="s">
        <v>245</v>
      </c>
      <c r="K1813" s="12" t="s">
        <v>271</v>
      </c>
      <c r="L1813" s="24" t="s">
        <v>96</v>
      </c>
      <c r="M1813" s="24" t="s">
        <v>272</v>
      </c>
      <c r="N1813" t="s">
        <v>85</v>
      </c>
      <c r="O1813" s="24">
        <v>3</v>
      </c>
      <c r="P1813">
        <v>5</v>
      </c>
      <c r="Q1813">
        <v>5</v>
      </c>
      <c r="R1813">
        <v>23</v>
      </c>
      <c r="S1813" s="24">
        <v>5.8</v>
      </c>
      <c r="T1813" s="24">
        <v>8.1999999999999993</v>
      </c>
      <c r="U1813" t="s">
        <v>184</v>
      </c>
      <c r="V1813" s="14" t="str">
        <f>VLOOKUP($U1813,look_up!$A$2:J1839,2,FALSE)</f>
        <v>Estrela</v>
      </c>
      <c r="W1813" s="14" t="str">
        <f>VLOOKUP($U1813,look_up!$A$2:K1839,3,FALSE)</f>
        <v>Species</v>
      </c>
      <c r="X1813" s="14" t="str">
        <f>VLOOKUP($U1813,look_up!$A$2:L1839,4,FALSE)</f>
        <v>NA</v>
      </c>
      <c r="Y1813" s="14" t="str">
        <f>VLOOKUP($U1813,look_up!A$2:K1839,5,FALSE)</f>
        <v>Animalia</v>
      </c>
      <c r="Z1813" s="14" t="str">
        <f>VLOOKUP($U1813,look_up!A$2:L1839,6,FALSE)</f>
        <v>Echinodermata</v>
      </c>
      <c r="AA1813" s="14" t="str">
        <f>VLOOKUP($U1813,look_up!A$2:M1839,7,FALSE)</f>
        <v>Asteroidea</v>
      </c>
      <c r="AB1813" s="14" t="str">
        <f>VLOOKUP($U1813,look_up!$A$2:P1839,8,FALSE)</f>
        <v>Valvatida</v>
      </c>
      <c r="AC1813" s="14" t="str">
        <f>VLOOKUP($U1813,look_up!$A$2:Q1839,9,FALSE)</f>
        <v>Ophidiasteridae</v>
      </c>
      <c r="AD1813" s="14">
        <f>VLOOKUP($U1813,look_up!A$2:P1839,10,FALSE)</f>
        <v>124097</v>
      </c>
      <c r="AE1813" s="16">
        <v>0</v>
      </c>
      <c r="AF1813" s="24" t="s">
        <v>216</v>
      </c>
      <c r="AG1813">
        <v>40</v>
      </c>
      <c r="AH1813" s="16" t="s">
        <v>273</v>
      </c>
      <c r="AI1813" s="16" t="s">
        <v>296</v>
      </c>
      <c r="AJ1813" s="16" t="s">
        <v>214</v>
      </c>
      <c r="AK1813" s="16" t="s">
        <v>223</v>
      </c>
      <c r="AL1813" s="16">
        <v>0</v>
      </c>
    </row>
    <row r="1814" spans="1:38" x14ac:dyDescent="0.3">
      <c r="A1814" s="24" t="s">
        <v>0</v>
      </c>
      <c r="B1814" t="s">
        <v>266</v>
      </c>
      <c r="C1814" t="s">
        <v>277</v>
      </c>
      <c r="D1814">
        <v>-27.296009999999999</v>
      </c>
      <c r="E1814">
        <v>-48.36168</v>
      </c>
      <c r="F1814" s="24" t="s">
        <v>2</v>
      </c>
      <c r="G1814" s="24" t="s">
        <v>3</v>
      </c>
      <c r="H1814" s="25">
        <v>42047</v>
      </c>
      <c r="I1814" s="12" t="s">
        <v>278</v>
      </c>
      <c r="J1814" s="12" t="s">
        <v>245</v>
      </c>
      <c r="K1814" s="12" t="s">
        <v>271</v>
      </c>
      <c r="L1814" s="24" t="s">
        <v>96</v>
      </c>
      <c r="M1814" s="24" t="s">
        <v>272</v>
      </c>
      <c r="N1814" t="s">
        <v>85</v>
      </c>
      <c r="O1814" s="24">
        <v>1</v>
      </c>
      <c r="P1814">
        <v>10</v>
      </c>
      <c r="Q1814">
        <v>10</v>
      </c>
      <c r="R1814">
        <v>18</v>
      </c>
      <c r="S1814" s="24">
        <v>5.8</v>
      </c>
      <c r="T1814" s="24">
        <v>7.9</v>
      </c>
      <c r="U1814" t="s">
        <v>184</v>
      </c>
      <c r="V1814" s="14" t="str">
        <f>VLOOKUP($U1814,look_up!$A$2:J1840,2,FALSE)</f>
        <v>Estrela</v>
      </c>
      <c r="W1814" s="14" t="str">
        <f>VLOOKUP($U1814,look_up!$A$2:K1840,3,FALSE)</f>
        <v>Species</v>
      </c>
      <c r="X1814" s="14" t="str">
        <f>VLOOKUP($U1814,look_up!$A$2:L1840,4,FALSE)</f>
        <v>NA</v>
      </c>
      <c r="Y1814" s="14" t="str">
        <f>VLOOKUP($U1814,look_up!A$2:K1840,5,FALSE)</f>
        <v>Animalia</v>
      </c>
      <c r="Z1814" s="14" t="str">
        <f>VLOOKUP($U1814,look_up!A$2:L1840,6,FALSE)</f>
        <v>Echinodermata</v>
      </c>
      <c r="AA1814" s="14" t="str">
        <f>VLOOKUP($U1814,look_up!A$2:M1840,7,FALSE)</f>
        <v>Asteroidea</v>
      </c>
      <c r="AB1814" s="14" t="str">
        <f>VLOOKUP($U1814,look_up!$A$2:P1840,8,FALSE)</f>
        <v>Valvatida</v>
      </c>
      <c r="AC1814" s="14" t="str">
        <f>VLOOKUP($U1814,look_up!$A$2:Q1840,9,FALSE)</f>
        <v>Ophidiasteridae</v>
      </c>
      <c r="AD1814" s="14">
        <f>VLOOKUP($U1814,look_up!A$2:P1840,10,FALSE)</f>
        <v>124097</v>
      </c>
      <c r="AE1814" s="16">
        <v>0</v>
      </c>
      <c r="AF1814" s="24" t="s">
        <v>216</v>
      </c>
      <c r="AG1814">
        <v>40</v>
      </c>
      <c r="AH1814" s="16" t="s">
        <v>273</v>
      </c>
      <c r="AI1814" s="16" t="s">
        <v>296</v>
      </c>
      <c r="AJ1814" s="16" t="s">
        <v>214</v>
      </c>
      <c r="AK1814" s="16" t="s">
        <v>223</v>
      </c>
      <c r="AL1814" s="16">
        <v>0</v>
      </c>
    </row>
    <row r="1815" spans="1:38" x14ac:dyDescent="0.3">
      <c r="A1815" s="24" t="s">
        <v>0</v>
      </c>
      <c r="B1815" t="s">
        <v>266</v>
      </c>
      <c r="C1815" t="s">
        <v>277</v>
      </c>
      <c r="D1815">
        <v>-27.296009999999999</v>
      </c>
      <c r="E1815">
        <v>-48.36168</v>
      </c>
      <c r="F1815" s="24" t="s">
        <v>2</v>
      </c>
      <c r="G1815" s="24" t="s">
        <v>3</v>
      </c>
      <c r="H1815" s="25">
        <v>42047</v>
      </c>
      <c r="I1815" s="12" t="s">
        <v>278</v>
      </c>
      <c r="J1815" s="12" t="s">
        <v>245</v>
      </c>
      <c r="K1815" s="12" t="s">
        <v>271</v>
      </c>
      <c r="L1815" s="24" t="s">
        <v>96</v>
      </c>
      <c r="M1815" s="24" t="s">
        <v>272</v>
      </c>
      <c r="N1815" t="s">
        <v>85</v>
      </c>
      <c r="O1815" s="24">
        <v>2</v>
      </c>
      <c r="P1815">
        <v>10</v>
      </c>
      <c r="Q1815">
        <v>10</v>
      </c>
      <c r="R1815">
        <v>18</v>
      </c>
      <c r="S1815" s="24">
        <v>5.8</v>
      </c>
      <c r="T1815" s="24">
        <v>7.9</v>
      </c>
      <c r="U1815" t="s">
        <v>184</v>
      </c>
      <c r="V1815" s="14" t="str">
        <f>VLOOKUP($U1815,look_up!$A$2:J1841,2,FALSE)</f>
        <v>Estrela</v>
      </c>
      <c r="W1815" s="14" t="str">
        <f>VLOOKUP($U1815,look_up!$A$2:K1841,3,FALSE)</f>
        <v>Species</v>
      </c>
      <c r="X1815" s="14" t="str">
        <f>VLOOKUP($U1815,look_up!$A$2:L1841,4,FALSE)</f>
        <v>NA</v>
      </c>
      <c r="Y1815" s="14" t="str">
        <f>VLOOKUP($U1815,look_up!A$2:K1841,5,FALSE)</f>
        <v>Animalia</v>
      </c>
      <c r="Z1815" s="14" t="str">
        <f>VLOOKUP($U1815,look_up!A$2:L1841,6,FALSE)</f>
        <v>Echinodermata</v>
      </c>
      <c r="AA1815" s="14" t="str">
        <f>VLOOKUP($U1815,look_up!A$2:M1841,7,FALSE)</f>
        <v>Asteroidea</v>
      </c>
      <c r="AB1815" s="14" t="str">
        <f>VLOOKUP($U1815,look_up!$A$2:P1841,8,FALSE)</f>
        <v>Valvatida</v>
      </c>
      <c r="AC1815" s="14" t="str">
        <f>VLOOKUP($U1815,look_up!$A$2:Q1841,9,FALSE)</f>
        <v>Ophidiasteridae</v>
      </c>
      <c r="AD1815" s="14">
        <f>VLOOKUP($U1815,look_up!A$2:P1841,10,FALSE)</f>
        <v>124097</v>
      </c>
      <c r="AE1815" s="16">
        <v>0</v>
      </c>
      <c r="AF1815" s="24" t="s">
        <v>216</v>
      </c>
      <c r="AG1815">
        <v>40</v>
      </c>
      <c r="AH1815" s="16" t="s">
        <v>273</v>
      </c>
      <c r="AI1815" s="16" t="s">
        <v>296</v>
      </c>
      <c r="AJ1815" s="16" t="s">
        <v>214</v>
      </c>
      <c r="AK1815" s="16" t="s">
        <v>223</v>
      </c>
      <c r="AL1815" s="16">
        <v>0</v>
      </c>
    </row>
    <row r="1816" spans="1:38" x14ac:dyDescent="0.3">
      <c r="A1816" s="24" t="s">
        <v>0</v>
      </c>
      <c r="B1816" t="s">
        <v>266</v>
      </c>
      <c r="C1816" t="s">
        <v>277</v>
      </c>
      <c r="D1816">
        <v>-27.296009999999999</v>
      </c>
      <c r="E1816">
        <v>-48.36168</v>
      </c>
      <c r="F1816" s="24" t="s">
        <v>2</v>
      </c>
      <c r="G1816" s="24" t="s">
        <v>3</v>
      </c>
      <c r="H1816" s="25">
        <v>42047</v>
      </c>
      <c r="I1816" s="12" t="s">
        <v>278</v>
      </c>
      <c r="J1816" s="12" t="s">
        <v>245</v>
      </c>
      <c r="K1816" s="12" t="s">
        <v>271</v>
      </c>
      <c r="L1816" s="24" t="s">
        <v>96</v>
      </c>
      <c r="M1816" s="24" t="s">
        <v>272</v>
      </c>
      <c r="N1816" t="s">
        <v>85</v>
      </c>
      <c r="O1816" s="24">
        <v>3</v>
      </c>
      <c r="P1816">
        <v>10</v>
      </c>
      <c r="Q1816">
        <v>10</v>
      </c>
      <c r="R1816">
        <v>18</v>
      </c>
      <c r="S1816" s="24">
        <v>5.8</v>
      </c>
      <c r="T1816" s="24">
        <v>7.9</v>
      </c>
      <c r="U1816" t="s">
        <v>184</v>
      </c>
      <c r="V1816" s="14" t="str">
        <f>VLOOKUP($U1816,look_up!$A$2:J1842,2,FALSE)</f>
        <v>Estrela</v>
      </c>
      <c r="W1816" s="14" t="str">
        <f>VLOOKUP($U1816,look_up!$A$2:K1842,3,FALSE)</f>
        <v>Species</v>
      </c>
      <c r="X1816" s="14" t="str">
        <f>VLOOKUP($U1816,look_up!$A$2:L1842,4,FALSE)</f>
        <v>NA</v>
      </c>
      <c r="Y1816" s="14" t="str">
        <f>VLOOKUP($U1816,look_up!A$2:K1842,5,FALSE)</f>
        <v>Animalia</v>
      </c>
      <c r="Z1816" s="14" t="str">
        <f>VLOOKUP($U1816,look_up!A$2:L1842,6,FALSE)</f>
        <v>Echinodermata</v>
      </c>
      <c r="AA1816" s="14" t="str">
        <f>VLOOKUP($U1816,look_up!A$2:M1842,7,FALSE)</f>
        <v>Asteroidea</v>
      </c>
      <c r="AB1816" s="14" t="str">
        <f>VLOOKUP($U1816,look_up!$A$2:P1842,8,FALSE)</f>
        <v>Valvatida</v>
      </c>
      <c r="AC1816" s="14" t="str">
        <f>VLOOKUP($U1816,look_up!$A$2:Q1842,9,FALSE)</f>
        <v>Ophidiasteridae</v>
      </c>
      <c r="AD1816" s="14">
        <f>VLOOKUP($U1816,look_up!A$2:P1842,10,FALSE)</f>
        <v>124097</v>
      </c>
      <c r="AE1816" s="16">
        <v>0</v>
      </c>
      <c r="AF1816" s="24" t="s">
        <v>216</v>
      </c>
      <c r="AG1816">
        <v>40</v>
      </c>
      <c r="AH1816" s="16" t="s">
        <v>273</v>
      </c>
      <c r="AI1816" s="16" t="s">
        <v>296</v>
      </c>
      <c r="AJ1816" s="16" t="s">
        <v>214</v>
      </c>
      <c r="AK1816" s="16" t="s">
        <v>223</v>
      </c>
      <c r="AL1816" s="16">
        <v>0</v>
      </c>
    </row>
    <row r="1817" spans="1:38" x14ac:dyDescent="0.3">
      <c r="A1817" s="24" t="s">
        <v>0</v>
      </c>
      <c r="B1817" t="s">
        <v>1</v>
      </c>
      <c r="C1817" t="s">
        <v>279</v>
      </c>
      <c r="D1817">
        <v>-27.271709999999999</v>
      </c>
      <c r="E1817">
        <v>-48.331710000000001</v>
      </c>
      <c r="F1817" s="24" t="s">
        <v>2</v>
      </c>
      <c r="G1817" s="24" t="s">
        <v>3</v>
      </c>
      <c r="H1817" s="25">
        <v>42039</v>
      </c>
      <c r="I1817" s="12" t="s">
        <v>280</v>
      </c>
      <c r="J1817" s="12" t="s">
        <v>245</v>
      </c>
      <c r="K1817" s="12" t="s">
        <v>271</v>
      </c>
      <c r="L1817" s="24" t="s">
        <v>96</v>
      </c>
      <c r="M1817" s="24" t="s">
        <v>313</v>
      </c>
      <c r="N1817" t="s">
        <v>85</v>
      </c>
      <c r="O1817" s="24">
        <v>1</v>
      </c>
      <c r="P1817">
        <v>5</v>
      </c>
      <c r="Q1817">
        <v>5</v>
      </c>
      <c r="R1817">
        <v>27</v>
      </c>
      <c r="S1817" s="24">
        <v>20</v>
      </c>
      <c r="T1817" s="24">
        <v>20</v>
      </c>
      <c r="U1817" t="s">
        <v>184</v>
      </c>
      <c r="V1817" s="14" t="str">
        <f>VLOOKUP($U1817,look_up!$A$2:J1843,2,FALSE)</f>
        <v>Estrela</v>
      </c>
      <c r="W1817" s="14" t="str">
        <f>VLOOKUP($U1817,look_up!$A$2:K1843,3,FALSE)</f>
        <v>Species</v>
      </c>
      <c r="X1817" s="14" t="str">
        <f>VLOOKUP($U1817,look_up!$A$2:L1843,4,FALSE)</f>
        <v>NA</v>
      </c>
      <c r="Y1817" s="14" t="str">
        <f>VLOOKUP($U1817,look_up!A$2:K1843,5,FALSE)</f>
        <v>Animalia</v>
      </c>
      <c r="Z1817" s="14" t="str">
        <f>VLOOKUP($U1817,look_up!A$2:L1843,6,FALSE)</f>
        <v>Echinodermata</v>
      </c>
      <c r="AA1817" s="14" t="str">
        <f>VLOOKUP($U1817,look_up!A$2:M1843,7,FALSE)</f>
        <v>Asteroidea</v>
      </c>
      <c r="AB1817" s="14" t="str">
        <f>VLOOKUP($U1817,look_up!$A$2:P1843,8,FALSE)</f>
        <v>Valvatida</v>
      </c>
      <c r="AC1817" s="14" t="str">
        <f>VLOOKUP($U1817,look_up!$A$2:Q1843,9,FALSE)</f>
        <v>Ophidiasteridae</v>
      </c>
      <c r="AD1817" s="14">
        <f>VLOOKUP($U1817,look_up!A$2:P1843,10,FALSE)</f>
        <v>124097</v>
      </c>
      <c r="AE1817" s="16">
        <v>0</v>
      </c>
      <c r="AF1817" s="24" t="s">
        <v>216</v>
      </c>
      <c r="AG1817">
        <v>40</v>
      </c>
      <c r="AH1817" s="16" t="s">
        <v>273</v>
      </c>
      <c r="AI1817" s="16" t="s">
        <v>296</v>
      </c>
      <c r="AJ1817" s="16" t="s">
        <v>214</v>
      </c>
      <c r="AK1817" s="16" t="s">
        <v>223</v>
      </c>
      <c r="AL1817" s="16">
        <v>0</v>
      </c>
    </row>
    <row r="1818" spans="1:38" x14ac:dyDescent="0.3">
      <c r="A1818" s="24" t="s">
        <v>0</v>
      </c>
      <c r="B1818" t="s">
        <v>1</v>
      </c>
      <c r="C1818" t="s">
        <v>279</v>
      </c>
      <c r="D1818">
        <v>-27.271709999999999</v>
      </c>
      <c r="E1818">
        <v>-48.331710000000001</v>
      </c>
      <c r="F1818" s="24" t="s">
        <v>2</v>
      </c>
      <c r="G1818" s="24" t="s">
        <v>3</v>
      </c>
      <c r="H1818" s="25">
        <v>42039</v>
      </c>
      <c r="I1818" s="12" t="s">
        <v>280</v>
      </c>
      <c r="J1818" s="12" t="s">
        <v>245</v>
      </c>
      <c r="K1818" s="12" t="s">
        <v>271</v>
      </c>
      <c r="L1818" s="24" t="s">
        <v>96</v>
      </c>
      <c r="M1818" s="24" t="s">
        <v>313</v>
      </c>
      <c r="N1818" t="s">
        <v>85</v>
      </c>
      <c r="O1818" s="24">
        <v>2</v>
      </c>
      <c r="P1818">
        <v>5</v>
      </c>
      <c r="Q1818">
        <v>5</v>
      </c>
      <c r="R1818">
        <v>27</v>
      </c>
      <c r="S1818" s="24">
        <v>20</v>
      </c>
      <c r="T1818" s="24">
        <v>20</v>
      </c>
      <c r="U1818" t="s">
        <v>184</v>
      </c>
      <c r="V1818" s="14" t="str">
        <f>VLOOKUP($U1818,look_up!$A$2:J1844,2,FALSE)</f>
        <v>Estrela</v>
      </c>
      <c r="W1818" s="14" t="str">
        <f>VLOOKUP($U1818,look_up!$A$2:K1844,3,FALSE)</f>
        <v>Species</v>
      </c>
      <c r="X1818" s="14" t="str">
        <f>VLOOKUP($U1818,look_up!$A$2:L1844,4,FALSE)</f>
        <v>NA</v>
      </c>
      <c r="Y1818" s="14" t="str">
        <f>VLOOKUP($U1818,look_up!A$2:K1844,5,FALSE)</f>
        <v>Animalia</v>
      </c>
      <c r="Z1818" s="14" t="str">
        <f>VLOOKUP($U1818,look_up!A$2:L1844,6,FALSE)</f>
        <v>Echinodermata</v>
      </c>
      <c r="AA1818" s="14" t="str">
        <f>VLOOKUP($U1818,look_up!A$2:M1844,7,FALSE)</f>
        <v>Asteroidea</v>
      </c>
      <c r="AB1818" s="14" t="str">
        <f>VLOOKUP($U1818,look_up!$A$2:P1844,8,FALSE)</f>
        <v>Valvatida</v>
      </c>
      <c r="AC1818" s="14" t="str">
        <f>VLOOKUP($U1818,look_up!$A$2:Q1844,9,FALSE)</f>
        <v>Ophidiasteridae</v>
      </c>
      <c r="AD1818" s="14">
        <f>VLOOKUP($U1818,look_up!A$2:P1844,10,FALSE)</f>
        <v>124097</v>
      </c>
      <c r="AE1818" s="16">
        <v>0</v>
      </c>
      <c r="AF1818" s="24" t="s">
        <v>216</v>
      </c>
      <c r="AG1818">
        <v>40</v>
      </c>
      <c r="AH1818" s="16" t="s">
        <v>273</v>
      </c>
      <c r="AI1818" s="16" t="s">
        <v>296</v>
      </c>
      <c r="AJ1818" s="16" t="s">
        <v>214</v>
      </c>
      <c r="AK1818" s="16" t="s">
        <v>223</v>
      </c>
      <c r="AL1818" s="16">
        <v>0</v>
      </c>
    </row>
    <row r="1819" spans="1:38" x14ac:dyDescent="0.3">
      <c r="A1819" s="24" t="s">
        <v>0</v>
      </c>
      <c r="B1819" t="s">
        <v>1</v>
      </c>
      <c r="C1819" t="s">
        <v>279</v>
      </c>
      <c r="D1819">
        <v>-27.271709999999999</v>
      </c>
      <c r="E1819">
        <v>-48.331710000000001</v>
      </c>
      <c r="F1819" s="24" t="s">
        <v>2</v>
      </c>
      <c r="G1819" s="24" t="s">
        <v>3</v>
      </c>
      <c r="H1819" s="25">
        <v>42039</v>
      </c>
      <c r="I1819" s="12" t="s">
        <v>280</v>
      </c>
      <c r="J1819" s="12" t="s">
        <v>245</v>
      </c>
      <c r="K1819" s="12" t="s">
        <v>271</v>
      </c>
      <c r="L1819" s="24" t="s">
        <v>96</v>
      </c>
      <c r="M1819" s="24" t="s">
        <v>313</v>
      </c>
      <c r="N1819" t="s">
        <v>85</v>
      </c>
      <c r="O1819" s="24">
        <v>3</v>
      </c>
      <c r="P1819">
        <v>5</v>
      </c>
      <c r="Q1819">
        <v>5</v>
      </c>
      <c r="R1819">
        <v>27</v>
      </c>
      <c r="S1819" s="24">
        <v>20</v>
      </c>
      <c r="T1819" s="24">
        <v>20</v>
      </c>
      <c r="U1819" t="s">
        <v>184</v>
      </c>
      <c r="V1819" s="14" t="str">
        <f>VLOOKUP($U1819,look_up!$A$2:J1845,2,FALSE)</f>
        <v>Estrela</v>
      </c>
      <c r="W1819" s="14" t="str">
        <f>VLOOKUP($U1819,look_up!$A$2:K1845,3,FALSE)</f>
        <v>Species</v>
      </c>
      <c r="X1819" s="14" t="str">
        <f>VLOOKUP($U1819,look_up!$A$2:L1845,4,FALSE)</f>
        <v>NA</v>
      </c>
      <c r="Y1819" s="14" t="str">
        <f>VLOOKUP($U1819,look_up!A$2:K1845,5,FALSE)</f>
        <v>Animalia</v>
      </c>
      <c r="Z1819" s="14" t="str">
        <f>VLOOKUP($U1819,look_up!A$2:L1845,6,FALSE)</f>
        <v>Echinodermata</v>
      </c>
      <c r="AA1819" s="14" t="str">
        <f>VLOOKUP($U1819,look_up!A$2:M1845,7,FALSE)</f>
        <v>Asteroidea</v>
      </c>
      <c r="AB1819" s="14" t="str">
        <f>VLOOKUP($U1819,look_up!$A$2:P1845,8,FALSE)</f>
        <v>Valvatida</v>
      </c>
      <c r="AC1819" s="14" t="str">
        <f>VLOOKUP($U1819,look_up!$A$2:Q1845,9,FALSE)</f>
        <v>Ophidiasteridae</v>
      </c>
      <c r="AD1819" s="14">
        <f>VLOOKUP($U1819,look_up!A$2:P1845,10,FALSE)</f>
        <v>124097</v>
      </c>
      <c r="AE1819" s="16">
        <v>0</v>
      </c>
      <c r="AF1819" s="24" t="s">
        <v>216</v>
      </c>
      <c r="AG1819">
        <v>40</v>
      </c>
      <c r="AH1819" s="16" t="s">
        <v>273</v>
      </c>
      <c r="AI1819" s="16" t="s">
        <v>296</v>
      </c>
      <c r="AJ1819" s="16" t="s">
        <v>214</v>
      </c>
      <c r="AK1819" s="16" t="s">
        <v>223</v>
      </c>
      <c r="AL1819" s="16">
        <v>0</v>
      </c>
    </row>
    <row r="1820" spans="1:38" x14ac:dyDescent="0.3">
      <c r="A1820" s="24" t="s">
        <v>0</v>
      </c>
      <c r="B1820" t="s">
        <v>1</v>
      </c>
      <c r="C1820" t="s">
        <v>279</v>
      </c>
      <c r="D1820">
        <v>-27.271709999999999</v>
      </c>
      <c r="E1820">
        <v>-48.331710000000001</v>
      </c>
      <c r="F1820" s="24" t="s">
        <v>2</v>
      </c>
      <c r="G1820" s="24" t="s">
        <v>3</v>
      </c>
      <c r="H1820" s="25">
        <v>42039</v>
      </c>
      <c r="I1820" s="12" t="s">
        <v>280</v>
      </c>
      <c r="J1820" s="12" t="s">
        <v>245</v>
      </c>
      <c r="K1820" s="12" t="s">
        <v>271</v>
      </c>
      <c r="L1820" s="24" t="s">
        <v>96</v>
      </c>
      <c r="M1820" s="24" t="s">
        <v>313</v>
      </c>
      <c r="N1820" t="s">
        <v>86</v>
      </c>
      <c r="O1820" s="24">
        <v>1</v>
      </c>
      <c r="P1820">
        <v>11</v>
      </c>
      <c r="Q1820">
        <v>11</v>
      </c>
      <c r="R1820" t="s">
        <v>18</v>
      </c>
      <c r="S1820" s="24">
        <v>20</v>
      </c>
      <c r="T1820" s="24">
        <v>15</v>
      </c>
      <c r="U1820" t="s">
        <v>184</v>
      </c>
      <c r="V1820" s="14" t="str">
        <f>VLOOKUP($U1820,look_up!$A$2:J1846,2,FALSE)</f>
        <v>Estrela</v>
      </c>
      <c r="W1820" s="14" t="str">
        <f>VLOOKUP($U1820,look_up!$A$2:K1846,3,FALSE)</f>
        <v>Species</v>
      </c>
      <c r="X1820" s="14" t="str">
        <f>VLOOKUP($U1820,look_up!$A$2:L1846,4,FALSE)</f>
        <v>NA</v>
      </c>
      <c r="Y1820" s="14" t="str">
        <f>VLOOKUP($U1820,look_up!A$2:K1846,5,FALSE)</f>
        <v>Animalia</v>
      </c>
      <c r="Z1820" s="14" t="str">
        <f>VLOOKUP($U1820,look_up!A$2:L1846,6,FALSE)</f>
        <v>Echinodermata</v>
      </c>
      <c r="AA1820" s="14" t="str">
        <f>VLOOKUP($U1820,look_up!A$2:M1846,7,FALSE)</f>
        <v>Asteroidea</v>
      </c>
      <c r="AB1820" s="14" t="str">
        <f>VLOOKUP($U1820,look_up!$A$2:P1846,8,FALSE)</f>
        <v>Valvatida</v>
      </c>
      <c r="AC1820" s="14" t="str">
        <f>VLOOKUP($U1820,look_up!$A$2:Q1846,9,FALSE)</f>
        <v>Ophidiasteridae</v>
      </c>
      <c r="AD1820" s="14">
        <f>VLOOKUP($U1820,look_up!A$2:P1846,10,FALSE)</f>
        <v>124097</v>
      </c>
      <c r="AE1820" s="16">
        <v>0</v>
      </c>
      <c r="AF1820" s="24" t="s">
        <v>216</v>
      </c>
      <c r="AG1820">
        <v>40</v>
      </c>
      <c r="AH1820" s="16" t="s">
        <v>273</v>
      </c>
      <c r="AI1820" s="16" t="s">
        <v>296</v>
      </c>
      <c r="AJ1820" s="16" t="s">
        <v>214</v>
      </c>
      <c r="AK1820" s="16" t="s">
        <v>223</v>
      </c>
      <c r="AL1820" s="16">
        <v>0</v>
      </c>
    </row>
    <row r="1821" spans="1:38" x14ac:dyDescent="0.3">
      <c r="A1821" s="24" t="s">
        <v>0</v>
      </c>
      <c r="B1821" t="s">
        <v>1</v>
      </c>
      <c r="C1821" t="s">
        <v>279</v>
      </c>
      <c r="D1821">
        <v>-27.271709999999999</v>
      </c>
      <c r="E1821">
        <v>-48.331710000000001</v>
      </c>
      <c r="F1821" s="24" t="s">
        <v>2</v>
      </c>
      <c r="G1821" s="24" t="s">
        <v>3</v>
      </c>
      <c r="H1821" s="25">
        <v>42039</v>
      </c>
      <c r="I1821" s="12" t="s">
        <v>280</v>
      </c>
      <c r="J1821" s="12" t="s">
        <v>245</v>
      </c>
      <c r="K1821" s="12" t="s">
        <v>271</v>
      </c>
      <c r="L1821" s="24" t="s">
        <v>96</v>
      </c>
      <c r="M1821" s="24" t="s">
        <v>313</v>
      </c>
      <c r="N1821" t="s">
        <v>86</v>
      </c>
      <c r="O1821" s="24">
        <v>2</v>
      </c>
      <c r="P1821">
        <v>11</v>
      </c>
      <c r="Q1821">
        <v>11</v>
      </c>
      <c r="R1821" t="s">
        <v>18</v>
      </c>
      <c r="S1821" s="24">
        <v>20</v>
      </c>
      <c r="T1821" s="24">
        <v>15</v>
      </c>
      <c r="U1821" t="s">
        <v>184</v>
      </c>
      <c r="V1821" s="14" t="str">
        <f>VLOOKUP($U1821,look_up!$A$2:J1847,2,FALSE)</f>
        <v>Estrela</v>
      </c>
      <c r="W1821" s="14" t="str">
        <f>VLOOKUP($U1821,look_up!$A$2:K1847,3,FALSE)</f>
        <v>Species</v>
      </c>
      <c r="X1821" s="14" t="str">
        <f>VLOOKUP($U1821,look_up!$A$2:L1847,4,FALSE)</f>
        <v>NA</v>
      </c>
      <c r="Y1821" s="14" t="str">
        <f>VLOOKUP($U1821,look_up!A$2:K1847,5,FALSE)</f>
        <v>Animalia</v>
      </c>
      <c r="Z1821" s="14" t="str">
        <f>VLOOKUP($U1821,look_up!A$2:L1847,6,FALSE)</f>
        <v>Echinodermata</v>
      </c>
      <c r="AA1821" s="14" t="str">
        <f>VLOOKUP($U1821,look_up!A$2:M1847,7,FALSE)</f>
        <v>Asteroidea</v>
      </c>
      <c r="AB1821" s="14" t="str">
        <f>VLOOKUP($U1821,look_up!$A$2:P1847,8,FALSE)</f>
        <v>Valvatida</v>
      </c>
      <c r="AC1821" s="14" t="str">
        <f>VLOOKUP($U1821,look_up!$A$2:Q1847,9,FALSE)</f>
        <v>Ophidiasteridae</v>
      </c>
      <c r="AD1821" s="14">
        <f>VLOOKUP($U1821,look_up!A$2:P1847,10,FALSE)</f>
        <v>124097</v>
      </c>
      <c r="AE1821" s="16">
        <v>0</v>
      </c>
      <c r="AF1821" s="24" t="s">
        <v>216</v>
      </c>
      <c r="AG1821">
        <v>40</v>
      </c>
      <c r="AH1821" s="16" t="s">
        <v>273</v>
      </c>
      <c r="AI1821" s="16" t="s">
        <v>296</v>
      </c>
      <c r="AJ1821" s="16" t="s">
        <v>214</v>
      </c>
      <c r="AK1821" s="16" t="s">
        <v>223</v>
      </c>
      <c r="AL1821" s="16">
        <v>0</v>
      </c>
    </row>
    <row r="1822" spans="1:38" x14ac:dyDescent="0.3">
      <c r="A1822" s="24" t="s">
        <v>0</v>
      </c>
      <c r="B1822" t="s">
        <v>1</v>
      </c>
      <c r="C1822" t="s">
        <v>279</v>
      </c>
      <c r="D1822">
        <v>-27.271709999999999</v>
      </c>
      <c r="E1822">
        <v>-48.331710000000001</v>
      </c>
      <c r="F1822" s="24" t="s">
        <v>2</v>
      </c>
      <c r="G1822" s="24" t="s">
        <v>3</v>
      </c>
      <c r="H1822" s="25">
        <v>42039</v>
      </c>
      <c r="I1822" s="12" t="s">
        <v>280</v>
      </c>
      <c r="J1822" s="12" t="s">
        <v>245</v>
      </c>
      <c r="K1822" s="12" t="s">
        <v>271</v>
      </c>
      <c r="L1822" s="24" t="s">
        <v>96</v>
      </c>
      <c r="M1822" s="24" t="s">
        <v>313</v>
      </c>
      <c r="N1822" t="s">
        <v>86</v>
      </c>
      <c r="O1822" s="24">
        <v>3</v>
      </c>
      <c r="P1822">
        <v>11</v>
      </c>
      <c r="Q1822">
        <v>11</v>
      </c>
      <c r="R1822" t="s">
        <v>18</v>
      </c>
      <c r="S1822" s="24">
        <v>20</v>
      </c>
      <c r="T1822" s="24">
        <v>15</v>
      </c>
      <c r="U1822" t="s">
        <v>184</v>
      </c>
      <c r="V1822" s="14" t="str">
        <f>VLOOKUP($U1822,look_up!$A$2:J1848,2,FALSE)</f>
        <v>Estrela</v>
      </c>
      <c r="W1822" s="14" t="str">
        <f>VLOOKUP($U1822,look_up!$A$2:K1848,3,FALSE)</f>
        <v>Species</v>
      </c>
      <c r="X1822" s="14" t="str">
        <f>VLOOKUP($U1822,look_up!$A$2:L1848,4,FALSE)</f>
        <v>NA</v>
      </c>
      <c r="Y1822" s="14" t="str">
        <f>VLOOKUP($U1822,look_up!A$2:K1848,5,FALSE)</f>
        <v>Animalia</v>
      </c>
      <c r="Z1822" s="14" t="str">
        <f>VLOOKUP($U1822,look_up!A$2:L1848,6,FALSE)</f>
        <v>Echinodermata</v>
      </c>
      <c r="AA1822" s="14" t="str">
        <f>VLOOKUP($U1822,look_up!A$2:M1848,7,FALSE)</f>
        <v>Asteroidea</v>
      </c>
      <c r="AB1822" s="14" t="str">
        <f>VLOOKUP($U1822,look_up!$A$2:P1848,8,FALSE)</f>
        <v>Valvatida</v>
      </c>
      <c r="AC1822" s="14" t="str">
        <f>VLOOKUP($U1822,look_up!$A$2:Q1848,9,FALSE)</f>
        <v>Ophidiasteridae</v>
      </c>
      <c r="AD1822" s="14">
        <f>VLOOKUP($U1822,look_up!A$2:P1848,10,FALSE)</f>
        <v>124097</v>
      </c>
      <c r="AE1822" s="16">
        <v>1</v>
      </c>
      <c r="AF1822" s="24" t="s">
        <v>216</v>
      </c>
      <c r="AG1822">
        <v>40</v>
      </c>
      <c r="AH1822" s="16" t="s">
        <v>273</v>
      </c>
      <c r="AI1822" s="16" t="s">
        <v>296</v>
      </c>
      <c r="AJ1822" s="16" t="s">
        <v>214</v>
      </c>
      <c r="AK1822" s="16" t="s">
        <v>223</v>
      </c>
      <c r="AL1822" s="16">
        <v>1</v>
      </c>
    </row>
    <row r="1823" spans="1:38" x14ac:dyDescent="0.3">
      <c r="A1823" s="24" t="s">
        <v>0</v>
      </c>
      <c r="B1823" t="s">
        <v>308</v>
      </c>
      <c r="C1823" t="s">
        <v>281</v>
      </c>
      <c r="D1823">
        <v>-27.274239999999999</v>
      </c>
      <c r="E1823">
        <v>-48.3339</v>
      </c>
      <c r="F1823" s="24" t="s">
        <v>2</v>
      </c>
      <c r="G1823" s="24" t="s">
        <v>3</v>
      </c>
      <c r="H1823" s="25">
        <v>42031</v>
      </c>
      <c r="I1823" s="12" t="s">
        <v>282</v>
      </c>
      <c r="J1823" s="12" t="s">
        <v>270</v>
      </c>
      <c r="K1823" s="12" t="s">
        <v>271</v>
      </c>
      <c r="L1823" s="24" t="s">
        <v>96</v>
      </c>
      <c r="M1823" s="24" t="s">
        <v>313</v>
      </c>
      <c r="N1823" t="s">
        <v>85</v>
      </c>
      <c r="O1823" s="24">
        <v>1</v>
      </c>
      <c r="P1823">
        <v>5</v>
      </c>
      <c r="Q1823">
        <v>5</v>
      </c>
      <c r="R1823">
        <v>27</v>
      </c>
      <c r="S1823" s="24">
        <v>4.7</v>
      </c>
      <c r="T1823" s="24">
        <v>3.4</v>
      </c>
      <c r="U1823" t="s">
        <v>184</v>
      </c>
      <c r="V1823" s="14" t="str">
        <f>VLOOKUP($U1823,look_up!$A$2:J1849,2,FALSE)</f>
        <v>Estrela</v>
      </c>
      <c r="W1823" s="14" t="str">
        <f>VLOOKUP($U1823,look_up!$A$2:K1849,3,FALSE)</f>
        <v>Species</v>
      </c>
      <c r="X1823" s="14" t="str">
        <f>VLOOKUP($U1823,look_up!$A$2:L1849,4,FALSE)</f>
        <v>NA</v>
      </c>
      <c r="Y1823" s="14" t="str">
        <f>VLOOKUP($U1823,look_up!A$2:K1849,5,FALSE)</f>
        <v>Animalia</v>
      </c>
      <c r="Z1823" s="14" t="str">
        <f>VLOOKUP($U1823,look_up!A$2:L1849,6,FALSE)</f>
        <v>Echinodermata</v>
      </c>
      <c r="AA1823" s="14" t="str">
        <f>VLOOKUP($U1823,look_up!A$2:M1849,7,FALSE)</f>
        <v>Asteroidea</v>
      </c>
      <c r="AB1823" s="14" t="str">
        <f>VLOOKUP($U1823,look_up!$A$2:P1849,8,FALSE)</f>
        <v>Valvatida</v>
      </c>
      <c r="AC1823" s="14" t="str">
        <f>VLOOKUP($U1823,look_up!$A$2:Q1849,9,FALSE)</f>
        <v>Ophidiasteridae</v>
      </c>
      <c r="AD1823" s="14">
        <f>VLOOKUP($U1823,look_up!A$2:P1849,10,FALSE)</f>
        <v>124097</v>
      </c>
      <c r="AE1823" s="16">
        <v>0</v>
      </c>
      <c r="AF1823" s="24" t="s">
        <v>216</v>
      </c>
      <c r="AG1823">
        <v>40</v>
      </c>
      <c r="AH1823" s="16" t="s">
        <v>273</v>
      </c>
      <c r="AI1823" s="16" t="s">
        <v>296</v>
      </c>
      <c r="AJ1823" s="16" t="s">
        <v>214</v>
      </c>
      <c r="AK1823" s="16" t="s">
        <v>223</v>
      </c>
      <c r="AL1823" s="16">
        <v>0</v>
      </c>
    </row>
    <row r="1824" spans="1:38" x14ac:dyDescent="0.3">
      <c r="A1824" s="24" t="s">
        <v>0</v>
      </c>
      <c r="B1824" t="s">
        <v>308</v>
      </c>
      <c r="C1824" t="s">
        <v>281</v>
      </c>
      <c r="D1824">
        <v>-27.274239999999999</v>
      </c>
      <c r="E1824">
        <v>-48.3339</v>
      </c>
      <c r="F1824" s="24" t="s">
        <v>2</v>
      </c>
      <c r="G1824" s="24" t="s">
        <v>3</v>
      </c>
      <c r="H1824" s="25">
        <v>42031</v>
      </c>
      <c r="I1824" s="12" t="s">
        <v>282</v>
      </c>
      <c r="J1824" s="12" t="s">
        <v>270</v>
      </c>
      <c r="K1824" s="12" t="s">
        <v>271</v>
      </c>
      <c r="L1824" s="24" t="s">
        <v>96</v>
      </c>
      <c r="M1824" s="24" t="s">
        <v>313</v>
      </c>
      <c r="N1824" t="s">
        <v>85</v>
      </c>
      <c r="O1824" s="24">
        <v>2</v>
      </c>
      <c r="P1824">
        <v>5</v>
      </c>
      <c r="Q1824">
        <v>5</v>
      </c>
      <c r="R1824">
        <v>27</v>
      </c>
      <c r="S1824" s="24">
        <v>4.7</v>
      </c>
      <c r="T1824" s="24">
        <v>3.4</v>
      </c>
      <c r="U1824" t="s">
        <v>184</v>
      </c>
      <c r="V1824" s="14" t="str">
        <f>VLOOKUP($U1824,look_up!$A$2:J1850,2,FALSE)</f>
        <v>Estrela</v>
      </c>
      <c r="W1824" s="14" t="str">
        <f>VLOOKUP($U1824,look_up!$A$2:K1850,3,FALSE)</f>
        <v>Species</v>
      </c>
      <c r="X1824" s="14" t="str">
        <f>VLOOKUP($U1824,look_up!$A$2:L1850,4,FALSE)</f>
        <v>NA</v>
      </c>
      <c r="Y1824" s="14" t="str">
        <f>VLOOKUP($U1824,look_up!A$2:K1850,5,FALSE)</f>
        <v>Animalia</v>
      </c>
      <c r="Z1824" s="14" t="str">
        <f>VLOOKUP($U1824,look_up!A$2:L1850,6,FALSE)</f>
        <v>Echinodermata</v>
      </c>
      <c r="AA1824" s="14" t="str">
        <f>VLOOKUP($U1824,look_up!A$2:M1850,7,FALSE)</f>
        <v>Asteroidea</v>
      </c>
      <c r="AB1824" s="14" t="str">
        <f>VLOOKUP($U1824,look_up!$A$2:P1850,8,FALSE)</f>
        <v>Valvatida</v>
      </c>
      <c r="AC1824" s="14" t="str">
        <f>VLOOKUP($U1824,look_up!$A$2:Q1850,9,FALSE)</f>
        <v>Ophidiasteridae</v>
      </c>
      <c r="AD1824" s="14">
        <f>VLOOKUP($U1824,look_up!A$2:P1850,10,FALSE)</f>
        <v>124097</v>
      </c>
      <c r="AE1824" s="16">
        <v>0</v>
      </c>
      <c r="AF1824" s="24" t="s">
        <v>216</v>
      </c>
      <c r="AG1824">
        <v>40</v>
      </c>
      <c r="AH1824" s="16" t="s">
        <v>273</v>
      </c>
      <c r="AI1824" s="16" t="s">
        <v>296</v>
      </c>
      <c r="AJ1824" s="16" t="s">
        <v>214</v>
      </c>
      <c r="AK1824" s="16" t="s">
        <v>223</v>
      </c>
      <c r="AL1824" s="16">
        <v>0</v>
      </c>
    </row>
    <row r="1825" spans="1:38" x14ac:dyDescent="0.3">
      <c r="A1825" s="24" t="s">
        <v>0</v>
      </c>
      <c r="B1825" t="s">
        <v>308</v>
      </c>
      <c r="C1825" t="s">
        <v>281</v>
      </c>
      <c r="D1825">
        <v>-27.274239999999999</v>
      </c>
      <c r="E1825">
        <v>-48.3339</v>
      </c>
      <c r="F1825" s="24" t="s">
        <v>2</v>
      </c>
      <c r="G1825" s="24" t="s">
        <v>3</v>
      </c>
      <c r="H1825" s="25">
        <v>42031</v>
      </c>
      <c r="I1825" s="12" t="s">
        <v>282</v>
      </c>
      <c r="J1825" s="12" t="s">
        <v>270</v>
      </c>
      <c r="K1825" s="12" t="s">
        <v>271</v>
      </c>
      <c r="L1825" s="24" t="s">
        <v>96</v>
      </c>
      <c r="M1825" s="24" t="s">
        <v>313</v>
      </c>
      <c r="N1825" t="s">
        <v>85</v>
      </c>
      <c r="O1825" s="24">
        <v>3</v>
      </c>
      <c r="P1825">
        <v>5</v>
      </c>
      <c r="Q1825">
        <v>5</v>
      </c>
      <c r="R1825">
        <v>27</v>
      </c>
      <c r="S1825" s="24">
        <v>4.7</v>
      </c>
      <c r="T1825" s="24">
        <v>3.4</v>
      </c>
      <c r="U1825" t="s">
        <v>184</v>
      </c>
      <c r="V1825" s="14" t="str">
        <f>VLOOKUP($U1825,look_up!$A$2:J1851,2,FALSE)</f>
        <v>Estrela</v>
      </c>
      <c r="W1825" s="14" t="str">
        <f>VLOOKUP($U1825,look_up!$A$2:K1851,3,FALSE)</f>
        <v>Species</v>
      </c>
      <c r="X1825" s="14" t="str">
        <f>VLOOKUP($U1825,look_up!$A$2:L1851,4,FALSE)</f>
        <v>NA</v>
      </c>
      <c r="Y1825" s="14" t="str">
        <f>VLOOKUP($U1825,look_up!A$2:K1851,5,FALSE)</f>
        <v>Animalia</v>
      </c>
      <c r="Z1825" s="14" t="str">
        <f>VLOOKUP($U1825,look_up!A$2:L1851,6,FALSE)</f>
        <v>Echinodermata</v>
      </c>
      <c r="AA1825" s="14" t="str">
        <f>VLOOKUP($U1825,look_up!A$2:M1851,7,FALSE)</f>
        <v>Asteroidea</v>
      </c>
      <c r="AB1825" s="14" t="str">
        <f>VLOOKUP($U1825,look_up!$A$2:P1851,8,FALSE)</f>
        <v>Valvatida</v>
      </c>
      <c r="AC1825" s="14" t="str">
        <f>VLOOKUP($U1825,look_up!$A$2:Q1851,9,FALSE)</f>
        <v>Ophidiasteridae</v>
      </c>
      <c r="AD1825" s="14">
        <f>VLOOKUP($U1825,look_up!A$2:P1851,10,FALSE)</f>
        <v>124097</v>
      </c>
      <c r="AE1825" s="16">
        <v>0</v>
      </c>
      <c r="AF1825" s="24" t="s">
        <v>216</v>
      </c>
      <c r="AG1825">
        <v>40</v>
      </c>
      <c r="AH1825" s="16" t="s">
        <v>273</v>
      </c>
      <c r="AI1825" s="16" t="s">
        <v>296</v>
      </c>
      <c r="AJ1825" s="16" t="s">
        <v>214</v>
      </c>
      <c r="AK1825" s="16" t="s">
        <v>223</v>
      </c>
      <c r="AL1825" s="16">
        <v>0</v>
      </c>
    </row>
    <row r="1826" spans="1:38" x14ac:dyDescent="0.3">
      <c r="A1826" s="24" t="s">
        <v>0</v>
      </c>
      <c r="B1826" t="s">
        <v>308</v>
      </c>
      <c r="C1826" t="s">
        <v>281</v>
      </c>
      <c r="D1826">
        <v>-27.274239999999999</v>
      </c>
      <c r="E1826">
        <v>-48.3339</v>
      </c>
      <c r="F1826" s="24" t="s">
        <v>2</v>
      </c>
      <c r="G1826" s="24" t="s">
        <v>3</v>
      </c>
      <c r="H1826" s="25">
        <v>42031</v>
      </c>
      <c r="I1826" s="12" t="s">
        <v>282</v>
      </c>
      <c r="J1826" s="12" t="s">
        <v>270</v>
      </c>
      <c r="K1826" s="12" t="s">
        <v>271</v>
      </c>
      <c r="L1826" s="24" t="s">
        <v>96</v>
      </c>
      <c r="M1826" s="24" t="s">
        <v>313</v>
      </c>
      <c r="N1826" t="s">
        <v>85</v>
      </c>
      <c r="O1826" s="24">
        <v>1</v>
      </c>
      <c r="P1826">
        <v>10</v>
      </c>
      <c r="Q1826">
        <v>10</v>
      </c>
      <c r="R1826">
        <v>26</v>
      </c>
      <c r="S1826" s="24">
        <v>4.7</v>
      </c>
      <c r="T1826" s="24">
        <v>5</v>
      </c>
      <c r="U1826" t="s">
        <v>184</v>
      </c>
      <c r="V1826" s="14" t="str">
        <f>VLOOKUP($U1826,look_up!$A$2:J1852,2,FALSE)</f>
        <v>Estrela</v>
      </c>
      <c r="W1826" s="14" t="str">
        <f>VLOOKUP($U1826,look_up!$A$2:K1852,3,FALSE)</f>
        <v>Species</v>
      </c>
      <c r="X1826" s="14" t="str">
        <f>VLOOKUP($U1826,look_up!$A$2:L1852,4,FALSE)</f>
        <v>NA</v>
      </c>
      <c r="Y1826" s="14" t="str">
        <f>VLOOKUP($U1826,look_up!A$2:K1852,5,FALSE)</f>
        <v>Animalia</v>
      </c>
      <c r="Z1826" s="14" t="str">
        <f>VLOOKUP($U1826,look_up!A$2:L1852,6,FALSE)</f>
        <v>Echinodermata</v>
      </c>
      <c r="AA1826" s="14" t="str">
        <f>VLOOKUP($U1826,look_up!A$2:M1852,7,FALSE)</f>
        <v>Asteroidea</v>
      </c>
      <c r="AB1826" s="14" t="str">
        <f>VLOOKUP($U1826,look_up!$A$2:P1852,8,FALSE)</f>
        <v>Valvatida</v>
      </c>
      <c r="AC1826" s="14" t="str">
        <f>VLOOKUP($U1826,look_up!$A$2:Q1852,9,FALSE)</f>
        <v>Ophidiasteridae</v>
      </c>
      <c r="AD1826" s="14">
        <f>VLOOKUP($U1826,look_up!A$2:P1852,10,FALSE)</f>
        <v>124097</v>
      </c>
      <c r="AE1826" s="16">
        <v>0</v>
      </c>
      <c r="AF1826" s="24" t="s">
        <v>216</v>
      </c>
      <c r="AG1826">
        <v>40</v>
      </c>
      <c r="AH1826" s="16" t="s">
        <v>273</v>
      </c>
      <c r="AI1826" s="16" t="s">
        <v>296</v>
      </c>
      <c r="AJ1826" s="16" t="s">
        <v>214</v>
      </c>
      <c r="AK1826" s="16" t="s">
        <v>223</v>
      </c>
      <c r="AL1826" s="16">
        <v>0</v>
      </c>
    </row>
    <row r="1827" spans="1:38" x14ac:dyDescent="0.3">
      <c r="A1827" s="24" t="s">
        <v>0</v>
      </c>
      <c r="B1827" t="s">
        <v>308</v>
      </c>
      <c r="C1827" t="s">
        <v>281</v>
      </c>
      <c r="D1827">
        <v>-27.274239999999999</v>
      </c>
      <c r="E1827">
        <v>-48.3339</v>
      </c>
      <c r="F1827" s="24" t="s">
        <v>2</v>
      </c>
      <c r="G1827" s="24" t="s">
        <v>3</v>
      </c>
      <c r="H1827" s="25">
        <v>42031</v>
      </c>
      <c r="I1827" s="12" t="s">
        <v>282</v>
      </c>
      <c r="J1827" s="12" t="s">
        <v>270</v>
      </c>
      <c r="K1827" s="12" t="s">
        <v>271</v>
      </c>
      <c r="L1827" s="24" t="s">
        <v>96</v>
      </c>
      <c r="M1827" s="24" t="s">
        <v>313</v>
      </c>
      <c r="N1827" t="s">
        <v>85</v>
      </c>
      <c r="O1827" s="24">
        <v>2</v>
      </c>
      <c r="P1827">
        <v>10</v>
      </c>
      <c r="Q1827">
        <v>10</v>
      </c>
      <c r="R1827">
        <v>26</v>
      </c>
      <c r="S1827" s="24">
        <v>4.7</v>
      </c>
      <c r="T1827" s="24">
        <v>5</v>
      </c>
      <c r="U1827" t="s">
        <v>184</v>
      </c>
      <c r="V1827" s="14" t="str">
        <f>VLOOKUP($U1827,look_up!$A$2:J1853,2,FALSE)</f>
        <v>Estrela</v>
      </c>
      <c r="W1827" s="14" t="str">
        <f>VLOOKUP($U1827,look_up!$A$2:K1853,3,FALSE)</f>
        <v>Species</v>
      </c>
      <c r="X1827" s="14" t="str">
        <f>VLOOKUP($U1827,look_up!$A$2:L1853,4,FALSE)</f>
        <v>NA</v>
      </c>
      <c r="Y1827" s="14" t="str">
        <f>VLOOKUP($U1827,look_up!A$2:K1853,5,FALSE)</f>
        <v>Animalia</v>
      </c>
      <c r="Z1827" s="14" t="str">
        <f>VLOOKUP($U1827,look_up!A$2:L1853,6,FALSE)</f>
        <v>Echinodermata</v>
      </c>
      <c r="AA1827" s="14" t="str">
        <f>VLOOKUP($U1827,look_up!A$2:M1853,7,FALSE)</f>
        <v>Asteroidea</v>
      </c>
      <c r="AB1827" s="14" t="str">
        <f>VLOOKUP($U1827,look_up!$A$2:P1853,8,FALSE)</f>
        <v>Valvatida</v>
      </c>
      <c r="AC1827" s="14" t="str">
        <f>VLOOKUP($U1827,look_up!$A$2:Q1853,9,FALSE)</f>
        <v>Ophidiasteridae</v>
      </c>
      <c r="AD1827" s="14">
        <f>VLOOKUP($U1827,look_up!A$2:P1853,10,FALSE)</f>
        <v>124097</v>
      </c>
      <c r="AE1827" s="16">
        <v>0</v>
      </c>
      <c r="AF1827" s="24" t="s">
        <v>216</v>
      </c>
      <c r="AG1827">
        <v>40</v>
      </c>
      <c r="AH1827" s="16" t="s">
        <v>273</v>
      </c>
      <c r="AI1827" s="16" t="s">
        <v>296</v>
      </c>
      <c r="AJ1827" s="16" t="s">
        <v>214</v>
      </c>
      <c r="AK1827" s="16" t="s">
        <v>223</v>
      </c>
      <c r="AL1827" s="16">
        <v>0</v>
      </c>
    </row>
    <row r="1828" spans="1:38" x14ac:dyDescent="0.3">
      <c r="A1828" s="24" t="s">
        <v>0</v>
      </c>
      <c r="B1828" t="s">
        <v>308</v>
      </c>
      <c r="C1828" t="s">
        <v>281</v>
      </c>
      <c r="D1828">
        <v>-27.274239999999999</v>
      </c>
      <c r="E1828">
        <v>-48.3339</v>
      </c>
      <c r="F1828" s="24" t="s">
        <v>2</v>
      </c>
      <c r="G1828" s="24" t="s">
        <v>3</v>
      </c>
      <c r="H1828" s="25">
        <v>42031</v>
      </c>
      <c r="I1828" s="12" t="s">
        <v>282</v>
      </c>
      <c r="J1828" s="12" t="s">
        <v>270</v>
      </c>
      <c r="K1828" s="12" t="s">
        <v>271</v>
      </c>
      <c r="L1828" s="24" t="s">
        <v>96</v>
      </c>
      <c r="M1828" s="24" t="s">
        <v>313</v>
      </c>
      <c r="N1828" t="s">
        <v>85</v>
      </c>
      <c r="O1828" s="24">
        <v>3</v>
      </c>
      <c r="P1828">
        <v>10</v>
      </c>
      <c r="Q1828">
        <v>10</v>
      </c>
      <c r="R1828">
        <v>26</v>
      </c>
      <c r="S1828" s="24">
        <v>4.7</v>
      </c>
      <c r="T1828" s="24">
        <v>5</v>
      </c>
      <c r="U1828" t="s">
        <v>184</v>
      </c>
      <c r="V1828" s="14" t="str">
        <f>VLOOKUP($U1828,look_up!$A$2:J1854,2,FALSE)</f>
        <v>Estrela</v>
      </c>
      <c r="W1828" s="14" t="str">
        <f>VLOOKUP($U1828,look_up!$A$2:K1854,3,FALSE)</f>
        <v>Species</v>
      </c>
      <c r="X1828" s="14" t="str">
        <f>VLOOKUP($U1828,look_up!$A$2:L1854,4,FALSE)</f>
        <v>NA</v>
      </c>
      <c r="Y1828" s="14" t="str">
        <f>VLOOKUP($U1828,look_up!A$2:K1854,5,FALSE)</f>
        <v>Animalia</v>
      </c>
      <c r="Z1828" s="14" t="str">
        <f>VLOOKUP($U1828,look_up!A$2:L1854,6,FALSE)</f>
        <v>Echinodermata</v>
      </c>
      <c r="AA1828" s="14" t="str">
        <f>VLOOKUP($U1828,look_up!A$2:M1854,7,FALSE)</f>
        <v>Asteroidea</v>
      </c>
      <c r="AB1828" s="14" t="str">
        <f>VLOOKUP($U1828,look_up!$A$2:P1854,8,FALSE)</f>
        <v>Valvatida</v>
      </c>
      <c r="AC1828" s="14" t="str">
        <f>VLOOKUP($U1828,look_up!$A$2:Q1854,9,FALSE)</f>
        <v>Ophidiasteridae</v>
      </c>
      <c r="AD1828" s="14">
        <f>VLOOKUP($U1828,look_up!A$2:P1854,10,FALSE)</f>
        <v>124097</v>
      </c>
      <c r="AE1828" s="16">
        <v>1</v>
      </c>
      <c r="AF1828" s="24" t="s">
        <v>216</v>
      </c>
      <c r="AG1828">
        <v>40</v>
      </c>
      <c r="AH1828" s="16" t="s">
        <v>273</v>
      </c>
      <c r="AI1828" s="16" t="s">
        <v>296</v>
      </c>
      <c r="AJ1828" s="16" t="s">
        <v>214</v>
      </c>
      <c r="AK1828" s="16" t="s">
        <v>223</v>
      </c>
      <c r="AL1828" s="16">
        <v>1</v>
      </c>
    </row>
    <row r="1829" spans="1:38" x14ac:dyDescent="0.3">
      <c r="A1829" s="24" t="s">
        <v>0</v>
      </c>
      <c r="B1829" t="s">
        <v>267</v>
      </c>
      <c r="C1829" t="s">
        <v>283</v>
      </c>
      <c r="D1829">
        <v>-27.27486</v>
      </c>
      <c r="E1829">
        <v>-48.36674</v>
      </c>
      <c r="F1829" s="24" t="s">
        <v>2</v>
      </c>
      <c r="G1829" s="24" t="s">
        <v>3</v>
      </c>
      <c r="H1829" s="25">
        <v>42024</v>
      </c>
      <c r="I1829" s="12" t="s">
        <v>248</v>
      </c>
      <c r="J1829" s="12" t="s">
        <v>270</v>
      </c>
      <c r="K1829" s="12" t="s">
        <v>271</v>
      </c>
      <c r="L1829" s="24" t="s">
        <v>96</v>
      </c>
      <c r="M1829" s="24" t="s">
        <v>313</v>
      </c>
      <c r="N1829" t="s">
        <v>85</v>
      </c>
      <c r="O1829" s="24">
        <v>1</v>
      </c>
      <c r="P1829">
        <v>5</v>
      </c>
      <c r="Q1829">
        <v>5</v>
      </c>
      <c r="R1829">
        <v>27</v>
      </c>
      <c r="S1829" s="24">
        <v>10.7</v>
      </c>
      <c r="T1829" s="24">
        <v>4</v>
      </c>
      <c r="U1829" t="s">
        <v>184</v>
      </c>
      <c r="V1829" s="14" t="str">
        <f>VLOOKUP($U1829,look_up!$A$2:J1855,2,FALSE)</f>
        <v>Estrela</v>
      </c>
      <c r="W1829" s="14" t="str">
        <f>VLOOKUP($U1829,look_up!$A$2:K1855,3,FALSE)</f>
        <v>Species</v>
      </c>
      <c r="X1829" s="14" t="str">
        <f>VLOOKUP($U1829,look_up!$A$2:L1855,4,FALSE)</f>
        <v>NA</v>
      </c>
      <c r="Y1829" s="14" t="str">
        <f>VLOOKUP($U1829,look_up!A$2:K1855,5,FALSE)</f>
        <v>Animalia</v>
      </c>
      <c r="Z1829" s="14" t="str">
        <f>VLOOKUP($U1829,look_up!A$2:L1855,6,FALSE)</f>
        <v>Echinodermata</v>
      </c>
      <c r="AA1829" s="14" t="str">
        <f>VLOOKUP($U1829,look_up!A$2:M1855,7,FALSE)</f>
        <v>Asteroidea</v>
      </c>
      <c r="AB1829" s="14" t="str">
        <f>VLOOKUP($U1829,look_up!$A$2:P1855,8,FALSE)</f>
        <v>Valvatida</v>
      </c>
      <c r="AC1829" s="14" t="str">
        <f>VLOOKUP($U1829,look_up!$A$2:Q1855,9,FALSE)</f>
        <v>Ophidiasteridae</v>
      </c>
      <c r="AD1829" s="14">
        <f>VLOOKUP($U1829,look_up!A$2:P1855,10,FALSE)</f>
        <v>124097</v>
      </c>
      <c r="AE1829" s="16">
        <v>0</v>
      </c>
      <c r="AF1829" s="24" t="s">
        <v>216</v>
      </c>
      <c r="AG1829">
        <v>40</v>
      </c>
      <c r="AH1829" s="16" t="s">
        <v>273</v>
      </c>
      <c r="AI1829" s="16" t="s">
        <v>296</v>
      </c>
      <c r="AJ1829" s="16" t="s">
        <v>214</v>
      </c>
      <c r="AK1829" s="16" t="s">
        <v>223</v>
      </c>
      <c r="AL1829" s="16">
        <v>0</v>
      </c>
    </row>
    <row r="1830" spans="1:38" x14ac:dyDescent="0.3">
      <c r="A1830" s="24" t="s">
        <v>0</v>
      </c>
      <c r="B1830" t="s">
        <v>267</v>
      </c>
      <c r="C1830" t="s">
        <v>283</v>
      </c>
      <c r="D1830">
        <v>-27.27486</v>
      </c>
      <c r="E1830">
        <v>-48.36674</v>
      </c>
      <c r="F1830" s="24" t="s">
        <v>2</v>
      </c>
      <c r="G1830" s="24" t="s">
        <v>3</v>
      </c>
      <c r="H1830" s="25">
        <v>42024</v>
      </c>
      <c r="I1830" s="12" t="s">
        <v>248</v>
      </c>
      <c r="J1830" s="12" t="s">
        <v>270</v>
      </c>
      <c r="K1830" s="12" t="s">
        <v>271</v>
      </c>
      <c r="L1830" s="24" t="s">
        <v>96</v>
      </c>
      <c r="M1830" s="24" t="s">
        <v>313</v>
      </c>
      <c r="N1830" t="s">
        <v>85</v>
      </c>
      <c r="O1830" s="24">
        <v>2</v>
      </c>
      <c r="P1830">
        <v>5</v>
      </c>
      <c r="Q1830">
        <v>5</v>
      </c>
      <c r="R1830">
        <v>27</v>
      </c>
      <c r="S1830" s="24">
        <v>10.7</v>
      </c>
      <c r="T1830" s="24">
        <v>4</v>
      </c>
      <c r="U1830" t="s">
        <v>184</v>
      </c>
      <c r="V1830" s="14" t="str">
        <f>VLOOKUP($U1830,look_up!$A$2:J1856,2,FALSE)</f>
        <v>Estrela</v>
      </c>
      <c r="W1830" s="14" t="str">
        <f>VLOOKUP($U1830,look_up!$A$2:K1856,3,FALSE)</f>
        <v>Species</v>
      </c>
      <c r="X1830" s="14" t="str">
        <f>VLOOKUP($U1830,look_up!$A$2:L1856,4,FALSE)</f>
        <v>NA</v>
      </c>
      <c r="Y1830" s="14" t="str">
        <f>VLOOKUP($U1830,look_up!A$2:K1856,5,FALSE)</f>
        <v>Animalia</v>
      </c>
      <c r="Z1830" s="14" t="str">
        <f>VLOOKUP($U1830,look_up!A$2:L1856,6,FALSE)</f>
        <v>Echinodermata</v>
      </c>
      <c r="AA1830" s="14" t="str">
        <f>VLOOKUP($U1830,look_up!A$2:M1856,7,FALSE)</f>
        <v>Asteroidea</v>
      </c>
      <c r="AB1830" s="14" t="str">
        <f>VLOOKUP($U1830,look_up!$A$2:P1856,8,FALSE)</f>
        <v>Valvatida</v>
      </c>
      <c r="AC1830" s="14" t="str">
        <f>VLOOKUP($U1830,look_up!$A$2:Q1856,9,FALSE)</f>
        <v>Ophidiasteridae</v>
      </c>
      <c r="AD1830" s="14">
        <f>VLOOKUP($U1830,look_up!A$2:P1856,10,FALSE)</f>
        <v>124097</v>
      </c>
      <c r="AE1830" s="16">
        <v>0</v>
      </c>
      <c r="AF1830" s="24" t="s">
        <v>216</v>
      </c>
      <c r="AG1830">
        <v>40</v>
      </c>
      <c r="AH1830" s="16" t="s">
        <v>273</v>
      </c>
      <c r="AI1830" s="16" t="s">
        <v>296</v>
      </c>
      <c r="AJ1830" s="16" t="s">
        <v>214</v>
      </c>
      <c r="AK1830" s="16" t="s">
        <v>223</v>
      </c>
      <c r="AL1830" s="16">
        <v>0</v>
      </c>
    </row>
    <row r="1831" spans="1:38" x14ac:dyDescent="0.3">
      <c r="A1831" s="24" t="s">
        <v>0</v>
      </c>
      <c r="B1831" t="s">
        <v>267</v>
      </c>
      <c r="C1831" t="s">
        <v>283</v>
      </c>
      <c r="D1831">
        <v>-27.27486</v>
      </c>
      <c r="E1831">
        <v>-48.36674</v>
      </c>
      <c r="F1831" s="24" t="s">
        <v>2</v>
      </c>
      <c r="G1831" s="24" t="s">
        <v>3</v>
      </c>
      <c r="H1831" s="25">
        <v>42024</v>
      </c>
      <c r="I1831" s="12" t="s">
        <v>248</v>
      </c>
      <c r="J1831" s="12" t="s">
        <v>270</v>
      </c>
      <c r="K1831" s="12" t="s">
        <v>271</v>
      </c>
      <c r="L1831" s="24" t="s">
        <v>96</v>
      </c>
      <c r="M1831" s="24" t="s">
        <v>313</v>
      </c>
      <c r="N1831" t="s">
        <v>85</v>
      </c>
      <c r="O1831" s="24">
        <v>3</v>
      </c>
      <c r="P1831">
        <v>5</v>
      </c>
      <c r="Q1831">
        <v>5</v>
      </c>
      <c r="R1831">
        <v>27</v>
      </c>
      <c r="S1831" s="24">
        <v>10.7</v>
      </c>
      <c r="T1831" s="24">
        <v>4</v>
      </c>
      <c r="U1831" t="s">
        <v>184</v>
      </c>
      <c r="V1831" s="14" t="str">
        <f>VLOOKUP($U1831,look_up!$A$2:J1857,2,FALSE)</f>
        <v>Estrela</v>
      </c>
      <c r="W1831" s="14" t="str">
        <f>VLOOKUP($U1831,look_up!$A$2:K1857,3,FALSE)</f>
        <v>Species</v>
      </c>
      <c r="X1831" s="14" t="str">
        <f>VLOOKUP($U1831,look_up!$A$2:L1857,4,FALSE)</f>
        <v>NA</v>
      </c>
      <c r="Y1831" s="14" t="str">
        <f>VLOOKUP($U1831,look_up!A$2:K1857,5,FALSE)</f>
        <v>Animalia</v>
      </c>
      <c r="Z1831" s="14" t="str">
        <f>VLOOKUP($U1831,look_up!A$2:L1857,6,FALSE)</f>
        <v>Echinodermata</v>
      </c>
      <c r="AA1831" s="14" t="str">
        <f>VLOOKUP($U1831,look_up!A$2:M1857,7,FALSE)</f>
        <v>Asteroidea</v>
      </c>
      <c r="AB1831" s="14" t="str">
        <f>VLOOKUP($U1831,look_up!$A$2:P1857,8,FALSE)</f>
        <v>Valvatida</v>
      </c>
      <c r="AC1831" s="14" t="str">
        <f>VLOOKUP($U1831,look_up!$A$2:Q1857,9,FALSE)</f>
        <v>Ophidiasteridae</v>
      </c>
      <c r="AD1831" s="14">
        <f>VLOOKUP($U1831,look_up!A$2:P1857,10,FALSE)</f>
        <v>124097</v>
      </c>
      <c r="AE1831" s="16">
        <v>0</v>
      </c>
      <c r="AF1831" s="24" t="s">
        <v>216</v>
      </c>
      <c r="AG1831">
        <v>40</v>
      </c>
      <c r="AH1831" s="16" t="s">
        <v>273</v>
      </c>
      <c r="AI1831" s="16" t="s">
        <v>296</v>
      </c>
      <c r="AJ1831" s="16" t="s">
        <v>214</v>
      </c>
      <c r="AK1831" s="16" t="s">
        <v>223</v>
      </c>
      <c r="AL1831" s="16">
        <v>0</v>
      </c>
    </row>
    <row r="1832" spans="1:38" x14ac:dyDescent="0.3">
      <c r="A1832" s="24" t="s">
        <v>0</v>
      </c>
      <c r="B1832" t="s">
        <v>267</v>
      </c>
      <c r="C1832" t="s">
        <v>283</v>
      </c>
      <c r="D1832">
        <v>-27.27486</v>
      </c>
      <c r="E1832">
        <v>-48.36674</v>
      </c>
      <c r="F1832" s="24" t="s">
        <v>2</v>
      </c>
      <c r="G1832" s="24" t="s">
        <v>3</v>
      </c>
      <c r="H1832" s="25">
        <v>42024</v>
      </c>
      <c r="I1832" s="12" t="s">
        <v>248</v>
      </c>
      <c r="J1832" s="12" t="s">
        <v>270</v>
      </c>
      <c r="K1832" s="12" t="s">
        <v>271</v>
      </c>
      <c r="L1832" s="24" t="s">
        <v>96</v>
      </c>
      <c r="M1832" s="24" t="s">
        <v>313</v>
      </c>
      <c r="N1832" t="s">
        <v>85</v>
      </c>
      <c r="O1832" s="24">
        <v>1</v>
      </c>
      <c r="P1832">
        <v>10</v>
      </c>
      <c r="Q1832">
        <v>10</v>
      </c>
      <c r="R1832">
        <v>28</v>
      </c>
      <c r="S1832" s="24">
        <v>10.7</v>
      </c>
      <c r="T1832" s="24">
        <v>10</v>
      </c>
      <c r="U1832" t="s">
        <v>184</v>
      </c>
      <c r="V1832" s="14" t="str">
        <f>VLOOKUP($U1832,look_up!$A$2:J1858,2,FALSE)</f>
        <v>Estrela</v>
      </c>
      <c r="W1832" s="14" t="str">
        <f>VLOOKUP($U1832,look_up!$A$2:K1858,3,FALSE)</f>
        <v>Species</v>
      </c>
      <c r="X1832" s="14" t="str">
        <f>VLOOKUP($U1832,look_up!$A$2:L1858,4,FALSE)</f>
        <v>NA</v>
      </c>
      <c r="Y1832" s="14" t="str">
        <f>VLOOKUP($U1832,look_up!A$2:K1858,5,FALSE)</f>
        <v>Animalia</v>
      </c>
      <c r="Z1832" s="14" t="str">
        <f>VLOOKUP($U1832,look_up!A$2:L1858,6,FALSE)</f>
        <v>Echinodermata</v>
      </c>
      <c r="AA1832" s="14" t="str">
        <f>VLOOKUP($U1832,look_up!A$2:M1858,7,FALSE)</f>
        <v>Asteroidea</v>
      </c>
      <c r="AB1832" s="14" t="str">
        <f>VLOOKUP($U1832,look_up!$A$2:P1858,8,FALSE)</f>
        <v>Valvatida</v>
      </c>
      <c r="AC1832" s="14" t="str">
        <f>VLOOKUP($U1832,look_up!$A$2:Q1858,9,FALSE)</f>
        <v>Ophidiasteridae</v>
      </c>
      <c r="AD1832" s="14">
        <f>VLOOKUP($U1832,look_up!A$2:P1858,10,FALSE)</f>
        <v>124097</v>
      </c>
      <c r="AE1832" s="16">
        <v>0</v>
      </c>
      <c r="AF1832" s="24" t="s">
        <v>216</v>
      </c>
      <c r="AG1832">
        <v>40</v>
      </c>
      <c r="AH1832" s="16" t="s">
        <v>273</v>
      </c>
      <c r="AI1832" s="16" t="s">
        <v>296</v>
      </c>
      <c r="AJ1832" s="16" t="s">
        <v>214</v>
      </c>
      <c r="AK1832" s="16" t="s">
        <v>223</v>
      </c>
      <c r="AL1832" s="16">
        <v>0</v>
      </c>
    </row>
    <row r="1833" spans="1:38" x14ac:dyDescent="0.3">
      <c r="A1833" s="24" t="s">
        <v>0</v>
      </c>
      <c r="B1833" t="s">
        <v>267</v>
      </c>
      <c r="C1833" t="s">
        <v>283</v>
      </c>
      <c r="D1833">
        <v>-27.27486</v>
      </c>
      <c r="E1833">
        <v>-48.36674</v>
      </c>
      <c r="F1833" s="24" t="s">
        <v>2</v>
      </c>
      <c r="G1833" s="24" t="s">
        <v>3</v>
      </c>
      <c r="H1833" s="25">
        <v>42024</v>
      </c>
      <c r="I1833" s="12" t="s">
        <v>248</v>
      </c>
      <c r="J1833" s="12" t="s">
        <v>270</v>
      </c>
      <c r="K1833" s="12" t="s">
        <v>271</v>
      </c>
      <c r="L1833" s="24" t="s">
        <v>96</v>
      </c>
      <c r="M1833" s="24" t="s">
        <v>313</v>
      </c>
      <c r="N1833" t="s">
        <v>85</v>
      </c>
      <c r="O1833" s="24">
        <v>2</v>
      </c>
      <c r="P1833">
        <v>10</v>
      </c>
      <c r="Q1833">
        <v>10</v>
      </c>
      <c r="R1833">
        <v>28</v>
      </c>
      <c r="S1833" s="24">
        <v>10.7</v>
      </c>
      <c r="T1833" s="24">
        <v>10</v>
      </c>
      <c r="U1833" t="s">
        <v>184</v>
      </c>
      <c r="V1833" s="14" t="str">
        <f>VLOOKUP($U1833,look_up!$A$2:J1859,2,FALSE)</f>
        <v>Estrela</v>
      </c>
      <c r="W1833" s="14" t="str">
        <f>VLOOKUP($U1833,look_up!$A$2:K1859,3,FALSE)</f>
        <v>Species</v>
      </c>
      <c r="X1833" s="14" t="str">
        <f>VLOOKUP($U1833,look_up!$A$2:L1859,4,FALSE)</f>
        <v>NA</v>
      </c>
      <c r="Y1833" s="14" t="str">
        <f>VLOOKUP($U1833,look_up!A$2:K1859,5,FALSE)</f>
        <v>Animalia</v>
      </c>
      <c r="Z1833" s="14" t="str">
        <f>VLOOKUP($U1833,look_up!A$2:L1859,6,FALSE)</f>
        <v>Echinodermata</v>
      </c>
      <c r="AA1833" s="14" t="str">
        <f>VLOOKUP($U1833,look_up!A$2:M1859,7,FALSE)</f>
        <v>Asteroidea</v>
      </c>
      <c r="AB1833" s="14" t="str">
        <f>VLOOKUP($U1833,look_up!$A$2:P1859,8,FALSE)</f>
        <v>Valvatida</v>
      </c>
      <c r="AC1833" s="14" t="str">
        <f>VLOOKUP($U1833,look_up!$A$2:Q1859,9,FALSE)</f>
        <v>Ophidiasteridae</v>
      </c>
      <c r="AD1833" s="14">
        <f>VLOOKUP($U1833,look_up!A$2:P1859,10,FALSE)</f>
        <v>124097</v>
      </c>
      <c r="AE1833" s="16">
        <v>0</v>
      </c>
      <c r="AF1833" s="24" t="s">
        <v>216</v>
      </c>
      <c r="AG1833">
        <v>40</v>
      </c>
      <c r="AH1833" s="16" t="s">
        <v>273</v>
      </c>
      <c r="AI1833" s="16" t="s">
        <v>296</v>
      </c>
      <c r="AJ1833" s="16" t="s">
        <v>214</v>
      </c>
      <c r="AK1833" s="16" t="s">
        <v>223</v>
      </c>
      <c r="AL1833" s="16">
        <v>0</v>
      </c>
    </row>
    <row r="1834" spans="1:38" x14ac:dyDescent="0.3">
      <c r="A1834" s="24" t="s">
        <v>0</v>
      </c>
      <c r="B1834" t="s">
        <v>267</v>
      </c>
      <c r="C1834" t="s">
        <v>283</v>
      </c>
      <c r="D1834">
        <v>-27.27486</v>
      </c>
      <c r="E1834">
        <v>-48.36674</v>
      </c>
      <c r="F1834" s="24" t="s">
        <v>2</v>
      </c>
      <c r="G1834" s="24" t="s">
        <v>3</v>
      </c>
      <c r="H1834" s="25">
        <v>42024</v>
      </c>
      <c r="I1834" s="12" t="s">
        <v>248</v>
      </c>
      <c r="J1834" s="12" t="s">
        <v>270</v>
      </c>
      <c r="K1834" s="12" t="s">
        <v>271</v>
      </c>
      <c r="L1834" s="24" t="s">
        <v>96</v>
      </c>
      <c r="M1834" s="24" t="s">
        <v>313</v>
      </c>
      <c r="N1834" t="s">
        <v>85</v>
      </c>
      <c r="O1834" s="24">
        <v>3</v>
      </c>
      <c r="P1834">
        <v>10</v>
      </c>
      <c r="Q1834">
        <v>10</v>
      </c>
      <c r="R1834">
        <v>28</v>
      </c>
      <c r="S1834" s="24">
        <v>10.7</v>
      </c>
      <c r="T1834" s="24">
        <v>10</v>
      </c>
      <c r="U1834" t="s">
        <v>184</v>
      </c>
      <c r="V1834" s="14" t="str">
        <f>VLOOKUP($U1834,look_up!$A$2:J1860,2,FALSE)</f>
        <v>Estrela</v>
      </c>
      <c r="W1834" s="14" t="str">
        <f>VLOOKUP($U1834,look_up!$A$2:K1860,3,FALSE)</f>
        <v>Species</v>
      </c>
      <c r="X1834" s="14" t="str">
        <f>VLOOKUP($U1834,look_up!$A$2:L1860,4,FALSE)</f>
        <v>NA</v>
      </c>
      <c r="Y1834" s="14" t="str">
        <f>VLOOKUP($U1834,look_up!A$2:K1860,5,FALSE)</f>
        <v>Animalia</v>
      </c>
      <c r="Z1834" s="14" t="str">
        <f>VLOOKUP($U1834,look_up!A$2:L1860,6,FALSE)</f>
        <v>Echinodermata</v>
      </c>
      <c r="AA1834" s="14" t="str">
        <f>VLOOKUP($U1834,look_up!A$2:M1860,7,FALSE)</f>
        <v>Asteroidea</v>
      </c>
      <c r="AB1834" s="14" t="str">
        <f>VLOOKUP($U1834,look_up!$A$2:P1860,8,FALSE)</f>
        <v>Valvatida</v>
      </c>
      <c r="AC1834" s="14" t="str">
        <f>VLOOKUP($U1834,look_up!$A$2:Q1860,9,FALSE)</f>
        <v>Ophidiasteridae</v>
      </c>
      <c r="AD1834" s="14">
        <f>VLOOKUP($U1834,look_up!A$2:P1860,10,FALSE)</f>
        <v>124097</v>
      </c>
      <c r="AE1834" s="16">
        <v>0</v>
      </c>
      <c r="AF1834" s="24" t="s">
        <v>216</v>
      </c>
      <c r="AG1834">
        <v>40</v>
      </c>
      <c r="AH1834" s="16" t="s">
        <v>273</v>
      </c>
      <c r="AI1834" s="16" t="s">
        <v>296</v>
      </c>
      <c r="AJ1834" s="16" t="s">
        <v>214</v>
      </c>
      <c r="AK1834" s="16" t="s">
        <v>223</v>
      </c>
      <c r="AL1834" s="16">
        <v>0</v>
      </c>
    </row>
    <row r="1835" spans="1:38" x14ac:dyDescent="0.3">
      <c r="A1835" s="24" t="s">
        <v>0</v>
      </c>
      <c r="B1835" t="s">
        <v>19</v>
      </c>
      <c r="C1835" t="s">
        <v>284</v>
      </c>
      <c r="D1835">
        <v>-27.278230000000001</v>
      </c>
      <c r="E1835">
        <v>-48.375419999999998</v>
      </c>
      <c r="F1835" s="24" t="s">
        <v>2</v>
      </c>
      <c r="G1835" s="24" t="s">
        <v>3</v>
      </c>
      <c r="H1835" s="25">
        <v>42025</v>
      </c>
      <c r="I1835" s="12" t="s">
        <v>285</v>
      </c>
      <c r="J1835" s="12" t="s">
        <v>270</v>
      </c>
      <c r="K1835" s="12" t="s">
        <v>271</v>
      </c>
      <c r="L1835" s="24" t="s">
        <v>96</v>
      </c>
      <c r="M1835" s="24" t="s">
        <v>313</v>
      </c>
      <c r="N1835" t="s">
        <v>85</v>
      </c>
      <c r="O1835" s="24">
        <v>1</v>
      </c>
      <c r="P1835">
        <v>5</v>
      </c>
      <c r="Q1835">
        <v>5</v>
      </c>
      <c r="R1835" t="s">
        <v>18</v>
      </c>
      <c r="S1835" s="24">
        <v>9</v>
      </c>
      <c r="T1835" s="24">
        <v>6</v>
      </c>
      <c r="U1835" t="s">
        <v>184</v>
      </c>
      <c r="V1835" s="14" t="str">
        <f>VLOOKUP($U1835,look_up!$A$2:J1861,2,FALSE)</f>
        <v>Estrela</v>
      </c>
      <c r="W1835" s="14" t="str">
        <f>VLOOKUP($U1835,look_up!$A$2:K1861,3,FALSE)</f>
        <v>Species</v>
      </c>
      <c r="X1835" s="14" t="str">
        <f>VLOOKUP($U1835,look_up!$A$2:L1861,4,FALSE)</f>
        <v>NA</v>
      </c>
      <c r="Y1835" s="14" t="str">
        <f>VLOOKUP($U1835,look_up!A$2:K1861,5,FALSE)</f>
        <v>Animalia</v>
      </c>
      <c r="Z1835" s="14" t="str">
        <f>VLOOKUP($U1835,look_up!A$2:L1861,6,FALSE)</f>
        <v>Echinodermata</v>
      </c>
      <c r="AA1835" s="14" t="str">
        <f>VLOOKUP($U1835,look_up!A$2:M1861,7,FALSE)</f>
        <v>Asteroidea</v>
      </c>
      <c r="AB1835" s="14" t="str">
        <f>VLOOKUP($U1835,look_up!$A$2:P1861,8,FALSE)</f>
        <v>Valvatida</v>
      </c>
      <c r="AC1835" s="14" t="str">
        <f>VLOOKUP($U1835,look_up!$A$2:Q1861,9,FALSE)</f>
        <v>Ophidiasteridae</v>
      </c>
      <c r="AD1835" s="14">
        <f>VLOOKUP($U1835,look_up!A$2:P1861,10,FALSE)</f>
        <v>124097</v>
      </c>
      <c r="AE1835" s="16">
        <v>0</v>
      </c>
      <c r="AF1835" s="24" t="s">
        <v>216</v>
      </c>
      <c r="AG1835">
        <v>40</v>
      </c>
      <c r="AH1835" s="16" t="s">
        <v>273</v>
      </c>
      <c r="AI1835" s="16" t="s">
        <v>296</v>
      </c>
      <c r="AJ1835" s="16" t="s">
        <v>214</v>
      </c>
      <c r="AK1835" s="16" t="s">
        <v>223</v>
      </c>
      <c r="AL1835" s="16">
        <v>0</v>
      </c>
    </row>
    <row r="1836" spans="1:38" x14ac:dyDescent="0.3">
      <c r="A1836" s="24" t="s">
        <v>0</v>
      </c>
      <c r="B1836" t="s">
        <v>19</v>
      </c>
      <c r="C1836" t="s">
        <v>284</v>
      </c>
      <c r="D1836">
        <v>-27.278230000000001</v>
      </c>
      <c r="E1836">
        <v>-48.375419999999998</v>
      </c>
      <c r="F1836" s="24" t="s">
        <v>2</v>
      </c>
      <c r="G1836" s="24" t="s">
        <v>3</v>
      </c>
      <c r="H1836" s="25">
        <v>42025</v>
      </c>
      <c r="I1836" s="12" t="s">
        <v>285</v>
      </c>
      <c r="J1836" s="12" t="s">
        <v>270</v>
      </c>
      <c r="K1836" s="12" t="s">
        <v>271</v>
      </c>
      <c r="L1836" s="24" t="s">
        <v>96</v>
      </c>
      <c r="M1836" s="24" t="s">
        <v>313</v>
      </c>
      <c r="N1836" t="s">
        <v>85</v>
      </c>
      <c r="O1836" s="24">
        <v>2</v>
      </c>
      <c r="P1836">
        <v>5</v>
      </c>
      <c r="Q1836">
        <v>5</v>
      </c>
      <c r="R1836" t="s">
        <v>18</v>
      </c>
      <c r="S1836" s="24">
        <v>9</v>
      </c>
      <c r="T1836" s="24">
        <v>6</v>
      </c>
      <c r="U1836" t="s">
        <v>184</v>
      </c>
      <c r="V1836" s="14" t="str">
        <f>VLOOKUP($U1836,look_up!$A$2:J1862,2,FALSE)</f>
        <v>Estrela</v>
      </c>
      <c r="W1836" s="14" t="str">
        <f>VLOOKUP($U1836,look_up!$A$2:K1862,3,FALSE)</f>
        <v>Species</v>
      </c>
      <c r="X1836" s="14" t="str">
        <f>VLOOKUP($U1836,look_up!$A$2:L1862,4,FALSE)</f>
        <v>NA</v>
      </c>
      <c r="Y1836" s="14" t="str">
        <f>VLOOKUP($U1836,look_up!A$2:K1862,5,FALSE)</f>
        <v>Animalia</v>
      </c>
      <c r="Z1836" s="14" t="str">
        <f>VLOOKUP($U1836,look_up!A$2:L1862,6,FALSE)</f>
        <v>Echinodermata</v>
      </c>
      <c r="AA1836" s="14" t="str">
        <f>VLOOKUP($U1836,look_up!A$2:M1862,7,FALSE)</f>
        <v>Asteroidea</v>
      </c>
      <c r="AB1836" s="14" t="str">
        <f>VLOOKUP($U1836,look_up!$A$2:P1862,8,FALSE)</f>
        <v>Valvatida</v>
      </c>
      <c r="AC1836" s="14" t="str">
        <f>VLOOKUP($U1836,look_up!$A$2:Q1862,9,FALSE)</f>
        <v>Ophidiasteridae</v>
      </c>
      <c r="AD1836" s="14">
        <f>VLOOKUP($U1836,look_up!A$2:P1862,10,FALSE)</f>
        <v>124097</v>
      </c>
      <c r="AE1836" s="16">
        <v>0</v>
      </c>
      <c r="AF1836" s="24" t="s">
        <v>216</v>
      </c>
      <c r="AG1836">
        <v>40</v>
      </c>
      <c r="AH1836" s="16" t="s">
        <v>273</v>
      </c>
      <c r="AI1836" s="16" t="s">
        <v>296</v>
      </c>
      <c r="AJ1836" s="16" t="s">
        <v>214</v>
      </c>
      <c r="AK1836" s="16" t="s">
        <v>223</v>
      </c>
      <c r="AL1836" s="16">
        <v>0</v>
      </c>
    </row>
    <row r="1837" spans="1:38" x14ac:dyDescent="0.3">
      <c r="A1837" s="24" t="s">
        <v>0</v>
      </c>
      <c r="B1837" t="s">
        <v>19</v>
      </c>
      <c r="C1837" t="s">
        <v>284</v>
      </c>
      <c r="D1837">
        <v>-27.278230000000001</v>
      </c>
      <c r="E1837">
        <v>-48.375419999999998</v>
      </c>
      <c r="F1837" s="24" t="s">
        <v>2</v>
      </c>
      <c r="G1837" s="24" t="s">
        <v>3</v>
      </c>
      <c r="H1837" s="25">
        <v>42025</v>
      </c>
      <c r="I1837" s="12" t="s">
        <v>285</v>
      </c>
      <c r="J1837" s="12" t="s">
        <v>270</v>
      </c>
      <c r="K1837" s="12" t="s">
        <v>271</v>
      </c>
      <c r="L1837" s="24" t="s">
        <v>96</v>
      </c>
      <c r="M1837" s="24" t="s">
        <v>313</v>
      </c>
      <c r="N1837" t="s">
        <v>85</v>
      </c>
      <c r="O1837" s="24">
        <v>3</v>
      </c>
      <c r="P1837">
        <v>5</v>
      </c>
      <c r="Q1837">
        <v>5</v>
      </c>
      <c r="R1837" t="s">
        <v>18</v>
      </c>
      <c r="S1837" s="24">
        <v>9</v>
      </c>
      <c r="T1837" s="24">
        <v>6</v>
      </c>
      <c r="U1837" t="s">
        <v>184</v>
      </c>
      <c r="V1837" s="14" t="str">
        <f>VLOOKUP($U1837,look_up!$A$2:J1863,2,FALSE)</f>
        <v>Estrela</v>
      </c>
      <c r="W1837" s="14" t="str">
        <f>VLOOKUP($U1837,look_up!$A$2:K1863,3,FALSE)</f>
        <v>Species</v>
      </c>
      <c r="X1837" s="14" t="str">
        <f>VLOOKUP($U1837,look_up!$A$2:L1863,4,FALSE)</f>
        <v>NA</v>
      </c>
      <c r="Y1837" s="14" t="str">
        <f>VLOOKUP($U1837,look_up!A$2:K1863,5,FALSE)</f>
        <v>Animalia</v>
      </c>
      <c r="Z1837" s="14" t="str">
        <f>VLOOKUP($U1837,look_up!A$2:L1863,6,FALSE)</f>
        <v>Echinodermata</v>
      </c>
      <c r="AA1837" s="14" t="str">
        <f>VLOOKUP($U1837,look_up!A$2:M1863,7,FALSE)</f>
        <v>Asteroidea</v>
      </c>
      <c r="AB1837" s="14" t="str">
        <f>VLOOKUP($U1837,look_up!$A$2:P1863,8,FALSE)</f>
        <v>Valvatida</v>
      </c>
      <c r="AC1837" s="14" t="str">
        <f>VLOOKUP($U1837,look_up!$A$2:Q1863,9,FALSE)</f>
        <v>Ophidiasteridae</v>
      </c>
      <c r="AD1837" s="14">
        <f>VLOOKUP($U1837,look_up!A$2:P1863,10,FALSE)</f>
        <v>124097</v>
      </c>
      <c r="AE1837" s="16">
        <v>0</v>
      </c>
      <c r="AF1837" s="24" t="s">
        <v>216</v>
      </c>
      <c r="AG1837">
        <v>40</v>
      </c>
      <c r="AH1837" s="16" t="s">
        <v>273</v>
      </c>
      <c r="AI1837" s="16" t="s">
        <v>296</v>
      </c>
      <c r="AJ1837" s="16" t="s">
        <v>214</v>
      </c>
      <c r="AK1837" s="16" t="s">
        <v>223</v>
      </c>
      <c r="AL1837" s="16">
        <v>0</v>
      </c>
    </row>
    <row r="1838" spans="1:38" x14ac:dyDescent="0.3">
      <c r="A1838" s="24" t="s">
        <v>0</v>
      </c>
      <c r="B1838" t="s">
        <v>19</v>
      </c>
      <c r="C1838" t="s">
        <v>284</v>
      </c>
      <c r="D1838">
        <v>-27.278230000000001</v>
      </c>
      <c r="E1838">
        <v>-48.375419999999998</v>
      </c>
      <c r="F1838" s="24" t="s">
        <v>2</v>
      </c>
      <c r="G1838" s="24" t="s">
        <v>3</v>
      </c>
      <c r="H1838" s="25">
        <v>42025</v>
      </c>
      <c r="I1838" s="12" t="s">
        <v>285</v>
      </c>
      <c r="J1838" s="12" t="s">
        <v>270</v>
      </c>
      <c r="K1838" s="12" t="s">
        <v>271</v>
      </c>
      <c r="L1838" s="24" t="s">
        <v>96</v>
      </c>
      <c r="M1838" s="24" t="s">
        <v>313</v>
      </c>
      <c r="N1838" t="s">
        <v>86</v>
      </c>
      <c r="O1838" s="24">
        <v>1</v>
      </c>
      <c r="P1838">
        <v>6</v>
      </c>
      <c r="Q1838">
        <v>6</v>
      </c>
      <c r="R1838" t="s">
        <v>18</v>
      </c>
      <c r="S1838" s="24">
        <v>9</v>
      </c>
      <c r="T1838" s="24">
        <v>7.5</v>
      </c>
      <c r="U1838" t="s">
        <v>184</v>
      </c>
      <c r="V1838" s="14" t="str">
        <f>VLOOKUP($U1838,look_up!$A$2:J1864,2,FALSE)</f>
        <v>Estrela</v>
      </c>
      <c r="W1838" s="14" t="str">
        <f>VLOOKUP($U1838,look_up!$A$2:K1864,3,FALSE)</f>
        <v>Species</v>
      </c>
      <c r="X1838" s="14" t="str">
        <f>VLOOKUP($U1838,look_up!$A$2:L1864,4,FALSE)</f>
        <v>NA</v>
      </c>
      <c r="Y1838" s="14" t="str">
        <f>VLOOKUP($U1838,look_up!A$2:K1864,5,FALSE)</f>
        <v>Animalia</v>
      </c>
      <c r="Z1838" s="14" t="str">
        <f>VLOOKUP($U1838,look_up!A$2:L1864,6,FALSE)</f>
        <v>Echinodermata</v>
      </c>
      <c r="AA1838" s="14" t="str">
        <f>VLOOKUP($U1838,look_up!A$2:M1864,7,FALSE)</f>
        <v>Asteroidea</v>
      </c>
      <c r="AB1838" s="14" t="str">
        <f>VLOOKUP($U1838,look_up!$A$2:P1864,8,FALSE)</f>
        <v>Valvatida</v>
      </c>
      <c r="AC1838" s="14" t="str">
        <f>VLOOKUP($U1838,look_up!$A$2:Q1864,9,FALSE)</f>
        <v>Ophidiasteridae</v>
      </c>
      <c r="AD1838" s="14">
        <f>VLOOKUP($U1838,look_up!A$2:P1864,10,FALSE)</f>
        <v>124097</v>
      </c>
      <c r="AE1838" s="16">
        <v>0</v>
      </c>
      <c r="AF1838" s="24" t="s">
        <v>216</v>
      </c>
      <c r="AG1838">
        <v>40</v>
      </c>
      <c r="AH1838" s="16" t="s">
        <v>273</v>
      </c>
      <c r="AI1838" s="16" t="s">
        <v>296</v>
      </c>
      <c r="AJ1838" s="16" t="s">
        <v>214</v>
      </c>
      <c r="AK1838" s="16" t="s">
        <v>223</v>
      </c>
      <c r="AL1838" s="16">
        <v>0</v>
      </c>
    </row>
    <row r="1839" spans="1:38" x14ac:dyDescent="0.3">
      <c r="A1839" s="24" t="s">
        <v>0</v>
      </c>
      <c r="B1839" t="s">
        <v>19</v>
      </c>
      <c r="C1839" t="s">
        <v>284</v>
      </c>
      <c r="D1839">
        <v>-27.278230000000001</v>
      </c>
      <c r="E1839">
        <v>-48.375419999999998</v>
      </c>
      <c r="F1839" s="24" t="s">
        <v>2</v>
      </c>
      <c r="G1839" s="24" t="s">
        <v>3</v>
      </c>
      <c r="H1839" s="25">
        <v>42025</v>
      </c>
      <c r="I1839" s="12" t="s">
        <v>285</v>
      </c>
      <c r="J1839" s="12" t="s">
        <v>270</v>
      </c>
      <c r="K1839" s="12" t="s">
        <v>271</v>
      </c>
      <c r="L1839" s="24" t="s">
        <v>96</v>
      </c>
      <c r="M1839" s="24" t="s">
        <v>313</v>
      </c>
      <c r="N1839" t="s">
        <v>86</v>
      </c>
      <c r="O1839" s="24">
        <v>2</v>
      </c>
      <c r="P1839">
        <v>6</v>
      </c>
      <c r="Q1839">
        <v>6</v>
      </c>
      <c r="R1839" t="s">
        <v>18</v>
      </c>
      <c r="S1839" s="24">
        <v>9</v>
      </c>
      <c r="T1839" s="24">
        <v>7.5</v>
      </c>
      <c r="U1839" t="s">
        <v>184</v>
      </c>
      <c r="V1839" s="14" t="str">
        <f>VLOOKUP($U1839,look_up!$A$2:J1865,2,FALSE)</f>
        <v>Estrela</v>
      </c>
      <c r="W1839" s="14" t="str">
        <f>VLOOKUP($U1839,look_up!$A$2:K1865,3,FALSE)</f>
        <v>Species</v>
      </c>
      <c r="X1839" s="14" t="str">
        <f>VLOOKUP($U1839,look_up!$A$2:L1865,4,FALSE)</f>
        <v>NA</v>
      </c>
      <c r="Y1839" s="14" t="str">
        <f>VLOOKUP($U1839,look_up!A$2:K1865,5,FALSE)</f>
        <v>Animalia</v>
      </c>
      <c r="Z1839" s="14" t="str">
        <f>VLOOKUP($U1839,look_up!A$2:L1865,6,FALSE)</f>
        <v>Echinodermata</v>
      </c>
      <c r="AA1839" s="14" t="str">
        <f>VLOOKUP($U1839,look_up!A$2:M1865,7,FALSE)</f>
        <v>Asteroidea</v>
      </c>
      <c r="AB1839" s="14" t="str">
        <f>VLOOKUP($U1839,look_up!$A$2:P1865,8,FALSE)</f>
        <v>Valvatida</v>
      </c>
      <c r="AC1839" s="14" t="str">
        <f>VLOOKUP($U1839,look_up!$A$2:Q1865,9,FALSE)</f>
        <v>Ophidiasteridae</v>
      </c>
      <c r="AD1839" s="14">
        <f>VLOOKUP($U1839,look_up!A$2:P1865,10,FALSE)</f>
        <v>124097</v>
      </c>
      <c r="AE1839" s="16">
        <v>0</v>
      </c>
      <c r="AF1839" s="24" t="s">
        <v>216</v>
      </c>
      <c r="AG1839">
        <v>40</v>
      </c>
      <c r="AH1839" s="16" t="s">
        <v>273</v>
      </c>
      <c r="AI1839" s="16" t="s">
        <v>296</v>
      </c>
      <c r="AJ1839" s="16" t="s">
        <v>214</v>
      </c>
      <c r="AK1839" s="16" t="s">
        <v>223</v>
      </c>
      <c r="AL1839" s="16">
        <v>0</v>
      </c>
    </row>
    <row r="1840" spans="1:38" x14ac:dyDescent="0.3">
      <c r="A1840" s="24" t="s">
        <v>0</v>
      </c>
      <c r="B1840" t="s">
        <v>19</v>
      </c>
      <c r="C1840" t="s">
        <v>284</v>
      </c>
      <c r="D1840">
        <v>-27.278230000000001</v>
      </c>
      <c r="E1840">
        <v>-48.375419999999998</v>
      </c>
      <c r="F1840" s="24" t="s">
        <v>2</v>
      </c>
      <c r="G1840" s="24" t="s">
        <v>3</v>
      </c>
      <c r="H1840" s="25">
        <v>42025</v>
      </c>
      <c r="I1840" s="12" t="s">
        <v>285</v>
      </c>
      <c r="J1840" s="12" t="s">
        <v>270</v>
      </c>
      <c r="K1840" s="12" t="s">
        <v>271</v>
      </c>
      <c r="L1840" s="24" t="s">
        <v>96</v>
      </c>
      <c r="M1840" s="24" t="s">
        <v>313</v>
      </c>
      <c r="N1840" t="s">
        <v>86</v>
      </c>
      <c r="O1840" s="24">
        <v>3</v>
      </c>
      <c r="P1840">
        <v>6</v>
      </c>
      <c r="Q1840">
        <v>6</v>
      </c>
      <c r="R1840" t="s">
        <v>18</v>
      </c>
      <c r="S1840" s="24">
        <v>9</v>
      </c>
      <c r="T1840" s="24">
        <v>7.5</v>
      </c>
      <c r="U1840" t="s">
        <v>184</v>
      </c>
      <c r="V1840" s="14" t="str">
        <f>VLOOKUP($U1840,look_up!$A$2:J1866,2,FALSE)</f>
        <v>Estrela</v>
      </c>
      <c r="W1840" s="14" t="str">
        <f>VLOOKUP($U1840,look_up!$A$2:K1866,3,FALSE)</f>
        <v>Species</v>
      </c>
      <c r="X1840" s="14" t="str">
        <f>VLOOKUP($U1840,look_up!$A$2:L1866,4,FALSE)</f>
        <v>NA</v>
      </c>
      <c r="Y1840" s="14" t="str">
        <f>VLOOKUP($U1840,look_up!A$2:K1866,5,FALSE)</f>
        <v>Animalia</v>
      </c>
      <c r="Z1840" s="14" t="str">
        <f>VLOOKUP($U1840,look_up!A$2:L1866,6,FALSE)</f>
        <v>Echinodermata</v>
      </c>
      <c r="AA1840" s="14" t="str">
        <f>VLOOKUP($U1840,look_up!A$2:M1866,7,FALSE)</f>
        <v>Asteroidea</v>
      </c>
      <c r="AB1840" s="14" t="str">
        <f>VLOOKUP($U1840,look_up!$A$2:P1866,8,FALSE)</f>
        <v>Valvatida</v>
      </c>
      <c r="AC1840" s="14" t="str">
        <f>VLOOKUP($U1840,look_up!$A$2:Q1866,9,FALSE)</f>
        <v>Ophidiasteridae</v>
      </c>
      <c r="AD1840" s="14">
        <f>VLOOKUP($U1840,look_up!A$2:P1866,10,FALSE)</f>
        <v>124097</v>
      </c>
      <c r="AE1840" s="16">
        <v>4</v>
      </c>
      <c r="AF1840" s="24" t="s">
        <v>216</v>
      </c>
      <c r="AG1840">
        <v>40</v>
      </c>
      <c r="AH1840" s="16" t="s">
        <v>273</v>
      </c>
      <c r="AI1840" s="16" t="s">
        <v>296</v>
      </c>
      <c r="AJ1840" s="16" t="s">
        <v>214</v>
      </c>
      <c r="AK1840" s="16" t="s">
        <v>223</v>
      </c>
      <c r="AL1840" s="16">
        <v>4</v>
      </c>
    </row>
    <row r="1841" spans="1:38" x14ac:dyDescent="0.3">
      <c r="A1841" s="24" t="s">
        <v>0</v>
      </c>
      <c r="B1841" t="s">
        <v>267</v>
      </c>
      <c r="C1841" t="s">
        <v>312</v>
      </c>
      <c r="D1841">
        <v>-27.180980000000002</v>
      </c>
      <c r="E1841">
        <v>-48.409959999999998</v>
      </c>
      <c r="F1841" s="24" t="s">
        <v>2</v>
      </c>
      <c r="G1841" s="24" t="s">
        <v>3</v>
      </c>
      <c r="H1841" s="25">
        <v>42040</v>
      </c>
      <c r="I1841" s="12" t="s">
        <v>286</v>
      </c>
      <c r="J1841" s="12" t="s">
        <v>245</v>
      </c>
      <c r="K1841" s="12" t="s">
        <v>271</v>
      </c>
      <c r="L1841" s="24" t="s">
        <v>96</v>
      </c>
      <c r="M1841" s="24" t="s">
        <v>313</v>
      </c>
      <c r="N1841" t="s">
        <v>85</v>
      </c>
      <c r="O1841" s="24">
        <v>1</v>
      </c>
      <c r="P1841">
        <v>5</v>
      </c>
      <c r="Q1841">
        <v>5</v>
      </c>
      <c r="R1841" t="s">
        <v>18</v>
      </c>
      <c r="S1841" s="24">
        <v>12.8</v>
      </c>
      <c r="T1841" s="24">
        <v>6</v>
      </c>
      <c r="U1841" t="s">
        <v>184</v>
      </c>
      <c r="V1841" s="14" t="str">
        <f>VLOOKUP($U1841,look_up!$A$2:J1867,2,FALSE)</f>
        <v>Estrela</v>
      </c>
      <c r="W1841" s="14" t="str">
        <f>VLOOKUP($U1841,look_up!$A$2:K1867,3,FALSE)</f>
        <v>Species</v>
      </c>
      <c r="X1841" s="14" t="str">
        <f>VLOOKUP($U1841,look_up!$A$2:L1867,4,FALSE)</f>
        <v>NA</v>
      </c>
      <c r="Y1841" s="14" t="str">
        <f>VLOOKUP($U1841,look_up!A$2:K1867,5,FALSE)</f>
        <v>Animalia</v>
      </c>
      <c r="Z1841" s="14" t="str">
        <f>VLOOKUP($U1841,look_up!A$2:L1867,6,FALSE)</f>
        <v>Echinodermata</v>
      </c>
      <c r="AA1841" s="14" t="str">
        <f>VLOOKUP($U1841,look_up!A$2:M1867,7,FALSE)</f>
        <v>Asteroidea</v>
      </c>
      <c r="AB1841" s="14" t="str">
        <f>VLOOKUP($U1841,look_up!$A$2:P1867,8,FALSE)</f>
        <v>Valvatida</v>
      </c>
      <c r="AC1841" s="14" t="str">
        <f>VLOOKUP($U1841,look_up!$A$2:Q1867,9,FALSE)</f>
        <v>Ophidiasteridae</v>
      </c>
      <c r="AD1841" s="14">
        <f>VLOOKUP($U1841,look_up!A$2:P1867,10,FALSE)</f>
        <v>124097</v>
      </c>
      <c r="AE1841" s="16">
        <v>0</v>
      </c>
      <c r="AF1841" s="24" t="s">
        <v>216</v>
      </c>
      <c r="AG1841">
        <v>40</v>
      </c>
      <c r="AH1841" s="16" t="s">
        <v>273</v>
      </c>
      <c r="AI1841" s="16" t="s">
        <v>296</v>
      </c>
      <c r="AJ1841" s="16" t="s">
        <v>214</v>
      </c>
      <c r="AK1841" s="16" t="s">
        <v>223</v>
      </c>
      <c r="AL1841" s="16">
        <v>0</v>
      </c>
    </row>
    <row r="1842" spans="1:38" x14ac:dyDescent="0.3">
      <c r="A1842" s="24" t="s">
        <v>0</v>
      </c>
      <c r="B1842" t="s">
        <v>267</v>
      </c>
      <c r="C1842" t="s">
        <v>312</v>
      </c>
      <c r="D1842">
        <v>-27.180980000000002</v>
      </c>
      <c r="E1842">
        <v>-48.409959999999998</v>
      </c>
      <c r="F1842" s="24" t="s">
        <v>2</v>
      </c>
      <c r="G1842" s="24" t="s">
        <v>3</v>
      </c>
      <c r="H1842" s="25">
        <v>42040</v>
      </c>
      <c r="I1842" s="12" t="s">
        <v>286</v>
      </c>
      <c r="J1842" s="12" t="s">
        <v>245</v>
      </c>
      <c r="K1842" s="12" t="s">
        <v>271</v>
      </c>
      <c r="L1842" s="24" t="s">
        <v>96</v>
      </c>
      <c r="M1842" s="24" t="s">
        <v>313</v>
      </c>
      <c r="N1842" t="s">
        <v>85</v>
      </c>
      <c r="O1842" s="24">
        <v>2</v>
      </c>
      <c r="P1842">
        <v>5</v>
      </c>
      <c r="Q1842">
        <v>5</v>
      </c>
      <c r="R1842" t="s">
        <v>18</v>
      </c>
      <c r="S1842" s="24">
        <v>12.8</v>
      </c>
      <c r="T1842" s="24">
        <v>6</v>
      </c>
      <c r="U1842" t="s">
        <v>184</v>
      </c>
      <c r="V1842" s="14" t="str">
        <f>VLOOKUP($U1842,look_up!$A$2:J1868,2,FALSE)</f>
        <v>Estrela</v>
      </c>
      <c r="W1842" s="14" t="str">
        <f>VLOOKUP($U1842,look_up!$A$2:K1868,3,FALSE)</f>
        <v>Species</v>
      </c>
      <c r="X1842" s="14" t="str">
        <f>VLOOKUP($U1842,look_up!$A$2:L1868,4,FALSE)</f>
        <v>NA</v>
      </c>
      <c r="Y1842" s="14" t="str">
        <f>VLOOKUP($U1842,look_up!A$2:K1868,5,FALSE)</f>
        <v>Animalia</v>
      </c>
      <c r="Z1842" s="14" t="str">
        <f>VLOOKUP($U1842,look_up!A$2:L1868,6,FALSE)</f>
        <v>Echinodermata</v>
      </c>
      <c r="AA1842" s="14" t="str">
        <f>VLOOKUP($U1842,look_up!A$2:M1868,7,FALSE)</f>
        <v>Asteroidea</v>
      </c>
      <c r="AB1842" s="14" t="str">
        <f>VLOOKUP($U1842,look_up!$A$2:P1868,8,FALSE)</f>
        <v>Valvatida</v>
      </c>
      <c r="AC1842" s="14" t="str">
        <f>VLOOKUP($U1842,look_up!$A$2:Q1868,9,FALSE)</f>
        <v>Ophidiasteridae</v>
      </c>
      <c r="AD1842" s="14">
        <f>VLOOKUP($U1842,look_up!A$2:P1868,10,FALSE)</f>
        <v>124097</v>
      </c>
      <c r="AE1842" s="16">
        <v>0</v>
      </c>
      <c r="AF1842" s="24" t="s">
        <v>216</v>
      </c>
      <c r="AG1842">
        <v>40</v>
      </c>
      <c r="AH1842" s="16" t="s">
        <v>273</v>
      </c>
      <c r="AI1842" s="16" t="s">
        <v>296</v>
      </c>
      <c r="AJ1842" s="16" t="s">
        <v>214</v>
      </c>
      <c r="AK1842" s="16" t="s">
        <v>223</v>
      </c>
      <c r="AL1842" s="16">
        <v>0</v>
      </c>
    </row>
    <row r="1843" spans="1:38" x14ac:dyDescent="0.3">
      <c r="A1843" s="24" t="s">
        <v>0</v>
      </c>
      <c r="B1843" t="s">
        <v>267</v>
      </c>
      <c r="C1843" t="s">
        <v>312</v>
      </c>
      <c r="D1843">
        <v>-27.180980000000002</v>
      </c>
      <c r="E1843">
        <v>-48.409959999999998</v>
      </c>
      <c r="F1843" s="24" t="s">
        <v>2</v>
      </c>
      <c r="G1843" s="24" t="s">
        <v>3</v>
      </c>
      <c r="H1843" s="25">
        <v>42040</v>
      </c>
      <c r="I1843" s="12" t="s">
        <v>286</v>
      </c>
      <c r="J1843" s="12" t="s">
        <v>245</v>
      </c>
      <c r="K1843" s="12" t="s">
        <v>271</v>
      </c>
      <c r="L1843" s="24" t="s">
        <v>96</v>
      </c>
      <c r="M1843" s="24" t="s">
        <v>313</v>
      </c>
      <c r="N1843" t="s">
        <v>85</v>
      </c>
      <c r="O1843" s="24">
        <v>3</v>
      </c>
      <c r="P1843">
        <v>5</v>
      </c>
      <c r="Q1843">
        <v>5</v>
      </c>
      <c r="R1843" t="s">
        <v>18</v>
      </c>
      <c r="S1843" s="24">
        <v>12.8</v>
      </c>
      <c r="T1843" s="24">
        <v>6</v>
      </c>
      <c r="U1843" t="s">
        <v>184</v>
      </c>
      <c r="V1843" s="14" t="str">
        <f>VLOOKUP($U1843,look_up!$A$2:J1869,2,FALSE)</f>
        <v>Estrela</v>
      </c>
      <c r="W1843" s="14" t="str">
        <f>VLOOKUP($U1843,look_up!$A$2:K1869,3,FALSE)</f>
        <v>Species</v>
      </c>
      <c r="X1843" s="14" t="str">
        <f>VLOOKUP($U1843,look_up!$A$2:L1869,4,FALSE)</f>
        <v>NA</v>
      </c>
      <c r="Y1843" s="14" t="str">
        <f>VLOOKUP($U1843,look_up!A$2:K1869,5,FALSE)</f>
        <v>Animalia</v>
      </c>
      <c r="Z1843" s="14" t="str">
        <f>VLOOKUP($U1843,look_up!A$2:L1869,6,FALSE)</f>
        <v>Echinodermata</v>
      </c>
      <c r="AA1843" s="14" t="str">
        <f>VLOOKUP($U1843,look_up!A$2:M1869,7,FALSE)</f>
        <v>Asteroidea</v>
      </c>
      <c r="AB1843" s="14" t="str">
        <f>VLOOKUP($U1843,look_up!$A$2:P1869,8,FALSE)</f>
        <v>Valvatida</v>
      </c>
      <c r="AC1843" s="14" t="str">
        <f>VLOOKUP($U1843,look_up!$A$2:Q1869,9,FALSE)</f>
        <v>Ophidiasteridae</v>
      </c>
      <c r="AD1843" s="14">
        <f>VLOOKUP($U1843,look_up!A$2:P1869,10,FALSE)</f>
        <v>124097</v>
      </c>
      <c r="AE1843" s="16">
        <v>0</v>
      </c>
      <c r="AF1843" s="24" t="s">
        <v>216</v>
      </c>
      <c r="AG1843">
        <v>40</v>
      </c>
      <c r="AH1843" s="16" t="s">
        <v>273</v>
      </c>
      <c r="AI1843" s="16" t="s">
        <v>296</v>
      </c>
      <c r="AJ1843" s="16" t="s">
        <v>214</v>
      </c>
      <c r="AK1843" s="16" t="s">
        <v>223</v>
      </c>
      <c r="AL1843" s="16">
        <v>0</v>
      </c>
    </row>
    <row r="1844" spans="1:38" x14ac:dyDescent="0.3">
      <c r="A1844" s="24" t="s">
        <v>0</v>
      </c>
      <c r="B1844" t="s">
        <v>267</v>
      </c>
      <c r="C1844" t="s">
        <v>312</v>
      </c>
      <c r="D1844">
        <v>-27.180980000000002</v>
      </c>
      <c r="E1844">
        <v>-48.409959999999998</v>
      </c>
      <c r="F1844" s="24" t="s">
        <v>2</v>
      </c>
      <c r="G1844" s="24" t="s">
        <v>3</v>
      </c>
      <c r="H1844" s="25">
        <v>42040</v>
      </c>
      <c r="I1844" s="12" t="s">
        <v>286</v>
      </c>
      <c r="J1844" s="12" t="s">
        <v>245</v>
      </c>
      <c r="K1844" s="12" t="s">
        <v>271</v>
      </c>
      <c r="L1844" s="24" t="s">
        <v>96</v>
      </c>
      <c r="M1844" s="24" t="s">
        <v>313</v>
      </c>
      <c r="N1844" t="s">
        <v>173</v>
      </c>
      <c r="O1844" s="24">
        <v>1</v>
      </c>
      <c r="P1844">
        <v>10</v>
      </c>
      <c r="Q1844">
        <v>10</v>
      </c>
      <c r="R1844" t="s">
        <v>18</v>
      </c>
      <c r="S1844" s="24">
        <v>12.8</v>
      </c>
      <c r="T1844" s="24">
        <v>10</v>
      </c>
      <c r="U1844" t="s">
        <v>184</v>
      </c>
      <c r="V1844" s="14" t="str">
        <f>VLOOKUP($U1844,look_up!$A$2:J1870,2,FALSE)</f>
        <v>Estrela</v>
      </c>
      <c r="W1844" s="14" t="str">
        <f>VLOOKUP($U1844,look_up!$A$2:K1870,3,FALSE)</f>
        <v>Species</v>
      </c>
      <c r="X1844" s="14" t="str">
        <f>VLOOKUP($U1844,look_up!$A$2:L1870,4,FALSE)</f>
        <v>NA</v>
      </c>
      <c r="Y1844" s="14" t="str">
        <f>VLOOKUP($U1844,look_up!A$2:K1870,5,FALSE)</f>
        <v>Animalia</v>
      </c>
      <c r="Z1844" s="14" t="str">
        <f>VLOOKUP($U1844,look_up!A$2:L1870,6,FALSE)</f>
        <v>Echinodermata</v>
      </c>
      <c r="AA1844" s="14" t="str">
        <f>VLOOKUP($U1844,look_up!A$2:M1870,7,FALSE)</f>
        <v>Asteroidea</v>
      </c>
      <c r="AB1844" s="14" t="str">
        <f>VLOOKUP($U1844,look_up!$A$2:P1870,8,FALSE)</f>
        <v>Valvatida</v>
      </c>
      <c r="AC1844" s="14" t="str">
        <f>VLOOKUP($U1844,look_up!$A$2:Q1870,9,FALSE)</f>
        <v>Ophidiasteridae</v>
      </c>
      <c r="AD1844" s="14">
        <f>VLOOKUP($U1844,look_up!A$2:P1870,10,FALSE)</f>
        <v>124097</v>
      </c>
      <c r="AE1844" s="16">
        <v>0</v>
      </c>
      <c r="AF1844" s="24" t="s">
        <v>216</v>
      </c>
      <c r="AG1844">
        <v>40</v>
      </c>
      <c r="AH1844" s="16" t="s">
        <v>273</v>
      </c>
      <c r="AI1844" s="16" t="s">
        <v>296</v>
      </c>
      <c r="AJ1844" s="16" t="s">
        <v>214</v>
      </c>
      <c r="AK1844" s="16" t="s">
        <v>223</v>
      </c>
      <c r="AL1844" s="16">
        <v>0</v>
      </c>
    </row>
    <row r="1845" spans="1:38" x14ac:dyDescent="0.3">
      <c r="A1845" s="24" t="s">
        <v>0</v>
      </c>
      <c r="B1845" t="s">
        <v>267</v>
      </c>
      <c r="C1845" t="s">
        <v>312</v>
      </c>
      <c r="D1845">
        <v>-27.180980000000002</v>
      </c>
      <c r="E1845">
        <v>-48.409959999999998</v>
      </c>
      <c r="F1845" s="24" t="s">
        <v>2</v>
      </c>
      <c r="G1845" s="24" t="s">
        <v>3</v>
      </c>
      <c r="H1845" s="25">
        <v>42040</v>
      </c>
      <c r="I1845" s="12" t="s">
        <v>286</v>
      </c>
      <c r="J1845" s="12" t="s">
        <v>245</v>
      </c>
      <c r="K1845" s="12" t="s">
        <v>271</v>
      </c>
      <c r="L1845" s="24" t="s">
        <v>96</v>
      </c>
      <c r="M1845" s="24" t="s">
        <v>313</v>
      </c>
      <c r="N1845" t="s">
        <v>173</v>
      </c>
      <c r="O1845" s="24">
        <v>2</v>
      </c>
      <c r="P1845">
        <v>10</v>
      </c>
      <c r="Q1845">
        <v>10</v>
      </c>
      <c r="R1845" t="s">
        <v>18</v>
      </c>
      <c r="S1845" s="24">
        <v>12.8</v>
      </c>
      <c r="T1845" s="24">
        <v>10</v>
      </c>
      <c r="U1845" t="s">
        <v>184</v>
      </c>
      <c r="V1845" s="14" t="str">
        <f>VLOOKUP($U1845,look_up!$A$2:J1871,2,FALSE)</f>
        <v>Estrela</v>
      </c>
      <c r="W1845" s="14" t="str">
        <f>VLOOKUP($U1845,look_up!$A$2:K1871,3,FALSE)</f>
        <v>Species</v>
      </c>
      <c r="X1845" s="14" t="str">
        <f>VLOOKUP($U1845,look_up!$A$2:L1871,4,FALSE)</f>
        <v>NA</v>
      </c>
      <c r="Y1845" s="14" t="str">
        <f>VLOOKUP($U1845,look_up!A$2:K1871,5,FALSE)</f>
        <v>Animalia</v>
      </c>
      <c r="Z1845" s="14" t="str">
        <f>VLOOKUP($U1845,look_up!A$2:L1871,6,FALSE)</f>
        <v>Echinodermata</v>
      </c>
      <c r="AA1845" s="14" t="str">
        <f>VLOOKUP($U1845,look_up!A$2:M1871,7,FALSE)</f>
        <v>Asteroidea</v>
      </c>
      <c r="AB1845" s="14" t="str">
        <f>VLOOKUP($U1845,look_up!$A$2:P1871,8,FALSE)</f>
        <v>Valvatida</v>
      </c>
      <c r="AC1845" s="14" t="str">
        <f>VLOOKUP($U1845,look_up!$A$2:Q1871,9,FALSE)</f>
        <v>Ophidiasteridae</v>
      </c>
      <c r="AD1845" s="14">
        <f>VLOOKUP($U1845,look_up!A$2:P1871,10,FALSE)</f>
        <v>124097</v>
      </c>
      <c r="AE1845" s="16">
        <v>0</v>
      </c>
      <c r="AF1845" s="24" t="s">
        <v>216</v>
      </c>
      <c r="AG1845">
        <v>40</v>
      </c>
      <c r="AH1845" s="16" t="s">
        <v>273</v>
      </c>
      <c r="AI1845" s="16" t="s">
        <v>296</v>
      </c>
      <c r="AJ1845" s="16" t="s">
        <v>214</v>
      </c>
      <c r="AK1845" s="16" t="s">
        <v>223</v>
      </c>
      <c r="AL1845" s="16">
        <v>0</v>
      </c>
    </row>
    <row r="1846" spans="1:38" x14ac:dyDescent="0.3">
      <c r="A1846" s="24" t="s">
        <v>0</v>
      </c>
      <c r="B1846" t="s">
        <v>267</v>
      </c>
      <c r="C1846" t="s">
        <v>312</v>
      </c>
      <c r="D1846">
        <v>-27.180980000000002</v>
      </c>
      <c r="E1846">
        <v>-48.409959999999998</v>
      </c>
      <c r="F1846" s="24" t="s">
        <v>2</v>
      </c>
      <c r="G1846" s="24" t="s">
        <v>3</v>
      </c>
      <c r="H1846" s="25">
        <v>42040</v>
      </c>
      <c r="I1846" s="12" t="s">
        <v>286</v>
      </c>
      <c r="J1846" s="12" t="s">
        <v>245</v>
      </c>
      <c r="K1846" s="12" t="s">
        <v>271</v>
      </c>
      <c r="L1846" s="24" t="s">
        <v>96</v>
      </c>
      <c r="M1846" s="24" t="s">
        <v>313</v>
      </c>
      <c r="N1846" t="s">
        <v>173</v>
      </c>
      <c r="O1846" s="24">
        <v>3</v>
      </c>
      <c r="P1846">
        <v>10</v>
      </c>
      <c r="Q1846">
        <v>10</v>
      </c>
      <c r="R1846" t="s">
        <v>18</v>
      </c>
      <c r="S1846" s="24">
        <v>12.8</v>
      </c>
      <c r="T1846" s="24">
        <v>10</v>
      </c>
      <c r="U1846" t="s">
        <v>184</v>
      </c>
      <c r="V1846" s="14" t="str">
        <f>VLOOKUP($U1846,look_up!$A$2:J1872,2,FALSE)</f>
        <v>Estrela</v>
      </c>
      <c r="W1846" s="14" t="str">
        <f>VLOOKUP($U1846,look_up!$A$2:K1872,3,FALSE)</f>
        <v>Species</v>
      </c>
      <c r="X1846" s="14" t="str">
        <f>VLOOKUP($U1846,look_up!$A$2:L1872,4,FALSE)</f>
        <v>NA</v>
      </c>
      <c r="Y1846" s="14" t="str">
        <f>VLOOKUP($U1846,look_up!A$2:K1872,5,FALSE)</f>
        <v>Animalia</v>
      </c>
      <c r="Z1846" s="14" t="str">
        <f>VLOOKUP($U1846,look_up!A$2:L1872,6,FALSE)</f>
        <v>Echinodermata</v>
      </c>
      <c r="AA1846" s="14" t="str">
        <f>VLOOKUP($U1846,look_up!A$2:M1872,7,FALSE)</f>
        <v>Asteroidea</v>
      </c>
      <c r="AB1846" s="14" t="str">
        <f>VLOOKUP($U1846,look_up!$A$2:P1872,8,FALSE)</f>
        <v>Valvatida</v>
      </c>
      <c r="AC1846" s="14" t="str">
        <f>VLOOKUP($U1846,look_up!$A$2:Q1872,9,FALSE)</f>
        <v>Ophidiasteridae</v>
      </c>
      <c r="AD1846" s="14">
        <f>VLOOKUP($U1846,look_up!A$2:P1872,10,FALSE)</f>
        <v>124097</v>
      </c>
      <c r="AE1846" s="16">
        <v>0</v>
      </c>
      <c r="AF1846" s="24" t="s">
        <v>216</v>
      </c>
      <c r="AG1846">
        <v>40</v>
      </c>
      <c r="AH1846" s="16" t="s">
        <v>273</v>
      </c>
      <c r="AI1846" s="16" t="s">
        <v>296</v>
      </c>
      <c r="AJ1846" s="16" t="s">
        <v>214</v>
      </c>
      <c r="AK1846" s="16" t="s">
        <v>223</v>
      </c>
      <c r="AL1846" s="16">
        <v>0</v>
      </c>
    </row>
    <row r="1847" spans="1:38" x14ac:dyDescent="0.3">
      <c r="A1847" s="24" t="s">
        <v>0</v>
      </c>
      <c r="B1847" t="s">
        <v>309</v>
      </c>
      <c r="C1847" t="s">
        <v>287</v>
      </c>
      <c r="D1847">
        <v>-27.178419999999999</v>
      </c>
      <c r="E1847">
        <v>-48.406959999999998</v>
      </c>
      <c r="F1847" s="24" t="s">
        <v>2</v>
      </c>
      <c r="G1847" s="24" t="s">
        <v>3</v>
      </c>
      <c r="H1847" s="25">
        <v>42032</v>
      </c>
      <c r="I1847" s="12" t="s">
        <v>288</v>
      </c>
      <c r="J1847" s="12" t="s">
        <v>270</v>
      </c>
      <c r="K1847" s="12" t="s">
        <v>271</v>
      </c>
      <c r="L1847" s="24" t="s">
        <v>96</v>
      </c>
      <c r="M1847" s="24" t="s">
        <v>313</v>
      </c>
      <c r="N1847" t="s">
        <v>85</v>
      </c>
      <c r="O1847" s="24">
        <v>1</v>
      </c>
      <c r="P1847">
        <v>5</v>
      </c>
      <c r="Q1847">
        <v>5</v>
      </c>
      <c r="R1847">
        <v>27</v>
      </c>
      <c r="S1847" s="24">
        <v>4.7</v>
      </c>
      <c r="T1847" s="24">
        <v>5.2</v>
      </c>
      <c r="U1847" t="s">
        <v>184</v>
      </c>
      <c r="V1847" s="14" t="str">
        <f>VLOOKUP($U1847,look_up!$A$2:J1873,2,FALSE)</f>
        <v>Estrela</v>
      </c>
      <c r="W1847" s="14" t="str">
        <f>VLOOKUP($U1847,look_up!$A$2:K1873,3,FALSE)</f>
        <v>Species</v>
      </c>
      <c r="X1847" s="14" t="str">
        <f>VLOOKUP($U1847,look_up!$A$2:L1873,4,FALSE)</f>
        <v>NA</v>
      </c>
      <c r="Y1847" s="14" t="str">
        <f>VLOOKUP($U1847,look_up!A$2:K1873,5,FALSE)</f>
        <v>Animalia</v>
      </c>
      <c r="Z1847" s="14" t="str">
        <f>VLOOKUP($U1847,look_up!A$2:L1873,6,FALSE)</f>
        <v>Echinodermata</v>
      </c>
      <c r="AA1847" s="14" t="str">
        <f>VLOOKUP($U1847,look_up!A$2:M1873,7,FALSE)</f>
        <v>Asteroidea</v>
      </c>
      <c r="AB1847" s="14" t="str">
        <f>VLOOKUP($U1847,look_up!$A$2:P1873,8,FALSE)</f>
        <v>Valvatida</v>
      </c>
      <c r="AC1847" s="14" t="str">
        <f>VLOOKUP($U1847,look_up!$A$2:Q1873,9,FALSE)</f>
        <v>Ophidiasteridae</v>
      </c>
      <c r="AD1847" s="14">
        <f>VLOOKUP($U1847,look_up!A$2:P1873,10,FALSE)</f>
        <v>124097</v>
      </c>
      <c r="AE1847" s="16">
        <v>0</v>
      </c>
      <c r="AF1847" s="24" t="s">
        <v>216</v>
      </c>
      <c r="AG1847">
        <v>40</v>
      </c>
      <c r="AH1847" s="16" t="s">
        <v>273</v>
      </c>
      <c r="AI1847" s="16" t="s">
        <v>296</v>
      </c>
      <c r="AJ1847" s="16" t="s">
        <v>214</v>
      </c>
      <c r="AK1847" s="16" t="s">
        <v>223</v>
      </c>
      <c r="AL1847" s="16">
        <v>0</v>
      </c>
    </row>
    <row r="1848" spans="1:38" x14ac:dyDescent="0.3">
      <c r="A1848" s="24" t="s">
        <v>0</v>
      </c>
      <c r="B1848" t="s">
        <v>309</v>
      </c>
      <c r="C1848" t="s">
        <v>287</v>
      </c>
      <c r="D1848">
        <v>-27.178419999999999</v>
      </c>
      <c r="E1848">
        <v>-48.406959999999998</v>
      </c>
      <c r="F1848" s="24" t="s">
        <v>2</v>
      </c>
      <c r="G1848" s="24" t="s">
        <v>3</v>
      </c>
      <c r="H1848" s="25">
        <v>42032</v>
      </c>
      <c r="I1848" s="12" t="s">
        <v>288</v>
      </c>
      <c r="J1848" s="12" t="s">
        <v>270</v>
      </c>
      <c r="K1848" s="12" t="s">
        <v>271</v>
      </c>
      <c r="L1848" s="24" t="s">
        <v>96</v>
      </c>
      <c r="M1848" s="24" t="s">
        <v>313</v>
      </c>
      <c r="N1848" t="s">
        <v>85</v>
      </c>
      <c r="O1848" s="24">
        <v>2</v>
      </c>
      <c r="P1848">
        <v>5</v>
      </c>
      <c r="Q1848">
        <v>5</v>
      </c>
      <c r="R1848">
        <v>27</v>
      </c>
      <c r="S1848" s="24">
        <v>4.7</v>
      </c>
      <c r="T1848" s="24">
        <v>5.2</v>
      </c>
      <c r="U1848" t="s">
        <v>184</v>
      </c>
      <c r="V1848" s="14" t="str">
        <f>VLOOKUP($U1848,look_up!$A$2:J1874,2,FALSE)</f>
        <v>Estrela</v>
      </c>
      <c r="W1848" s="14" t="str">
        <f>VLOOKUP($U1848,look_up!$A$2:K1874,3,FALSE)</f>
        <v>Species</v>
      </c>
      <c r="X1848" s="14" t="str">
        <f>VLOOKUP($U1848,look_up!$A$2:L1874,4,FALSE)</f>
        <v>NA</v>
      </c>
      <c r="Y1848" s="14" t="str">
        <f>VLOOKUP($U1848,look_up!A$2:K1874,5,FALSE)</f>
        <v>Animalia</v>
      </c>
      <c r="Z1848" s="14" t="str">
        <f>VLOOKUP($U1848,look_up!A$2:L1874,6,FALSE)</f>
        <v>Echinodermata</v>
      </c>
      <c r="AA1848" s="14" t="str">
        <f>VLOOKUP($U1848,look_up!A$2:M1874,7,FALSE)</f>
        <v>Asteroidea</v>
      </c>
      <c r="AB1848" s="14" t="str">
        <f>VLOOKUP($U1848,look_up!$A$2:P1874,8,FALSE)</f>
        <v>Valvatida</v>
      </c>
      <c r="AC1848" s="14" t="str">
        <f>VLOOKUP($U1848,look_up!$A$2:Q1874,9,FALSE)</f>
        <v>Ophidiasteridae</v>
      </c>
      <c r="AD1848" s="14">
        <f>VLOOKUP($U1848,look_up!A$2:P1874,10,FALSE)</f>
        <v>124097</v>
      </c>
      <c r="AE1848" s="16">
        <v>0</v>
      </c>
      <c r="AF1848" s="24" t="s">
        <v>216</v>
      </c>
      <c r="AG1848">
        <v>40</v>
      </c>
      <c r="AH1848" s="16" t="s">
        <v>273</v>
      </c>
      <c r="AI1848" s="16" t="s">
        <v>296</v>
      </c>
      <c r="AJ1848" s="16" t="s">
        <v>214</v>
      </c>
      <c r="AK1848" s="16" t="s">
        <v>223</v>
      </c>
      <c r="AL1848" s="16">
        <v>0</v>
      </c>
    </row>
    <row r="1849" spans="1:38" x14ac:dyDescent="0.3">
      <c r="A1849" s="24" t="s">
        <v>0</v>
      </c>
      <c r="B1849" t="s">
        <v>309</v>
      </c>
      <c r="C1849" t="s">
        <v>287</v>
      </c>
      <c r="D1849">
        <v>-27.178419999999999</v>
      </c>
      <c r="E1849">
        <v>-48.406959999999998</v>
      </c>
      <c r="F1849" s="24" t="s">
        <v>2</v>
      </c>
      <c r="G1849" s="24" t="s">
        <v>3</v>
      </c>
      <c r="H1849" s="25">
        <v>42032</v>
      </c>
      <c r="I1849" s="12" t="s">
        <v>288</v>
      </c>
      <c r="J1849" s="12" t="s">
        <v>270</v>
      </c>
      <c r="K1849" s="12" t="s">
        <v>271</v>
      </c>
      <c r="L1849" s="24" t="s">
        <v>96</v>
      </c>
      <c r="M1849" s="24" t="s">
        <v>313</v>
      </c>
      <c r="N1849" t="s">
        <v>85</v>
      </c>
      <c r="O1849" s="24">
        <v>3</v>
      </c>
      <c r="P1849">
        <v>5</v>
      </c>
      <c r="Q1849">
        <v>5</v>
      </c>
      <c r="R1849">
        <v>27</v>
      </c>
      <c r="S1849" s="24">
        <v>4.7</v>
      </c>
      <c r="T1849" s="24">
        <v>5.2</v>
      </c>
      <c r="U1849" t="s">
        <v>184</v>
      </c>
      <c r="V1849" s="14" t="str">
        <f>VLOOKUP($U1849,look_up!$A$2:J1875,2,FALSE)</f>
        <v>Estrela</v>
      </c>
      <c r="W1849" s="14" t="str">
        <f>VLOOKUP($U1849,look_up!$A$2:K1875,3,FALSE)</f>
        <v>Species</v>
      </c>
      <c r="X1849" s="14" t="str">
        <f>VLOOKUP($U1849,look_up!$A$2:L1875,4,FALSE)</f>
        <v>NA</v>
      </c>
      <c r="Y1849" s="14" t="str">
        <f>VLOOKUP($U1849,look_up!A$2:K1875,5,FALSE)</f>
        <v>Animalia</v>
      </c>
      <c r="Z1849" s="14" t="str">
        <f>VLOOKUP($U1849,look_up!A$2:L1875,6,FALSE)</f>
        <v>Echinodermata</v>
      </c>
      <c r="AA1849" s="14" t="str">
        <f>VLOOKUP($U1849,look_up!A$2:M1875,7,FALSE)</f>
        <v>Asteroidea</v>
      </c>
      <c r="AB1849" s="14" t="str">
        <f>VLOOKUP($U1849,look_up!$A$2:P1875,8,FALSE)</f>
        <v>Valvatida</v>
      </c>
      <c r="AC1849" s="14" t="str">
        <f>VLOOKUP($U1849,look_up!$A$2:Q1875,9,FALSE)</f>
        <v>Ophidiasteridae</v>
      </c>
      <c r="AD1849" s="14">
        <f>VLOOKUP($U1849,look_up!A$2:P1875,10,FALSE)</f>
        <v>124097</v>
      </c>
      <c r="AE1849" s="16">
        <v>0</v>
      </c>
      <c r="AF1849" s="24" t="s">
        <v>216</v>
      </c>
      <c r="AG1849">
        <v>40</v>
      </c>
      <c r="AH1849" s="16" t="s">
        <v>273</v>
      </c>
      <c r="AI1849" s="16" t="s">
        <v>296</v>
      </c>
      <c r="AJ1849" s="16" t="s">
        <v>214</v>
      </c>
      <c r="AK1849" s="16" t="s">
        <v>223</v>
      </c>
      <c r="AL1849" s="16">
        <v>0</v>
      </c>
    </row>
    <row r="1850" spans="1:38" x14ac:dyDescent="0.3">
      <c r="A1850" s="24" t="s">
        <v>0</v>
      </c>
      <c r="B1850" t="s">
        <v>310</v>
      </c>
      <c r="C1850" t="s">
        <v>289</v>
      </c>
      <c r="D1850">
        <v>-27.118390000000002</v>
      </c>
      <c r="E1850">
        <v>-48.519509999999997</v>
      </c>
      <c r="F1850" s="24" t="s">
        <v>2</v>
      </c>
      <c r="G1850" s="24" t="s">
        <v>3</v>
      </c>
      <c r="H1850" s="25">
        <v>42026</v>
      </c>
      <c r="I1850" s="12" t="s">
        <v>265</v>
      </c>
      <c r="J1850" s="12" t="s">
        <v>270</v>
      </c>
      <c r="K1850" s="12" t="s">
        <v>271</v>
      </c>
      <c r="L1850" s="24" t="s">
        <v>96</v>
      </c>
      <c r="M1850" s="24" t="s">
        <v>272</v>
      </c>
      <c r="N1850" t="s">
        <v>85</v>
      </c>
      <c r="O1850" s="24">
        <v>1</v>
      </c>
      <c r="P1850">
        <v>5</v>
      </c>
      <c r="Q1850">
        <v>5</v>
      </c>
      <c r="R1850" t="s">
        <v>18</v>
      </c>
      <c r="S1850" s="24">
        <v>5.8</v>
      </c>
      <c r="T1850" s="24">
        <v>4</v>
      </c>
      <c r="U1850" t="s">
        <v>184</v>
      </c>
      <c r="V1850" s="14" t="str">
        <f>VLOOKUP($U1850,look_up!$A$2:J1876,2,FALSE)</f>
        <v>Estrela</v>
      </c>
      <c r="W1850" s="14" t="str">
        <f>VLOOKUP($U1850,look_up!$A$2:K1876,3,FALSE)</f>
        <v>Species</v>
      </c>
      <c r="X1850" s="14" t="str">
        <f>VLOOKUP($U1850,look_up!$A$2:L1876,4,FALSE)</f>
        <v>NA</v>
      </c>
      <c r="Y1850" s="14" t="str">
        <f>VLOOKUP($U1850,look_up!A$2:K1876,5,FALSE)</f>
        <v>Animalia</v>
      </c>
      <c r="Z1850" s="14" t="str">
        <f>VLOOKUP($U1850,look_up!A$2:L1876,6,FALSE)</f>
        <v>Echinodermata</v>
      </c>
      <c r="AA1850" s="14" t="str">
        <f>VLOOKUP($U1850,look_up!A$2:M1876,7,FALSE)</f>
        <v>Asteroidea</v>
      </c>
      <c r="AB1850" s="14" t="str">
        <f>VLOOKUP($U1850,look_up!$A$2:P1876,8,FALSE)</f>
        <v>Valvatida</v>
      </c>
      <c r="AC1850" s="14" t="str">
        <f>VLOOKUP($U1850,look_up!$A$2:Q1876,9,FALSE)</f>
        <v>Ophidiasteridae</v>
      </c>
      <c r="AD1850" s="14">
        <f>VLOOKUP($U1850,look_up!A$2:P1876,10,FALSE)</f>
        <v>124097</v>
      </c>
      <c r="AE1850" s="16">
        <v>0</v>
      </c>
      <c r="AF1850" s="24" t="s">
        <v>216</v>
      </c>
      <c r="AG1850">
        <v>40</v>
      </c>
      <c r="AH1850" s="16" t="s">
        <v>273</v>
      </c>
      <c r="AI1850" s="16" t="s">
        <v>296</v>
      </c>
      <c r="AJ1850" s="16" t="s">
        <v>214</v>
      </c>
      <c r="AK1850" s="16" t="s">
        <v>223</v>
      </c>
      <c r="AL1850" s="16">
        <v>0</v>
      </c>
    </row>
    <row r="1851" spans="1:38" x14ac:dyDescent="0.3">
      <c r="A1851" s="24" t="s">
        <v>0</v>
      </c>
      <c r="B1851" t="s">
        <v>310</v>
      </c>
      <c r="C1851" t="s">
        <v>289</v>
      </c>
      <c r="D1851">
        <v>-27.118390000000002</v>
      </c>
      <c r="E1851">
        <v>-48.519509999999997</v>
      </c>
      <c r="F1851" s="24" t="s">
        <v>2</v>
      </c>
      <c r="G1851" s="24" t="s">
        <v>3</v>
      </c>
      <c r="H1851" s="25">
        <v>42026</v>
      </c>
      <c r="I1851" s="12" t="s">
        <v>265</v>
      </c>
      <c r="J1851" s="12" t="s">
        <v>270</v>
      </c>
      <c r="K1851" s="12" t="s">
        <v>271</v>
      </c>
      <c r="L1851" s="24" t="s">
        <v>96</v>
      </c>
      <c r="M1851" s="24" t="s">
        <v>272</v>
      </c>
      <c r="N1851" t="s">
        <v>85</v>
      </c>
      <c r="O1851" s="24">
        <v>2</v>
      </c>
      <c r="P1851">
        <v>5</v>
      </c>
      <c r="Q1851">
        <v>5</v>
      </c>
      <c r="R1851" t="s">
        <v>18</v>
      </c>
      <c r="S1851" s="24">
        <v>5.8</v>
      </c>
      <c r="T1851" s="24">
        <v>4</v>
      </c>
      <c r="U1851" t="s">
        <v>184</v>
      </c>
      <c r="V1851" s="14" t="str">
        <f>VLOOKUP($U1851,look_up!$A$2:J1877,2,FALSE)</f>
        <v>Estrela</v>
      </c>
      <c r="W1851" s="14" t="str">
        <f>VLOOKUP($U1851,look_up!$A$2:K1877,3,FALSE)</f>
        <v>Species</v>
      </c>
      <c r="X1851" s="14" t="str">
        <f>VLOOKUP($U1851,look_up!$A$2:L1877,4,FALSE)</f>
        <v>NA</v>
      </c>
      <c r="Y1851" s="14" t="str">
        <f>VLOOKUP($U1851,look_up!A$2:K1877,5,FALSE)</f>
        <v>Animalia</v>
      </c>
      <c r="Z1851" s="14" t="str">
        <f>VLOOKUP($U1851,look_up!A$2:L1877,6,FALSE)</f>
        <v>Echinodermata</v>
      </c>
      <c r="AA1851" s="14" t="str">
        <f>VLOOKUP($U1851,look_up!A$2:M1877,7,FALSE)</f>
        <v>Asteroidea</v>
      </c>
      <c r="AB1851" s="14" t="str">
        <f>VLOOKUP($U1851,look_up!$A$2:P1877,8,FALSE)</f>
        <v>Valvatida</v>
      </c>
      <c r="AC1851" s="14" t="str">
        <f>VLOOKUP($U1851,look_up!$A$2:Q1877,9,FALSE)</f>
        <v>Ophidiasteridae</v>
      </c>
      <c r="AD1851" s="14">
        <f>VLOOKUP($U1851,look_up!A$2:P1877,10,FALSE)</f>
        <v>124097</v>
      </c>
      <c r="AE1851" s="16">
        <v>0</v>
      </c>
      <c r="AF1851" s="24" t="s">
        <v>216</v>
      </c>
      <c r="AG1851">
        <v>40</v>
      </c>
      <c r="AH1851" s="16" t="s">
        <v>273</v>
      </c>
      <c r="AI1851" s="16" t="s">
        <v>296</v>
      </c>
      <c r="AJ1851" s="16" t="s">
        <v>214</v>
      </c>
      <c r="AK1851" s="16" t="s">
        <v>223</v>
      </c>
      <c r="AL1851" s="16">
        <v>0</v>
      </c>
    </row>
    <row r="1852" spans="1:38" x14ac:dyDescent="0.3">
      <c r="A1852" s="24" t="s">
        <v>0</v>
      </c>
      <c r="B1852" t="s">
        <v>310</v>
      </c>
      <c r="C1852" t="s">
        <v>289</v>
      </c>
      <c r="D1852">
        <v>-27.118390000000002</v>
      </c>
      <c r="E1852">
        <v>-48.519509999999997</v>
      </c>
      <c r="F1852" s="24" t="s">
        <v>2</v>
      </c>
      <c r="G1852" s="24" t="s">
        <v>3</v>
      </c>
      <c r="H1852" s="25">
        <v>42026</v>
      </c>
      <c r="I1852" s="12" t="s">
        <v>265</v>
      </c>
      <c r="J1852" s="12" t="s">
        <v>270</v>
      </c>
      <c r="K1852" s="12" t="s">
        <v>271</v>
      </c>
      <c r="L1852" s="24" t="s">
        <v>96</v>
      </c>
      <c r="M1852" s="24" t="s">
        <v>272</v>
      </c>
      <c r="N1852" t="s">
        <v>85</v>
      </c>
      <c r="O1852" s="24">
        <v>3</v>
      </c>
      <c r="P1852">
        <v>5</v>
      </c>
      <c r="Q1852">
        <v>5</v>
      </c>
      <c r="R1852" t="s">
        <v>18</v>
      </c>
      <c r="S1852" s="24">
        <v>5.8</v>
      </c>
      <c r="T1852" s="24">
        <v>4</v>
      </c>
      <c r="U1852" t="s">
        <v>184</v>
      </c>
      <c r="V1852" s="14" t="str">
        <f>VLOOKUP($U1852,look_up!$A$2:J1878,2,FALSE)</f>
        <v>Estrela</v>
      </c>
      <c r="W1852" s="14" t="str">
        <f>VLOOKUP($U1852,look_up!$A$2:K1878,3,FALSE)</f>
        <v>Species</v>
      </c>
      <c r="X1852" s="14" t="str">
        <f>VLOOKUP($U1852,look_up!$A$2:L1878,4,FALSE)</f>
        <v>NA</v>
      </c>
      <c r="Y1852" s="14" t="str">
        <f>VLOOKUP($U1852,look_up!A$2:K1878,5,FALSE)</f>
        <v>Animalia</v>
      </c>
      <c r="Z1852" s="14" t="str">
        <f>VLOOKUP($U1852,look_up!A$2:L1878,6,FALSE)</f>
        <v>Echinodermata</v>
      </c>
      <c r="AA1852" s="14" t="str">
        <f>VLOOKUP($U1852,look_up!A$2:M1878,7,FALSE)</f>
        <v>Asteroidea</v>
      </c>
      <c r="AB1852" s="14" t="str">
        <f>VLOOKUP($U1852,look_up!$A$2:P1878,8,FALSE)</f>
        <v>Valvatida</v>
      </c>
      <c r="AC1852" s="14" t="str">
        <f>VLOOKUP($U1852,look_up!$A$2:Q1878,9,FALSE)</f>
        <v>Ophidiasteridae</v>
      </c>
      <c r="AD1852" s="14">
        <f>VLOOKUP($U1852,look_up!A$2:P1878,10,FALSE)</f>
        <v>124097</v>
      </c>
      <c r="AE1852" s="16">
        <v>0</v>
      </c>
      <c r="AF1852" s="24" t="s">
        <v>216</v>
      </c>
      <c r="AG1852">
        <v>40</v>
      </c>
      <c r="AH1852" s="16" t="s">
        <v>273</v>
      </c>
      <c r="AI1852" s="16" t="s">
        <v>296</v>
      </c>
      <c r="AJ1852" s="16" t="s">
        <v>214</v>
      </c>
      <c r="AK1852" s="16" t="s">
        <v>223</v>
      </c>
      <c r="AL1852" s="16">
        <v>0</v>
      </c>
    </row>
    <row r="1853" spans="1:38" x14ac:dyDescent="0.3">
      <c r="A1853" s="24" t="s">
        <v>0</v>
      </c>
      <c r="B1853" t="s">
        <v>311</v>
      </c>
      <c r="C1853" t="s">
        <v>290</v>
      </c>
      <c r="D1853">
        <v>-27.11862</v>
      </c>
      <c r="E1853">
        <v>-48.514699999999998</v>
      </c>
      <c r="F1853" s="24" t="s">
        <v>2</v>
      </c>
      <c r="G1853" s="24" t="s">
        <v>3</v>
      </c>
      <c r="H1853" s="25">
        <v>42026</v>
      </c>
      <c r="I1853" s="12" t="s">
        <v>265</v>
      </c>
      <c r="J1853" s="12" t="s">
        <v>270</v>
      </c>
      <c r="K1853" s="12" t="s">
        <v>271</v>
      </c>
      <c r="L1853" s="24" t="s">
        <v>96</v>
      </c>
      <c r="M1853" s="24" t="s">
        <v>272</v>
      </c>
      <c r="N1853" t="s">
        <v>85</v>
      </c>
      <c r="O1853" s="24">
        <v>1</v>
      </c>
      <c r="P1853">
        <v>5</v>
      </c>
      <c r="Q1853">
        <v>5</v>
      </c>
      <c r="R1853" t="s">
        <v>18</v>
      </c>
      <c r="S1853" s="24">
        <v>5.8</v>
      </c>
      <c r="T1853" s="24">
        <v>4</v>
      </c>
      <c r="U1853" t="s">
        <v>184</v>
      </c>
      <c r="V1853" s="14" t="str">
        <f>VLOOKUP($U1853,look_up!$A$2:J1879,2,FALSE)</f>
        <v>Estrela</v>
      </c>
      <c r="W1853" s="14" t="str">
        <f>VLOOKUP($U1853,look_up!$A$2:K1879,3,FALSE)</f>
        <v>Species</v>
      </c>
      <c r="X1853" s="14" t="str">
        <f>VLOOKUP($U1853,look_up!$A$2:L1879,4,FALSE)</f>
        <v>NA</v>
      </c>
      <c r="Y1853" s="14" t="str">
        <f>VLOOKUP($U1853,look_up!A$2:K1879,5,FALSE)</f>
        <v>Animalia</v>
      </c>
      <c r="Z1853" s="14" t="str">
        <f>VLOOKUP($U1853,look_up!A$2:L1879,6,FALSE)</f>
        <v>Echinodermata</v>
      </c>
      <c r="AA1853" s="14" t="str">
        <f>VLOOKUP($U1853,look_up!A$2:M1879,7,FALSE)</f>
        <v>Asteroidea</v>
      </c>
      <c r="AB1853" s="14" t="str">
        <f>VLOOKUP($U1853,look_up!$A$2:P1879,8,FALSE)</f>
        <v>Valvatida</v>
      </c>
      <c r="AC1853" s="14" t="str">
        <f>VLOOKUP($U1853,look_up!$A$2:Q1879,9,FALSE)</f>
        <v>Ophidiasteridae</v>
      </c>
      <c r="AD1853" s="14">
        <f>VLOOKUP($U1853,look_up!A$2:P1879,10,FALSE)</f>
        <v>124097</v>
      </c>
      <c r="AE1853" s="16">
        <v>0</v>
      </c>
      <c r="AF1853" s="24" t="s">
        <v>216</v>
      </c>
      <c r="AG1853">
        <v>40</v>
      </c>
      <c r="AH1853" s="16" t="s">
        <v>273</v>
      </c>
      <c r="AI1853" s="16" t="s">
        <v>296</v>
      </c>
      <c r="AJ1853" s="16" t="s">
        <v>214</v>
      </c>
      <c r="AK1853" s="16" t="s">
        <v>223</v>
      </c>
      <c r="AL1853" s="16">
        <v>0</v>
      </c>
    </row>
    <row r="1854" spans="1:38" x14ac:dyDescent="0.3">
      <c r="A1854" s="24" t="s">
        <v>0</v>
      </c>
      <c r="B1854" t="s">
        <v>311</v>
      </c>
      <c r="C1854" t="s">
        <v>290</v>
      </c>
      <c r="D1854">
        <v>-27.11862</v>
      </c>
      <c r="E1854">
        <v>-48.514699999999998</v>
      </c>
      <c r="F1854" s="24" t="s">
        <v>2</v>
      </c>
      <c r="G1854" s="24" t="s">
        <v>3</v>
      </c>
      <c r="H1854" s="25">
        <v>42026</v>
      </c>
      <c r="I1854" s="12" t="s">
        <v>265</v>
      </c>
      <c r="J1854" s="12" t="s">
        <v>270</v>
      </c>
      <c r="K1854" s="12" t="s">
        <v>271</v>
      </c>
      <c r="L1854" s="24" t="s">
        <v>96</v>
      </c>
      <c r="M1854" s="24" t="s">
        <v>272</v>
      </c>
      <c r="N1854" t="s">
        <v>85</v>
      </c>
      <c r="O1854" s="24">
        <v>2</v>
      </c>
      <c r="P1854">
        <v>5</v>
      </c>
      <c r="Q1854">
        <v>5</v>
      </c>
      <c r="R1854" t="s">
        <v>18</v>
      </c>
      <c r="S1854" s="24">
        <v>5.8</v>
      </c>
      <c r="T1854" s="24">
        <v>4</v>
      </c>
      <c r="U1854" t="s">
        <v>184</v>
      </c>
      <c r="V1854" s="14" t="str">
        <f>VLOOKUP($U1854,look_up!$A$2:J1880,2,FALSE)</f>
        <v>Estrela</v>
      </c>
      <c r="W1854" s="14" t="str">
        <f>VLOOKUP($U1854,look_up!$A$2:K1880,3,FALSE)</f>
        <v>Species</v>
      </c>
      <c r="X1854" s="14" t="str">
        <f>VLOOKUP($U1854,look_up!$A$2:L1880,4,FALSE)</f>
        <v>NA</v>
      </c>
      <c r="Y1854" s="14" t="str">
        <f>VLOOKUP($U1854,look_up!A$2:K1880,5,FALSE)</f>
        <v>Animalia</v>
      </c>
      <c r="Z1854" s="14" t="str">
        <f>VLOOKUP($U1854,look_up!A$2:L1880,6,FALSE)</f>
        <v>Echinodermata</v>
      </c>
      <c r="AA1854" s="14" t="str">
        <f>VLOOKUP($U1854,look_up!A$2:M1880,7,FALSE)</f>
        <v>Asteroidea</v>
      </c>
      <c r="AB1854" s="14" t="str">
        <f>VLOOKUP($U1854,look_up!$A$2:P1880,8,FALSE)</f>
        <v>Valvatida</v>
      </c>
      <c r="AC1854" s="14" t="str">
        <f>VLOOKUP($U1854,look_up!$A$2:Q1880,9,FALSE)</f>
        <v>Ophidiasteridae</v>
      </c>
      <c r="AD1854" s="14">
        <f>VLOOKUP($U1854,look_up!A$2:P1880,10,FALSE)</f>
        <v>124097</v>
      </c>
      <c r="AE1854" s="16">
        <v>0</v>
      </c>
      <c r="AF1854" s="24" t="s">
        <v>216</v>
      </c>
      <c r="AG1854">
        <v>40</v>
      </c>
      <c r="AH1854" s="16" t="s">
        <v>273</v>
      </c>
      <c r="AI1854" s="16" t="s">
        <v>296</v>
      </c>
      <c r="AJ1854" s="16" t="s">
        <v>214</v>
      </c>
      <c r="AK1854" s="16" t="s">
        <v>223</v>
      </c>
      <c r="AL1854" s="16">
        <v>0</v>
      </c>
    </row>
    <row r="1855" spans="1:38" x14ac:dyDescent="0.3">
      <c r="A1855" s="24" t="s">
        <v>0</v>
      </c>
      <c r="B1855" t="s">
        <v>311</v>
      </c>
      <c r="C1855" t="s">
        <v>290</v>
      </c>
      <c r="D1855">
        <v>-27.11862</v>
      </c>
      <c r="E1855">
        <v>-48.514699999999998</v>
      </c>
      <c r="F1855" s="24" t="s">
        <v>2</v>
      </c>
      <c r="G1855" s="24" t="s">
        <v>3</v>
      </c>
      <c r="H1855" s="25">
        <v>42026</v>
      </c>
      <c r="I1855" s="12" t="s">
        <v>265</v>
      </c>
      <c r="J1855" s="12" t="s">
        <v>270</v>
      </c>
      <c r="K1855" s="12" t="s">
        <v>271</v>
      </c>
      <c r="L1855" s="24" t="s">
        <v>96</v>
      </c>
      <c r="M1855" s="24" t="s">
        <v>272</v>
      </c>
      <c r="N1855" t="s">
        <v>85</v>
      </c>
      <c r="O1855" s="24">
        <v>3</v>
      </c>
      <c r="P1855">
        <v>5</v>
      </c>
      <c r="Q1855">
        <v>5</v>
      </c>
      <c r="R1855" t="s">
        <v>18</v>
      </c>
      <c r="S1855" s="24">
        <v>5.8</v>
      </c>
      <c r="T1855" s="24">
        <v>4</v>
      </c>
      <c r="U1855" t="s">
        <v>184</v>
      </c>
      <c r="V1855" s="14" t="str">
        <f>VLOOKUP($U1855,look_up!$A$2:J1881,2,FALSE)</f>
        <v>Estrela</v>
      </c>
      <c r="W1855" s="14" t="str">
        <f>VLOOKUP($U1855,look_up!$A$2:K1881,3,FALSE)</f>
        <v>Species</v>
      </c>
      <c r="X1855" s="14" t="str">
        <f>VLOOKUP($U1855,look_up!$A$2:L1881,4,FALSE)</f>
        <v>NA</v>
      </c>
      <c r="Y1855" s="14" t="str">
        <f>VLOOKUP($U1855,look_up!A$2:K1881,5,FALSE)</f>
        <v>Animalia</v>
      </c>
      <c r="Z1855" s="14" t="str">
        <f>VLOOKUP($U1855,look_up!A$2:L1881,6,FALSE)</f>
        <v>Echinodermata</v>
      </c>
      <c r="AA1855" s="14" t="str">
        <f>VLOOKUP($U1855,look_up!A$2:M1881,7,FALSE)</f>
        <v>Asteroidea</v>
      </c>
      <c r="AB1855" s="14" t="str">
        <f>VLOOKUP($U1855,look_up!$A$2:P1881,8,FALSE)</f>
        <v>Valvatida</v>
      </c>
      <c r="AC1855" s="14" t="str">
        <f>VLOOKUP($U1855,look_up!$A$2:Q1881,9,FALSE)</f>
        <v>Ophidiasteridae</v>
      </c>
      <c r="AD1855" s="14">
        <f>VLOOKUP($U1855,look_up!A$2:P1881,10,FALSE)</f>
        <v>124097</v>
      </c>
      <c r="AE1855" s="16">
        <v>0</v>
      </c>
      <c r="AF1855" s="24" t="s">
        <v>216</v>
      </c>
      <c r="AG1855">
        <v>40</v>
      </c>
      <c r="AH1855" s="16" t="s">
        <v>273</v>
      </c>
      <c r="AI1855" s="16" t="s">
        <v>296</v>
      </c>
      <c r="AJ1855" s="16" t="s">
        <v>214</v>
      </c>
      <c r="AK1855" s="16" t="s">
        <v>223</v>
      </c>
      <c r="AL1855" s="16">
        <v>0</v>
      </c>
    </row>
    <row r="1856" spans="1:38" x14ac:dyDescent="0.3">
      <c r="A1856" s="24" t="s">
        <v>0</v>
      </c>
      <c r="B1856" t="s">
        <v>306</v>
      </c>
      <c r="C1856" t="s">
        <v>268</v>
      </c>
      <c r="D1856">
        <v>-27.609590000000001</v>
      </c>
      <c r="E1856">
        <v>-48.387419999999999</v>
      </c>
      <c r="F1856" s="24" t="s">
        <v>2</v>
      </c>
      <c r="G1856" s="24" t="s">
        <v>3</v>
      </c>
      <c r="H1856" s="25">
        <v>42388</v>
      </c>
      <c r="I1856" s="12" t="s">
        <v>291</v>
      </c>
      <c r="J1856" s="12" t="s">
        <v>270</v>
      </c>
      <c r="K1856" s="12" t="s">
        <v>292</v>
      </c>
      <c r="L1856" s="24" t="s">
        <v>96</v>
      </c>
      <c r="M1856" s="24" t="s">
        <v>272</v>
      </c>
      <c r="N1856" t="s">
        <v>85</v>
      </c>
      <c r="O1856" s="24">
        <v>1</v>
      </c>
      <c r="P1856">
        <v>5</v>
      </c>
      <c r="Q1856">
        <v>5</v>
      </c>
      <c r="R1856">
        <v>21</v>
      </c>
      <c r="S1856" s="24">
        <v>12.5</v>
      </c>
      <c r="T1856" s="24">
        <v>12.5</v>
      </c>
      <c r="U1856" t="s">
        <v>184</v>
      </c>
      <c r="V1856" s="14" t="str">
        <f>VLOOKUP($U1856,look_up!$A$2:J1882,2,FALSE)</f>
        <v>Estrela</v>
      </c>
      <c r="W1856" s="14" t="str">
        <f>VLOOKUP($U1856,look_up!$A$2:K1882,3,FALSE)</f>
        <v>Species</v>
      </c>
      <c r="X1856" s="14" t="str">
        <f>VLOOKUP($U1856,look_up!$A$2:L1882,4,FALSE)</f>
        <v>NA</v>
      </c>
      <c r="Y1856" s="14" t="str">
        <f>VLOOKUP($U1856,look_up!A$2:K1882,5,FALSE)</f>
        <v>Animalia</v>
      </c>
      <c r="Z1856" s="14" t="str">
        <f>VLOOKUP($U1856,look_up!A$2:L1882,6,FALSE)</f>
        <v>Echinodermata</v>
      </c>
      <c r="AA1856" s="14" t="str">
        <f>VLOOKUP($U1856,look_up!A$2:M1882,7,FALSE)</f>
        <v>Asteroidea</v>
      </c>
      <c r="AB1856" s="14" t="str">
        <f>VLOOKUP($U1856,look_up!$A$2:P1882,8,FALSE)</f>
        <v>Valvatida</v>
      </c>
      <c r="AC1856" s="14" t="str">
        <f>VLOOKUP($U1856,look_up!$A$2:Q1882,9,FALSE)</f>
        <v>Ophidiasteridae</v>
      </c>
      <c r="AD1856" s="14">
        <f>VLOOKUP($U1856,look_up!A$2:P1882,10,FALSE)</f>
        <v>124097</v>
      </c>
      <c r="AE1856" s="16">
        <v>0</v>
      </c>
      <c r="AF1856" s="24" t="s">
        <v>216</v>
      </c>
      <c r="AG1856">
        <v>40</v>
      </c>
      <c r="AH1856" s="16" t="s">
        <v>273</v>
      </c>
      <c r="AI1856" s="16" t="s">
        <v>296</v>
      </c>
      <c r="AJ1856" s="16" t="s">
        <v>214</v>
      </c>
      <c r="AK1856" s="16" t="s">
        <v>223</v>
      </c>
      <c r="AL1856" s="16">
        <v>0</v>
      </c>
    </row>
    <row r="1857" spans="1:38" x14ac:dyDescent="0.3">
      <c r="A1857" s="24" t="s">
        <v>0</v>
      </c>
      <c r="B1857" t="s">
        <v>306</v>
      </c>
      <c r="C1857" t="s">
        <v>268</v>
      </c>
      <c r="D1857">
        <v>-27.609590000000001</v>
      </c>
      <c r="E1857">
        <v>-48.387419999999999</v>
      </c>
      <c r="F1857" s="24" t="s">
        <v>2</v>
      </c>
      <c r="G1857" s="24" t="s">
        <v>3</v>
      </c>
      <c r="H1857" s="25">
        <v>42388</v>
      </c>
      <c r="I1857" s="12" t="s">
        <v>291</v>
      </c>
      <c r="J1857" s="12" t="s">
        <v>270</v>
      </c>
      <c r="K1857" s="12" t="s">
        <v>292</v>
      </c>
      <c r="L1857" s="24" t="s">
        <v>96</v>
      </c>
      <c r="M1857" s="24" t="s">
        <v>272</v>
      </c>
      <c r="N1857" t="s">
        <v>85</v>
      </c>
      <c r="O1857" s="24">
        <v>2</v>
      </c>
      <c r="P1857">
        <v>5</v>
      </c>
      <c r="Q1857">
        <v>5</v>
      </c>
      <c r="R1857">
        <v>21</v>
      </c>
      <c r="S1857" s="24">
        <v>12.5</v>
      </c>
      <c r="T1857" s="24">
        <v>12.5</v>
      </c>
      <c r="U1857" t="s">
        <v>184</v>
      </c>
      <c r="V1857" s="14" t="str">
        <f>VLOOKUP($U1857,look_up!$A$2:J1883,2,FALSE)</f>
        <v>Estrela</v>
      </c>
      <c r="W1857" s="14" t="str">
        <f>VLOOKUP($U1857,look_up!$A$2:K1883,3,FALSE)</f>
        <v>Species</v>
      </c>
      <c r="X1857" s="14" t="str">
        <f>VLOOKUP($U1857,look_up!$A$2:L1883,4,FALSE)</f>
        <v>NA</v>
      </c>
      <c r="Y1857" s="14" t="str">
        <f>VLOOKUP($U1857,look_up!A$2:K1883,5,FALSE)</f>
        <v>Animalia</v>
      </c>
      <c r="Z1857" s="14" t="str">
        <f>VLOOKUP($U1857,look_up!A$2:L1883,6,FALSE)</f>
        <v>Echinodermata</v>
      </c>
      <c r="AA1857" s="14" t="str">
        <f>VLOOKUP($U1857,look_up!A$2:M1883,7,FALSE)</f>
        <v>Asteroidea</v>
      </c>
      <c r="AB1857" s="14" t="str">
        <f>VLOOKUP($U1857,look_up!$A$2:P1883,8,FALSE)</f>
        <v>Valvatida</v>
      </c>
      <c r="AC1857" s="14" t="str">
        <f>VLOOKUP($U1857,look_up!$A$2:Q1883,9,FALSE)</f>
        <v>Ophidiasteridae</v>
      </c>
      <c r="AD1857" s="14">
        <f>VLOOKUP($U1857,look_up!A$2:P1883,10,FALSE)</f>
        <v>124097</v>
      </c>
      <c r="AE1857" s="16">
        <v>0</v>
      </c>
      <c r="AF1857" s="24" t="s">
        <v>216</v>
      </c>
      <c r="AG1857">
        <v>40</v>
      </c>
      <c r="AH1857" s="16" t="s">
        <v>273</v>
      </c>
      <c r="AI1857" s="16" t="s">
        <v>296</v>
      </c>
      <c r="AJ1857" s="16" t="s">
        <v>214</v>
      </c>
      <c r="AK1857" s="16" t="s">
        <v>223</v>
      </c>
      <c r="AL1857" s="16">
        <v>0</v>
      </c>
    </row>
    <row r="1858" spans="1:38" x14ac:dyDescent="0.3">
      <c r="A1858" s="24" t="s">
        <v>0</v>
      </c>
      <c r="B1858" t="s">
        <v>306</v>
      </c>
      <c r="C1858" t="s">
        <v>268</v>
      </c>
      <c r="D1858">
        <v>-27.609590000000001</v>
      </c>
      <c r="E1858">
        <v>-48.387419999999999</v>
      </c>
      <c r="F1858" s="24" t="s">
        <v>2</v>
      </c>
      <c r="G1858" s="24" t="s">
        <v>3</v>
      </c>
      <c r="H1858" s="25">
        <v>42388</v>
      </c>
      <c r="I1858" s="12" t="s">
        <v>291</v>
      </c>
      <c r="J1858" s="12" t="s">
        <v>270</v>
      </c>
      <c r="K1858" s="12" t="s">
        <v>292</v>
      </c>
      <c r="L1858" s="24" t="s">
        <v>96</v>
      </c>
      <c r="M1858" s="24" t="s">
        <v>272</v>
      </c>
      <c r="N1858" t="s">
        <v>85</v>
      </c>
      <c r="O1858" s="24">
        <v>3</v>
      </c>
      <c r="P1858">
        <v>5</v>
      </c>
      <c r="Q1858">
        <v>5</v>
      </c>
      <c r="R1858">
        <v>21</v>
      </c>
      <c r="S1858" s="24">
        <v>12.5</v>
      </c>
      <c r="T1858" s="24">
        <v>12.5</v>
      </c>
      <c r="U1858" t="s">
        <v>184</v>
      </c>
      <c r="V1858" s="14" t="str">
        <f>VLOOKUP($U1858,look_up!$A$2:J1884,2,FALSE)</f>
        <v>Estrela</v>
      </c>
      <c r="W1858" s="14" t="str">
        <f>VLOOKUP($U1858,look_up!$A$2:K1884,3,FALSE)</f>
        <v>Species</v>
      </c>
      <c r="X1858" s="14" t="str">
        <f>VLOOKUP($U1858,look_up!$A$2:L1884,4,FALSE)</f>
        <v>NA</v>
      </c>
      <c r="Y1858" s="14" t="str">
        <f>VLOOKUP($U1858,look_up!A$2:K1884,5,FALSE)</f>
        <v>Animalia</v>
      </c>
      <c r="Z1858" s="14" t="str">
        <f>VLOOKUP($U1858,look_up!A$2:L1884,6,FALSE)</f>
        <v>Echinodermata</v>
      </c>
      <c r="AA1858" s="14" t="str">
        <f>VLOOKUP($U1858,look_up!A$2:M1884,7,FALSE)</f>
        <v>Asteroidea</v>
      </c>
      <c r="AB1858" s="14" t="str">
        <f>VLOOKUP($U1858,look_up!$A$2:P1884,8,FALSE)</f>
        <v>Valvatida</v>
      </c>
      <c r="AC1858" s="14" t="str">
        <f>VLOOKUP($U1858,look_up!$A$2:Q1884,9,FALSE)</f>
        <v>Ophidiasteridae</v>
      </c>
      <c r="AD1858" s="14">
        <f>VLOOKUP($U1858,look_up!A$2:P1884,10,FALSE)</f>
        <v>124097</v>
      </c>
      <c r="AE1858" s="16">
        <v>0</v>
      </c>
      <c r="AF1858" s="24" t="s">
        <v>216</v>
      </c>
      <c r="AG1858">
        <v>40</v>
      </c>
      <c r="AH1858" s="16" t="s">
        <v>273</v>
      </c>
      <c r="AI1858" s="16" t="s">
        <v>296</v>
      </c>
      <c r="AJ1858" s="16" t="s">
        <v>214</v>
      </c>
      <c r="AK1858" s="16" t="s">
        <v>223</v>
      </c>
      <c r="AL1858" s="16">
        <v>0</v>
      </c>
    </row>
    <row r="1859" spans="1:38" x14ac:dyDescent="0.3">
      <c r="A1859" s="24" t="s">
        <v>0</v>
      </c>
      <c r="B1859" t="s">
        <v>306</v>
      </c>
      <c r="C1859" t="s">
        <v>268</v>
      </c>
      <c r="D1859">
        <v>-27.609590000000001</v>
      </c>
      <c r="E1859">
        <v>-48.387419999999999</v>
      </c>
      <c r="F1859" s="24" t="s">
        <v>2</v>
      </c>
      <c r="G1859" s="24" t="s">
        <v>3</v>
      </c>
      <c r="H1859" s="25">
        <v>42388</v>
      </c>
      <c r="I1859" s="12" t="s">
        <v>291</v>
      </c>
      <c r="J1859" s="12" t="s">
        <v>270</v>
      </c>
      <c r="K1859" s="12" t="s">
        <v>292</v>
      </c>
      <c r="L1859" s="24" t="s">
        <v>96</v>
      </c>
      <c r="M1859" s="24" t="s">
        <v>272</v>
      </c>
      <c r="N1859" t="s">
        <v>85</v>
      </c>
      <c r="O1859" s="24">
        <v>1</v>
      </c>
      <c r="P1859">
        <v>10</v>
      </c>
      <c r="Q1859">
        <v>10</v>
      </c>
      <c r="R1859">
        <v>20</v>
      </c>
      <c r="S1859" s="24">
        <v>12.5</v>
      </c>
      <c r="T1859" s="24">
        <v>9</v>
      </c>
      <c r="U1859" t="s">
        <v>184</v>
      </c>
      <c r="V1859" s="14" t="str">
        <f>VLOOKUP($U1859,look_up!$A$2:J1885,2,FALSE)</f>
        <v>Estrela</v>
      </c>
      <c r="W1859" s="14" t="str">
        <f>VLOOKUP($U1859,look_up!$A$2:K1885,3,FALSE)</f>
        <v>Species</v>
      </c>
      <c r="X1859" s="14" t="str">
        <f>VLOOKUP($U1859,look_up!$A$2:L1885,4,FALSE)</f>
        <v>NA</v>
      </c>
      <c r="Y1859" s="14" t="str">
        <f>VLOOKUP($U1859,look_up!A$2:K1885,5,FALSE)</f>
        <v>Animalia</v>
      </c>
      <c r="Z1859" s="14" t="str">
        <f>VLOOKUP($U1859,look_up!A$2:L1885,6,FALSE)</f>
        <v>Echinodermata</v>
      </c>
      <c r="AA1859" s="14" t="str">
        <f>VLOOKUP($U1859,look_up!A$2:M1885,7,FALSE)</f>
        <v>Asteroidea</v>
      </c>
      <c r="AB1859" s="14" t="str">
        <f>VLOOKUP($U1859,look_up!$A$2:P1885,8,FALSE)</f>
        <v>Valvatida</v>
      </c>
      <c r="AC1859" s="14" t="str">
        <f>VLOOKUP($U1859,look_up!$A$2:Q1885,9,FALSE)</f>
        <v>Ophidiasteridae</v>
      </c>
      <c r="AD1859" s="14">
        <f>VLOOKUP($U1859,look_up!A$2:P1885,10,FALSE)</f>
        <v>124097</v>
      </c>
      <c r="AE1859" s="16">
        <v>0</v>
      </c>
      <c r="AF1859" s="24" t="s">
        <v>216</v>
      </c>
      <c r="AG1859">
        <v>40</v>
      </c>
      <c r="AH1859" s="16" t="s">
        <v>273</v>
      </c>
      <c r="AI1859" s="16" t="s">
        <v>296</v>
      </c>
      <c r="AJ1859" s="16" t="s">
        <v>214</v>
      </c>
      <c r="AK1859" s="16" t="s">
        <v>223</v>
      </c>
      <c r="AL1859" s="16">
        <v>0</v>
      </c>
    </row>
    <row r="1860" spans="1:38" x14ac:dyDescent="0.3">
      <c r="A1860" s="24" t="s">
        <v>0</v>
      </c>
      <c r="B1860" t="s">
        <v>306</v>
      </c>
      <c r="C1860" t="s">
        <v>268</v>
      </c>
      <c r="D1860">
        <v>-27.609590000000001</v>
      </c>
      <c r="E1860">
        <v>-48.387419999999999</v>
      </c>
      <c r="F1860" s="24" t="s">
        <v>2</v>
      </c>
      <c r="G1860" s="24" t="s">
        <v>3</v>
      </c>
      <c r="H1860" s="25">
        <v>42388</v>
      </c>
      <c r="I1860" s="12" t="s">
        <v>291</v>
      </c>
      <c r="J1860" s="12" t="s">
        <v>270</v>
      </c>
      <c r="K1860" s="12" t="s">
        <v>292</v>
      </c>
      <c r="L1860" s="24" t="s">
        <v>96</v>
      </c>
      <c r="M1860" s="24" t="s">
        <v>272</v>
      </c>
      <c r="N1860" t="s">
        <v>85</v>
      </c>
      <c r="O1860" s="24">
        <v>2</v>
      </c>
      <c r="P1860">
        <v>10</v>
      </c>
      <c r="Q1860">
        <v>10</v>
      </c>
      <c r="R1860">
        <v>20</v>
      </c>
      <c r="S1860" s="24">
        <v>12.5</v>
      </c>
      <c r="T1860" s="24">
        <v>9</v>
      </c>
      <c r="U1860" t="s">
        <v>184</v>
      </c>
      <c r="V1860" s="14" t="str">
        <f>VLOOKUP($U1860,look_up!$A$2:J1886,2,FALSE)</f>
        <v>Estrela</v>
      </c>
      <c r="W1860" s="14" t="str">
        <f>VLOOKUP($U1860,look_up!$A$2:K1886,3,FALSE)</f>
        <v>Species</v>
      </c>
      <c r="X1860" s="14" t="str">
        <f>VLOOKUP($U1860,look_up!$A$2:L1886,4,FALSE)</f>
        <v>NA</v>
      </c>
      <c r="Y1860" s="14" t="str">
        <f>VLOOKUP($U1860,look_up!A$2:K1886,5,FALSE)</f>
        <v>Animalia</v>
      </c>
      <c r="Z1860" s="14" t="str">
        <f>VLOOKUP($U1860,look_up!A$2:L1886,6,FALSE)</f>
        <v>Echinodermata</v>
      </c>
      <c r="AA1860" s="14" t="str">
        <f>VLOOKUP($U1860,look_up!A$2:M1886,7,FALSE)</f>
        <v>Asteroidea</v>
      </c>
      <c r="AB1860" s="14" t="str">
        <f>VLOOKUP($U1860,look_up!$A$2:P1886,8,FALSE)</f>
        <v>Valvatida</v>
      </c>
      <c r="AC1860" s="14" t="str">
        <f>VLOOKUP($U1860,look_up!$A$2:Q1886,9,FALSE)</f>
        <v>Ophidiasteridae</v>
      </c>
      <c r="AD1860" s="14">
        <f>VLOOKUP($U1860,look_up!A$2:P1886,10,FALSE)</f>
        <v>124097</v>
      </c>
      <c r="AE1860" s="16">
        <v>0</v>
      </c>
      <c r="AF1860" s="24" t="s">
        <v>216</v>
      </c>
      <c r="AG1860">
        <v>40</v>
      </c>
      <c r="AH1860" s="16" t="s">
        <v>273</v>
      </c>
      <c r="AI1860" s="16" t="s">
        <v>296</v>
      </c>
      <c r="AJ1860" s="16" t="s">
        <v>214</v>
      </c>
      <c r="AK1860" s="16" t="s">
        <v>223</v>
      </c>
      <c r="AL1860" s="16">
        <v>0</v>
      </c>
    </row>
    <row r="1861" spans="1:38" x14ac:dyDescent="0.3">
      <c r="A1861" s="24" t="s">
        <v>0</v>
      </c>
      <c r="B1861" t="s">
        <v>306</v>
      </c>
      <c r="C1861" t="s">
        <v>268</v>
      </c>
      <c r="D1861">
        <v>-27.609590000000001</v>
      </c>
      <c r="E1861">
        <v>-48.387419999999999</v>
      </c>
      <c r="F1861" s="24" t="s">
        <v>2</v>
      </c>
      <c r="G1861" s="24" t="s">
        <v>3</v>
      </c>
      <c r="H1861" s="25">
        <v>42388</v>
      </c>
      <c r="I1861" s="12" t="s">
        <v>291</v>
      </c>
      <c r="J1861" s="12" t="s">
        <v>270</v>
      </c>
      <c r="K1861" s="12" t="s">
        <v>292</v>
      </c>
      <c r="L1861" s="24" t="s">
        <v>96</v>
      </c>
      <c r="M1861" s="24" t="s">
        <v>272</v>
      </c>
      <c r="N1861" t="s">
        <v>85</v>
      </c>
      <c r="O1861" s="24">
        <v>3</v>
      </c>
      <c r="P1861">
        <v>10</v>
      </c>
      <c r="Q1861">
        <v>10</v>
      </c>
      <c r="R1861">
        <v>20</v>
      </c>
      <c r="S1861" s="24">
        <v>12.5</v>
      </c>
      <c r="T1861" s="24">
        <v>9</v>
      </c>
      <c r="U1861" t="s">
        <v>184</v>
      </c>
      <c r="V1861" s="14" t="str">
        <f>VLOOKUP($U1861,look_up!$A$2:J1887,2,FALSE)</f>
        <v>Estrela</v>
      </c>
      <c r="W1861" s="14" t="str">
        <f>VLOOKUP($U1861,look_up!$A$2:K1887,3,FALSE)</f>
        <v>Species</v>
      </c>
      <c r="X1861" s="14" t="str">
        <f>VLOOKUP($U1861,look_up!$A$2:L1887,4,FALSE)</f>
        <v>NA</v>
      </c>
      <c r="Y1861" s="14" t="str">
        <f>VLOOKUP($U1861,look_up!A$2:K1887,5,FALSE)</f>
        <v>Animalia</v>
      </c>
      <c r="Z1861" s="14" t="str">
        <f>VLOOKUP($U1861,look_up!A$2:L1887,6,FALSE)</f>
        <v>Echinodermata</v>
      </c>
      <c r="AA1861" s="14" t="str">
        <f>VLOOKUP($U1861,look_up!A$2:M1887,7,FALSE)</f>
        <v>Asteroidea</v>
      </c>
      <c r="AB1861" s="14" t="str">
        <f>VLOOKUP($U1861,look_up!$A$2:P1887,8,FALSE)</f>
        <v>Valvatida</v>
      </c>
      <c r="AC1861" s="14" t="str">
        <f>VLOOKUP($U1861,look_up!$A$2:Q1887,9,FALSE)</f>
        <v>Ophidiasteridae</v>
      </c>
      <c r="AD1861" s="14">
        <f>VLOOKUP($U1861,look_up!A$2:P1887,10,FALSE)</f>
        <v>124097</v>
      </c>
      <c r="AE1861" s="16">
        <v>0</v>
      </c>
      <c r="AF1861" s="24" t="s">
        <v>216</v>
      </c>
      <c r="AG1861">
        <v>40</v>
      </c>
      <c r="AH1861" s="16" t="s">
        <v>273</v>
      </c>
      <c r="AI1861" s="16" t="s">
        <v>296</v>
      </c>
      <c r="AJ1861" s="16" t="s">
        <v>214</v>
      </c>
      <c r="AK1861" s="16" t="s">
        <v>223</v>
      </c>
      <c r="AL1861" s="16">
        <v>0</v>
      </c>
    </row>
    <row r="1862" spans="1:38" x14ac:dyDescent="0.3">
      <c r="A1862" s="24" t="s">
        <v>0</v>
      </c>
      <c r="B1862" t="s">
        <v>307</v>
      </c>
      <c r="C1862" t="s">
        <v>274</v>
      </c>
      <c r="D1862">
        <v>-27.488160000000001</v>
      </c>
      <c r="E1862">
        <v>-48.365229999999997</v>
      </c>
      <c r="F1862" s="24" t="s">
        <v>2</v>
      </c>
      <c r="G1862" s="24" t="s">
        <v>3</v>
      </c>
      <c r="H1862" s="25">
        <v>42390</v>
      </c>
      <c r="I1862" s="12" t="s">
        <v>285</v>
      </c>
      <c r="J1862" s="12" t="s">
        <v>270</v>
      </c>
      <c r="K1862" s="12" t="s">
        <v>292</v>
      </c>
      <c r="L1862" s="24" t="s">
        <v>96</v>
      </c>
      <c r="M1862" s="24" t="s">
        <v>272</v>
      </c>
      <c r="N1862" t="s">
        <v>85</v>
      </c>
      <c r="O1862" s="24">
        <v>1</v>
      </c>
      <c r="P1862">
        <v>5</v>
      </c>
      <c r="Q1862">
        <v>5</v>
      </c>
      <c r="R1862">
        <v>22</v>
      </c>
      <c r="S1862" s="24">
        <v>9</v>
      </c>
      <c r="T1862" s="24">
        <v>6</v>
      </c>
      <c r="U1862" t="s">
        <v>184</v>
      </c>
      <c r="V1862" s="14" t="str">
        <f>VLOOKUP($U1862,look_up!$A$2:J1888,2,FALSE)</f>
        <v>Estrela</v>
      </c>
      <c r="W1862" s="14" t="str">
        <f>VLOOKUP($U1862,look_up!$A$2:K1888,3,FALSE)</f>
        <v>Species</v>
      </c>
      <c r="X1862" s="14" t="str">
        <f>VLOOKUP($U1862,look_up!$A$2:L1888,4,FALSE)</f>
        <v>NA</v>
      </c>
      <c r="Y1862" s="14" t="str">
        <f>VLOOKUP($U1862,look_up!A$2:K1888,5,FALSE)</f>
        <v>Animalia</v>
      </c>
      <c r="Z1862" s="14" t="str">
        <f>VLOOKUP($U1862,look_up!A$2:L1888,6,FALSE)</f>
        <v>Echinodermata</v>
      </c>
      <c r="AA1862" s="14" t="str">
        <f>VLOOKUP($U1862,look_up!A$2:M1888,7,FALSE)</f>
        <v>Asteroidea</v>
      </c>
      <c r="AB1862" s="14" t="str">
        <f>VLOOKUP($U1862,look_up!$A$2:P1888,8,FALSE)</f>
        <v>Valvatida</v>
      </c>
      <c r="AC1862" s="14" t="str">
        <f>VLOOKUP($U1862,look_up!$A$2:Q1888,9,FALSE)</f>
        <v>Ophidiasteridae</v>
      </c>
      <c r="AD1862" s="14">
        <f>VLOOKUP($U1862,look_up!A$2:P1888,10,FALSE)</f>
        <v>124097</v>
      </c>
      <c r="AE1862" s="16">
        <v>0</v>
      </c>
      <c r="AF1862" s="24" t="s">
        <v>216</v>
      </c>
      <c r="AG1862">
        <v>40</v>
      </c>
      <c r="AH1862" s="16" t="s">
        <v>273</v>
      </c>
      <c r="AI1862" s="16" t="s">
        <v>296</v>
      </c>
      <c r="AJ1862" s="16" t="s">
        <v>214</v>
      </c>
      <c r="AK1862" s="16" t="s">
        <v>223</v>
      </c>
      <c r="AL1862" s="16">
        <v>0</v>
      </c>
    </row>
    <row r="1863" spans="1:38" x14ac:dyDescent="0.3">
      <c r="A1863" s="24" t="s">
        <v>0</v>
      </c>
      <c r="B1863" t="s">
        <v>307</v>
      </c>
      <c r="C1863" t="s">
        <v>274</v>
      </c>
      <c r="D1863">
        <v>-27.488160000000001</v>
      </c>
      <c r="E1863">
        <v>-48.365229999999997</v>
      </c>
      <c r="F1863" s="24" t="s">
        <v>2</v>
      </c>
      <c r="G1863" s="24" t="s">
        <v>3</v>
      </c>
      <c r="H1863" s="25">
        <v>42390</v>
      </c>
      <c r="I1863" s="12" t="s">
        <v>285</v>
      </c>
      <c r="J1863" s="12" t="s">
        <v>270</v>
      </c>
      <c r="K1863" s="12" t="s">
        <v>292</v>
      </c>
      <c r="L1863" s="24" t="s">
        <v>96</v>
      </c>
      <c r="M1863" s="24" t="s">
        <v>272</v>
      </c>
      <c r="N1863" t="s">
        <v>85</v>
      </c>
      <c r="O1863" s="24">
        <v>2</v>
      </c>
      <c r="P1863">
        <v>5</v>
      </c>
      <c r="Q1863">
        <v>5</v>
      </c>
      <c r="R1863">
        <v>22</v>
      </c>
      <c r="S1863" s="24">
        <v>9</v>
      </c>
      <c r="T1863" s="24">
        <v>6</v>
      </c>
      <c r="U1863" t="s">
        <v>184</v>
      </c>
      <c r="V1863" s="14" t="str">
        <f>VLOOKUP($U1863,look_up!$A$2:J1889,2,FALSE)</f>
        <v>Estrela</v>
      </c>
      <c r="W1863" s="14" t="str">
        <f>VLOOKUP($U1863,look_up!$A$2:K1889,3,FALSE)</f>
        <v>Species</v>
      </c>
      <c r="X1863" s="14" t="str">
        <f>VLOOKUP($U1863,look_up!$A$2:L1889,4,FALSE)</f>
        <v>NA</v>
      </c>
      <c r="Y1863" s="14" t="str">
        <f>VLOOKUP($U1863,look_up!A$2:K1889,5,FALSE)</f>
        <v>Animalia</v>
      </c>
      <c r="Z1863" s="14" t="str">
        <f>VLOOKUP($U1863,look_up!A$2:L1889,6,FALSE)</f>
        <v>Echinodermata</v>
      </c>
      <c r="AA1863" s="14" t="str">
        <f>VLOOKUP($U1863,look_up!A$2:M1889,7,FALSE)</f>
        <v>Asteroidea</v>
      </c>
      <c r="AB1863" s="14" t="str">
        <f>VLOOKUP($U1863,look_up!$A$2:P1889,8,FALSE)</f>
        <v>Valvatida</v>
      </c>
      <c r="AC1863" s="14" t="str">
        <f>VLOOKUP($U1863,look_up!$A$2:Q1889,9,FALSE)</f>
        <v>Ophidiasteridae</v>
      </c>
      <c r="AD1863" s="14">
        <f>VLOOKUP($U1863,look_up!A$2:P1889,10,FALSE)</f>
        <v>124097</v>
      </c>
      <c r="AE1863" s="16">
        <v>0</v>
      </c>
      <c r="AF1863" s="24" t="s">
        <v>216</v>
      </c>
      <c r="AG1863">
        <v>40</v>
      </c>
      <c r="AH1863" s="16" t="s">
        <v>273</v>
      </c>
      <c r="AI1863" s="16" t="s">
        <v>296</v>
      </c>
      <c r="AJ1863" s="16" t="s">
        <v>214</v>
      </c>
      <c r="AK1863" s="16" t="s">
        <v>223</v>
      </c>
      <c r="AL1863" s="16">
        <v>0</v>
      </c>
    </row>
    <row r="1864" spans="1:38" x14ac:dyDescent="0.3">
      <c r="A1864" s="24" t="s">
        <v>0</v>
      </c>
      <c r="B1864" t="s">
        <v>307</v>
      </c>
      <c r="C1864" t="s">
        <v>274</v>
      </c>
      <c r="D1864">
        <v>-27.488160000000001</v>
      </c>
      <c r="E1864">
        <v>-48.365229999999997</v>
      </c>
      <c r="F1864" s="24" t="s">
        <v>2</v>
      </c>
      <c r="G1864" s="24" t="s">
        <v>3</v>
      </c>
      <c r="H1864" s="25">
        <v>42390</v>
      </c>
      <c r="I1864" s="12" t="s">
        <v>285</v>
      </c>
      <c r="J1864" s="12" t="s">
        <v>270</v>
      </c>
      <c r="K1864" s="12" t="s">
        <v>292</v>
      </c>
      <c r="L1864" s="24" t="s">
        <v>96</v>
      </c>
      <c r="M1864" s="24" t="s">
        <v>272</v>
      </c>
      <c r="N1864" t="s">
        <v>85</v>
      </c>
      <c r="O1864" s="24">
        <v>3</v>
      </c>
      <c r="P1864">
        <v>5</v>
      </c>
      <c r="Q1864">
        <v>5</v>
      </c>
      <c r="R1864">
        <v>22</v>
      </c>
      <c r="S1864" s="24">
        <v>9</v>
      </c>
      <c r="T1864" s="24">
        <v>7.5</v>
      </c>
      <c r="U1864" t="s">
        <v>184</v>
      </c>
      <c r="V1864" s="14" t="str">
        <f>VLOOKUP($U1864,look_up!$A$2:J1890,2,FALSE)</f>
        <v>Estrela</v>
      </c>
      <c r="W1864" s="14" t="str">
        <f>VLOOKUP($U1864,look_up!$A$2:K1890,3,FALSE)</f>
        <v>Species</v>
      </c>
      <c r="X1864" s="14" t="str">
        <f>VLOOKUP($U1864,look_up!$A$2:L1890,4,FALSE)</f>
        <v>NA</v>
      </c>
      <c r="Y1864" s="14" t="str">
        <f>VLOOKUP($U1864,look_up!A$2:K1890,5,FALSE)</f>
        <v>Animalia</v>
      </c>
      <c r="Z1864" s="14" t="str">
        <f>VLOOKUP($U1864,look_up!A$2:L1890,6,FALSE)</f>
        <v>Echinodermata</v>
      </c>
      <c r="AA1864" s="14" t="str">
        <f>VLOOKUP($U1864,look_up!A$2:M1890,7,FALSE)</f>
        <v>Asteroidea</v>
      </c>
      <c r="AB1864" s="14" t="str">
        <f>VLOOKUP($U1864,look_up!$A$2:P1890,8,FALSE)</f>
        <v>Valvatida</v>
      </c>
      <c r="AC1864" s="14" t="str">
        <f>VLOOKUP($U1864,look_up!$A$2:Q1890,9,FALSE)</f>
        <v>Ophidiasteridae</v>
      </c>
      <c r="AD1864" s="14">
        <f>VLOOKUP($U1864,look_up!A$2:P1890,10,FALSE)</f>
        <v>124097</v>
      </c>
      <c r="AE1864" s="16">
        <v>0</v>
      </c>
      <c r="AF1864" s="24" t="s">
        <v>216</v>
      </c>
      <c r="AG1864">
        <v>40</v>
      </c>
      <c r="AH1864" s="16" t="s">
        <v>273</v>
      </c>
      <c r="AI1864" s="16" t="s">
        <v>296</v>
      </c>
      <c r="AJ1864" s="16" t="s">
        <v>214</v>
      </c>
      <c r="AK1864" s="16" t="s">
        <v>223</v>
      </c>
      <c r="AL1864" s="16">
        <v>0</v>
      </c>
    </row>
    <row r="1865" spans="1:38" x14ac:dyDescent="0.3">
      <c r="A1865" s="24" t="s">
        <v>0</v>
      </c>
      <c r="B1865" t="s">
        <v>307</v>
      </c>
      <c r="C1865" t="s">
        <v>274</v>
      </c>
      <c r="D1865">
        <v>-27.488160000000001</v>
      </c>
      <c r="E1865">
        <v>-48.365229999999997</v>
      </c>
      <c r="F1865" s="24" t="s">
        <v>2</v>
      </c>
      <c r="G1865" s="24" t="s">
        <v>3</v>
      </c>
      <c r="H1865" s="25">
        <v>42390</v>
      </c>
      <c r="I1865" s="12" t="s">
        <v>285</v>
      </c>
      <c r="J1865" s="12" t="s">
        <v>270</v>
      </c>
      <c r="K1865" s="12" t="s">
        <v>292</v>
      </c>
      <c r="L1865" s="24" t="s">
        <v>96</v>
      </c>
      <c r="M1865" s="24" t="s">
        <v>272</v>
      </c>
      <c r="N1865" t="s">
        <v>85</v>
      </c>
      <c r="O1865" s="24">
        <v>1</v>
      </c>
      <c r="P1865">
        <v>10</v>
      </c>
      <c r="Q1865">
        <v>10</v>
      </c>
      <c r="R1865">
        <v>16</v>
      </c>
      <c r="S1865" s="24">
        <v>9</v>
      </c>
      <c r="T1865" s="24">
        <v>7.5</v>
      </c>
      <c r="U1865" t="s">
        <v>184</v>
      </c>
      <c r="V1865" s="14" t="str">
        <f>VLOOKUP($U1865,look_up!$A$2:J1891,2,FALSE)</f>
        <v>Estrela</v>
      </c>
      <c r="W1865" s="14" t="str">
        <f>VLOOKUP($U1865,look_up!$A$2:K1891,3,FALSE)</f>
        <v>Species</v>
      </c>
      <c r="X1865" s="14" t="str">
        <f>VLOOKUP($U1865,look_up!$A$2:L1891,4,FALSE)</f>
        <v>NA</v>
      </c>
      <c r="Y1865" s="14" t="str">
        <f>VLOOKUP($U1865,look_up!A$2:K1891,5,FALSE)</f>
        <v>Animalia</v>
      </c>
      <c r="Z1865" s="14" t="str">
        <f>VLOOKUP($U1865,look_up!A$2:L1891,6,FALSE)</f>
        <v>Echinodermata</v>
      </c>
      <c r="AA1865" s="14" t="str">
        <f>VLOOKUP($U1865,look_up!A$2:M1891,7,FALSE)</f>
        <v>Asteroidea</v>
      </c>
      <c r="AB1865" s="14" t="str">
        <f>VLOOKUP($U1865,look_up!$A$2:P1891,8,FALSE)</f>
        <v>Valvatida</v>
      </c>
      <c r="AC1865" s="14" t="str">
        <f>VLOOKUP($U1865,look_up!$A$2:Q1891,9,FALSE)</f>
        <v>Ophidiasteridae</v>
      </c>
      <c r="AD1865" s="14">
        <f>VLOOKUP($U1865,look_up!A$2:P1891,10,FALSE)</f>
        <v>124097</v>
      </c>
      <c r="AE1865" s="16">
        <v>0</v>
      </c>
      <c r="AF1865" s="24" t="s">
        <v>216</v>
      </c>
      <c r="AG1865">
        <v>40</v>
      </c>
      <c r="AH1865" s="16" t="s">
        <v>273</v>
      </c>
      <c r="AI1865" s="16" t="s">
        <v>296</v>
      </c>
      <c r="AJ1865" s="16" t="s">
        <v>214</v>
      </c>
      <c r="AK1865" s="16" t="s">
        <v>223</v>
      </c>
      <c r="AL1865" s="16">
        <v>0</v>
      </c>
    </row>
    <row r="1866" spans="1:38" x14ac:dyDescent="0.3">
      <c r="A1866" s="24" t="s">
        <v>0</v>
      </c>
      <c r="B1866" t="s">
        <v>307</v>
      </c>
      <c r="C1866" t="s">
        <v>274</v>
      </c>
      <c r="D1866">
        <v>-27.488160000000001</v>
      </c>
      <c r="E1866">
        <v>-48.365229999999997</v>
      </c>
      <c r="F1866" s="24" t="s">
        <v>2</v>
      </c>
      <c r="G1866" s="24" t="s">
        <v>3</v>
      </c>
      <c r="H1866" s="25">
        <v>42390</v>
      </c>
      <c r="I1866" s="12" t="s">
        <v>285</v>
      </c>
      <c r="J1866" s="12" t="s">
        <v>270</v>
      </c>
      <c r="K1866" s="12" t="s">
        <v>292</v>
      </c>
      <c r="L1866" s="24" t="s">
        <v>96</v>
      </c>
      <c r="M1866" s="24" t="s">
        <v>272</v>
      </c>
      <c r="N1866" t="s">
        <v>85</v>
      </c>
      <c r="O1866" s="24">
        <v>2</v>
      </c>
      <c r="P1866">
        <v>10</v>
      </c>
      <c r="Q1866">
        <v>10</v>
      </c>
      <c r="R1866">
        <v>16</v>
      </c>
      <c r="S1866" s="24">
        <v>9</v>
      </c>
      <c r="T1866" s="24">
        <v>7.5</v>
      </c>
      <c r="U1866" t="s">
        <v>184</v>
      </c>
      <c r="V1866" s="14" t="str">
        <f>VLOOKUP($U1866,look_up!$A$2:J1892,2,FALSE)</f>
        <v>Estrela</v>
      </c>
      <c r="W1866" s="14" t="str">
        <f>VLOOKUP($U1866,look_up!$A$2:K1892,3,FALSE)</f>
        <v>Species</v>
      </c>
      <c r="X1866" s="14" t="str">
        <f>VLOOKUP($U1866,look_up!$A$2:L1892,4,FALSE)</f>
        <v>NA</v>
      </c>
      <c r="Y1866" s="14" t="str">
        <f>VLOOKUP($U1866,look_up!A$2:K1892,5,FALSE)</f>
        <v>Animalia</v>
      </c>
      <c r="Z1866" s="14" t="str">
        <f>VLOOKUP($U1866,look_up!A$2:L1892,6,FALSE)</f>
        <v>Echinodermata</v>
      </c>
      <c r="AA1866" s="14" t="str">
        <f>VLOOKUP($U1866,look_up!A$2:M1892,7,FALSE)</f>
        <v>Asteroidea</v>
      </c>
      <c r="AB1866" s="14" t="str">
        <f>VLOOKUP($U1866,look_up!$A$2:P1892,8,FALSE)</f>
        <v>Valvatida</v>
      </c>
      <c r="AC1866" s="14" t="str">
        <f>VLOOKUP($U1866,look_up!$A$2:Q1892,9,FALSE)</f>
        <v>Ophidiasteridae</v>
      </c>
      <c r="AD1866" s="14">
        <f>VLOOKUP($U1866,look_up!A$2:P1892,10,FALSE)</f>
        <v>124097</v>
      </c>
      <c r="AE1866" s="16">
        <v>0</v>
      </c>
      <c r="AF1866" s="24" t="s">
        <v>216</v>
      </c>
      <c r="AG1866">
        <v>40</v>
      </c>
      <c r="AH1866" s="16" t="s">
        <v>273</v>
      </c>
      <c r="AI1866" s="16" t="s">
        <v>296</v>
      </c>
      <c r="AJ1866" s="16" t="s">
        <v>214</v>
      </c>
      <c r="AK1866" s="16" t="s">
        <v>223</v>
      </c>
      <c r="AL1866" s="16">
        <v>0</v>
      </c>
    </row>
    <row r="1867" spans="1:38" x14ac:dyDescent="0.3">
      <c r="A1867" s="24" t="s">
        <v>0</v>
      </c>
      <c r="B1867" t="s">
        <v>244</v>
      </c>
      <c r="C1867" t="s">
        <v>275</v>
      </c>
      <c r="D1867">
        <v>-27.2837</v>
      </c>
      <c r="E1867">
        <v>-48.37368</v>
      </c>
      <c r="F1867" s="24" t="s">
        <v>2</v>
      </c>
      <c r="G1867" s="24" t="s">
        <v>3</v>
      </c>
      <c r="H1867" s="25">
        <v>42395</v>
      </c>
      <c r="I1867" s="12" t="s">
        <v>293</v>
      </c>
      <c r="J1867" s="12" t="s">
        <v>270</v>
      </c>
      <c r="K1867" s="12" t="s">
        <v>292</v>
      </c>
      <c r="L1867" s="24" t="s">
        <v>96</v>
      </c>
      <c r="M1867" s="24" t="s">
        <v>272</v>
      </c>
      <c r="N1867" t="s">
        <v>85</v>
      </c>
      <c r="O1867" s="24">
        <v>1</v>
      </c>
      <c r="P1867">
        <v>5</v>
      </c>
      <c r="Q1867">
        <v>5</v>
      </c>
      <c r="R1867">
        <v>26</v>
      </c>
      <c r="S1867" s="24">
        <v>4.5</v>
      </c>
      <c r="T1867" s="24">
        <v>4.7</v>
      </c>
      <c r="U1867" t="s">
        <v>184</v>
      </c>
      <c r="V1867" s="14" t="str">
        <f>VLOOKUP($U1867,look_up!$A$2:J1893,2,FALSE)</f>
        <v>Estrela</v>
      </c>
      <c r="W1867" s="14" t="str">
        <f>VLOOKUP($U1867,look_up!$A$2:K1893,3,FALSE)</f>
        <v>Species</v>
      </c>
      <c r="X1867" s="14" t="str">
        <f>VLOOKUP($U1867,look_up!$A$2:L1893,4,FALSE)</f>
        <v>NA</v>
      </c>
      <c r="Y1867" s="14" t="str">
        <f>VLOOKUP($U1867,look_up!A$2:K1893,5,FALSE)</f>
        <v>Animalia</v>
      </c>
      <c r="Z1867" s="14" t="str">
        <f>VLOOKUP($U1867,look_up!A$2:L1893,6,FALSE)</f>
        <v>Echinodermata</v>
      </c>
      <c r="AA1867" s="14" t="str">
        <f>VLOOKUP($U1867,look_up!A$2:M1893,7,FALSE)</f>
        <v>Asteroidea</v>
      </c>
      <c r="AB1867" s="14" t="str">
        <f>VLOOKUP($U1867,look_up!$A$2:P1893,8,FALSE)</f>
        <v>Valvatida</v>
      </c>
      <c r="AC1867" s="14" t="str">
        <f>VLOOKUP($U1867,look_up!$A$2:Q1893,9,FALSE)</f>
        <v>Ophidiasteridae</v>
      </c>
      <c r="AD1867" s="14">
        <f>VLOOKUP($U1867,look_up!A$2:P1893,10,FALSE)</f>
        <v>124097</v>
      </c>
      <c r="AE1867" s="16">
        <v>0</v>
      </c>
      <c r="AF1867" s="24" t="s">
        <v>216</v>
      </c>
      <c r="AG1867">
        <v>40</v>
      </c>
      <c r="AH1867" s="16" t="s">
        <v>273</v>
      </c>
      <c r="AI1867" s="16" t="s">
        <v>296</v>
      </c>
      <c r="AJ1867" s="16" t="s">
        <v>214</v>
      </c>
      <c r="AK1867" s="16" t="s">
        <v>223</v>
      </c>
      <c r="AL1867" s="16">
        <v>0</v>
      </c>
    </row>
    <row r="1868" spans="1:38" x14ac:dyDescent="0.3">
      <c r="A1868" s="24" t="s">
        <v>0</v>
      </c>
      <c r="B1868" t="s">
        <v>244</v>
      </c>
      <c r="C1868" t="s">
        <v>275</v>
      </c>
      <c r="D1868">
        <v>-27.2837</v>
      </c>
      <c r="E1868">
        <v>-48.37368</v>
      </c>
      <c r="F1868" s="24" t="s">
        <v>2</v>
      </c>
      <c r="G1868" s="24" t="s">
        <v>3</v>
      </c>
      <c r="H1868" s="25">
        <v>42395</v>
      </c>
      <c r="I1868" s="12" t="s">
        <v>293</v>
      </c>
      <c r="J1868" s="12" t="s">
        <v>270</v>
      </c>
      <c r="K1868" s="12" t="s">
        <v>292</v>
      </c>
      <c r="L1868" s="24" t="s">
        <v>96</v>
      </c>
      <c r="M1868" s="24" t="s">
        <v>272</v>
      </c>
      <c r="N1868" t="s">
        <v>85</v>
      </c>
      <c r="O1868" s="24">
        <v>2</v>
      </c>
      <c r="P1868">
        <v>5</v>
      </c>
      <c r="Q1868">
        <v>5</v>
      </c>
      <c r="R1868">
        <v>26</v>
      </c>
      <c r="S1868" s="24">
        <v>4.5</v>
      </c>
      <c r="T1868" s="24">
        <v>4.7</v>
      </c>
      <c r="U1868" t="s">
        <v>184</v>
      </c>
      <c r="V1868" s="14" t="str">
        <f>VLOOKUP($U1868,look_up!$A$2:J1894,2,FALSE)</f>
        <v>Estrela</v>
      </c>
      <c r="W1868" s="14" t="str">
        <f>VLOOKUP($U1868,look_up!$A$2:K1894,3,FALSE)</f>
        <v>Species</v>
      </c>
      <c r="X1868" s="14" t="str">
        <f>VLOOKUP($U1868,look_up!$A$2:L1894,4,FALSE)</f>
        <v>NA</v>
      </c>
      <c r="Y1868" s="14" t="str">
        <f>VLOOKUP($U1868,look_up!A$2:K1894,5,FALSE)</f>
        <v>Animalia</v>
      </c>
      <c r="Z1868" s="14" t="str">
        <f>VLOOKUP($U1868,look_up!A$2:L1894,6,FALSE)</f>
        <v>Echinodermata</v>
      </c>
      <c r="AA1868" s="14" t="str">
        <f>VLOOKUP($U1868,look_up!A$2:M1894,7,FALSE)</f>
        <v>Asteroidea</v>
      </c>
      <c r="AB1868" s="14" t="str">
        <f>VLOOKUP($U1868,look_up!$A$2:P1894,8,FALSE)</f>
        <v>Valvatida</v>
      </c>
      <c r="AC1868" s="14" t="str">
        <f>VLOOKUP($U1868,look_up!$A$2:Q1894,9,FALSE)</f>
        <v>Ophidiasteridae</v>
      </c>
      <c r="AD1868" s="14">
        <f>VLOOKUP($U1868,look_up!A$2:P1894,10,FALSE)</f>
        <v>124097</v>
      </c>
      <c r="AE1868" s="16">
        <v>0</v>
      </c>
      <c r="AF1868" s="24" t="s">
        <v>216</v>
      </c>
      <c r="AG1868">
        <v>40</v>
      </c>
      <c r="AH1868" s="16" t="s">
        <v>273</v>
      </c>
      <c r="AI1868" s="16" t="s">
        <v>296</v>
      </c>
      <c r="AJ1868" s="16" t="s">
        <v>214</v>
      </c>
      <c r="AK1868" s="16" t="s">
        <v>223</v>
      </c>
      <c r="AL1868" s="16">
        <v>0</v>
      </c>
    </row>
    <row r="1869" spans="1:38" x14ac:dyDescent="0.3">
      <c r="A1869" s="24" t="s">
        <v>0</v>
      </c>
      <c r="B1869" t="s">
        <v>244</v>
      </c>
      <c r="C1869" t="s">
        <v>275</v>
      </c>
      <c r="D1869">
        <v>-27.2837</v>
      </c>
      <c r="E1869">
        <v>-48.37368</v>
      </c>
      <c r="F1869" s="24" t="s">
        <v>2</v>
      </c>
      <c r="G1869" s="24" t="s">
        <v>3</v>
      </c>
      <c r="H1869" s="25">
        <v>42395</v>
      </c>
      <c r="I1869" s="12" t="s">
        <v>293</v>
      </c>
      <c r="J1869" s="12" t="s">
        <v>270</v>
      </c>
      <c r="K1869" s="12" t="s">
        <v>292</v>
      </c>
      <c r="L1869" s="24" t="s">
        <v>96</v>
      </c>
      <c r="M1869" s="24" t="s">
        <v>272</v>
      </c>
      <c r="N1869" t="s">
        <v>85</v>
      </c>
      <c r="O1869" s="24">
        <v>3</v>
      </c>
      <c r="P1869">
        <v>5</v>
      </c>
      <c r="Q1869">
        <v>5</v>
      </c>
      <c r="R1869">
        <v>26</v>
      </c>
      <c r="S1869" s="24">
        <v>4.5</v>
      </c>
      <c r="T1869" s="24">
        <v>4.7</v>
      </c>
      <c r="U1869" t="s">
        <v>184</v>
      </c>
      <c r="V1869" s="14" t="str">
        <f>VLOOKUP($U1869,look_up!$A$2:J1895,2,FALSE)</f>
        <v>Estrela</v>
      </c>
      <c r="W1869" s="14" t="str">
        <f>VLOOKUP($U1869,look_up!$A$2:K1895,3,FALSE)</f>
        <v>Species</v>
      </c>
      <c r="X1869" s="14" t="str">
        <f>VLOOKUP($U1869,look_up!$A$2:L1895,4,FALSE)</f>
        <v>NA</v>
      </c>
      <c r="Y1869" s="14" t="str">
        <f>VLOOKUP($U1869,look_up!A$2:K1895,5,FALSE)</f>
        <v>Animalia</v>
      </c>
      <c r="Z1869" s="14" t="str">
        <f>VLOOKUP($U1869,look_up!A$2:L1895,6,FALSE)</f>
        <v>Echinodermata</v>
      </c>
      <c r="AA1869" s="14" t="str">
        <f>VLOOKUP($U1869,look_up!A$2:M1895,7,FALSE)</f>
        <v>Asteroidea</v>
      </c>
      <c r="AB1869" s="14" t="str">
        <f>VLOOKUP($U1869,look_up!$A$2:P1895,8,FALSE)</f>
        <v>Valvatida</v>
      </c>
      <c r="AC1869" s="14" t="str">
        <f>VLOOKUP($U1869,look_up!$A$2:Q1895,9,FALSE)</f>
        <v>Ophidiasteridae</v>
      </c>
      <c r="AD1869" s="14">
        <f>VLOOKUP($U1869,look_up!A$2:P1895,10,FALSE)</f>
        <v>124097</v>
      </c>
      <c r="AE1869" s="16">
        <v>0</v>
      </c>
      <c r="AF1869" s="24" t="s">
        <v>216</v>
      </c>
      <c r="AG1869">
        <v>40</v>
      </c>
      <c r="AH1869" s="16" t="s">
        <v>273</v>
      </c>
      <c r="AI1869" s="16" t="s">
        <v>296</v>
      </c>
      <c r="AJ1869" s="16" t="s">
        <v>214</v>
      </c>
      <c r="AK1869" s="16" t="s">
        <v>223</v>
      </c>
      <c r="AL1869" s="16">
        <v>0</v>
      </c>
    </row>
    <row r="1870" spans="1:38" x14ac:dyDescent="0.3">
      <c r="A1870" s="24" t="s">
        <v>0</v>
      </c>
      <c r="B1870" t="s">
        <v>244</v>
      </c>
      <c r="C1870" t="s">
        <v>275</v>
      </c>
      <c r="D1870">
        <v>-27.2837</v>
      </c>
      <c r="E1870">
        <v>-48.37368</v>
      </c>
      <c r="F1870" s="24" t="s">
        <v>2</v>
      </c>
      <c r="G1870" s="24" t="s">
        <v>3</v>
      </c>
      <c r="H1870" s="25">
        <v>42395</v>
      </c>
      <c r="I1870" s="12" t="s">
        <v>293</v>
      </c>
      <c r="J1870" s="12" t="s">
        <v>270</v>
      </c>
      <c r="K1870" s="12" t="s">
        <v>292</v>
      </c>
      <c r="L1870" s="24" t="s">
        <v>96</v>
      </c>
      <c r="M1870" s="24" t="s">
        <v>272</v>
      </c>
      <c r="N1870" t="s">
        <v>85</v>
      </c>
      <c r="O1870" s="24">
        <v>1</v>
      </c>
      <c r="P1870">
        <v>10</v>
      </c>
      <c r="Q1870">
        <v>10</v>
      </c>
      <c r="R1870">
        <v>17</v>
      </c>
      <c r="S1870" s="24">
        <v>4.5</v>
      </c>
      <c r="T1870" s="24">
        <v>4.7</v>
      </c>
      <c r="U1870" t="s">
        <v>184</v>
      </c>
      <c r="V1870" s="14" t="str">
        <f>VLOOKUP($U1870,look_up!$A$2:J1896,2,FALSE)</f>
        <v>Estrela</v>
      </c>
      <c r="W1870" s="14" t="str">
        <f>VLOOKUP($U1870,look_up!$A$2:K1896,3,FALSE)</f>
        <v>Species</v>
      </c>
      <c r="X1870" s="14" t="str">
        <f>VLOOKUP($U1870,look_up!$A$2:L1896,4,FALSE)</f>
        <v>NA</v>
      </c>
      <c r="Y1870" s="14" t="str">
        <f>VLOOKUP($U1870,look_up!A$2:K1896,5,FALSE)</f>
        <v>Animalia</v>
      </c>
      <c r="Z1870" s="14" t="str">
        <f>VLOOKUP($U1870,look_up!A$2:L1896,6,FALSE)</f>
        <v>Echinodermata</v>
      </c>
      <c r="AA1870" s="14" t="str">
        <f>VLOOKUP($U1870,look_up!A$2:M1896,7,FALSE)</f>
        <v>Asteroidea</v>
      </c>
      <c r="AB1870" s="14" t="str">
        <f>VLOOKUP($U1870,look_up!$A$2:P1896,8,FALSE)</f>
        <v>Valvatida</v>
      </c>
      <c r="AC1870" s="14" t="str">
        <f>VLOOKUP($U1870,look_up!$A$2:Q1896,9,FALSE)</f>
        <v>Ophidiasteridae</v>
      </c>
      <c r="AD1870" s="14">
        <f>VLOOKUP($U1870,look_up!A$2:P1896,10,FALSE)</f>
        <v>124097</v>
      </c>
      <c r="AE1870" s="16">
        <v>0</v>
      </c>
      <c r="AF1870" s="24" t="s">
        <v>216</v>
      </c>
      <c r="AG1870">
        <v>40</v>
      </c>
      <c r="AH1870" s="16" t="s">
        <v>273</v>
      </c>
      <c r="AI1870" s="16" t="s">
        <v>296</v>
      </c>
      <c r="AJ1870" s="16" t="s">
        <v>214</v>
      </c>
      <c r="AK1870" s="16" t="s">
        <v>223</v>
      </c>
      <c r="AL1870" s="16">
        <v>0</v>
      </c>
    </row>
    <row r="1871" spans="1:38" x14ac:dyDescent="0.3">
      <c r="A1871" s="24" t="s">
        <v>0</v>
      </c>
      <c r="B1871" t="s">
        <v>244</v>
      </c>
      <c r="C1871" t="s">
        <v>275</v>
      </c>
      <c r="D1871">
        <v>-27.2837</v>
      </c>
      <c r="E1871">
        <v>-48.37368</v>
      </c>
      <c r="F1871" s="24" t="s">
        <v>2</v>
      </c>
      <c r="G1871" s="24" t="s">
        <v>3</v>
      </c>
      <c r="H1871" s="25">
        <v>42395</v>
      </c>
      <c r="I1871" s="12" t="s">
        <v>293</v>
      </c>
      <c r="J1871" s="12" t="s">
        <v>270</v>
      </c>
      <c r="K1871" s="12" t="s">
        <v>292</v>
      </c>
      <c r="L1871" s="24" t="s">
        <v>96</v>
      </c>
      <c r="M1871" s="24" t="s">
        <v>272</v>
      </c>
      <c r="N1871" t="s">
        <v>85</v>
      </c>
      <c r="O1871" s="24">
        <v>2</v>
      </c>
      <c r="P1871">
        <v>10</v>
      </c>
      <c r="Q1871">
        <v>10</v>
      </c>
      <c r="R1871">
        <v>17</v>
      </c>
      <c r="S1871" s="24">
        <v>4.5</v>
      </c>
      <c r="T1871" s="24">
        <v>4.7</v>
      </c>
      <c r="U1871" t="s">
        <v>184</v>
      </c>
      <c r="V1871" s="14" t="str">
        <f>VLOOKUP($U1871,look_up!$A$2:J1897,2,FALSE)</f>
        <v>Estrela</v>
      </c>
      <c r="W1871" s="14" t="str">
        <f>VLOOKUP($U1871,look_up!$A$2:K1897,3,FALSE)</f>
        <v>Species</v>
      </c>
      <c r="X1871" s="14" t="str">
        <f>VLOOKUP($U1871,look_up!$A$2:L1897,4,FALSE)</f>
        <v>NA</v>
      </c>
      <c r="Y1871" s="14" t="str">
        <f>VLOOKUP($U1871,look_up!A$2:K1897,5,FALSE)</f>
        <v>Animalia</v>
      </c>
      <c r="Z1871" s="14" t="str">
        <f>VLOOKUP($U1871,look_up!A$2:L1897,6,FALSE)</f>
        <v>Echinodermata</v>
      </c>
      <c r="AA1871" s="14" t="str">
        <f>VLOOKUP($U1871,look_up!A$2:M1897,7,FALSE)</f>
        <v>Asteroidea</v>
      </c>
      <c r="AB1871" s="14" t="str">
        <f>VLOOKUP($U1871,look_up!$A$2:P1897,8,FALSE)</f>
        <v>Valvatida</v>
      </c>
      <c r="AC1871" s="14" t="str">
        <f>VLOOKUP($U1871,look_up!$A$2:Q1897,9,FALSE)</f>
        <v>Ophidiasteridae</v>
      </c>
      <c r="AD1871" s="14">
        <f>VLOOKUP($U1871,look_up!A$2:P1897,10,FALSE)</f>
        <v>124097</v>
      </c>
      <c r="AE1871" s="16">
        <v>0</v>
      </c>
      <c r="AF1871" s="24" t="s">
        <v>216</v>
      </c>
      <c r="AG1871">
        <v>40</v>
      </c>
      <c r="AH1871" s="16" t="s">
        <v>273</v>
      </c>
      <c r="AI1871" s="16" t="s">
        <v>296</v>
      </c>
      <c r="AJ1871" s="16" t="s">
        <v>214</v>
      </c>
      <c r="AK1871" s="16" t="s">
        <v>223</v>
      </c>
      <c r="AL1871" s="16">
        <v>0</v>
      </c>
    </row>
    <row r="1872" spans="1:38" x14ac:dyDescent="0.3">
      <c r="A1872" s="24" t="s">
        <v>0</v>
      </c>
      <c r="B1872" t="s">
        <v>244</v>
      </c>
      <c r="C1872" t="s">
        <v>275</v>
      </c>
      <c r="D1872">
        <v>-27.2837</v>
      </c>
      <c r="E1872">
        <v>-48.37368</v>
      </c>
      <c r="F1872" s="24" t="s">
        <v>2</v>
      </c>
      <c r="G1872" s="24" t="s">
        <v>3</v>
      </c>
      <c r="H1872" s="25">
        <v>42395</v>
      </c>
      <c r="I1872" s="12" t="s">
        <v>293</v>
      </c>
      <c r="J1872" s="12" t="s">
        <v>270</v>
      </c>
      <c r="K1872" s="12" t="s">
        <v>292</v>
      </c>
      <c r="L1872" s="24" t="s">
        <v>96</v>
      </c>
      <c r="M1872" s="24" t="s">
        <v>272</v>
      </c>
      <c r="N1872" t="s">
        <v>85</v>
      </c>
      <c r="O1872" s="24">
        <v>3</v>
      </c>
      <c r="P1872">
        <v>10</v>
      </c>
      <c r="Q1872">
        <v>10</v>
      </c>
      <c r="R1872">
        <v>17</v>
      </c>
      <c r="S1872" s="24">
        <v>4.5</v>
      </c>
      <c r="T1872" s="24">
        <v>4.7</v>
      </c>
      <c r="U1872" t="s">
        <v>184</v>
      </c>
      <c r="V1872" s="14" t="str">
        <f>VLOOKUP($U1872,look_up!$A$2:J1898,2,FALSE)</f>
        <v>Estrela</v>
      </c>
      <c r="W1872" s="14" t="str">
        <f>VLOOKUP($U1872,look_up!$A$2:K1898,3,FALSE)</f>
        <v>Species</v>
      </c>
      <c r="X1872" s="14" t="str">
        <f>VLOOKUP($U1872,look_up!$A$2:L1898,4,FALSE)</f>
        <v>NA</v>
      </c>
      <c r="Y1872" s="14" t="str">
        <f>VLOOKUP($U1872,look_up!A$2:K1898,5,FALSE)</f>
        <v>Animalia</v>
      </c>
      <c r="Z1872" s="14" t="str">
        <f>VLOOKUP($U1872,look_up!A$2:L1898,6,FALSE)</f>
        <v>Echinodermata</v>
      </c>
      <c r="AA1872" s="14" t="str">
        <f>VLOOKUP($U1872,look_up!A$2:M1898,7,FALSE)</f>
        <v>Asteroidea</v>
      </c>
      <c r="AB1872" s="14" t="str">
        <f>VLOOKUP($U1872,look_up!$A$2:P1898,8,FALSE)</f>
        <v>Valvatida</v>
      </c>
      <c r="AC1872" s="14" t="str">
        <f>VLOOKUP($U1872,look_up!$A$2:Q1898,9,FALSE)</f>
        <v>Ophidiasteridae</v>
      </c>
      <c r="AD1872" s="14">
        <f>VLOOKUP($U1872,look_up!A$2:P1898,10,FALSE)</f>
        <v>124097</v>
      </c>
      <c r="AE1872" s="16">
        <v>0</v>
      </c>
      <c r="AF1872" s="24" t="s">
        <v>216</v>
      </c>
      <c r="AG1872">
        <v>40</v>
      </c>
      <c r="AH1872" s="16" t="s">
        <v>273</v>
      </c>
      <c r="AI1872" s="16" t="s">
        <v>296</v>
      </c>
      <c r="AJ1872" s="16" t="s">
        <v>214</v>
      </c>
      <c r="AK1872" s="16" t="s">
        <v>223</v>
      </c>
      <c r="AL1872" s="16">
        <v>0</v>
      </c>
    </row>
    <row r="1873" spans="1:38" x14ac:dyDescent="0.3">
      <c r="A1873" s="24" t="s">
        <v>0</v>
      </c>
      <c r="B1873" t="s">
        <v>266</v>
      </c>
      <c r="C1873" t="s">
        <v>277</v>
      </c>
      <c r="D1873">
        <v>-27.296009999999999</v>
      </c>
      <c r="E1873">
        <v>-48.36168</v>
      </c>
      <c r="F1873" s="24" t="s">
        <v>2</v>
      </c>
      <c r="G1873" s="24" t="s">
        <v>3</v>
      </c>
      <c r="H1873" s="25">
        <v>42404</v>
      </c>
      <c r="I1873" s="12" t="s">
        <v>280</v>
      </c>
      <c r="J1873" s="12" t="s">
        <v>245</v>
      </c>
      <c r="K1873" s="12" t="s">
        <v>292</v>
      </c>
      <c r="L1873" s="24" t="s">
        <v>96</v>
      </c>
      <c r="M1873" s="24" t="s">
        <v>272</v>
      </c>
      <c r="N1873" t="s">
        <v>85</v>
      </c>
      <c r="O1873" s="24">
        <v>1</v>
      </c>
      <c r="P1873">
        <v>5</v>
      </c>
      <c r="Q1873">
        <v>5</v>
      </c>
      <c r="R1873">
        <v>24</v>
      </c>
      <c r="S1873" s="24">
        <v>6</v>
      </c>
      <c r="T1873" s="24">
        <v>6</v>
      </c>
      <c r="U1873" t="s">
        <v>184</v>
      </c>
      <c r="V1873" s="14" t="str">
        <f>VLOOKUP($U1873,look_up!$A$2:J1899,2,FALSE)</f>
        <v>Estrela</v>
      </c>
      <c r="W1873" s="14" t="str">
        <f>VLOOKUP($U1873,look_up!$A$2:K1899,3,FALSE)</f>
        <v>Species</v>
      </c>
      <c r="X1873" s="14" t="str">
        <f>VLOOKUP($U1873,look_up!$A$2:L1899,4,FALSE)</f>
        <v>NA</v>
      </c>
      <c r="Y1873" s="14" t="str">
        <f>VLOOKUP($U1873,look_up!A$2:K1899,5,FALSE)</f>
        <v>Animalia</v>
      </c>
      <c r="Z1873" s="14" t="str">
        <f>VLOOKUP($U1873,look_up!A$2:L1899,6,FALSE)</f>
        <v>Echinodermata</v>
      </c>
      <c r="AA1873" s="14" t="str">
        <f>VLOOKUP($U1873,look_up!A$2:M1899,7,FALSE)</f>
        <v>Asteroidea</v>
      </c>
      <c r="AB1873" s="14" t="str">
        <f>VLOOKUP($U1873,look_up!$A$2:P1899,8,FALSE)</f>
        <v>Valvatida</v>
      </c>
      <c r="AC1873" s="14" t="str">
        <f>VLOOKUP($U1873,look_up!$A$2:Q1899,9,FALSE)</f>
        <v>Ophidiasteridae</v>
      </c>
      <c r="AD1873" s="14">
        <f>VLOOKUP($U1873,look_up!A$2:P1899,10,FALSE)</f>
        <v>124097</v>
      </c>
      <c r="AE1873" s="16">
        <v>0</v>
      </c>
      <c r="AF1873" s="24" t="s">
        <v>216</v>
      </c>
      <c r="AG1873">
        <v>40</v>
      </c>
      <c r="AH1873" s="16" t="s">
        <v>273</v>
      </c>
      <c r="AI1873" s="16" t="s">
        <v>296</v>
      </c>
      <c r="AJ1873" s="16" t="s">
        <v>214</v>
      </c>
      <c r="AK1873" s="16" t="s">
        <v>223</v>
      </c>
      <c r="AL1873" s="16">
        <v>0</v>
      </c>
    </row>
    <row r="1874" spans="1:38" x14ac:dyDescent="0.3">
      <c r="A1874" s="24" t="s">
        <v>0</v>
      </c>
      <c r="B1874" t="s">
        <v>266</v>
      </c>
      <c r="C1874" t="s">
        <v>277</v>
      </c>
      <c r="D1874">
        <v>-27.296009999999999</v>
      </c>
      <c r="E1874">
        <v>-48.36168</v>
      </c>
      <c r="F1874" s="24" t="s">
        <v>2</v>
      </c>
      <c r="G1874" s="24" t="s">
        <v>3</v>
      </c>
      <c r="H1874" s="25">
        <v>42404</v>
      </c>
      <c r="I1874" s="12" t="s">
        <v>280</v>
      </c>
      <c r="J1874" s="12" t="s">
        <v>245</v>
      </c>
      <c r="K1874" s="12" t="s">
        <v>292</v>
      </c>
      <c r="L1874" s="24" t="s">
        <v>96</v>
      </c>
      <c r="M1874" s="24" t="s">
        <v>272</v>
      </c>
      <c r="N1874" t="s">
        <v>85</v>
      </c>
      <c r="O1874" s="24">
        <v>2</v>
      </c>
      <c r="P1874">
        <v>5</v>
      </c>
      <c r="Q1874">
        <v>5</v>
      </c>
      <c r="R1874">
        <v>24</v>
      </c>
      <c r="S1874" s="24">
        <v>6</v>
      </c>
      <c r="T1874" s="24">
        <v>6</v>
      </c>
      <c r="U1874" t="s">
        <v>184</v>
      </c>
      <c r="V1874" s="14" t="str">
        <f>VLOOKUP($U1874,look_up!$A$2:J1900,2,FALSE)</f>
        <v>Estrela</v>
      </c>
      <c r="W1874" s="14" t="str">
        <f>VLOOKUP($U1874,look_up!$A$2:K1900,3,FALSE)</f>
        <v>Species</v>
      </c>
      <c r="X1874" s="14" t="str">
        <f>VLOOKUP($U1874,look_up!$A$2:L1900,4,FALSE)</f>
        <v>NA</v>
      </c>
      <c r="Y1874" s="14" t="str">
        <f>VLOOKUP($U1874,look_up!A$2:K1900,5,FALSE)</f>
        <v>Animalia</v>
      </c>
      <c r="Z1874" s="14" t="str">
        <f>VLOOKUP($U1874,look_up!A$2:L1900,6,FALSE)</f>
        <v>Echinodermata</v>
      </c>
      <c r="AA1874" s="14" t="str">
        <f>VLOOKUP($U1874,look_up!A$2:M1900,7,FALSE)</f>
        <v>Asteroidea</v>
      </c>
      <c r="AB1874" s="14" t="str">
        <f>VLOOKUP($U1874,look_up!$A$2:P1900,8,FALSE)</f>
        <v>Valvatida</v>
      </c>
      <c r="AC1874" s="14" t="str">
        <f>VLOOKUP($U1874,look_up!$A$2:Q1900,9,FALSE)</f>
        <v>Ophidiasteridae</v>
      </c>
      <c r="AD1874" s="14">
        <f>VLOOKUP($U1874,look_up!A$2:P1900,10,FALSE)</f>
        <v>124097</v>
      </c>
      <c r="AE1874" s="16">
        <v>0</v>
      </c>
      <c r="AF1874" s="24" t="s">
        <v>216</v>
      </c>
      <c r="AG1874">
        <v>40</v>
      </c>
      <c r="AH1874" s="16" t="s">
        <v>273</v>
      </c>
      <c r="AI1874" s="16" t="s">
        <v>296</v>
      </c>
      <c r="AJ1874" s="16" t="s">
        <v>214</v>
      </c>
      <c r="AK1874" s="16" t="s">
        <v>223</v>
      </c>
      <c r="AL1874" s="16">
        <v>0</v>
      </c>
    </row>
    <row r="1875" spans="1:38" x14ac:dyDescent="0.3">
      <c r="A1875" s="24" t="s">
        <v>0</v>
      </c>
      <c r="B1875" t="s">
        <v>266</v>
      </c>
      <c r="C1875" t="s">
        <v>277</v>
      </c>
      <c r="D1875">
        <v>-27.296009999999999</v>
      </c>
      <c r="E1875">
        <v>-48.36168</v>
      </c>
      <c r="F1875" s="24" t="s">
        <v>2</v>
      </c>
      <c r="G1875" s="24" t="s">
        <v>3</v>
      </c>
      <c r="H1875" s="25">
        <v>42404</v>
      </c>
      <c r="I1875" s="12" t="s">
        <v>280</v>
      </c>
      <c r="J1875" s="12" t="s">
        <v>245</v>
      </c>
      <c r="K1875" s="12" t="s">
        <v>292</v>
      </c>
      <c r="L1875" s="24" t="s">
        <v>96</v>
      </c>
      <c r="M1875" s="24" t="s">
        <v>272</v>
      </c>
      <c r="N1875" t="s">
        <v>85</v>
      </c>
      <c r="O1875" s="24">
        <v>3</v>
      </c>
      <c r="P1875">
        <v>5</v>
      </c>
      <c r="Q1875">
        <v>5</v>
      </c>
      <c r="R1875">
        <v>24</v>
      </c>
      <c r="S1875" s="24">
        <v>6</v>
      </c>
      <c r="T1875" s="24">
        <v>6</v>
      </c>
      <c r="U1875" t="s">
        <v>184</v>
      </c>
      <c r="V1875" s="14" t="str">
        <f>VLOOKUP($U1875,look_up!$A$2:J1901,2,FALSE)</f>
        <v>Estrela</v>
      </c>
      <c r="W1875" s="14" t="str">
        <f>VLOOKUP($U1875,look_up!$A$2:K1901,3,FALSE)</f>
        <v>Species</v>
      </c>
      <c r="X1875" s="14" t="str">
        <f>VLOOKUP($U1875,look_up!$A$2:L1901,4,FALSE)</f>
        <v>NA</v>
      </c>
      <c r="Y1875" s="14" t="str">
        <f>VLOOKUP($U1875,look_up!A$2:K1901,5,FALSE)</f>
        <v>Animalia</v>
      </c>
      <c r="Z1875" s="14" t="str">
        <f>VLOOKUP($U1875,look_up!A$2:L1901,6,FALSE)</f>
        <v>Echinodermata</v>
      </c>
      <c r="AA1875" s="14" t="str">
        <f>VLOOKUP($U1875,look_up!A$2:M1901,7,FALSE)</f>
        <v>Asteroidea</v>
      </c>
      <c r="AB1875" s="14" t="str">
        <f>VLOOKUP($U1875,look_up!$A$2:P1901,8,FALSE)</f>
        <v>Valvatida</v>
      </c>
      <c r="AC1875" s="14" t="str">
        <f>VLOOKUP($U1875,look_up!$A$2:Q1901,9,FALSE)</f>
        <v>Ophidiasteridae</v>
      </c>
      <c r="AD1875" s="14">
        <f>VLOOKUP($U1875,look_up!A$2:P1901,10,FALSE)</f>
        <v>124097</v>
      </c>
      <c r="AE1875" s="16">
        <v>0</v>
      </c>
      <c r="AF1875" s="24" t="s">
        <v>216</v>
      </c>
      <c r="AG1875">
        <v>40</v>
      </c>
      <c r="AH1875" s="16" t="s">
        <v>273</v>
      </c>
      <c r="AI1875" s="16" t="s">
        <v>296</v>
      </c>
      <c r="AJ1875" s="16" t="s">
        <v>214</v>
      </c>
      <c r="AK1875" s="16" t="s">
        <v>223</v>
      </c>
      <c r="AL1875" s="16">
        <v>0</v>
      </c>
    </row>
    <row r="1876" spans="1:38" x14ac:dyDescent="0.3">
      <c r="A1876" s="24" t="s">
        <v>0</v>
      </c>
      <c r="B1876" t="s">
        <v>266</v>
      </c>
      <c r="C1876" t="s">
        <v>277</v>
      </c>
      <c r="D1876">
        <v>-27.296009999999999</v>
      </c>
      <c r="E1876">
        <v>-48.36168</v>
      </c>
      <c r="F1876" s="24" t="s">
        <v>2</v>
      </c>
      <c r="G1876" s="24" t="s">
        <v>3</v>
      </c>
      <c r="H1876" s="25">
        <v>42404</v>
      </c>
      <c r="I1876" s="12" t="s">
        <v>280</v>
      </c>
      <c r="J1876" s="12" t="s">
        <v>245</v>
      </c>
      <c r="K1876" s="12" t="s">
        <v>292</v>
      </c>
      <c r="L1876" s="24" t="s">
        <v>96</v>
      </c>
      <c r="M1876" s="24" t="s">
        <v>272</v>
      </c>
      <c r="N1876" t="s">
        <v>85</v>
      </c>
      <c r="O1876" s="24">
        <v>1</v>
      </c>
      <c r="P1876">
        <v>10</v>
      </c>
      <c r="Q1876">
        <v>10</v>
      </c>
      <c r="R1876">
        <v>24</v>
      </c>
      <c r="S1876" s="24">
        <v>6</v>
      </c>
      <c r="T1876" s="24">
        <v>6</v>
      </c>
      <c r="U1876" t="s">
        <v>184</v>
      </c>
      <c r="V1876" s="14" t="str">
        <f>VLOOKUP($U1876,look_up!$A$2:J1902,2,FALSE)</f>
        <v>Estrela</v>
      </c>
      <c r="W1876" s="14" t="str">
        <f>VLOOKUP($U1876,look_up!$A$2:K1902,3,FALSE)</f>
        <v>Species</v>
      </c>
      <c r="X1876" s="14" t="str">
        <f>VLOOKUP($U1876,look_up!$A$2:L1902,4,FALSE)</f>
        <v>NA</v>
      </c>
      <c r="Y1876" s="14" t="str">
        <f>VLOOKUP($U1876,look_up!A$2:K1902,5,FALSE)</f>
        <v>Animalia</v>
      </c>
      <c r="Z1876" s="14" t="str">
        <f>VLOOKUP($U1876,look_up!A$2:L1902,6,FALSE)</f>
        <v>Echinodermata</v>
      </c>
      <c r="AA1876" s="14" t="str">
        <f>VLOOKUP($U1876,look_up!A$2:M1902,7,FALSE)</f>
        <v>Asteroidea</v>
      </c>
      <c r="AB1876" s="14" t="str">
        <f>VLOOKUP($U1876,look_up!$A$2:P1902,8,FALSE)</f>
        <v>Valvatida</v>
      </c>
      <c r="AC1876" s="14" t="str">
        <f>VLOOKUP($U1876,look_up!$A$2:Q1902,9,FALSE)</f>
        <v>Ophidiasteridae</v>
      </c>
      <c r="AD1876" s="14">
        <f>VLOOKUP($U1876,look_up!A$2:P1902,10,FALSE)</f>
        <v>124097</v>
      </c>
      <c r="AE1876" s="16">
        <v>0</v>
      </c>
      <c r="AF1876" s="24" t="s">
        <v>216</v>
      </c>
      <c r="AG1876">
        <v>40</v>
      </c>
      <c r="AH1876" s="16" t="s">
        <v>273</v>
      </c>
      <c r="AI1876" s="16" t="s">
        <v>296</v>
      </c>
      <c r="AJ1876" s="16" t="s">
        <v>214</v>
      </c>
      <c r="AK1876" s="16" t="s">
        <v>223</v>
      </c>
      <c r="AL1876" s="16">
        <v>0</v>
      </c>
    </row>
    <row r="1877" spans="1:38" x14ac:dyDescent="0.3">
      <c r="A1877" s="24" t="s">
        <v>0</v>
      </c>
      <c r="B1877" t="s">
        <v>266</v>
      </c>
      <c r="C1877" t="s">
        <v>277</v>
      </c>
      <c r="D1877">
        <v>-27.296009999999999</v>
      </c>
      <c r="E1877">
        <v>-48.36168</v>
      </c>
      <c r="F1877" s="24" t="s">
        <v>2</v>
      </c>
      <c r="G1877" s="24" t="s">
        <v>3</v>
      </c>
      <c r="H1877" s="25">
        <v>42404</v>
      </c>
      <c r="I1877" s="12" t="s">
        <v>280</v>
      </c>
      <c r="J1877" s="12" t="s">
        <v>245</v>
      </c>
      <c r="K1877" s="12" t="s">
        <v>292</v>
      </c>
      <c r="L1877" s="24" t="s">
        <v>96</v>
      </c>
      <c r="M1877" s="24" t="s">
        <v>272</v>
      </c>
      <c r="N1877" t="s">
        <v>85</v>
      </c>
      <c r="O1877" s="24">
        <v>2</v>
      </c>
      <c r="P1877">
        <v>10</v>
      </c>
      <c r="Q1877">
        <v>10</v>
      </c>
      <c r="R1877">
        <v>24</v>
      </c>
      <c r="S1877" s="24">
        <v>6</v>
      </c>
      <c r="T1877" s="24">
        <v>6</v>
      </c>
      <c r="U1877" t="s">
        <v>184</v>
      </c>
      <c r="V1877" s="14" t="str">
        <f>VLOOKUP($U1877,look_up!$A$2:J1903,2,FALSE)</f>
        <v>Estrela</v>
      </c>
      <c r="W1877" s="14" t="str">
        <f>VLOOKUP($U1877,look_up!$A$2:K1903,3,FALSE)</f>
        <v>Species</v>
      </c>
      <c r="X1877" s="14" t="str">
        <f>VLOOKUP($U1877,look_up!$A$2:L1903,4,FALSE)</f>
        <v>NA</v>
      </c>
      <c r="Y1877" s="14" t="str">
        <f>VLOOKUP($U1877,look_up!A$2:K1903,5,FALSE)</f>
        <v>Animalia</v>
      </c>
      <c r="Z1877" s="14" t="str">
        <f>VLOOKUP($U1877,look_up!A$2:L1903,6,FALSE)</f>
        <v>Echinodermata</v>
      </c>
      <c r="AA1877" s="14" t="str">
        <f>VLOOKUP($U1877,look_up!A$2:M1903,7,FALSE)</f>
        <v>Asteroidea</v>
      </c>
      <c r="AB1877" s="14" t="str">
        <f>VLOOKUP($U1877,look_up!$A$2:P1903,8,FALSE)</f>
        <v>Valvatida</v>
      </c>
      <c r="AC1877" s="14" t="str">
        <f>VLOOKUP($U1877,look_up!$A$2:Q1903,9,FALSE)</f>
        <v>Ophidiasteridae</v>
      </c>
      <c r="AD1877" s="14">
        <f>VLOOKUP($U1877,look_up!A$2:P1903,10,FALSE)</f>
        <v>124097</v>
      </c>
      <c r="AE1877" s="16">
        <v>0</v>
      </c>
      <c r="AF1877" s="24" t="s">
        <v>216</v>
      </c>
      <c r="AG1877">
        <v>40</v>
      </c>
      <c r="AH1877" s="16" t="s">
        <v>273</v>
      </c>
      <c r="AI1877" s="16" t="s">
        <v>296</v>
      </c>
      <c r="AJ1877" s="16" t="s">
        <v>214</v>
      </c>
      <c r="AK1877" s="16" t="s">
        <v>223</v>
      </c>
      <c r="AL1877" s="16">
        <v>0</v>
      </c>
    </row>
    <row r="1878" spans="1:38" x14ac:dyDescent="0.3">
      <c r="A1878" s="24" t="s">
        <v>0</v>
      </c>
      <c r="B1878" t="s">
        <v>266</v>
      </c>
      <c r="C1878" t="s">
        <v>277</v>
      </c>
      <c r="D1878">
        <v>-27.296009999999999</v>
      </c>
      <c r="E1878">
        <v>-48.36168</v>
      </c>
      <c r="F1878" s="24" t="s">
        <v>2</v>
      </c>
      <c r="G1878" s="24" t="s">
        <v>3</v>
      </c>
      <c r="H1878" s="25">
        <v>42404</v>
      </c>
      <c r="I1878" s="12" t="s">
        <v>280</v>
      </c>
      <c r="J1878" s="12" t="s">
        <v>245</v>
      </c>
      <c r="K1878" s="12" t="s">
        <v>292</v>
      </c>
      <c r="L1878" s="24" t="s">
        <v>96</v>
      </c>
      <c r="M1878" s="24" t="s">
        <v>272</v>
      </c>
      <c r="N1878" t="s">
        <v>85</v>
      </c>
      <c r="O1878" s="24">
        <v>3</v>
      </c>
      <c r="P1878">
        <v>10</v>
      </c>
      <c r="Q1878">
        <v>10</v>
      </c>
      <c r="R1878">
        <v>24</v>
      </c>
      <c r="S1878" s="24">
        <v>6</v>
      </c>
      <c r="T1878" s="24">
        <v>6</v>
      </c>
      <c r="U1878" t="s">
        <v>184</v>
      </c>
      <c r="V1878" s="14" t="str">
        <f>VLOOKUP($U1878,look_up!$A$2:J1904,2,FALSE)</f>
        <v>Estrela</v>
      </c>
      <c r="W1878" s="14" t="str">
        <f>VLOOKUP($U1878,look_up!$A$2:K1904,3,FALSE)</f>
        <v>Species</v>
      </c>
      <c r="X1878" s="14" t="str">
        <f>VLOOKUP($U1878,look_up!$A$2:L1904,4,FALSE)</f>
        <v>NA</v>
      </c>
      <c r="Y1878" s="14" t="str">
        <f>VLOOKUP($U1878,look_up!A$2:K1904,5,FALSE)</f>
        <v>Animalia</v>
      </c>
      <c r="Z1878" s="14" t="str">
        <f>VLOOKUP($U1878,look_up!A$2:L1904,6,FALSE)</f>
        <v>Echinodermata</v>
      </c>
      <c r="AA1878" s="14" t="str">
        <f>VLOOKUP($U1878,look_up!A$2:M1904,7,FALSE)</f>
        <v>Asteroidea</v>
      </c>
      <c r="AB1878" s="14" t="str">
        <f>VLOOKUP($U1878,look_up!$A$2:P1904,8,FALSE)</f>
        <v>Valvatida</v>
      </c>
      <c r="AC1878" s="14" t="str">
        <f>VLOOKUP($U1878,look_up!$A$2:Q1904,9,FALSE)</f>
        <v>Ophidiasteridae</v>
      </c>
      <c r="AD1878" s="14">
        <f>VLOOKUP($U1878,look_up!A$2:P1904,10,FALSE)</f>
        <v>124097</v>
      </c>
      <c r="AE1878" s="16">
        <v>0</v>
      </c>
      <c r="AF1878" s="24" t="s">
        <v>216</v>
      </c>
      <c r="AG1878">
        <v>40</v>
      </c>
      <c r="AH1878" s="16" t="s">
        <v>273</v>
      </c>
      <c r="AI1878" s="16" t="s">
        <v>296</v>
      </c>
      <c r="AJ1878" s="16" t="s">
        <v>214</v>
      </c>
      <c r="AK1878" s="16" t="s">
        <v>223</v>
      </c>
      <c r="AL1878" s="16">
        <v>0</v>
      </c>
    </row>
    <row r="1879" spans="1:38" x14ac:dyDescent="0.3">
      <c r="A1879" s="24" t="s">
        <v>0</v>
      </c>
      <c r="B1879" t="s">
        <v>1</v>
      </c>
      <c r="C1879" t="s">
        <v>279</v>
      </c>
      <c r="D1879">
        <v>-27.271709999999999</v>
      </c>
      <c r="E1879">
        <v>-48.331710000000001</v>
      </c>
      <c r="F1879" s="24" t="s">
        <v>2</v>
      </c>
      <c r="G1879" s="24" t="s">
        <v>3</v>
      </c>
      <c r="H1879" s="25">
        <v>42416</v>
      </c>
      <c r="I1879" s="12" t="s">
        <v>294</v>
      </c>
      <c r="J1879" s="12" t="s">
        <v>245</v>
      </c>
      <c r="K1879" s="12" t="s">
        <v>292</v>
      </c>
      <c r="L1879" s="24" t="s">
        <v>96</v>
      </c>
      <c r="M1879" s="24" t="s">
        <v>313</v>
      </c>
      <c r="N1879" t="s">
        <v>85</v>
      </c>
      <c r="O1879" s="24">
        <v>1</v>
      </c>
      <c r="P1879">
        <v>5</v>
      </c>
      <c r="Q1879">
        <v>5</v>
      </c>
      <c r="R1879">
        <v>28</v>
      </c>
      <c r="S1879" s="24">
        <v>14.5</v>
      </c>
      <c r="T1879" s="24">
        <v>13</v>
      </c>
      <c r="U1879" t="s">
        <v>184</v>
      </c>
      <c r="V1879" s="14" t="str">
        <f>VLOOKUP($U1879,look_up!$A$2:J1905,2,FALSE)</f>
        <v>Estrela</v>
      </c>
      <c r="W1879" s="14" t="str">
        <f>VLOOKUP($U1879,look_up!$A$2:K1905,3,FALSE)</f>
        <v>Species</v>
      </c>
      <c r="X1879" s="14" t="str">
        <f>VLOOKUP($U1879,look_up!$A$2:L1905,4,FALSE)</f>
        <v>NA</v>
      </c>
      <c r="Y1879" s="14" t="str">
        <f>VLOOKUP($U1879,look_up!A$2:K1905,5,FALSE)</f>
        <v>Animalia</v>
      </c>
      <c r="Z1879" s="14" t="str">
        <f>VLOOKUP($U1879,look_up!A$2:L1905,6,FALSE)</f>
        <v>Echinodermata</v>
      </c>
      <c r="AA1879" s="14" t="str">
        <f>VLOOKUP($U1879,look_up!A$2:M1905,7,FALSE)</f>
        <v>Asteroidea</v>
      </c>
      <c r="AB1879" s="14" t="str">
        <f>VLOOKUP($U1879,look_up!$A$2:P1905,8,FALSE)</f>
        <v>Valvatida</v>
      </c>
      <c r="AC1879" s="14" t="str">
        <f>VLOOKUP($U1879,look_up!$A$2:Q1905,9,FALSE)</f>
        <v>Ophidiasteridae</v>
      </c>
      <c r="AD1879" s="14">
        <f>VLOOKUP($U1879,look_up!A$2:P1905,10,FALSE)</f>
        <v>124097</v>
      </c>
      <c r="AE1879" s="16">
        <v>0</v>
      </c>
      <c r="AF1879" s="24" t="s">
        <v>216</v>
      </c>
      <c r="AG1879">
        <v>40</v>
      </c>
      <c r="AH1879" s="16" t="s">
        <v>273</v>
      </c>
      <c r="AI1879" s="16" t="s">
        <v>296</v>
      </c>
      <c r="AJ1879" s="16" t="s">
        <v>214</v>
      </c>
      <c r="AK1879" s="16" t="s">
        <v>223</v>
      </c>
      <c r="AL1879" s="16">
        <v>0</v>
      </c>
    </row>
    <row r="1880" spans="1:38" x14ac:dyDescent="0.3">
      <c r="A1880" s="24" t="s">
        <v>0</v>
      </c>
      <c r="B1880" t="s">
        <v>1</v>
      </c>
      <c r="C1880" t="s">
        <v>279</v>
      </c>
      <c r="D1880">
        <v>-27.271709999999999</v>
      </c>
      <c r="E1880">
        <v>-48.331710000000001</v>
      </c>
      <c r="F1880" s="24" t="s">
        <v>2</v>
      </c>
      <c r="G1880" s="24" t="s">
        <v>3</v>
      </c>
      <c r="H1880" s="25">
        <v>42416</v>
      </c>
      <c r="I1880" s="12" t="s">
        <v>294</v>
      </c>
      <c r="J1880" s="12" t="s">
        <v>245</v>
      </c>
      <c r="K1880" s="12" t="s">
        <v>292</v>
      </c>
      <c r="L1880" s="24" t="s">
        <v>96</v>
      </c>
      <c r="M1880" s="24" t="s">
        <v>313</v>
      </c>
      <c r="N1880" t="s">
        <v>85</v>
      </c>
      <c r="O1880" s="24">
        <v>2</v>
      </c>
      <c r="P1880">
        <v>5</v>
      </c>
      <c r="Q1880">
        <v>5</v>
      </c>
      <c r="R1880">
        <v>28</v>
      </c>
      <c r="S1880" s="24">
        <v>14.5</v>
      </c>
      <c r="T1880" s="24">
        <v>13</v>
      </c>
      <c r="U1880" t="s">
        <v>184</v>
      </c>
      <c r="V1880" s="14" t="str">
        <f>VLOOKUP($U1880,look_up!$A$2:J1906,2,FALSE)</f>
        <v>Estrela</v>
      </c>
      <c r="W1880" s="14" t="str">
        <f>VLOOKUP($U1880,look_up!$A$2:K1906,3,FALSE)</f>
        <v>Species</v>
      </c>
      <c r="X1880" s="14" t="str">
        <f>VLOOKUP($U1880,look_up!$A$2:L1906,4,FALSE)</f>
        <v>NA</v>
      </c>
      <c r="Y1880" s="14" t="str">
        <f>VLOOKUP($U1880,look_up!A$2:K1906,5,FALSE)</f>
        <v>Animalia</v>
      </c>
      <c r="Z1880" s="14" t="str">
        <f>VLOOKUP($U1880,look_up!A$2:L1906,6,FALSE)</f>
        <v>Echinodermata</v>
      </c>
      <c r="AA1880" s="14" t="str">
        <f>VLOOKUP($U1880,look_up!A$2:M1906,7,FALSE)</f>
        <v>Asteroidea</v>
      </c>
      <c r="AB1880" s="14" t="str">
        <f>VLOOKUP($U1880,look_up!$A$2:P1906,8,FALSE)</f>
        <v>Valvatida</v>
      </c>
      <c r="AC1880" s="14" t="str">
        <f>VLOOKUP($U1880,look_up!$A$2:Q1906,9,FALSE)</f>
        <v>Ophidiasteridae</v>
      </c>
      <c r="AD1880" s="14">
        <f>VLOOKUP($U1880,look_up!A$2:P1906,10,FALSE)</f>
        <v>124097</v>
      </c>
      <c r="AE1880" s="16">
        <v>0</v>
      </c>
      <c r="AF1880" s="24" t="s">
        <v>216</v>
      </c>
      <c r="AG1880">
        <v>40</v>
      </c>
      <c r="AH1880" s="16" t="s">
        <v>273</v>
      </c>
      <c r="AI1880" s="16" t="s">
        <v>296</v>
      </c>
      <c r="AJ1880" s="16" t="s">
        <v>214</v>
      </c>
      <c r="AK1880" s="16" t="s">
        <v>223</v>
      </c>
      <c r="AL1880" s="16">
        <v>0</v>
      </c>
    </row>
    <row r="1881" spans="1:38" x14ac:dyDescent="0.3">
      <c r="A1881" s="24" t="s">
        <v>0</v>
      </c>
      <c r="B1881" t="s">
        <v>1</v>
      </c>
      <c r="C1881" t="s">
        <v>279</v>
      </c>
      <c r="D1881">
        <v>-27.271709999999999</v>
      </c>
      <c r="E1881">
        <v>-48.331710000000001</v>
      </c>
      <c r="F1881" s="24" t="s">
        <v>2</v>
      </c>
      <c r="G1881" s="24" t="s">
        <v>3</v>
      </c>
      <c r="H1881" s="25">
        <v>42416</v>
      </c>
      <c r="I1881" s="12" t="s">
        <v>294</v>
      </c>
      <c r="J1881" s="12" t="s">
        <v>245</v>
      </c>
      <c r="K1881" s="12" t="s">
        <v>292</v>
      </c>
      <c r="L1881" s="24" t="s">
        <v>96</v>
      </c>
      <c r="M1881" s="24" t="s">
        <v>313</v>
      </c>
      <c r="N1881" t="s">
        <v>85</v>
      </c>
      <c r="O1881" s="24">
        <v>3</v>
      </c>
      <c r="P1881">
        <v>5</v>
      </c>
      <c r="Q1881">
        <v>5</v>
      </c>
      <c r="R1881">
        <v>28</v>
      </c>
      <c r="S1881" s="24">
        <v>14.5</v>
      </c>
      <c r="T1881" s="24">
        <v>13</v>
      </c>
      <c r="U1881" t="s">
        <v>184</v>
      </c>
      <c r="V1881" s="14" t="str">
        <f>VLOOKUP($U1881,look_up!$A$2:J1907,2,FALSE)</f>
        <v>Estrela</v>
      </c>
      <c r="W1881" s="14" t="str">
        <f>VLOOKUP($U1881,look_up!$A$2:K1907,3,FALSE)</f>
        <v>Species</v>
      </c>
      <c r="X1881" s="14" t="str">
        <f>VLOOKUP($U1881,look_up!$A$2:L1907,4,FALSE)</f>
        <v>NA</v>
      </c>
      <c r="Y1881" s="14" t="str">
        <f>VLOOKUP($U1881,look_up!A$2:K1907,5,FALSE)</f>
        <v>Animalia</v>
      </c>
      <c r="Z1881" s="14" t="str">
        <f>VLOOKUP($U1881,look_up!A$2:L1907,6,FALSE)</f>
        <v>Echinodermata</v>
      </c>
      <c r="AA1881" s="14" t="str">
        <f>VLOOKUP($U1881,look_up!A$2:M1907,7,FALSE)</f>
        <v>Asteroidea</v>
      </c>
      <c r="AB1881" s="14" t="str">
        <f>VLOOKUP($U1881,look_up!$A$2:P1907,8,FALSE)</f>
        <v>Valvatida</v>
      </c>
      <c r="AC1881" s="14" t="str">
        <f>VLOOKUP($U1881,look_up!$A$2:Q1907,9,FALSE)</f>
        <v>Ophidiasteridae</v>
      </c>
      <c r="AD1881" s="14">
        <f>VLOOKUP($U1881,look_up!A$2:P1907,10,FALSE)</f>
        <v>124097</v>
      </c>
      <c r="AE1881" s="16">
        <v>0</v>
      </c>
      <c r="AF1881" s="24" t="s">
        <v>216</v>
      </c>
      <c r="AG1881">
        <v>40</v>
      </c>
      <c r="AH1881" s="16" t="s">
        <v>273</v>
      </c>
      <c r="AI1881" s="16" t="s">
        <v>296</v>
      </c>
      <c r="AJ1881" s="16" t="s">
        <v>214</v>
      </c>
      <c r="AK1881" s="16" t="s">
        <v>223</v>
      </c>
      <c r="AL1881" s="16">
        <v>0</v>
      </c>
    </row>
    <row r="1882" spans="1:38" x14ac:dyDescent="0.3">
      <c r="A1882" s="24" t="s">
        <v>0</v>
      </c>
      <c r="B1882" t="s">
        <v>1</v>
      </c>
      <c r="C1882" t="s">
        <v>279</v>
      </c>
      <c r="D1882">
        <v>-27.271709999999999</v>
      </c>
      <c r="E1882">
        <v>-48.331710000000001</v>
      </c>
      <c r="F1882" s="24" t="s">
        <v>2</v>
      </c>
      <c r="G1882" s="24" t="s">
        <v>3</v>
      </c>
      <c r="H1882" s="25">
        <v>42416</v>
      </c>
      <c r="I1882" s="12" t="s">
        <v>294</v>
      </c>
      <c r="J1882" s="12" t="s">
        <v>245</v>
      </c>
      <c r="K1882" s="12" t="s">
        <v>292</v>
      </c>
      <c r="L1882" s="24" t="s">
        <v>96</v>
      </c>
      <c r="M1882" s="24" t="s">
        <v>313</v>
      </c>
      <c r="N1882" t="s">
        <v>86</v>
      </c>
      <c r="O1882" s="24">
        <v>1</v>
      </c>
      <c r="P1882">
        <v>10</v>
      </c>
      <c r="Q1882">
        <v>10</v>
      </c>
      <c r="R1882">
        <v>27</v>
      </c>
      <c r="S1882" s="24">
        <v>14.5</v>
      </c>
      <c r="T1882" s="24">
        <v>13</v>
      </c>
      <c r="U1882" t="s">
        <v>184</v>
      </c>
      <c r="V1882" s="14" t="str">
        <f>VLOOKUP($U1882,look_up!$A$2:J1908,2,FALSE)</f>
        <v>Estrela</v>
      </c>
      <c r="W1882" s="14" t="str">
        <f>VLOOKUP($U1882,look_up!$A$2:K1908,3,FALSE)</f>
        <v>Species</v>
      </c>
      <c r="X1882" s="14" t="str">
        <f>VLOOKUP($U1882,look_up!$A$2:L1908,4,FALSE)</f>
        <v>NA</v>
      </c>
      <c r="Y1882" s="14" t="str">
        <f>VLOOKUP($U1882,look_up!A$2:K1908,5,FALSE)</f>
        <v>Animalia</v>
      </c>
      <c r="Z1882" s="14" t="str">
        <f>VLOOKUP($U1882,look_up!A$2:L1908,6,FALSE)</f>
        <v>Echinodermata</v>
      </c>
      <c r="AA1882" s="14" t="str">
        <f>VLOOKUP($U1882,look_up!A$2:M1908,7,FALSE)</f>
        <v>Asteroidea</v>
      </c>
      <c r="AB1882" s="14" t="str">
        <f>VLOOKUP($U1882,look_up!$A$2:P1908,8,FALSE)</f>
        <v>Valvatida</v>
      </c>
      <c r="AC1882" s="14" t="str">
        <f>VLOOKUP($U1882,look_up!$A$2:Q1908,9,FALSE)</f>
        <v>Ophidiasteridae</v>
      </c>
      <c r="AD1882" s="14">
        <f>VLOOKUP($U1882,look_up!A$2:P1908,10,FALSE)</f>
        <v>124097</v>
      </c>
      <c r="AE1882" s="16">
        <v>0</v>
      </c>
      <c r="AF1882" s="24" t="s">
        <v>216</v>
      </c>
      <c r="AG1882">
        <v>40</v>
      </c>
      <c r="AH1882" s="16" t="s">
        <v>273</v>
      </c>
      <c r="AI1882" s="16" t="s">
        <v>296</v>
      </c>
      <c r="AJ1882" s="16" t="s">
        <v>214</v>
      </c>
      <c r="AK1882" s="16" t="s">
        <v>223</v>
      </c>
      <c r="AL1882" s="16">
        <v>0</v>
      </c>
    </row>
    <row r="1883" spans="1:38" x14ac:dyDescent="0.3">
      <c r="A1883" s="24" t="s">
        <v>0</v>
      </c>
      <c r="B1883" t="s">
        <v>1</v>
      </c>
      <c r="C1883" t="s">
        <v>279</v>
      </c>
      <c r="D1883">
        <v>-27.271709999999999</v>
      </c>
      <c r="E1883">
        <v>-48.331710000000001</v>
      </c>
      <c r="F1883" s="24" t="s">
        <v>2</v>
      </c>
      <c r="G1883" s="24" t="s">
        <v>3</v>
      </c>
      <c r="H1883" s="25">
        <v>42416</v>
      </c>
      <c r="I1883" s="12" t="s">
        <v>294</v>
      </c>
      <c r="J1883" s="12" t="s">
        <v>245</v>
      </c>
      <c r="K1883" s="12" t="s">
        <v>292</v>
      </c>
      <c r="L1883" s="24" t="s">
        <v>96</v>
      </c>
      <c r="M1883" s="24" t="s">
        <v>313</v>
      </c>
      <c r="N1883" t="s">
        <v>86</v>
      </c>
      <c r="O1883" s="24">
        <v>2</v>
      </c>
      <c r="P1883">
        <v>10</v>
      </c>
      <c r="Q1883">
        <v>10</v>
      </c>
      <c r="R1883">
        <v>27</v>
      </c>
      <c r="S1883" s="24">
        <v>14.5</v>
      </c>
      <c r="T1883" s="24">
        <v>13</v>
      </c>
      <c r="U1883" t="s">
        <v>184</v>
      </c>
      <c r="V1883" s="14" t="str">
        <f>VLOOKUP($U1883,look_up!$A$2:J1909,2,FALSE)</f>
        <v>Estrela</v>
      </c>
      <c r="W1883" s="14" t="str">
        <f>VLOOKUP($U1883,look_up!$A$2:K1909,3,FALSE)</f>
        <v>Species</v>
      </c>
      <c r="X1883" s="14" t="str">
        <f>VLOOKUP($U1883,look_up!$A$2:L1909,4,FALSE)</f>
        <v>NA</v>
      </c>
      <c r="Y1883" s="14" t="str">
        <f>VLOOKUP($U1883,look_up!A$2:K1909,5,FALSE)</f>
        <v>Animalia</v>
      </c>
      <c r="Z1883" s="14" t="str">
        <f>VLOOKUP($U1883,look_up!A$2:L1909,6,FALSE)</f>
        <v>Echinodermata</v>
      </c>
      <c r="AA1883" s="14" t="str">
        <f>VLOOKUP($U1883,look_up!A$2:M1909,7,FALSE)</f>
        <v>Asteroidea</v>
      </c>
      <c r="AB1883" s="14" t="str">
        <f>VLOOKUP($U1883,look_up!$A$2:P1909,8,FALSE)</f>
        <v>Valvatida</v>
      </c>
      <c r="AC1883" s="14" t="str">
        <f>VLOOKUP($U1883,look_up!$A$2:Q1909,9,FALSE)</f>
        <v>Ophidiasteridae</v>
      </c>
      <c r="AD1883" s="14">
        <f>VLOOKUP($U1883,look_up!A$2:P1909,10,FALSE)</f>
        <v>124097</v>
      </c>
      <c r="AE1883" s="16">
        <v>0</v>
      </c>
      <c r="AF1883" s="24" t="s">
        <v>216</v>
      </c>
      <c r="AG1883">
        <v>40</v>
      </c>
      <c r="AH1883" s="16" t="s">
        <v>273</v>
      </c>
      <c r="AI1883" s="16" t="s">
        <v>296</v>
      </c>
      <c r="AJ1883" s="16" t="s">
        <v>214</v>
      </c>
      <c r="AK1883" s="16" t="s">
        <v>223</v>
      </c>
      <c r="AL1883" s="16">
        <v>0</v>
      </c>
    </row>
    <row r="1884" spans="1:38" x14ac:dyDescent="0.3">
      <c r="A1884" s="24" t="s">
        <v>0</v>
      </c>
      <c r="B1884" t="s">
        <v>1</v>
      </c>
      <c r="C1884" t="s">
        <v>279</v>
      </c>
      <c r="D1884">
        <v>-27.271709999999999</v>
      </c>
      <c r="E1884">
        <v>-48.331710000000001</v>
      </c>
      <c r="F1884" s="24" t="s">
        <v>2</v>
      </c>
      <c r="G1884" s="24" t="s">
        <v>3</v>
      </c>
      <c r="H1884" s="25">
        <v>42416</v>
      </c>
      <c r="I1884" s="12" t="s">
        <v>294</v>
      </c>
      <c r="J1884" s="12" t="s">
        <v>245</v>
      </c>
      <c r="K1884" s="12" t="s">
        <v>292</v>
      </c>
      <c r="L1884" s="24" t="s">
        <v>96</v>
      </c>
      <c r="M1884" s="24" t="s">
        <v>313</v>
      </c>
      <c r="N1884" t="s">
        <v>86</v>
      </c>
      <c r="O1884" s="24">
        <v>3</v>
      </c>
      <c r="P1884">
        <v>10</v>
      </c>
      <c r="Q1884">
        <v>10</v>
      </c>
      <c r="R1884">
        <v>27</v>
      </c>
      <c r="S1884" s="24">
        <v>14.5</v>
      </c>
      <c r="T1884" s="24">
        <v>13</v>
      </c>
      <c r="U1884" t="s">
        <v>184</v>
      </c>
      <c r="V1884" s="14" t="str">
        <f>VLOOKUP($U1884,look_up!$A$2:J1910,2,FALSE)</f>
        <v>Estrela</v>
      </c>
      <c r="W1884" s="14" t="str">
        <f>VLOOKUP($U1884,look_up!$A$2:K1910,3,FALSE)</f>
        <v>Species</v>
      </c>
      <c r="X1884" s="14" t="str">
        <f>VLOOKUP($U1884,look_up!$A$2:L1910,4,FALSE)</f>
        <v>NA</v>
      </c>
      <c r="Y1884" s="14" t="str">
        <f>VLOOKUP($U1884,look_up!A$2:K1910,5,FALSE)</f>
        <v>Animalia</v>
      </c>
      <c r="Z1884" s="14" t="str">
        <f>VLOOKUP($U1884,look_up!A$2:L1910,6,FALSE)</f>
        <v>Echinodermata</v>
      </c>
      <c r="AA1884" s="14" t="str">
        <f>VLOOKUP($U1884,look_up!A$2:M1910,7,FALSE)</f>
        <v>Asteroidea</v>
      </c>
      <c r="AB1884" s="14" t="str">
        <f>VLOOKUP($U1884,look_up!$A$2:P1910,8,FALSE)</f>
        <v>Valvatida</v>
      </c>
      <c r="AC1884" s="14" t="str">
        <f>VLOOKUP($U1884,look_up!$A$2:Q1910,9,FALSE)</f>
        <v>Ophidiasteridae</v>
      </c>
      <c r="AD1884" s="14">
        <f>VLOOKUP($U1884,look_up!A$2:P1910,10,FALSE)</f>
        <v>124097</v>
      </c>
      <c r="AE1884" s="16">
        <v>0</v>
      </c>
      <c r="AF1884" s="24" t="s">
        <v>216</v>
      </c>
      <c r="AG1884">
        <v>40</v>
      </c>
      <c r="AH1884" s="16" t="s">
        <v>273</v>
      </c>
      <c r="AI1884" s="16" t="s">
        <v>296</v>
      </c>
      <c r="AJ1884" s="16" t="s">
        <v>214</v>
      </c>
      <c r="AK1884" s="16" t="s">
        <v>223</v>
      </c>
      <c r="AL1884" s="16">
        <v>0</v>
      </c>
    </row>
    <row r="1885" spans="1:38" x14ac:dyDescent="0.3">
      <c r="A1885" s="24" t="s">
        <v>0</v>
      </c>
      <c r="B1885" t="s">
        <v>308</v>
      </c>
      <c r="C1885" t="s">
        <v>281</v>
      </c>
      <c r="D1885">
        <v>-27.274239999999999</v>
      </c>
      <c r="E1885">
        <v>-48.3339</v>
      </c>
      <c r="F1885" s="24" t="s">
        <v>2</v>
      </c>
      <c r="G1885" s="24" t="s">
        <v>3</v>
      </c>
      <c r="H1885" s="25">
        <v>42417</v>
      </c>
      <c r="I1885" s="12" t="s">
        <v>103</v>
      </c>
      <c r="J1885" s="12" t="s">
        <v>245</v>
      </c>
      <c r="K1885" s="12" t="s">
        <v>292</v>
      </c>
      <c r="L1885" s="24" t="s">
        <v>96</v>
      </c>
      <c r="M1885" s="24" t="s">
        <v>313</v>
      </c>
      <c r="N1885" t="s">
        <v>85</v>
      </c>
      <c r="O1885" s="24">
        <v>1</v>
      </c>
      <c r="P1885">
        <v>5</v>
      </c>
      <c r="Q1885">
        <v>5</v>
      </c>
      <c r="R1885">
        <v>26</v>
      </c>
      <c r="S1885" s="24">
        <v>13.5</v>
      </c>
      <c r="T1885" s="24">
        <v>13.5</v>
      </c>
      <c r="U1885" t="s">
        <v>184</v>
      </c>
      <c r="V1885" s="14" t="str">
        <f>VLOOKUP($U1885,look_up!$A$2:J1911,2,FALSE)</f>
        <v>Estrela</v>
      </c>
      <c r="W1885" s="14" t="str">
        <f>VLOOKUP($U1885,look_up!$A$2:K1911,3,FALSE)</f>
        <v>Species</v>
      </c>
      <c r="X1885" s="14" t="str">
        <f>VLOOKUP($U1885,look_up!$A$2:L1911,4,FALSE)</f>
        <v>NA</v>
      </c>
      <c r="Y1885" s="14" t="str">
        <f>VLOOKUP($U1885,look_up!A$2:K1911,5,FALSE)</f>
        <v>Animalia</v>
      </c>
      <c r="Z1885" s="14" t="str">
        <f>VLOOKUP($U1885,look_up!A$2:L1911,6,FALSE)</f>
        <v>Echinodermata</v>
      </c>
      <c r="AA1885" s="14" t="str">
        <f>VLOOKUP($U1885,look_up!A$2:M1911,7,FALSE)</f>
        <v>Asteroidea</v>
      </c>
      <c r="AB1885" s="14" t="str">
        <f>VLOOKUP($U1885,look_up!$A$2:P1911,8,FALSE)</f>
        <v>Valvatida</v>
      </c>
      <c r="AC1885" s="14" t="str">
        <f>VLOOKUP($U1885,look_up!$A$2:Q1911,9,FALSE)</f>
        <v>Ophidiasteridae</v>
      </c>
      <c r="AD1885" s="14">
        <f>VLOOKUP($U1885,look_up!A$2:P1911,10,FALSE)</f>
        <v>124097</v>
      </c>
      <c r="AE1885" s="16">
        <v>0</v>
      </c>
      <c r="AF1885" s="24" t="s">
        <v>216</v>
      </c>
      <c r="AG1885">
        <v>40</v>
      </c>
      <c r="AH1885" s="16" t="s">
        <v>273</v>
      </c>
      <c r="AI1885" s="16" t="s">
        <v>296</v>
      </c>
      <c r="AJ1885" s="16" t="s">
        <v>214</v>
      </c>
      <c r="AK1885" s="16" t="s">
        <v>223</v>
      </c>
      <c r="AL1885" s="16">
        <v>0</v>
      </c>
    </row>
    <row r="1886" spans="1:38" x14ac:dyDescent="0.3">
      <c r="A1886" s="24" t="s">
        <v>0</v>
      </c>
      <c r="B1886" t="s">
        <v>308</v>
      </c>
      <c r="C1886" t="s">
        <v>281</v>
      </c>
      <c r="D1886">
        <v>-27.274239999999999</v>
      </c>
      <c r="E1886">
        <v>-48.3339</v>
      </c>
      <c r="F1886" s="24" t="s">
        <v>2</v>
      </c>
      <c r="G1886" s="24" t="s">
        <v>3</v>
      </c>
      <c r="H1886" s="25">
        <v>42417</v>
      </c>
      <c r="I1886" s="12" t="s">
        <v>103</v>
      </c>
      <c r="J1886" s="12" t="s">
        <v>245</v>
      </c>
      <c r="K1886" s="12" t="s">
        <v>292</v>
      </c>
      <c r="L1886" s="24" t="s">
        <v>96</v>
      </c>
      <c r="M1886" s="24" t="s">
        <v>313</v>
      </c>
      <c r="N1886" t="s">
        <v>85</v>
      </c>
      <c r="O1886" s="24">
        <v>2</v>
      </c>
      <c r="P1886">
        <v>5</v>
      </c>
      <c r="Q1886">
        <v>5</v>
      </c>
      <c r="R1886">
        <v>26</v>
      </c>
      <c r="S1886" s="24">
        <v>13.5</v>
      </c>
      <c r="T1886" s="24">
        <v>13.5</v>
      </c>
      <c r="U1886" t="s">
        <v>184</v>
      </c>
      <c r="V1886" s="14" t="str">
        <f>VLOOKUP($U1886,look_up!$A$2:J1912,2,FALSE)</f>
        <v>Estrela</v>
      </c>
      <c r="W1886" s="14" t="str">
        <f>VLOOKUP($U1886,look_up!$A$2:K1912,3,FALSE)</f>
        <v>Species</v>
      </c>
      <c r="X1886" s="14" t="str">
        <f>VLOOKUP($U1886,look_up!$A$2:L1912,4,FALSE)</f>
        <v>NA</v>
      </c>
      <c r="Y1886" s="14" t="str">
        <f>VLOOKUP($U1886,look_up!A$2:K1912,5,FALSE)</f>
        <v>Animalia</v>
      </c>
      <c r="Z1886" s="14" t="str">
        <f>VLOOKUP($U1886,look_up!A$2:L1912,6,FALSE)</f>
        <v>Echinodermata</v>
      </c>
      <c r="AA1886" s="14" t="str">
        <f>VLOOKUP($U1886,look_up!A$2:M1912,7,FALSE)</f>
        <v>Asteroidea</v>
      </c>
      <c r="AB1886" s="14" t="str">
        <f>VLOOKUP($U1886,look_up!$A$2:P1912,8,FALSE)</f>
        <v>Valvatida</v>
      </c>
      <c r="AC1886" s="14" t="str">
        <f>VLOOKUP($U1886,look_up!$A$2:Q1912,9,FALSE)</f>
        <v>Ophidiasteridae</v>
      </c>
      <c r="AD1886" s="14">
        <f>VLOOKUP($U1886,look_up!A$2:P1912,10,FALSE)</f>
        <v>124097</v>
      </c>
      <c r="AE1886" s="16">
        <v>0</v>
      </c>
      <c r="AF1886" s="24" t="s">
        <v>216</v>
      </c>
      <c r="AG1886">
        <v>40</v>
      </c>
      <c r="AH1886" s="16" t="s">
        <v>273</v>
      </c>
      <c r="AI1886" s="16" t="s">
        <v>296</v>
      </c>
      <c r="AJ1886" s="16" t="s">
        <v>214</v>
      </c>
      <c r="AK1886" s="16" t="s">
        <v>223</v>
      </c>
      <c r="AL1886" s="16">
        <v>0</v>
      </c>
    </row>
    <row r="1887" spans="1:38" x14ac:dyDescent="0.3">
      <c r="A1887" s="24" t="s">
        <v>0</v>
      </c>
      <c r="B1887" t="s">
        <v>308</v>
      </c>
      <c r="C1887" t="s">
        <v>281</v>
      </c>
      <c r="D1887">
        <v>-27.274239999999999</v>
      </c>
      <c r="E1887">
        <v>-48.3339</v>
      </c>
      <c r="F1887" s="24" t="s">
        <v>2</v>
      </c>
      <c r="G1887" s="24" t="s">
        <v>3</v>
      </c>
      <c r="H1887" s="25">
        <v>42417</v>
      </c>
      <c r="I1887" s="12" t="s">
        <v>103</v>
      </c>
      <c r="J1887" s="12" t="s">
        <v>245</v>
      </c>
      <c r="K1887" s="12" t="s">
        <v>292</v>
      </c>
      <c r="L1887" s="24" t="s">
        <v>96</v>
      </c>
      <c r="M1887" s="24" t="s">
        <v>313</v>
      </c>
      <c r="N1887" t="s">
        <v>85</v>
      </c>
      <c r="O1887" s="24">
        <v>3</v>
      </c>
      <c r="P1887">
        <v>5</v>
      </c>
      <c r="Q1887">
        <v>5</v>
      </c>
      <c r="R1887">
        <v>26</v>
      </c>
      <c r="S1887" s="24">
        <v>13.5</v>
      </c>
      <c r="T1887" s="24">
        <v>13.5</v>
      </c>
      <c r="U1887" t="s">
        <v>184</v>
      </c>
      <c r="V1887" s="14" t="str">
        <f>VLOOKUP($U1887,look_up!$A$2:J1913,2,FALSE)</f>
        <v>Estrela</v>
      </c>
      <c r="W1887" s="14" t="str">
        <f>VLOOKUP($U1887,look_up!$A$2:K1913,3,FALSE)</f>
        <v>Species</v>
      </c>
      <c r="X1887" s="14" t="str">
        <f>VLOOKUP($U1887,look_up!$A$2:L1913,4,FALSE)</f>
        <v>NA</v>
      </c>
      <c r="Y1887" s="14" t="str">
        <f>VLOOKUP($U1887,look_up!A$2:K1913,5,FALSE)</f>
        <v>Animalia</v>
      </c>
      <c r="Z1887" s="14" t="str">
        <f>VLOOKUP($U1887,look_up!A$2:L1913,6,FALSE)</f>
        <v>Echinodermata</v>
      </c>
      <c r="AA1887" s="14" t="str">
        <f>VLOOKUP($U1887,look_up!A$2:M1913,7,FALSE)</f>
        <v>Asteroidea</v>
      </c>
      <c r="AB1887" s="14" t="str">
        <f>VLOOKUP($U1887,look_up!$A$2:P1913,8,FALSE)</f>
        <v>Valvatida</v>
      </c>
      <c r="AC1887" s="14" t="str">
        <f>VLOOKUP($U1887,look_up!$A$2:Q1913,9,FALSE)</f>
        <v>Ophidiasteridae</v>
      </c>
      <c r="AD1887" s="14">
        <f>VLOOKUP($U1887,look_up!A$2:P1913,10,FALSE)</f>
        <v>124097</v>
      </c>
      <c r="AE1887" s="16">
        <v>0</v>
      </c>
      <c r="AF1887" s="24" t="s">
        <v>216</v>
      </c>
      <c r="AG1887">
        <v>40</v>
      </c>
      <c r="AH1887" s="16" t="s">
        <v>273</v>
      </c>
      <c r="AI1887" s="16" t="s">
        <v>296</v>
      </c>
      <c r="AJ1887" s="16" t="s">
        <v>214</v>
      </c>
      <c r="AK1887" s="16" t="s">
        <v>223</v>
      </c>
      <c r="AL1887" s="16">
        <v>0</v>
      </c>
    </row>
    <row r="1888" spans="1:38" x14ac:dyDescent="0.3">
      <c r="A1888" s="24" t="s">
        <v>0</v>
      </c>
      <c r="B1888" t="s">
        <v>308</v>
      </c>
      <c r="C1888" t="s">
        <v>281</v>
      </c>
      <c r="D1888">
        <v>-27.274239999999999</v>
      </c>
      <c r="E1888">
        <v>-48.3339</v>
      </c>
      <c r="F1888" s="24" t="s">
        <v>2</v>
      </c>
      <c r="G1888" s="24" t="s">
        <v>3</v>
      </c>
      <c r="H1888" s="25">
        <v>42417</v>
      </c>
      <c r="I1888" s="12" t="s">
        <v>103</v>
      </c>
      <c r="J1888" s="12" t="s">
        <v>245</v>
      </c>
      <c r="K1888" s="12" t="s">
        <v>292</v>
      </c>
      <c r="L1888" s="24" t="s">
        <v>96</v>
      </c>
      <c r="M1888" s="24" t="s">
        <v>313</v>
      </c>
      <c r="N1888" t="s">
        <v>85</v>
      </c>
      <c r="O1888" s="24">
        <v>1</v>
      </c>
      <c r="P1888">
        <v>10</v>
      </c>
      <c r="Q1888">
        <v>10</v>
      </c>
      <c r="R1888">
        <v>26</v>
      </c>
      <c r="S1888" s="24">
        <v>13.5</v>
      </c>
      <c r="T1888" s="24">
        <v>13.5</v>
      </c>
      <c r="U1888" t="s">
        <v>184</v>
      </c>
      <c r="V1888" s="14" t="str">
        <f>VLOOKUP($U1888,look_up!$A$2:J1914,2,FALSE)</f>
        <v>Estrela</v>
      </c>
      <c r="W1888" s="14" t="str">
        <f>VLOOKUP($U1888,look_up!$A$2:K1914,3,FALSE)</f>
        <v>Species</v>
      </c>
      <c r="X1888" s="14" t="str">
        <f>VLOOKUP($U1888,look_up!$A$2:L1914,4,FALSE)</f>
        <v>NA</v>
      </c>
      <c r="Y1888" s="14" t="str">
        <f>VLOOKUP($U1888,look_up!A$2:K1914,5,FALSE)</f>
        <v>Animalia</v>
      </c>
      <c r="Z1888" s="14" t="str">
        <f>VLOOKUP($U1888,look_up!A$2:L1914,6,FALSE)</f>
        <v>Echinodermata</v>
      </c>
      <c r="AA1888" s="14" t="str">
        <f>VLOOKUP($U1888,look_up!A$2:M1914,7,FALSE)</f>
        <v>Asteroidea</v>
      </c>
      <c r="AB1888" s="14" t="str">
        <f>VLOOKUP($U1888,look_up!$A$2:P1914,8,FALSE)</f>
        <v>Valvatida</v>
      </c>
      <c r="AC1888" s="14" t="str">
        <f>VLOOKUP($U1888,look_up!$A$2:Q1914,9,FALSE)</f>
        <v>Ophidiasteridae</v>
      </c>
      <c r="AD1888" s="14">
        <f>VLOOKUP($U1888,look_up!A$2:P1914,10,FALSE)</f>
        <v>124097</v>
      </c>
      <c r="AE1888" s="16">
        <v>0</v>
      </c>
      <c r="AF1888" s="24" t="s">
        <v>216</v>
      </c>
      <c r="AG1888">
        <v>40</v>
      </c>
      <c r="AH1888" s="16" t="s">
        <v>273</v>
      </c>
      <c r="AI1888" s="16" t="s">
        <v>296</v>
      </c>
      <c r="AJ1888" s="16" t="s">
        <v>214</v>
      </c>
      <c r="AK1888" s="16" t="s">
        <v>223</v>
      </c>
      <c r="AL1888" s="16">
        <v>0</v>
      </c>
    </row>
    <row r="1889" spans="1:38" x14ac:dyDescent="0.3">
      <c r="A1889" s="24" t="s">
        <v>0</v>
      </c>
      <c r="B1889" t="s">
        <v>308</v>
      </c>
      <c r="C1889" t="s">
        <v>281</v>
      </c>
      <c r="D1889">
        <v>-27.274239999999999</v>
      </c>
      <c r="E1889">
        <v>-48.3339</v>
      </c>
      <c r="F1889" s="24" t="s">
        <v>2</v>
      </c>
      <c r="G1889" s="24" t="s">
        <v>3</v>
      </c>
      <c r="H1889" s="25">
        <v>42417</v>
      </c>
      <c r="I1889" s="12" t="s">
        <v>103</v>
      </c>
      <c r="J1889" s="12" t="s">
        <v>245</v>
      </c>
      <c r="K1889" s="12" t="s">
        <v>292</v>
      </c>
      <c r="L1889" s="24" t="s">
        <v>96</v>
      </c>
      <c r="M1889" s="24" t="s">
        <v>313</v>
      </c>
      <c r="N1889" t="s">
        <v>85</v>
      </c>
      <c r="O1889" s="24">
        <v>2</v>
      </c>
      <c r="P1889">
        <v>10</v>
      </c>
      <c r="Q1889">
        <v>10</v>
      </c>
      <c r="R1889">
        <v>26</v>
      </c>
      <c r="S1889" s="24">
        <v>13.5</v>
      </c>
      <c r="T1889" s="24">
        <v>13.5</v>
      </c>
      <c r="U1889" t="s">
        <v>184</v>
      </c>
      <c r="V1889" s="14" t="str">
        <f>VLOOKUP($U1889,look_up!$A$2:J1915,2,FALSE)</f>
        <v>Estrela</v>
      </c>
      <c r="W1889" s="14" t="str">
        <f>VLOOKUP($U1889,look_up!$A$2:K1915,3,FALSE)</f>
        <v>Species</v>
      </c>
      <c r="X1889" s="14" t="str">
        <f>VLOOKUP($U1889,look_up!$A$2:L1915,4,FALSE)</f>
        <v>NA</v>
      </c>
      <c r="Y1889" s="14" t="str">
        <f>VLOOKUP($U1889,look_up!A$2:K1915,5,FALSE)</f>
        <v>Animalia</v>
      </c>
      <c r="Z1889" s="14" t="str">
        <f>VLOOKUP($U1889,look_up!A$2:L1915,6,FALSE)</f>
        <v>Echinodermata</v>
      </c>
      <c r="AA1889" s="14" t="str">
        <f>VLOOKUP($U1889,look_up!A$2:M1915,7,FALSE)</f>
        <v>Asteroidea</v>
      </c>
      <c r="AB1889" s="14" t="str">
        <f>VLOOKUP($U1889,look_up!$A$2:P1915,8,FALSE)</f>
        <v>Valvatida</v>
      </c>
      <c r="AC1889" s="14" t="str">
        <f>VLOOKUP($U1889,look_up!$A$2:Q1915,9,FALSE)</f>
        <v>Ophidiasteridae</v>
      </c>
      <c r="AD1889" s="14">
        <f>VLOOKUP($U1889,look_up!A$2:P1915,10,FALSE)</f>
        <v>124097</v>
      </c>
      <c r="AE1889" s="16">
        <v>0</v>
      </c>
      <c r="AF1889" s="24" t="s">
        <v>216</v>
      </c>
      <c r="AG1889">
        <v>40</v>
      </c>
      <c r="AH1889" s="16" t="s">
        <v>273</v>
      </c>
      <c r="AI1889" s="16" t="s">
        <v>296</v>
      </c>
      <c r="AJ1889" s="16" t="s">
        <v>214</v>
      </c>
      <c r="AK1889" s="16" t="s">
        <v>223</v>
      </c>
      <c r="AL1889" s="16">
        <v>0</v>
      </c>
    </row>
    <row r="1890" spans="1:38" x14ac:dyDescent="0.3">
      <c r="A1890" s="24" t="s">
        <v>0</v>
      </c>
      <c r="B1890" t="s">
        <v>308</v>
      </c>
      <c r="C1890" t="s">
        <v>281</v>
      </c>
      <c r="D1890">
        <v>-27.274239999999999</v>
      </c>
      <c r="E1890">
        <v>-48.3339</v>
      </c>
      <c r="F1890" s="24" t="s">
        <v>2</v>
      </c>
      <c r="G1890" s="24" t="s">
        <v>3</v>
      </c>
      <c r="H1890" s="25">
        <v>42417</v>
      </c>
      <c r="I1890" s="12" t="s">
        <v>103</v>
      </c>
      <c r="J1890" s="12" t="s">
        <v>245</v>
      </c>
      <c r="K1890" s="12" t="s">
        <v>292</v>
      </c>
      <c r="L1890" s="24" t="s">
        <v>96</v>
      </c>
      <c r="M1890" s="24" t="s">
        <v>313</v>
      </c>
      <c r="N1890" t="s">
        <v>85</v>
      </c>
      <c r="O1890" s="24">
        <v>3</v>
      </c>
      <c r="P1890">
        <v>10</v>
      </c>
      <c r="Q1890">
        <v>10</v>
      </c>
      <c r="R1890">
        <v>26</v>
      </c>
      <c r="S1890" s="24">
        <v>13.5</v>
      </c>
      <c r="T1890" s="24">
        <v>13.5</v>
      </c>
      <c r="U1890" t="s">
        <v>184</v>
      </c>
      <c r="V1890" s="14" t="str">
        <f>VLOOKUP($U1890,look_up!$A$2:J1916,2,FALSE)</f>
        <v>Estrela</v>
      </c>
      <c r="W1890" s="14" t="str">
        <f>VLOOKUP($U1890,look_up!$A$2:K1916,3,FALSE)</f>
        <v>Species</v>
      </c>
      <c r="X1890" s="14" t="str">
        <f>VLOOKUP($U1890,look_up!$A$2:L1916,4,FALSE)</f>
        <v>NA</v>
      </c>
      <c r="Y1890" s="14" t="str">
        <f>VLOOKUP($U1890,look_up!A$2:K1916,5,FALSE)</f>
        <v>Animalia</v>
      </c>
      <c r="Z1890" s="14" t="str">
        <f>VLOOKUP($U1890,look_up!A$2:L1916,6,FALSE)</f>
        <v>Echinodermata</v>
      </c>
      <c r="AA1890" s="14" t="str">
        <f>VLOOKUP($U1890,look_up!A$2:M1916,7,FALSE)</f>
        <v>Asteroidea</v>
      </c>
      <c r="AB1890" s="14" t="str">
        <f>VLOOKUP($U1890,look_up!$A$2:P1916,8,FALSE)</f>
        <v>Valvatida</v>
      </c>
      <c r="AC1890" s="14" t="str">
        <f>VLOOKUP($U1890,look_up!$A$2:Q1916,9,FALSE)</f>
        <v>Ophidiasteridae</v>
      </c>
      <c r="AD1890" s="14">
        <f>VLOOKUP($U1890,look_up!A$2:P1916,10,FALSE)</f>
        <v>124097</v>
      </c>
      <c r="AE1890" s="16">
        <v>0</v>
      </c>
      <c r="AF1890" s="24" t="s">
        <v>216</v>
      </c>
      <c r="AG1890">
        <v>40</v>
      </c>
      <c r="AH1890" s="16" t="s">
        <v>273</v>
      </c>
      <c r="AI1890" s="16" t="s">
        <v>296</v>
      </c>
      <c r="AJ1890" s="16" t="s">
        <v>214</v>
      </c>
      <c r="AK1890" s="16" t="s">
        <v>223</v>
      </c>
      <c r="AL1890" s="16">
        <v>0</v>
      </c>
    </row>
    <row r="1891" spans="1:38" x14ac:dyDescent="0.3">
      <c r="A1891" s="24" t="s">
        <v>0</v>
      </c>
      <c r="B1891" t="s">
        <v>267</v>
      </c>
      <c r="C1891" t="s">
        <v>283</v>
      </c>
      <c r="D1891">
        <v>-27.27486</v>
      </c>
      <c r="E1891">
        <v>-48.36674</v>
      </c>
      <c r="F1891" s="24" t="s">
        <v>2</v>
      </c>
      <c r="G1891" s="24" t="s">
        <v>3</v>
      </c>
      <c r="H1891" s="25">
        <v>42396</v>
      </c>
      <c r="I1891" s="12" t="s">
        <v>282</v>
      </c>
      <c r="J1891" s="12" t="s">
        <v>270</v>
      </c>
      <c r="K1891" s="12" t="s">
        <v>292</v>
      </c>
      <c r="L1891" s="24" t="s">
        <v>96</v>
      </c>
      <c r="M1891" s="24" t="s">
        <v>313</v>
      </c>
      <c r="N1891" t="s">
        <v>85</v>
      </c>
      <c r="O1891" s="24">
        <v>1</v>
      </c>
      <c r="P1891">
        <v>5</v>
      </c>
      <c r="Q1891">
        <v>5</v>
      </c>
      <c r="R1891">
        <v>26</v>
      </c>
      <c r="S1891" s="24">
        <v>9.5</v>
      </c>
      <c r="T1891" s="24">
        <v>8</v>
      </c>
      <c r="U1891" t="s">
        <v>184</v>
      </c>
      <c r="V1891" s="14" t="str">
        <f>VLOOKUP($U1891,look_up!$A$2:J1917,2,FALSE)</f>
        <v>Estrela</v>
      </c>
      <c r="W1891" s="14" t="str">
        <f>VLOOKUP($U1891,look_up!$A$2:K1917,3,FALSE)</f>
        <v>Species</v>
      </c>
      <c r="X1891" s="14" t="str">
        <f>VLOOKUP($U1891,look_up!$A$2:L1917,4,FALSE)</f>
        <v>NA</v>
      </c>
      <c r="Y1891" s="14" t="str">
        <f>VLOOKUP($U1891,look_up!A$2:K1917,5,FALSE)</f>
        <v>Animalia</v>
      </c>
      <c r="Z1891" s="14" t="str">
        <f>VLOOKUP($U1891,look_up!A$2:L1917,6,FALSE)</f>
        <v>Echinodermata</v>
      </c>
      <c r="AA1891" s="14" t="str">
        <f>VLOOKUP($U1891,look_up!A$2:M1917,7,FALSE)</f>
        <v>Asteroidea</v>
      </c>
      <c r="AB1891" s="14" t="str">
        <f>VLOOKUP($U1891,look_up!$A$2:P1917,8,FALSE)</f>
        <v>Valvatida</v>
      </c>
      <c r="AC1891" s="14" t="str">
        <f>VLOOKUP($U1891,look_up!$A$2:Q1917,9,FALSE)</f>
        <v>Ophidiasteridae</v>
      </c>
      <c r="AD1891" s="14">
        <f>VLOOKUP($U1891,look_up!A$2:P1917,10,FALSE)</f>
        <v>124097</v>
      </c>
      <c r="AE1891" s="16">
        <v>0</v>
      </c>
      <c r="AF1891" s="24" t="s">
        <v>216</v>
      </c>
      <c r="AG1891">
        <v>40</v>
      </c>
      <c r="AH1891" s="16" t="s">
        <v>273</v>
      </c>
      <c r="AI1891" s="16" t="s">
        <v>296</v>
      </c>
      <c r="AJ1891" s="16" t="s">
        <v>214</v>
      </c>
      <c r="AK1891" s="16" t="s">
        <v>223</v>
      </c>
      <c r="AL1891" s="16">
        <v>0</v>
      </c>
    </row>
    <row r="1892" spans="1:38" x14ac:dyDescent="0.3">
      <c r="A1892" s="24" t="s">
        <v>0</v>
      </c>
      <c r="B1892" t="s">
        <v>267</v>
      </c>
      <c r="C1892" t="s">
        <v>283</v>
      </c>
      <c r="D1892">
        <v>-27.27486</v>
      </c>
      <c r="E1892">
        <v>-48.36674</v>
      </c>
      <c r="F1892" s="24" t="s">
        <v>2</v>
      </c>
      <c r="G1892" s="24" t="s">
        <v>3</v>
      </c>
      <c r="H1892" s="25">
        <v>42396</v>
      </c>
      <c r="I1892" s="12" t="s">
        <v>282</v>
      </c>
      <c r="J1892" s="12" t="s">
        <v>270</v>
      </c>
      <c r="K1892" s="12" t="s">
        <v>292</v>
      </c>
      <c r="L1892" s="24" t="s">
        <v>96</v>
      </c>
      <c r="M1892" s="24" t="s">
        <v>313</v>
      </c>
      <c r="N1892" t="s">
        <v>85</v>
      </c>
      <c r="O1892" s="24">
        <v>2</v>
      </c>
      <c r="P1892">
        <v>5</v>
      </c>
      <c r="Q1892">
        <v>5</v>
      </c>
      <c r="R1892">
        <v>26</v>
      </c>
      <c r="S1892" s="24">
        <v>9.5</v>
      </c>
      <c r="T1892" s="24">
        <v>8</v>
      </c>
      <c r="U1892" t="s">
        <v>184</v>
      </c>
      <c r="V1892" s="14" t="str">
        <f>VLOOKUP($U1892,look_up!$A$2:J1918,2,FALSE)</f>
        <v>Estrela</v>
      </c>
      <c r="W1892" s="14" t="str">
        <f>VLOOKUP($U1892,look_up!$A$2:K1918,3,FALSE)</f>
        <v>Species</v>
      </c>
      <c r="X1892" s="14" t="str">
        <f>VLOOKUP($U1892,look_up!$A$2:L1918,4,FALSE)</f>
        <v>NA</v>
      </c>
      <c r="Y1892" s="14" t="str">
        <f>VLOOKUP($U1892,look_up!A$2:K1918,5,FALSE)</f>
        <v>Animalia</v>
      </c>
      <c r="Z1892" s="14" t="str">
        <f>VLOOKUP($U1892,look_up!A$2:L1918,6,FALSE)</f>
        <v>Echinodermata</v>
      </c>
      <c r="AA1892" s="14" t="str">
        <f>VLOOKUP($U1892,look_up!A$2:M1918,7,FALSE)</f>
        <v>Asteroidea</v>
      </c>
      <c r="AB1892" s="14" t="str">
        <f>VLOOKUP($U1892,look_up!$A$2:P1918,8,FALSE)</f>
        <v>Valvatida</v>
      </c>
      <c r="AC1892" s="14" t="str">
        <f>VLOOKUP($U1892,look_up!$A$2:Q1918,9,FALSE)</f>
        <v>Ophidiasteridae</v>
      </c>
      <c r="AD1892" s="14">
        <f>VLOOKUP($U1892,look_up!A$2:P1918,10,FALSE)</f>
        <v>124097</v>
      </c>
      <c r="AE1892" s="16">
        <v>0</v>
      </c>
      <c r="AF1892" s="24" t="s">
        <v>216</v>
      </c>
      <c r="AG1892">
        <v>40</v>
      </c>
      <c r="AH1892" s="16" t="s">
        <v>273</v>
      </c>
      <c r="AI1892" s="16" t="s">
        <v>296</v>
      </c>
      <c r="AJ1892" s="16" t="s">
        <v>214</v>
      </c>
      <c r="AK1892" s="16" t="s">
        <v>223</v>
      </c>
      <c r="AL1892" s="16">
        <v>0</v>
      </c>
    </row>
    <row r="1893" spans="1:38" x14ac:dyDescent="0.3">
      <c r="A1893" s="24" t="s">
        <v>0</v>
      </c>
      <c r="B1893" t="s">
        <v>267</v>
      </c>
      <c r="C1893" t="s">
        <v>283</v>
      </c>
      <c r="D1893">
        <v>-27.27486</v>
      </c>
      <c r="E1893">
        <v>-48.36674</v>
      </c>
      <c r="F1893" s="24" t="s">
        <v>2</v>
      </c>
      <c r="G1893" s="24" t="s">
        <v>3</v>
      </c>
      <c r="H1893" s="25">
        <v>42396</v>
      </c>
      <c r="I1893" s="12" t="s">
        <v>282</v>
      </c>
      <c r="J1893" s="12" t="s">
        <v>270</v>
      </c>
      <c r="K1893" s="12" t="s">
        <v>292</v>
      </c>
      <c r="L1893" s="24" t="s">
        <v>96</v>
      </c>
      <c r="M1893" s="24" t="s">
        <v>313</v>
      </c>
      <c r="N1893" t="s">
        <v>85</v>
      </c>
      <c r="O1893" s="24">
        <v>3</v>
      </c>
      <c r="P1893">
        <v>5</v>
      </c>
      <c r="Q1893">
        <v>5</v>
      </c>
      <c r="R1893">
        <v>26</v>
      </c>
      <c r="S1893" s="24">
        <v>9.5</v>
      </c>
      <c r="T1893" s="24">
        <v>8</v>
      </c>
      <c r="U1893" t="s">
        <v>184</v>
      </c>
      <c r="V1893" s="14" t="str">
        <f>VLOOKUP($U1893,look_up!$A$2:J1919,2,FALSE)</f>
        <v>Estrela</v>
      </c>
      <c r="W1893" s="14" t="str">
        <f>VLOOKUP($U1893,look_up!$A$2:K1919,3,FALSE)</f>
        <v>Species</v>
      </c>
      <c r="X1893" s="14" t="str">
        <f>VLOOKUP($U1893,look_up!$A$2:L1919,4,FALSE)</f>
        <v>NA</v>
      </c>
      <c r="Y1893" s="14" t="str">
        <f>VLOOKUP($U1893,look_up!A$2:K1919,5,FALSE)</f>
        <v>Animalia</v>
      </c>
      <c r="Z1893" s="14" t="str">
        <f>VLOOKUP($U1893,look_up!A$2:L1919,6,FALSE)</f>
        <v>Echinodermata</v>
      </c>
      <c r="AA1893" s="14" t="str">
        <f>VLOOKUP($U1893,look_up!A$2:M1919,7,FALSE)</f>
        <v>Asteroidea</v>
      </c>
      <c r="AB1893" s="14" t="str">
        <f>VLOOKUP($U1893,look_up!$A$2:P1919,8,FALSE)</f>
        <v>Valvatida</v>
      </c>
      <c r="AC1893" s="14" t="str">
        <f>VLOOKUP($U1893,look_up!$A$2:Q1919,9,FALSE)</f>
        <v>Ophidiasteridae</v>
      </c>
      <c r="AD1893" s="14">
        <f>VLOOKUP($U1893,look_up!A$2:P1919,10,FALSE)</f>
        <v>124097</v>
      </c>
      <c r="AE1893" s="16">
        <v>0</v>
      </c>
      <c r="AF1893" s="24" t="s">
        <v>216</v>
      </c>
      <c r="AG1893">
        <v>40</v>
      </c>
      <c r="AH1893" s="16" t="s">
        <v>273</v>
      </c>
      <c r="AI1893" s="16" t="s">
        <v>296</v>
      </c>
      <c r="AJ1893" s="16" t="s">
        <v>214</v>
      </c>
      <c r="AK1893" s="16" t="s">
        <v>223</v>
      </c>
      <c r="AL1893" s="16">
        <v>0</v>
      </c>
    </row>
    <row r="1894" spans="1:38" x14ac:dyDescent="0.3">
      <c r="A1894" s="24" t="s">
        <v>0</v>
      </c>
      <c r="B1894" t="s">
        <v>267</v>
      </c>
      <c r="C1894" t="s">
        <v>283</v>
      </c>
      <c r="D1894">
        <v>-27.27486</v>
      </c>
      <c r="E1894">
        <v>-48.36674</v>
      </c>
      <c r="F1894" s="24" t="s">
        <v>2</v>
      </c>
      <c r="G1894" s="24" t="s">
        <v>3</v>
      </c>
      <c r="H1894" s="25">
        <v>42396</v>
      </c>
      <c r="I1894" s="12" t="s">
        <v>282</v>
      </c>
      <c r="J1894" s="12" t="s">
        <v>270</v>
      </c>
      <c r="K1894" s="12" t="s">
        <v>292</v>
      </c>
      <c r="L1894" s="24" t="s">
        <v>96</v>
      </c>
      <c r="M1894" s="24" t="s">
        <v>313</v>
      </c>
      <c r="N1894" t="s">
        <v>85</v>
      </c>
      <c r="O1894" s="24">
        <v>1</v>
      </c>
      <c r="P1894">
        <v>10</v>
      </c>
      <c r="Q1894">
        <v>10</v>
      </c>
      <c r="R1894">
        <v>23</v>
      </c>
      <c r="S1894" s="24">
        <v>9.5</v>
      </c>
      <c r="T1894" s="24">
        <v>7.6</v>
      </c>
      <c r="U1894" t="s">
        <v>184</v>
      </c>
      <c r="V1894" s="14" t="str">
        <f>VLOOKUP($U1894,look_up!$A$2:J1920,2,FALSE)</f>
        <v>Estrela</v>
      </c>
      <c r="W1894" s="14" t="str">
        <f>VLOOKUP($U1894,look_up!$A$2:K1920,3,FALSE)</f>
        <v>Species</v>
      </c>
      <c r="X1894" s="14" t="str">
        <f>VLOOKUP($U1894,look_up!$A$2:L1920,4,FALSE)</f>
        <v>NA</v>
      </c>
      <c r="Y1894" s="14" t="str">
        <f>VLOOKUP($U1894,look_up!A$2:K1920,5,FALSE)</f>
        <v>Animalia</v>
      </c>
      <c r="Z1894" s="14" t="str">
        <f>VLOOKUP($U1894,look_up!A$2:L1920,6,FALSE)</f>
        <v>Echinodermata</v>
      </c>
      <c r="AA1894" s="14" t="str">
        <f>VLOOKUP($U1894,look_up!A$2:M1920,7,FALSE)</f>
        <v>Asteroidea</v>
      </c>
      <c r="AB1894" s="14" t="str">
        <f>VLOOKUP($U1894,look_up!$A$2:P1920,8,FALSE)</f>
        <v>Valvatida</v>
      </c>
      <c r="AC1894" s="14" t="str">
        <f>VLOOKUP($U1894,look_up!$A$2:Q1920,9,FALSE)</f>
        <v>Ophidiasteridae</v>
      </c>
      <c r="AD1894" s="14">
        <f>VLOOKUP($U1894,look_up!A$2:P1920,10,FALSE)</f>
        <v>124097</v>
      </c>
      <c r="AE1894" s="16">
        <v>0</v>
      </c>
      <c r="AF1894" s="24" t="s">
        <v>216</v>
      </c>
      <c r="AG1894">
        <v>40</v>
      </c>
      <c r="AH1894" s="16" t="s">
        <v>273</v>
      </c>
      <c r="AI1894" s="16" t="s">
        <v>296</v>
      </c>
      <c r="AJ1894" s="16" t="s">
        <v>214</v>
      </c>
      <c r="AK1894" s="16" t="s">
        <v>223</v>
      </c>
      <c r="AL1894" s="16">
        <v>0</v>
      </c>
    </row>
    <row r="1895" spans="1:38" x14ac:dyDescent="0.3">
      <c r="A1895" s="24" t="s">
        <v>0</v>
      </c>
      <c r="B1895" t="s">
        <v>267</v>
      </c>
      <c r="C1895" t="s">
        <v>283</v>
      </c>
      <c r="D1895">
        <v>-27.27486</v>
      </c>
      <c r="E1895">
        <v>-48.36674</v>
      </c>
      <c r="F1895" s="24" t="s">
        <v>2</v>
      </c>
      <c r="G1895" s="24" t="s">
        <v>3</v>
      </c>
      <c r="H1895" s="25">
        <v>42396</v>
      </c>
      <c r="I1895" s="12" t="s">
        <v>282</v>
      </c>
      <c r="J1895" s="12" t="s">
        <v>270</v>
      </c>
      <c r="K1895" s="12" t="s">
        <v>292</v>
      </c>
      <c r="L1895" s="24" t="s">
        <v>96</v>
      </c>
      <c r="M1895" s="24" t="s">
        <v>313</v>
      </c>
      <c r="N1895" t="s">
        <v>85</v>
      </c>
      <c r="O1895" s="24">
        <v>2</v>
      </c>
      <c r="P1895">
        <v>10</v>
      </c>
      <c r="Q1895">
        <v>10</v>
      </c>
      <c r="R1895">
        <v>23</v>
      </c>
      <c r="S1895" s="24">
        <v>9.5</v>
      </c>
      <c r="T1895" s="24">
        <v>7.6</v>
      </c>
      <c r="U1895" t="s">
        <v>184</v>
      </c>
      <c r="V1895" s="14" t="str">
        <f>VLOOKUP($U1895,look_up!$A$2:J1921,2,FALSE)</f>
        <v>Estrela</v>
      </c>
      <c r="W1895" s="14" t="str">
        <f>VLOOKUP($U1895,look_up!$A$2:K1921,3,FALSE)</f>
        <v>Species</v>
      </c>
      <c r="X1895" s="14" t="str">
        <f>VLOOKUP($U1895,look_up!$A$2:L1921,4,FALSE)</f>
        <v>NA</v>
      </c>
      <c r="Y1895" s="14" t="str">
        <f>VLOOKUP($U1895,look_up!A$2:K1921,5,FALSE)</f>
        <v>Animalia</v>
      </c>
      <c r="Z1895" s="14" t="str">
        <f>VLOOKUP($U1895,look_up!A$2:L1921,6,FALSE)</f>
        <v>Echinodermata</v>
      </c>
      <c r="AA1895" s="14" t="str">
        <f>VLOOKUP($U1895,look_up!A$2:M1921,7,FALSE)</f>
        <v>Asteroidea</v>
      </c>
      <c r="AB1895" s="14" t="str">
        <f>VLOOKUP($U1895,look_up!$A$2:P1921,8,FALSE)</f>
        <v>Valvatida</v>
      </c>
      <c r="AC1895" s="14" t="str">
        <f>VLOOKUP($U1895,look_up!$A$2:Q1921,9,FALSE)</f>
        <v>Ophidiasteridae</v>
      </c>
      <c r="AD1895" s="14">
        <f>VLOOKUP($U1895,look_up!A$2:P1921,10,FALSE)</f>
        <v>124097</v>
      </c>
      <c r="AE1895" s="16">
        <v>0</v>
      </c>
      <c r="AF1895" s="24" t="s">
        <v>216</v>
      </c>
      <c r="AG1895">
        <v>40</v>
      </c>
      <c r="AH1895" s="16" t="s">
        <v>273</v>
      </c>
      <c r="AI1895" s="16" t="s">
        <v>296</v>
      </c>
      <c r="AJ1895" s="16" t="s">
        <v>214</v>
      </c>
      <c r="AK1895" s="16" t="s">
        <v>223</v>
      </c>
      <c r="AL1895" s="16">
        <v>0</v>
      </c>
    </row>
    <row r="1896" spans="1:38" x14ac:dyDescent="0.3">
      <c r="A1896" s="24" t="s">
        <v>0</v>
      </c>
      <c r="B1896" t="s">
        <v>267</v>
      </c>
      <c r="C1896" t="s">
        <v>283</v>
      </c>
      <c r="D1896">
        <v>-27.27486</v>
      </c>
      <c r="E1896">
        <v>-48.36674</v>
      </c>
      <c r="F1896" s="24" t="s">
        <v>2</v>
      </c>
      <c r="G1896" s="24" t="s">
        <v>3</v>
      </c>
      <c r="H1896" s="25">
        <v>42396</v>
      </c>
      <c r="I1896" s="12" t="s">
        <v>282</v>
      </c>
      <c r="J1896" s="12" t="s">
        <v>270</v>
      </c>
      <c r="K1896" s="12" t="s">
        <v>292</v>
      </c>
      <c r="L1896" s="24" t="s">
        <v>96</v>
      </c>
      <c r="M1896" s="24" t="s">
        <v>313</v>
      </c>
      <c r="N1896" t="s">
        <v>85</v>
      </c>
      <c r="O1896" s="24">
        <v>3</v>
      </c>
      <c r="P1896">
        <v>10</v>
      </c>
      <c r="Q1896">
        <v>10</v>
      </c>
      <c r="R1896">
        <v>23</v>
      </c>
      <c r="S1896" s="24">
        <v>9.5</v>
      </c>
      <c r="T1896" s="24">
        <v>7.6</v>
      </c>
      <c r="U1896" t="s">
        <v>184</v>
      </c>
      <c r="V1896" s="14" t="str">
        <f>VLOOKUP($U1896,look_up!$A$2:J1922,2,FALSE)</f>
        <v>Estrela</v>
      </c>
      <c r="W1896" s="14" t="str">
        <f>VLOOKUP($U1896,look_up!$A$2:K1922,3,FALSE)</f>
        <v>Species</v>
      </c>
      <c r="X1896" s="14" t="str">
        <f>VLOOKUP($U1896,look_up!$A$2:L1922,4,FALSE)</f>
        <v>NA</v>
      </c>
      <c r="Y1896" s="14" t="str">
        <f>VLOOKUP($U1896,look_up!A$2:K1922,5,FALSE)</f>
        <v>Animalia</v>
      </c>
      <c r="Z1896" s="14" t="str">
        <f>VLOOKUP($U1896,look_up!A$2:L1922,6,FALSE)</f>
        <v>Echinodermata</v>
      </c>
      <c r="AA1896" s="14" t="str">
        <f>VLOOKUP($U1896,look_up!A$2:M1922,7,FALSE)</f>
        <v>Asteroidea</v>
      </c>
      <c r="AB1896" s="14" t="str">
        <f>VLOOKUP($U1896,look_up!$A$2:P1922,8,FALSE)</f>
        <v>Valvatida</v>
      </c>
      <c r="AC1896" s="14" t="str">
        <f>VLOOKUP($U1896,look_up!$A$2:Q1922,9,FALSE)</f>
        <v>Ophidiasteridae</v>
      </c>
      <c r="AD1896" s="14">
        <f>VLOOKUP($U1896,look_up!A$2:P1922,10,FALSE)</f>
        <v>124097</v>
      </c>
      <c r="AE1896" s="16">
        <v>0</v>
      </c>
      <c r="AF1896" s="24" t="s">
        <v>216</v>
      </c>
      <c r="AG1896">
        <v>40</v>
      </c>
      <c r="AH1896" s="16" t="s">
        <v>273</v>
      </c>
      <c r="AI1896" s="16" t="s">
        <v>296</v>
      </c>
      <c r="AJ1896" s="16" t="s">
        <v>214</v>
      </c>
      <c r="AK1896" s="16" t="s">
        <v>223</v>
      </c>
      <c r="AL1896" s="16">
        <v>0</v>
      </c>
    </row>
    <row r="1897" spans="1:38" x14ac:dyDescent="0.3">
      <c r="A1897" s="24" t="s">
        <v>0</v>
      </c>
      <c r="B1897" t="s">
        <v>19</v>
      </c>
      <c r="C1897" t="s">
        <v>284</v>
      </c>
      <c r="D1897">
        <v>-27.278230000000001</v>
      </c>
      <c r="E1897">
        <v>-48.375419999999998</v>
      </c>
      <c r="F1897" s="24" t="s">
        <v>2</v>
      </c>
      <c r="G1897" s="24" t="s">
        <v>3</v>
      </c>
      <c r="H1897" s="25">
        <v>42402</v>
      </c>
      <c r="I1897" s="12" t="s">
        <v>245</v>
      </c>
      <c r="J1897" s="12" t="s">
        <v>245</v>
      </c>
      <c r="K1897" s="12" t="s">
        <v>292</v>
      </c>
      <c r="L1897" s="24" t="s">
        <v>96</v>
      </c>
      <c r="M1897" s="24" t="s">
        <v>313</v>
      </c>
      <c r="N1897" t="s">
        <v>85</v>
      </c>
      <c r="O1897" s="24">
        <v>1</v>
      </c>
      <c r="P1897">
        <v>5</v>
      </c>
      <c r="Q1897">
        <v>5</v>
      </c>
      <c r="R1897">
        <v>23</v>
      </c>
      <c r="S1897" s="24">
        <v>6.7</v>
      </c>
      <c r="T1897" s="24">
        <v>7</v>
      </c>
      <c r="U1897" t="s">
        <v>184</v>
      </c>
      <c r="V1897" s="14" t="str">
        <f>VLOOKUP($U1897,look_up!$A$2:J1923,2,FALSE)</f>
        <v>Estrela</v>
      </c>
      <c r="W1897" s="14" t="str">
        <f>VLOOKUP($U1897,look_up!$A$2:K1923,3,FALSE)</f>
        <v>Species</v>
      </c>
      <c r="X1897" s="14" t="str">
        <f>VLOOKUP($U1897,look_up!$A$2:L1923,4,FALSE)</f>
        <v>NA</v>
      </c>
      <c r="Y1897" s="14" t="str">
        <f>VLOOKUP($U1897,look_up!A$2:K1923,5,FALSE)</f>
        <v>Animalia</v>
      </c>
      <c r="Z1897" s="14" t="str">
        <f>VLOOKUP($U1897,look_up!A$2:L1923,6,FALSE)</f>
        <v>Echinodermata</v>
      </c>
      <c r="AA1897" s="14" t="str">
        <f>VLOOKUP($U1897,look_up!A$2:M1923,7,FALSE)</f>
        <v>Asteroidea</v>
      </c>
      <c r="AB1897" s="14" t="str">
        <f>VLOOKUP($U1897,look_up!$A$2:P1923,8,FALSE)</f>
        <v>Valvatida</v>
      </c>
      <c r="AC1897" s="14" t="str">
        <f>VLOOKUP($U1897,look_up!$A$2:Q1923,9,FALSE)</f>
        <v>Ophidiasteridae</v>
      </c>
      <c r="AD1897" s="14">
        <f>VLOOKUP($U1897,look_up!A$2:P1923,10,FALSE)</f>
        <v>124097</v>
      </c>
      <c r="AE1897" s="16">
        <v>0</v>
      </c>
      <c r="AF1897" s="24" t="s">
        <v>216</v>
      </c>
      <c r="AG1897">
        <v>40</v>
      </c>
      <c r="AH1897" s="16" t="s">
        <v>273</v>
      </c>
      <c r="AI1897" s="16" t="s">
        <v>296</v>
      </c>
      <c r="AJ1897" s="16" t="s">
        <v>214</v>
      </c>
      <c r="AK1897" s="16" t="s">
        <v>223</v>
      </c>
      <c r="AL1897" s="16">
        <v>0</v>
      </c>
    </row>
    <row r="1898" spans="1:38" x14ac:dyDescent="0.3">
      <c r="A1898" s="24" t="s">
        <v>0</v>
      </c>
      <c r="B1898" t="s">
        <v>19</v>
      </c>
      <c r="C1898" t="s">
        <v>284</v>
      </c>
      <c r="D1898">
        <v>-27.278230000000001</v>
      </c>
      <c r="E1898">
        <v>-48.375419999999998</v>
      </c>
      <c r="F1898" s="24" t="s">
        <v>2</v>
      </c>
      <c r="G1898" s="24" t="s">
        <v>3</v>
      </c>
      <c r="H1898" s="25">
        <v>42402</v>
      </c>
      <c r="I1898" s="12" t="s">
        <v>245</v>
      </c>
      <c r="J1898" s="12" t="s">
        <v>245</v>
      </c>
      <c r="K1898" s="12" t="s">
        <v>292</v>
      </c>
      <c r="L1898" s="24" t="s">
        <v>96</v>
      </c>
      <c r="M1898" s="24" t="s">
        <v>313</v>
      </c>
      <c r="N1898" t="s">
        <v>85</v>
      </c>
      <c r="O1898" s="24">
        <v>2</v>
      </c>
      <c r="P1898">
        <v>5</v>
      </c>
      <c r="Q1898">
        <v>5</v>
      </c>
      <c r="R1898">
        <v>23</v>
      </c>
      <c r="S1898" s="24">
        <v>6.7</v>
      </c>
      <c r="T1898" s="24">
        <v>7</v>
      </c>
      <c r="U1898" t="s">
        <v>184</v>
      </c>
      <c r="V1898" s="14" t="str">
        <f>VLOOKUP($U1898,look_up!$A$2:J1924,2,FALSE)</f>
        <v>Estrela</v>
      </c>
      <c r="W1898" s="14" t="str">
        <f>VLOOKUP($U1898,look_up!$A$2:K1924,3,FALSE)</f>
        <v>Species</v>
      </c>
      <c r="X1898" s="14" t="str">
        <f>VLOOKUP($U1898,look_up!$A$2:L1924,4,FALSE)</f>
        <v>NA</v>
      </c>
      <c r="Y1898" s="14" t="str">
        <f>VLOOKUP($U1898,look_up!A$2:K1924,5,FALSE)</f>
        <v>Animalia</v>
      </c>
      <c r="Z1898" s="14" t="str">
        <f>VLOOKUP($U1898,look_up!A$2:L1924,6,FALSE)</f>
        <v>Echinodermata</v>
      </c>
      <c r="AA1898" s="14" t="str">
        <f>VLOOKUP($U1898,look_up!A$2:M1924,7,FALSE)</f>
        <v>Asteroidea</v>
      </c>
      <c r="AB1898" s="14" t="str">
        <f>VLOOKUP($U1898,look_up!$A$2:P1924,8,FALSE)</f>
        <v>Valvatida</v>
      </c>
      <c r="AC1898" s="14" t="str">
        <f>VLOOKUP($U1898,look_up!$A$2:Q1924,9,FALSE)</f>
        <v>Ophidiasteridae</v>
      </c>
      <c r="AD1898" s="14">
        <f>VLOOKUP($U1898,look_up!A$2:P1924,10,FALSE)</f>
        <v>124097</v>
      </c>
      <c r="AE1898" s="16">
        <v>0</v>
      </c>
      <c r="AF1898" s="24" t="s">
        <v>216</v>
      </c>
      <c r="AG1898">
        <v>40</v>
      </c>
      <c r="AH1898" s="16" t="s">
        <v>273</v>
      </c>
      <c r="AI1898" s="16" t="s">
        <v>296</v>
      </c>
      <c r="AJ1898" s="16" t="s">
        <v>214</v>
      </c>
      <c r="AK1898" s="16" t="s">
        <v>223</v>
      </c>
      <c r="AL1898" s="16">
        <v>0</v>
      </c>
    </row>
    <row r="1899" spans="1:38" x14ac:dyDescent="0.3">
      <c r="A1899" s="24" t="s">
        <v>0</v>
      </c>
      <c r="B1899" t="s">
        <v>19</v>
      </c>
      <c r="C1899" t="s">
        <v>284</v>
      </c>
      <c r="D1899">
        <v>-27.278230000000001</v>
      </c>
      <c r="E1899">
        <v>-48.375419999999998</v>
      </c>
      <c r="F1899" s="24" t="s">
        <v>2</v>
      </c>
      <c r="G1899" s="24" t="s">
        <v>3</v>
      </c>
      <c r="H1899" s="25">
        <v>42402</v>
      </c>
      <c r="I1899" s="12" t="s">
        <v>245</v>
      </c>
      <c r="J1899" s="12" t="s">
        <v>245</v>
      </c>
      <c r="K1899" s="12" t="s">
        <v>292</v>
      </c>
      <c r="L1899" s="24" t="s">
        <v>96</v>
      </c>
      <c r="M1899" s="24" t="s">
        <v>313</v>
      </c>
      <c r="N1899" t="s">
        <v>85</v>
      </c>
      <c r="O1899" s="24">
        <v>3</v>
      </c>
      <c r="P1899">
        <v>5</v>
      </c>
      <c r="Q1899">
        <v>5</v>
      </c>
      <c r="R1899">
        <v>23</v>
      </c>
      <c r="S1899" s="24">
        <v>6.7</v>
      </c>
      <c r="T1899" s="24">
        <v>7</v>
      </c>
      <c r="U1899" t="s">
        <v>184</v>
      </c>
      <c r="V1899" s="14" t="str">
        <f>VLOOKUP($U1899,look_up!$A$2:J1925,2,FALSE)</f>
        <v>Estrela</v>
      </c>
      <c r="W1899" s="14" t="str">
        <f>VLOOKUP($U1899,look_up!$A$2:K1925,3,FALSE)</f>
        <v>Species</v>
      </c>
      <c r="X1899" s="14" t="str">
        <f>VLOOKUP($U1899,look_up!$A$2:L1925,4,FALSE)</f>
        <v>NA</v>
      </c>
      <c r="Y1899" s="14" t="str">
        <f>VLOOKUP($U1899,look_up!A$2:K1925,5,FALSE)</f>
        <v>Animalia</v>
      </c>
      <c r="Z1899" s="14" t="str">
        <f>VLOOKUP($U1899,look_up!A$2:L1925,6,FALSE)</f>
        <v>Echinodermata</v>
      </c>
      <c r="AA1899" s="14" t="str">
        <f>VLOOKUP($U1899,look_up!A$2:M1925,7,FALSE)</f>
        <v>Asteroidea</v>
      </c>
      <c r="AB1899" s="14" t="str">
        <f>VLOOKUP($U1899,look_up!$A$2:P1925,8,FALSE)</f>
        <v>Valvatida</v>
      </c>
      <c r="AC1899" s="14" t="str">
        <f>VLOOKUP($U1899,look_up!$A$2:Q1925,9,FALSE)</f>
        <v>Ophidiasteridae</v>
      </c>
      <c r="AD1899" s="14">
        <f>VLOOKUP($U1899,look_up!A$2:P1925,10,FALSE)</f>
        <v>124097</v>
      </c>
      <c r="AE1899" s="16">
        <v>0</v>
      </c>
      <c r="AF1899" s="24" t="s">
        <v>216</v>
      </c>
      <c r="AG1899">
        <v>40</v>
      </c>
      <c r="AH1899" s="16" t="s">
        <v>273</v>
      </c>
      <c r="AI1899" s="16" t="s">
        <v>296</v>
      </c>
      <c r="AJ1899" s="16" t="s">
        <v>214</v>
      </c>
      <c r="AK1899" s="16" t="s">
        <v>223</v>
      </c>
      <c r="AL1899" s="16">
        <v>0</v>
      </c>
    </row>
    <row r="1900" spans="1:38" x14ac:dyDescent="0.3">
      <c r="A1900" s="24" t="s">
        <v>0</v>
      </c>
      <c r="B1900" t="s">
        <v>19</v>
      </c>
      <c r="C1900" t="s">
        <v>284</v>
      </c>
      <c r="D1900">
        <v>-27.278230000000001</v>
      </c>
      <c r="E1900">
        <v>-48.375419999999998</v>
      </c>
      <c r="F1900" s="24" t="s">
        <v>2</v>
      </c>
      <c r="G1900" s="24" t="s">
        <v>3</v>
      </c>
      <c r="H1900" s="25">
        <v>42402</v>
      </c>
      <c r="I1900" s="12" t="s">
        <v>245</v>
      </c>
      <c r="J1900" s="12" t="s">
        <v>245</v>
      </c>
      <c r="K1900" s="12" t="s">
        <v>292</v>
      </c>
      <c r="L1900" s="24" t="s">
        <v>96</v>
      </c>
      <c r="M1900" s="24" t="s">
        <v>313</v>
      </c>
      <c r="N1900" t="s">
        <v>86</v>
      </c>
      <c r="O1900" s="24">
        <v>1</v>
      </c>
      <c r="P1900">
        <v>6</v>
      </c>
      <c r="Q1900">
        <v>6</v>
      </c>
      <c r="R1900">
        <v>23</v>
      </c>
      <c r="S1900" s="24">
        <v>6.7</v>
      </c>
      <c r="T1900" s="24">
        <v>5</v>
      </c>
      <c r="U1900" t="s">
        <v>184</v>
      </c>
      <c r="V1900" s="14" t="str">
        <f>VLOOKUP($U1900,look_up!$A$2:J1926,2,FALSE)</f>
        <v>Estrela</v>
      </c>
      <c r="W1900" s="14" t="str">
        <f>VLOOKUP($U1900,look_up!$A$2:K1926,3,FALSE)</f>
        <v>Species</v>
      </c>
      <c r="X1900" s="14" t="str">
        <f>VLOOKUP($U1900,look_up!$A$2:L1926,4,FALSE)</f>
        <v>NA</v>
      </c>
      <c r="Y1900" s="14" t="str">
        <f>VLOOKUP($U1900,look_up!A$2:K1926,5,FALSE)</f>
        <v>Animalia</v>
      </c>
      <c r="Z1900" s="14" t="str">
        <f>VLOOKUP($U1900,look_up!A$2:L1926,6,FALSE)</f>
        <v>Echinodermata</v>
      </c>
      <c r="AA1900" s="14" t="str">
        <f>VLOOKUP($U1900,look_up!A$2:M1926,7,FALSE)</f>
        <v>Asteroidea</v>
      </c>
      <c r="AB1900" s="14" t="str">
        <f>VLOOKUP($U1900,look_up!$A$2:P1926,8,FALSE)</f>
        <v>Valvatida</v>
      </c>
      <c r="AC1900" s="14" t="str">
        <f>VLOOKUP($U1900,look_up!$A$2:Q1926,9,FALSE)</f>
        <v>Ophidiasteridae</v>
      </c>
      <c r="AD1900" s="14">
        <f>VLOOKUP($U1900,look_up!A$2:P1926,10,FALSE)</f>
        <v>124097</v>
      </c>
      <c r="AE1900" s="16">
        <v>0</v>
      </c>
      <c r="AF1900" s="24" t="s">
        <v>216</v>
      </c>
      <c r="AG1900">
        <v>40</v>
      </c>
      <c r="AH1900" s="16" t="s">
        <v>273</v>
      </c>
      <c r="AI1900" s="16" t="s">
        <v>296</v>
      </c>
      <c r="AJ1900" s="16" t="s">
        <v>214</v>
      </c>
      <c r="AK1900" s="16" t="s">
        <v>223</v>
      </c>
      <c r="AL1900" s="16">
        <v>0</v>
      </c>
    </row>
    <row r="1901" spans="1:38" x14ac:dyDescent="0.3">
      <c r="A1901" s="24" t="s">
        <v>0</v>
      </c>
      <c r="B1901" t="s">
        <v>19</v>
      </c>
      <c r="C1901" t="s">
        <v>284</v>
      </c>
      <c r="D1901">
        <v>-27.278230000000001</v>
      </c>
      <c r="E1901">
        <v>-48.375419999999998</v>
      </c>
      <c r="F1901" s="24" t="s">
        <v>2</v>
      </c>
      <c r="G1901" s="24" t="s">
        <v>3</v>
      </c>
      <c r="H1901" s="25">
        <v>42402</v>
      </c>
      <c r="I1901" s="12" t="s">
        <v>245</v>
      </c>
      <c r="J1901" s="12" t="s">
        <v>245</v>
      </c>
      <c r="K1901" s="12" t="s">
        <v>292</v>
      </c>
      <c r="L1901" s="24" t="s">
        <v>96</v>
      </c>
      <c r="M1901" s="24" t="s">
        <v>313</v>
      </c>
      <c r="N1901" t="s">
        <v>86</v>
      </c>
      <c r="O1901" s="24">
        <v>2</v>
      </c>
      <c r="P1901">
        <v>6</v>
      </c>
      <c r="Q1901">
        <v>6</v>
      </c>
      <c r="R1901">
        <v>23</v>
      </c>
      <c r="S1901" s="24">
        <v>6.7</v>
      </c>
      <c r="T1901" s="24">
        <v>5</v>
      </c>
      <c r="U1901" t="s">
        <v>184</v>
      </c>
      <c r="V1901" s="14" t="str">
        <f>VLOOKUP($U1901,look_up!$A$2:J1927,2,FALSE)</f>
        <v>Estrela</v>
      </c>
      <c r="W1901" s="14" t="str">
        <f>VLOOKUP($U1901,look_up!$A$2:K1927,3,FALSE)</f>
        <v>Species</v>
      </c>
      <c r="X1901" s="14" t="str">
        <f>VLOOKUP($U1901,look_up!$A$2:L1927,4,FALSE)</f>
        <v>NA</v>
      </c>
      <c r="Y1901" s="14" t="str">
        <f>VLOOKUP($U1901,look_up!A$2:K1927,5,FALSE)</f>
        <v>Animalia</v>
      </c>
      <c r="Z1901" s="14" t="str">
        <f>VLOOKUP($U1901,look_up!A$2:L1927,6,FALSE)</f>
        <v>Echinodermata</v>
      </c>
      <c r="AA1901" s="14" t="str">
        <f>VLOOKUP($U1901,look_up!A$2:M1927,7,FALSE)</f>
        <v>Asteroidea</v>
      </c>
      <c r="AB1901" s="14" t="str">
        <f>VLOOKUP($U1901,look_up!$A$2:P1927,8,FALSE)</f>
        <v>Valvatida</v>
      </c>
      <c r="AC1901" s="14" t="str">
        <f>VLOOKUP($U1901,look_up!$A$2:Q1927,9,FALSE)</f>
        <v>Ophidiasteridae</v>
      </c>
      <c r="AD1901" s="14">
        <f>VLOOKUP($U1901,look_up!A$2:P1927,10,FALSE)</f>
        <v>124097</v>
      </c>
      <c r="AE1901" s="16">
        <v>0</v>
      </c>
      <c r="AF1901" s="24" t="s">
        <v>216</v>
      </c>
      <c r="AG1901">
        <v>40</v>
      </c>
      <c r="AH1901" s="16" t="s">
        <v>273</v>
      </c>
      <c r="AI1901" s="16" t="s">
        <v>296</v>
      </c>
      <c r="AJ1901" s="16" t="s">
        <v>214</v>
      </c>
      <c r="AK1901" s="16" t="s">
        <v>223</v>
      </c>
      <c r="AL1901" s="16">
        <v>0</v>
      </c>
    </row>
    <row r="1902" spans="1:38" x14ac:dyDescent="0.3">
      <c r="A1902" s="24" t="s">
        <v>0</v>
      </c>
      <c r="B1902" t="s">
        <v>19</v>
      </c>
      <c r="C1902" t="s">
        <v>284</v>
      </c>
      <c r="D1902">
        <v>-27.278230000000001</v>
      </c>
      <c r="E1902">
        <v>-48.375419999999998</v>
      </c>
      <c r="F1902" s="24" t="s">
        <v>2</v>
      </c>
      <c r="G1902" s="24" t="s">
        <v>3</v>
      </c>
      <c r="H1902" s="25">
        <v>42402</v>
      </c>
      <c r="I1902" s="12" t="s">
        <v>245</v>
      </c>
      <c r="J1902" s="12" t="s">
        <v>245</v>
      </c>
      <c r="K1902" s="12" t="s">
        <v>292</v>
      </c>
      <c r="L1902" s="24" t="s">
        <v>96</v>
      </c>
      <c r="M1902" s="24" t="s">
        <v>313</v>
      </c>
      <c r="N1902" t="s">
        <v>86</v>
      </c>
      <c r="O1902" s="24">
        <v>3</v>
      </c>
      <c r="P1902">
        <v>6</v>
      </c>
      <c r="Q1902">
        <v>6</v>
      </c>
      <c r="R1902">
        <v>23</v>
      </c>
      <c r="S1902" s="24">
        <v>6.7</v>
      </c>
      <c r="T1902" s="24">
        <v>5</v>
      </c>
      <c r="U1902" t="s">
        <v>184</v>
      </c>
      <c r="V1902" s="14" t="str">
        <f>VLOOKUP($U1902,look_up!$A$2:J1928,2,FALSE)</f>
        <v>Estrela</v>
      </c>
      <c r="W1902" s="14" t="str">
        <f>VLOOKUP($U1902,look_up!$A$2:K1928,3,FALSE)</f>
        <v>Species</v>
      </c>
      <c r="X1902" s="14" t="str">
        <f>VLOOKUP($U1902,look_up!$A$2:L1928,4,FALSE)</f>
        <v>NA</v>
      </c>
      <c r="Y1902" s="14" t="str">
        <f>VLOOKUP($U1902,look_up!A$2:K1928,5,FALSE)</f>
        <v>Animalia</v>
      </c>
      <c r="Z1902" s="14" t="str">
        <f>VLOOKUP($U1902,look_up!A$2:L1928,6,FALSE)</f>
        <v>Echinodermata</v>
      </c>
      <c r="AA1902" s="14" t="str">
        <f>VLOOKUP($U1902,look_up!A$2:M1928,7,FALSE)</f>
        <v>Asteroidea</v>
      </c>
      <c r="AB1902" s="14" t="str">
        <f>VLOOKUP($U1902,look_up!$A$2:P1928,8,FALSE)</f>
        <v>Valvatida</v>
      </c>
      <c r="AC1902" s="14" t="str">
        <f>VLOOKUP($U1902,look_up!$A$2:Q1928,9,FALSE)</f>
        <v>Ophidiasteridae</v>
      </c>
      <c r="AD1902" s="14">
        <f>VLOOKUP($U1902,look_up!A$2:P1928,10,FALSE)</f>
        <v>124097</v>
      </c>
      <c r="AE1902" s="16">
        <v>0</v>
      </c>
      <c r="AF1902" s="24" t="s">
        <v>216</v>
      </c>
      <c r="AG1902">
        <v>40</v>
      </c>
      <c r="AH1902" s="16" t="s">
        <v>273</v>
      </c>
      <c r="AI1902" s="16" t="s">
        <v>296</v>
      </c>
      <c r="AJ1902" s="16" t="s">
        <v>214</v>
      </c>
      <c r="AK1902" s="16" t="s">
        <v>223</v>
      </c>
      <c r="AL1902" s="16">
        <v>0</v>
      </c>
    </row>
    <row r="1903" spans="1:38" x14ac:dyDescent="0.3">
      <c r="A1903" s="24" t="s">
        <v>0</v>
      </c>
      <c r="B1903" t="s">
        <v>267</v>
      </c>
      <c r="C1903" t="s">
        <v>312</v>
      </c>
      <c r="D1903">
        <v>-27.180980000000002</v>
      </c>
      <c r="E1903">
        <v>-48.409959999999998</v>
      </c>
      <c r="F1903" s="24" t="s">
        <v>2</v>
      </c>
      <c r="G1903" s="24" t="s">
        <v>3</v>
      </c>
      <c r="H1903" s="25">
        <v>42397</v>
      </c>
      <c r="I1903" s="12" t="s">
        <v>288</v>
      </c>
      <c r="J1903" s="12" t="s">
        <v>270</v>
      </c>
      <c r="K1903" s="12" t="s">
        <v>292</v>
      </c>
      <c r="L1903" s="24" t="s">
        <v>96</v>
      </c>
      <c r="M1903" s="24" t="s">
        <v>313</v>
      </c>
      <c r="N1903" t="s">
        <v>85</v>
      </c>
      <c r="O1903" s="24">
        <v>1</v>
      </c>
      <c r="P1903">
        <v>5</v>
      </c>
      <c r="Q1903">
        <v>5</v>
      </c>
      <c r="R1903">
        <v>23</v>
      </c>
      <c r="S1903" s="24">
        <v>8</v>
      </c>
      <c r="T1903" s="24">
        <v>8.4</v>
      </c>
      <c r="U1903" t="s">
        <v>184</v>
      </c>
      <c r="V1903" s="14" t="str">
        <f>VLOOKUP($U1903,look_up!$A$2:J1929,2,FALSE)</f>
        <v>Estrela</v>
      </c>
      <c r="W1903" s="14" t="str">
        <f>VLOOKUP($U1903,look_up!$A$2:K1929,3,FALSE)</f>
        <v>Species</v>
      </c>
      <c r="X1903" s="14" t="str">
        <f>VLOOKUP($U1903,look_up!$A$2:L1929,4,FALSE)</f>
        <v>NA</v>
      </c>
      <c r="Y1903" s="14" t="str">
        <f>VLOOKUP($U1903,look_up!A$2:K1929,5,FALSE)</f>
        <v>Animalia</v>
      </c>
      <c r="Z1903" s="14" t="str">
        <f>VLOOKUP($U1903,look_up!A$2:L1929,6,FALSE)</f>
        <v>Echinodermata</v>
      </c>
      <c r="AA1903" s="14" t="str">
        <f>VLOOKUP($U1903,look_up!A$2:M1929,7,FALSE)</f>
        <v>Asteroidea</v>
      </c>
      <c r="AB1903" s="14" t="str">
        <f>VLOOKUP($U1903,look_up!$A$2:P1929,8,FALSE)</f>
        <v>Valvatida</v>
      </c>
      <c r="AC1903" s="14" t="str">
        <f>VLOOKUP($U1903,look_up!$A$2:Q1929,9,FALSE)</f>
        <v>Ophidiasteridae</v>
      </c>
      <c r="AD1903" s="14">
        <f>VLOOKUP($U1903,look_up!A$2:P1929,10,FALSE)</f>
        <v>124097</v>
      </c>
      <c r="AE1903" s="16">
        <v>0</v>
      </c>
      <c r="AF1903" s="24" t="s">
        <v>216</v>
      </c>
      <c r="AG1903">
        <v>40</v>
      </c>
      <c r="AH1903" s="16" t="s">
        <v>273</v>
      </c>
      <c r="AI1903" s="16" t="s">
        <v>296</v>
      </c>
      <c r="AJ1903" s="16" t="s">
        <v>214</v>
      </c>
      <c r="AK1903" s="16" t="s">
        <v>223</v>
      </c>
      <c r="AL1903" s="16">
        <v>0</v>
      </c>
    </row>
    <row r="1904" spans="1:38" x14ac:dyDescent="0.3">
      <c r="A1904" s="24" t="s">
        <v>0</v>
      </c>
      <c r="B1904" t="s">
        <v>267</v>
      </c>
      <c r="C1904" t="s">
        <v>312</v>
      </c>
      <c r="D1904">
        <v>-27.180980000000002</v>
      </c>
      <c r="E1904">
        <v>-48.409959999999998</v>
      </c>
      <c r="F1904" s="24" t="s">
        <v>2</v>
      </c>
      <c r="G1904" s="24" t="s">
        <v>3</v>
      </c>
      <c r="H1904" s="25">
        <v>42397</v>
      </c>
      <c r="I1904" s="12" t="s">
        <v>288</v>
      </c>
      <c r="J1904" s="12" t="s">
        <v>270</v>
      </c>
      <c r="K1904" s="12" t="s">
        <v>292</v>
      </c>
      <c r="L1904" s="24" t="s">
        <v>96</v>
      </c>
      <c r="M1904" s="24" t="s">
        <v>313</v>
      </c>
      <c r="N1904" t="s">
        <v>85</v>
      </c>
      <c r="O1904" s="24">
        <v>2</v>
      </c>
      <c r="P1904">
        <v>5</v>
      </c>
      <c r="Q1904">
        <v>5</v>
      </c>
      <c r="R1904">
        <v>23</v>
      </c>
      <c r="S1904" s="24">
        <v>8</v>
      </c>
      <c r="T1904" s="24">
        <v>8.4</v>
      </c>
      <c r="U1904" t="s">
        <v>184</v>
      </c>
      <c r="V1904" s="14" t="str">
        <f>VLOOKUP($U1904,look_up!$A$2:J1930,2,FALSE)</f>
        <v>Estrela</v>
      </c>
      <c r="W1904" s="14" t="str">
        <f>VLOOKUP($U1904,look_up!$A$2:K1930,3,FALSE)</f>
        <v>Species</v>
      </c>
      <c r="X1904" s="14" t="str">
        <f>VLOOKUP($U1904,look_up!$A$2:L1930,4,FALSE)</f>
        <v>NA</v>
      </c>
      <c r="Y1904" s="14" t="str">
        <f>VLOOKUP($U1904,look_up!A$2:K1930,5,FALSE)</f>
        <v>Animalia</v>
      </c>
      <c r="Z1904" s="14" t="str">
        <f>VLOOKUP($U1904,look_up!A$2:L1930,6,FALSE)</f>
        <v>Echinodermata</v>
      </c>
      <c r="AA1904" s="14" t="str">
        <f>VLOOKUP($U1904,look_up!A$2:M1930,7,FALSE)</f>
        <v>Asteroidea</v>
      </c>
      <c r="AB1904" s="14" t="str">
        <f>VLOOKUP($U1904,look_up!$A$2:P1930,8,FALSE)</f>
        <v>Valvatida</v>
      </c>
      <c r="AC1904" s="14" t="str">
        <f>VLOOKUP($U1904,look_up!$A$2:Q1930,9,FALSE)</f>
        <v>Ophidiasteridae</v>
      </c>
      <c r="AD1904" s="14">
        <f>VLOOKUP($U1904,look_up!A$2:P1930,10,FALSE)</f>
        <v>124097</v>
      </c>
      <c r="AE1904" s="16">
        <v>0</v>
      </c>
      <c r="AF1904" s="24" t="s">
        <v>216</v>
      </c>
      <c r="AG1904">
        <v>40</v>
      </c>
      <c r="AH1904" s="16" t="s">
        <v>273</v>
      </c>
      <c r="AI1904" s="16" t="s">
        <v>296</v>
      </c>
      <c r="AJ1904" s="16" t="s">
        <v>214</v>
      </c>
      <c r="AK1904" s="16" t="s">
        <v>223</v>
      </c>
      <c r="AL1904" s="16">
        <v>0</v>
      </c>
    </row>
    <row r="1905" spans="1:38" x14ac:dyDescent="0.3">
      <c r="A1905" s="24" t="s">
        <v>0</v>
      </c>
      <c r="B1905" t="s">
        <v>267</v>
      </c>
      <c r="C1905" t="s">
        <v>312</v>
      </c>
      <c r="D1905">
        <v>-27.180980000000002</v>
      </c>
      <c r="E1905">
        <v>-48.409959999999998</v>
      </c>
      <c r="F1905" s="24" t="s">
        <v>2</v>
      </c>
      <c r="G1905" s="24" t="s">
        <v>3</v>
      </c>
      <c r="H1905" s="25">
        <v>42397</v>
      </c>
      <c r="I1905" s="12" t="s">
        <v>288</v>
      </c>
      <c r="J1905" s="12" t="s">
        <v>270</v>
      </c>
      <c r="K1905" s="12" t="s">
        <v>292</v>
      </c>
      <c r="L1905" s="24" t="s">
        <v>96</v>
      </c>
      <c r="M1905" s="24" t="s">
        <v>313</v>
      </c>
      <c r="N1905" t="s">
        <v>85</v>
      </c>
      <c r="O1905" s="24">
        <v>3</v>
      </c>
      <c r="P1905">
        <v>5</v>
      </c>
      <c r="Q1905">
        <v>5</v>
      </c>
      <c r="R1905">
        <v>23</v>
      </c>
      <c r="S1905" s="24">
        <v>8</v>
      </c>
      <c r="T1905" s="24">
        <v>8.4</v>
      </c>
      <c r="U1905" t="s">
        <v>184</v>
      </c>
      <c r="V1905" s="14" t="str">
        <f>VLOOKUP($U1905,look_up!$A$2:J1931,2,FALSE)</f>
        <v>Estrela</v>
      </c>
      <c r="W1905" s="14" t="str">
        <f>VLOOKUP($U1905,look_up!$A$2:K1931,3,FALSE)</f>
        <v>Species</v>
      </c>
      <c r="X1905" s="14" t="str">
        <f>VLOOKUP($U1905,look_up!$A$2:L1931,4,FALSE)</f>
        <v>NA</v>
      </c>
      <c r="Y1905" s="14" t="str">
        <f>VLOOKUP($U1905,look_up!A$2:K1931,5,FALSE)</f>
        <v>Animalia</v>
      </c>
      <c r="Z1905" s="14" t="str">
        <f>VLOOKUP($U1905,look_up!A$2:L1931,6,FALSE)</f>
        <v>Echinodermata</v>
      </c>
      <c r="AA1905" s="14" t="str">
        <f>VLOOKUP($U1905,look_up!A$2:M1931,7,FALSE)</f>
        <v>Asteroidea</v>
      </c>
      <c r="AB1905" s="14" t="str">
        <f>VLOOKUP($U1905,look_up!$A$2:P1931,8,FALSE)</f>
        <v>Valvatida</v>
      </c>
      <c r="AC1905" s="14" t="str">
        <f>VLOOKUP($U1905,look_up!$A$2:Q1931,9,FALSE)</f>
        <v>Ophidiasteridae</v>
      </c>
      <c r="AD1905" s="14">
        <f>VLOOKUP($U1905,look_up!A$2:P1931,10,FALSE)</f>
        <v>124097</v>
      </c>
      <c r="AE1905" s="16">
        <v>0</v>
      </c>
      <c r="AF1905" s="24" t="s">
        <v>216</v>
      </c>
      <c r="AG1905">
        <v>40</v>
      </c>
      <c r="AH1905" s="16" t="s">
        <v>273</v>
      </c>
      <c r="AI1905" s="16" t="s">
        <v>296</v>
      </c>
      <c r="AJ1905" s="16" t="s">
        <v>214</v>
      </c>
      <c r="AK1905" s="16" t="s">
        <v>223</v>
      </c>
      <c r="AL1905" s="16">
        <v>0</v>
      </c>
    </row>
    <row r="1906" spans="1:38" x14ac:dyDescent="0.3">
      <c r="A1906" s="24" t="s">
        <v>0</v>
      </c>
      <c r="B1906" t="s">
        <v>267</v>
      </c>
      <c r="C1906" t="s">
        <v>312</v>
      </c>
      <c r="D1906">
        <v>-27.180980000000002</v>
      </c>
      <c r="E1906">
        <v>-48.409959999999998</v>
      </c>
      <c r="F1906" s="24" t="s">
        <v>2</v>
      </c>
      <c r="G1906" s="24" t="s">
        <v>3</v>
      </c>
      <c r="H1906" s="25">
        <v>42372</v>
      </c>
      <c r="I1906" s="12" t="s">
        <v>100</v>
      </c>
      <c r="J1906" s="12" t="s">
        <v>270</v>
      </c>
      <c r="K1906" s="12" t="s">
        <v>292</v>
      </c>
      <c r="L1906" s="24" t="s">
        <v>96</v>
      </c>
      <c r="M1906" s="24" t="s">
        <v>313</v>
      </c>
      <c r="N1906" t="s">
        <v>173</v>
      </c>
      <c r="O1906" s="24">
        <v>1</v>
      </c>
      <c r="P1906">
        <v>10</v>
      </c>
      <c r="Q1906">
        <v>10</v>
      </c>
      <c r="R1906">
        <v>25</v>
      </c>
      <c r="S1906" s="24">
        <v>4.5</v>
      </c>
      <c r="T1906" s="24">
        <v>8</v>
      </c>
      <c r="U1906" t="s">
        <v>184</v>
      </c>
      <c r="V1906" s="14" t="str">
        <f>VLOOKUP($U1906,look_up!$A$2:J1932,2,FALSE)</f>
        <v>Estrela</v>
      </c>
      <c r="W1906" s="14" t="str">
        <f>VLOOKUP($U1906,look_up!$A$2:K1932,3,FALSE)</f>
        <v>Species</v>
      </c>
      <c r="X1906" s="14" t="str">
        <f>VLOOKUP($U1906,look_up!$A$2:L1932,4,FALSE)</f>
        <v>NA</v>
      </c>
      <c r="Y1906" s="14" t="str">
        <f>VLOOKUP($U1906,look_up!A$2:K1932,5,FALSE)</f>
        <v>Animalia</v>
      </c>
      <c r="Z1906" s="14" t="str">
        <f>VLOOKUP($U1906,look_up!A$2:L1932,6,FALSE)</f>
        <v>Echinodermata</v>
      </c>
      <c r="AA1906" s="14" t="str">
        <f>VLOOKUP($U1906,look_up!A$2:M1932,7,FALSE)</f>
        <v>Asteroidea</v>
      </c>
      <c r="AB1906" s="14" t="str">
        <f>VLOOKUP($U1906,look_up!$A$2:P1932,8,FALSE)</f>
        <v>Valvatida</v>
      </c>
      <c r="AC1906" s="14" t="str">
        <f>VLOOKUP($U1906,look_up!$A$2:Q1932,9,FALSE)</f>
        <v>Ophidiasteridae</v>
      </c>
      <c r="AD1906" s="14">
        <f>VLOOKUP($U1906,look_up!A$2:P1932,10,FALSE)</f>
        <v>124097</v>
      </c>
      <c r="AE1906" s="16">
        <v>0</v>
      </c>
      <c r="AF1906" s="24" t="s">
        <v>216</v>
      </c>
      <c r="AG1906">
        <v>40</v>
      </c>
      <c r="AH1906" s="16" t="s">
        <v>273</v>
      </c>
      <c r="AI1906" s="16" t="s">
        <v>296</v>
      </c>
      <c r="AJ1906" s="16" t="s">
        <v>214</v>
      </c>
      <c r="AK1906" s="16" t="s">
        <v>223</v>
      </c>
      <c r="AL1906" s="16">
        <v>0</v>
      </c>
    </row>
    <row r="1907" spans="1:38" x14ac:dyDescent="0.3">
      <c r="A1907" s="24" t="s">
        <v>0</v>
      </c>
      <c r="B1907" t="s">
        <v>267</v>
      </c>
      <c r="C1907" t="s">
        <v>312</v>
      </c>
      <c r="D1907">
        <v>-27.180980000000002</v>
      </c>
      <c r="E1907">
        <v>-48.409959999999998</v>
      </c>
      <c r="F1907" s="24" t="s">
        <v>2</v>
      </c>
      <c r="G1907" s="24" t="s">
        <v>3</v>
      </c>
      <c r="H1907" s="25">
        <v>42372</v>
      </c>
      <c r="I1907" s="12" t="s">
        <v>100</v>
      </c>
      <c r="J1907" s="12" t="s">
        <v>270</v>
      </c>
      <c r="K1907" s="12" t="s">
        <v>292</v>
      </c>
      <c r="L1907" s="24" t="s">
        <v>96</v>
      </c>
      <c r="M1907" s="24" t="s">
        <v>313</v>
      </c>
      <c r="N1907" t="s">
        <v>173</v>
      </c>
      <c r="O1907" s="24">
        <v>2</v>
      </c>
      <c r="P1907">
        <v>10</v>
      </c>
      <c r="Q1907">
        <v>10</v>
      </c>
      <c r="R1907">
        <v>25</v>
      </c>
      <c r="S1907" s="24">
        <v>4.5</v>
      </c>
      <c r="T1907" s="24">
        <v>8</v>
      </c>
      <c r="U1907" t="s">
        <v>184</v>
      </c>
      <c r="V1907" s="14" t="str">
        <f>VLOOKUP($U1907,look_up!$A$2:J1933,2,FALSE)</f>
        <v>Estrela</v>
      </c>
      <c r="W1907" s="14" t="str">
        <f>VLOOKUP($U1907,look_up!$A$2:K1933,3,FALSE)</f>
        <v>Species</v>
      </c>
      <c r="X1907" s="14" t="str">
        <f>VLOOKUP($U1907,look_up!$A$2:L1933,4,FALSE)</f>
        <v>NA</v>
      </c>
      <c r="Y1907" s="14" t="str">
        <f>VLOOKUP($U1907,look_up!A$2:K1933,5,FALSE)</f>
        <v>Animalia</v>
      </c>
      <c r="Z1907" s="14" t="str">
        <f>VLOOKUP($U1907,look_up!A$2:L1933,6,FALSE)</f>
        <v>Echinodermata</v>
      </c>
      <c r="AA1907" s="14" t="str">
        <f>VLOOKUP($U1907,look_up!A$2:M1933,7,FALSE)</f>
        <v>Asteroidea</v>
      </c>
      <c r="AB1907" s="14" t="str">
        <f>VLOOKUP($U1907,look_up!$A$2:P1933,8,FALSE)</f>
        <v>Valvatida</v>
      </c>
      <c r="AC1907" s="14" t="str">
        <f>VLOOKUP($U1907,look_up!$A$2:Q1933,9,FALSE)</f>
        <v>Ophidiasteridae</v>
      </c>
      <c r="AD1907" s="14">
        <f>VLOOKUP($U1907,look_up!A$2:P1933,10,FALSE)</f>
        <v>124097</v>
      </c>
      <c r="AE1907" s="16">
        <v>0</v>
      </c>
      <c r="AF1907" s="24" t="s">
        <v>216</v>
      </c>
      <c r="AG1907">
        <v>40</v>
      </c>
      <c r="AH1907" s="16" t="s">
        <v>273</v>
      </c>
      <c r="AI1907" s="16" t="s">
        <v>296</v>
      </c>
      <c r="AJ1907" s="16" t="s">
        <v>214</v>
      </c>
      <c r="AK1907" s="16" t="s">
        <v>223</v>
      </c>
      <c r="AL1907" s="16">
        <v>0</v>
      </c>
    </row>
    <row r="1908" spans="1:38" x14ac:dyDescent="0.3">
      <c r="A1908" s="24" t="s">
        <v>0</v>
      </c>
      <c r="B1908" t="s">
        <v>267</v>
      </c>
      <c r="C1908" t="s">
        <v>312</v>
      </c>
      <c r="D1908">
        <v>-27.180980000000002</v>
      </c>
      <c r="E1908">
        <v>-48.409959999999998</v>
      </c>
      <c r="F1908" s="24" t="s">
        <v>2</v>
      </c>
      <c r="G1908" s="24" t="s">
        <v>3</v>
      </c>
      <c r="H1908" s="25">
        <v>42372</v>
      </c>
      <c r="I1908" s="12" t="s">
        <v>100</v>
      </c>
      <c r="J1908" s="12" t="s">
        <v>270</v>
      </c>
      <c r="K1908" s="12" t="s">
        <v>292</v>
      </c>
      <c r="L1908" s="24" t="s">
        <v>96</v>
      </c>
      <c r="M1908" s="24" t="s">
        <v>313</v>
      </c>
      <c r="N1908" t="s">
        <v>173</v>
      </c>
      <c r="O1908" s="24">
        <v>3</v>
      </c>
      <c r="P1908">
        <v>10</v>
      </c>
      <c r="Q1908">
        <v>10</v>
      </c>
      <c r="R1908">
        <v>25</v>
      </c>
      <c r="S1908" s="24">
        <v>4.5</v>
      </c>
      <c r="T1908" s="24">
        <v>8</v>
      </c>
      <c r="U1908" t="s">
        <v>184</v>
      </c>
      <c r="V1908" s="14" t="str">
        <f>VLOOKUP($U1908,look_up!$A$2:J1934,2,FALSE)</f>
        <v>Estrela</v>
      </c>
      <c r="W1908" s="14" t="str">
        <f>VLOOKUP($U1908,look_up!$A$2:K1934,3,FALSE)</f>
        <v>Species</v>
      </c>
      <c r="X1908" s="14" t="str">
        <f>VLOOKUP($U1908,look_up!$A$2:L1934,4,FALSE)</f>
        <v>NA</v>
      </c>
      <c r="Y1908" s="14" t="str">
        <f>VLOOKUP($U1908,look_up!A$2:K1934,5,FALSE)</f>
        <v>Animalia</v>
      </c>
      <c r="Z1908" s="14" t="str">
        <f>VLOOKUP($U1908,look_up!A$2:L1934,6,FALSE)</f>
        <v>Echinodermata</v>
      </c>
      <c r="AA1908" s="14" t="str">
        <f>VLOOKUP($U1908,look_up!A$2:M1934,7,FALSE)</f>
        <v>Asteroidea</v>
      </c>
      <c r="AB1908" s="14" t="str">
        <f>VLOOKUP($U1908,look_up!$A$2:P1934,8,FALSE)</f>
        <v>Valvatida</v>
      </c>
      <c r="AC1908" s="14" t="str">
        <f>VLOOKUP($U1908,look_up!$A$2:Q1934,9,FALSE)</f>
        <v>Ophidiasteridae</v>
      </c>
      <c r="AD1908" s="14">
        <f>VLOOKUP($U1908,look_up!A$2:P1934,10,FALSE)</f>
        <v>124097</v>
      </c>
      <c r="AE1908" s="16">
        <v>0</v>
      </c>
      <c r="AF1908" s="24" t="s">
        <v>216</v>
      </c>
      <c r="AG1908">
        <v>40</v>
      </c>
      <c r="AH1908" s="16" t="s">
        <v>273</v>
      </c>
      <c r="AI1908" s="16" t="s">
        <v>296</v>
      </c>
      <c r="AJ1908" s="16" t="s">
        <v>214</v>
      </c>
      <c r="AK1908" s="16" t="s">
        <v>223</v>
      </c>
      <c r="AL1908" s="16">
        <v>0</v>
      </c>
    </row>
    <row r="1909" spans="1:38" x14ac:dyDescent="0.3">
      <c r="A1909" s="24" t="s">
        <v>0</v>
      </c>
      <c r="B1909" t="s">
        <v>309</v>
      </c>
      <c r="C1909" t="s">
        <v>287</v>
      </c>
      <c r="D1909">
        <v>-27.178419999999999</v>
      </c>
      <c r="E1909">
        <v>-48.406959999999998</v>
      </c>
      <c r="F1909" s="24" t="s">
        <v>2</v>
      </c>
      <c r="G1909" s="24" t="s">
        <v>3</v>
      </c>
      <c r="H1909" s="25">
        <v>42397</v>
      </c>
      <c r="I1909" s="12" t="s">
        <v>288</v>
      </c>
      <c r="J1909" s="12" t="s">
        <v>270</v>
      </c>
      <c r="K1909" s="12" t="s">
        <v>292</v>
      </c>
      <c r="L1909" s="24" t="s">
        <v>96</v>
      </c>
      <c r="M1909" s="24" t="s">
        <v>313</v>
      </c>
      <c r="N1909" t="s">
        <v>85</v>
      </c>
      <c r="O1909" s="24">
        <v>1</v>
      </c>
      <c r="P1909">
        <v>5</v>
      </c>
      <c r="Q1909">
        <v>5</v>
      </c>
      <c r="R1909">
        <v>23</v>
      </c>
      <c r="S1909" s="24">
        <v>4.5</v>
      </c>
      <c r="T1909" s="24">
        <v>8</v>
      </c>
      <c r="U1909" t="s">
        <v>184</v>
      </c>
      <c r="V1909" s="14" t="str">
        <f>VLOOKUP($U1909,look_up!$A$2:J1935,2,FALSE)</f>
        <v>Estrela</v>
      </c>
      <c r="W1909" s="14" t="str">
        <f>VLOOKUP($U1909,look_up!$A$2:K1935,3,FALSE)</f>
        <v>Species</v>
      </c>
      <c r="X1909" s="14" t="str">
        <f>VLOOKUP($U1909,look_up!$A$2:L1935,4,FALSE)</f>
        <v>NA</v>
      </c>
      <c r="Y1909" s="14" t="str">
        <f>VLOOKUP($U1909,look_up!A$2:K1935,5,FALSE)</f>
        <v>Animalia</v>
      </c>
      <c r="Z1909" s="14" t="str">
        <f>VLOOKUP($U1909,look_up!A$2:L1935,6,FALSE)</f>
        <v>Echinodermata</v>
      </c>
      <c r="AA1909" s="14" t="str">
        <f>VLOOKUP($U1909,look_up!A$2:M1935,7,FALSE)</f>
        <v>Asteroidea</v>
      </c>
      <c r="AB1909" s="14" t="str">
        <f>VLOOKUP($U1909,look_up!$A$2:P1935,8,FALSE)</f>
        <v>Valvatida</v>
      </c>
      <c r="AC1909" s="14" t="str">
        <f>VLOOKUP($U1909,look_up!$A$2:Q1935,9,FALSE)</f>
        <v>Ophidiasteridae</v>
      </c>
      <c r="AD1909" s="14">
        <f>VLOOKUP($U1909,look_up!A$2:P1935,10,FALSE)</f>
        <v>124097</v>
      </c>
      <c r="AE1909" s="16">
        <v>0</v>
      </c>
      <c r="AF1909" s="24" t="s">
        <v>216</v>
      </c>
      <c r="AG1909">
        <v>40</v>
      </c>
      <c r="AH1909" s="16" t="s">
        <v>273</v>
      </c>
      <c r="AI1909" s="16" t="s">
        <v>296</v>
      </c>
      <c r="AJ1909" s="16" t="s">
        <v>214</v>
      </c>
      <c r="AK1909" s="16" t="s">
        <v>223</v>
      </c>
      <c r="AL1909" s="16">
        <v>0</v>
      </c>
    </row>
    <row r="1910" spans="1:38" x14ac:dyDescent="0.3">
      <c r="A1910" s="24" t="s">
        <v>0</v>
      </c>
      <c r="B1910" t="s">
        <v>309</v>
      </c>
      <c r="C1910" t="s">
        <v>287</v>
      </c>
      <c r="D1910">
        <v>-27.178419999999999</v>
      </c>
      <c r="E1910">
        <v>-48.406959999999998</v>
      </c>
      <c r="F1910" s="24" t="s">
        <v>2</v>
      </c>
      <c r="G1910" s="24" t="s">
        <v>3</v>
      </c>
      <c r="H1910" s="25">
        <v>42397</v>
      </c>
      <c r="I1910" s="12" t="s">
        <v>288</v>
      </c>
      <c r="J1910" s="12" t="s">
        <v>270</v>
      </c>
      <c r="K1910" s="12" t="s">
        <v>292</v>
      </c>
      <c r="L1910" s="24" t="s">
        <v>96</v>
      </c>
      <c r="M1910" s="24" t="s">
        <v>313</v>
      </c>
      <c r="N1910" t="s">
        <v>85</v>
      </c>
      <c r="O1910" s="24">
        <v>2</v>
      </c>
      <c r="P1910">
        <v>5</v>
      </c>
      <c r="Q1910">
        <v>5</v>
      </c>
      <c r="R1910">
        <v>23</v>
      </c>
      <c r="S1910" s="24">
        <v>4.5</v>
      </c>
      <c r="T1910" s="24">
        <v>8</v>
      </c>
      <c r="U1910" t="s">
        <v>184</v>
      </c>
      <c r="V1910" s="14" t="str">
        <f>VLOOKUP($U1910,look_up!$A$2:J1936,2,FALSE)</f>
        <v>Estrela</v>
      </c>
      <c r="W1910" s="14" t="str">
        <f>VLOOKUP($U1910,look_up!$A$2:K1936,3,FALSE)</f>
        <v>Species</v>
      </c>
      <c r="X1910" s="14" t="str">
        <f>VLOOKUP($U1910,look_up!$A$2:L1936,4,FALSE)</f>
        <v>NA</v>
      </c>
      <c r="Y1910" s="14" t="str">
        <f>VLOOKUP($U1910,look_up!A$2:K1936,5,FALSE)</f>
        <v>Animalia</v>
      </c>
      <c r="Z1910" s="14" t="str">
        <f>VLOOKUP($U1910,look_up!A$2:L1936,6,FALSE)</f>
        <v>Echinodermata</v>
      </c>
      <c r="AA1910" s="14" t="str">
        <f>VLOOKUP($U1910,look_up!A$2:M1936,7,FALSE)</f>
        <v>Asteroidea</v>
      </c>
      <c r="AB1910" s="14" t="str">
        <f>VLOOKUP($U1910,look_up!$A$2:P1936,8,FALSE)</f>
        <v>Valvatida</v>
      </c>
      <c r="AC1910" s="14" t="str">
        <f>VLOOKUP($U1910,look_up!$A$2:Q1936,9,FALSE)</f>
        <v>Ophidiasteridae</v>
      </c>
      <c r="AD1910" s="14">
        <f>VLOOKUP($U1910,look_up!A$2:P1936,10,FALSE)</f>
        <v>124097</v>
      </c>
      <c r="AE1910" s="16">
        <v>0</v>
      </c>
      <c r="AF1910" s="24" t="s">
        <v>216</v>
      </c>
      <c r="AG1910">
        <v>40</v>
      </c>
      <c r="AH1910" s="16" t="s">
        <v>273</v>
      </c>
      <c r="AI1910" s="16" t="s">
        <v>296</v>
      </c>
      <c r="AJ1910" s="16" t="s">
        <v>214</v>
      </c>
      <c r="AK1910" s="16" t="s">
        <v>223</v>
      </c>
      <c r="AL1910" s="16">
        <v>0</v>
      </c>
    </row>
    <row r="1911" spans="1:38" x14ac:dyDescent="0.3">
      <c r="A1911" s="24" t="s">
        <v>0</v>
      </c>
      <c r="B1911" t="s">
        <v>309</v>
      </c>
      <c r="C1911" t="s">
        <v>287</v>
      </c>
      <c r="D1911">
        <v>-27.178419999999999</v>
      </c>
      <c r="E1911">
        <v>-48.406959999999998</v>
      </c>
      <c r="F1911" s="24" t="s">
        <v>2</v>
      </c>
      <c r="G1911" s="24" t="s">
        <v>3</v>
      </c>
      <c r="H1911" s="25">
        <v>42397</v>
      </c>
      <c r="I1911" s="12" t="s">
        <v>288</v>
      </c>
      <c r="J1911" s="12" t="s">
        <v>270</v>
      </c>
      <c r="K1911" s="12" t="s">
        <v>292</v>
      </c>
      <c r="L1911" s="24" t="s">
        <v>96</v>
      </c>
      <c r="M1911" s="24" t="s">
        <v>313</v>
      </c>
      <c r="N1911" t="s">
        <v>85</v>
      </c>
      <c r="O1911" s="24">
        <v>3</v>
      </c>
      <c r="P1911">
        <v>5</v>
      </c>
      <c r="Q1911">
        <v>5</v>
      </c>
      <c r="R1911">
        <v>23</v>
      </c>
      <c r="S1911" s="24">
        <v>4.5</v>
      </c>
      <c r="T1911" s="24">
        <v>8</v>
      </c>
      <c r="U1911" t="s">
        <v>184</v>
      </c>
      <c r="V1911" s="14" t="str">
        <f>VLOOKUP($U1911,look_up!$A$2:J1937,2,FALSE)</f>
        <v>Estrela</v>
      </c>
      <c r="W1911" s="14" t="str">
        <f>VLOOKUP($U1911,look_up!$A$2:K1937,3,FALSE)</f>
        <v>Species</v>
      </c>
      <c r="X1911" s="14" t="str">
        <f>VLOOKUP($U1911,look_up!$A$2:L1937,4,FALSE)</f>
        <v>NA</v>
      </c>
      <c r="Y1911" s="14" t="str">
        <f>VLOOKUP($U1911,look_up!A$2:K1937,5,FALSE)</f>
        <v>Animalia</v>
      </c>
      <c r="Z1911" s="14" t="str">
        <f>VLOOKUP($U1911,look_up!A$2:L1937,6,FALSE)</f>
        <v>Echinodermata</v>
      </c>
      <c r="AA1911" s="14" t="str">
        <f>VLOOKUP($U1911,look_up!A$2:M1937,7,FALSE)</f>
        <v>Asteroidea</v>
      </c>
      <c r="AB1911" s="14" t="str">
        <f>VLOOKUP($U1911,look_up!$A$2:P1937,8,FALSE)</f>
        <v>Valvatida</v>
      </c>
      <c r="AC1911" s="14" t="str">
        <f>VLOOKUP($U1911,look_up!$A$2:Q1937,9,FALSE)</f>
        <v>Ophidiasteridae</v>
      </c>
      <c r="AD1911" s="14">
        <f>VLOOKUP($U1911,look_up!A$2:P1937,10,FALSE)</f>
        <v>124097</v>
      </c>
      <c r="AE1911" s="16">
        <v>0</v>
      </c>
      <c r="AF1911" s="24" t="s">
        <v>216</v>
      </c>
      <c r="AG1911">
        <v>40</v>
      </c>
      <c r="AH1911" s="16" t="s">
        <v>273</v>
      </c>
      <c r="AI1911" s="16" t="s">
        <v>296</v>
      </c>
      <c r="AJ1911" s="16" t="s">
        <v>214</v>
      </c>
      <c r="AK1911" s="16" t="s">
        <v>223</v>
      </c>
      <c r="AL1911" s="16">
        <v>0</v>
      </c>
    </row>
    <row r="1912" spans="1:38" x14ac:dyDescent="0.3">
      <c r="A1912" s="24" t="s">
        <v>0</v>
      </c>
      <c r="B1912" t="s">
        <v>310</v>
      </c>
      <c r="C1912" t="s">
        <v>289</v>
      </c>
      <c r="D1912">
        <v>-27.118390000000002</v>
      </c>
      <c r="E1912">
        <v>-48.519509999999997</v>
      </c>
      <c r="F1912" s="24" t="s">
        <v>2</v>
      </c>
      <c r="G1912" s="24" t="s">
        <v>3</v>
      </c>
      <c r="H1912" s="25">
        <v>42389</v>
      </c>
      <c r="I1912" s="12" t="s">
        <v>248</v>
      </c>
      <c r="J1912" s="12" t="s">
        <v>270</v>
      </c>
      <c r="K1912" s="12" t="s">
        <v>292</v>
      </c>
      <c r="L1912" s="24" t="s">
        <v>96</v>
      </c>
      <c r="M1912" s="24" t="s">
        <v>272</v>
      </c>
      <c r="N1912" t="s">
        <v>85</v>
      </c>
      <c r="O1912" s="24">
        <v>1</v>
      </c>
      <c r="P1912">
        <v>5</v>
      </c>
      <c r="Q1912">
        <v>5</v>
      </c>
      <c r="R1912">
        <v>28</v>
      </c>
      <c r="S1912" s="24">
        <v>2.2000000000000002</v>
      </c>
      <c r="T1912" s="24">
        <v>1.5</v>
      </c>
      <c r="U1912" t="s">
        <v>184</v>
      </c>
      <c r="V1912" s="14" t="str">
        <f>VLOOKUP($U1912,look_up!$A$2:J1938,2,FALSE)</f>
        <v>Estrela</v>
      </c>
      <c r="W1912" s="14" t="str">
        <f>VLOOKUP($U1912,look_up!$A$2:K1938,3,FALSE)</f>
        <v>Species</v>
      </c>
      <c r="X1912" s="14" t="str">
        <f>VLOOKUP($U1912,look_up!$A$2:L1938,4,FALSE)</f>
        <v>NA</v>
      </c>
      <c r="Y1912" s="14" t="str">
        <f>VLOOKUP($U1912,look_up!A$2:K1938,5,FALSE)</f>
        <v>Animalia</v>
      </c>
      <c r="Z1912" s="14" t="str">
        <f>VLOOKUP($U1912,look_up!A$2:L1938,6,FALSE)</f>
        <v>Echinodermata</v>
      </c>
      <c r="AA1912" s="14" t="str">
        <f>VLOOKUP($U1912,look_up!A$2:M1938,7,FALSE)</f>
        <v>Asteroidea</v>
      </c>
      <c r="AB1912" s="14" t="str">
        <f>VLOOKUP($U1912,look_up!$A$2:P1938,8,FALSE)</f>
        <v>Valvatida</v>
      </c>
      <c r="AC1912" s="14" t="str">
        <f>VLOOKUP($U1912,look_up!$A$2:Q1938,9,FALSE)</f>
        <v>Ophidiasteridae</v>
      </c>
      <c r="AD1912" s="14">
        <f>VLOOKUP($U1912,look_up!A$2:P1938,10,FALSE)</f>
        <v>124097</v>
      </c>
      <c r="AE1912" s="16">
        <v>0</v>
      </c>
      <c r="AF1912" s="24" t="s">
        <v>216</v>
      </c>
      <c r="AG1912">
        <v>40</v>
      </c>
      <c r="AH1912" s="16" t="s">
        <v>273</v>
      </c>
      <c r="AI1912" s="16" t="s">
        <v>296</v>
      </c>
      <c r="AJ1912" s="16" t="s">
        <v>214</v>
      </c>
      <c r="AK1912" s="16" t="s">
        <v>223</v>
      </c>
      <c r="AL1912" s="16">
        <v>0</v>
      </c>
    </row>
    <row r="1913" spans="1:38" x14ac:dyDescent="0.3">
      <c r="A1913" s="24" t="s">
        <v>0</v>
      </c>
      <c r="B1913" t="s">
        <v>310</v>
      </c>
      <c r="C1913" t="s">
        <v>289</v>
      </c>
      <c r="D1913">
        <v>-27.118390000000002</v>
      </c>
      <c r="E1913">
        <v>-48.519509999999997</v>
      </c>
      <c r="F1913" s="24" t="s">
        <v>2</v>
      </c>
      <c r="G1913" s="24" t="s">
        <v>3</v>
      </c>
      <c r="H1913" s="25">
        <v>42389</v>
      </c>
      <c r="I1913" s="12" t="s">
        <v>248</v>
      </c>
      <c r="J1913" s="12" t="s">
        <v>270</v>
      </c>
      <c r="K1913" s="12" t="s">
        <v>292</v>
      </c>
      <c r="L1913" s="24" t="s">
        <v>96</v>
      </c>
      <c r="M1913" s="24" t="s">
        <v>272</v>
      </c>
      <c r="N1913" t="s">
        <v>85</v>
      </c>
      <c r="O1913" s="24">
        <v>2</v>
      </c>
      <c r="P1913">
        <v>5</v>
      </c>
      <c r="Q1913">
        <v>5</v>
      </c>
      <c r="R1913">
        <v>28</v>
      </c>
      <c r="S1913" s="24">
        <v>2.2000000000000002</v>
      </c>
      <c r="T1913" s="24">
        <v>1.5</v>
      </c>
      <c r="U1913" t="s">
        <v>184</v>
      </c>
      <c r="V1913" s="14" t="str">
        <f>VLOOKUP($U1913,look_up!$A$2:J1939,2,FALSE)</f>
        <v>Estrela</v>
      </c>
      <c r="W1913" s="14" t="str">
        <f>VLOOKUP($U1913,look_up!$A$2:K1939,3,FALSE)</f>
        <v>Species</v>
      </c>
      <c r="X1913" s="14" t="str">
        <f>VLOOKUP($U1913,look_up!$A$2:L1939,4,FALSE)</f>
        <v>NA</v>
      </c>
      <c r="Y1913" s="14" t="str">
        <f>VLOOKUP($U1913,look_up!A$2:K1939,5,FALSE)</f>
        <v>Animalia</v>
      </c>
      <c r="Z1913" s="14" t="str">
        <f>VLOOKUP($U1913,look_up!A$2:L1939,6,FALSE)</f>
        <v>Echinodermata</v>
      </c>
      <c r="AA1913" s="14" t="str">
        <f>VLOOKUP($U1913,look_up!A$2:M1939,7,FALSE)</f>
        <v>Asteroidea</v>
      </c>
      <c r="AB1913" s="14" t="str">
        <f>VLOOKUP($U1913,look_up!$A$2:P1939,8,FALSE)</f>
        <v>Valvatida</v>
      </c>
      <c r="AC1913" s="14" t="str">
        <f>VLOOKUP($U1913,look_up!$A$2:Q1939,9,FALSE)</f>
        <v>Ophidiasteridae</v>
      </c>
      <c r="AD1913" s="14">
        <f>VLOOKUP($U1913,look_up!A$2:P1939,10,FALSE)</f>
        <v>124097</v>
      </c>
      <c r="AE1913" s="16">
        <v>0</v>
      </c>
      <c r="AF1913" s="24" t="s">
        <v>216</v>
      </c>
      <c r="AG1913">
        <v>40</v>
      </c>
      <c r="AH1913" s="16" t="s">
        <v>273</v>
      </c>
      <c r="AI1913" s="16" t="s">
        <v>296</v>
      </c>
      <c r="AJ1913" s="16" t="s">
        <v>214</v>
      </c>
      <c r="AK1913" s="16" t="s">
        <v>223</v>
      </c>
      <c r="AL1913" s="16">
        <v>0</v>
      </c>
    </row>
    <row r="1914" spans="1:38" x14ac:dyDescent="0.3">
      <c r="A1914" s="24" t="s">
        <v>0</v>
      </c>
      <c r="B1914" t="s">
        <v>310</v>
      </c>
      <c r="C1914" t="s">
        <v>289</v>
      </c>
      <c r="D1914">
        <v>-27.118390000000002</v>
      </c>
      <c r="E1914">
        <v>-48.519509999999997</v>
      </c>
      <c r="F1914" s="24" t="s">
        <v>2</v>
      </c>
      <c r="G1914" s="24" t="s">
        <v>3</v>
      </c>
      <c r="H1914" s="25">
        <v>42389</v>
      </c>
      <c r="I1914" s="12" t="s">
        <v>248</v>
      </c>
      <c r="J1914" s="12" t="s">
        <v>270</v>
      </c>
      <c r="K1914" s="12" t="s">
        <v>292</v>
      </c>
      <c r="L1914" s="24" t="s">
        <v>96</v>
      </c>
      <c r="M1914" s="24" t="s">
        <v>272</v>
      </c>
      <c r="N1914" t="s">
        <v>85</v>
      </c>
      <c r="O1914" s="24">
        <v>3</v>
      </c>
      <c r="P1914">
        <v>5</v>
      </c>
      <c r="Q1914">
        <v>5</v>
      </c>
      <c r="R1914">
        <v>28</v>
      </c>
      <c r="S1914" s="24">
        <v>2.2000000000000002</v>
      </c>
      <c r="T1914" s="24">
        <v>1.5</v>
      </c>
      <c r="U1914" t="s">
        <v>184</v>
      </c>
      <c r="V1914" s="14" t="str">
        <f>VLOOKUP($U1914,look_up!$A$2:J1940,2,FALSE)</f>
        <v>Estrela</v>
      </c>
      <c r="W1914" s="14" t="str">
        <f>VLOOKUP($U1914,look_up!$A$2:K1940,3,FALSE)</f>
        <v>Species</v>
      </c>
      <c r="X1914" s="14" t="str">
        <f>VLOOKUP($U1914,look_up!$A$2:L1940,4,FALSE)</f>
        <v>NA</v>
      </c>
      <c r="Y1914" s="14" t="str">
        <f>VLOOKUP($U1914,look_up!A$2:K1940,5,FALSE)</f>
        <v>Animalia</v>
      </c>
      <c r="Z1914" s="14" t="str">
        <f>VLOOKUP($U1914,look_up!A$2:L1940,6,FALSE)</f>
        <v>Echinodermata</v>
      </c>
      <c r="AA1914" s="14" t="str">
        <f>VLOOKUP($U1914,look_up!A$2:M1940,7,FALSE)</f>
        <v>Asteroidea</v>
      </c>
      <c r="AB1914" s="14" t="str">
        <f>VLOOKUP($U1914,look_up!$A$2:P1940,8,FALSE)</f>
        <v>Valvatida</v>
      </c>
      <c r="AC1914" s="14" t="str">
        <f>VLOOKUP($U1914,look_up!$A$2:Q1940,9,FALSE)</f>
        <v>Ophidiasteridae</v>
      </c>
      <c r="AD1914" s="14">
        <f>VLOOKUP($U1914,look_up!A$2:P1940,10,FALSE)</f>
        <v>124097</v>
      </c>
      <c r="AE1914" s="16">
        <v>0</v>
      </c>
      <c r="AF1914" s="24" t="s">
        <v>216</v>
      </c>
      <c r="AG1914">
        <v>40</v>
      </c>
      <c r="AH1914" s="16" t="s">
        <v>273</v>
      </c>
      <c r="AI1914" s="16" t="s">
        <v>296</v>
      </c>
      <c r="AJ1914" s="16" t="s">
        <v>214</v>
      </c>
      <c r="AK1914" s="16" t="s">
        <v>223</v>
      </c>
      <c r="AL1914" s="16">
        <v>0</v>
      </c>
    </row>
    <row r="1915" spans="1:38" x14ac:dyDescent="0.3">
      <c r="A1915" s="24" t="s">
        <v>0</v>
      </c>
      <c r="B1915" t="s">
        <v>311</v>
      </c>
      <c r="C1915" t="s">
        <v>290</v>
      </c>
      <c r="D1915">
        <v>-27.11862</v>
      </c>
      <c r="E1915">
        <v>-48.514699999999998</v>
      </c>
      <c r="F1915" s="24" t="s">
        <v>2</v>
      </c>
      <c r="G1915" s="24" t="s">
        <v>3</v>
      </c>
      <c r="H1915" s="25">
        <v>42389</v>
      </c>
      <c r="I1915" s="12" t="s">
        <v>248</v>
      </c>
      <c r="J1915" s="12" t="s">
        <v>270</v>
      </c>
      <c r="K1915" s="12" t="s">
        <v>292</v>
      </c>
      <c r="L1915" s="24" t="s">
        <v>96</v>
      </c>
      <c r="M1915" s="24" t="s">
        <v>272</v>
      </c>
      <c r="N1915" t="s">
        <v>85</v>
      </c>
      <c r="O1915" s="24">
        <v>1</v>
      </c>
      <c r="P1915">
        <v>5</v>
      </c>
      <c r="Q1915">
        <v>5</v>
      </c>
      <c r="R1915">
        <v>28</v>
      </c>
      <c r="S1915" s="24">
        <v>2.2000000000000002</v>
      </c>
      <c r="T1915" s="24">
        <v>2</v>
      </c>
      <c r="U1915" t="s">
        <v>184</v>
      </c>
      <c r="V1915" s="14" t="str">
        <f>VLOOKUP($U1915,look_up!$A$2:J1941,2,FALSE)</f>
        <v>Estrela</v>
      </c>
      <c r="W1915" s="14" t="str">
        <f>VLOOKUP($U1915,look_up!$A$2:K1941,3,FALSE)</f>
        <v>Species</v>
      </c>
      <c r="X1915" s="14" t="str">
        <f>VLOOKUP($U1915,look_up!$A$2:L1941,4,FALSE)</f>
        <v>NA</v>
      </c>
      <c r="Y1915" s="14" t="str">
        <f>VLOOKUP($U1915,look_up!A$2:K1941,5,FALSE)</f>
        <v>Animalia</v>
      </c>
      <c r="Z1915" s="14" t="str">
        <f>VLOOKUP($U1915,look_up!A$2:L1941,6,FALSE)</f>
        <v>Echinodermata</v>
      </c>
      <c r="AA1915" s="14" t="str">
        <f>VLOOKUP($U1915,look_up!A$2:M1941,7,FALSE)</f>
        <v>Asteroidea</v>
      </c>
      <c r="AB1915" s="14" t="str">
        <f>VLOOKUP($U1915,look_up!$A$2:P1941,8,FALSE)</f>
        <v>Valvatida</v>
      </c>
      <c r="AC1915" s="14" t="str">
        <f>VLOOKUP($U1915,look_up!$A$2:Q1941,9,FALSE)</f>
        <v>Ophidiasteridae</v>
      </c>
      <c r="AD1915" s="14">
        <f>VLOOKUP($U1915,look_up!A$2:P1941,10,FALSE)</f>
        <v>124097</v>
      </c>
      <c r="AE1915" s="16">
        <v>0</v>
      </c>
      <c r="AF1915" s="24" t="s">
        <v>216</v>
      </c>
      <c r="AG1915">
        <v>40</v>
      </c>
      <c r="AH1915" s="16" t="s">
        <v>273</v>
      </c>
      <c r="AI1915" s="16" t="s">
        <v>296</v>
      </c>
      <c r="AJ1915" s="16" t="s">
        <v>214</v>
      </c>
      <c r="AK1915" s="16" t="s">
        <v>223</v>
      </c>
      <c r="AL1915" s="16">
        <v>0</v>
      </c>
    </row>
    <row r="1916" spans="1:38" x14ac:dyDescent="0.3">
      <c r="A1916" s="24" t="s">
        <v>0</v>
      </c>
      <c r="B1916" t="s">
        <v>311</v>
      </c>
      <c r="C1916" t="s">
        <v>290</v>
      </c>
      <c r="D1916">
        <v>-27.11862</v>
      </c>
      <c r="E1916">
        <v>-48.514699999999998</v>
      </c>
      <c r="F1916" s="24" t="s">
        <v>2</v>
      </c>
      <c r="G1916" s="24" t="s">
        <v>3</v>
      </c>
      <c r="H1916" s="25">
        <v>42389</v>
      </c>
      <c r="I1916" s="12" t="s">
        <v>248</v>
      </c>
      <c r="J1916" s="12" t="s">
        <v>270</v>
      </c>
      <c r="K1916" s="12" t="s">
        <v>292</v>
      </c>
      <c r="L1916" s="24" t="s">
        <v>96</v>
      </c>
      <c r="M1916" s="24" t="s">
        <v>272</v>
      </c>
      <c r="N1916" t="s">
        <v>85</v>
      </c>
      <c r="O1916" s="24">
        <v>2</v>
      </c>
      <c r="P1916">
        <v>5</v>
      </c>
      <c r="Q1916">
        <v>5</v>
      </c>
      <c r="R1916">
        <v>28</v>
      </c>
      <c r="S1916" s="24">
        <v>2.2000000000000002</v>
      </c>
      <c r="T1916" s="24">
        <v>2</v>
      </c>
      <c r="U1916" t="s">
        <v>184</v>
      </c>
      <c r="V1916" s="14" t="str">
        <f>VLOOKUP($U1916,look_up!$A$2:J1942,2,FALSE)</f>
        <v>Estrela</v>
      </c>
      <c r="W1916" s="14" t="str">
        <f>VLOOKUP($U1916,look_up!$A$2:K1942,3,FALSE)</f>
        <v>Species</v>
      </c>
      <c r="X1916" s="14" t="str">
        <f>VLOOKUP($U1916,look_up!$A$2:L1942,4,FALSE)</f>
        <v>NA</v>
      </c>
      <c r="Y1916" s="14" t="str">
        <f>VLOOKUP($U1916,look_up!A$2:K1942,5,FALSE)</f>
        <v>Animalia</v>
      </c>
      <c r="Z1916" s="14" t="str">
        <f>VLOOKUP($U1916,look_up!A$2:L1942,6,FALSE)</f>
        <v>Echinodermata</v>
      </c>
      <c r="AA1916" s="14" t="str">
        <f>VLOOKUP($U1916,look_up!A$2:M1942,7,FALSE)</f>
        <v>Asteroidea</v>
      </c>
      <c r="AB1916" s="14" t="str">
        <f>VLOOKUP($U1916,look_up!$A$2:P1942,8,FALSE)</f>
        <v>Valvatida</v>
      </c>
      <c r="AC1916" s="14" t="str">
        <f>VLOOKUP($U1916,look_up!$A$2:Q1942,9,FALSE)</f>
        <v>Ophidiasteridae</v>
      </c>
      <c r="AD1916" s="14">
        <f>VLOOKUP($U1916,look_up!A$2:P1942,10,FALSE)</f>
        <v>124097</v>
      </c>
      <c r="AE1916" s="16">
        <v>0</v>
      </c>
      <c r="AF1916" s="24" t="s">
        <v>216</v>
      </c>
      <c r="AG1916">
        <v>40</v>
      </c>
      <c r="AH1916" s="16" t="s">
        <v>273</v>
      </c>
      <c r="AI1916" s="16" t="s">
        <v>296</v>
      </c>
      <c r="AJ1916" s="16" t="s">
        <v>214</v>
      </c>
      <c r="AK1916" s="16" t="s">
        <v>223</v>
      </c>
      <c r="AL1916" s="16">
        <v>0</v>
      </c>
    </row>
    <row r="1917" spans="1:38" x14ac:dyDescent="0.3">
      <c r="A1917" s="24" t="s">
        <v>0</v>
      </c>
      <c r="B1917" t="s">
        <v>311</v>
      </c>
      <c r="C1917" t="s">
        <v>290</v>
      </c>
      <c r="D1917">
        <v>-27.11862</v>
      </c>
      <c r="E1917">
        <v>-48.514699999999998</v>
      </c>
      <c r="F1917" s="24" t="s">
        <v>2</v>
      </c>
      <c r="G1917" s="24" t="s">
        <v>3</v>
      </c>
      <c r="H1917" s="25">
        <v>42389</v>
      </c>
      <c r="I1917" s="12" t="s">
        <v>248</v>
      </c>
      <c r="J1917" s="12" t="s">
        <v>270</v>
      </c>
      <c r="K1917" s="12" t="s">
        <v>292</v>
      </c>
      <c r="L1917" s="24" t="s">
        <v>96</v>
      </c>
      <c r="M1917" s="24" t="s">
        <v>272</v>
      </c>
      <c r="N1917" t="s">
        <v>85</v>
      </c>
      <c r="O1917" s="24">
        <v>3</v>
      </c>
      <c r="P1917">
        <v>5</v>
      </c>
      <c r="Q1917">
        <v>5</v>
      </c>
      <c r="R1917">
        <v>28</v>
      </c>
      <c r="S1917" s="24">
        <v>2.2000000000000002</v>
      </c>
      <c r="T1917" s="24">
        <v>2</v>
      </c>
      <c r="U1917" t="s">
        <v>184</v>
      </c>
      <c r="V1917" s="14" t="str">
        <f>VLOOKUP($U1917,look_up!$A$2:J1943,2,FALSE)</f>
        <v>Estrela</v>
      </c>
      <c r="W1917" s="14" t="str">
        <f>VLOOKUP($U1917,look_up!$A$2:K1943,3,FALSE)</f>
        <v>Species</v>
      </c>
      <c r="X1917" s="14" t="str">
        <f>VLOOKUP($U1917,look_up!$A$2:L1943,4,FALSE)</f>
        <v>NA</v>
      </c>
      <c r="Y1917" s="14" t="str">
        <f>VLOOKUP($U1917,look_up!A$2:K1943,5,FALSE)</f>
        <v>Animalia</v>
      </c>
      <c r="Z1917" s="14" t="str">
        <f>VLOOKUP($U1917,look_up!A$2:L1943,6,FALSE)</f>
        <v>Echinodermata</v>
      </c>
      <c r="AA1917" s="14" t="str">
        <f>VLOOKUP($U1917,look_up!A$2:M1943,7,FALSE)</f>
        <v>Asteroidea</v>
      </c>
      <c r="AB1917" s="14" t="str">
        <f>VLOOKUP($U1917,look_up!$A$2:P1943,8,FALSE)</f>
        <v>Valvatida</v>
      </c>
      <c r="AC1917" s="14" t="str">
        <f>VLOOKUP($U1917,look_up!$A$2:Q1943,9,FALSE)</f>
        <v>Ophidiasteridae</v>
      </c>
      <c r="AD1917" s="14">
        <f>VLOOKUP($U1917,look_up!A$2:P1943,10,FALSE)</f>
        <v>124097</v>
      </c>
      <c r="AE1917" s="16">
        <v>0</v>
      </c>
      <c r="AF1917" s="24" t="s">
        <v>216</v>
      </c>
      <c r="AG1917">
        <v>40</v>
      </c>
      <c r="AH1917" s="16" t="s">
        <v>273</v>
      </c>
      <c r="AI1917" s="16" t="s">
        <v>296</v>
      </c>
      <c r="AJ1917" s="16" t="s">
        <v>214</v>
      </c>
      <c r="AK1917" s="16" t="s">
        <v>223</v>
      </c>
      <c r="AL1917" s="16">
        <v>0</v>
      </c>
    </row>
    <row r="1918" spans="1:38" x14ac:dyDescent="0.3">
      <c r="A1918" s="24" t="s">
        <v>0</v>
      </c>
      <c r="B1918" t="s">
        <v>306</v>
      </c>
      <c r="C1918" t="s">
        <v>268</v>
      </c>
      <c r="D1918">
        <v>-27.609590000000001</v>
      </c>
      <c r="E1918">
        <v>-48.387419999999999</v>
      </c>
      <c r="F1918" s="24" t="s">
        <v>2</v>
      </c>
      <c r="G1918" s="24" t="s">
        <v>3</v>
      </c>
      <c r="H1918" s="25">
        <v>42033</v>
      </c>
      <c r="I1918" s="12" t="s">
        <v>269</v>
      </c>
      <c r="J1918" s="12" t="s">
        <v>270</v>
      </c>
      <c r="K1918" s="12" t="s">
        <v>271</v>
      </c>
      <c r="L1918" s="24" t="s">
        <v>96</v>
      </c>
      <c r="M1918" s="24" t="s">
        <v>272</v>
      </c>
      <c r="N1918" t="s">
        <v>85</v>
      </c>
      <c r="O1918" s="24">
        <v>1</v>
      </c>
      <c r="P1918">
        <v>5</v>
      </c>
      <c r="Q1918">
        <v>5</v>
      </c>
      <c r="R1918">
        <v>19</v>
      </c>
      <c r="S1918" s="24">
        <v>5</v>
      </c>
      <c r="T1918" s="24">
        <v>5.2</v>
      </c>
      <c r="U1918" t="s">
        <v>185</v>
      </c>
      <c r="V1918" s="14" t="str">
        <f>VLOOKUP($U1918,look_up!$A$2:J1944,2,FALSE)</f>
        <v>Bolacha_do_mar</v>
      </c>
      <c r="W1918" s="14" t="str">
        <f>VLOOKUP($U1918,look_up!$A$2:K1944,3,FALSE)</f>
        <v>Species</v>
      </c>
      <c r="X1918" s="14" t="str">
        <f>VLOOKUP($U1918,look_up!$A$2:L1944,4,FALSE)</f>
        <v>NA</v>
      </c>
      <c r="Y1918" s="14" t="str">
        <f>VLOOKUP($U1918,look_up!A$2:K1944,5,FALSE)</f>
        <v>Animalia</v>
      </c>
      <c r="Z1918" s="14" t="str">
        <f>VLOOKUP($U1918,look_up!A$2:L1944,6,FALSE)</f>
        <v>Echinodermata</v>
      </c>
      <c r="AA1918" s="14" t="str">
        <f>VLOOKUP($U1918,look_up!A$2:M1944,7,FALSE)</f>
        <v>Echinoidea</v>
      </c>
      <c r="AB1918" s="14" t="str">
        <f>VLOOKUP($U1918,look_up!$A$2:P1944,8,FALSE)</f>
        <v>Clypeasteroidea</v>
      </c>
      <c r="AC1918" s="14" t="str">
        <f>VLOOKUP($U1918,look_up!$A$2:Q1944,9,FALSE)</f>
        <v>Clypeasteridae</v>
      </c>
      <c r="AD1918" s="14">
        <f>VLOOKUP($U1918,look_up!A$2:P1944,10,FALSE)</f>
        <v>422499</v>
      </c>
      <c r="AE1918" s="16">
        <v>0</v>
      </c>
      <c r="AF1918" s="24" t="s">
        <v>216</v>
      </c>
      <c r="AG1918">
        <v>40</v>
      </c>
      <c r="AH1918" s="16" t="s">
        <v>273</v>
      </c>
      <c r="AI1918" s="16" t="s">
        <v>224</v>
      </c>
      <c r="AJ1918" s="16" t="s">
        <v>214</v>
      </c>
      <c r="AK1918" s="16" t="s">
        <v>225</v>
      </c>
      <c r="AL1918" s="16">
        <v>0</v>
      </c>
    </row>
    <row r="1919" spans="1:38" x14ac:dyDescent="0.3">
      <c r="A1919" s="24" t="s">
        <v>0</v>
      </c>
      <c r="B1919" t="s">
        <v>306</v>
      </c>
      <c r="C1919" t="s">
        <v>268</v>
      </c>
      <c r="D1919">
        <v>-27.609590000000001</v>
      </c>
      <c r="E1919">
        <v>-48.387419999999999</v>
      </c>
      <c r="F1919" s="24" t="s">
        <v>2</v>
      </c>
      <c r="G1919" s="24" t="s">
        <v>3</v>
      </c>
      <c r="H1919" s="25">
        <v>42033</v>
      </c>
      <c r="I1919" s="12" t="s">
        <v>269</v>
      </c>
      <c r="J1919" s="12" t="s">
        <v>270</v>
      </c>
      <c r="K1919" s="12" t="s">
        <v>271</v>
      </c>
      <c r="L1919" s="24" t="s">
        <v>96</v>
      </c>
      <c r="M1919" s="24" t="s">
        <v>272</v>
      </c>
      <c r="N1919" t="s">
        <v>85</v>
      </c>
      <c r="O1919" s="24">
        <v>2</v>
      </c>
      <c r="P1919">
        <v>5</v>
      </c>
      <c r="Q1919">
        <v>5</v>
      </c>
      <c r="R1919">
        <v>19</v>
      </c>
      <c r="S1919" s="24">
        <v>5</v>
      </c>
      <c r="T1919" s="24">
        <v>5.2</v>
      </c>
      <c r="U1919" t="s">
        <v>185</v>
      </c>
      <c r="V1919" s="14" t="str">
        <f>VLOOKUP($U1919,look_up!$A$2:J1945,2,FALSE)</f>
        <v>Bolacha_do_mar</v>
      </c>
      <c r="W1919" s="14" t="str">
        <f>VLOOKUP($U1919,look_up!$A$2:K1945,3,FALSE)</f>
        <v>Species</v>
      </c>
      <c r="X1919" s="14" t="str">
        <f>VLOOKUP($U1919,look_up!$A$2:L1945,4,FALSE)</f>
        <v>NA</v>
      </c>
      <c r="Y1919" s="14" t="str">
        <f>VLOOKUP($U1919,look_up!A$2:K1945,5,FALSE)</f>
        <v>Animalia</v>
      </c>
      <c r="Z1919" s="14" t="str">
        <f>VLOOKUP($U1919,look_up!A$2:L1945,6,FALSE)</f>
        <v>Echinodermata</v>
      </c>
      <c r="AA1919" s="14" t="str">
        <f>VLOOKUP($U1919,look_up!A$2:M1945,7,FALSE)</f>
        <v>Echinoidea</v>
      </c>
      <c r="AB1919" s="14" t="str">
        <f>VLOOKUP($U1919,look_up!$A$2:P1945,8,FALSE)</f>
        <v>Clypeasteroidea</v>
      </c>
      <c r="AC1919" s="14" t="str">
        <f>VLOOKUP($U1919,look_up!$A$2:Q1945,9,FALSE)</f>
        <v>Clypeasteridae</v>
      </c>
      <c r="AD1919" s="14">
        <f>VLOOKUP($U1919,look_up!A$2:P1945,10,FALSE)</f>
        <v>422499</v>
      </c>
      <c r="AE1919" s="16">
        <v>0</v>
      </c>
      <c r="AF1919" s="24" t="s">
        <v>216</v>
      </c>
      <c r="AG1919">
        <v>40</v>
      </c>
      <c r="AH1919" s="16" t="s">
        <v>273</v>
      </c>
      <c r="AI1919" s="16" t="s">
        <v>224</v>
      </c>
      <c r="AJ1919" s="16" t="s">
        <v>214</v>
      </c>
      <c r="AK1919" s="16" t="s">
        <v>225</v>
      </c>
      <c r="AL1919" s="16">
        <v>0</v>
      </c>
    </row>
    <row r="1920" spans="1:38" x14ac:dyDescent="0.3">
      <c r="A1920" s="24" t="s">
        <v>0</v>
      </c>
      <c r="B1920" t="s">
        <v>306</v>
      </c>
      <c r="C1920" t="s">
        <v>268</v>
      </c>
      <c r="D1920">
        <v>-27.609590000000001</v>
      </c>
      <c r="E1920">
        <v>-48.387419999999999</v>
      </c>
      <c r="F1920" s="24" t="s">
        <v>2</v>
      </c>
      <c r="G1920" s="24" t="s">
        <v>3</v>
      </c>
      <c r="H1920" s="25">
        <v>42033</v>
      </c>
      <c r="I1920" s="12" t="s">
        <v>269</v>
      </c>
      <c r="J1920" s="12" t="s">
        <v>270</v>
      </c>
      <c r="K1920" s="12" t="s">
        <v>271</v>
      </c>
      <c r="L1920" s="24" t="s">
        <v>96</v>
      </c>
      <c r="M1920" s="24" t="s">
        <v>272</v>
      </c>
      <c r="N1920" t="s">
        <v>85</v>
      </c>
      <c r="O1920" s="24">
        <v>3</v>
      </c>
      <c r="P1920">
        <v>5</v>
      </c>
      <c r="Q1920">
        <v>5</v>
      </c>
      <c r="R1920">
        <v>19</v>
      </c>
      <c r="S1920" s="24">
        <v>5</v>
      </c>
      <c r="T1920" s="24">
        <v>5.2</v>
      </c>
      <c r="U1920" t="s">
        <v>185</v>
      </c>
      <c r="V1920" s="14" t="str">
        <f>VLOOKUP($U1920,look_up!$A$2:J1946,2,FALSE)</f>
        <v>Bolacha_do_mar</v>
      </c>
      <c r="W1920" s="14" t="str">
        <f>VLOOKUP($U1920,look_up!$A$2:K1946,3,FALSE)</f>
        <v>Species</v>
      </c>
      <c r="X1920" s="14" t="str">
        <f>VLOOKUP($U1920,look_up!$A$2:L1946,4,FALSE)</f>
        <v>NA</v>
      </c>
      <c r="Y1920" s="14" t="str">
        <f>VLOOKUP($U1920,look_up!A$2:K1946,5,FALSE)</f>
        <v>Animalia</v>
      </c>
      <c r="Z1920" s="14" t="str">
        <f>VLOOKUP($U1920,look_up!A$2:L1946,6,FALSE)</f>
        <v>Echinodermata</v>
      </c>
      <c r="AA1920" s="14" t="str">
        <f>VLOOKUP($U1920,look_up!A$2:M1946,7,FALSE)</f>
        <v>Echinoidea</v>
      </c>
      <c r="AB1920" s="14" t="str">
        <f>VLOOKUP($U1920,look_up!$A$2:P1946,8,FALSE)</f>
        <v>Clypeasteroidea</v>
      </c>
      <c r="AC1920" s="14" t="str">
        <f>VLOOKUP($U1920,look_up!$A$2:Q1946,9,FALSE)</f>
        <v>Clypeasteridae</v>
      </c>
      <c r="AD1920" s="14">
        <f>VLOOKUP($U1920,look_up!A$2:P1946,10,FALSE)</f>
        <v>422499</v>
      </c>
      <c r="AE1920" s="16">
        <v>0</v>
      </c>
      <c r="AF1920" s="24" t="s">
        <v>216</v>
      </c>
      <c r="AG1920">
        <v>40</v>
      </c>
      <c r="AH1920" s="16" t="s">
        <v>273</v>
      </c>
      <c r="AI1920" s="16" t="s">
        <v>224</v>
      </c>
      <c r="AJ1920" s="16" t="s">
        <v>214</v>
      </c>
      <c r="AK1920" s="16" t="s">
        <v>225</v>
      </c>
      <c r="AL1920" s="16">
        <v>0</v>
      </c>
    </row>
    <row r="1921" spans="1:38" x14ac:dyDescent="0.3">
      <c r="A1921" s="24" t="s">
        <v>0</v>
      </c>
      <c r="B1921" t="s">
        <v>307</v>
      </c>
      <c r="C1921" t="s">
        <v>274</v>
      </c>
      <c r="D1921">
        <v>-27.488160000000001</v>
      </c>
      <c r="E1921">
        <v>-48.365229999999997</v>
      </c>
      <c r="F1921" s="24" t="s">
        <v>2</v>
      </c>
      <c r="G1921" s="24" t="s">
        <v>3</v>
      </c>
      <c r="H1921" s="25">
        <v>42038</v>
      </c>
      <c r="I1921" s="12" t="s">
        <v>100</v>
      </c>
      <c r="J1921" s="12" t="s">
        <v>245</v>
      </c>
      <c r="K1921" s="12" t="s">
        <v>271</v>
      </c>
      <c r="L1921" s="24" t="s">
        <v>96</v>
      </c>
      <c r="M1921" s="24" t="s">
        <v>272</v>
      </c>
      <c r="N1921" t="s">
        <v>85</v>
      </c>
      <c r="O1921" s="24">
        <v>1</v>
      </c>
      <c r="P1921">
        <v>5</v>
      </c>
      <c r="Q1921">
        <v>5</v>
      </c>
      <c r="R1921">
        <v>23</v>
      </c>
      <c r="S1921" s="24">
        <v>4.8</v>
      </c>
      <c r="T1921" s="24">
        <v>2.4</v>
      </c>
      <c r="U1921" t="s">
        <v>185</v>
      </c>
      <c r="V1921" s="14" t="str">
        <f>VLOOKUP($U1921,look_up!$A$2:J1947,2,FALSE)</f>
        <v>Bolacha_do_mar</v>
      </c>
      <c r="W1921" s="14" t="str">
        <f>VLOOKUP($U1921,look_up!$A$2:K1947,3,FALSE)</f>
        <v>Species</v>
      </c>
      <c r="X1921" s="14" t="str">
        <f>VLOOKUP($U1921,look_up!$A$2:L1947,4,FALSE)</f>
        <v>NA</v>
      </c>
      <c r="Y1921" s="14" t="str">
        <f>VLOOKUP($U1921,look_up!A$2:K1947,5,FALSE)</f>
        <v>Animalia</v>
      </c>
      <c r="Z1921" s="14" t="str">
        <f>VLOOKUP($U1921,look_up!A$2:L1947,6,FALSE)</f>
        <v>Echinodermata</v>
      </c>
      <c r="AA1921" s="14" t="str">
        <f>VLOOKUP($U1921,look_up!A$2:M1947,7,FALSE)</f>
        <v>Echinoidea</v>
      </c>
      <c r="AB1921" s="14" t="str">
        <f>VLOOKUP($U1921,look_up!$A$2:P1947,8,FALSE)</f>
        <v>Clypeasteroidea</v>
      </c>
      <c r="AC1921" s="14" t="str">
        <f>VLOOKUP($U1921,look_up!$A$2:Q1947,9,FALSE)</f>
        <v>Clypeasteridae</v>
      </c>
      <c r="AD1921" s="14">
        <f>VLOOKUP($U1921,look_up!A$2:P1947,10,FALSE)</f>
        <v>422499</v>
      </c>
      <c r="AE1921" s="16">
        <v>0</v>
      </c>
      <c r="AF1921" s="24" t="s">
        <v>216</v>
      </c>
      <c r="AG1921">
        <v>40</v>
      </c>
      <c r="AH1921" s="16" t="s">
        <v>273</v>
      </c>
      <c r="AI1921" s="16" t="s">
        <v>224</v>
      </c>
      <c r="AJ1921" s="16" t="s">
        <v>214</v>
      </c>
      <c r="AK1921" s="16" t="s">
        <v>225</v>
      </c>
      <c r="AL1921" s="16">
        <v>0</v>
      </c>
    </row>
    <row r="1922" spans="1:38" x14ac:dyDescent="0.3">
      <c r="A1922" s="24" t="s">
        <v>0</v>
      </c>
      <c r="B1922" t="s">
        <v>307</v>
      </c>
      <c r="C1922" t="s">
        <v>274</v>
      </c>
      <c r="D1922">
        <v>-27.488160000000001</v>
      </c>
      <c r="E1922">
        <v>-48.365229999999997</v>
      </c>
      <c r="F1922" s="24" t="s">
        <v>2</v>
      </c>
      <c r="G1922" s="24" t="s">
        <v>3</v>
      </c>
      <c r="H1922" s="25">
        <v>42038</v>
      </c>
      <c r="I1922" s="12" t="s">
        <v>100</v>
      </c>
      <c r="J1922" s="12" t="s">
        <v>245</v>
      </c>
      <c r="K1922" s="12" t="s">
        <v>271</v>
      </c>
      <c r="L1922" s="24" t="s">
        <v>96</v>
      </c>
      <c r="M1922" s="24" t="s">
        <v>272</v>
      </c>
      <c r="N1922" t="s">
        <v>85</v>
      </c>
      <c r="O1922" s="24">
        <v>2</v>
      </c>
      <c r="P1922">
        <v>5</v>
      </c>
      <c r="Q1922">
        <v>5</v>
      </c>
      <c r="R1922">
        <v>23</v>
      </c>
      <c r="S1922" s="24">
        <v>4.8</v>
      </c>
      <c r="T1922" s="24">
        <v>2.4</v>
      </c>
      <c r="U1922" t="s">
        <v>185</v>
      </c>
      <c r="V1922" s="14" t="str">
        <f>VLOOKUP($U1922,look_up!$A$2:J1948,2,FALSE)</f>
        <v>Bolacha_do_mar</v>
      </c>
      <c r="W1922" s="14" t="str">
        <f>VLOOKUP($U1922,look_up!$A$2:K1948,3,FALSE)</f>
        <v>Species</v>
      </c>
      <c r="X1922" s="14" t="str">
        <f>VLOOKUP($U1922,look_up!$A$2:L1948,4,FALSE)</f>
        <v>NA</v>
      </c>
      <c r="Y1922" s="14" t="str">
        <f>VLOOKUP($U1922,look_up!A$2:K1948,5,FALSE)</f>
        <v>Animalia</v>
      </c>
      <c r="Z1922" s="14" t="str">
        <f>VLOOKUP($U1922,look_up!A$2:L1948,6,FALSE)</f>
        <v>Echinodermata</v>
      </c>
      <c r="AA1922" s="14" t="str">
        <f>VLOOKUP($U1922,look_up!A$2:M1948,7,FALSE)</f>
        <v>Echinoidea</v>
      </c>
      <c r="AB1922" s="14" t="str">
        <f>VLOOKUP($U1922,look_up!$A$2:P1948,8,FALSE)</f>
        <v>Clypeasteroidea</v>
      </c>
      <c r="AC1922" s="14" t="str">
        <f>VLOOKUP($U1922,look_up!$A$2:Q1948,9,FALSE)</f>
        <v>Clypeasteridae</v>
      </c>
      <c r="AD1922" s="14">
        <f>VLOOKUP($U1922,look_up!A$2:P1948,10,FALSE)</f>
        <v>422499</v>
      </c>
      <c r="AE1922" s="16">
        <v>0</v>
      </c>
      <c r="AF1922" s="24" t="s">
        <v>216</v>
      </c>
      <c r="AG1922">
        <v>40</v>
      </c>
      <c r="AH1922" s="16" t="s">
        <v>273</v>
      </c>
      <c r="AI1922" s="16" t="s">
        <v>224</v>
      </c>
      <c r="AJ1922" s="16" t="s">
        <v>214</v>
      </c>
      <c r="AK1922" s="16" t="s">
        <v>225</v>
      </c>
      <c r="AL1922" s="16">
        <v>0</v>
      </c>
    </row>
    <row r="1923" spans="1:38" x14ac:dyDescent="0.3">
      <c r="A1923" s="24" t="s">
        <v>0</v>
      </c>
      <c r="B1923" t="s">
        <v>307</v>
      </c>
      <c r="C1923" t="s">
        <v>274</v>
      </c>
      <c r="D1923">
        <v>-27.488160000000001</v>
      </c>
      <c r="E1923">
        <v>-48.365229999999997</v>
      </c>
      <c r="F1923" s="24" t="s">
        <v>2</v>
      </c>
      <c r="G1923" s="24" t="s">
        <v>3</v>
      </c>
      <c r="H1923" s="25">
        <v>42038</v>
      </c>
      <c r="I1923" s="12" t="s">
        <v>100</v>
      </c>
      <c r="J1923" s="12" t="s">
        <v>245</v>
      </c>
      <c r="K1923" s="12" t="s">
        <v>271</v>
      </c>
      <c r="L1923" s="24" t="s">
        <v>96</v>
      </c>
      <c r="M1923" s="24" t="s">
        <v>272</v>
      </c>
      <c r="N1923" t="s">
        <v>85</v>
      </c>
      <c r="O1923" s="24">
        <v>3</v>
      </c>
      <c r="P1923">
        <v>5</v>
      </c>
      <c r="Q1923">
        <v>5</v>
      </c>
      <c r="R1923">
        <v>23</v>
      </c>
      <c r="S1923" s="24">
        <v>4.8</v>
      </c>
      <c r="T1923" s="24">
        <v>2.4</v>
      </c>
      <c r="U1923" t="s">
        <v>185</v>
      </c>
      <c r="V1923" s="14" t="str">
        <f>VLOOKUP($U1923,look_up!$A$2:J1949,2,FALSE)</f>
        <v>Bolacha_do_mar</v>
      </c>
      <c r="W1923" s="14" t="str">
        <f>VLOOKUP($U1923,look_up!$A$2:K1949,3,FALSE)</f>
        <v>Species</v>
      </c>
      <c r="X1923" s="14" t="str">
        <f>VLOOKUP($U1923,look_up!$A$2:L1949,4,FALSE)</f>
        <v>NA</v>
      </c>
      <c r="Y1923" s="14" t="str">
        <f>VLOOKUP($U1923,look_up!A$2:K1949,5,FALSE)</f>
        <v>Animalia</v>
      </c>
      <c r="Z1923" s="14" t="str">
        <f>VLOOKUP($U1923,look_up!A$2:L1949,6,FALSE)</f>
        <v>Echinodermata</v>
      </c>
      <c r="AA1923" s="14" t="str">
        <f>VLOOKUP($U1923,look_up!A$2:M1949,7,FALSE)</f>
        <v>Echinoidea</v>
      </c>
      <c r="AB1923" s="14" t="str">
        <f>VLOOKUP($U1923,look_up!$A$2:P1949,8,FALSE)</f>
        <v>Clypeasteroidea</v>
      </c>
      <c r="AC1923" s="14" t="str">
        <f>VLOOKUP($U1923,look_up!$A$2:Q1949,9,FALSE)</f>
        <v>Clypeasteridae</v>
      </c>
      <c r="AD1923" s="14">
        <f>VLOOKUP($U1923,look_up!A$2:P1949,10,FALSE)</f>
        <v>422499</v>
      </c>
      <c r="AE1923" s="16">
        <v>0</v>
      </c>
      <c r="AF1923" s="24" t="s">
        <v>216</v>
      </c>
      <c r="AG1923">
        <v>40</v>
      </c>
      <c r="AH1923" s="16" t="s">
        <v>273</v>
      </c>
      <c r="AI1923" s="16" t="s">
        <v>224</v>
      </c>
      <c r="AJ1923" s="16" t="s">
        <v>214</v>
      </c>
      <c r="AK1923" s="16" t="s">
        <v>225</v>
      </c>
      <c r="AL1923" s="16">
        <v>0</v>
      </c>
    </row>
    <row r="1924" spans="1:38" x14ac:dyDescent="0.3">
      <c r="A1924" s="24" t="s">
        <v>0</v>
      </c>
      <c r="B1924" t="s">
        <v>307</v>
      </c>
      <c r="C1924" t="s">
        <v>274</v>
      </c>
      <c r="D1924">
        <v>-27.488160000000001</v>
      </c>
      <c r="E1924">
        <v>-48.365229999999997</v>
      </c>
      <c r="F1924" s="24" t="s">
        <v>2</v>
      </c>
      <c r="G1924" s="24" t="s">
        <v>3</v>
      </c>
      <c r="H1924" s="25">
        <v>42038</v>
      </c>
      <c r="I1924" s="12" t="s">
        <v>100</v>
      </c>
      <c r="J1924" s="12" t="s">
        <v>245</v>
      </c>
      <c r="K1924" s="12" t="s">
        <v>271</v>
      </c>
      <c r="L1924" s="24" t="s">
        <v>96</v>
      </c>
      <c r="M1924" s="24" t="s">
        <v>272</v>
      </c>
      <c r="N1924" t="s">
        <v>85</v>
      </c>
      <c r="O1924" s="24">
        <v>2</v>
      </c>
      <c r="P1924">
        <v>10</v>
      </c>
      <c r="Q1924">
        <v>10</v>
      </c>
      <c r="R1924">
        <v>19</v>
      </c>
      <c r="S1924" s="24">
        <v>4.8</v>
      </c>
      <c r="T1924" s="24">
        <v>2.4</v>
      </c>
      <c r="U1924" t="s">
        <v>185</v>
      </c>
      <c r="V1924" s="14" t="str">
        <f>VLOOKUP($U1924,look_up!$A$2:J1950,2,FALSE)</f>
        <v>Bolacha_do_mar</v>
      </c>
      <c r="W1924" s="14" t="str">
        <f>VLOOKUP($U1924,look_up!$A$2:K1950,3,FALSE)</f>
        <v>Species</v>
      </c>
      <c r="X1924" s="14" t="str">
        <f>VLOOKUP($U1924,look_up!$A$2:L1950,4,FALSE)</f>
        <v>NA</v>
      </c>
      <c r="Y1924" s="14" t="str">
        <f>VLOOKUP($U1924,look_up!A$2:K1950,5,FALSE)</f>
        <v>Animalia</v>
      </c>
      <c r="Z1924" s="14" t="str">
        <f>VLOOKUP($U1924,look_up!A$2:L1950,6,FALSE)</f>
        <v>Echinodermata</v>
      </c>
      <c r="AA1924" s="14" t="str">
        <f>VLOOKUP($U1924,look_up!A$2:M1950,7,FALSE)</f>
        <v>Echinoidea</v>
      </c>
      <c r="AB1924" s="14" t="str">
        <f>VLOOKUP($U1924,look_up!$A$2:P1950,8,FALSE)</f>
        <v>Clypeasteroidea</v>
      </c>
      <c r="AC1924" s="14" t="str">
        <f>VLOOKUP($U1924,look_up!$A$2:Q1950,9,FALSE)</f>
        <v>Clypeasteridae</v>
      </c>
      <c r="AD1924" s="14">
        <f>VLOOKUP($U1924,look_up!A$2:P1950,10,FALSE)</f>
        <v>422499</v>
      </c>
      <c r="AE1924" s="16">
        <v>0</v>
      </c>
      <c r="AF1924" s="24" t="s">
        <v>216</v>
      </c>
      <c r="AG1924">
        <v>40</v>
      </c>
      <c r="AH1924" s="16" t="s">
        <v>273</v>
      </c>
      <c r="AI1924" s="16" t="s">
        <v>224</v>
      </c>
      <c r="AJ1924" s="16" t="s">
        <v>214</v>
      </c>
      <c r="AK1924" s="16" t="s">
        <v>225</v>
      </c>
      <c r="AL1924" s="16">
        <v>0</v>
      </c>
    </row>
    <row r="1925" spans="1:38" x14ac:dyDescent="0.3">
      <c r="A1925" s="24" t="s">
        <v>0</v>
      </c>
      <c r="B1925" t="s">
        <v>307</v>
      </c>
      <c r="C1925" t="s">
        <v>274</v>
      </c>
      <c r="D1925">
        <v>-27.488160000000001</v>
      </c>
      <c r="E1925">
        <v>-48.365229999999997</v>
      </c>
      <c r="F1925" s="24" t="s">
        <v>2</v>
      </c>
      <c r="G1925" s="24" t="s">
        <v>3</v>
      </c>
      <c r="H1925" s="25">
        <v>42038</v>
      </c>
      <c r="I1925" s="12" t="s">
        <v>100</v>
      </c>
      <c r="J1925" s="12" t="s">
        <v>245</v>
      </c>
      <c r="K1925" s="12" t="s">
        <v>271</v>
      </c>
      <c r="L1925" s="24" t="s">
        <v>96</v>
      </c>
      <c r="M1925" s="24" t="s">
        <v>272</v>
      </c>
      <c r="N1925" t="s">
        <v>85</v>
      </c>
      <c r="O1925" s="24">
        <v>3</v>
      </c>
      <c r="P1925">
        <v>10</v>
      </c>
      <c r="Q1925">
        <v>10</v>
      </c>
      <c r="R1925">
        <v>19</v>
      </c>
      <c r="S1925" s="24">
        <v>4.8</v>
      </c>
      <c r="T1925" s="24">
        <v>2.4</v>
      </c>
      <c r="U1925" t="s">
        <v>185</v>
      </c>
      <c r="V1925" s="14" t="str">
        <f>VLOOKUP($U1925,look_up!$A$2:J1951,2,FALSE)</f>
        <v>Bolacha_do_mar</v>
      </c>
      <c r="W1925" s="14" t="str">
        <f>VLOOKUP($U1925,look_up!$A$2:K1951,3,FALSE)</f>
        <v>Species</v>
      </c>
      <c r="X1925" s="14" t="str">
        <f>VLOOKUP($U1925,look_up!$A$2:L1951,4,FALSE)</f>
        <v>NA</v>
      </c>
      <c r="Y1925" s="14" t="str">
        <f>VLOOKUP($U1925,look_up!A$2:K1951,5,FALSE)</f>
        <v>Animalia</v>
      </c>
      <c r="Z1925" s="14" t="str">
        <f>VLOOKUP($U1925,look_up!A$2:L1951,6,FALSE)</f>
        <v>Echinodermata</v>
      </c>
      <c r="AA1925" s="14" t="str">
        <f>VLOOKUP($U1925,look_up!A$2:M1951,7,FALSE)</f>
        <v>Echinoidea</v>
      </c>
      <c r="AB1925" s="14" t="str">
        <f>VLOOKUP($U1925,look_up!$A$2:P1951,8,FALSE)</f>
        <v>Clypeasteroidea</v>
      </c>
      <c r="AC1925" s="14" t="str">
        <f>VLOOKUP($U1925,look_up!$A$2:Q1951,9,FALSE)</f>
        <v>Clypeasteridae</v>
      </c>
      <c r="AD1925" s="14">
        <f>VLOOKUP($U1925,look_up!A$2:P1951,10,FALSE)</f>
        <v>422499</v>
      </c>
      <c r="AE1925" s="16">
        <v>0</v>
      </c>
      <c r="AF1925" s="24" t="s">
        <v>216</v>
      </c>
      <c r="AG1925">
        <v>40</v>
      </c>
      <c r="AH1925" s="16" t="s">
        <v>273</v>
      </c>
      <c r="AI1925" s="16" t="s">
        <v>224</v>
      </c>
      <c r="AJ1925" s="16" t="s">
        <v>214</v>
      </c>
      <c r="AK1925" s="16" t="s">
        <v>225</v>
      </c>
      <c r="AL1925" s="16">
        <v>0</v>
      </c>
    </row>
    <row r="1926" spans="1:38" x14ac:dyDescent="0.3">
      <c r="A1926" s="24" t="s">
        <v>0</v>
      </c>
      <c r="B1926" t="s">
        <v>244</v>
      </c>
      <c r="C1926" t="s">
        <v>275</v>
      </c>
      <c r="D1926">
        <v>-27.2837</v>
      </c>
      <c r="E1926">
        <v>-48.37368</v>
      </c>
      <c r="F1926" s="24" t="s">
        <v>2</v>
      </c>
      <c r="G1926" s="24" t="s">
        <v>3</v>
      </c>
      <c r="H1926" s="25">
        <v>42045</v>
      </c>
      <c r="I1926" s="12" t="s">
        <v>276</v>
      </c>
      <c r="J1926" s="12" t="s">
        <v>245</v>
      </c>
      <c r="K1926" s="12" t="s">
        <v>271</v>
      </c>
      <c r="L1926" s="24" t="s">
        <v>96</v>
      </c>
      <c r="M1926" s="24" t="s">
        <v>272</v>
      </c>
      <c r="N1926" t="s">
        <v>85</v>
      </c>
      <c r="O1926" s="24">
        <v>1</v>
      </c>
      <c r="P1926">
        <v>5</v>
      </c>
      <c r="Q1926">
        <v>5</v>
      </c>
      <c r="R1926">
        <v>27</v>
      </c>
      <c r="S1926" s="24">
        <v>8.8000000000000007</v>
      </c>
      <c r="T1926" s="24">
        <v>9.3000000000000007</v>
      </c>
      <c r="U1926" t="s">
        <v>185</v>
      </c>
      <c r="V1926" s="14" t="str">
        <f>VLOOKUP($U1926,look_up!$A$2:J1952,2,FALSE)</f>
        <v>Bolacha_do_mar</v>
      </c>
      <c r="W1926" s="14" t="str">
        <f>VLOOKUP($U1926,look_up!$A$2:K1952,3,FALSE)</f>
        <v>Species</v>
      </c>
      <c r="X1926" s="14" t="str">
        <f>VLOOKUP($U1926,look_up!$A$2:L1952,4,FALSE)</f>
        <v>NA</v>
      </c>
      <c r="Y1926" s="14" t="str">
        <f>VLOOKUP($U1926,look_up!A$2:K1952,5,FALSE)</f>
        <v>Animalia</v>
      </c>
      <c r="Z1926" s="14" t="str">
        <f>VLOOKUP($U1926,look_up!A$2:L1952,6,FALSE)</f>
        <v>Echinodermata</v>
      </c>
      <c r="AA1926" s="14" t="str">
        <f>VLOOKUP($U1926,look_up!A$2:M1952,7,FALSE)</f>
        <v>Echinoidea</v>
      </c>
      <c r="AB1926" s="14" t="str">
        <f>VLOOKUP($U1926,look_up!$A$2:P1952,8,FALSE)</f>
        <v>Clypeasteroidea</v>
      </c>
      <c r="AC1926" s="14" t="str">
        <f>VLOOKUP($U1926,look_up!$A$2:Q1952,9,FALSE)</f>
        <v>Clypeasteridae</v>
      </c>
      <c r="AD1926" s="14">
        <f>VLOOKUP($U1926,look_up!A$2:P1952,10,FALSE)</f>
        <v>422499</v>
      </c>
      <c r="AE1926" s="16">
        <v>0</v>
      </c>
      <c r="AF1926" s="24" t="s">
        <v>216</v>
      </c>
      <c r="AG1926">
        <v>40</v>
      </c>
      <c r="AH1926" s="16" t="s">
        <v>273</v>
      </c>
      <c r="AI1926" s="16" t="s">
        <v>224</v>
      </c>
      <c r="AJ1926" s="16" t="s">
        <v>214</v>
      </c>
      <c r="AK1926" s="16" t="s">
        <v>225</v>
      </c>
      <c r="AL1926" s="16">
        <v>0</v>
      </c>
    </row>
    <row r="1927" spans="1:38" x14ac:dyDescent="0.3">
      <c r="A1927" s="24" t="s">
        <v>0</v>
      </c>
      <c r="B1927" t="s">
        <v>244</v>
      </c>
      <c r="C1927" t="s">
        <v>275</v>
      </c>
      <c r="D1927">
        <v>-27.2837</v>
      </c>
      <c r="E1927">
        <v>-48.37368</v>
      </c>
      <c r="F1927" s="24" t="s">
        <v>2</v>
      </c>
      <c r="G1927" s="24" t="s">
        <v>3</v>
      </c>
      <c r="H1927" s="25">
        <v>42045</v>
      </c>
      <c r="I1927" s="12" t="s">
        <v>276</v>
      </c>
      <c r="J1927" s="12" t="s">
        <v>245</v>
      </c>
      <c r="K1927" s="12" t="s">
        <v>271</v>
      </c>
      <c r="L1927" s="24" t="s">
        <v>96</v>
      </c>
      <c r="M1927" s="24" t="s">
        <v>272</v>
      </c>
      <c r="N1927" t="s">
        <v>85</v>
      </c>
      <c r="O1927" s="24">
        <v>2</v>
      </c>
      <c r="P1927">
        <v>5</v>
      </c>
      <c r="Q1927">
        <v>5</v>
      </c>
      <c r="R1927">
        <v>27</v>
      </c>
      <c r="S1927" s="24">
        <v>8.8000000000000007</v>
      </c>
      <c r="T1927" s="24">
        <v>9.3000000000000007</v>
      </c>
      <c r="U1927" t="s">
        <v>185</v>
      </c>
      <c r="V1927" s="14" t="str">
        <f>VLOOKUP($U1927,look_up!$A$2:J1953,2,FALSE)</f>
        <v>Bolacha_do_mar</v>
      </c>
      <c r="W1927" s="14" t="str">
        <f>VLOOKUP($U1927,look_up!$A$2:K1953,3,FALSE)</f>
        <v>Species</v>
      </c>
      <c r="X1927" s="14" t="str">
        <f>VLOOKUP($U1927,look_up!$A$2:L1953,4,FALSE)</f>
        <v>NA</v>
      </c>
      <c r="Y1927" s="14" t="str">
        <f>VLOOKUP($U1927,look_up!A$2:K1953,5,FALSE)</f>
        <v>Animalia</v>
      </c>
      <c r="Z1927" s="14" t="str">
        <f>VLOOKUP($U1927,look_up!A$2:L1953,6,FALSE)</f>
        <v>Echinodermata</v>
      </c>
      <c r="AA1927" s="14" t="str">
        <f>VLOOKUP($U1927,look_up!A$2:M1953,7,FALSE)</f>
        <v>Echinoidea</v>
      </c>
      <c r="AB1927" s="14" t="str">
        <f>VLOOKUP($U1927,look_up!$A$2:P1953,8,FALSE)</f>
        <v>Clypeasteroidea</v>
      </c>
      <c r="AC1927" s="14" t="str">
        <f>VLOOKUP($U1927,look_up!$A$2:Q1953,9,FALSE)</f>
        <v>Clypeasteridae</v>
      </c>
      <c r="AD1927" s="14">
        <f>VLOOKUP($U1927,look_up!A$2:P1953,10,FALSE)</f>
        <v>422499</v>
      </c>
      <c r="AE1927" s="16">
        <v>0</v>
      </c>
      <c r="AF1927" s="24" t="s">
        <v>216</v>
      </c>
      <c r="AG1927">
        <v>40</v>
      </c>
      <c r="AH1927" s="16" t="s">
        <v>273</v>
      </c>
      <c r="AI1927" s="16" t="s">
        <v>224</v>
      </c>
      <c r="AJ1927" s="16" t="s">
        <v>214</v>
      </c>
      <c r="AK1927" s="16" t="s">
        <v>225</v>
      </c>
      <c r="AL1927" s="16">
        <v>0</v>
      </c>
    </row>
    <row r="1928" spans="1:38" x14ac:dyDescent="0.3">
      <c r="A1928" s="24" t="s">
        <v>0</v>
      </c>
      <c r="B1928" t="s">
        <v>244</v>
      </c>
      <c r="C1928" t="s">
        <v>275</v>
      </c>
      <c r="D1928">
        <v>-27.2837</v>
      </c>
      <c r="E1928">
        <v>-48.37368</v>
      </c>
      <c r="F1928" s="24" t="s">
        <v>2</v>
      </c>
      <c r="G1928" s="24" t="s">
        <v>3</v>
      </c>
      <c r="H1928" s="25">
        <v>42045</v>
      </c>
      <c r="I1928" s="12" t="s">
        <v>276</v>
      </c>
      <c r="J1928" s="12" t="s">
        <v>245</v>
      </c>
      <c r="K1928" s="12" t="s">
        <v>271</v>
      </c>
      <c r="L1928" s="24" t="s">
        <v>96</v>
      </c>
      <c r="M1928" s="24" t="s">
        <v>272</v>
      </c>
      <c r="N1928" t="s">
        <v>85</v>
      </c>
      <c r="O1928" s="24">
        <v>3</v>
      </c>
      <c r="P1928">
        <v>5</v>
      </c>
      <c r="Q1928">
        <v>5</v>
      </c>
      <c r="R1928">
        <v>27</v>
      </c>
      <c r="S1928" s="24">
        <v>8.8000000000000007</v>
      </c>
      <c r="T1928" s="24">
        <v>9.3000000000000007</v>
      </c>
      <c r="U1928" t="s">
        <v>185</v>
      </c>
      <c r="V1928" s="14" t="str">
        <f>VLOOKUP($U1928,look_up!$A$2:J1954,2,FALSE)</f>
        <v>Bolacha_do_mar</v>
      </c>
      <c r="W1928" s="14" t="str">
        <f>VLOOKUP($U1928,look_up!$A$2:K1954,3,FALSE)</f>
        <v>Species</v>
      </c>
      <c r="X1928" s="14" t="str">
        <f>VLOOKUP($U1928,look_up!$A$2:L1954,4,FALSE)</f>
        <v>NA</v>
      </c>
      <c r="Y1928" s="14" t="str">
        <f>VLOOKUP($U1928,look_up!A$2:K1954,5,FALSE)</f>
        <v>Animalia</v>
      </c>
      <c r="Z1928" s="14" t="str">
        <f>VLOOKUP($U1928,look_up!A$2:L1954,6,FALSE)</f>
        <v>Echinodermata</v>
      </c>
      <c r="AA1928" s="14" t="str">
        <f>VLOOKUP($U1928,look_up!A$2:M1954,7,FALSE)</f>
        <v>Echinoidea</v>
      </c>
      <c r="AB1928" s="14" t="str">
        <f>VLOOKUP($U1928,look_up!$A$2:P1954,8,FALSE)</f>
        <v>Clypeasteroidea</v>
      </c>
      <c r="AC1928" s="14" t="str">
        <f>VLOOKUP($U1928,look_up!$A$2:Q1954,9,FALSE)</f>
        <v>Clypeasteridae</v>
      </c>
      <c r="AD1928" s="14">
        <f>VLOOKUP($U1928,look_up!A$2:P1954,10,FALSE)</f>
        <v>422499</v>
      </c>
      <c r="AE1928" s="16">
        <v>0</v>
      </c>
      <c r="AF1928" s="24" t="s">
        <v>216</v>
      </c>
      <c r="AG1928">
        <v>40</v>
      </c>
      <c r="AH1928" s="16" t="s">
        <v>273</v>
      </c>
      <c r="AI1928" s="16" t="s">
        <v>224</v>
      </c>
      <c r="AJ1928" s="16" t="s">
        <v>214</v>
      </c>
      <c r="AK1928" s="16" t="s">
        <v>225</v>
      </c>
      <c r="AL1928" s="16">
        <v>0</v>
      </c>
    </row>
    <row r="1929" spans="1:38" x14ac:dyDescent="0.3">
      <c r="A1929" s="24" t="s">
        <v>0</v>
      </c>
      <c r="B1929" t="s">
        <v>244</v>
      </c>
      <c r="C1929" t="s">
        <v>275</v>
      </c>
      <c r="D1929">
        <v>-27.2837</v>
      </c>
      <c r="E1929">
        <v>-48.37368</v>
      </c>
      <c r="F1929" s="24" t="s">
        <v>2</v>
      </c>
      <c r="G1929" s="24" t="s">
        <v>3</v>
      </c>
      <c r="H1929" s="25">
        <v>42045</v>
      </c>
      <c r="I1929" s="12" t="s">
        <v>276</v>
      </c>
      <c r="J1929" s="12" t="s">
        <v>245</v>
      </c>
      <c r="K1929" s="12" t="s">
        <v>271</v>
      </c>
      <c r="L1929" s="24" t="s">
        <v>96</v>
      </c>
      <c r="M1929" s="24" t="s">
        <v>272</v>
      </c>
      <c r="N1929" t="s">
        <v>85</v>
      </c>
      <c r="O1929" s="24">
        <v>1</v>
      </c>
      <c r="P1929">
        <v>10</v>
      </c>
      <c r="Q1929">
        <v>10</v>
      </c>
      <c r="R1929">
        <v>27</v>
      </c>
      <c r="S1929" s="24">
        <v>8.8000000000000007</v>
      </c>
      <c r="T1929" s="24">
        <v>10.4</v>
      </c>
      <c r="U1929" t="s">
        <v>185</v>
      </c>
      <c r="V1929" s="14" t="str">
        <f>VLOOKUP($U1929,look_up!$A$2:J1955,2,FALSE)</f>
        <v>Bolacha_do_mar</v>
      </c>
      <c r="W1929" s="14" t="str">
        <f>VLOOKUP($U1929,look_up!$A$2:K1955,3,FALSE)</f>
        <v>Species</v>
      </c>
      <c r="X1929" s="14" t="str">
        <f>VLOOKUP($U1929,look_up!$A$2:L1955,4,FALSE)</f>
        <v>NA</v>
      </c>
      <c r="Y1929" s="14" t="str">
        <f>VLOOKUP($U1929,look_up!A$2:K1955,5,FALSE)</f>
        <v>Animalia</v>
      </c>
      <c r="Z1929" s="14" t="str">
        <f>VLOOKUP($U1929,look_up!A$2:L1955,6,FALSE)</f>
        <v>Echinodermata</v>
      </c>
      <c r="AA1929" s="14" t="str">
        <f>VLOOKUP($U1929,look_up!A$2:M1955,7,FALSE)</f>
        <v>Echinoidea</v>
      </c>
      <c r="AB1929" s="14" t="str">
        <f>VLOOKUP($U1929,look_up!$A$2:P1955,8,FALSE)</f>
        <v>Clypeasteroidea</v>
      </c>
      <c r="AC1929" s="14" t="str">
        <f>VLOOKUP($U1929,look_up!$A$2:Q1955,9,FALSE)</f>
        <v>Clypeasteridae</v>
      </c>
      <c r="AD1929" s="14">
        <f>VLOOKUP($U1929,look_up!A$2:P1955,10,FALSE)</f>
        <v>422499</v>
      </c>
      <c r="AE1929" s="16">
        <v>0</v>
      </c>
      <c r="AF1929" s="24" t="s">
        <v>216</v>
      </c>
      <c r="AG1929">
        <v>40</v>
      </c>
      <c r="AH1929" s="16" t="s">
        <v>273</v>
      </c>
      <c r="AI1929" s="16" t="s">
        <v>224</v>
      </c>
      <c r="AJ1929" s="16" t="s">
        <v>214</v>
      </c>
      <c r="AK1929" s="16" t="s">
        <v>225</v>
      </c>
      <c r="AL1929" s="16">
        <v>0</v>
      </c>
    </row>
    <row r="1930" spans="1:38" x14ac:dyDescent="0.3">
      <c r="A1930" s="24" t="s">
        <v>0</v>
      </c>
      <c r="B1930" t="s">
        <v>244</v>
      </c>
      <c r="C1930" t="s">
        <v>275</v>
      </c>
      <c r="D1930">
        <v>-27.2837</v>
      </c>
      <c r="E1930">
        <v>-48.37368</v>
      </c>
      <c r="F1930" s="24" t="s">
        <v>2</v>
      </c>
      <c r="G1930" s="24" t="s">
        <v>3</v>
      </c>
      <c r="H1930" s="25">
        <v>42045</v>
      </c>
      <c r="I1930" s="12" t="s">
        <v>276</v>
      </c>
      <c r="J1930" s="12" t="s">
        <v>245</v>
      </c>
      <c r="K1930" s="12" t="s">
        <v>271</v>
      </c>
      <c r="L1930" s="24" t="s">
        <v>96</v>
      </c>
      <c r="M1930" s="24" t="s">
        <v>272</v>
      </c>
      <c r="N1930" t="s">
        <v>85</v>
      </c>
      <c r="O1930" s="24">
        <v>2</v>
      </c>
      <c r="P1930">
        <v>10</v>
      </c>
      <c r="Q1930">
        <v>10</v>
      </c>
      <c r="R1930">
        <v>27</v>
      </c>
      <c r="S1930" s="24">
        <v>8.8000000000000007</v>
      </c>
      <c r="T1930" s="24">
        <v>10.4</v>
      </c>
      <c r="U1930" t="s">
        <v>185</v>
      </c>
      <c r="V1930" s="14" t="str">
        <f>VLOOKUP($U1930,look_up!$A$2:J1956,2,FALSE)</f>
        <v>Bolacha_do_mar</v>
      </c>
      <c r="W1930" s="14" t="str">
        <f>VLOOKUP($U1930,look_up!$A$2:K1956,3,FALSE)</f>
        <v>Species</v>
      </c>
      <c r="X1930" s="14" t="str">
        <f>VLOOKUP($U1930,look_up!$A$2:L1956,4,FALSE)</f>
        <v>NA</v>
      </c>
      <c r="Y1930" s="14" t="str">
        <f>VLOOKUP($U1930,look_up!A$2:K1956,5,FALSE)</f>
        <v>Animalia</v>
      </c>
      <c r="Z1930" s="14" t="str">
        <f>VLOOKUP($U1930,look_up!A$2:L1956,6,FALSE)</f>
        <v>Echinodermata</v>
      </c>
      <c r="AA1930" s="14" t="str">
        <f>VLOOKUP($U1930,look_up!A$2:M1956,7,FALSE)</f>
        <v>Echinoidea</v>
      </c>
      <c r="AB1930" s="14" t="str">
        <f>VLOOKUP($U1930,look_up!$A$2:P1956,8,FALSE)</f>
        <v>Clypeasteroidea</v>
      </c>
      <c r="AC1930" s="14" t="str">
        <f>VLOOKUP($U1930,look_up!$A$2:Q1956,9,FALSE)</f>
        <v>Clypeasteridae</v>
      </c>
      <c r="AD1930" s="14">
        <f>VLOOKUP($U1930,look_up!A$2:P1956,10,FALSE)</f>
        <v>422499</v>
      </c>
      <c r="AE1930" s="16">
        <v>0</v>
      </c>
      <c r="AF1930" s="24" t="s">
        <v>216</v>
      </c>
      <c r="AG1930">
        <v>40</v>
      </c>
      <c r="AH1930" s="16" t="s">
        <v>273</v>
      </c>
      <c r="AI1930" s="16" t="s">
        <v>224</v>
      </c>
      <c r="AJ1930" s="16" t="s">
        <v>214</v>
      </c>
      <c r="AK1930" s="16" t="s">
        <v>225</v>
      </c>
      <c r="AL1930" s="16">
        <v>0</v>
      </c>
    </row>
    <row r="1931" spans="1:38" x14ac:dyDescent="0.3">
      <c r="A1931" s="24" t="s">
        <v>0</v>
      </c>
      <c r="B1931" t="s">
        <v>244</v>
      </c>
      <c r="C1931" t="s">
        <v>275</v>
      </c>
      <c r="D1931">
        <v>-27.2837</v>
      </c>
      <c r="E1931">
        <v>-48.37368</v>
      </c>
      <c r="F1931" s="24" t="s">
        <v>2</v>
      </c>
      <c r="G1931" s="24" t="s">
        <v>3</v>
      </c>
      <c r="H1931" s="25">
        <v>42045</v>
      </c>
      <c r="I1931" s="12" t="s">
        <v>276</v>
      </c>
      <c r="J1931" s="12" t="s">
        <v>245</v>
      </c>
      <c r="K1931" s="12" t="s">
        <v>271</v>
      </c>
      <c r="L1931" s="24" t="s">
        <v>96</v>
      </c>
      <c r="M1931" s="24" t="s">
        <v>272</v>
      </c>
      <c r="N1931" t="s">
        <v>85</v>
      </c>
      <c r="O1931" s="24">
        <v>3</v>
      </c>
      <c r="P1931">
        <v>10</v>
      </c>
      <c r="Q1931">
        <v>10</v>
      </c>
      <c r="R1931">
        <v>27</v>
      </c>
      <c r="S1931" s="24">
        <v>8.8000000000000007</v>
      </c>
      <c r="T1931" s="24">
        <v>10.4</v>
      </c>
      <c r="U1931" t="s">
        <v>185</v>
      </c>
      <c r="V1931" s="14" t="str">
        <f>VLOOKUP($U1931,look_up!$A$2:J1957,2,FALSE)</f>
        <v>Bolacha_do_mar</v>
      </c>
      <c r="W1931" s="14" t="str">
        <f>VLOOKUP($U1931,look_up!$A$2:K1957,3,FALSE)</f>
        <v>Species</v>
      </c>
      <c r="X1931" s="14" t="str">
        <f>VLOOKUP($U1931,look_up!$A$2:L1957,4,FALSE)</f>
        <v>NA</v>
      </c>
      <c r="Y1931" s="14" t="str">
        <f>VLOOKUP($U1931,look_up!A$2:K1957,5,FALSE)</f>
        <v>Animalia</v>
      </c>
      <c r="Z1931" s="14" t="str">
        <f>VLOOKUP($U1931,look_up!A$2:L1957,6,FALSE)</f>
        <v>Echinodermata</v>
      </c>
      <c r="AA1931" s="14" t="str">
        <f>VLOOKUP($U1931,look_up!A$2:M1957,7,FALSE)</f>
        <v>Echinoidea</v>
      </c>
      <c r="AB1931" s="14" t="str">
        <f>VLOOKUP($U1931,look_up!$A$2:P1957,8,FALSE)</f>
        <v>Clypeasteroidea</v>
      </c>
      <c r="AC1931" s="14" t="str">
        <f>VLOOKUP($U1931,look_up!$A$2:Q1957,9,FALSE)</f>
        <v>Clypeasteridae</v>
      </c>
      <c r="AD1931" s="14">
        <f>VLOOKUP($U1931,look_up!A$2:P1957,10,FALSE)</f>
        <v>422499</v>
      </c>
      <c r="AE1931" s="16">
        <v>0</v>
      </c>
      <c r="AF1931" s="24" t="s">
        <v>216</v>
      </c>
      <c r="AG1931">
        <v>40</v>
      </c>
      <c r="AH1931" s="16" t="s">
        <v>273</v>
      </c>
      <c r="AI1931" s="16" t="s">
        <v>224</v>
      </c>
      <c r="AJ1931" s="16" t="s">
        <v>214</v>
      </c>
      <c r="AK1931" s="16" t="s">
        <v>225</v>
      </c>
      <c r="AL1931" s="16">
        <v>0</v>
      </c>
    </row>
    <row r="1932" spans="1:38" x14ac:dyDescent="0.3">
      <c r="A1932" s="24" t="s">
        <v>0</v>
      </c>
      <c r="B1932" t="s">
        <v>266</v>
      </c>
      <c r="C1932" t="s">
        <v>277</v>
      </c>
      <c r="D1932">
        <v>-27.296009999999999</v>
      </c>
      <c r="E1932">
        <v>-48.36168</v>
      </c>
      <c r="F1932" s="24" t="s">
        <v>2</v>
      </c>
      <c r="G1932" s="24" t="s">
        <v>3</v>
      </c>
      <c r="H1932" s="25">
        <v>42047</v>
      </c>
      <c r="I1932" s="12" t="s">
        <v>278</v>
      </c>
      <c r="J1932" s="12" t="s">
        <v>245</v>
      </c>
      <c r="K1932" s="12" t="s">
        <v>271</v>
      </c>
      <c r="L1932" s="24" t="s">
        <v>96</v>
      </c>
      <c r="M1932" s="24" t="s">
        <v>272</v>
      </c>
      <c r="N1932" t="s">
        <v>85</v>
      </c>
      <c r="O1932" s="24">
        <v>1</v>
      </c>
      <c r="P1932">
        <v>5</v>
      </c>
      <c r="Q1932">
        <v>5</v>
      </c>
      <c r="R1932">
        <v>23</v>
      </c>
      <c r="S1932" s="24">
        <v>5.8</v>
      </c>
      <c r="T1932" s="24">
        <v>8.1999999999999993</v>
      </c>
      <c r="U1932" t="s">
        <v>185</v>
      </c>
      <c r="V1932" s="14" t="str">
        <f>VLOOKUP($U1932,look_up!$A$2:J1958,2,FALSE)</f>
        <v>Bolacha_do_mar</v>
      </c>
      <c r="W1932" s="14" t="str">
        <f>VLOOKUP($U1932,look_up!$A$2:K1958,3,FALSE)</f>
        <v>Species</v>
      </c>
      <c r="X1932" s="14" t="str">
        <f>VLOOKUP($U1932,look_up!$A$2:L1958,4,FALSE)</f>
        <v>NA</v>
      </c>
      <c r="Y1932" s="14" t="str">
        <f>VLOOKUP($U1932,look_up!A$2:K1958,5,FALSE)</f>
        <v>Animalia</v>
      </c>
      <c r="Z1932" s="14" t="str">
        <f>VLOOKUP($U1932,look_up!A$2:L1958,6,FALSE)</f>
        <v>Echinodermata</v>
      </c>
      <c r="AA1932" s="14" t="str">
        <f>VLOOKUP($U1932,look_up!A$2:M1958,7,FALSE)</f>
        <v>Echinoidea</v>
      </c>
      <c r="AB1932" s="14" t="str">
        <f>VLOOKUP($U1932,look_up!$A$2:P1958,8,FALSE)</f>
        <v>Clypeasteroidea</v>
      </c>
      <c r="AC1932" s="14" t="str">
        <f>VLOOKUP($U1932,look_up!$A$2:Q1958,9,FALSE)</f>
        <v>Clypeasteridae</v>
      </c>
      <c r="AD1932" s="14">
        <f>VLOOKUP($U1932,look_up!A$2:P1958,10,FALSE)</f>
        <v>422499</v>
      </c>
      <c r="AE1932" s="16">
        <v>0</v>
      </c>
      <c r="AF1932" s="24" t="s">
        <v>216</v>
      </c>
      <c r="AG1932">
        <v>40</v>
      </c>
      <c r="AH1932" s="16" t="s">
        <v>273</v>
      </c>
      <c r="AI1932" s="16" t="s">
        <v>224</v>
      </c>
      <c r="AJ1932" s="16" t="s">
        <v>214</v>
      </c>
      <c r="AK1932" s="16" t="s">
        <v>225</v>
      </c>
      <c r="AL1932" s="16">
        <v>0</v>
      </c>
    </row>
    <row r="1933" spans="1:38" x14ac:dyDescent="0.3">
      <c r="A1933" s="24" t="s">
        <v>0</v>
      </c>
      <c r="B1933" t="s">
        <v>266</v>
      </c>
      <c r="C1933" t="s">
        <v>277</v>
      </c>
      <c r="D1933">
        <v>-27.296009999999999</v>
      </c>
      <c r="E1933">
        <v>-48.36168</v>
      </c>
      <c r="F1933" s="24" t="s">
        <v>2</v>
      </c>
      <c r="G1933" s="24" t="s">
        <v>3</v>
      </c>
      <c r="H1933" s="25">
        <v>42047</v>
      </c>
      <c r="I1933" s="12" t="s">
        <v>278</v>
      </c>
      <c r="J1933" s="12" t="s">
        <v>245</v>
      </c>
      <c r="K1933" s="12" t="s">
        <v>271</v>
      </c>
      <c r="L1933" s="24" t="s">
        <v>96</v>
      </c>
      <c r="M1933" s="24" t="s">
        <v>272</v>
      </c>
      <c r="N1933" t="s">
        <v>85</v>
      </c>
      <c r="O1933" s="24">
        <v>2</v>
      </c>
      <c r="P1933">
        <v>5</v>
      </c>
      <c r="Q1933">
        <v>5</v>
      </c>
      <c r="R1933">
        <v>23</v>
      </c>
      <c r="S1933" s="24">
        <v>5.8</v>
      </c>
      <c r="T1933" s="24">
        <v>8.1999999999999993</v>
      </c>
      <c r="U1933" t="s">
        <v>185</v>
      </c>
      <c r="V1933" s="14" t="str">
        <f>VLOOKUP($U1933,look_up!$A$2:J1959,2,FALSE)</f>
        <v>Bolacha_do_mar</v>
      </c>
      <c r="W1933" s="14" t="str">
        <f>VLOOKUP($U1933,look_up!$A$2:K1959,3,FALSE)</f>
        <v>Species</v>
      </c>
      <c r="X1933" s="14" t="str">
        <f>VLOOKUP($U1933,look_up!$A$2:L1959,4,FALSE)</f>
        <v>NA</v>
      </c>
      <c r="Y1933" s="14" t="str">
        <f>VLOOKUP($U1933,look_up!A$2:K1959,5,FALSE)</f>
        <v>Animalia</v>
      </c>
      <c r="Z1933" s="14" t="str">
        <f>VLOOKUP($U1933,look_up!A$2:L1959,6,FALSE)</f>
        <v>Echinodermata</v>
      </c>
      <c r="AA1933" s="14" t="str">
        <f>VLOOKUP($U1933,look_up!A$2:M1959,7,FALSE)</f>
        <v>Echinoidea</v>
      </c>
      <c r="AB1933" s="14" t="str">
        <f>VLOOKUP($U1933,look_up!$A$2:P1959,8,FALSE)</f>
        <v>Clypeasteroidea</v>
      </c>
      <c r="AC1933" s="14" t="str">
        <f>VLOOKUP($U1933,look_up!$A$2:Q1959,9,FALSE)</f>
        <v>Clypeasteridae</v>
      </c>
      <c r="AD1933" s="14">
        <f>VLOOKUP($U1933,look_up!A$2:P1959,10,FALSE)</f>
        <v>422499</v>
      </c>
      <c r="AE1933" s="16">
        <v>0</v>
      </c>
      <c r="AF1933" s="24" t="s">
        <v>216</v>
      </c>
      <c r="AG1933">
        <v>40</v>
      </c>
      <c r="AH1933" s="16" t="s">
        <v>273</v>
      </c>
      <c r="AI1933" s="16" t="s">
        <v>224</v>
      </c>
      <c r="AJ1933" s="16" t="s">
        <v>214</v>
      </c>
      <c r="AK1933" s="16" t="s">
        <v>225</v>
      </c>
      <c r="AL1933" s="16">
        <v>0</v>
      </c>
    </row>
    <row r="1934" spans="1:38" x14ac:dyDescent="0.3">
      <c r="A1934" s="24" t="s">
        <v>0</v>
      </c>
      <c r="B1934" t="s">
        <v>266</v>
      </c>
      <c r="C1934" t="s">
        <v>277</v>
      </c>
      <c r="D1934">
        <v>-27.296009999999999</v>
      </c>
      <c r="E1934">
        <v>-48.36168</v>
      </c>
      <c r="F1934" s="24" t="s">
        <v>2</v>
      </c>
      <c r="G1934" s="24" t="s">
        <v>3</v>
      </c>
      <c r="H1934" s="25">
        <v>42047</v>
      </c>
      <c r="I1934" s="12" t="s">
        <v>278</v>
      </c>
      <c r="J1934" s="12" t="s">
        <v>245</v>
      </c>
      <c r="K1934" s="12" t="s">
        <v>271</v>
      </c>
      <c r="L1934" s="24" t="s">
        <v>96</v>
      </c>
      <c r="M1934" s="24" t="s">
        <v>272</v>
      </c>
      <c r="N1934" t="s">
        <v>85</v>
      </c>
      <c r="O1934" s="24">
        <v>3</v>
      </c>
      <c r="P1934">
        <v>5</v>
      </c>
      <c r="Q1934">
        <v>5</v>
      </c>
      <c r="R1934">
        <v>23</v>
      </c>
      <c r="S1934" s="24">
        <v>5.8</v>
      </c>
      <c r="T1934" s="24">
        <v>8.1999999999999993</v>
      </c>
      <c r="U1934" t="s">
        <v>185</v>
      </c>
      <c r="V1934" s="14" t="str">
        <f>VLOOKUP($U1934,look_up!$A$2:J1960,2,FALSE)</f>
        <v>Bolacha_do_mar</v>
      </c>
      <c r="W1934" s="14" t="str">
        <f>VLOOKUP($U1934,look_up!$A$2:K1960,3,FALSE)</f>
        <v>Species</v>
      </c>
      <c r="X1934" s="14" t="str">
        <f>VLOOKUP($U1934,look_up!$A$2:L1960,4,FALSE)</f>
        <v>NA</v>
      </c>
      <c r="Y1934" s="14" t="str">
        <f>VLOOKUP($U1934,look_up!A$2:K1960,5,FALSE)</f>
        <v>Animalia</v>
      </c>
      <c r="Z1934" s="14" t="str">
        <f>VLOOKUP($U1934,look_up!A$2:L1960,6,FALSE)</f>
        <v>Echinodermata</v>
      </c>
      <c r="AA1934" s="14" t="str">
        <f>VLOOKUP($U1934,look_up!A$2:M1960,7,FALSE)</f>
        <v>Echinoidea</v>
      </c>
      <c r="AB1934" s="14" t="str">
        <f>VLOOKUP($U1934,look_up!$A$2:P1960,8,FALSE)</f>
        <v>Clypeasteroidea</v>
      </c>
      <c r="AC1934" s="14" t="str">
        <f>VLOOKUP($U1934,look_up!$A$2:Q1960,9,FALSE)</f>
        <v>Clypeasteridae</v>
      </c>
      <c r="AD1934" s="14">
        <f>VLOOKUP($U1934,look_up!A$2:P1960,10,FALSE)</f>
        <v>422499</v>
      </c>
      <c r="AE1934" s="16">
        <v>0</v>
      </c>
      <c r="AF1934" s="24" t="s">
        <v>216</v>
      </c>
      <c r="AG1934">
        <v>40</v>
      </c>
      <c r="AH1934" s="16" t="s">
        <v>273</v>
      </c>
      <c r="AI1934" s="16" t="s">
        <v>224</v>
      </c>
      <c r="AJ1934" s="16" t="s">
        <v>214</v>
      </c>
      <c r="AK1934" s="16" t="s">
        <v>225</v>
      </c>
      <c r="AL1934" s="16">
        <v>0</v>
      </c>
    </row>
    <row r="1935" spans="1:38" x14ac:dyDescent="0.3">
      <c r="A1935" s="24" t="s">
        <v>0</v>
      </c>
      <c r="B1935" t="s">
        <v>266</v>
      </c>
      <c r="C1935" t="s">
        <v>277</v>
      </c>
      <c r="D1935">
        <v>-27.296009999999999</v>
      </c>
      <c r="E1935">
        <v>-48.36168</v>
      </c>
      <c r="F1935" s="24" t="s">
        <v>2</v>
      </c>
      <c r="G1935" s="24" t="s">
        <v>3</v>
      </c>
      <c r="H1935" s="25">
        <v>42047</v>
      </c>
      <c r="I1935" s="12" t="s">
        <v>278</v>
      </c>
      <c r="J1935" s="12" t="s">
        <v>245</v>
      </c>
      <c r="K1935" s="12" t="s">
        <v>271</v>
      </c>
      <c r="L1935" s="24" t="s">
        <v>96</v>
      </c>
      <c r="M1935" s="24" t="s">
        <v>272</v>
      </c>
      <c r="N1935" t="s">
        <v>85</v>
      </c>
      <c r="O1935" s="24">
        <v>1</v>
      </c>
      <c r="P1935">
        <v>10</v>
      </c>
      <c r="Q1935">
        <v>10</v>
      </c>
      <c r="R1935">
        <v>18</v>
      </c>
      <c r="S1935" s="24">
        <v>5.8</v>
      </c>
      <c r="T1935" s="24">
        <v>7.9</v>
      </c>
      <c r="U1935" t="s">
        <v>185</v>
      </c>
      <c r="V1935" s="14" t="str">
        <f>VLOOKUP($U1935,look_up!$A$2:J1961,2,FALSE)</f>
        <v>Bolacha_do_mar</v>
      </c>
      <c r="W1935" s="14" t="str">
        <f>VLOOKUP($U1935,look_up!$A$2:K1961,3,FALSE)</f>
        <v>Species</v>
      </c>
      <c r="X1935" s="14" t="str">
        <f>VLOOKUP($U1935,look_up!$A$2:L1961,4,FALSE)</f>
        <v>NA</v>
      </c>
      <c r="Y1935" s="14" t="str">
        <f>VLOOKUP($U1935,look_up!A$2:K1961,5,FALSE)</f>
        <v>Animalia</v>
      </c>
      <c r="Z1935" s="14" t="str">
        <f>VLOOKUP($U1935,look_up!A$2:L1961,6,FALSE)</f>
        <v>Echinodermata</v>
      </c>
      <c r="AA1935" s="14" t="str">
        <f>VLOOKUP($U1935,look_up!A$2:M1961,7,FALSE)</f>
        <v>Echinoidea</v>
      </c>
      <c r="AB1935" s="14" t="str">
        <f>VLOOKUP($U1935,look_up!$A$2:P1961,8,FALSE)</f>
        <v>Clypeasteroidea</v>
      </c>
      <c r="AC1935" s="14" t="str">
        <f>VLOOKUP($U1935,look_up!$A$2:Q1961,9,FALSE)</f>
        <v>Clypeasteridae</v>
      </c>
      <c r="AD1935" s="14">
        <f>VLOOKUP($U1935,look_up!A$2:P1961,10,FALSE)</f>
        <v>422499</v>
      </c>
      <c r="AE1935" s="16">
        <v>0</v>
      </c>
      <c r="AF1935" s="24" t="s">
        <v>216</v>
      </c>
      <c r="AG1935">
        <v>40</v>
      </c>
      <c r="AH1935" s="16" t="s">
        <v>273</v>
      </c>
      <c r="AI1935" s="16" t="s">
        <v>224</v>
      </c>
      <c r="AJ1935" s="16" t="s">
        <v>214</v>
      </c>
      <c r="AK1935" s="16" t="s">
        <v>225</v>
      </c>
      <c r="AL1935" s="16">
        <v>0</v>
      </c>
    </row>
    <row r="1936" spans="1:38" x14ac:dyDescent="0.3">
      <c r="A1936" s="24" t="s">
        <v>0</v>
      </c>
      <c r="B1936" t="s">
        <v>266</v>
      </c>
      <c r="C1936" t="s">
        <v>277</v>
      </c>
      <c r="D1936">
        <v>-27.296009999999999</v>
      </c>
      <c r="E1936">
        <v>-48.36168</v>
      </c>
      <c r="F1936" s="24" t="s">
        <v>2</v>
      </c>
      <c r="G1936" s="24" t="s">
        <v>3</v>
      </c>
      <c r="H1936" s="25">
        <v>42047</v>
      </c>
      <c r="I1936" s="12" t="s">
        <v>278</v>
      </c>
      <c r="J1936" s="12" t="s">
        <v>245</v>
      </c>
      <c r="K1936" s="12" t="s">
        <v>271</v>
      </c>
      <c r="L1936" s="24" t="s">
        <v>96</v>
      </c>
      <c r="M1936" s="24" t="s">
        <v>272</v>
      </c>
      <c r="N1936" t="s">
        <v>85</v>
      </c>
      <c r="O1936" s="24">
        <v>2</v>
      </c>
      <c r="P1936">
        <v>10</v>
      </c>
      <c r="Q1936">
        <v>10</v>
      </c>
      <c r="R1936">
        <v>18</v>
      </c>
      <c r="S1936" s="24">
        <v>5.8</v>
      </c>
      <c r="T1936" s="24">
        <v>7.9</v>
      </c>
      <c r="U1936" t="s">
        <v>185</v>
      </c>
      <c r="V1936" s="14" t="str">
        <f>VLOOKUP($U1936,look_up!$A$2:J1962,2,FALSE)</f>
        <v>Bolacha_do_mar</v>
      </c>
      <c r="W1936" s="14" t="str">
        <f>VLOOKUP($U1936,look_up!$A$2:K1962,3,FALSE)</f>
        <v>Species</v>
      </c>
      <c r="X1936" s="14" t="str">
        <f>VLOOKUP($U1936,look_up!$A$2:L1962,4,FALSE)</f>
        <v>NA</v>
      </c>
      <c r="Y1936" s="14" t="str">
        <f>VLOOKUP($U1936,look_up!A$2:K1962,5,FALSE)</f>
        <v>Animalia</v>
      </c>
      <c r="Z1936" s="14" t="str">
        <f>VLOOKUP($U1936,look_up!A$2:L1962,6,FALSE)</f>
        <v>Echinodermata</v>
      </c>
      <c r="AA1936" s="14" t="str">
        <f>VLOOKUP($U1936,look_up!A$2:M1962,7,FALSE)</f>
        <v>Echinoidea</v>
      </c>
      <c r="AB1936" s="14" t="str">
        <f>VLOOKUP($U1936,look_up!$A$2:P1962,8,FALSE)</f>
        <v>Clypeasteroidea</v>
      </c>
      <c r="AC1936" s="14" t="str">
        <f>VLOOKUP($U1936,look_up!$A$2:Q1962,9,FALSE)</f>
        <v>Clypeasteridae</v>
      </c>
      <c r="AD1936" s="14">
        <f>VLOOKUP($U1936,look_up!A$2:P1962,10,FALSE)</f>
        <v>422499</v>
      </c>
      <c r="AE1936" s="16">
        <v>0</v>
      </c>
      <c r="AF1936" s="24" t="s">
        <v>216</v>
      </c>
      <c r="AG1936">
        <v>40</v>
      </c>
      <c r="AH1936" s="16" t="s">
        <v>273</v>
      </c>
      <c r="AI1936" s="16" t="s">
        <v>224</v>
      </c>
      <c r="AJ1936" s="16" t="s">
        <v>214</v>
      </c>
      <c r="AK1936" s="16" t="s">
        <v>225</v>
      </c>
      <c r="AL1936" s="16">
        <v>0</v>
      </c>
    </row>
    <row r="1937" spans="1:38" x14ac:dyDescent="0.3">
      <c r="A1937" s="24" t="s">
        <v>0</v>
      </c>
      <c r="B1937" t="s">
        <v>266</v>
      </c>
      <c r="C1937" t="s">
        <v>277</v>
      </c>
      <c r="D1937">
        <v>-27.296009999999999</v>
      </c>
      <c r="E1937">
        <v>-48.36168</v>
      </c>
      <c r="F1937" s="24" t="s">
        <v>2</v>
      </c>
      <c r="G1937" s="24" t="s">
        <v>3</v>
      </c>
      <c r="H1937" s="25">
        <v>42047</v>
      </c>
      <c r="I1937" s="12" t="s">
        <v>278</v>
      </c>
      <c r="J1937" s="12" t="s">
        <v>245</v>
      </c>
      <c r="K1937" s="12" t="s">
        <v>271</v>
      </c>
      <c r="L1937" s="24" t="s">
        <v>96</v>
      </c>
      <c r="M1937" s="24" t="s">
        <v>272</v>
      </c>
      <c r="N1937" t="s">
        <v>85</v>
      </c>
      <c r="O1937" s="24">
        <v>3</v>
      </c>
      <c r="P1937">
        <v>10</v>
      </c>
      <c r="Q1937">
        <v>10</v>
      </c>
      <c r="R1937">
        <v>18</v>
      </c>
      <c r="S1937" s="24">
        <v>5.8</v>
      </c>
      <c r="T1937" s="24">
        <v>7.9</v>
      </c>
      <c r="U1937" t="s">
        <v>185</v>
      </c>
      <c r="V1937" s="14" t="str">
        <f>VLOOKUP($U1937,look_up!$A$2:J1963,2,FALSE)</f>
        <v>Bolacha_do_mar</v>
      </c>
      <c r="W1937" s="14" t="str">
        <f>VLOOKUP($U1937,look_up!$A$2:K1963,3,FALSE)</f>
        <v>Species</v>
      </c>
      <c r="X1937" s="14" t="str">
        <f>VLOOKUP($U1937,look_up!$A$2:L1963,4,FALSE)</f>
        <v>NA</v>
      </c>
      <c r="Y1937" s="14" t="str">
        <f>VLOOKUP($U1937,look_up!A$2:K1963,5,FALSE)</f>
        <v>Animalia</v>
      </c>
      <c r="Z1937" s="14" t="str">
        <f>VLOOKUP($U1937,look_up!A$2:L1963,6,FALSE)</f>
        <v>Echinodermata</v>
      </c>
      <c r="AA1937" s="14" t="str">
        <f>VLOOKUP($U1937,look_up!A$2:M1963,7,FALSE)</f>
        <v>Echinoidea</v>
      </c>
      <c r="AB1937" s="14" t="str">
        <f>VLOOKUP($U1937,look_up!$A$2:P1963,8,FALSE)</f>
        <v>Clypeasteroidea</v>
      </c>
      <c r="AC1937" s="14" t="str">
        <f>VLOOKUP($U1937,look_up!$A$2:Q1963,9,FALSE)</f>
        <v>Clypeasteridae</v>
      </c>
      <c r="AD1937" s="14">
        <f>VLOOKUP($U1937,look_up!A$2:P1963,10,FALSE)</f>
        <v>422499</v>
      </c>
      <c r="AE1937" s="16">
        <v>0</v>
      </c>
      <c r="AF1937" s="24" t="s">
        <v>216</v>
      </c>
      <c r="AG1937">
        <v>40</v>
      </c>
      <c r="AH1937" s="16" t="s">
        <v>273</v>
      </c>
      <c r="AI1937" s="16" t="s">
        <v>224</v>
      </c>
      <c r="AJ1937" s="16" t="s">
        <v>214</v>
      </c>
      <c r="AK1937" s="16" t="s">
        <v>225</v>
      </c>
      <c r="AL1937" s="16">
        <v>0</v>
      </c>
    </row>
    <row r="1938" spans="1:38" x14ac:dyDescent="0.3">
      <c r="A1938" s="24" t="s">
        <v>0</v>
      </c>
      <c r="B1938" t="s">
        <v>1</v>
      </c>
      <c r="C1938" t="s">
        <v>279</v>
      </c>
      <c r="D1938">
        <v>-27.271709999999999</v>
      </c>
      <c r="E1938">
        <v>-48.331710000000001</v>
      </c>
      <c r="F1938" s="24" t="s">
        <v>2</v>
      </c>
      <c r="G1938" s="24" t="s">
        <v>3</v>
      </c>
      <c r="H1938" s="25">
        <v>42039</v>
      </c>
      <c r="I1938" s="12" t="s">
        <v>280</v>
      </c>
      <c r="J1938" s="12" t="s">
        <v>245</v>
      </c>
      <c r="K1938" s="12" t="s">
        <v>271</v>
      </c>
      <c r="L1938" s="24" t="s">
        <v>96</v>
      </c>
      <c r="M1938" s="24" t="s">
        <v>313</v>
      </c>
      <c r="N1938" t="s">
        <v>85</v>
      </c>
      <c r="O1938" s="24">
        <v>1</v>
      </c>
      <c r="P1938">
        <v>5</v>
      </c>
      <c r="Q1938">
        <v>5</v>
      </c>
      <c r="R1938">
        <v>27</v>
      </c>
      <c r="S1938" s="24">
        <v>20</v>
      </c>
      <c r="T1938" s="24">
        <v>20</v>
      </c>
      <c r="U1938" t="s">
        <v>185</v>
      </c>
      <c r="V1938" s="14" t="str">
        <f>VLOOKUP($U1938,look_up!$A$2:J1964,2,FALSE)</f>
        <v>Bolacha_do_mar</v>
      </c>
      <c r="W1938" s="14" t="str">
        <f>VLOOKUP($U1938,look_up!$A$2:K1964,3,FALSE)</f>
        <v>Species</v>
      </c>
      <c r="X1938" s="14" t="str">
        <f>VLOOKUP($U1938,look_up!$A$2:L1964,4,FALSE)</f>
        <v>NA</v>
      </c>
      <c r="Y1938" s="14" t="str">
        <f>VLOOKUP($U1938,look_up!A$2:K1964,5,FALSE)</f>
        <v>Animalia</v>
      </c>
      <c r="Z1938" s="14" t="str">
        <f>VLOOKUP($U1938,look_up!A$2:L1964,6,FALSE)</f>
        <v>Echinodermata</v>
      </c>
      <c r="AA1938" s="14" t="str">
        <f>VLOOKUP($U1938,look_up!A$2:M1964,7,FALSE)</f>
        <v>Echinoidea</v>
      </c>
      <c r="AB1938" s="14" t="str">
        <f>VLOOKUP($U1938,look_up!$A$2:P1964,8,FALSE)</f>
        <v>Clypeasteroidea</v>
      </c>
      <c r="AC1938" s="14" t="str">
        <f>VLOOKUP($U1938,look_up!$A$2:Q1964,9,FALSE)</f>
        <v>Clypeasteridae</v>
      </c>
      <c r="AD1938" s="14">
        <f>VLOOKUP($U1938,look_up!A$2:P1964,10,FALSE)</f>
        <v>422499</v>
      </c>
      <c r="AE1938" s="16">
        <v>0</v>
      </c>
      <c r="AF1938" s="24" t="s">
        <v>216</v>
      </c>
      <c r="AG1938">
        <v>40</v>
      </c>
      <c r="AH1938" s="16" t="s">
        <v>273</v>
      </c>
      <c r="AI1938" s="16" t="s">
        <v>224</v>
      </c>
      <c r="AJ1938" s="16" t="s">
        <v>214</v>
      </c>
      <c r="AK1938" s="16" t="s">
        <v>225</v>
      </c>
      <c r="AL1938" s="16">
        <v>0</v>
      </c>
    </row>
    <row r="1939" spans="1:38" x14ac:dyDescent="0.3">
      <c r="A1939" s="24" t="s">
        <v>0</v>
      </c>
      <c r="B1939" t="s">
        <v>1</v>
      </c>
      <c r="C1939" t="s">
        <v>279</v>
      </c>
      <c r="D1939">
        <v>-27.271709999999999</v>
      </c>
      <c r="E1939">
        <v>-48.331710000000001</v>
      </c>
      <c r="F1939" s="24" t="s">
        <v>2</v>
      </c>
      <c r="G1939" s="24" t="s">
        <v>3</v>
      </c>
      <c r="H1939" s="25">
        <v>42039</v>
      </c>
      <c r="I1939" s="12" t="s">
        <v>280</v>
      </c>
      <c r="J1939" s="12" t="s">
        <v>245</v>
      </c>
      <c r="K1939" s="12" t="s">
        <v>271</v>
      </c>
      <c r="L1939" s="24" t="s">
        <v>96</v>
      </c>
      <c r="M1939" s="24" t="s">
        <v>313</v>
      </c>
      <c r="N1939" t="s">
        <v>85</v>
      </c>
      <c r="O1939" s="24">
        <v>2</v>
      </c>
      <c r="P1939">
        <v>5</v>
      </c>
      <c r="Q1939">
        <v>5</v>
      </c>
      <c r="R1939">
        <v>27</v>
      </c>
      <c r="S1939" s="24">
        <v>20</v>
      </c>
      <c r="T1939" s="24">
        <v>20</v>
      </c>
      <c r="U1939" t="s">
        <v>185</v>
      </c>
      <c r="V1939" s="14" t="str">
        <f>VLOOKUP($U1939,look_up!$A$2:J1965,2,FALSE)</f>
        <v>Bolacha_do_mar</v>
      </c>
      <c r="W1939" s="14" t="str">
        <f>VLOOKUP($U1939,look_up!$A$2:K1965,3,FALSE)</f>
        <v>Species</v>
      </c>
      <c r="X1939" s="14" t="str">
        <f>VLOOKUP($U1939,look_up!$A$2:L1965,4,FALSE)</f>
        <v>NA</v>
      </c>
      <c r="Y1939" s="14" t="str">
        <f>VLOOKUP($U1939,look_up!A$2:K1965,5,FALSE)</f>
        <v>Animalia</v>
      </c>
      <c r="Z1939" s="14" t="str">
        <f>VLOOKUP($U1939,look_up!A$2:L1965,6,FALSE)</f>
        <v>Echinodermata</v>
      </c>
      <c r="AA1939" s="14" t="str">
        <f>VLOOKUP($U1939,look_up!A$2:M1965,7,FALSE)</f>
        <v>Echinoidea</v>
      </c>
      <c r="AB1939" s="14" t="str">
        <f>VLOOKUP($U1939,look_up!$A$2:P1965,8,FALSE)</f>
        <v>Clypeasteroidea</v>
      </c>
      <c r="AC1939" s="14" t="str">
        <f>VLOOKUP($U1939,look_up!$A$2:Q1965,9,FALSE)</f>
        <v>Clypeasteridae</v>
      </c>
      <c r="AD1939" s="14">
        <f>VLOOKUP($U1939,look_up!A$2:P1965,10,FALSE)</f>
        <v>422499</v>
      </c>
      <c r="AE1939" s="16">
        <v>0</v>
      </c>
      <c r="AF1939" s="24" t="s">
        <v>216</v>
      </c>
      <c r="AG1939">
        <v>40</v>
      </c>
      <c r="AH1939" s="16" t="s">
        <v>273</v>
      </c>
      <c r="AI1939" s="16" t="s">
        <v>224</v>
      </c>
      <c r="AJ1939" s="16" t="s">
        <v>214</v>
      </c>
      <c r="AK1939" s="16" t="s">
        <v>225</v>
      </c>
      <c r="AL1939" s="16">
        <v>0</v>
      </c>
    </row>
    <row r="1940" spans="1:38" x14ac:dyDescent="0.3">
      <c r="A1940" s="24" t="s">
        <v>0</v>
      </c>
      <c r="B1940" t="s">
        <v>1</v>
      </c>
      <c r="C1940" t="s">
        <v>279</v>
      </c>
      <c r="D1940">
        <v>-27.271709999999999</v>
      </c>
      <c r="E1940">
        <v>-48.331710000000001</v>
      </c>
      <c r="F1940" s="24" t="s">
        <v>2</v>
      </c>
      <c r="G1940" s="24" t="s">
        <v>3</v>
      </c>
      <c r="H1940" s="25">
        <v>42039</v>
      </c>
      <c r="I1940" s="12" t="s">
        <v>280</v>
      </c>
      <c r="J1940" s="12" t="s">
        <v>245</v>
      </c>
      <c r="K1940" s="12" t="s">
        <v>271</v>
      </c>
      <c r="L1940" s="24" t="s">
        <v>96</v>
      </c>
      <c r="M1940" s="24" t="s">
        <v>313</v>
      </c>
      <c r="N1940" t="s">
        <v>85</v>
      </c>
      <c r="O1940" s="24">
        <v>3</v>
      </c>
      <c r="P1940">
        <v>5</v>
      </c>
      <c r="Q1940">
        <v>5</v>
      </c>
      <c r="R1940">
        <v>27</v>
      </c>
      <c r="S1940" s="24">
        <v>20</v>
      </c>
      <c r="T1940" s="24">
        <v>20</v>
      </c>
      <c r="U1940" t="s">
        <v>185</v>
      </c>
      <c r="V1940" s="14" t="str">
        <f>VLOOKUP($U1940,look_up!$A$2:J1966,2,FALSE)</f>
        <v>Bolacha_do_mar</v>
      </c>
      <c r="W1940" s="14" t="str">
        <f>VLOOKUP($U1940,look_up!$A$2:K1966,3,FALSE)</f>
        <v>Species</v>
      </c>
      <c r="X1940" s="14" t="str">
        <f>VLOOKUP($U1940,look_up!$A$2:L1966,4,FALSE)</f>
        <v>NA</v>
      </c>
      <c r="Y1940" s="14" t="str">
        <f>VLOOKUP($U1940,look_up!A$2:K1966,5,FALSE)</f>
        <v>Animalia</v>
      </c>
      <c r="Z1940" s="14" t="str">
        <f>VLOOKUP($U1940,look_up!A$2:L1966,6,FALSE)</f>
        <v>Echinodermata</v>
      </c>
      <c r="AA1940" s="14" t="str">
        <f>VLOOKUP($U1940,look_up!A$2:M1966,7,FALSE)</f>
        <v>Echinoidea</v>
      </c>
      <c r="AB1940" s="14" t="str">
        <f>VLOOKUP($U1940,look_up!$A$2:P1966,8,FALSE)</f>
        <v>Clypeasteroidea</v>
      </c>
      <c r="AC1940" s="14" t="str">
        <f>VLOOKUP($U1940,look_up!$A$2:Q1966,9,FALSE)</f>
        <v>Clypeasteridae</v>
      </c>
      <c r="AD1940" s="14">
        <f>VLOOKUP($U1940,look_up!A$2:P1966,10,FALSE)</f>
        <v>422499</v>
      </c>
      <c r="AE1940" s="16">
        <v>0</v>
      </c>
      <c r="AF1940" s="24" t="s">
        <v>216</v>
      </c>
      <c r="AG1940">
        <v>40</v>
      </c>
      <c r="AH1940" s="16" t="s">
        <v>273</v>
      </c>
      <c r="AI1940" s="16" t="s">
        <v>224</v>
      </c>
      <c r="AJ1940" s="16" t="s">
        <v>214</v>
      </c>
      <c r="AK1940" s="16" t="s">
        <v>225</v>
      </c>
      <c r="AL1940" s="16">
        <v>0</v>
      </c>
    </row>
    <row r="1941" spans="1:38" x14ac:dyDescent="0.3">
      <c r="A1941" s="24" t="s">
        <v>0</v>
      </c>
      <c r="B1941" t="s">
        <v>1</v>
      </c>
      <c r="C1941" t="s">
        <v>279</v>
      </c>
      <c r="D1941">
        <v>-27.271709999999999</v>
      </c>
      <c r="E1941">
        <v>-48.331710000000001</v>
      </c>
      <c r="F1941" s="24" t="s">
        <v>2</v>
      </c>
      <c r="G1941" s="24" t="s">
        <v>3</v>
      </c>
      <c r="H1941" s="25">
        <v>42039</v>
      </c>
      <c r="I1941" s="12" t="s">
        <v>280</v>
      </c>
      <c r="J1941" s="12" t="s">
        <v>245</v>
      </c>
      <c r="K1941" s="12" t="s">
        <v>271</v>
      </c>
      <c r="L1941" s="24" t="s">
        <v>96</v>
      </c>
      <c r="M1941" s="24" t="s">
        <v>313</v>
      </c>
      <c r="N1941" t="s">
        <v>86</v>
      </c>
      <c r="O1941" s="24">
        <v>1</v>
      </c>
      <c r="P1941">
        <v>11</v>
      </c>
      <c r="Q1941">
        <v>11</v>
      </c>
      <c r="R1941" t="s">
        <v>18</v>
      </c>
      <c r="S1941" s="24">
        <v>20</v>
      </c>
      <c r="T1941" s="24">
        <v>15</v>
      </c>
      <c r="U1941" t="s">
        <v>185</v>
      </c>
      <c r="V1941" s="14" t="str">
        <f>VLOOKUP($U1941,look_up!$A$2:J1967,2,FALSE)</f>
        <v>Bolacha_do_mar</v>
      </c>
      <c r="W1941" s="14" t="str">
        <f>VLOOKUP($U1941,look_up!$A$2:K1967,3,FALSE)</f>
        <v>Species</v>
      </c>
      <c r="X1941" s="14" t="str">
        <f>VLOOKUP($U1941,look_up!$A$2:L1967,4,FALSE)</f>
        <v>NA</v>
      </c>
      <c r="Y1941" s="14" t="str">
        <f>VLOOKUP($U1941,look_up!A$2:K1967,5,FALSE)</f>
        <v>Animalia</v>
      </c>
      <c r="Z1941" s="14" t="str">
        <f>VLOOKUP($U1941,look_up!A$2:L1967,6,FALSE)</f>
        <v>Echinodermata</v>
      </c>
      <c r="AA1941" s="14" t="str">
        <f>VLOOKUP($U1941,look_up!A$2:M1967,7,FALSE)</f>
        <v>Echinoidea</v>
      </c>
      <c r="AB1941" s="14" t="str">
        <f>VLOOKUP($U1941,look_up!$A$2:P1967,8,FALSE)</f>
        <v>Clypeasteroidea</v>
      </c>
      <c r="AC1941" s="14" t="str">
        <f>VLOOKUP($U1941,look_up!$A$2:Q1967,9,FALSE)</f>
        <v>Clypeasteridae</v>
      </c>
      <c r="AD1941" s="14">
        <f>VLOOKUP($U1941,look_up!A$2:P1967,10,FALSE)</f>
        <v>422499</v>
      </c>
      <c r="AE1941" s="16">
        <v>0</v>
      </c>
      <c r="AF1941" s="24" t="s">
        <v>216</v>
      </c>
      <c r="AG1941">
        <v>40</v>
      </c>
      <c r="AH1941" s="16" t="s">
        <v>273</v>
      </c>
      <c r="AI1941" s="16" t="s">
        <v>224</v>
      </c>
      <c r="AJ1941" s="16" t="s">
        <v>214</v>
      </c>
      <c r="AK1941" s="16" t="s">
        <v>225</v>
      </c>
      <c r="AL1941" s="16">
        <v>0</v>
      </c>
    </row>
    <row r="1942" spans="1:38" x14ac:dyDescent="0.3">
      <c r="A1942" s="24" t="s">
        <v>0</v>
      </c>
      <c r="B1942" t="s">
        <v>1</v>
      </c>
      <c r="C1942" t="s">
        <v>279</v>
      </c>
      <c r="D1942">
        <v>-27.271709999999999</v>
      </c>
      <c r="E1942">
        <v>-48.331710000000001</v>
      </c>
      <c r="F1942" s="24" t="s">
        <v>2</v>
      </c>
      <c r="G1942" s="24" t="s">
        <v>3</v>
      </c>
      <c r="H1942" s="25">
        <v>42039</v>
      </c>
      <c r="I1942" s="12" t="s">
        <v>280</v>
      </c>
      <c r="J1942" s="12" t="s">
        <v>245</v>
      </c>
      <c r="K1942" s="12" t="s">
        <v>271</v>
      </c>
      <c r="L1942" s="24" t="s">
        <v>96</v>
      </c>
      <c r="M1942" s="24" t="s">
        <v>313</v>
      </c>
      <c r="N1942" t="s">
        <v>86</v>
      </c>
      <c r="O1942" s="24">
        <v>2</v>
      </c>
      <c r="P1942">
        <v>11</v>
      </c>
      <c r="Q1942">
        <v>11</v>
      </c>
      <c r="R1942" t="s">
        <v>18</v>
      </c>
      <c r="S1942" s="24">
        <v>20</v>
      </c>
      <c r="T1942" s="24">
        <v>15</v>
      </c>
      <c r="U1942" t="s">
        <v>185</v>
      </c>
      <c r="V1942" s="14" t="str">
        <f>VLOOKUP($U1942,look_up!$A$2:J1968,2,FALSE)</f>
        <v>Bolacha_do_mar</v>
      </c>
      <c r="W1942" s="14" t="str">
        <f>VLOOKUP($U1942,look_up!$A$2:K1968,3,FALSE)</f>
        <v>Species</v>
      </c>
      <c r="X1942" s="14" t="str">
        <f>VLOOKUP($U1942,look_up!$A$2:L1968,4,FALSE)</f>
        <v>NA</v>
      </c>
      <c r="Y1942" s="14" t="str">
        <f>VLOOKUP($U1942,look_up!A$2:K1968,5,FALSE)</f>
        <v>Animalia</v>
      </c>
      <c r="Z1942" s="14" t="str">
        <f>VLOOKUP($U1942,look_up!A$2:L1968,6,FALSE)</f>
        <v>Echinodermata</v>
      </c>
      <c r="AA1942" s="14" t="str">
        <f>VLOOKUP($U1942,look_up!A$2:M1968,7,FALSE)</f>
        <v>Echinoidea</v>
      </c>
      <c r="AB1942" s="14" t="str">
        <f>VLOOKUP($U1942,look_up!$A$2:P1968,8,FALSE)</f>
        <v>Clypeasteroidea</v>
      </c>
      <c r="AC1942" s="14" t="str">
        <f>VLOOKUP($U1942,look_up!$A$2:Q1968,9,FALSE)</f>
        <v>Clypeasteridae</v>
      </c>
      <c r="AD1942" s="14">
        <f>VLOOKUP($U1942,look_up!A$2:P1968,10,FALSE)</f>
        <v>422499</v>
      </c>
      <c r="AE1942" s="16">
        <v>0</v>
      </c>
      <c r="AF1942" s="24" t="s">
        <v>216</v>
      </c>
      <c r="AG1942">
        <v>40</v>
      </c>
      <c r="AH1942" s="16" t="s">
        <v>273</v>
      </c>
      <c r="AI1942" s="16" t="s">
        <v>224</v>
      </c>
      <c r="AJ1942" s="16" t="s">
        <v>214</v>
      </c>
      <c r="AK1942" s="16" t="s">
        <v>225</v>
      </c>
      <c r="AL1942" s="16">
        <v>0</v>
      </c>
    </row>
    <row r="1943" spans="1:38" x14ac:dyDescent="0.3">
      <c r="A1943" s="24" t="s">
        <v>0</v>
      </c>
      <c r="B1943" t="s">
        <v>1</v>
      </c>
      <c r="C1943" t="s">
        <v>279</v>
      </c>
      <c r="D1943">
        <v>-27.271709999999999</v>
      </c>
      <c r="E1943">
        <v>-48.331710000000001</v>
      </c>
      <c r="F1943" s="24" t="s">
        <v>2</v>
      </c>
      <c r="G1943" s="24" t="s">
        <v>3</v>
      </c>
      <c r="H1943" s="25">
        <v>42039</v>
      </c>
      <c r="I1943" s="12" t="s">
        <v>280</v>
      </c>
      <c r="J1943" s="12" t="s">
        <v>245</v>
      </c>
      <c r="K1943" s="12" t="s">
        <v>271</v>
      </c>
      <c r="L1943" s="24" t="s">
        <v>96</v>
      </c>
      <c r="M1943" s="24" t="s">
        <v>313</v>
      </c>
      <c r="N1943" t="s">
        <v>86</v>
      </c>
      <c r="O1943" s="24">
        <v>3</v>
      </c>
      <c r="P1943">
        <v>11</v>
      </c>
      <c r="Q1943">
        <v>11</v>
      </c>
      <c r="R1943" t="s">
        <v>18</v>
      </c>
      <c r="S1943" s="24">
        <v>20</v>
      </c>
      <c r="T1943" s="24">
        <v>15</v>
      </c>
      <c r="U1943" t="s">
        <v>185</v>
      </c>
      <c r="V1943" s="14" t="str">
        <f>VLOOKUP($U1943,look_up!$A$2:J1969,2,FALSE)</f>
        <v>Bolacha_do_mar</v>
      </c>
      <c r="W1943" s="14" t="str">
        <f>VLOOKUP($U1943,look_up!$A$2:K1969,3,FALSE)</f>
        <v>Species</v>
      </c>
      <c r="X1943" s="14" t="str">
        <f>VLOOKUP($U1943,look_up!$A$2:L1969,4,FALSE)</f>
        <v>NA</v>
      </c>
      <c r="Y1943" s="14" t="str">
        <f>VLOOKUP($U1943,look_up!A$2:K1969,5,FALSE)</f>
        <v>Animalia</v>
      </c>
      <c r="Z1943" s="14" t="str">
        <f>VLOOKUP($U1943,look_up!A$2:L1969,6,FALSE)</f>
        <v>Echinodermata</v>
      </c>
      <c r="AA1943" s="14" t="str">
        <f>VLOOKUP($U1943,look_up!A$2:M1969,7,FALSE)</f>
        <v>Echinoidea</v>
      </c>
      <c r="AB1943" s="14" t="str">
        <f>VLOOKUP($U1943,look_up!$A$2:P1969,8,FALSE)</f>
        <v>Clypeasteroidea</v>
      </c>
      <c r="AC1943" s="14" t="str">
        <f>VLOOKUP($U1943,look_up!$A$2:Q1969,9,FALSE)</f>
        <v>Clypeasteridae</v>
      </c>
      <c r="AD1943" s="14">
        <f>VLOOKUP($U1943,look_up!A$2:P1969,10,FALSE)</f>
        <v>422499</v>
      </c>
      <c r="AE1943" s="16">
        <v>0</v>
      </c>
      <c r="AF1943" s="24" t="s">
        <v>216</v>
      </c>
      <c r="AG1943">
        <v>40</v>
      </c>
      <c r="AH1943" s="16" t="s">
        <v>273</v>
      </c>
      <c r="AI1943" s="16" t="s">
        <v>224</v>
      </c>
      <c r="AJ1943" s="16" t="s">
        <v>214</v>
      </c>
      <c r="AK1943" s="16" t="s">
        <v>225</v>
      </c>
      <c r="AL1943" s="16">
        <v>0</v>
      </c>
    </row>
    <row r="1944" spans="1:38" x14ac:dyDescent="0.3">
      <c r="A1944" s="24" t="s">
        <v>0</v>
      </c>
      <c r="B1944" t="s">
        <v>308</v>
      </c>
      <c r="C1944" t="s">
        <v>281</v>
      </c>
      <c r="D1944">
        <v>-27.274239999999999</v>
      </c>
      <c r="E1944">
        <v>-48.3339</v>
      </c>
      <c r="F1944" s="24" t="s">
        <v>2</v>
      </c>
      <c r="G1944" s="24" t="s">
        <v>3</v>
      </c>
      <c r="H1944" s="25">
        <v>42031</v>
      </c>
      <c r="I1944" s="12" t="s">
        <v>282</v>
      </c>
      <c r="J1944" s="12" t="s">
        <v>270</v>
      </c>
      <c r="K1944" s="12" t="s">
        <v>271</v>
      </c>
      <c r="L1944" s="24" t="s">
        <v>96</v>
      </c>
      <c r="M1944" s="24" t="s">
        <v>313</v>
      </c>
      <c r="N1944" t="s">
        <v>85</v>
      </c>
      <c r="O1944" s="24">
        <v>1</v>
      </c>
      <c r="P1944">
        <v>5</v>
      </c>
      <c r="Q1944">
        <v>5</v>
      </c>
      <c r="R1944">
        <v>27</v>
      </c>
      <c r="S1944" s="24">
        <v>4.7</v>
      </c>
      <c r="T1944" s="24">
        <v>3.4</v>
      </c>
      <c r="U1944" t="s">
        <v>185</v>
      </c>
      <c r="V1944" s="14" t="str">
        <f>VLOOKUP($U1944,look_up!$A$2:J1970,2,FALSE)</f>
        <v>Bolacha_do_mar</v>
      </c>
      <c r="W1944" s="14" t="str">
        <f>VLOOKUP($U1944,look_up!$A$2:K1970,3,FALSE)</f>
        <v>Species</v>
      </c>
      <c r="X1944" s="14" t="str">
        <f>VLOOKUP($U1944,look_up!$A$2:L1970,4,FALSE)</f>
        <v>NA</v>
      </c>
      <c r="Y1944" s="14" t="str">
        <f>VLOOKUP($U1944,look_up!A$2:K1970,5,FALSE)</f>
        <v>Animalia</v>
      </c>
      <c r="Z1944" s="14" t="str">
        <f>VLOOKUP($U1944,look_up!A$2:L1970,6,FALSE)</f>
        <v>Echinodermata</v>
      </c>
      <c r="AA1944" s="14" t="str">
        <f>VLOOKUP($U1944,look_up!A$2:M1970,7,FALSE)</f>
        <v>Echinoidea</v>
      </c>
      <c r="AB1944" s="14" t="str">
        <f>VLOOKUP($U1944,look_up!$A$2:P1970,8,FALSE)</f>
        <v>Clypeasteroidea</v>
      </c>
      <c r="AC1944" s="14" t="str">
        <f>VLOOKUP($U1944,look_up!$A$2:Q1970,9,FALSE)</f>
        <v>Clypeasteridae</v>
      </c>
      <c r="AD1944" s="14">
        <f>VLOOKUP($U1944,look_up!A$2:P1970,10,FALSE)</f>
        <v>422499</v>
      </c>
      <c r="AE1944" s="16">
        <v>0</v>
      </c>
      <c r="AF1944" s="24" t="s">
        <v>216</v>
      </c>
      <c r="AG1944">
        <v>40</v>
      </c>
      <c r="AH1944" s="16" t="s">
        <v>273</v>
      </c>
      <c r="AI1944" s="16" t="s">
        <v>224</v>
      </c>
      <c r="AJ1944" s="16" t="s">
        <v>214</v>
      </c>
      <c r="AK1944" s="16" t="s">
        <v>225</v>
      </c>
      <c r="AL1944" s="16">
        <v>0</v>
      </c>
    </row>
    <row r="1945" spans="1:38" x14ac:dyDescent="0.3">
      <c r="A1945" s="24" t="s">
        <v>0</v>
      </c>
      <c r="B1945" t="s">
        <v>308</v>
      </c>
      <c r="C1945" t="s">
        <v>281</v>
      </c>
      <c r="D1945">
        <v>-27.274239999999999</v>
      </c>
      <c r="E1945">
        <v>-48.3339</v>
      </c>
      <c r="F1945" s="24" t="s">
        <v>2</v>
      </c>
      <c r="G1945" s="24" t="s">
        <v>3</v>
      </c>
      <c r="H1945" s="25">
        <v>42031</v>
      </c>
      <c r="I1945" s="12" t="s">
        <v>282</v>
      </c>
      <c r="J1945" s="12" t="s">
        <v>270</v>
      </c>
      <c r="K1945" s="12" t="s">
        <v>271</v>
      </c>
      <c r="L1945" s="24" t="s">
        <v>96</v>
      </c>
      <c r="M1945" s="24" t="s">
        <v>313</v>
      </c>
      <c r="N1945" t="s">
        <v>85</v>
      </c>
      <c r="O1945" s="24">
        <v>2</v>
      </c>
      <c r="P1945">
        <v>5</v>
      </c>
      <c r="Q1945">
        <v>5</v>
      </c>
      <c r="R1945">
        <v>27</v>
      </c>
      <c r="S1945" s="24">
        <v>4.7</v>
      </c>
      <c r="T1945" s="24">
        <v>3.4</v>
      </c>
      <c r="U1945" t="s">
        <v>185</v>
      </c>
      <c r="V1945" s="14" t="str">
        <f>VLOOKUP($U1945,look_up!$A$2:J1971,2,FALSE)</f>
        <v>Bolacha_do_mar</v>
      </c>
      <c r="W1945" s="14" t="str">
        <f>VLOOKUP($U1945,look_up!$A$2:K1971,3,FALSE)</f>
        <v>Species</v>
      </c>
      <c r="X1945" s="14" t="str">
        <f>VLOOKUP($U1945,look_up!$A$2:L1971,4,FALSE)</f>
        <v>NA</v>
      </c>
      <c r="Y1945" s="14" t="str">
        <f>VLOOKUP($U1945,look_up!A$2:K1971,5,FALSE)</f>
        <v>Animalia</v>
      </c>
      <c r="Z1945" s="14" t="str">
        <f>VLOOKUP($U1945,look_up!A$2:L1971,6,FALSE)</f>
        <v>Echinodermata</v>
      </c>
      <c r="AA1945" s="14" t="str">
        <f>VLOOKUP($U1945,look_up!A$2:M1971,7,FALSE)</f>
        <v>Echinoidea</v>
      </c>
      <c r="AB1945" s="14" t="str">
        <f>VLOOKUP($U1945,look_up!$A$2:P1971,8,FALSE)</f>
        <v>Clypeasteroidea</v>
      </c>
      <c r="AC1945" s="14" t="str">
        <f>VLOOKUP($U1945,look_up!$A$2:Q1971,9,FALSE)</f>
        <v>Clypeasteridae</v>
      </c>
      <c r="AD1945" s="14">
        <f>VLOOKUP($U1945,look_up!A$2:P1971,10,FALSE)</f>
        <v>422499</v>
      </c>
      <c r="AE1945" s="16">
        <v>0</v>
      </c>
      <c r="AF1945" s="24" t="s">
        <v>216</v>
      </c>
      <c r="AG1945">
        <v>40</v>
      </c>
      <c r="AH1945" s="16" t="s">
        <v>273</v>
      </c>
      <c r="AI1945" s="16" t="s">
        <v>224</v>
      </c>
      <c r="AJ1945" s="16" t="s">
        <v>214</v>
      </c>
      <c r="AK1945" s="16" t="s">
        <v>225</v>
      </c>
      <c r="AL1945" s="16">
        <v>0</v>
      </c>
    </row>
    <row r="1946" spans="1:38" x14ac:dyDescent="0.3">
      <c r="A1946" s="24" t="s">
        <v>0</v>
      </c>
      <c r="B1946" t="s">
        <v>308</v>
      </c>
      <c r="C1946" t="s">
        <v>281</v>
      </c>
      <c r="D1946">
        <v>-27.274239999999999</v>
      </c>
      <c r="E1946">
        <v>-48.3339</v>
      </c>
      <c r="F1946" s="24" t="s">
        <v>2</v>
      </c>
      <c r="G1946" s="24" t="s">
        <v>3</v>
      </c>
      <c r="H1946" s="25">
        <v>42031</v>
      </c>
      <c r="I1946" s="12" t="s">
        <v>282</v>
      </c>
      <c r="J1946" s="12" t="s">
        <v>270</v>
      </c>
      <c r="K1946" s="12" t="s">
        <v>271</v>
      </c>
      <c r="L1946" s="24" t="s">
        <v>96</v>
      </c>
      <c r="M1946" s="24" t="s">
        <v>313</v>
      </c>
      <c r="N1946" t="s">
        <v>85</v>
      </c>
      <c r="O1946" s="24">
        <v>3</v>
      </c>
      <c r="P1946">
        <v>5</v>
      </c>
      <c r="Q1946">
        <v>5</v>
      </c>
      <c r="R1946">
        <v>27</v>
      </c>
      <c r="S1946" s="24">
        <v>4.7</v>
      </c>
      <c r="T1946" s="24">
        <v>3.4</v>
      </c>
      <c r="U1946" t="s">
        <v>185</v>
      </c>
      <c r="V1946" s="14" t="str">
        <f>VLOOKUP($U1946,look_up!$A$2:J1972,2,FALSE)</f>
        <v>Bolacha_do_mar</v>
      </c>
      <c r="W1946" s="14" t="str">
        <f>VLOOKUP($U1946,look_up!$A$2:K1972,3,FALSE)</f>
        <v>Species</v>
      </c>
      <c r="X1946" s="14" t="str">
        <f>VLOOKUP($U1946,look_up!$A$2:L1972,4,FALSE)</f>
        <v>NA</v>
      </c>
      <c r="Y1946" s="14" t="str">
        <f>VLOOKUP($U1946,look_up!A$2:K1972,5,FALSE)</f>
        <v>Animalia</v>
      </c>
      <c r="Z1946" s="14" t="str">
        <f>VLOOKUP($U1946,look_up!A$2:L1972,6,FALSE)</f>
        <v>Echinodermata</v>
      </c>
      <c r="AA1946" s="14" t="str">
        <f>VLOOKUP($U1946,look_up!A$2:M1972,7,FALSE)</f>
        <v>Echinoidea</v>
      </c>
      <c r="AB1946" s="14" t="str">
        <f>VLOOKUP($U1946,look_up!$A$2:P1972,8,FALSE)</f>
        <v>Clypeasteroidea</v>
      </c>
      <c r="AC1946" s="14" t="str">
        <f>VLOOKUP($U1946,look_up!$A$2:Q1972,9,FALSE)</f>
        <v>Clypeasteridae</v>
      </c>
      <c r="AD1946" s="14">
        <f>VLOOKUP($U1946,look_up!A$2:P1972,10,FALSE)</f>
        <v>422499</v>
      </c>
      <c r="AE1946" s="16">
        <v>0</v>
      </c>
      <c r="AF1946" s="24" t="s">
        <v>216</v>
      </c>
      <c r="AG1946">
        <v>40</v>
      </c>
      <c r="AH1946" s="16" t="s">
        <v>273</v>
      </c>
      <c r="AI1946" s="16" t="s">
        <v>224</v>
      </c>
      <c r="AJ1946" s="16" t="s">
        <v>214</v>
      </c>
      <c r="AK1946" s="16" t="s">
        <v>225</v>
      </c>
      <c r="AL1946" s="16">
        <v>0</v>
      </c>
    </row>
    <row r="1947" spans="1:38" x14ac:dyDescent="0.3">
      <c r="A1947" s="24" t="s">
        <v>0</v>
      </c>
      <c r="B1947" t="s">
        <v>308</v>
      </c>
      <c r="C1947" t="s">
        <v>281</v>
      </c>
      <c r="D1947">
        <v>-27.274239999999999</v>
      </c>
      <c r="E1947">
        <v>-48.3339</v>
      </c>
      <c r="F1947" s="24" t="s">
        <v>2</v>
      </c>
      <c r="G1947" s="24" t="s">
        <v>3</v>
      </c>
      <c r="H1947" s="25">
        <v>42031</v>
      </c>
      <c r="I1947" s="12" t="s">
        <v>282</v>
      </c>
      <c r="J1947" s="12" t="s">
        <v>270</v>
      </c>
      <c r="K1947" s="12" t="s">
        <v>271</v>
      </c>
      <c r="L1947" s="24" t="s">
        <v>96</v>
      </c>
      <c r="M1947" s="24" t="s">
        <v>313</v>
      </c>
      <c r="N1947" t="s">
        <v>85</v>
      </c>
      <c r="O1947" s="24">
        <v>1</v>
      </c>
      <c r="P1947">
        <v>10</v>
      </c>
      <c r="Q1947">
        <v>10</v>
      </c>
      <c r="R1947">
        <v>26</v>
      </c>
      <c r="S1947" s="24">
        <v>4.7</v>
      </c>
      <c r="T1947" s="24">
        <v>5</v>
      </c>
      <c r="U1947" t="s">
        <v>185</v>
      </c>
      <c r="V1947" s="14" t="str">
        <f>VLOOKUP($U1947,look_up!$A$2:J1973,2,FALSE)</f>
        <v>Bolacha_do_mar</v>
      </c>
      <c r="W1947" s="14" t="str">
        <f>VLOOKUP($U1947,look_up!$A$2:K1973,3,FALSE)</f>
        <v>Species</v>
      </c>
      <c r="X1947" s="14" t="str">
        <f>VLOOKUP($U1947,look_up!$A$2:L1973,4,FALSE)</f>
        <v>NA</v>
      </c>
      <c r="Y1947" s="14" t="str">
        <f>VLOOKUP($U1947,look_up!A$2:K1973,5,FALSE)</f>
        <v>Animalia</v>
      </c>
      <c r="Z1947" s="14" t="str">
        <f>VLOOKUP($U1947,look_up!A$2:L1973,6,FALSE)</f>
        <v>Echinodermata</v>
      </c>
      <c r="AA1947" s="14" t="str">
        <f>VLOOKUP($U1947,look_up!A$2:M1973,7,FALSE)</f>
        <v>Echinoidea</v>
      </c>
      <c r="AB1947" s="14" t="str">
        <f>VLOOKUP($U1947,look_up!$A$2:P1973,8,FALSE)</f>
        <v>Clypeasteroidea</v>
      </c>
      <c r="AC1947" s="14" t="str">
        <f>VLOOKUP($U1947,look_up!$A$2:Q1973,9,FALSE)</f>
        <v>Clypeasteridae</v>
      </c>
      <c r="AD1947" s="14">
        <f>VLOOKUP($U1947,look_up!A$2:P1973,10,FALSE)</f>
        <v>422499</v>
      </c>
      <c r="AE1947" s="16">
        <v>0</v>
      </c>
      <c r="AF1947" s="24" t="s">
        <v>216</v>
      </c>
      <c r="AG1947">
        <v>40</v>
      </c>
      <c r="AH1947" s="16" t="s">
        <v>273</v>
      </c>
      <c r="AI1947" s="16" t="s">
        <v>224</v>
      </c>
      <c r="AJ1947" s="16" t="s">
        <v>214</v>
      </c>
      <c r="AK1947" s="16" t="s">
        <v>225</v>
      </c>
      <c r="AL1947" s="16">
        <v>0</v>
      </c>
    </row>
    <row r="1948" spans="1:38" x14ac:dyDescent="0.3">
      <c r="A1948" s="24" t="s">
        <v>0</v>
      </c>
      <c r="B1948" t="s">
        <v>308</v>
      </c>
      <c r="C1948" t="s">
        <v>281</v>
      </c>
      <c r="D1948">
        <v>-27.274239999999999</v>
      </c>
      <c r="E1948">
        <v>-48.3339</v>
      </c>
      <c r="F1948" s="24" t="s">
        <v>2</v>
      </c>
      <c r="G1948" s="24" t="s">
        <v>3</v>
      </c>
      <c r="H1948" s="25">
        <v>42031</v>
      </c>
      <c r="I1948" s="12" t="s">
        <v>282</v>
      </c>
      <c r="J1948" s="12" t="s">
        <v>270</v>
      </c>
      <c r="K1948" s="12" t="s">
        <v>271</v>
      </c>
      <c r="L1948" s="24" t="s">
        <v>96</v>
      </c>
      <c r="M1948" s="24" t="s">
        <v>313</v>
      </c>
      <c r="N1948" t="s">
        <v>85</v>
      </c>
      <c r="O1948" s="24">
        <v>2</v>
      </c>
      <c r="P1948">
        <v>10</v>
      </c>
      <c r="Q1948">
        <v>10</v>
      </c>
      <c r="R1948">
        <v>26</v>
      </c>
      <c r="S1948" s="24">
        <v>4.7</v>
      </c>
      <c r="T1948" s="24">
        <v>5</v>
      </c>
      <c r="U1948" t="s">
        <v>185</v>
      </c>
      <c r="V1948" s="14" t="str">
        <f>VLOOKUP($U1948,look_up!$A$2:J1974,2,FALSE)</f>
        <v>Bolacha_do_mar</v>
      </c>
      <c r="W1948" s="14" t="str">
        <f>VLOOKUP($U1948,look_up!$A$2:K1974,3,FALSE)</f>
        <v>Species</v>
      </c>
      <c r="X1948" s="14" t="str">
        <f>VLOOKUP($U1948,look_up!$A$2:L1974,4,FALSE)</f>
        <v>NA</v>
      </c>
      <c r="Y1948" s="14" t="str">
        <f>VLOOKUP($U1948,look_up!A$2:K1974,5,FALSE)</f>
        <v>Animalia</v>
      </c>
      <c r="Z1948" s="14" t="str">
        <f>VLOOKUP($U1948,look_up!A$2:L1974,6,FALSE)</f>
        <v>Echinodermata</v>
      </c>
      <c r="AA1948" s="14" t="str">
        <f>VLOOKUP($U1948,look_up!A$2:M1974,7,FALSE)</f>
        <v>Echinoidea</v>
      </c>
      <c r="AB1948" s="14" t="str">
        <f>VLOOKUP($U1948,look_up!$A$2:P1974,8,FALSE)</f>
        <v>Clypeasteroidea</v>
      </c>
      <c r="AC1948" s="14" t="str">
        <f>VLOOKUP($U1948,look_up!$A$2:Q1974,9,FALSE)</f>
        <v>Clypeasteridae</v>
      </c>
      <c r="AD1948" s="14">
        <f>VLOOKUP($U1948,look_up!A$2:P1974,10,FALSE)</f>
        <v>422499</v>
      </c>
      <c r="AE1948" s="16">
        <v>0</v>
      </c>
      <c r="AF1948" s="24" t="s">
        <v>216</v>
      </c>
      <c r="AG1948">
        <v>40</v>
      </c>
      <c r="AH1948" s="16" t="s">
        <v>273</v>
      </c>
      <c r="AI1948" s="16" t="s">
        <v>224</v>
      </c>
      <c r="AJ1948" s="16" t="s">
        <v>214</v>
      </c>
      <c r="AK1948" s="16" t="s">
        <v>225</v>
      </c>
      <c r="AL1948" s="16">
        <v>0</v>
      </c>
    </row>
    <row r="1949" spans="1:38" x14ac:dyDescent="0.3">
      <c r="A1949" s="24" t="s">
        <v>0</v>
      </c>
      <c r="B1949" t="s">
        <v>308</v>
      </c>
      <c r="C1949" t="s">
        <v>281</v>
      </c>
      <c r="D1949">
        <v>-27.274239999999999</v>
      </c>
      <c r="E1949">
        <v>-48.3339</v>
      </c>
      <c r="F1949" s="24" t="s">
        <v>2</v>
      </c>
      <c r="G1949" s="24" t="s">
        <v>3</v>
      </c>
      <c r="H1949" s="25">
        <v>42031</v>
      </c>
      <c r="I1949" s="12" t="s">
        <v>282</v>
      </c>
      <c r="J1949" s="12" t="s">
        <v>270</v>
      </c>
      <c r="K1949" s="12" t="s">
        <v>271</v>
      </c>
      <c r="L1949" s="24" t="s">
        <v>96</v>
      </c>
      <c r="M1949" s="24" t="s">
        <v>313</v>
      </c>
      <c r="N1949" t="s">
        <v>85</v>
      </c>
      <c r="O1949" s="24">
        <v>3</v>
      </c>
      <c r="P1949">
        <v>10</v>
      </c>
      <c r="Q1949">
        <v>10</v>
      </c>
      <c r="R1949">
        <v>26</v>
      </c>
      <c r="S1949" s="24">
        <v>4.7</v>
      </c>
      <c r="T1949" s="24">
        <v>5</v>
      </c>
      <c r="U1949" t="s">
        <v>185</v>
      </c>
      <c r="V1949" s="14" t="str">
        <f>VLOOKUP($U1949,look_up!$A$2:J1975,2,FALSE)</f>
        <v>Bolacha_do_mar</v>
      </c>
      <c r="W1949" s="14" t="str">
        <f>VLOOKUP($U1949,look_up!$A$2:K1975,3,FALSE)</f>
        <v>Species</v>
      </c>
      <c r="X1949" s="14" t="str">
        <f>VLOOKUP($U1949,look_up!$A$2:L1975,4,FALSE)</f>
        <v>NA</v>
      </c>
      <c r="Y1949" s="14" t="str">
        <f>VLOOKUP($U1949,look_up!A$2:K1975,5,FALSE)</f>
        <v>Animalia</v>
      </c>
      <c r="Z1949" s="14" t="str">
        <f>VLOOKUP($U1949,look_up!A$2:L1975,6,FALSE)</f>
        <v>Echinodermata</v>
      </c>
      <c r="AA1949" s="14" t="str">
        <f>VLOOKUP($U1949,look_up!A$2:M1975,7,FALSE)</f>
        <v>Echinoidea</v>
      </c>
      <c r="AB1949" s="14" t="str">
        <f>VLOOKUP($U1949,look_up!$A$2:P1975,8,FALSE)</f>
        <v>Clypeasteroidea</v>
      </c>
      <c r="AC1949" s="14" t="str">
        <f>VLOOKUP($U1949,look_up!$A$2:Q1975,9,FALSE)</f>
        <v>Clypeasteridae</v>
      </c>
      <c r="AD1949" s="14">
        <f>VLOOKUP($U1949,look_up!A$2:P1975,10,FALSE)</f>
        <v>422499</v>
      </c>
      <c r="AE1949" s="16">
        <v>0</v>
      </c>
      <c r="AF1949" s="24" t="s">
        <v>216</v>
      </c>
      <c r="AG1949">
        <v>40</v>
      </c>
      <c r="AH1949" s="16" t="s">
        <v>273</v>
      </c>
      <c r="AI1949" s="16" t="s">
        <v>224</v>
      </c>
      <c r="AJ1949" s="16" t="s">
        <v>214</v>
      </c>
      <c r="AK1949" s="16" t="s">
        <v>225</v>
      </c>
      <c r="AL1949" s="16">
        <v>0</v>
      </c>
    </row>
    <row r="1950" spans="1:38" x14ac:dyDescent="0.3">
      <c r="A1950" s="24" t="s">
        <v>0</v>
      </c>
      <c r="B1950" t="s">
        <v>267</v>
      </c>
      <c r="C1950" t="s">
        <v>283</v>
      </c>
      <c r="D1950">
        <v>-27.27486</v>
      </c>
      <c r="E1950">
        <v>-48.36674</v>
      </c>
      <c r="F1950" s="24" t="s">
        <v>2</v>
      </c>
      <c r="G1950" s="24" t="s">
        <v>3</v>
      </c>
      <c r="H1950" s="25">
        <v>42024</v>
      </c>
      <c r="I1950" s="12" t="s">
        <v>248</v>
      </c>
      <c r="J1950" s="12" t="s">
        <v>270</v>
      </c>
      <c r="K1950" s="12" t="s">
        <v>271</v>
      </c>
      <c r="L1950" s="24" t="s">
        <v>96</v>
      </c>
      <c r="M1950" s="24" t="s">
        <v>313</v>
      </c>
      <c r="N1950" t="s">
        <v>85</v>
      </c>
      <c r="O1950" s="24">
        <v>1</v>
      </c>
      <c r="P1950">
        <v>5</v>
      </c>
      <c r="Q1950">
        <v>5</v>
      </c>
      <c r="R1950">
        <v>27</v>
      </c>
      <c r="S1950" s="24">
        <v>10.7</v>
      </c>
      <c r="T1950" s="24">
        <v>4</v>
      </c>
      <c r="U1950" t="s">
        <v>185</v>
      </c>
      <c r="V1950" s="14" t="str">
        <f>VLOOKUP($U1950,look_up!$A$2:J1976,2,FALSE)</f>
        <v>Bolacha_do_mar</v>
      </c>
      <c r="W1950" s="14" t="str">
        <f>VLOOKUP($U1950,look_up!$A$2:K1976,3,FALSE)</f>
        <v>Species</v>
      </c>
      <c r="X1950" s="14" t="str">
        <f>VLOOKUP($U1950,look_up!$A$2:L1976,4,FALSE)</f>
        <v>NA</v>
      </c>
      <c r="Y1950" s="14" t="str">
        <f>VLOOKUP($U1950,look_up!A$2:K1976,5,FALSE)</f>
        <v>Animalia</v>
      </c>
      <c r="Z1950" s="14" t="str">
        <f>VLOOKUP($U1950,look_up!A$2:L1976,6,FALSE)</f>
        <v>Echinodermata</v>
      </c>
      <c r="AA1950" s="14" t="str">
        <f>VLOOKUP($U1950,look_up!A$2:M1976,7,FALSE)</f>
        <v>Echinoidea</v>
      </c>
      <c r="AB1950" s="14" t="str">
        <f>VLOOKUP($U1950,look_up!$A$2:P1976,8,FALSE)</f>
        <v>Clypeasteroidea</v>
      </c>
      <c r="AC1950" s="14" t="str">
        <f>VLOOKUP($U1950,look_up!$A$2:Q1976,9,FALSE)</f>
        <v>Clypeasteridae</v>
      </c>
      <c r="AD1950" s="14">
        <f>VLOOKUP($U1950,look_up!A$2:P1976,10,FALSE)</f>
        <v>422499</v>
      </c>
      <c r="AE1950" s="16">
        <v>0</v>
      </c>
      <c r="AF1950" s="24" t="s">
        <v>216</v>
      </c>
      <c r="AG1950">
        <v>40</v>
      </c>
      <c r="AH1950" s="16" t="s">
        <v>273</v>
      </c>
      <c r="AI1950" s="16" t="s">
        <v>224</v>
      </c>
      <c r="AJ1950" s="16" t="s">
        <v>214</v>
      </c>
      <c r="AK1950" s="16" t="s">
        <v>225</v>
      </c>
      <c r="AL1950" s="16">
        <v>0</v>
      </c>
    </row>
    <row r="1951" spans="1:38" x14ac:dyDescent="0.3">
      <c r="A1951" s="24" t="s">
        <v>0</v>
      </c>
      <c r="B1951" t="s">
        <v>267</v>
      </c>
      <c r="C1951" t="s">
        <v>283</v>
      </c>
      <c r="D1951">
        <v>-27.27486</v>
      </c>
      <c r="E1951">
        <v>-48.36674</v>
      </c>
      <c r="F1951" s="24" t="s">
        <v>2</v>
      </c>
      <c r="G1951" s="24" t="s">
        <v>3</v>
      </c>
      <c r="H1951" s="25">
        <v>42024</v>
      </c>
      <c r="I1951" s="12" t="s">
        <v>248</v>
      </c>
      <c r="J1951" s="12" t="s">
        <v>270</v>
      </c>
      <c r="K1951" s="12" t="s">
        <v>271</v>
      </c>
      <c r="L1951" s="24" t="s">
        <v>96</v>
      </c>
      <c r="M1951" s="24" t="s">
        <v>313</v>
      </c>
      <c r="N1951" t="s">
        <v>85</v>
      </c>
      <c r="O1951" s="24">
        <v>2</v>
      </c>
      <c r="P1951">
        <v>5</v>
      </c>
      <c r="Q1951">
        <v>5</v>
      </c>
      <c r="R1951">
        <v>27</v>
      </c>
      <c r="S1951" s="24">
        <v>10.7</v>
      </c>
      <c r="T1951" s="24">
        <v>4</v>
      </c>
      <c r="U1951" t="s">
        <v>185</v>
      </c>
      <c r="V1951" s="14" t="str">
        <f>VLOOKUP($U1951,look_up!$A$2:J1977,2,FALSE)</f>
        <v>Bolacha_do_mar</v>
      </c>
      <c r="W1951" s="14" t="str">
        <f>VLOOKUP($U1951,look_up!$A$2:K1977,3,FALSE)</f>
        <v>Species</v>
      </c>
      <c r="X1951" s="14" t="str">
        <f>VLOOKUP($U1951,look_up!$A$2:L1977,4,FALSE)</f>
        <v>NA</v>
      </c>
      <c r="Y1951" s="14" t="str">
        <f>VLOOKUP($U1951,look_up!A$2:K1977,5,FALSE)</f>
        <v>Animalia</v>
      </c>
      <c r="Z1951" s="14" t="str">
        <f>VLOOKUP($U1951,look_up!A$2:L1977,6,FALSE)</f>
        <v>Echinodermata</v>
      </c>
      <c r="AA1951" s="14" t="str">
        <f>VLOOKUP($U1951,look_up!A$2:M1977,7,FALSE)</f>
        <v>Echinoidea</v>
      </c>
      <c r="AB1951" s="14" t="str">
        <f>VLOOKUP($U1951,look_up!$A$2:P1977,8,FALSE)</f>
        <v>Clypeasteroidea</v>
      </c>
      <c r="AC1951" s="14" t="str">
        <f>VLOOKUP($U1951,look_up!$A$2:Q1977,9,FALSE)</f>
        <v>Clypeasteridae</v>
      </c>
      <c r="AD1951" s="14">
        <f>VLOOKUP($U1951,look_up!A$2:P1977,10,FALSE)</f>
        <v>422499</v>
      </c>
      <c r="AE1951" s="16">
        <v>0</v>
      </c>
      <c r="AF1951" s="24" t="s">
        <v>216</v>
      </c>
      <c r="AG1951">
        <v>40</v>
      </c>
      <c r="AH1951" s="16" t="s">
        <v>273</v>
      </c>
      <c r="AI1951" s="16" t="s">
        <v>224</v>
      </c>
      <c r="AJ1951" s="16" t="s">
        <v>214</v>
      </c>
      <c r="AK1951" s="16" t="s">
        <v>225</v>
      </c>
      <c r="AL1951" s="16">
        <v>0</v>
      </c>
    </row>
    <row r="1952" spans="1:38" x14ac:dyDescent="0.3">
      <c r="A1952" s="24" t="s">
        <v>0</v>
      </c>
      <c r="B1952" t="s">
        <v>267</v>
      </c>
      <c r="C1952" t="s">
        <v>283</v>
      </c>
      <c r="D1952">
        <v>-27.27486</v>
      </c>
      <c r="E1952">
        <v>-48.36674</v>
      </c>
      <c r="F1952" s="24" t="s">
        <v>2</v>
      </c>
      <c r="G1952" s="24" t="s">
        <v>3</v>
      </c>
      <c r="H1952" s="25">
        <v>42024</v>
      </c>
      <c r="I1952" s="12" t="s">
        <v>248</v>
      </c>
      <c r="J1952" s="12" t="s">
        <v>270</v>
      </c>
      <c r="K1952" s="12" t="s">
        <v>271</v>
      </c>
      <c r="L1952" s="24" t="s">
        <v>96</v>
      </c>
      <c r="M1952" s="24" t="s">
        <v>313</v>
      </c>
      <c r="N1952" t="s">
        <v>85</v>
      </c>
      <c r="O1952" s="24">
        <v>3</v>
      </c>
      <c r="P1952">
        <v>5</v>
      </c>
      <c r="Q1952">
        <v>5</v>
      </c>
      <c r="R1952">
        <v>27</v>
      </c>
      <c r="S1952" s="24">
        <v>10.7</v>
      </c>
      <c r="T1952" s="24">
        <v>4</v>
      </c>
      <c r="U1952" t="s">
        <v>185</v>
      </c>
      <c r="V1952" s="14" t="str">
        <f>VLOOKUP($U1952,look_up!$A$2:J1978,2,FALSE)</f>
        <v>Bolacha_do_mar</v>
      </c>
      <c r="W1952" s="14" t="str">
        <f>VLOOKUP($U1952,look_up!$A$2:K1978,3,FALSE)</f>
        <v>Species</v>
      </c>
      <c r="X1952" s="14" t="str">
        <f>VLOOKUP($U1952,look_up!$A$2:L1978,4,FALSE)</f>
        <v>NA</v>
      </c>
      <c r="Y1952" s="14" t="str">
        <f>VLOOKUP($U1952,look_up!A$2:K1978,5,FALSE)</f>
        <v>Animalia</v>
      </c>
      <c r="Z1952" s="14" t="str">
        <f>VLOOKUP($U1952,look_up!A$2:L1978,6,FALSE)</f>
        <v>Echinodermata</v>
      </c>
      <c r="AA1952" s="14" t="str">
        <f>VLOOKUP($U1952,look_up!A$2:M1978,7,FALSE)</f>
        <v>Echinoidea</v>
      </c>
      <c r="AB1952" s="14" t="str">
        <f>VLOOKUP($U1952,look_up!$A$2:P1978,8,FALSE)</f>
        <v>Clypeasteroidea</v>
      </c>
      <c r="AC1952" s="14" t="str">
        <f>VLOOKUP($U1952,look_up!$A$2:Q1978,9,FALSE)</f>
        <v>Clypeasteridae</v>
      </c>
      <c r="AD1952" s="14">
        <f>VLOOKUP($U1952,look_up!A$2:P1978,10,FALSE)</f>
        <v>422499</v>
      </c>
      <c r="AE1952" s="16">
        <v>0</v>
      </c>
      <c r="AF1952" s="24" t="s">
        <v>216</v>
      </c>
      <c r="AG1952">
        <v>40</v>
      </c>
      <c r="AH1952" s="16" t="s">
        <v>273</v>
      </c>
      <c r="AI1952" s="16" t="s">
        <v>224</v>
      </c>
      <c r="AJ1952" s="16" t="s">
        <v>214</v>
      </c>
      <c r="AK1952" s="16" t="s">
        <v>225</v>
      </c>
      <c r="AL1952" s="16">
        <v>0</v>
      </c>
    </row>
    <row r="1953" spans="1:38" x14ac:dyDescent="0.3">
      <c r="A1953" s="24" t="s">
        <v>0</v>
      </c>
      <c r="B1953" t="s">
        <v>267</v>
      </c>
      <c r="C1953" t="s">
        <v>283</v>
      </c>
      <c r="D1953">
        <v>-27.27486</v>
      </c>
      <c r="E1953">
        <v>-48.36674</v>
      </c>
      <c r="F1953" s="24" t="s">
        <v>2</v>
      </c>
      <c r="G1953" s="24" t="s">
        <v>3</v>
      </c>
      <c r="H1953" s="25">
        <v>42024</v>
      </c>
      <c r="I1953" s="12" t="s">
        <v>248</v>
      </c>
      <c r="J1953" s="12" t="s">
        <v>270</v>
      </c>
      <c r="K1953" s="12" t="s">
        <v>271</v>
      </c>
      <c r="L1953" s="24" t="s">
        <v>96</v>
      </c>
      <c r="M1953" s="24" t="s">
        <v>313</v>
      </c>
      <c r="N1953" t="s">
        <v>85</v>
      </c>
      <c r="O1953" s="24">
        <v>1</v>
      </c>
      <c r="P1953">
        <v>10</v>
      </c>
      <c r="Q1953">
        <v>10</v>
      </c>
      <c r="R1953">
        <v>28</v>
      </c>
      <c r="S1953" s="24">
        <v>10.7</v>
      </c>
      <c r="T1953" s="24">
        <v>10</v>
      </c>
      <c r="U1953" t="s">
        <v>185</v>
      </c>
      <c r="V1953" s="14" t="str">
        <f>VLOOKUP($U1953,look_up!$A$2:J1979,2,FALSE)</f>
        <v>Bolacha_do_mar</v>
      </c>
      <c r="W1953" s="14" t="str">
        <f>VLOOKUP($U1953,look_up!$A$2:K1979,3,FALSE)</f>
        <v>Species</v>
      </c>
      <c r="X1953" s="14" t="str">
        <f>VLOOKUP($U1953,look_up!$A$2:L1979,4,FALSE)</f>
        <v>NA</v>
      </c>
      <c r="Y1953" s="14" t="str">
        <f>VLOOKUP($U1953,look_up!A$2:K1979,5,FALSE)</f>
        <v>Animalia</v>
      </c>
      <c r="Z1953" s="14" t="str">
        <f>VLOOKUP($U1953,look_up!A$2:L1979,6,FALSE)</f>
        <v>Echinodermata</v>
      </c>
      <c r="AA1953" s="14" t="str">
        <f>VLOOKUP($U1953,look_up!A$2:M1979,7,FALSE)</f>
        <v>Echinoidea</v>
      </c>
      <c r="AB1953" s="14" t="str">
        <f>VLOOKUP($U1953,look_up!$A$2:P1979,8,FALSE)</f>
        <v>Clypeasteroidea</v>
      </c>
      <c r="AC1953" s="14" t="str">
        <f>VLOOKUP($U1953,look_up!$A$2:Q1979,9,FALSE)</f>
        <v>Clypeasteridae</v>
      </c>
      <c r="AD1953" s="14">
        <f>VLOOKUP($U1953,look_up!A$2:P1979,10,FALSE)</f>
        <v>422499</v>
      </c>
      <c r="AE1953" s="16">
        <v>0</v>
      </c>
      <c r="AF1953" s="24" t="s">
        <v>216</v>
      </c>
      <c r="AG1953">
        <v>40</v>
      </c>
      <c r="AH1953" s="16" t="s">
        <v>273</v>
      </c>
      <c r="AI1953" s="16" t="s">
        <v>224</v>
      </c>
      <c r="AJ1953" s="16" t="s">
        <v>214</v>
      </c>
      <c r="AK1953" s="16" t="s">
        <v>225</v>
      </c>
      <c r="AL1953" s="16">
        <v>0</v>
      </c>
    </row>
    <row r="1954" spans="1:38" x14ac:dyDescent="0.3">
      <c r="A1954" s="24" t="s">
        <v>0</v>
      </c>
      <c r="B1954" t="s">
        <v>267</v>
      </c>
      <c r="C1954" t="s">
        <v>283</v>
      </c>
      <c r="D1954">
        <v>-27.27486</v>
      </c>
      <c r="E1954">
        <v>-48.36674</v>
      </c>
      <c r="F1954" s="24" t="s">
        <v>2</v>
      </c>
      <c r="G1954" s="24" t="s">
        <v>3</v>
      </c>
      <c r="H1954" s="25">
        <v>42024</v>
      </c>
      <c r="I1954" s="12" t="s">
        <v>248</v>
      </c>
      <c r="J1954" s="12" t="s">
        <v>270</v>
      </c>
      <c r="K1954" s="12" t="s">
        <v>271</v>
      </c>
      <c r="L1954" s="24" t="s">
        <v>96</v>
      </c>
      <c r="M1954" s="24" t="s">
        <v>313</v>
      </c>
      <c r="N1954" t="s">
        <v>85</v>
      </c>
      <c r="O1954" s="24">
        <v>2</v>
      </c>
      <c r="P1954">
        <v>10</v>
      </c>
      <c r="Q1954">
        <v>10</v>
      </c>
      <c r="R1954">
        <v>28</v>
      </c>
      <c r="S1954" s="24">
        <v>10.7</v>
      </c>
      <c r="T1954" s="24">
        <v>10</v>
      </c>
      <c r="U1954" t="s">
        <v>185</v>
      </c>
      <c r="V1954" s="14" t="str">
        <f>VLOOKUP($U1954,look_up!$A$2:J1980,2,FALSE)</f>
        <v>Bolacha_do_mar</v>
      </c>
      <c r="W1954" s="14" t="str">
        <f>VLOOKUP($U1954,look_up!$A$2:K1980,3,FALSE)</f>
        <v>Species</v>
      </c>
      <c r="X1954" s="14" t="str">
        <f>VLOOKUP($U1954,look_up!$A$2:L1980,4,FALSE)</f>
        <v>NA</v>
      </c>
      <c r="Y1954" s="14" t="str">
        <f>VLOOKUP($U1954,look_up!A$2:K1980,5,FALSE)</f>
        <v>Animalia</v>
      </c>
      <c r="Z1954" s="14" t="str">
        <f>VLOOKUP($U1954,look_up!A$2:L1980,6,FALSE)</f>
        <v>Echinodermata</v>
      </c>
      <c r="AA1954" s="14" t="str">
        <f>VLOOKUP($U1954,look_up!A$2:M1980,7,FALSE)</f>
        <v>Echinoidea</v>
      </c>
      <c r="AB1954" s="14" t="str">
        <f>VLOOKUP($U1954,look_up!$A$2:P1980,8,FALSE)</f>
        <v>Clypeasteroidea</v>
      </c>
      <c r="AC1954" s="14" t="str">
        <f>VLOOKUP($U1954,look_up!$A$2:Q1980,9,FALSE)</f>
        <v>Clypeasteridae</v>
      </c>
      <c r="AD1954" s="14">
        <f>VLOOKUP($U1954,look_up!A$2:P1980,10,FALSE)</f>
        <v>422499</v>
      </c>
      <c r="AE1954" s="16">
        <v>0</v>
      </c>
      <c r="AF1954" s="24" t="s">
        <v>216</v>
      </c>
      <c r="AG1954">
        <v>40</v>
      </c>
      <c r="AH1954" s="16" t="s">
        <v>273</v>
      </c>
      <c r="AI1954" s="16" t="s">
        <v>224</v>
      </c>
      <c r="AJ1954" s="16" t="s">
        <v>214</v>
      </c>
      <c r="AK1954" s="16" t="s">
        <v>225</v>
      </c>
      <c r="AL1954" s="16">
        <v>0</v>
      </c>
    </row>
    <row r="1955" spans="1:38" x14ac:dyDescent="0.3">
      <c r="A1955" s="24" t="s">
        <v>0</v>
      </c>
      <c r="B1955" t="s">
        <v>267</v>
      </c>
      <c r="C1955" t="s">
        <v>283</v>
      </c>
      <c r="D1955">
        <v>-27.27486</v>
      </c>
      <c r="E1955">
        <v>-48.36674</v>
      </c>
      <c r="F1955" s="24" t="s">
        <v>2</v>
      </c>
      <c r="G1955" s="24" t="s">
        <v>3</v>
      </c>
      <c r="H1955" s="25">
        <v>42024</v>
      </c>
      <c r="I1955" s="12" t="s">
        <v>248</v>
      </c>
      <c r="J1955" s="12" t="s">
        <v>270</v>
      </c>
      <c r="K1955" s="12" t="s">
        <v>271</v>
      </c>
      <c r="L1955" s="24" t="s">
        <v>96</v>
      </c>
      <c r="M1955" s="24" t="s">
        <v>313</v>
      </c>
      <c r="N1955" t="s">
        <v>85</v>
      </c>
      <c r="O1955" s="24">
        <v>3</v>
      </c>
      <c r="P1955">
        <v>10</v>
      </c>
      <c r="Q1955">
        <v>10</v>
      </c>
      <c r="R1955">
        <v>28</v>
      </c>
      <c r="S1955" s="24">
        <v>10.7</v>
      </c>
      <c r="T1955" s="24">
        <v>10</v>
      </c>
      <c r="U1955" t="s">
        <v>185</v>
      </c>
      <c r="V1955" s="14" t="str">
        <f>VLOOKUP($U1955,look_up!$A$2:J1981,2,FALSE)</f>
        <v>Bolacha_do_mar</v>
      </c>
      <c r="W1955" s="14" t="str">
        <f>VLOOKUP($U1955,look_up!$A$2:K1981,3,FALSE)</f>
        <v>Species</v>
      </c>
      <c r="X1955" s="14" t="str">
        <f>VLOOKUP($U1955,look_up!$A$2:L1981,4,FALSE)</f>
        <v>NA</v>
      </c>
      <c r="Y1955" s="14" t="str">
        <f>VLOOKUP($U1955,look_up!A$2:K1981,5,FALSE)</f>
        <v>Animalia</v>
      </c>
      <c r="Z1955" s="14" t="str">
        <f>VLOOKUP($U1955,look_up!A$2:L1981,6,FALSE)</f>
        <v>Echinodermata</v>
      </c>
      <c r="AA1955" s="14" t="str">
        <f>VLOOKUP($U1955,look_up!A$2:M1981,7,FALSE)</f>
        <v>Echinoidea</v>
      </c>
      <c r="AB1955" s="14" t="str">
        <f>VLOOKUP($U1955,look_up!$A$2:P1981,8,FALSE)</f>
        <v>Clypeasteroidea</v>
      </c>
      <c r="AC1955" s="14" t="str">
        <f>VLOOKUP($U1955,look_up!$A$2:Q1981,9,FALSE)</f>
        <v>Clypeasteridae</v>
      </c>
      <c r="AD1955" s="14">
        <f>VLOOKUP($U1955,look_up!A$2:P1981,10,FALSE)</f>
        <v>422499</v>
      </c>
      <c r="AE1955" s="16">
        <v>0</v>
      </c>
      <c r="AF1955" s="24" t="s">
        <v>216</v>
      </c>
      <c r="AG1955">
        <v>40</v>
      </c>
      <c r="AH1955" s="16" t="s">
        <v>273</v>
      </c>
      <c r="AI1955" s="16" t="s">
        <v>224</v>
      </c>
      <c r="AJ1955" s="16" t="s">
        <v>214</v>
      </c>
      <c r="AK1955" s="16" t="s">
        <v>225</v>
      </c>
      <c r="AL1955" s="16">
        <v>0</v>
      </c>
    </row>
    <row r="1956" spans="1:38" x14ac:dyDescent="0.3">
      <c r="A1956" s="24" t="s">
        <v>0</v>
      </c>
      <c r="B1956" t="s">
        <v>19</v>
      </c>
      <c r="C1956" t="s">
        <v>284</v>
      </c>
      <c r="D1956">
        <v>-27.278230000000001</v>
      </c>
      <c r="E1956">
        <v>-48.375419999999998</v>
      </c>
      <c r="F1956" s="24" t="s">
        <v>2</v>
      </c>
      <c r="G1956" s="24" t="s">
        <v>3</v>
      </c>
      <c r="H1956" s="25">
        <v>42025</v>
      </c>
      <c r="I1956" s="12" t="s">
        <v>285</v>
      </c>
      <c r="J1956" s="12" t="s">
        <v>270</v>
      </c>
      <c r="K1956" s="12" t="s">
        <v>271</v>
      </c>
      <c r="L1956" s="24" t="s">
        <v>96</v>
      </c>
      <c r="M1956" s="24" t="s">
        <v>313</v>
      </c>
      <c r="N1956" t="s">
        <v>85</v>
      </c>
      <c r="O1956" s="24">
        <v>1</v>
      </c>
      <c r="P1956">
        <v>5</v>
      </c>
      <c r="Q1956">
        <v>5</v>
      </c>
      <c r="R1956" t="s">
        <v>18</v>
      </c>
      <c r="S1956" s="24">
        <v>9</v>
      </c>
      <c r="T1956" s="24">
        <v>6</v>
      </c>
      <c r="U1956" t="s">
        <v>185</v>
      </c>
      <c r="V1956" s="14" t="str">
        <f>VLOOKUP($U1956,look_up!$A$2:J1982,2,FALSE)</f>
        <v>Bolacha_do_mar</v>
      </c>
      <c r="W1956" s="14" t="str">
        <f>VLOOKUP($U1956,look_up!$A$2:K1982,3,FALSE)</f>
        <v>Species</v>
      </c>
      <c r="X1956" s="14" t="str">
        <f>VLOOKUP($U1956,look_up!$A$2:L1982,4,FALSE)</f>
        <v>NA</v>
      </c>
      <c r="Y1956" s="14" t="str">
        <f>VLOOKUP($U1956,look_up!A$2:K1982,5,FALSE)</f>
        <v>Animalia</v>
      </c>
      <c r="Z1956" s="14" t="str">
        <f>VLOOKUP($U1956,look_up!A$2:L1982,6,FALSE)</f>
        <v>Echinodermata</v>
      </c>
      <c r="AA1956" s="14" t="str">
        <f>VLOOKUP($U1956,look_up!A$2:M1982,7,FALSE)</f>
        <v>Echinoidea</v>
      </c>
      <c r="AB1956" s="14" t="str">
        <f>VLOOKUP($U1956,look_up!$A$2:P1982,8,FALSE)</f>
        <v>Clypeasteroidea</v>
      </c>
      <c r="AC1956" s="14" t="str">
        <f>VLOOKUP($U1956,look_up!$A$2:Q1982,9,FALSE)</f>
        <v>Clypeasteridae</v>
      </c>
      <c r="AD1956" s="14">
        <f>VLOOKUP($U1956,look_up!A$2:P1982,10,FALSE)</f>
        <v>422499</v>
      </c>
      <c r="AE1956" s="16">
        <v>0</v>
      </c>
      <c r="AF1956" s="24" t="s">
        <v>216</v>
      </c>
      <c r="AG1956">
        <v>40</v>
      </c>
      <c r="AH1956" s="16" t="s">
        <v>273</v>
      </c>
      <c r="AI1956" s="16" t="s">
        <v>224</v>
      </c>
      <c r="AJ1956" s="16" t="s">
        <v>214</v>
      </c>
      <c r="AK1956" s="16" t="s">
        <v>225</v>
      </c>
      <c r="AL1956" s="16">
        <v>0</v>
      </c>
    </row>
    <row r="1957" spans="1:38" x14ac:dyDescent="0.3">
      <c r="A1957" s="24" t="s">
        <v>0</v>
      </c>
      <c r="B1957" t="s">
        <v>19</v>
      </c>
      <c r="C1957" t="s">
        <v>284</v>
      </c>
      <c r="D1957">
        <v>-27.278230000000001</v>
      </c>
      <c r="E1957">
        <v>-48.375419999999998</v>
      </c>
      <c r="F1957" s="24" t="s">
        <v>2</v>
      </c>
      <c r="G1957" s="24" t="s">
        <v>3</v>
      </c>
      <c r="H1957" s="25">
        <v>42025</v>
      </c>
      <c r="I1957" s="12" t="s">
        <v>285</v>
      </c>
      <c r="J1957" s="12" t="s">
        <v>270</v>
      </c>
      <c r="K1957" s="12" t="s">
        <v>271</v>
      </c>
      <c r="L1957" s="24" t="s">
        <v>96</v>
      </c>
      <c r="M1957" s="24" t="s">
        <v>313</v>
      </c>
      <c r="N1957" t="s">
        <v>85</v>
      </c>
      <c r="O1957" s="24">
        <v>2</v>
      </c>
      <c r="P1957">
        <v>5</v>
      </c>
      <c r="Q1957">
        <v>5</v>
      </c>
      <c r="R1957" t="s">
        <v>18</v>
      </c>
      <c r="S1957" s="24">
        <v>9</v>
      </c>
      <c r="T1957" s="24">
        <v>6</v>
      </c>
      <c r="U1957" t="s">
        <v>185</v>
      </c>
      <c r="V1957" s="14" t="str">
        <f>VLOOKUP($U1957,look_up!$A$2:J1983,2,FALSE)</f>
        <v>Bolacha_do_mar</v>
      </c>
      <c r="W1957" s="14" t="str">
        <f>VLOOKUP($U1957,look_up!$A$2:K1983,3,FALSE)</f>
        <v>Species</v>
      </c>
      <c r="X1957" s="14" t="str">
        <f>VLOOKUP($U1957,look_up!$A$2:L1983,4,FALSE)</f>
        <v>NA</v>
      </c>
      <c r="Y1957" s="14" t="str">
        <f>VLOOKUP($U1957,look_up!A$2:K1983,5,FALSE)</f>
        <v>Animalia</v>
      </c>
      <c r="Z1957" s="14" t="str">
        <f>VLOOKUP($U1957,look_up!A$2:L1983,6,FALSE)</f>
        <v>Echinodermata</v>
      </c>
      <c r="AA1957" s="14" t="str">
        <f>VLOOKUP($U1957,look_up!A$2:M1983,7,FALSE)</f>
        <v>Echinoidea</v>
      </c>
      <c r="AB1957" s="14" t="str">
        <f>VLOOKUP($U1957,look_up!$A$2:P1983,8,FALSE)</f>
        <v>Clypeasteroidea</v>
      </c>
      <c r="AC1957" s="14" t="str">
        <f>VLOOKUP($U1957,look_up!$A$2:Q1983,9,FALSE)</f>
        <v>Clypeasteridae</v>
      </c>
      <c r="AD1957" s="14">
        <f>VLOOKUP($U1957,look_up!A$2:P1983,10,FALSE)</f>
        <v>422499</v>
      </c>
      <c r="AE1957" s="16">
        <v>0</v>
      </c>
      <c r="AF1957" s="24" t="s">
        <v>216</v>
      </c>
      <c r="AG1957">
        <v>40</v>
      </c>
      <c r="AH1957" s="16" t="s">
        <v>273</v>
      </c>
      <c r="AI1957" s="16" t="s">
        <v>224</v>
      </c>
      <c r="AJ1957" s="16" t="s">
        <v>214</v>
      </c>
      <c r="AK1957" s="16" t="s">
        <v>225</v>
      </c>
      <c r="AL1957" s="16">
        <v>0</v>
      </c>
    </row>
    <row r="1958" spans="1:38" x14ac:dyDescent="0.3">
      <c r="A1958" s="24" t="s">
        <v>0</v>
      </c>
      <c r="B1958" t="s">
        <v>19</v>
      </c>
      <c r="C1958" t="s">
        <v>284</v>
      </c>
      <c r="D1958">
        <v>-27.278230000000001</v>
      </c>
      <c r="E1958">
        <v>-48.375419999999998</v>
      </c>
      <c r="F1958" s="24" t="s">
        <v>2</v>
      </c>
      <c r="G1958" s="24" t="s">
        <v>3</v>
      </c>
      <c r="H1958" s="25">
        <v>42025</v>
      </c>
      <c r="I1958" s="12" t="s">
        <v>285</v>
      </c>
      <c r="J1958" s="12" t="s">
        <v>270</v>
      </c>
      <c r="K1958" s="12" t="s">
        <v>271</v>
      </c>
      <c r="L1958" s="24" t="s">
        <v>96</v>
      </c>
      <c r="M1958" s="24" t="s">
        <v>313</v>
      </c>
      <c r="N1958" t="s">
        <v>85</v>
      </c>
      <c r="O1958" s="24">
        <v>3</v>
      </c>
      <c r="P1958">
        <v>5</v>
      </c>
      <c r="Q1958">
        <v>5</v>
      </c>
      <c r="R1958" t="s">
        <v>18</v>
      </c>
      <c r="S1958" s="24">
        <v>9</v>
      </c>
      <c r="T1958" s="24">
        <v>6</v>
      </c>
      <c r="U1958" t="s">
        <v>185</v>
      </c>
      <c r="V1958" s="14" t="str">
        <f>VLOOKUP($U1958,look_up!$A$2:J1984,2,FALSE)</f>
        <v>Bolacha_do_mar</v>
      </c>
      <c r="W1958" s="14" t="str">
        <f>VLOOKUP($U1958,look_up!$A$2:K1984,3,FALSE)</f>
        <v>Species</v>
      </c>
      <c r="X1958" s="14" t="str">
        <f>VLOOKUP($U1958,look_up!$A$2:L1984,4,FALSE)</f>
        <v>NA</v>
      </c>
      <c r="Y1958" s="14" t="str">
        <f>VLOOKUP($U1958,look_up!A$2:K1984,5,FALSE)</f>
        <v>Animalia</v>
      </c>
      <c r="Z1958" s="14" t="str">
        <f>VLOOKUP($U1958,look_up!A$2:L1984,6,FALSE)</f>
        <v>Echinodermata</v>
      </c>
      <c r="AA1958" s="14" t="str">
        <f>VLOOKUP($U1958,look_up!A$2:M1984,7,FALSE)</f>
        <v>Echinoidea</v>
      </c>
      <c r="AB1958" s="14" t="str">
        <f>VLOOKUP($U1958,look_up!$A$2:P1984,8,FALSE)</f>
        <v>Clypeasteroidea</v>
      </c>
      <c r="AC1958" s="14" t="str">
        <f>VLOOKUP($U1958,look_up!$A$2:Q1984,9,FALSE)</f>
        <v>Clypeasteridae</v>
      </c>
      <c r="AD1958" s="14">
        <f>VLOOKUP($U1958,look_up!A$2:P1984,10,FALSE)</f>
        <v>422499</v>
      </c>
      <c r="AE1958" s="16">
        <v>0</v>
      </c>
      <c r="AF1958" s="24" t="s">
        <v>216</v>
      </c>
      <c r="AG1958">
        <v>40</v>
      </c>
      <c r="AH1958" s="16" t="s">
        <v>273</v>
      </c>
      <c r="AI1958" s="16" t="s">
        <v>224</v>
      </c>
      <c r="AJ1958" s="16" t="s">
        <v>214</v>
      </c>
      <c r="AK1958" s="16" t="s">
        <v>225</v>
      </c>
      <c r="AL1958" s="16">
        <v>0</v>
      </c>
    </row>
    <row r="1959" spans="1:38" x14ac:dyDescent="0.3">
      <c r="A1959" s="24" t="s">
        <v>0</v>
      </c>
      <c r="B1959" t="s">
        <v>19</v>
      </c>
      <c r="C1959" t="s">
        <v>284</v>
      </c>
      <c r="D1959">
        <v>-27.278230000000001</v>
      </c>
      <c r="E1959">
        <v>-48.375419999999998</v>
      </c>
      <c r="F1959" s="24" t="s">
        <v>2</v>
      </c>
      <c r="G1959" s="24" t="s">
        <v>3</v>
      </c>
      <c r="H1959" s="25">
        <v>42025</v>
      </c>
      <c r="I1959" s="12" t="s">
        <v>285</v>
      </c>
      <c r="J1959" s="12" t="s">
        <v>270</v>
      </c>
      <c r="K1959" s="12" t="s">
        <v>271</v>
      </c>
      <c r="L1959" s="24" t="s">
        <v>96</v>
      </c>
      <c r="M1959" s="24" t="s">
        <v>313</v>
      </c>
      <c r="N1959" t="s">
        <v>86</v>
      </c>
      <c r="O1959" s="24">
        <v>1</v>
      </c>
      <c r="P1959">
        <v>6</v>
      </c>
      <c r="Q1959">
        <v>6</v>
      </c>
      <c r="R1959" t="s">
        <v>18</v>
      </c>
      <c r="S1959" s="24">
        <v>9</v>
      </c>
      <c r="T1959" s="24">
        <v>7.5</v>
      </c>
      <c r="U1959" t="s">
        <v>185</v>
      </c>
      <c r="V1959" s="14" t="str">
        <f>VLOOKUP($U1959,look_up!$A$2:J1985,2,FALSE)</f>
        <v>Bolacha_do_mar</v>
      </c>
      <c r="W1959" s="14" t="str">
        <f>VLOOKUP($U1959,look_up!$A$2:K1985,3,FALSE)</f>
        <v>Species</v>
      </c>
      <c r="X1959" s="14" t="str">
        <f>VLOOKUP($U1959,look_up!$A$2:L1985,4,FALSE)</f>
        <v>NA</v>
      </c>
      <c r="Y1959" s="14" t="str">
        <f>VLOOKUP($U1959,look_up!A$2:K1985,5,FALSE)</f>
        <v>Animalia</v>
      </c>
      <c r="Z1959" s="14" t="str">
        <f>VLOOKUP($U1959,look_up!A$2:L1985,6,FALSE)</f>
        <v>Echinodermata</v>
      </c>
      <c r="AA1959" s="14" t="str">
        <f>VLOOKUP($U1959,look_up!A$2:M1985,7,FALSE)</f>
        <v>Echinoidea</v>
      </c>
      <c r="AB1959" s="14" t="str">
        <f>VLOOKUP($U1959,look_up!$A$2:P1985,8,FALSE)</f>
        <v>Clypeasteroidea</v>
      </c>
      <c r="AC1959" s="14" t="str">
        <f>VLOOKUP($U1959,look_up!$A$2:Q1985,9,FALSE)</f>
        <v>Clypeasteridae</v>
      </c>
      <c r="AD1959" s="14">
        <f>VLOOKUP($U1959,look_up!A$2:P1985,10,FALSE)</f>
        <v>422499</v>
      </c>
      <c r="AE1959" s="16">
        <v>0</v>
      </c>
      <c r="AF1959" s="24" t="s">
        <v>216</v>
      </c>
      <c r="AG1959">
        <v>40</v>
      </c>
      <c r="AH1959" s="16" t="s">
        <v>273</v>
      </c>
      <c r="AI1959" s="16" t="s">
        <v>224</v>
      </c>
      <c r="AJ1959" s="16" t="s">
        <v>214</v>
      </c>
      <c r="AK1959" s="16" t="s">
        <v>225</v>
      </c>
      <c r="AL1959" s="16">
        <v>0</v>
      </c>
    </row>
    <row r="1960" spans="1:38" x14ac:dyDescent="0.3">
      <c r="A1960" s="24" t="s">
        <v>0</v>
      </c>
      <c r="B1960" t="s">
        <v>19</v>
      </c>
      <c r="C1960" t="s">
        <v>284</v>
      </c>
      <c r="D1960">
        <v>-27.278230000000001</v>
      </c>
      <c r="E1960">
        <v>-48.375419999999998</v>
      </c>
      <c r="F1960" s="24" t="s">
        <v>2</v>
      </c>
      <c r="G1960" s="24" t="s">
        <v>3</v>
      </c>
      <c r="H1960" s="25">
        <v>42025</v>
      </c>
      <c r="I1960" s="12" t="s">
        <v>285</v>
      </c>
      <c r="J1960" s="12" t="s">
        <v>270</v>
      </c>
      <c r="K1960" s="12" t="s">
        <v>271</v>
      </c>
      <c r="L1960" s="24" t="s">
        <v>96</v>
      </c>
      <c r="M1960" s="24" t="s">
        <v>313</v>
      </c>
      <c r="N1960" t="s">
        <v>86</v>
      </c>
      <c r="O1960" s="24">
        <v>2</v>
      </c>
      <c r="P1960">
        <v>6</v>
      </c>
      <c r="Q1960">
        <v>6</v>
      </c>
      <c r="R1960" t="s">
        <v>18</v>
      </c>
      <c r="S1960" s="24">
        <v>9</v>
      </c>
      <c r="T1960" s="24">
        <v>7.5</v>
      </c>
      <c r="U1960" t="s">
        <v>185</v>
      </c>
      <c r="V1960" s="14" t="str">
        <f>VLOOKUP($U1960,look_up!$A$2:J1986,2,FALSE)</f>
        <v>Bolacha_do_mar</v>
      </c>
      <c r="W1960" s="14" t="str">
        <f>VLOOKUP($U1960,look_up!$A$2:K1986,3,FALSE)</f>
        <v>Species</v>
      </c>
      <c r="X1960" s="14" t="str">
        <f>VLOOKUP($U1960,look_up!$A$2:L1986,4,FALSE)</f>
        <v>NA</v>
      </c>
      <c r="Y1960" s="14" t="str">
        <f>VLOOKUP($U1960,look_up!A$2:K1986,5,FALSE)</f>
        <v>Animalia</v>
      </c>
      <c r="Z1960" s="14" t="str">
        <f>VLOOKUP($U1960,look_up!A$2:L1986,6,FALSE)</f>
        <v>Echinodermata</v>
      </c>
      <c r="AA1960" s="14" t="str">
        <f>VLOOKUP($U1960,look_up!A$2:M1986,7,FALSE)</f>
        <v>Echinoidea</v>
      </c>
      <c r="AB1960" s="14" t="str">
        <f>VLOOKUP($U1960,look_up!$A$2:P1986,8,FALSE)</f>
        <v>Clypeasteroidea</v>
      </c>
      <c r="AC1960" s="14" t="str">
        <f>VLOOKUP($U1960,look_up!$A$2:Q1986,9,FALSE)</f>
        <v>Clypeasteridae</v>
      </c>
      <c r="AD1960" s="14">
        <f>VLOOKUP($U1960,look_up!A$2:P1986,10,FALSE)</f>
        <v>422499</v>
      </c>
      <c r="AE1960" s="16">
        <v>0</v>
      </c>
      <c r="AF1960" s="24" t="s">
        <v>216</v>
      </c>
      <c r="AG1960">
        <v>40</v>
      </c>
      <c r="AH1960" s="16" t="s">
        <v>273</v>
      </c>
      <c r="AI1960" s="16" t="s">
        <v>224</v>
      </c>
      <c r="AJ1960" s="16" t="s">
        <v>214</v>
      </c>
      <c r="AK1960" s="16" t="s">
        <v>225</v>
      </c>
      <c r="AL1960" s="16">
        <v>0</v>
      </c>
    </row>
    <row r="1961" spans="1:38" x14ac:dyDescent="0.3">
      <c r="A1961" s="24" t="s">
        <v>0</v>
      </c>
      <c r="B1961" t="s">
        <v>19</v>
      </c>
      <c r="C1961" t="s">
        <v>284</v>
      </c>
      <c r="D1961">
        <v>-27.278230000000001</v>
      </c>
      <c r="E1961">
        <v>-48.375419999999998</v>
      </c>
      <c r="F1961" s="24" t="s">
        <v>2</v>
      </c>
      <c r="G1961" s="24" t="s">
        <v>3</v>
      </c>
      <c r="H1961" s="25">
        <v>42025</v>
      </c>
      <c r="I1961" s="12" t="s">
        <v>285</v>
      </c>
      <c r="J1961" s="12" t="s">
        <v>270</v>
      </c>
      <c r="K1961" s="12" t="s">
        <v>271</v>
      </c>
      <c r="L1961" s="24" t="s">
        <v>96</v>
      </c>
      <c r="M1961" s="24" t="s">
        <v>313</v>
      </c>
      <c r="N1961" t="s">
        <v>86</v>
      </c>
      <c r="O1961" s="24">
        <v>3</v>
      </c>
      <c r="P1961">
        <v>6</v>
      </c>
      <c r="Q1961">
        <v>6</v>
      </c>
      <c r="R1961" t="s">
        <v>18</v>
      </c>
      <c r="S1961" s="24">
        <v>9</v>
      </c>
      <c r="T1961" s="24">
        <v>7.5</v>
      </c>
      <c r="U1961" t="s">
        <v>185</v>
      </c>
      <c r="V1961" s="14" t="str">
        <f>VLOOKUP($U1961,look_up!$A$2:J1987,2,FALSE)</f>
        <v>Bolacha_do_mar</v>
      </c>
      <c r="W1961" s="14" t="str">
        <f>VLOOKUP($U1961,look_up!$A$2:K1987,3,FALSE)</f>
        <v>Species</v>
      </c>
      <c r="X1961" s="14" t="str">
        <f>VLOOKUP($U1961,look_up!$A$2:L1987,4,FALSE)</f>
        <v>NA</v>
      </c>
      <c r="Y1961" s="14" t="str">
        <f>VLOOKUP($U1961,look_up!A$2:K1987,5,FALSE)</f>
        <v>Animalia</v>
      </c>
      <c r="Z1961" s="14" t="str">
        <f>VLOOKUP($U1961,look_up!A$2:L1987,6,FALSE)</f>
        <v>Echinodermata</v>
      </c>
      <c r="AA1961" s="14" t="str">
        <f>VLOOKUP($U1961,look_up!A$2:M1987,7,FALSE)</f>
        <v>Echinoidea</v>
      </c>
      <c r="AB1961" s="14" t="str">
        <f>VLOOKUP($U1961,look_up!$A$2:P1987,8,FALSE)</f>
        <v>Clypeasteroidea</v>
      </c>
      <c r="AC1961" s="14" t="str">
        <f>VLOOKUP($U1961,look_up!$A$2:Q1987,9,FALSE)</f>
        <v>Clypeasteridae</v>
      </c>
      <c r="AD1961" s="14">
        <f>VLOOKUP($U1961,look_up!A$2:P1987,10,FALSE)</f>
        <v>422499</v>
      </c>
      <c r="AE1961" s="16">
        <v>0</v>
      </c>
      <c r="AF1961" s="24" t="s">
        <v>216</v>
      </c>
      <c r="AG1961">
        <v>40</v>
      </c>
      <c r="AH1961" s="16" t="s">
        <v>273</v>
      </c>
      <c r="AI1961" s="16" t="s">
        <v>224</v>
      </c>
      <c r="AJ1961" s="16" t="s">
        <v>214</v>
      </c>
      <c r="AK1961" s="16" t="s">
        <v>225</v>
      </c>
      <c r="AL1961" s="16">
        <v>0</v>
      </c>
    </row>
    <row r="1962" spans="1:38" x14ac:dyDescent="0.3">
      <c r="A1962" s="24" t="s">
        <v>0</v>
      </c>
      <c r="B1962" t="s">
        <v>267</v>
      </c>
      <c r="C1962" t="s">
        <v>312</v>
      </c>
      <c r="D1962">
        <v>-27.180980000000002</v>
      </c>
      <c r="E1962">
        <v>-48.409959999999998</v>
      </c>
      <c r="F1962" s="24" t="s">
        <v>2</v>
      </c>
      <c r="G1962" s="24" t="s">
        <v>3</v>
      </c>
      <c r="H1962" s="25">
        <v>42040</v>
      </c>
      <c r="I1962" s="12" t="s">
        <v>286</v>
      </c>
      <c r="J1962" s="12" t="s">
        <v>245</v>
      </c>
      <c r="K1962" s="12" t="s">
        <v>271</v>
      </c>
      <c r="L1962" s="24" t="s">
        <v>96</v>
      </c>
      <c r="M1962" s="24" t="s">
        <v>313</v>
      </c>
      <c r="N1962" t="s">
        <v>85</v>
      </c>
      <c r="O1962" s="24">
        <v>1</v>
      </c>
      <c r="P1962">
        <v>5</v>
      </c>
      <c r="Q1962">
        <v>5</v>
      </c>
      <c r="R1962" t="s">
        <v>18</v>
      </c>
      <c r="S1962" s="24">
        <v>12.8</v>
      </c>
      <c r="T1962" s="24">
        <v>6</v>
      </c>
      <c r="U1962" t="s">
        <v>185</v>
      </c>
      <c r="V1962" s="14" t="str">
        <f>VLOOKUP($U1962,look_up!$A$2:J1988,2,FALSE)</f>
        <v>Bolacha_do_mar</v>
      </c>
      <c r="W1962" s="14" t="str">
        <f>VLOOKUP($U1962,look_up!$A$2:K1988,3,FALSE)</f>
        <v>Species</v>
      </c>
      <c r="X1962" s="14" t="str">
        <f>VLOOKUP($U1962,look_up!$A$2:L1988,4,FALSE)</f>
        <v>NA</v>
      </c>
      <c r="Y1962" s="14" t="str">
        <f>VLOOKUP($U1962,look_up!A$2:K1988,5,FALSE)</f>
        <v>Animalia</v>
      </c>
      <c r="Z1962" s="14" t="str">
        <f>VLOOKUP($U1962,look_up!A$2:L1988,6,FALSE)</f>
        <v>Echinodermata</v>
      </c>
      <c r="AA1962" s="14" t="str">
        <f>VLOOKUP($U1962,look_up!A$2:M1988,7,FALSE)</f>
        <v>Echinoidea</v>
      </c>
      <c r="AB1962" s="14" t="str">
        <f>VLOOKUP($U1962,look_up!$A$2:P1988,8,FALSE)</f>
        <v>Clypeasteroidea</v>
      </c>
      <c r="AC1962" s="14" t="str">
        <f>VLOOKUP($U1962,look_up!$A$2:Q1988,9,FALSE)</f>
        <v>Clypeasteridae</v>
      </c>
      <c r="AD1962" s="14">
        <f>VLOOKUP($U1962,look_up!A$2:P1988,10,FALSE)</f>
        <v>422499</v>
      </c>
      <c r="AE1962" s="16">
        <v>0</v>
      </c>
      <c r="AF1962" s="24" t="s">
        <v>216</v>
      </c>
      <c r="AG1962">
        <v>40</v>
      </c>
      <c r="AH1962" s="16" t="s">
        <v>273</v>
      </c>
      <c r="AI1962" s="16" t="s">
        <v>224</v>
      </c>
      <c r="AJ1962" s="16" t="s">
        <v>214</v>
      </c>
      <c r="AK1962" s="16" t="s">
        <v>225</v>
      </c>
      <c r="AL1962" s="16">
        <v>0</v>
      </c>
    </row>
    <row r="1963" spans="1:38" x14ac:dyDescent="0.3">
      <c r="A1963" s="24" t="s">
        <v>0</v>
      </c>
      <c r="B1963" t="s">
        <v>267</v>
      </c>
      <c r="C1963" t="s">
        <v>312</v>
      </c>
      <c r="D1963">
        <v>-27.180980000000002</v>
      </c>
      <c r="E1963">
        <v>-48.409959999999998</v>
      </c>
      <c r="F1963" s="24" t="s">
        <v>2</v>
      </c>
      <c r="G1963" s="24" t="s">
        <v>3</v>
      </c>
      <c r="H1963" s="25">
        <v>42040</v>
      </c>
      <c r="I1963" s="12" t="s">
        <v>286</v>
      </c>
      <c r="J1963" s="12" t="s">
        <v>245</v>
      </c>
      <c r="K1963" s="12" t="s">
        <v>271</v>
      </c>
      <c r="L1963" s="24" t="s">
        <v>96</v>
      </c>
      <c r="M1963" s="24" t="s">
        <v>313</v>
      </c>
      <c r="N1963" t="s">
        <v>85</v>
      </c>
      <c r="O1963" s="24">
        <v>2</v>
      </c>
      <c r="P1963">
        <v>5</v>
      </c>
      <c r="Q1963">
        <v>5</v>
      </c>
      <c r="R1963" t="s">
        <v>18</v>
      </c>
      <c r="S1963" s="24">
        <v>12.8</v>
      </c>
      <c r="T1963" s="24">
        <v>6</v>
      </c>
      <c r="U1963" t="s">
        <v>185</v>
      </c>
      <c r="V1963" s="14" t="str">
        <f>VLOOKUP($U1963,look_up!$A$2:J1989,2,FALSE)</f>
        <v>Bolacha_do_mar</v>
      </c>
      <c r="W1963" s="14" t="str">
        <f>VLOOKUP($U1963,look_up!$A$2:K1989,3,FALSE)</f>
        <v>Species</v>
      </c>
      <c r="X1963" s="14" t="str">
        <f>VLOOKUP($U1963,look_up!$A$2:L1989,4,FALSE)</f>
        <v>NA</v>
      </c>
      <c r="Y1963" s="14" t="str">
        <f>VLOOKUP($U1963,look_up!A$2:K1989,5,FALSE)</f>
        <v>Animalia</v>
      </c>
      <c r="Z1963" s="14" t="str">
        <f>VLOOKUP($U1963,look_up!A$2:L1989,6,FALSE)</f>
        <v>Echinodermata</v>
      </c>
      <c r="AA1963" s="14" t="str">
        <f>VLOOKUP($U1963,look_up!A$2:M1989,7,FALSE)</f>
        <v>Echinoidea</v>
      </c>
      <c r="AB1963" s="14" t="str">
        <f>VLOOKUP($U1963,look_up!$A$2:P1989,8,FALSE)</f>
        <v>Clypeasteroidea</v>
      </c>
      <c r="AC1963" s="14" t="str">
        <f>VLOOKUP($U1963,look_up!$A$2:Q1989,9,FALSE)</f>
        <v>Clypeasteridae</v>
      </c>
      <c r="AD1963" s="14">
        <f>VLOOKUP($U1963,look_up!A$2:P1989,10,FALSE)</f>
        <v>422499</v>
      </c>
      <c r="AE1963" s="16">
        <v>0</v>
      </c>
      <c r="AF1963" s="24" t="s">
        <v>216</v>
      </c>
      <c r="AG1963">
        <v>40</v>
      </c>
      <c r="AH1963" s="16" t="s">
        <v>273</v>
      </c>
      <c r="AI1963" s="16" t="s">
        <v>224</v>
      </c>
      <c r="AJ1963" s="16" t="s">
        <v>214</v>
      </c>
      <c r="AK1963" s="16" t="s">
        <v>225</v>
      </c>
      <c r="AL1963" s="16">
        <v>0</v>
      </c>
    </row>
    <row r="1964" spans="1:38" x14ac:dyDescent="0.3">
      <c r="A1964" s="24" t="s">
        <v>0</v>
      </c>
      <c r="B1964" t="s">
        <v>267</v>
      </c>
      <c r="C1964" t="s">
        <v>312</v>
      </c>
      <c r="D1964">
        <v>-27.180980000000002</v>
      </c>
      <c r="E1964">
        <v>-48.409959999999998</v>
      </c>
      <c r="F1964" s="24" t="s">
        <v>2</v>
      </c>
      <c r="G1964" s="24" t="s">
        <v>3</v>
      </c>
      <c r="H1964" s="25">
        <v>42040</v>
      </c>
      <c r="I1964" s="12" t="s">
        <v>286</v>
      </c>
      <c r="J1964" s="12" t="s">
        <v>245</v>
      </c>
      <c r="K1964" s="12" t="s">
        <v>271</v>
      </c>
      <c r="L1964" s="24" t="s">
        <v>96</v>
      </c>
      <c r="M1964" s="24" t="s">
        <v>313</v>
      </c>
      <c r="N1964" t="s">
        <v>85</v>
      </c>
      <c r="O1964" s="24">
        <v>3</v>
      </c>
      <c r="P1964">
        <v>5</v>
      </c>
      <c r="Q1964">
        <v>5</v>
      </c>
      <c r="R1964" t="s">
        <v>18</v>
      </c>
      <c r="S1964" s="24">
        <v>12.8</v>
      </c>
      <c r="T1964" s="24">
        <v>6</v>
      </c>
      <c r="U1964" t="s">
        <v>185</v>
      </c>
      <c r="V1964" s="14" t="str">
        <f>VLOOKUP($U1964,look_up!$A$2:J1990,2,FALSE)</f>
        <v>Bolacha_do_mar</v>
      </c>
      <c r="W1964" s="14" t="str">
        <f>VLOOKUP($U1964,look_up!$A$2:K1990,3,FALSE)</f>
        <v>Species</v>
      </c>
      <c r="X1964" s="14" t="str">
        <f>VLOOKUP($U1964,look_up!$A$2:L1990,4,FALSE)</f>
        <v>NA</v>
      </c>
      <c r="Y1964" s="14" t="str">
        <f>VLOOKUP($U1964,look_up!A$2:K1990,5,FALSE)</f>
        <v>Animalia</v>
      </c>
      <c r="Z1964" s="14" t="str">
        <f>VLOOKUP($U1964,look_up!A$2:L1990,6,FALSE)</f>
        <v>Echinodermata</v>
      </c>
      <c r="AA1964" s="14" t="str">
        <f>VLOOKUP($U1964,look_up!A$2:M1990,7,FALSE)</f>
        <v>Echinoidea</v>
      </c>
      <c r="AB1964" s="14" t="str">
        <f>VLOOKUP($U1964,look_up!$A$2:P1990,8,FALSE)</f>
        <v>Clypeasteroidea</v>
      </c>
      <c r="AC1964" s="14" t="str">
        <f>VLOOKUP($U1964,look_up!$A$2:Q1990,9,FALSE)</f>
        <v>Clypeasteridae</v>
      </c>
      <c r="AD1964" s="14">
        <f>VLOOKUP($U1964,look_up!A$2:P1990,10,FALSE)</f>
        <v>422499</v>
      </c>
      <c r="AE1964" s="16">
        <v>0</v>
      </c>
      <c r="AF1964" s="24" t="s">
        <v>216</v>
      </c>
      <c r="AG1964">
        <v>40</v>
      </c>
      <c r="AH1964" s="16" t="s">
        <v>273</v>
      </c>
      <c r="AI1964" s="16" t="s">
        <v>224</v>
      </c>
      <c r="AJ1964" s="16" t="s">
        <v>214</v>
      </c>
      <c r="AK1964" s="16" t="s">
        <v>225</v>
      </c>
      <c r="AL1964" s="16">
        <v>0</v>
      </c>
    </row>
    <row r="1965" spans="1:38" x14ac:dyDescent="0.3">
      <c r="A1965" s="24" t="s">
        <v>0</v>
      </c>
      <c r="B1965" t="s">
        <v>267</v>
      </c>
      <c r="C1965" t="s">
        <v>312</v>
      </c>
      <c r="D1965">
        <v>-27.180980000000002</v>
      </c>
      <c r="E1965">
        <v>-48.409959999999998</v>
      </c>
      <c r="F1965" s="24" t="s">
        <v>2</v>
      </c>
      <c r="G1965" s="24" t="s">
        <v>3</v>
      </c>
      <c r="H1965" s="25">
        <v>42040</v>
      </c>
      <c r="I1965" s="12" t="s">
        <v>286</v>
      </c>
      <c r="J1965" s="12" t="s">
        <v>245</v>
      </c>
      <c r="K1965" s="12" t="s">
        <v>271</v>
      </c>
      <c r="L1965" s="24" t="s">
        <v>96</v>
      </c>
      <c r="M1965" s="24" t="s">
        <v>313</v>
      </c>
      <c r="N1965" t="s">
        <v>173</v>
      </c>
      <c r="O1965" s="24">
        <v>1</v>
      </c>
      <c r="P1965">
        <v>10</v>
      </c>
      <c r="Q1965">
        <v>10</v>
      </c>
      <c r="R1965" t="s">
        <v>18</v>
      </c>
      <c r="S1965" s="24">
        <v>12.8</v>
      </c>
      <c r="T1965" s="24">
        <v>10</v>
      </c>
      <c r="U1965" t="s">
        <v>185</v>
      </c>
      <c r="V1965" s="14" t="str">
        <f>VLOOKUP($U1965,look_up!$A$2:J1991,2,FALSE)</f>
        <v>Bolacha_do_mar</v>
      </c>
      <c r="W1965" s="14" t="str">
        <f>VLOOKUP($U1965,look_up!$A$2:K1991,3,FALSE)</f>
        <v>Species</v>
      </c>
      <c r="X1965" s="14" t="str">
        <f>VLOOKUP($U1965,look_up!$A$2:L1991,4,FALSE)</f>
        <v>NA</v>
      </c>
      <c r="Y1965" s="14" t="str">
        <f>VLOOKUP($U1965,look_up!A$2:K1991,5,FALSE)</f>
        <v>Animalia</v>
      </c>
      <c r="Z1965" s="14" t="str">
        <f>VLOOKUP($U1965,look_up!A$2:L1991,6,FALSE)</f>
        <v>Echinodermata</v>
      </c>
      <c r="AA1965" s="14" t="str">
        <f>VLOOKUP($U1965,look_up!A$2:M1991,7,FALSE)</f>
        <v>Echinoidea</v>
      </c>
      <c r="AB1965" s="14" t="str">
        <f>VLOOKUP($U1965,look_up!$A$2:P1991,8,FALSE)</f>
        <v>Clypeasteroidea</v>
      </c>
      <c r="AC1965" s="14" t="str">
        <f>VLOOKUP($U1965,look_up!$A$2:Q1991,9,FALSE)</f>
        <v>Clypeasteridae</v>
      </c>
      <c r="AD1965" s="14">
        <f>VLOOKUP($U1965,look_up!A$2:P1991,10,FALSE)</f>
        <v>422499</v>
      </c>
      <c r="AE1965" s="16">
        <v>0</v>
      </c>
      <c r="AF1965" s="24" t="s">
        <v>216</v>
      </c>
      <c r="AG1965">
        <v>40</v>
      </c>
      <c r="AH1965" s="16" t="s">
        <v>273</v>
      </c>
      <c r="AI1965" s="16" t="s">
        <v>224</v>
      </c>
      <c r="AJ1965" s="16" t="s">
        <v>214</v>
      </c>
      <c r="AK1965" s="16" t="s">
        <v>225</v>
      </c>
      <c r="AL1965" s="16">
        <v>0</v>
      </c>
    </row>
    <row r="1966" spans="1:38" x14ac:dyDescent="0.3">
      <c r="A1966" s="24" t="s">
        <v>0</v>
      </c>
      <c r="B1966" t="s">
        <v>267</v>
      </c>
      <c r="C1966" t="s">
        <v>312</v>
      </c>
      <c r="D1966">
        <v>-27.180980000000002</v>
      </c>
      <c r="E1966">
        <v>-48.409959999999998</v>
      </c>
      <c r="F1966" s="24" t="s">
        <v>2</v>
      </c>
      <c r="G1966" s="24" t="s">
        <v>3</v>
      </c>
      <c r="H1966" s="25">
        <v>42040</v>
      </c>
      <c r="I1966" s="12" t="s">
        <v>286</v>
      </c>
      <c r="J1966" s="12" t="s">
        <v>245</v>
      </c>
      <c r="K1966" s="12" t="s">
        <v>271</v>
      </c>
      <c r="L1966" s="24" t="s">
        <v>96</v>
      </c>
      <c r="M1966" s="24" t="s">
        <v>313</v>
      </c>
      <c r="N1966" t="s">
        <v>173</v>
      </c>
      <c r="O1966" s="24">
        <v>2</v>
      </c>
      <c r="P1966">
        <v>10</v>
      </c>
      <c r="Q1966">
        <v>10</v>
      </c>
      <c r="R1966" t="s">
        <v>18</v>
      </c>
      <c r="S1966" s="24">
        <v>12.8</v>
      </c>
      <c r="T1966" s="24">
        <v>10</v>
      </c>
      <c r="U1966" t="s">
        <v>185</v>
      </c>
      <c r="V1966" s="14" t="str">
        <f>VLOOKUP($U1966,look_up!$A$2:J1992,2,FALSE)</f>
        <v>Bolacha_do_mar</v>
      </c>
      <c r="W1966" s="14" t="str">
        <f>VLOOKUP($U1966,look_up!$A$2:K1992,3,FALSE)</f>
        <v>Species</v>
      </c>
      <c r="X1966" s="14" t="str">
        <f>VLOOKUP($U1966,look_up!$A$2:L1992,4,FALSE)</f>
        <v>NA</v>
      </c>
      <c r="Y1966" s="14" t="str">
        <f>VLOOKUP($U1966,look_up!A$2:K1992,5,FALSE)</f>
        <v>Animalia</v>
      </c>
      <c r="Z1966" s="14" t="str">
        <f>VLOOKUP($U1966,look_up!A$2:L1992,6,FALSE)</f>
        <v>Echinodermata</v>
      </c>
      <c r="AA1966" s="14" t="str">
        <f>VLOOKUP($U1966,look_up!A$2:M1992,7,FALSE)</f>
        <v>Echinoidea</v>
      </c>
      <c r="AB1966" s="14" t="str">
        <f>VLOOKUP($U1966,look_up!$A$2:P1992,8,FALSE)</f>
        <v>Clypeasteroidea</v>
      </c>
      <c r="AC1966" s="14" t="str">
        <f>VLOOKUP($U1966,look_up!$A$2:Q1992,9,FALSE)</f>
        <v>Clypeasteridae</v>
      </c>
      <c r="AD1966" s="14">
        <f>VLOOKUP($U1966,look_up!A$2:P1992,10,FALSE)</f>
        <v>422499</v>
      </c>
      <c r="AE1966" s="16">
        <v>0</v>
      </c>
      <c r="AF1966" s="24" t="s">
        <v>216</v>
      </c>
      <c r="AG1966">
        <v>40</v>
      </c>
      <c r="AH1966" s="16" t="s">
        <v>273</v>
      </c>
      <c r="AI1966" s="16" t="s">
        <v>224</v>
      </c>
      <c r="AJ1966" s="16" t="s">
        <v>214</v>
      </c>
      <c r="AK1966" s="16" t="s">
        <v>225</v>
      </c>
      <c r="AL1966" s="16">
        <v>0</v>
      </c>
    </row>
    <row r="1967" spans="1:38" x14ac:dyDescent="0.3">
      <c r="A1967" s="24" t="s">
        <v>0</v>
      </c>
      <c r="B1967" t="s">
        <v>267</v>
      </c>
      <c r="C1967" t="s">
        <v>312</v>
      </c>
      <c r="D1967">
        <v>-27.180980000000002</v>
      </c>
      <c r="E1967">
        <v>-48.409959999999998</v>
      </c>
      <c r="F1967" s="24" t="s">
        <v>2</v>
      </c>
      <c r="G1967" s="24" t="s">
        <v>3</v>
      </c>
      <c r="H1967" s="25">
        <v>42040</v>
      </c>
      <c r="I1967" s="12" t="s">
        <v>286</v>
      </c>
      <c r="J1967" s="12" t="s">
        <v>245</v>
      </c>
      <c r="K1967" s="12" t="s">
        <v>271</v>
      </c>
      <c r="L1967" s="24" t="s">
        <v>96</v>
      </c>
      <c r="M1967" s="24" t="s">
        <v>313</v>
      </c>
      <c r="N1967" t="s">
        <v>173</v>
      </c>
      <c r="O1967" s="24">
        <v>3</v>
      </c>
      <c r="P1967">
        <v>10</v>
      </c>
      <c r="Q1967">
        <v>10</v>
      </c>
      <c r="R1967" t="s">
        <v>18</v>
      </c>
      <c r="S1967" s="24">
        <v>12.8</v>
      </c>
      <c r="T1967" s="24">
        <v>10</v>
      </c>
      <c r="U1967" t="s">
        <v>185</v>
      </c>
      <c r="V1967" s="14" t="str">
        <f>VLOOKUP($U1967,look_up!$A$2:J1993,2,FALSE)</f>
        <v>Bolacha_do_mar</v>
      </c>
      <c r="W1967" s="14" t="str">
        <f>VLOOKUP($U1967,look_up!$A$2:K1993,3,FALSE)</f>
        <v>Species</v>
      </c>
      <c r="X1967" s="14" t="str">
        <f>VLOOKUP($U1967,look_up!$A$2:L1993,4,FALSE)</f>
        <v>NA</v>
      </c>
      <c r="Y1967" s="14" t="str">
        <f>VLOOKUP($U1967,look_up!A$2:K1993,5,FALSE)</f>
        <v>Animalia</v>
      </c>
      <c r="Z1967" s="14" t="str">
        <f>VLOOKUP($U1967,look_up!A$2:L1993,6,FALSE)</f>
        <v>Echinodermata</v>
      </c>
      <c r="AA1967" s="14" t="str">
        <f>VLOOKUP($U1967,look_up!A$2:M1993,7,FALSE)</f>
        <v>Echinoidea</v>
      </c>
      <c r="AB1967" s="14" t="str">
        <f>VLOOKUP($U1967,look_up!$A$2:P1993,8,FALSE)</f>
        <v>Clypeasteroidea</v>
      </c>
      <c r="AC1967" s="14" t="str">
        <f>VLOOKUP($U1967,look_up!$A$2:Q1993,9,FALSE)</f>
        <v>Clypeasteridae</v>
      </c>
      <c r="AD1967" s="14">
        <f>VLOOKUP($U1967,look_up!A$2:P1993,10,FALSE)</f>
        <v>422499</v>
      </c>
      <c r="AE1967" s="16">
        <v>0</v>
      </c>
      <c r="AF1967" s="24" t="s">
        <v>216</v>
      </c>
      <c r="AG1967">
        <v>40</v>
      </c>
      <c r="AH1967" s="16" t="s">
        <v>273</v>
      </c>
      <c r="AI1967" s="16" t="s">
        <v>224</v>
      </c>
      <c r="AJ1967" s="16" t="s">
        <v>214</v>
      </c>
      <c r="AK1967" s="16" t="s">
        <v>225</v>
      </c>
      <c r="AL1967" s="16">
        <v>0</v>
      </c>
    </row>
    <row r="1968" spans="1:38" x14ac:dyDescent="0.3">
      <c r="A1968" s="24" t="s">
        <v>0</v>
      </c>
      <c r="B1968" t="s">
        <v>309</v>
      </c>
      <c r="C1968" t="s">
        <v>287</v>
      </c>
      <c r="D1968">
        <v>-27.178419999999999</v>
      </c>
      <c r="E1968">
        <v>-48.406959999999998</v>
      </c>
      <c r="F1968" s="24" t="s">
        <v>2</v>
      </c>
      <c r="G1968" s="24" t="s">
        <v>3</v>
      </c>
      <c r="H1968" s="25">
        <v>42032</v>
      </c>
      <c r="I1968" s="12" t="s">
        <v>288</v>
      </c>
      <c r="J1968" s="12" t="s">
        <v>270</v>
      </c>
      <c r="K1968" s="12" t="s">
        <v>271</v>
      </c>
      <c r="L1968" s="24" t="s">
        <v>96</v>
      </c>
      <c r="M1968" s="24" t="s">
        <v>313</v>
      </c>
      <c r="N1968" t="s">
        <v>85</v>
      </c>
      <c r="O1968" s="24">
        <v>1</v>
      </c>
      <c r="P1968">
        <v>5</v>
      </c>
      <c r="Q1968">
        <v>5</v>
      </c>
      <c r="R1968">
        <v>27</v>
      </c>
      <c r="S1968" s="24">
        <v>4.7</v>
      </c>
      <c r="T1968" s="24">
        <v>5.2</v>
      </c>
      <c r="U1968" t="s">
        <v>185</v>
      </c>
      <c r="V1968" s="14" t="str">
        <f>VLOOKUP($U1968,look_up!$A$2:J1994,2,FALSE)</f>
        <v>Bolacha_do_mar</v>
      </c>
      <c r="W1968" s="14" t="str">
        <f>VLOOKUP($U1968,look_up!$A$2:K1994,3,FALSE)</f>
        <v>Species</v>
      </c>
      <c r="X1968" s="14" t="str">
        <f>VLOOKUP($U1968,look_up!$A$2:L1994,4,FALSE)</f>
        <v>NA</v>
      </c>
      <c r="Y1968" s="14" t="str">
        <f>VLOOKUP($U1968,look_up!A$2:K1994,5,FALSE)</f>
        <v>Animalia</v>
      </c>
      <c r="Z1968" s="14" t="str">
        <f>VLOOKUP($U1968,look_up!A$2:L1994,6,FALSE)</f>
        <v>Echinodermata</v>
      </c>
      <c r="AA1968" s="14" t="str">
        <f>VLOOKUP($U1968,look_up!A$2:M1994,7,FALSE)</f>
        <v>Echinoidea</v>
      </c>
      <c r="AB1968" s="14" t="str">
        <f>VLOOKUP($U1968,look_up!$A$2:P1994,8,FALSE)</f>
        <v>Clypeasteroidea</v>
      </c>
      <c r="AC1968" s="14" t="str">
        <f>VLOOKUP($U1968,look_up!$A$2:Q1994,9,FALSE)</f>
        <v>Clypeasteridae</v>
      </c>
      <c r="AD1968" s="14">
        <f>VLOOKUP($U1968,look_up!A$2:P1994,10,FALSE)</f>
        <v>422499</v>
      </c>
      <c r="AE1968" s="16">
        <v>0</v>
      </c>
      <c r="AF1968" s="24" t="s">
        <v>216</v>
      </c>
      <c r="AG1968">
        <v>40</v>
      </c>
      <c r="AH1968" s="16" t="s">
        <v>273</v>
      </c>
      <c r="AI1968" s="16" t="s">
        <v>224</v>
      </c>
      <c r="AJ1968" s="16" t="s">
        <v>214</v>
      </c>
      <c r="AK1968" s="16" t="s">
        <v>225</v>
      </c>
      <c r="AL1968" s="16">
        <v>0</v>
      </c>
    </row>
    <row r="1969" spans="1:38" x14ac:dyDescent="0.3">
      <c r="A1969" s="24" t="s">
        <v>0</v>
      </c>
      <c r="B1969" t="s">
        <v>309</v>
      </c>
      <c r="C1969" t="s">
        <v>287</v>
      </c>
      <c r="D1969">
        <v>-27.178419999999999</v>
      </c>
      <c r="E1969">
        <v>-48.406959999999998</v>
      </c>
      <c r="F1969" s="24" t="s">
        <v>2</v>
      </c>
      <c r="G1969" s="24" t="s">
        <v>3</v>
      </c>
      <c r="H1969" s="25">
        <v>42032</v>
      </c>
      <c r="I1969" s="12" t="s">
        <v>288</v>
      </c>
      <c r="J1969" s="12" t="s">
        <v>270</v>
      </c>
      <c r="K1969" s="12" t="s">
        <v>271</v>
      </c>
      <c r="L1969" s="24" t="s">
        <v>96</v>
      </c>
      <c r="M1969" s="24" t="s">
        <v>313</v>
      </c>
      <c r="N1969" t="s">
        <v>85</v>
      </c>
      <c r="O1969" s="24">
        <v>2</v>
      </c>
      <c r="P1969">
        <v>5</v>
      </c>
      <c r="Q1969">
        <v>5</v>
      </c>
      <c r="R1969">
        <v>27</v>
      </c>
      <c r="S1969" s="24">
        <v>4.7</v>
      </c>
      <c r="T1969" s="24">
        <v>5.2</v>
      </c>
      <c r="U1969" t="s">
        <v>185</v>
      </c>
      <c r="V1969" s="14" t="str">
        <f>VLOOKUP($U1969,look_up!$A$2:J1995,2,FALSE)</f>
        <v>Bolacha_do_mar</v>
      </c>
      <c r="W1969" s="14" t="str">
        <f>VLOOKUP($U1969,look_up!$A$2:K1995,3,FALSE)</f>
        <v>Species</v>
      </c>
      <c r="X1969" s="14" t="str">
        <f>VLOOKUP($U1969,look_up!$A$2:L1995,4,FALSE)</f>
        <v>NA</v>
      </c>
      <c r="Y1969" s="14" t="str">
        <f>VLOOKUP($U1969,look_up!A$2:K1995,5,FALSE)</f>
        <v>Animalia</v>
      </c>
      <c r="Z1969" s="14" t="str">
        <f>VLOOKUP($U1969,look_up!A$2:L1995,6,FALSE)</f>
        <v>Echinodermata</v>
      </c>
      <c r="AA1969" s="14" t="str">
        <f>VLOOKUP($U1969,look_up!A$2:M1995,7,FALSE)</f>
        <v>Echinoidea</v>
      </c>
      <c r="AB1969" s="14" t="str">
        <f>VLOOKUP($U1969,look_up!$A$2:P1995,8,FALSE)</f>
        <v>Clypeasteroidea</v>
      </c>
      <c r="AC1969" s="14" t="str">
        <f>VLOOKUP($U1969,look_up!$A$2:Q1995,9,FALSE)</f>
        <v>Clypeasteridae</v>
      </c>
      <c r="AD1969" s="14">
        <f>VLOOKUP($U1969,look_up!A$2:P1995,10,FALSE)</f>
        <v>422499</v>
      </c>
      <c r="AE1969" s="16">
        <v>0</v>
      </c>
      <c r="AF1969" s="24" t="s">
        <v>216</v>
      </c>
      <c r="AG1969">
        <v>40</v>
      </c>
      <c r="AH1969" s="16" t="s">
        <v>273</v>
      </c>
      <c r="AI1969" s="16" t="s">
        <v>224</v>
      </c>
      <c r="AJ1969" s="16" t="s">
        <v>214</v>
      </c>
      <c r="AK1969" s="16" t="s">
        <v>225</v>
      </c>
      <c r="AL1969" s="16">
        <v>0</v>
      </c>
    </row>
    <row r="1970" spans="1:38" x14ac:dyDescent="0.3">
      <c r="A1970" s="24" t="s">
        <v>0</v>
      </c>
      <c r="B1970" t="s">
        <v>309</v>
      </c>
      <c r="C1970" t="s">
        <v>287</v>
      </c>
      <c r="D1970">
        <v>-27.178419999999999</v>
      </c>
      <c r="E1970">
        <v>-48.406959999999998</v>
      </c>
      <c r="F1970" s="24" t="s">
        <v>2</v>
      </c>
      <c r="G1970" s="24" t="s">
        <v>3</v>
      </c>
      <c r="H1970" s="25">
        <v>42032</v>
      </c>
      <c r="I1970" s="12" t="s">
        <v>288</v>
      </c>
      <c r="J1970" s="12" t="s">
        <v>270</v>
      </c>
      <c r="K1970" s="12" t="s">
        <v>271</v>
      </c>
      <c r="L1970" s="24" t="s">
        <v>96</v>
      </c>
      <c r="M1970" s="24" t="s">
        <v>313</v>
      </c>
      <c r="N1970" t="s">
        <v>85</v>
      </c>
      <c r="O1970" s="24">
        <v>3</v>
      </c>
      <c r="P1970">
        <v>5</v>
      </c>
      <c r="Q1970">
        <v>5</v>
      </c>
      <c r="R1970">
        <v>27</v>
      </c>
      <c r="S1970" s="24">
        <v>4.7</v>
      </c>
      <c r="T1970" s="24">
        <v>5.2</v>
      </c>
      <c r="U1970" t="s">
        <v>185</v>
      </c>
      <c r="V1970" s="14" t="str">
        <f>VLOOKUP($U1970,look_up!$A$2:J1996,2,FALSE)</f>
        <v>Bolacha_do_mar</v>
      </c>
      <c r="W1970" s="14" t="str">
        <f>VLOOKUP($U1970,look_up!$A$2:K1996,3,FALSE)</f>
        <v>Species</v>
      </c>
      <c r="X1970" s="14" t="str">
        <f>VLOOKUP($U1970,look_up!$A$2:L1996,4,FALSE)</f>
        <v>NA</v>
      </c>
      <c r="Y1970" s="14" t="str">
        <f>VLOOKUP($U1970,look_up!A$2:K1996,5,FALSE)</f>
        <v>Animalia</v>
      </c>
      <c r="Z1970" s="14" t="str">
        <f>VLOOKUP($U1970,look_up!A$2:L1996,6,FALSE)</f>
        <v>Echinodermata</v>
      </c>
      <c r="AA1970" s="14" t="str">
        <f>VLOOKUP($U1970,look_up!A$2:M1996,7,FALSE)</f>
        <v>Echinoidea</v>
      </c>
      <c r="AB1970" s="14" t="str">
        <f>VLOOKUP($U1970,look_up!$A$2:P1996,8,FALSE)</f>
        <v>Clypeasteroidea</v>
      </c>
      <c r="AC1970" s="14" t="str">
        <f>VLOOKUP($U1970,look_up!$A$2:Q1996,9,FALSE)</f>
        <v>Clypeasteridae</v>
      </c>
      <c r="AD1970" s="14">
        <f>VLOOKUP($U1970,look_up!A$2:P1996,10,FALSE)</f>
        <v>422499</v>
      </c>
      <c r="AE1970" s="16">
        <v>0</v>
      </c>
      <c r="AF1970" s="24" t="s">
        <v>216</v>
      </c>
      <c r="AG1970">
        <v>40</v>
      </c>
      <c r="AH1970" s="16" t="s">
        <v>273</v>
      </c>
      <c r="AI1970" s="16" t="s">
        <v>224</v>
      </c>
      <c r="AJ1970" s="16" t="s">
        <v>214</v>
      </c>
      <c r="AK1970" s="16" t="s">
        <v>225</v>
      </c>
      <c r="AL1970" s="16">
        <v>0</v>
      </c>
    </row>
    <row r="1971" spans="1:38" x14ac:dyDescent="0.3">
      <c r="A1971" s="24" t="s">
        <v>0</v>
      </c>
      <c r="B1971" t="s">
        <v>310</v>
      </c>
      <c r="C1971" t="s">
        <v>289</v>
      </c>
      <c r="D1971">
        <v>-27.118390000000002</v>
      </c>
      <c r="E1971">
        <v>-48.519509999999997</v>
      </c>
      <c r="F1971" s="24" t="s">
        <v>2</v>
      </c>
      <c r="G1971" s="24" t="s">
        <v>3</v>
      </c>
      <c r="H1971" s="25">
        <v>42026</v>
      </c>
      <c r="I1971" s="12" t="s">
        <v>265</v>
      </c>
      <c r="J1971" s="12" t="s">
        <v>270</v>
      </c>
      <c r="K1971" s="12" t="s">
        <v>271</v>
      </c>
      <c r="L1971" s="24" t="s">
        <v>96</v>
      </c>
      <c r="M1971" s="24" t="s">
        <v>272</v>
      </c>
      <c r="N1971" t="s">
        <v>85</v>
      </c>
      <c r="O1971" s="24">
        <v>1</v>
      </c>
      <c r="P1971">
        <v>5</v>
      </c>
      <c r="Q1971">
        <v>5</v>
      </c>
      <c r="R1971" t="s">
        <v>18</v>
      </c>
      <c r="S1971" s="24">
        <v>5.8</v>
      </c>
      <c r="T1971" s="24">
        <v>4</v>
      </c>
      <c r="U1971" t="s">
        <v>185</v>
      </c>
      <c r="V1971" s="14" t="str">
        <f>VLOOKUP($U1971,look_up!$A$2:J1997,2,FALSE)</f>
        <v>Bolacha_do_mar</v>
      </c>
      <c r="W1971" s="14" t="str">
        <f>VLOOKUP($U1971,look_up!$A$2:K1997,3,FALSE)</f>
        <v>Species</v>
      </c>
      <c r="X1971" s="14" t="str">
        <f>VLOOKUP($U1971,look_up!$A$2:L1997,4,FALSE)</f>
        <v>NA</v>
      </c>
      <c r="Y1971" s="14" t="str">
        <f>VLOOKUP($U1971,look_up!A$2:K1997,5,FALSE)</f>
        <v>Animalia</v>
      </c>
      <c r="Z1971" s="14" t="str">
        <f>VLOOKUP($U1971,look_up!A$2:L1997,6,FALSE)</f>
        <v>Echinodermata</v>
      </c>
      <c r="AA1971" s="14" t="str">
        <f>VLOOKUP($U1971,look_up!A$2:M1997,7,FALSE)</f>
        <v>Echinoidea</v>
      </c>
      <c r="AB1971" s="14" t="str">
        <f>VLOOKUP($U1971,look_up!$A$2:P1997,8,FALSE)</f>
        <v>Clypeasteroidea</v>
      </c>
      <c r="AC1971" s="14" t="str">
        <f>VLOOKUP($U1971,look_up!$A$2:Q1997,9,FALSE)</f>
        <v>Clypeasteridae</v>
      </c>
      <c r="AD1971" s="14">
        <f>VLOOKUP($U1971,look_up!A$2:P1997,10,FALSE)</f>
        <v>422499</v>
      </c>
      <c r="AE1971" s="16">
        <v>0</v>
      </c>
      <c r="AF1971" s="24" t="s">
        <v>216</v>
      </c>
      <c r="AG1971">
        <v>40</v>
      </c>
      <c r="AH1971" s="16" t="s">
        <v>273</v>
      </c>
      <c r="AI1971" s="16" t="s">
        <v>224</v>
      </c>
      <c r="AJ1971" s="16" t="s">
        <v>214</v>
      </c>
      <c r="AK1971" s="16" t="s">
        <v>225</v>
      </c>
      <c r="AL1971" s="16">
        <v>0</v>
      </c>
    </row>
    <row r="1972" spans="1:38" x14ac:dyDescent="0.3">
      <c r="A1972" s="24" t="s">
        <v>0</v>
      </c>
      <c r="B1972" t="s">
        <v>310</v>
      </c>
      <c r="C1972" t="s">
        <v>289</v>
      </c>
      <c r="D1972">
        <v>-27.118390000000002</v>
      </c>
      <c r="E1972">
        <v>-48.519509999999997</v>
      </c>
      <c r="F1972" s="24" t="s">
        <v>2</v>
      </c>
      <c r="G1972" s="24" t="s">
        <v>3</v>
      </c>
      <c r="H1972" s="25">
        <v>42026</v>
      </c>
      <c r="I1972" s="12" t="s">
        <v>265</v>
      </c>
      <c r="J1972" s="12" t="s">
        <v>270</v>
      </c>
      <c r="K1972" s="12" t="s">
        <v>271</v>
      </c>
      <c r="L1972" s="24" t="s">
        <v>96</v>
      </c>
      <c r="M1972" s="24" t="s">
        <v>272</v>
      </c>
      <c r="N1972" t="s">
        <v>85</v>
      </c>
      <c r="O1972" s="24">
        <v>2</v>
      </c>
      <c r="P1972">
        <v>5</v>
      </c>
      <c r="Q1972">
        <v>5</v>
      </c>
      <c r="R1972" t="s">
        <v>18</v>
      </c>
      <c r="S1972" s="24">
        <v>5.8</v>
      </c>
      <c r="T1972" s="24">
        <v>4</v>
      </c>
      <c r="U1972" t="s">
        <v>185</v>
      </c>
      <c r="V1972" s="14" t="str">
        <f>VLOOKUP($U1972,look_up!$A$2:J1998,2,FALSE)</f>
        <v>Bolacha_do_mar</v>
      </c>
      <c r="W1972" s="14" t="str">
        <f>VLOOKUP($U1972,look_up!$A$2:K1998,3,FALSE)</f>
        <v>Species</v>
      </c>
      <c r="X1972" s="14" t="str">
        <f>VLOOKUP($U1972,look_up!$A$2:L1998,4,FALSE)</f>
        <v>NA</v>
      </c>
      <c r="Y1972" s="14" t="str">
        <f>VLOOKUP($U1972,look_up!A$2:K1998,5,FALSE)</f>
        <v>Animalia</v>
      </c>
      <c r="Z1972" s="14" t="str">
        <f>VLOOKUP($U1972,look_up!A$2:L1998,6,FALSE)</f>
        <v>Echinodermata</v>
      </c>
      <c r="AA1972" s="14" t="str">
        <f>VLOOKUP($U1972,look_up!A$2:M1998,7,FALSE)</f>
        <v>Echinoidea</v>
      </c>
      <c r="AB1972" s="14" t="str">
        <f>VLOOKUP($U1972,look_up!$A$2:P1998,8,FALSE)</f>
        <v>Clypeasteroidea</v>
      </c>
      <c r="AC1972" s="14" t="str">
        <f>VLOOKUP($U1972,look_up!$A$2:Q1998,9,FALSE)</f>
        <v>Clypeasteridae</v>
      </c>
      <c r="AD1972" s="14">
        <f>VLOOKUP($U1972,look_up!A$2:P1998,10,FALSE)</f>
        <v>422499</v>
      </c>
      <c r="AE1972" s="16">
        <v>0</v>
      </c>
      <c r="AF1972" s="24" t="s">
        <v>216</v>
      </c>
      <c r="AG1972">
        <v>40</v>
      </c>
      <c r="AH1972" s="16" t="s">
        <v>273</v>
      </c>
      <c r="AI1972" s="16" t="s">
        <v>224</v>
      </c>
      <c r="AJ1972" s="16" t="s">
        <v>214</v>
      </c>
      <c r="AK1972" s="16" t="s">
        <v>225</v>
      </c>
      <c r="AL1972" s="16">
        <v>0</v>
      </c>
    </row>
    <row r="1973" spans="1:38" x14ac:dyDescent="0.3">
      <c r="A1973" s="24" t="s">
        <v>0</v>
      </c>
      <c r="B1973" t="s">
        <v>310</v>
      </c>
      <c r="C1973" t="s">
        <v>289</v>
      </c>
      <c r="D1973">
        <v>-27.118390000000002</v>
      </c>
      <c r="E1973">
        <v>-48.519509999999997</v>
      </c>
      <c r="F1973" s="24" t="s">
        <v>2</v>
      </c>
      <c r="G1973" s="24" t="s">
        <v>3</v>
      </c>
      <c r="H1973" s="25">
        <v>42026</v>
      </c>
      <c r="I1973" s="12" t="s">
        <v>265</v>
      </c>
      <c r="J1973" s="12" t="s">
        <v>270</v>
      </c>
      <c r="K1973" s="12" t="s">
        <v>271</v>
      </c>
      <c r="L1973" s="24" t="s">
        <v>96</v>
      </c>
      <c r="M1973" s="24" t="s">
        <v>272</v>
      </c>
      <c r="N1973" t="s">
        <v>85</v>
      </c>
      <c r="O1973" s="24">
        <v>3</v>
      </c>
      <c r="P1973">
        <v>5</v>
      </c>
      <c r="Q1973">
        <v>5</v>
      </c>
      <c r="R1973" t="s">
        <v>18</v>
      </c>
      <c r="S1973" s="24">
        <v>5.8</v>
      </c>
      <c r="T1973" s="24">
        <v>4</v>
      </c>
      <c r="U1973" t="s">
        <v>185</v>
      </c>
      <c r="V1973" s="14" t="str">
        <f>VLOOKUP($U1973,look_up!$A$2:J1999,2,FALSE)</f>
        <v>Bolacha_do_mar</v>
      </c>
      <c r="W1973" s="14" t="str">
        <f>VLOOKUP($U1973,look_up!$A$2:K1999,3,FALSE)</f>
        <v>Species</v>
      </c>
      <c r="X1973" s="14" t="str">
        <f>VLOOKUP($U1973,look_up!$A$2:L1999,4,FALSE)</f>
        <v>NA</v>
      </c>
      <c r="Y1973" s="14" t="str">
        <f>VLOOKUP($U1973,look_up!A$2:K1999,5,FALSE)</f>
        <v>Animalia</v>
      </c>
      <c r="Z1973" s="14" t="str">
        <f>VLOOKUP($U1973,look_up!A$2:L1999,6,FALSE)</f>
        <v>Echinodermata</v>
      </c>
      <c r="AA1973" s="14" t="str">
        <f>VLOOKUP($U1973,look_up!A$2:M1999,7,FALSE)</f>
        <v>Echinoidea</v>
      </c>
      <c r="AB1973" s="14" t="str">
        <f>VLOOKUP($U1973,look_up!$A$2:P1999,8,FALSE)</f>
        <v>Clypeasteroidea</v>
      </c>
      <c r="AC1973" s="14" t="str">
        <f>VLOOKUP($U1973,look_up!$A$2:Q1999,9,FALSE)</f>
        <v>Clypeasteridae</v>
      </c>
      <c r="AD1973" s="14">
        <f>VLOOKUP($U1973,look_up!A$2:P1999,10,FALSE)</f>
        <v>422499</v>
      </c>
      <c r="AE1973" s="16">
        <v>0</v>
      </c>
      <c r="AF1973" s="24" t="s">
        <v>216</v>
      </c>
      <c r="AG1973">
        <v>40</v>
      </c>
      <c r="AH1973" s="16" t="s">
        <v>273</v>
      </c>
      <c r="AI1973" s="16" t="s">
        <v>224</v>
      </c>
      <c r="AJ1973" s="16" t="s">
        <v>214</v>
      </c>
      <c r="AK1973" s="16" t="s">
        <v>225</v>
      </c>
      <c r="AL1973" s="16">
        <v>0</v>
      </c>
    </row>
    <row r="1974" spans="1:38" x14ac:dyDescent="0.3">
      <c r="A1974" s="24" t="s">
        <v>0</v>
      </c>
      <c r="B1974" t="s">
        <v>311</v>
      </c>
      <c r="C1974" t="s">
        <v>290</v>
      </c>
      <c r="D1974">
        <v>-27.11862</v>
      </c>
      <c r="E1974">
        <v>-48.514699999999998</v>
      </c>
      <c r="F1974" s="24" t="s">
        <v>2</v>
      </c>
      <c r="G1974" s="24" t="s">
        <v>3</v>
      </c>
      <c r="H1974" s="25">
        <v>42026</v>
      </c>
      <c r="I1974" s="12" t="s">
        <v>265</v>
      </c>
      <c r="J1974" s="12" t="s">
        <v>270</v>
      </c>
      <c r="K1974" s="12" t="s">
        <v>271</v>
      </c>
      <c r="L1974" s="24" t="s">
        <v>96</v>
      </c>
      <c r="M1974" s="24" t="s">
        <v>272</v>
      </c>
      <c r="N1974" t="s">
        <v>85</v>
      </c>
      <c r="O1974" s="24">
        <v>1</v>
      </c>
      <c r="P1974">
        <v>5</v>
      </c>
      <c r="Q1974">
        <v>5</v>
      </c>
      <c r="R1974" t="s">
        <v>18</v>
      </c>
      <c r="S1974" s="24">
        <v>5.8</v>
      </c>
      <c r="T1974" s="24">
        <v>4</v>
      </c>
      <c r="U1974" t="s">
        <v>185</v>
      </c>
      <c r="V1974" s="14" t="str">
        <f>VLOOKUP($U1974,look_up!$A$2:J2000,2,FALSE)</f>
        <v>Bolacha_do_mar</v>
      </c>
      <c r="W1974" s="14" t="str">
        <f>VLOOKUP($U1974,look_up!$A$2:K2000,3,FALSE)</f>
        <v>Species</v>
      </c>
      <c r="X1974" s="14" t="str">
        <f>VLOOKUP($U1974,look_up!$A$2:L2000,4,FALSE)</f>
        <v>NA</v>
      </c>
      <c r="Y1974" s="14" t="str">
        <f>VLOOKUP($U1974,look_up!A$2:K2000,5,FALSE)</f>
        <v>Animalia</v>
      </c>
      <c r="Z1974" s="14" t="str">
        <f>VLOOKUP($U1974,look_up!A$2:L2000,6,FALSE)</f>
        <v>Echinodermata</v>
      </c>
      <c r="AA1974" s="14" t="str">
        <f>VLOOKUP($U1974,look_up!A$2:M2000,7,FALSE)</f>
        <v>Echinoidea</v>
      </c>
      <c r="AB1974" s="14" t="str">
        <f>VLOOKUP($U1974,look_up!$A$2:P2000,8,FALSE)</f>
        <v>Clypeasteroidea</v>
      </c>
      <c r="AC1974" s="14" t="str">
        <f>VLOOKUP($U1974,look_up!$A$2:Q2000,9,FALSE)</f>
        <v>Clypeasteridae</v>
      </c>
      <c r="AD1974" s="14">
        <f>VLOOKUP($U1974,look_up!A$2:P2000,10,FALSE)</f>
        <v>422499</v>
      </c>
      <c r="AE1974" s="16">
        <v>0</v>
      </c>
      <c r="AF1974" s="24" t="s">
        <v>216</v>
      </c>
      <c r="AG1974">
        <v>40</v>
      </c>
      <c r="AH1974" s="16" t="s">
        <v>273</v>
      </c>
      <c r="AI1974" s="16" t="s">
        <v>224</v>
      </c>
      <c r="AJ1974" s="16" t="s">
        <v>214</v>
      </c>
      <c r="AK1974" s="16" t="s">
        <v>225</v>
      </c>
      <c r="AL1974" s="16">
        <v>0</v>
      </c>
    </row>
    <row r="1975" spans="1:38" x14ac:dyDescent="0.3">
      <c r="A1975" s="24" t="s">
        <v>0</v>
      </c>
      <c r="B1975" t="s">
        <v>311</v>
      </c>
      <c r="C1975" t="s">
        <v>290</v>
      </c>
      <c r="D1975">
        <v>-27.11862</v>
      </c>
      <c r="E1975">
        <v>-48.514699999999998</v>
      </c>
      <c r="F1975" s="24" t="s">
        <v>2</v>
      </c>
      <c r="G1975" s="24" t="s">
        <v>3</v>
      </c>
      <c r="H1975" s="25">
        <v>42026</v>
      </c>
      <c r="I1975" s="12" t="s">
        <v>265</v>
      </c>
      <c r="J1975" s="12" t="s">
        <v>270</v>
      </c>
      <c r="K1975" s="12" t="s">
        <v>271</v>
      </c>
      <c r="L1975" s="24" t="s">
        <v>96</v>
      </c>
      <c r="M1975" s="24" t="s">
        <v>272</v>
      </c>
      <c r="N1975" t="s">
        <v>85</v>
      </c>
      <c r="O1975" s="24">
        <v>2</v>
      </c>
      <c r="P1975">
        <v>5</v>
      </c>
      <c r="Q1975">
        <v>5</v>
      </c>
      <c r="R1975" t="s">
        <v>18</v>
      </c>
      <c r="S1975" s="24">
        <v>5.8</v>
      </c>
      <c r="T1975" s="24">
        <v>4</v>
      </c>
      <c r="U1975" t="s">
        <v>185</v>
      </c>
      <c r="V1975" s="14" t="str">
        <f>VLOOKUP($U1975,look_up!$A$2:J2001,2,FALSE)</f>
        <v>Bolacha_do_mar</v>
      </c>
      <c r="W1975" s="14" t="str">
        <f>VLOOKUP($U1975,look_up!$A$2:K2001,3,FALSE)</f>
        <v>Species</v>
      </c>
      <c r="X1975" s="14" t="str">
        <f>VLOOKUP($U1975,look_up!$A$2:L2001,4,FALSE)</f>
        <v>NA</v>
      </c>
      <c r="Y1975" s="14" t="str">
        <f>VLOOKUP($U1975,look_up!A$2:K2001,5,FALSE)</f>
        <v>Animalia</v>
      </c>
      <c r="Z1975" s="14" t="str">
        <f>VLOOKUP($U1975,look_up!A$2:L2001,6,FALSE)</f>
        <v>Echinodermata</v>
      </c>
      <c r="AA1975" s="14" t="str">
        <f>VLOOKUP($U1975,look_up!A$2:M2001,7,FALSE)</f>
        <v>Echinoidea</v>
      </c>
      <c r="AB1975" s="14" t="str">
        <f>VLOOKUP($U1975,look_up!$A$2:P2001,8,FALSE)</f>
        <v>Clypeasteroidea</v>
      </c>
      <c r="AC1975" s="14" t="str">
        <f>VLOOKUP($U1975,look_up!$A$2:Q2001,9,FALSE)</f>
        <v>Clypeasteridae</v>
      </c>
      <c r="AD1975" s="14">
        <f>VLOOKUP($U1975,look_up!A$2:P2001,10,FALSE)</f>
        <v>422499</v>
      </c>
      <c r="AE1975" s="16">
        <v>0</v>
      </c>
      <c r="AF1975" s="24" t="s">
        <v>216</v>
      </c>
      <c r="AG1975">
        <v>40</v>
      </c>
      <c r="AH1975" s="16" t="s">
        <v>273</v>
      </c>
      <c r="AI1975" s="16" t="s">
        <v>224</v>
      </c>
      <c r="AJ1975" s="16" t="s">
        <v>214</v>
      </c>
      <c r="AK1975" s="16" t="s">
        <v>225</v>
      </c>
      <c r="AL1975" s="16">
        <v>0</v>
      </c>
    </row>
    <row r="1976" spans="1:38" x14ac:dyDescent="0.3">
      <c r="A1976" s="24" t="s">
        <v>0</v>
      </c>
      <c r="B1976" t="s">
        <v>311</v>
      </c>
      <c r="C1976" t="s">
        <v>290</v>
      </c>
      <c r="D1976">
        <v>-27.11862</v>
      </c>
      <c r="E1976">
        <v>-48.514699999999998</v>
      </c>
      <c r="F1976" s="24" t="s">
        <v>2</v>
      </c>
      <c r="G1976" s="24" t="s">
        <v>3</v>
      </c>
      <c r="H1976" s="25">
        <v>42026</v>
      </c>
      <c r="I1976" s="12" t="s">
        <v>265</v>
      </c>
      <c r="J1976" s="12" t="s">
        <v>270</v>
      </c>
      <c r="K1976" s="12" t="s">
        <v>271</v>
      </c>
      <c r="L1976" s="24" t="s">
        <v>96</v>
      </c>
      <c r="M1976" s="24" t="s">
        <v>272</v>
      </c>
      <c r="N1976" t="s">
        <v>85</v>
      </c>
      <c r="O1976" s="24">
        <v>3</v>
      </c>
      <c r="P1976">
        <v>5</v>
      </c>
      <c r="Q1976">
        <v>5</v>
      </c>
      <c r="R1976" t="s">
        <v>18</v>
      </c>
      <c r="S1976" s="24">
        <v>5.8</v>
      </c>
      <c r="T1976" s="24">
        <v>4</v>
      </c>
      <c r="U1976" t="s">
        <v>185</v>
      </c>
      <c r="V1976" s="14" t="str">
        <f>VLOOKUP($U1976,look_up!$A$2:J2002,2,FALSE)</f>
        <v>Bolacha_do_mar</v>
      </c>
      <c r="W1976" s="14" t="str">
        <f>VLOOKUP($U1976,look_up!$A$2:K2002,3,FALSE)</f>
        <v>Species</v>
      </c>
      <c r="X1976" s="14" t="str">
        <f>VLOOKUP($U1976,look_up!$A$2:L2002,4,FALSE)</f>
        <v>NA</v>
      </c>
      <c r="Y1976" s="14" t="str">
        <f>VLOOKUP($U1976,look_up!A$2:K2002,5,FALSE)</f>
        <v>Animalia</v>
      </c>
      <c r="Z1976" s="14" t="str">
        <f>VLOOKUP($U1976,look_up!A$2:L2002,6,FALSE)</f>
        <v>Echinodermata</v>
      </c>
      <c r="AA1976" s="14" t="str">
        <f>VLOOKUP($U1976,look_up!A$2:M2002,7,FALSE)</f>
        <v>Echinoidea</v>
      </c>
      <c r="AB1976" s="14" t="str">
        <f>VLOOKUP($U1976,look_up!$A$2:P2002,8,FALSE)</f>
        <v>Clypeasteroidea</v>
      </c>
      <c r="AC1976" s="14" t="str">
        <f>VLOOKUP($U1976,look_up!$A$2:Q2002,9,FALSE)</f>
        <v>Clypeasteridae</v>
      </c>
      <c r="AD1976" s="14">
        <f>VLOOKUP($U1976,look_up!A$2:P2002,10,FALSE)</f>
        <v>422499</v>
      </c>
      <c r="AE1976" s="16">
        <v>0</v>
      </c>
      <c r="AF1976" s="24" t="s">
        <v>216</v>
      </c>
      <c r="AG1976">
        <v>40</v>
      </c>
      <c r="AH1976" s="16" t="s">
        <v>273</v>
      </c>
      <c r="AI1976" s="16" t="s">
        <v>224</v>
      </c>
      <c r="AJ1976" s="16" t="s">
        <v>214</v>
      </c>
      <c r="AK1976" s="16" t="s">
        <v>225</v>
      </c>
      <c r="AL1976" s="16">
        <v>0</v>
      </c>
    </row>
    <row r="1977" spans="1:38" x14ac:dyDescent="0.3">
      <c r="A1977" s="24" t="s">
        <v>0</v>
      </c>
      <c r="B1977" t="s">
        <v>306</v>
      </c>
      <c r="C1977" t="s">
        <v>268</v>
      </c>
      <c r="D1977">
        <v>-27.609590000000001</v>
      </c>
      <c r="E1977">
        <v>-48.387419999999999</v>
      </c>
      <c r="F1977" s="24" t="s">
        <v>2</v>
      </c>
      <c r="G1977" s="24" t="s">
        <v>3</v>
      </c>
      <c r="H1977" s="25">
        <v>42388</v>
      </c>
      <c r="I1977" s="12" t="s">
        <v>291</v>
      </c>
      <c r="J1977" s="12" t="s">
        <v>270</v>
      </c>
      <c r="K1977" s="12" t="s">
        <v>292</v>
      </c>
      <c r="L1977" s="24" t="s">
        <v>96</v>
      </c>
      <c r="M1977" s="24" t="s">
        <v>272</v>
      </c>
      <c r="N1977" t="s">
        <v>85</v>
      </c>
      <c r="O1977" s="24">
        <v>1</v>
      </c>
      <c r="P1977">
        <v>5</v>
      </c>
      <c r="Q1977">
        <v>5</v>
      </c>
      <c r="R1977">
        <v>21</v>
      </c>
      <c r="S1977" s="24">
        <v>12.5</v>
      </c>
      <c r="T1977" s="24">
        <v>12.5</v>
      </c>
      <c r="U1977" t="s">
        <v>185</v>
      </c>
      <c r="V1977" s="14" t="str">
        <f>VLOOKUP($U1977,look_up!$A$2:J2003,2,FALSE)</f>
        <v>Bolacha_do_mar</v>
      </c>
      <c r="W1977" s="14" t="str">
        <f>VLOOKUP($U1977,look_up!$A$2:K2003,3,FALSE)</f>
        <v>Species</v>
      </c>
      <c r="X1977" s="14" t="str">
        <f>VLOOKUP($U1977,look_up!$A$2:L2003,4,FALSE)</f>
        <v>NA</v>
      </c>
      <c r="Y1977" s="14" t="str">
        <f>VLOOKUP($U1977,look_up!A$2:K2003,5,FALSE)</f>
        <v>Animalia</v>
      </c>
      <c r="Z1977" s="14" t="str">
        <f>VLOOKUP($U1977,look_up!A$2:L2003,6,FALSE)</f>
        <v>Echinodermata</v>
      </c>
      <c r="AA1977" s="14" t="str">
        <f>VLOOKUP($U1977,look_up!A$2:M2003,7,FALSE)</f>
        <v>Echinoidea</v>
      </c>
      <c r="AB1977" s="14" t="str">
        <f>VLOOKUP($U1977,look_up!$A$2:P2003,8,FALSE)</f>
        <v>Clypeasteroidea</v>
      </c>
      <c r="AC1977" s="14" t="str">
        <f>VLOOKUP($U1977,look_up!$A$2:Q2003,9,FALSE)</f>
        <v>Clypeasteridae</v>
      </c>
      <c r="AD1977" s="14">
        <f>VLOOKUP($U1977,look_up!A$2:P2003,10,FALSE)</f>
        <v>422499</v>
      </c>
      <c r="AE1977" s="16">
        <v>0</v>
      </c>
      <c r="AF1977" s="24" t="s">
        <v>216</v>
      </c>
      <c r="AG1977">
        <v>40</v>
      </c>
      <c r="AH1977" s="16" t="s">
        <v>273</v>
      </c>
      <c r="AI1977" s="16" t="s">
        <v>224</v>
      </c>
      <c r="AJ1977" s="16" t="s">
        <v>214</v>
      </c>
      <c r="AK1977" s="16" t="s">
        <v>225</v>
      </c>
      <c r="AL1977" s="16">
        <v>0</v>
      </c>
    </row>
    <row r="1978" spans="1:38" x14ac:dyDescent="0.3">
      <c r="A1978" s="24" t="s">
        <v>0</v>
      </c>
      <c r="B1978" t="s">
        <v>306</v>
      </c>
      <c r="C1978" t="s">
        <v>268</v>
      </c>
      <c r="D1978">
        <v>-27.609590000000001</v>
      </c>
      <c r="E1978">
        <v>-48.387419999999999</v>
      </c>
      <c r="F1978" s="24" t="s">
        <v>2</v>
      </c>
      <c r="G1978" s="24" t="s">
        <v>3</v>
      </c>
      <c r="H1978" s="25">
        <v>42388</v>
      </c>
      <c r="I1978" s="12" t="s">
        <v>291</v>
      </c>
      <c r="J1978" s="12" t="s">
        <v>270</v>
      </c>
      <c r="K1978" s="12" t="s">
        <v>292</v>
      </c>
      <c r="L1978" s="24" t="s">
        <v>96</v>
      </c>
      <c r="M1978" s="24" t="s">
        <v>272</v>
      </c>
      <c r="N1978" t="s">
        <v>85</v>
      </c>
      <c r="O1978" s="24">
        <v>2</v>
      </c>
      <c r="P1978">
        <v>5</v>
      </c>
      <c r="Q1978">
        <v>5</v>
      </c>
      <c r="R1978">
        <v>21</v>
      </c>
      <c r="S1978" s="24">
        <v>12.5</v>
      </c>
      <c r="T1978" s="24">
        <v>12.5</v>
      </c>
      <c r="U1978" t="s">
        <v>185</v>
      </c>
      <c r="V1978" s="14" t="str">
        <f>VLOOKUP($U1978,look_up!$A$2:J2004,2,FALSE)</f>
        <v>Bolacha_do_mar</v>
      </c>
      <c r="W1978" s="14" t="str">
        <f>VLOOKUP($U1978,look_up!$A$2:K2004,3,FALSE)</f>
        <v>Species</v>
      </c>
      <c r="X1978" s="14" t="str">
        <f>VLOOKUP($U1978,look_up!$A$2:L2004,4,FALSE)</f>
        <v>NA</v>
      </c>
      <c r="Y1978" s="14" t="str">
        <f>VLOOKUP($U1978,look_up!A$2:K2004,5,FALSE)</f>
        <v>Animalia</v>
      </c>
      <c r="Z1978" s="14" t="str">
        <f>VLOOKUP($U1978,look_up!A$2:L2004,6,FALSE)</f>
        <v>Echinodermata</v>
      </c>
      <c r="AA1978" s="14" t="str">
        <f>VLOOKUP($U1978,look_up!A$2:M2004,7,FALSE)</f>
        <v>Echinoidea</v>
      </c>
      <c r="AB1978" s="14" t="str">
        <f>VLOOKUP($U1978,look_up!$A$2:P2004,8,FALSE)</f>
        <v>Clypeasteroidea</v>
      </c>
      <c r="AC1978" s="14" t="str">
        <f>VLOOKUP($U1978,look_up!$A$2:Q2004,9,FALSE)</f>
        <v>Clypeasteridae</v>
      </c>
      <c r="AD1978" s="14">
        <f>VLOOKUP($U1978,look_up!A$2:P2004,10,FALSE)</f>
        <v>422499</v>
      </c>
      <c r="AE1978" s="16">
        <v>0</v>
      </c>
      <c r="AF1978" s="24" t="s">
        <v>216</v>
      </c>
      <c r="AG1978">
        <v>40</v>
      </c>
      <c r="AH1978" s="16" t="s">
        <v>273</v>
      </c>
      <c r="AI1978" s="16" t="s">
        <v>224</v>
      </c>
      <c r="AJ1978" s="16" t="s">
        <v>214</v>
      </c>
      <c r="AK1978" s="16" t="s">
        <v>225</v>
      </c>
      <c r="AL1978" s="16">
        <v>0</v>
      </c>
    </row>
    <row r="1979" spans="1:38" x14ac:dyDescent="0.3">
      <c r="A1979" s="24" t="s">
        <v>0</v>
      </c>
      <c r="B1979" t="s">
        <v>306</v>
      </c>
      <c r="C1979" t="s">
        <v>268</v>
      </c>
      <c r="D1979">
        <v>-27.609590000000001</v>
      </c>
      <c r="E1979">
        <v>-48.387419999999999</v>
      </c>
      <c r="F1979" s="24" t="s">
        <v>2</v>
      </c>
      <c r="G1979" s="24" t="s">
        <v>3</v>
      </c>
      <c r="H1979" s="25">
        <v>42388</v>
      </c>
      <c r="I1979" s="12" t="s">
        <v>291</v>
      </c>
      <c r="J1979" s="12" t="s">
        <v>270</v>
      </c>
      <c r="K1979" s="12" t="s">
        <v>292</v>
      </c>
      <c r="L1979" s="24" t="s">
        <v>96</v>
      </c>
      <c r="M1979" s="24" t="s">
        <v>272</v>
      </c>
      <c r="N1979" t="s">
        <v>85</v>
      </c>
      <c r="O1979" s="24">
        <v>3</v>
      </c>
      <c r="P1979">
        <v>5</v>
      </c>
      <c r="Q1979">
        <v>5</v>
      </c>
      <c r="R1979">
        <v>21</v>
      </c>
      <c r="S1979" s="24">
        <v>12.5</v>
      </c>
      <c r="T1979" s="24">
        <v>12.5</v>
      </c>
      <c r="U1979" t="s">
        <v>185</v>
      </c>
      <c r="V1979" s="14" t="str">
        <f>VLOOKUP($U1979,look_up!$A$2:J2005,2,FALSE)</f>
        <v>Bolacha_do_mar</v>
      </c>
      <c r="W1979" s="14" t="str">
        <f>VLOOKUP($U1979,look_up!$A$2:K2005,3,FALSE)</f>
        <v>Species</v>
      </c>
      <c r="X1979" s="14" t="str">
        <f>VLOOKUP($U1979,look_up!$A$2:L2005,4,FALSE)</f>
        <v>NA</v>
      </c>
      <c r="Y1979" s="14" t="str">
        <f>VLOOKUP($U1979,look_up!A$2:K2005,5,FALSE)</f>
        <v>Animalia</v>
      </c>
      <c r="Z1979" s="14" t="str">
        <f>VLOOKUP($U1979,look_up!A$2:L2005,6,FALSE)</f>
        <v>Echinodermata</v>
      </c>
      <c r="AA1979" s="14" t="str">
        <f>VLOOKUP($U1979,look_up!A$2:M2005,7,FALSE)</f>
        <v>Echinoidea</v>
      </c>
      <c r="AB1979" s="14" t="str">
        <f>VLOOKUP($U1979,look_up!$A$2:P2005,8,FALSE)</f>
        <v>Clypeasteroidea</v>
      </c>
      <c r="AC1979" s="14" t="str">
        <f>VLOOKUP($U1979,look_up!$A$2:Q2005,9,FALSE)</f>
        <v>Clypeasteridae</v>
      </c>
      <c r="AD1979" s="14">
        <f>VLOOKUP($U1979,look_up!A$2:P2005,10,FALSE)</f>
        <v>422499</v>
      </c>
      <c r="AE1979" s="16">
        <v>0</v>
      </c>
      <c r="AF1979" s="24" t="s">
        <v>216</v>
      </c>
      <c r="AG1979">
        <v>40</v>
      </c>
      <c r="AH1979" s="16" t="s">
        <v>273</v>
      </c>
      <c r="AI1979" s="16" t="s">
        <v>224</v>
      </c>
      <c r="AJ1979" s="16" t="s">
        <v>214</v>
      </c>
      <c r="AK1979" s="16" t="s">
        <v>225</v>
      </c>
      <c r="AL1979" s="16">
        <v>0</v>
      </c>
    </row>
    <row r="1980" spans="1:38" x14ac:dyDescent="0.3">
      <c r="A1980" s="24" t="s">
        <v>0</v>
      </c>
      <c r="B1980" t="s">
        <v>306</v>
      </c>
      <c r="C1980" t="s">
        <v>268</v>
      </c>
      <c r="D1980">
        <v>-27.609590000000001</v>
      </c>
      <c r="E1980">
        <v>-48.387419999999999</v>
      </c>
      <c r="F1980" s="24" t="s">
        <v>2</v>
      </c>
      <c r="G1980" s="24" t="s">
        <v>3</v>
      </c>
      <c r="H1980" s="25">
        <v>42388</v>
      </c>
      <c r="I1980" s="12" t="s">
        <v>291</v>
      </c>
      <c r="J1980" s="12" t="s">
        <v>270</v>
      </c>
      <c r="K1980" s="12" t="s">
        <v>292</v>
      </c>
      <c r="L1980" s="24" t="s">
        <v>96</v>
      </c>
      <c r="M1980" s="24" t="s">
        <v>272</v>
      </c>
      <c r="N1980" t="s">
        <v>85</v>
      </c>
      <c r="O1980" s="24">
        <v>1</v>
      </c>
      <c r="P1980">
        <v>10</v>
      </c>
      <c r="Q1980">
        <v>10</v>
      </c>
      <c r="R1980">
        <v>20</v>
      </c>
      <c r="S1980" s="24">
        <v>12.5</v>
      </c>
      <c r="T1980" s="24">
        <v>9</v>
      </c>
      <c r="U1980" t="s">
        <v>185</v>
      </c>
      <c r="V1980" s="14" t="str">
        <f>VLOOKUP($U1980,look_up!$A$2:J2006,2,FALSE)</f>
        <v>Bolacha_do_mar</v>
      </c>
      <c r="W1980" s="14" t="str">
        <f>VLOOKUP($U1980,look_up!$A$2:K2006,3,FALSE)</f>
        <v>Species</v>
      </c>
      <c r="X1980" s="14" t="str">
        <f>VLOOKUP($U1980,look_up!$A$2:L2006,4,FALSE)</f>
        <v>NA</v>
      </c>
      <c r="Y1980" s="14" t="str">
        <f>VLOOKUP($U1980,look_up!A$2:K2006,5,FALSE)</f>
        <v>Animalia</v>
      </c>
      <c r="Z1980" s="14" t="str">
        <f>VLOOKUP($U1980,look_up!A$2:L2006,6,FALSE)</f>
        <v>Echinodermata</v>
      </c>
      <c r="AA1980" s="14" t="str">
        <f>VLOOKUP($U1980,look_up!A$2:M2006,7,FALSE)</f>
        <v>Echinoidea</v>
      </c>
      <c r="AB1980" s="14" t="str">
        <f>VLOOKUP($U1980,look_up!$A$2:P2006,8,FALSE)</f>
        <v>Clypeasteroidea</v>
      </c>
      <c r="AC1980" s="14" t="str">
        <f>VLOOKUP($U1980,look_up!$A$2:Q2006,9,FALSE)</f>
        <v>Clypeasteridae</v>
      </c>
      <c r="AD1980" s="14">
        <f>VLOOKUP($U1980,look_up!A$2:P2006,10,FALSE)</f>
        <v>422499</v>
      </c>
      <c r="AE1980" s="16">
        <v>0</v>
      </c>
      <c r="AF1980" s="24" t="s">
        <v>216</v>
      </c>
      <c r="AG1980">
        <v>40</v>
      </c>
      <c r="AH1980" s="16" t="s">
        <v>273</v>
      </c>
      <c r="AI1980" s="16" t="s">
        <v>224</v>
      </c>
      <c r="AJ1980" s="16" t="s">
        <v>214</v>
      </c>
      <c r="AK1980" s="16" t="s">
        <v>225</v>
      </c>
      <c r="AL1980" s="16">
        <v>0</v>
      </c>
    </row>
    <row r="1981" spans="1:38" x14ac:dyDescent="0.3">
      <c r="A1981" s="24" t="s">
        <v>0</v>
      </c>
      <c r="B1981" t="s">
        <v>306</v>
      </c>
      <c r="C1981" t="s">
        <v>268</v>
      </c>
      <c r="D1981">
        <v>-27.609590000000001</v>
      </c>
      <c r="E1981">
        <v>-48.387419999999999</v>
      </c>
      <c r="F1981" s="24" t="s">
        <v>2</v>
      </c>
      <c r="G1981" s="24" t="s">
        <v>3</v>
      </c>
      <c r="H1981" s="25">
        <v>42388</v>
      </c>
      <c r="I1981" s="12" t="s">
        <v>291</v>
      </c>
      <c r="J1981" s="12" t="s">
        <v>270</v>
      </c>
      <c r="K1981" s="12" t="s">
        <v>292</v>
      </c>
      <c r="L1981" s="24" t="s">
        <v>96</v>
      </c>
      <c r="M1981" s="24" t="s">
        <v>272</v>
      </c>
      <c r="N1981" t="s">
        <v>85</v>
      </c>
      <c r="O1981" s="24">
        <v>2</v>
      </c>
      <c r="P1981">
        <v>10</v>
      </c>
      <c r="Q1981">
        <v>10</v>
      </c>
      <c r="R1981">
        <v>20</v>
      </c>
      <c r="S1981" s="24">
        <v>12.5</v>
      </c>
      <c r="T1981" s="24">
        <v>9</v>
      </c>
      <c r="U1981" t="s">
        <v>185</v>
      </c>
      <c r="V1981" s="14" t="str">
        <f>VLOOKUP($U1981,look_up!$A$2:J2007,2,FALSE)</f>
        <v>Bolacha_do_mar</v>
      </c>
      <c r="W1981" s="14" t="str">
        <f>VLOOKUP($U1981,look_up!$A$2:K2007,3,FALSE)</f>
        <v>Species</v>
      </c>
      <c r="X1981" s="14" t="str">
        <f>VLOOKUP($U1981,look_up!$A$2:L2007,4,FALSE)</f>
        <v>NA</v>
      </c>
      <c r="Y1981" s="14" t="str">
        <f>VLOOKUP($U1981,look_up!A$2:K2007,5,FALSE)</f>
        <v>Animalia</v>
      </c>
      <c r="Z1981" s="14" t="str">
        <f>VLOOKUP($U1981,look_up!A$2:L2007,6,FALSE)</f>
        <v>Echinodermata</v>
      </c>
      <c r="AA1981" s="14" t="str">
        <f>VLOOKUP($U1981,look_up!A$2:M2007,7,FALSE)</f>
        <v>Echinoidea</v>
      </c>
      <c r="AB1981" s="14" t="str">
        <f>VLOOKUP($U1981,look_up!$A$2:P2007,8,FALSE)</f>
        <v>Clypeasteroidea</v>
      </c>
      <c r="AC1981" s="14" t="str">
        <f>VLOOKUP($U1981,look_up!$A$2:Q2007,9,FALSE)</f>
        <v>Clypeasteridae</v>
      </c>
      <c r="AD1981" s="14">
        <f>VLOOKUP($U1981,look_up!A$2:P2007,10,FALSE)</f>
        <v>422499</v>
      </c>
      <c r="AE1981" s="16">
        <v>0</v>
      </c>
      <c r="AF1981" s="24" t="s">
        <v>216</v>
      </c>
      <c r="AG1981">
        <v>40</v>
      </c>
      <c r="AH1981" s="16" t="s">
        <v>273</v>
      </c>
      <c r="AI1981" s="16" t="s">
        <v>224</v>
      </c>
      <c r="AJ1981" s="16" t="s">
        <v>214</v>
      </c>
      <c r="AK1981" s="16" t="s">
        <v>225</v>
      </c>
      <c r="AL1981" s="16">
        <v>0</v>
      </c>
    </row>
    <row r="1982" spans="1:38" x14ac:dyDescent="0.3">
      <c r="A1982" s="24" t="s">
        <v>0</v>
      </c>
      <c r="B1982" t="s">
        <v>306</v>
      </c>
      <c r="C1982" t="s">
        <v>268</v>
      </c>
      <c r="D1982">
        <v>-27.609590000000001</v>
      </c>
      <c r="E1982">
        <v>-48.387419999999999</v>
      </c>
      <c r="F1982" s="24" t="s">
        <v>2</v>
      </c>
      <c r="G1982" s="24" t="s">
        <v>3</v>
      </c>
      <c r="H1982" s="25">
        <v>42388</v>
      </c>
      <c r="I1982" s="12" t="s">
        <v>291</v>
      </c>
      <c r="J1982" s="12" t="s">
        <v>270</v>
      </c>
      <c r="K1982" s="12" t="s">
        <v>292</v>
      </c>
      <c r="L1982" s="24" t="s">
        <v>96</v>
      </c>
      <c r="M1982" s="24" t="s">
        <v>272</v>
      </c>
      <c r="N1982" t="s">
        <v>85</v>
      </c>
      <c r="O1982" s="24">
        <v>3</v>
      </c>
      <c r="P1982">
        <v>10</v>
      </c>
      <c r="Q1982">
        <v>10</v>
      </c>
      <c r="R1982">
        <v>20</v>
      </c>
      <c r="S1982" s="24">
        <v>12.5</v>
      </c>
      <c r="T1982" s="24">
        <v>9</v>
      </c>
      <c r="U1982" t="s">
        <v>185</v>
      </c>
      <c r="V1982" s="14" t="str">
        <f>VLOOKUP($U1982,look_up!$A$2:J2008,2,FALSE)</f>
        <v>Bolacha_do_mar</v>
      </c>
      <c r="W1982" s="14" t="str">
        <f>VLOOKUP($U1982,look_up!$A$2:K2008,3,FALSE)</f>
        <v>Species</v>
      </c>
      <c r="X1982" s="14" t="str">
        <f>VLOOKUP($U1982,look_up!$A$2:L2008,4,FALSE)</f>
        <v>NA</v>
      </c>
      <c r="Y1982" s="14" t="str">
        <f>VLOOKUP($U1982,look_up!A$2:K2008,5,FALSE)</f>
        <v>Animalia</v>
      </c>
      <c r="Z1982" s="14" t="str">
        <f>VLOOKUP($U1982,look_up!A$2:L2008,6,FALSE)</f>
        <v>Echinodermata</v>
      </c>
      <c r="AA1982" s="14" t="str">
        <f>VLOOKUP($U1982,look_up!A$2:M2008,7,FALSE)</f>
        <v>Echinoidea</v>
      </c>
      <c r="AB1982" s="14" t="str">
        <f>VLOOKUP($U1982,look_up!$A$2:P2008,8,FALSE)</f>
        <v>Clypeasteroidea</v>
      </c>
      <c r="AC1982" s="14" t="str">
        <f>VLOOKUP($U1982,look_up!$A$2:Q2008,9,FALSE)</f>
        <v>Clypeasteridae</v>
      </c>
      <c r="AD1982" s="14">
        <f>VLOOKUP($U1982,look_up!A$2:P2008,10,FALSE)</f>
        <v>422499</v>
      </c>
      <c r="AE1982" s="16">
        <v>1</v>
      </c>
      <c r="AF1982" s="24" t="s">
        <v>216</v>
      </c>
      <c r="AG1982">
        <v>40</v>
      </c>
      <c r="AH1982" s="16" t="s">
        <v>273</v>
      </c>
      <c r="AI1982" s="16" t="s">
        <v>224</v>
      </c>
      <c r="AJ1982" s="16" t="s">
        <v>214</v>
      </c>
      <c r="AK1982" s="16" t="s">
        <v>225</v>
      </c>
      <c r="AL1982" s="16">
        <v>1</v>
      </c>
    </row>
    <row r="1983" spans="1:38" x14ac:dyDescent="0.3">
      <c r="A1983" s="24" t="s">
        <v>0</v>
      </c>
      <c r="B1983" t="s">
        <v>307</v>
      </c>
      <c r="C1983" t="s">
        <v>274</v>
      </c>
      <c r="D1983">
        <v>-27.488160000000001</v>
      </c>
      <c r="E1983">
        <v>-48.365229999999997</v>
      </c>
      <c r="F1983" s="24" t="s">
        <v>2</v>
      </c>
      <c r="G1983" s="24" t="s">
        <v>3</v>
      </c>
      <c r="H1983" s="25">
        <v>42390</v>
      </c>
      <c r="I1983" s="12" t="s">
        <v>285</v>
      </c>
      <c r="J1983" s="12" t="s">
        <v>270</v>
      </c>
      <c r="K1983" s="12" t="s">
        <v>292</v>
      </c>
      <c r="L1983" s="24" t="s">
        <v>96</v>
      </c>
      <c r="M1983" s="24" t="s">
        <v>272</v>
      </c>
      <c r="N1983" t="s">
        <v>85</v>
      </c>
      <c r="O1983" s="24">
        <v>1</v>
      </c>
      <c r="P1983">
        <v>5</v>
      </c>
      <c r="Q1983">
        <v>5</v>
      </c>
      <c r="R1983">
        <v>22</v>
      </c>
      <c r="S1983" s="24">
        <v>9</v>
      </c>
      <c r="T1983" s="24">
        <v>6</v>
      </c>
      <c r="U1983" t="s">
        <v>185</v>
      </c>
      <c r="V1983" s="14" t="str">
        <f>VLOOKUP($U1983,look_up!$A$2:J2009,2,FALSE)</f>
        <v>Bolacha_do_mar</v>
      </c>
      <c r="W1983" s="14" t="str">
        <f>VLOOKUP($U1983,look_up!$A$2:K2009,3,FALSE)</f>
        <v>Species</v>
      </c>
      <c r="X1983" s="14" t="str">
        <f>VLOOKUP($U1983,look_up!$A$2:L2009,4,FALSE)</f>
        <v>NA</v>
      </c>
      <c r="Y1983" s="14" t="str">
        <f>VLOOKUP($U1983,look_up!A$2:K2009,5,FALSE)</f>
        <v>Animalia</v>
      </c>
      <c r="Z1983" s="14" t="str">
        <f>VLOOKUP($U1983,look_up!A$2:L2009,6,FALSE)</f>
        <v>Echinodermata</v>
      </c>
      <c r="AA1983" s="14" t="str">
        <f>VLOOKUP($U1983,look_up!A$2:M2009,7,FALSE)</f>
        <v>Echinoidea</v>
      </c>
      <c r="AB1983" s="14" t="str">
        <f>VLOOKUP($U1983,look_up!$A$2:P2009,8,FALSE)</f>
        <v>Clypeasteroidea</v>
      </c>
      <c r="AC1983" s="14" t="str">
        <f>VLOOKUP($U1983,look_up!$A$2:Q2009,9,FALSE)</f>
        <v>Clypeasteridae</v>
      </c>
      <c r="AD1983" s="14">
        <f>VLOOKUP($U1983,look_up!A$2:P2009,10,FALSE)</f>
        <v>422499</v>
      </c>
      <c r="AE1983" s="16">
        <v>0</v>
      </c>
      <c r="AF1983" s="24" t="s">
        <v>216</v>
      </c>
      <c r="AG1983">
        <v>40</v>
      </c>
      <c r="AH1983" s="16" t="s">
        <v>273</v>
      </c>
      <c r="AI1983" s="16" t="s">
        <v>224</v>
      </c>
      <c r="AJ1983" s="16" t="s">
        <v>214</v>
      </c>
      <c r="AK1983" s="16" t="s">
        <v>225</v>
      </c>
      <c r="AL1983" s="16">
        <v>0</v>
      </c>
    </row>
    <row r="1984" spans="1:38" x14ac:dyDescent="0.3">
      <c r="A1984" s="24" t="s">
        <v>0</v>
      </c>
      <c r="B1984" t="s">
        <v>307</v>
      </c>
      <c r="C1984" t="s">
        <v>274</v>
      </c>
      <c r="D1984">
        <v>-27.488160000000001</v>
      </c>
      <c r="E1984">
        <v>-48.365229999999997</v>
      </c>
      <c r="F1984" s="24" t="s">
        <v>2</v>
      </c>
      <c r="G1984" s="24" t="s">
        <v>3</v>
      </c>
      <c r="H1984" s="25">
        <v>42390</v>
      </c>
      <c r="I1984" s="12" t="s">
        <v>285</v>
      </c>
      <c r="J1984" s="12" t="s">
        <v>270</v>
      </c>
      <c r="K1984" s="12" t="s">
        <v>292</v>
      </c>
      <c r="L1984" s="24" t="s">
        <v>96</v>
      </c>
      <c r="M1984" s="24" t="s">
        <v>272</v>
      </c>
      <c r="N1984" t="s">
        <v>85</v>
      </c>
      <c r="O1984" s="24">
        <v>2</v>
      </c>
      <c r="P1984">
        <v>5</v>
      </c>
      <c r="Q1984">
        <v>5</v>
      </c>
      <c r="R1984">
        <v>22</v>
      </c>
      <c r="S1984" s="24">
        <v>9</v>
      </c>
      <c r="T1984" s="24">
        <v>6</v>
      </c>
      <c r="U1984" t="s">
        <v>185</v>
      </c>
      <c r="V1984" s="14" t="str">
        <f>VLOOKUP($U1984,look_up!$A$2:J2010,2,FALSE)</f>
        <v>Bolacha_do_mar</v>
      </c>
      <c r="W1984" s="14" t="str">
        <f>VLOOKUP($U1984,look_up!$A$2:K2010,3,FALSE)</f>
        <v>Species</v>
      </c>
      <c r="X1984" s="14" t="str">
        <f>VLOOKUP($U1984,look_up!$A$2:L2010,4,FALSE)</f>
        <v>NA</v>
      </c>
      <c r="Y1984" s="14" t="str">
        <f>VLOOKUP($U1984,look_up!A$2:K2010,5,FALSE)</f>
        <v>Animalia</v>
      </c>
      <c r="Z1984" s="14" t="str">
        <f>VLOOKUP($U1984,look_up!A$2:L2010,6,FALSE)</f>
        <v>Echinodermata</v>
      </c>
      <c r="AA1984" s="14" t="str">
        <f>VLOOKUP($U1984,look_up!A$2:M2010,7,FALSE)</f>
        <v>Echinoidea</v>
      </c>
      <c r="AB1984" s="14" t="str">
        <f>VLOOKUP($U1984,look_up!$A$2:P2010,8,FALSE)</f>
        <v>Clypeasteroidea</v>
      </c>
      <c r="AC1984" s="14" t="str">
        <f>VLOOKUP($U1984,look_up!$A$2:Q2010,9,FALSE)</f>
        <v>Clypeasteridae</v>
      </c>
      <c r="AD1984" s="14">
        <f>VLOOKUP($U1984,look_up!A$2:P2010,10,FALSE)</f>
        <v>422499</v>
      </c>
      <c r="AE1984" s="16">
        <v>0</v>
      </c>
      <c r="AF1984" s="24" t="s">
        <v>216</v>
      </c>
      <c r="AG1984">
        <v>40</v>
      </c>
      <c r="AH1984" s="16" t="s">
        <v>273</v>
      </c>
      <c r="AI1984" s="16" t="s">
        <v>224</v>
      </c>
      <c r="AJ1984" s="16" t="s">
        <v>214</v>
      </c>
      <c r="AK1984" s="16" t="s">
        <v>225</v>
      </c>
      <c r="AL1984" s="16">
        <v>0</v>
      </c>
    </row>
    <row r="1985" spans="1:38" x14ac:dyDescent="0.3">
      <c r="A1985" s="24" t="s">
        <v>0</v>
      </c>
      <c r="B1985" t="s">
        <v>307</v>
      </c>
      <c r="C1985" t="s">
        <v>274</v>
      </c>
      <c r="D1985">
        <v>-27.488160000000001</v>
      </c>
      <c r="E1985">
        <v>-48.365229999999997</v>
      </c>
      <c r="F1985" s="24" t="s">
        <v>2</v>
      </c>
      <c r="G1985" s="24" t="s">
        <v>3</v>
      </c>
      <c r="H1985" s="25">
        <v>42390</v>
      </c>
      <c r="I1985" s="12" t="s">
        <v>285</v>
      </c>
      <c r="J1985" s="12" t="s">
        <v>270</v>
      </c>
      <c r="K1985" s="12" t="s">
        <v>292</v>
      </c>
      <c r="L1985" s="24" t="s">
        <v>96</v>
      </c>
      <c r="M1985" s="24" t="s">
        <v>272</v>
      </c>
      <c r="N1985" t="s">
        <v>85</v>
      </c>
      <c r="O1985" s="24">
        <v>3</v>
      </c>
      <c r="P1985">
        <v>5</v>
      </c>
      <c r="Q1985">
        <v>5</v>
      </c>
      <c r="R1985">
        <v>22</v>
      </c>
      <c r="S1985" s="24">
        <v>9</v>
      </c>
      <c r="T1985" s="24">
        <v>7.5</v>
      </c>
      <c r="U1985" t="s">
        <v>185</v>
      </c>
      <c r="V1985" s="14" t="str">
        <f>VLOOKUP($U1985,look_up!$A$2:J2011,2,FALSE)</f>
        <v>Bolacha_do_mar</v>
      </c>
      <c r="W1985" s="14" t="str">
        <f>VLOOKUP($U1985,look_up!$A$2:K2011,3,FALSE)</f>
        <v>Species</v>
      </c>
      <c r="X1985" s="14" t="str">
        <f>VLOOKUP($U1985,look_up!$A$2:L2011,4,FALSE)</f>
        <v>NA</v>
      </c>
      <c r="Y1985" s="14" t="str">
        <f>VLOOKUP($U1985,look_up!A$2:K2011,5,FALSE)</f>
        <v>Animalia</v>
      </c>
      <c r="Z1985" s="14" t="str">
        <f>VLOOKUP($U1985,look_up!A$2:L2011,6,FALSE)</f>
        <v>Echinodermata</v>
      </c>
      <c r="AA1985" s="14" t="str">
        <f>VLOOKUP($U1985,look_up!A$2:M2011,7,FALSE)</f>
        <v>Echinoidea</v>
      </c>
      <c r="AB1985" s="14" t="str">
        <f>VLOOKUP($U1985,look_up!$A$2:P2011,8,FALSE)</f>
        <v>Clypeasteroidea</v>
      </c>
      <c r="AC1985" s="14" t="str">
        <f>VLOOKUP($U1985,look_up!$A$2:Q2011,9,FALSE)</f>
        <v>Clypeasteridae</v>
      </c>
      <c r="AD1985" s="14">
        <f>VLOOKUP($U1985,look_up!A$2:P2011,10,FALSE)</f>
        <v>422499</v>
      </c>
      <c r="AE1985" s="16">
        <v>0</v>
      </c>
      <c r="AF1985" s="24" t="s">
        <v>216</v>
      </c>
      <c r="AG1985">
        <v>40</v>
      </c>
      <c r="AH1985" s="16" t="s">
        <v>273</v>
      </c>
      <c r="AI1985" s="16" t="s">
        <v>224</v>
      </c>
      <c r="AJ1985" s="16" t="s">
        <v>214</v>
      </c>
      <c r="AK1985" s="16" t="s">
        <v>225</v>
      </c>
      <c r="AL1985" s="16">
        <v>0</v>
      </c>
    </row>
    <row r="1986" spans="1:38" x14ac:dyDescent="0.3">
      <c r="A1986" s="24" t="s">
        <v>0</v>
      </c>
      <c r="B1986" t="s">
        <v>307</v>
      </c>
      <c r="C1986" t="s">
        <v>274</v>
      </c>
      <c r="D1986">
        <v>-27.488160000000001</v>
      </c>
      <c r="E1986">
        <v>-48.365229999999997</v>
      </c>
      <c r="F1986" s="24" t="s">
        <v>2</v>
      </c>
      <c r="G1986" s="24" t="s">
        <v>3</v>
      </c>
      <c r="H1986" s="25">
        <v>42390</v>
      </c>
      <c r="I1986" s="12" t="s">
        <v>285</v>
      </c>
      <c r="J1986" s="12" t="s">
        <v>270</v>
      </c>
      <c r="K1986" s="12" t="s">
        <v>292</v>
      </c>
      <c r="L1986" s="24" t="s">
        <v>96</v>
      </c>
      <c r="M1986" s="24" t="s">
        <v>272</v>
      </c>
      <c r="N1986" t="s">
        <v>85</v>
      </c>
      <c r="O1986" s="24">
        <v>1</v>
      </c>
      <c r="P1986">
        <v>10</v>
      </c>
      <c r="Q1986">
        <v>10</v>
      </c>
      <c r="R1986">
        <v>16</v>
      </c>
      <c r="S1986" s="24">
        <v>9</v>
      </c>
      <c r="T1986" s="24">
        <v>7.5</v>
      </c>
      <c r="U1986" t="s">
        <v>185</v>
      </c>
      <c r="V1986" s="14" t="str">
        <f>VLOOKUP($U1986,look_up!$A$2:J2012,2,FALSE)</f>
        <v>Bolacha_do_mar</v>
      </c>
      <c r="W1986" s="14" t="str">
        <f>VLOOKUP($U1986,look_up!$A$2:K2012,3,FALSE)</f>
        <v>Species</v>
      </c>
      <c r="X1986" s="14" t="str">
        <f>VLOOKUP($U1986,look_up!$A$2:L2012,4,FALSE)</f>
        <v>NA</v>
      </c>
      <c r="Y1986" s="14" t="str">
        <f>VLOOKUP($U1986,look_up!A$2:K2012,5,FALSE)</f>
        <v>Animalia</v>
      </c>
      <c r="Z1986" s="14" t="str">
        <f>VLOOKUP($U1986,look_up!A$2:L2012,6,FALSE)</f>
        <v>Echinodermata</v>
      </c>
      <c r="AA1986" s="14" t="str">
        <f>VLOOKUP($U1986,look_up!A$2:M2012,7,FALSE)</f>
        <v>Echinoidea</v>
      </c>
      <c r="AB1986" s="14" t="str">
        <f>VLOOKUP($U1986,look_up!$A$2:P2012,8,FALSE)</f>
        <v>Clypeasteroidea</v>
      </c>
      <c r="AC1986" s="14" t="str">
        <f>VLOOKUP($U1986,look_up!$A$2:Q2012,9,FALSE)</f>
        <v>Clypeasteridae</v>
      </c>
      <c r="AD1986" s="14">
        <f>VLOOKUP($U1986,look_up!A$2:P2012,10,FALSE)</f>
        <v>422499</v>
      </c>
      <c r="AE1986" s="16">
        <v>0</v>
      </c>
      <c r="AF1986" s="24" t="s">
        <v>216</v>
      </c>
      <c r="AG1986">
        <v>40</v>
      </c>
      <c r="AH1986" s="16" t="s">
        <v>273</v>
      </c>
      <c r="AI1986" s="16" t="s">
        <v>224</v>
      </c>
      <c r="AJ1986" s="16" t="s">
        <v>214</v>
      </c>
      <c r="AK1986" s="16" t="s">
        <v>225</v>
      </c>
      <c r="AL1986" s="16">
        <v>0</v>
      </c>
    </row>
    <row r="1987" spans="1:38" x14ac:dyDescent="0.3">
      <c r="A1987" s="24" t="s">
        <v>0</v>
      </c>
      <c r="B1987" t="s">
        <v>307</v>
      </c>
      <c r="C1987" t="s">
        <v>274</v>
      </c>
      <c r="D1987">
        <v>-27.488160000000001</v>
      </c>
      <c r="E1987">
        <v>-48.365229999999997</v>
      </c>
      <c r="F1987" s="24" t="s">
        <v>2</v>
      </c>
      <c r="G1987" s="24" t="s">
        <v>3</v>
      </c>
      <c r="H1987" s="25">
        <v>42390</v>
      </c>
      <c r="I1987" s="12" t="s">
        <v>285</v>
      </c>
      <c r="J1987" s="12" t="s">
        <v>270</v>
      </c>
      <c r="K1987" s="12" t="s">
        <v>292</v>
      </c>
      <c r="L1987" s="24" t="s">
        <v>96</v>
      </c>
      <c r="M1987" s="24" t="s">
        <v>272</v>
      </c>
      <c r="N1987" t="s">
        <v>85</v>
      </c>
      <c r="O1987" s="24">
        <v>2</v>
      </c>
      <c r="P1987">
        <v>10</v>
      </c>
      <c r="Q1987">
        <v>10</v>
      </c>
      <c r="R1987">
        <v>16</v>
      </c>
      <c r="S1987" s="24">
        <v>9</v>
      </c>
      <c r="T1987" s="24">
        <v>7.5</v>
      </c>
      <c r="U1987" t="s">
        <v>185</v>
      </c>
      <c r="V1987" s="14" t="str">
        <f>VLOOKUP($U1987,look_up!$A$2:J2013,2,FALSE)</f>
        <v>Bolacha_do_mar</v>
      </c>
      <c r="W1987" s="14" t="str">
        <f>VLOOKUP($U1987,look_up!$A$2:K2013,3,FALSE)</f>
        <v>Species</v>
      </c>
      <c r="X1987" s="14" t="str">
        <f>VLOOKUP($U1987,look_up!$A$2:L2013,4,FALSE)</f>
        <v>NA</v>
      </c>
      <c r="Y1987" s="14" t="str">
        <f>VLOOKUP($U1987,look_up!A$2:K2013,5,FALSE)</f>
        <v>Animalia</v>
      </c>
      <c r="Z1987" s="14" t="str">
        <f>VLOOKUP($U1987,look_up!A$2:L2013,6,FALSE)</f>
        <v>Echinodermata</v>
      </c>
      <c r="AA1987" s="14" t="str">
        <f>VLOOKUP($U1987,look_up!A$2:M2013,7,FALSE)</f>
        <v>Echinoidea</v>
      </c>
      <c r="AB1987" s="14" t="str">
        <f>VLOOKUP($U1987,look_up!$A$2:P2013,8,FALSE)</f>
        <v>Clypeasteroidea</v>
      </c>
      <c r="AC1987" s="14" t="str">
        <f>VLOOKUP($U1987,look_up!$A$2:Q2013,9,FALSE)</f>
        <v>Clypeasteridae</v>
      </c>
      <c r="AD1987" s="14">
        <f>VLOOKUP($U1987,look_up!A$2:P2013,10,FALSE)</f>
        <v>422499</v>
      </c>
      <c r="AE1987" s="16">
        <v>0</v>
      </c>
      <c r="AF1987" s="24" t="s">
        <v>216</v>
      </c>
      <c r="AG1987">
        <v>40</v>
      </c>
      <c r="AH1987" s="16" t="s">
        <v>273</v>
      </c>
      <c r="AI1987" s="16" t="s">
        <v>224</v>
      </c>
      <c r="AJ1987" s="16" t="s">
        <v>214</v>
      </c>
      <c r="AK1987" s="16" t="s">
        <v>225</v>
      </c>
      <c r="AL1987" s="16">
        <v>0</v>
      </c>
    </row>
    <row r="1988" spans="1:38" x14ac:dyDescent="0.3">
      <c r="A1988" s="24" t="s">
        <v>0</v>
      </c>
      <c r="B1988" t="s">
        <v>244</v>
      </c>
      <c r="C1988" t="s">
        <v>275</v>
      </c>
      <c r="D1988">
        <v>-27.2837</v>
      </c>
      <c r="E1988">
        <v>-48.37368</v>
      </c>
      <c r="F1988" s="24" t="s">
        <v>2</v>
      </c>
      <c r="G1988" s="24" t="s">
        <v>3</v>
      </c>
      <c r="H1988" s="25">
        <v>42395</v>
      </c>
      <c r="I1988" s="12" t="s">
        <v>293</v>
      </c>
      <c r="J1988" s="12" t="s">
        <v>270</v>
      </c>
      <c r="K1988" s="12" t="s">
        <v>292</v>
      </c>
      <c r="L1988" s="24" t="s">
        <v>96</v>
      </c>
      <c r="M1988" s="24" t="s">
        <v>272</v>
      </c>
      <c r="N1988" t="s">
        <v>85</v>
      </c>
      <c r="O1988" s="24">
        <v>1</v>
      </c>
      <c r="P1988">
        <v>5</v>
      </c>
      <c r="Q1988">
        <v>5</v>
      </c>
      <c r="R1988">
        <v>26</v>
      </c>
      <c r="S1988" s="24">
        <v>4.5</v>
      </c>
      <c r="T1988" s="24">
        <v>4.7</v>
      </c>
      <c r="U1988" t="s">
        <v>185</v>
      </c>
      <c r="V1988" s="14" t="str">
        <f>VLOOKUP($U1988,look_up!$A$2:J2014,2,FALSE)</f>
        <v>Bolacha_do_mar</v>
      </c>
      <c r="W1988" s="14" t="str">
        <f>VLOOKUP($U1988,look_up!$A$2:K2014,3,FALSE)</f>
        <v>Species</v>
      </c>
      <c r="X1988" s="14" t="str">
        <f>VLOOKUP($U1988,look_up!$A$2:L2014,4,FALSE)</f>
        <v>NA</v>
      </c>
      <c r="Y1988" s="14" t="str">
        <f>VLOOKUP($U1988,look_up!A$2:K2014,5,FALSE)</f>
        <v>Animalia</v>
      </c>
      <c r="Z1988" s="14" t="str">
        <f>VLOOKUP($U1988,look_up!A$2:L2014,6,FALSE)</f>
        <v>Echinodermata</v>
      </c>
      <c r="AA1988" s="14" t="str">
        <f>VLOOKUP($U1988,look_up!A$2:M2014,7,FALSE)</f>
        <v>Echinoidea</v>
      </c>
      <c r="AB1988" s="14" t="str">
        <f>VLOOKUP($U1988,look_up!$A$2:P2014,8,FALSE)</f>
        <v>Clypeasteroidea</v>
      </c>
      <c r="AC1988" s="14" t="str">
        <f>VLOOKUP($U1988,look_up!$A$2:Q2014,9,FALSE)</f>
        <v>Clypeasteridae</v>
      </c>
      <c r="AD1988" s="14">
        <f>VLOOKUP($U1988,look_up!A$2:P2014,10,FALSE)</f>
        <v>422499</v>
      </c>
      <c r="AE1988" s="16">
        <v>0</v>
      </c>
      <c r="AF1988" s="24" t="s">
        <v>216</v>
      </c>
      <c r="AG1988">
        <v>40</v>
      </c>
      <c r="AH1988" s="16" t="s">
        <v>273</v>
      </c>
      <c r="AI1988" s="16" t="s">
        <v>224</v>
      </c>
      <c r="AJ1988" s="16" t="s">
        <v>214</v>
      </c>
      <c r="AK1988" s="16" t="s">
        <v>225</v>
      </c>
      <c r="AL1988" s="16">
        <v>0</v>
      </c>
    </row>
    <row r="1989" spans="1:38" x14ac:dyDescent="0.3">
      <c r="A1989" s="24" t="s">
        <v>0</v>
      </c>
      <c r="B1989" t="s">
        <v>244</v>
      </c>
      <c r="C1989" t="s">
        <v>275</v>
      </c>
      <c r="D1989">
        <v>-27.2837</v>
      </c>
      <c r="E1989">
        <v>-48.37368</v>
      </c>
      <c r="F1989" s="24" t="s">
        <v>2</v>
      </c>
      <c r="G1989" s="24" t="s">
        <v>3</v>
      </c>
      <c r="H1989" s="25">
        <v>42395</v>
      </c>
      <c r="I1989" s="12" t="s">
        <v>293</v>
      </c>
      <c r="J1989" s="12" t="s">
        <v>270</v>
      </c>
      <c r="K1989" s="12" t="s">
        <v>292</v>
      </c>
      <c r="L1989" s="24" t="s">
        <v>96</v>
      </c>
      <c r="M1989" s="24" t="s">
        <v>272</v>
      </c>
      <c r="N1989" t="s">
        <v>85</v>
      </c>
      <c r="O1989" s="24">
        <v>2</v>
      </c>
      <c r="P1989">
        <v>5</v>
      </c>
      <c r="Q1989">
        <v>5</v>
      </c>
      <c r="R1989">
        <v>26</v>
      </c>
      <c r="S1989" s="24">
        <v>4.5</v>
      </c>
      <c r="T1989" s="24">
        <v>4.7</v>
      </c>
      <c r="U1989" t="s">
        <v>185</v>
      </c>
      <c r="V1989" s="14" t="str">
        <f>VLOOKUP($U1989,look_up!$A$2:J2015,2,FALSE)</f>
        <v>Bolacha_do_mar</v>
      </c>
      <c r="W1989" s="14" t="str">
        <f>VLOOKUP($U1989,look_up!$A$2:K2015,3,FALSE)</f>
        <v>Species</v>
      </c>
      <c r="X1989" s="14" t="str">
        <f>VLOOKUP($U1989,look_up!$A$2:L2015,4,FALSE)</f>
        <v>NA</v>
      </c>
      <c r="Y1989" s="14" t="str">
        <f>VLOOKUP($U1989,look_up!A$2:K2015,5,FALSE)</f>
        <v>Animalia</v>
      </c>
      <c r="Z1989" s="14" t="str">
        <f>VLOOKUP($U1989,look_up!A$2:L2015,6,FALSE)</f>
        <v>Echinodermata</v>
      </c>
      <c r="AA1989" s="14" t="str">
        <f>VLOOKUP($U1989,look_up!A$2:M2015,7,FALSE)</f>
        <v>Echinoidea</v>
      </c>
      <c r="AB1989" s="14" t="str">
        <f>VLOOKUP($U1989,look_up!$A$2:P2015,8,FALSE)</f>
        <v>Clypeasteroidea</v>
      </c>
      <c r="AC1989" s="14" t="str">
        <f>VLOOKUP($U1989,look_up!$A$2:Q2015,9,FALSE)</f>
        <v>Clypeasteridae</v>
      </c>
      <c r="AD1989" s="14">
        <f>VLOOKUP($U1989,look_up!A$2:P2015,10,FALSE)</f>
        <v>422499</v>
      </c>
      <c r="AE1989" s="16">
        <v>0</v>
      </c>
      <c r="AF1989" s="24" t="s">
        <v>216</v>
      </c>
      <c r="AG1989">
        <v>40</v>
      </c>
      <c r="AH1989" s="16" t="s">
        <v>273</v>
      </c>
      <c r="AI1989" s="16" t="s">
        <v>224</v>
      </c>
      <c r="AJ1989" s="16" t="s">
        <v>214</v>
      </c>
      <c r="AK1989" s="16" t="s">
        <v>225</v>
      </c>
      <c r="AL1989" s="16">
        <v>0</v>
      </c>
    </row>
    <row r="1990" spans="1:38" x14ac:dyDescent="0.3">
      <c r="A1990" s="24" t="s">
        <v>0</v>
      </c>
      <c r="B1990" t="s">
        <v>244</v>
      </c>
      <c r="C1990" t="s">
        <v>275</v>
      </c>
      <c r="D1990">
        <v>-27.2837</v>
      </c>
      <c r="E1990">
        <v>-48.37368</v>
      </c>
      <c r="F1990" s="24" t="s">
        <v>2</v>
      </c>
      <c r="G1990" s="24" t="s">
        <v>3</v>
      </c>
      <c r="H1990" s="25">
        <v>42395</v>
      </c>
      <c r="I1990" s="12" t="s">
        <v>293</v>
      </c>
      <c r="J1990" s="12" t="s">
        <v>270</v>
      </c>
      <c r="K1990" s="12" t="s">
        <v>292</v>
      </c>
      <c r="L1990" s="24" t="s">
        <v>96</v>
      </c>
      <c r="M1990" s="24" t="s">
        <v>272</v>
      </c>
      <c r="N1990" t="s">
        <v>85</v>
      </c>
      <c r="O1990" s="24">
        <v>3</v>
      </c>
      <c r="P1990">
        <v>5</v>
      </c>
      <c r="Q1990">
        <v>5</v>
      </c>
      <c r="R1990">
        <v>26</v>
      </c>
      <c r="S1990" s="24">
        <v>4.5</v>
      </c>
      <c r="T1990" s="24">
        <v>4.7</v>
      </c>
      <c r="U1990" t="s">
        <v>185</v>
      </c>
      <c r="V1990" s="14" t="str">
        <f>VLOOKUP($U1990,look_up!$A$2:J2016,2,FALSE)</f>
        <v>Bolacha_do_mar</v>
      </c>
      <c r="W1990" s="14" t="str">
        <f>VLOOKUP($U1990,look_up!$A$2:K2016,3,FALSE)</f>
        <v>Species</v>
      </c>
      <c r="X1990" s="14" t="str">
        <f>VLOOKUP($U1990,look_up!$A$2:L2016,4,FALSE)</f>
        <v>NA</v>
      </c>
      <c r="Y1990" s="14" t="str">
        <f>VLOOKUP($U1990,look_up!A$2:K2016,5,FALSE)</f>
        <v>Animalia</v>
      </c>
      <c r="Z1990" s="14" t="str">
        <f>VLOOKUP($U1990,look_up!A$2:L2016,6,FALSE)</f>
        <v>Echinodermata</v>
      </c>
      <c r="AA1990" s="14" t="str">
        <f>VLOOKUP($U1990,look_up!A$2:M2016,7,FALSE)</f>
        <v>Echinoidea</v>
      </c>
      <c r="AB1990" s="14" t="str">
        <f>VLOOKUP($U1990,look_up!$A$2:P2016,8,FALSE)</f>
        <v>Clypeasteroidea</v>
      </c>
      <c r="AC1990" s="14" t="str">
        <f>VLOOKUP($U1990,look_up!$A$2:Q2016,9,FALSE)</f>
        <v>Clypeasteridae</v>
      </c>
      <c r="AD1990" s="14">
        <f>VLOOKUP($U1990,look_up!A$2:P2016,10,FALSE)</f>
        <v>422499</v>
      </c>
      <c r="AE1990" s="16">
        <v>0</v>
      </c>
      <c r="AF1990" s="24" t="s">
        <v>216</v>
      </c>
      <c r="AG1990">
        <v>40</v>
      </c>
      <c r="AH1990" s="16" t="s">
        <v>273</v>
      </c>
      <c r="AI1990" s="16" t="s">
        <v>224</v>
      </c>
      <c r="AJ1990" s="16" t="s">
        <v>214</v>
      </c>
      <c r="AK1990" s="16" t="s">
        <v>225</v>
      </c>
      <c r="AL1990" s="16">
        <v>0</v>
      </c>
    </row>
    <row r="1991" spans="1:38" x14ac:dyDescent="0.3">
      <c r="A1991" s="24" t="s">
        <v>0</v>
      </c>
      <c r="B1991" t="s">
        <v>244</v>
      </c>
      <c r="C1991" t="s">
        <v>275</v>
      </c>
      <c r="D1991">
        <v>-27.2837</v>
      </c>
      <c r="E1991">
        <v>-48.37368</v>
      </c>
      <c r="F1991" s="24" t="s">
        <v>2</v>
      </c>
      <c r="G1991" s="24" t="s">
        <v>3</v>
      </c>
      <c r="H1991" s="25">
        <v>42395</v>
      </c>
      <c r="I1991" s="12" t="s">
        <v>293</v>
      </c>
      <c r="J1991" s="12" t="s">
        <v>270</v>
      </c>
      <c r="K1991" s="12" t="s">
        <v>292</v>
      </c>
      <c r="L1991" s="24" t="s">
        <v>96</v>
      </c>
      <c r="M1991" s="24" t="s">
        <v>272</v>
      </c>
      <c r="N1991" t="s">
        <v>85</v>
      </c>
      <c r="O1991" s="24">
        <v>1</v>
      </c>
      <c r="P1991">
        <v>10</v>
      </c>
      <c r="Q1991">
        <v>10</v>
      </c>
      <c r="R1991">
        <v>17</v>
      </c>
      <c r="S1991" s="24">
        <v>4.5</v>
      </c>
      <c r="T1991" s="24">
        <v>4.7</v>
      </c>
      <c r="U1991" t="s">
        <v>185</v>
      </c>
      <c r="V1991" s="14" t="str">
        <f>VLOOKUP($U1991,look_up!$A$2:J2017,2,FALSE)</f>
        <v>Bolacha_do_mar</v>
      </c>
      <c r="W1991" s="14" t="str">
        <f>VLOOKUP($U1991,look_up!$A$2:K2017,3,FALSE)</f>
        <v>Species</v>
      </c>
      <c r="X1991" s="14" t="str">
        <f>VLOOKUP($U1991,look_up!$A$2:L2017,4,FALSE)</f>
        <v>NA</v>
      </c>
      <c r="Y1991" s="14" t="str">
        <f>VLOOKUP($U1991,look_up!A$2:K2017,5,FALSE)</f>
        <v>Animalia</v>
      </c>
      <c r="Z1991" s="14" t="str">
        <f>VLOOKUP($U1991,look_up!A$2:L2017,6,FALSE)</f>
        <v>Echinodermata</v>
      </c>
      <c r="AA1991" s="14" t="str">
        <f>VLOOKUP($U1991,look_up!A$2:M2017,7,FALSE)</f>
        <v>Echinoidea</v>
      </c>
      <c r="AB1991" s="14" t="str">
        <f>VLOOKUP($U1991,look_up!$A$2:P2017,8,FALSE)</f>
        <v>Clypeasteroidea</v>
      </c>
      <c r="AC1991" s="14" t="str">
        <f>VLOOKUP($U1991,look_up!$A$2:Q2017,9,FALSE)</f>
        <v>Clypeasteridae</v>
      </c>
      <c r="AD1991" s="14">
        <f>VLOOKUP($U1991,look_up!A$2:P2017,10,FALSE)</f>
        <v>422499</v>
      </c>
      <c r="AE1991" s="16">
        <v>0</v>
      </c>
      <c r="AF1991" s="24" t="s">
        <v>216</v>
      </c>
      <c r="AG1991">
        <v>40</v>
      </c>
      <c r="AH1991" s="16" t="s">
        <v>273</v>
      </c>
      <c r="AI1991" s="16" t="s">
        <v>224</v>
      </c>
      <c r="AJ1991" s="16" t="s">
        <v>214</v>
      </c>
      <c r="AK1991" s="16" t="s">
        <v>225</v>
      </c>
      <c r="AL1991" s="16">
        <v>0</v>
      </c>
    </row>
    <row r="1992" spans="1:38" x14ac:dyDescent="0.3">
      <c r="A1992" s="24" t="s">
        <v>0</v>
      </c>
      <c r="B1992" t="s">
        <v>244</v>
      </c>
      <c r="C1992" t="s">
        <v>275</v>
      </c>
      <c r="D1992">
        <v>-27.2837</v>
      </c>
      <c r="E1992">
        <v>-48.37368</v>
      </c>
      <c r="F1992" s="24" t="s">
        <v>2</v>
      </c>
      <c r="G1992" s="24" t="s">
        <v>3</v>
      </c>
      <c r="H1992" s="25">
        <v>42395</v>
      </c>
      <c r="I1992" s="12" t="s">
        <v>293</v>
      </c>
      <c r="J1992" s="12" t="s">
        <v>270</v>
      </c>
      <c r="K1992" s="12" t="s">
        <v>292</v>
      </c>
      <c r="L1992" s="24" t="s">
        <v>96</v>
      </c>
      <c r="M1992" s="24" t="s">
        <v>272</v>
      </c>
      <c r="N1992" t="s">
        <v>85</v>
      </c>
      <c r="O1992" s="24">
        <v>2</v>
      </c>
      <c r="P1992">
        <v>10</v>
      </c>
      <c r="Q1992">
        <v>10</v>
      </c>
      <c r="R1992">
        <v>17</v>
      </c>
      <c r="S1992" s="24">
        <v>4.5</v>
      </c>
      <c r="T1992" s="24">
        <v>4.7</v>
      </c>
      <c r="U1992" t="s">
        <v>185</v>
      </c>
      <c r="V1992" s="14" t="str">
        <f>VLOOKUP($U1992,look_up!$A$2:J2018,2,FALSE)</f>
        <v>Bolacha_do_mar</v>
      </c>
      <c r="W1992" s="14" t="str">
        <f>VLOOKUP($U1992,look_up!$A$2:K2018,3,FALSE)</f>
        <v>Species</v>
      </c>
      <c r="X1992" s="14" t="str">
        <f>VLOOKUP($U1992,look_up!$A$2:L2018,4,FALSE)</f>
        <v>NA</v>
      </c>
      <c r="Y1992" s="14" t="str">
        <f>VLOOKUP($U1992,look_up!A$2:K2018,5,FALSE)</f>
        <v>Animalia</v>
      </c>
      <c r="Z1992" s="14" t="str">
        <f>VLOOKUP($U1992,look_up!A$2:L2018,6,FALSE)</f>
        <v>Echinodermata</v>
      </c>
      <c r="AA1992" s="14" t="str">
        <f>VLOOKUP($U1992,look_up!A$2:M2018,7,FALSE)</f>
        <v>Echinoidea</v>
      </c>
      <c r="AB1992" s="14" t="str">
        <f>VLOOKUP($U1992,look_up!$A$2:P2018,8,FALSE)</f>
        <v>Clypeasteroidea</v>
      </c>
      <c r="AC1992" s="14" t="str">
        <f>VLOOKUP($U1992,look_up!$A$2:Q2018,9,FALSE)</f>
        <v>Clypeasteridae</v>
      </c>
      <c r="AD1992" s="14">
        <f>VLOOKUP($U1992,look_up!A$2:P2018,10,FALSE)</f>
        <v>422499</v>
      </c>
      <c r="AE1992" s="16">
        <v>0</v>
      </c>
      <c r="AF1992" s="24" t="s">
        <v>216</v>
      </c>
      <c r="AG1992">
        <v>40</v>
      </c>
      <c r="AH1992" s="16" t="s">
        <v>273</v>
      </c>
      <c r="AI1992" s="16" t="s">
        <v>224</v>
      </c>
      <c r="AJ1992" s="16" t="s">
        <v>214</v>
      </c>
      <c r="AK1992" s="16" t="s">
        <v>225</v>
      </c>
      <c r="AL1992" s="16">
        <v>0</v>
      </c>
    </row>
    <row r="1993" spans="1:38" x14ac:dyDescent="0.3">
      <c r="A1993" s="24" t="s">
        <v>0</v>
      </c>
      <c r="B1993" t="s">
        <v>244</v>
      </c>
      <c r="C1993" t="s">
        <v>275</v>
      </c>
      <c r="D1993">
        <v>-27.2837</v>
      </c>
      <c r="E1993">
        <v>-48.37368</v>
      </c>
      <c r="F1993" s="24" t="s">
        <v>2</v>
      </c>
      <c r="G1993" s="24" t="s">
        <v>3</v>
      </c>
      <c r="H1993" s="25">
        <v>42395</v>
      </c>
      <c r="I1993" s="12" t="s">
        <v>293</v>
      </c>
      <c r="J1993" s="12" t="s">
        <v>270</v>
      </c>
      <c r="K1993" s="12" t="s">
        <v>292</v>
      </c>
      <c r="L1993" s="24" t="s">
        <v>96</v>
      </c>
      <c r="M1993" s="24" t="s">
        <v>272</v>
      </c>
      <c r="N1993" t="s">
        <v>85</v>
      </c>
      <c r="O1993" s="24">
        <v>3</v>
      </c>
      <c r="P1993">
        <v>10</v>
      </c>
      <c r="Q1993">
        <v>10</v>
      </c>
      <c r="R1993">
        <v>17</v>
      </c>
      <c r="S1993" s="24">
        <v>4.5</v>
      </c>
      <c r="T1993" s="24">
        <v>4.7</v>
      </c>
      <c r="U1993" t="s">
        <v>185</v>
      </c>
      <c r="V1993" s="14" t="str">
        <f>VLOOKUP($U1993,look_up!$A$2:J2019,2,FALSE)</f>
        <v>Bolacha_do_mar</v>
      </c>
      <c r="W1993" s="14" t="str">
        <f>VLOOKUP($U1993,look_up!$A$2:K2019,3,FALSE)</f>
        <v>Species</v>
      </c>
      <c r="X1993" s="14" t="str">
        <f>VLOOKUP($U1993,look_up!$A$2:L2019,4,FALSE)</f>
        <v>NA</v>
      </c>
      <c r="Y1993" s="14" t="str">
        <f>VLOOKUP($U1993,look_up!A$2:K2019,5,FALSE)</f>
        <v>Animalia</v>
      </c>
      <c r="Z1993" s="14" t="str">
        <f>VLOOKUP($U1993,look_up!A$2:L2019,6,FALSE)</f>
        <v>Echinodermata</v>
      </c>
      <c r="AA1993" s="14" t="str">
        <f>VLOOKUP($U1993,look_up!A$2:M2019,7,FALSE)</f>
        <v>Echinoidea</v>
      </c>
      <c r="AB1993" s="14" t="str">
        <f>VLOOKUP($U1993,look_up!$A$2:P2019,8,FALSE)</f>
        <v>Clypeasteroidea</v>
      </c>
      <c r="AC1993" s="14" t="str">
        <f>VLOOKUP($U1993,look_up!$A$2:Q2019,9,FALSE)</f>
        <v>Clypeasteridae</v>
      </c>
      <c r="AD1993" s="14">
        <f>VLOOKUP($U1993,look_up!A$2:P2019,10,FALSE)</f>
        <v>422499</v>
      </c>
      <c r="AE1993" s="16">
        <v>0</v>
      </c>
      <c r="AF1993" s="24" t="s">
        <v>216</v>
      </c>
      <c r="AG1993">
        <v>40</v>
      </c>
      <c r="AH1993" s="16" t="s">
        <v>273</v>
      </c>
      <c r="AI1993" s="16" t="s">
        <v>224</v>
      </c>
      <c r="AJ1993" s="16" t="s">
        <v>214</v>
      </c>
      <c r="AK1993" s="16" t="s">
        <v>225</v>
      </c>
      <c r="AL1993" s="16">
        <v>0</v>
      </c>
    </row>
    <row r="1994" spans="1:38" x14ac:dyDescent="0.3">
      <c r="A1994" s="24" t="s">
        <v>0</v>
      </c>
      <c r="B1994" t="s">
        <v>266</v>
      </c>
      <c r="C1994" t="s">
        <v>277</v>
      </c>
      <c r="D1994">
        <v>-27.296009999999999</v>
      </c>
      <c r="E1994">
        <v>-48.36168</v>
      </c>
      <c r="F1994" s="24" t="s">
        <v>2</v>
      </c>
      <c r="G1994" s="24" t="s">
        <v>3</v>
      </c>
      <c r="H1994" s="25">
        <v>42404</v>
      </c>
      <c r="I1994" s="12" t="s">
        <v>280</v>
      </c>
      <c r="J1994" s="12" t="s">
        <v>245</v>
      </c>
      <c r="K1994" s="12" t="s">
        <v>292</v>
      </c>
      <c r="L1994" s="24" t="s">
        <v>96</v>
      </c>
      <c r="M1994" s="24" t="s">
        <v>272</v>
      </c>
      <c r="N1994" t="s">
        <v>85</v>
      </c>
      <c r="O1994" s="24">
        <v>1</v>
      </c>
      <c r="P1994">
        <v>5</v>
      </c>
      <c r="Q1994">
        <v>5</v>
      </c>
      <c r="R1994">
        <v>24</v>
      </c>
      <c r="S1994" s="24">
        <v>6</v>
      </c>
      <c r="T1994" s="24">
        <v>6</v>
      </c>
      <c r="U1994" t="s">
        <v>185</v>
      </c>
      <c r="V1994" s="14" t="str">
        <f>VLOOKUP($U1994,look_up!$A$2:J2020,2,FALSE)</f>
        <v>Bolacha_do_mar</v>
      </c>
      <c r="W1994" s="14" t="str">
        <f>VLOOKUP($U1994,look_up!$A$2:K2020,3,FALSE)</f>
        <v>Species</v>
      </c>
      <c r="X1994" s="14" t="str">
        <f>VLOOKUP($U1994,look_up!$A$2:L2020,4,FALSE)</f>
        <v>NA</v>
      </c>
      <c r="Y1994" s="14" t="str">
        <f>VLOOKUP($U1994,look_up!A$2:K2020,5,FALSE)</f>
        <v>Animalia</v>
      </c>
      <c r="Z1994" s="14" t="str">
        <f>VLOOKUP($U1994,look_up!A$2:L2020,6,FALSE)</f>
        <v>Echinodermata</v>
      </c>
      <c r="AA1994" s="14" t="str">
        <f>VLOOKUP($U1994,look_up!A$2:M2020,7,FALSE)</f>
        <v>Echinoidea</v>
      </c>
      <c r="AB1994" s="14" t="str">
        <f>VLOOKUP($U1994,look_up!$A$2:P2020,8,FALSE)</f>
        <v>Clypeasteroidea</v>
      </c>
      <c r="AC1994" s="14" t="str">
        <f>VLOOKUP($U1994,look_up!$A$2:Q2020,9,FALSE)</f>
        <v>Clypeasteridae</v>
      </c>
      <c r="AD1994" s="14">
        <f>VLOOKUP($U1994,look_up!A$2:P2020,10,FALSE)</f>
        <v>422499</v>
      </c>
      <c r="AE1994" s="16">
        <v>0</v>
      </c>
      <c r="AF1994" s="24" t="s">
        <v>216</v>
      </c>
      <c r="AG1994">
        <v>40</v>
      </c>
      <c r="AH1994" s="16" t="s">
        <v>273</v>
      </c>
      <c r="AI1994" s="16" t="s">
        <v>224</v>
      </c>
      <c r="AJ1994" s="16" t="s">
        <v>214</v>
      </c>
      <c r="AK1994" s="16" t="s">
        <v>225</v>
      </c>
      <c r="AL1994" s="16">
        <v>0</v>
      </c>
    </row>
    <row r="1995" spans="1:38" x14ac:dyDescent="0.3">
      <c r="A1995" s="24" t="s">
        <v>0</v>
      </c>
      <c r="B1995" t="s">
        <v>266</v>
      </c>
      <c r="C1995" t="s">
        <v>277</v>
      </c>
      <c r="D1995">
        <v>-27.296009999999999</v>
      </c>
      <c r="E1995">
        <v>-48.36168</v>
      </c>
      <c r="F1995" s="24" t="s">
        <v>2</v>
      </c>
      <c r="G1995" s="24" t="s">
        <v>3</v>
      </c>
      <c r="H1995" s="25">
        <v>42404</v>
      </c>
      <c r="I1995" s="12" t="s">
        <v>280</v>
      </c>
      <c r="J1995" s="12" t="s">
        <v>245</v>
      </c>
      <c r="K1995" s="12" t="s">
        <v>292</v>
      </c>
      <c r="L1995" s="24" t="s">
        <v>96</v>
      </c>
      <c r="M1995" s="24" t="s">
        <v>272</v>
      </c>
      <c r="N1995" t="s">
        <v>85</v>
      </c>
      <c r="O1995" s="24">
        <v>2</v>
      </c>
      <c r="P1995">
        <v>5</v>
      </c>
      <c r="Q1995">
        <v>5</v>
      </c>
      <c r="R1995">
        <v>24</v>
      </c>
      <c r="S1995" s="24">
        <v>6</v>
      </c>
      <c r="T1995" s="24">
        <v>6</v>
      </c>
      <c r="U1995" t="s">
        <v>185</v>
      </c>
      <c r="V1995" s="14" t="str">
        <f>VLOOKUP($U1995,look_up!$A$2:J2021,2,FALSE)</f>
        <v>Bolacha_do_mar</v>
      </c>
      <c r="W1995" s="14" t="str">
        <f>VLOOKUP($U1995,look_up!$A$2:K2021,3,FALSE)</f>
        <v>Species</v>
      </c>
      <c r="X1995" s="14" t="str">
        <f>VLOOKUP($U1995,look_up!$A$2:L2021,4,FALSE)</f>
        <v>NA</v>
      </c>
      <c r="Y1995" s="14" t="str">
        <f>VLOOKUP($U1995,look_up!A$2:K2021,5,FALSE)</f>
        <v>Animalia</v>
      </c>
      <c r="Z1995" s="14" t="str">
        <f>VLOOKUP($U1995,look_up!A$2:L2021,6,FALSE)</f>
        <v>Echinodermata</v>
      </c>
      <c r="AA1995" s="14" t="str">
        <f>VLOOKUP($U1995,look_up!A$2:M2021,7,FALSE)</f>
        <v>Echinoidea</v>
      </c>
      <c r="AB1995" s="14" t="str">
        <f>VLOOKUP($U1995,look_up!$A$2:P2021,8,FALSE)</f>
        <v>Clypeasteroidea</v>
      </c>
      <c r="AC1995" s="14" t="str">
        <f>VLOOKUP($U1995,look_up!$A$2:Q2021,9,FALSE)</f>
        <v>Clypeasteridae</v>
      </c>
      <c r="AD1995" s="14">
        <f>VLOOKUP($U1995,look_up!A$2:P2021,10,FALSE)</f>
        <v>422499</v>
      </c>
      <c r="AE1995" s="16">
        <v>0</v>
      </c>
      <c r="AF1995" s="24" t="s">
        <v>216</v>
      </c>
      <c r="AG1995">
        <v>40</v>
      </c>
      <c r="AH1995" s="16" t="s">
        <v>273</v>
      </c>
      <c r="AI1995" s="16" t="s">
        <v>224</v>
      </c>
      <c r="AJ1995" s="16" t="s">
        <v>214</v>
      </c>
      <c r="AK1995" s="16" t="s">
        <v>225</v>
      </c>
      <c r="AL1995" s="16">
        <v>0</v>
      </c>
    </row>
    <row r="1996" spans="1:38" x14ac:dyDescent="0.3">
      <c r="A1996" s="24" t="s">
        <v>0</v>
      </c>
      <c r="B1996" t="s">
        <v>266</v>
      </c>
      <c r="C1996" t="s">
        <v>277</v>
      </c>
      <c r="D1996">
        <v>-27.296009999999999</v>
      </c>
      <c r="E1996">
        <v>-48.36168</v>
      </c>
      <c r="F1996" s="24" t="s">
        <v>2</v>
      </c>
      <c r="G1996" s="24" t="s">
        <v>3</v>
      </c>
      <c r="H1996" s="25">
        <v>42404</v>
      </c>
      <c r="I1996" s="12" t="s">
        <v>280</v>
      </c>
      <c r="J1996" s="12" t="s">
        <v>245</v>
      </c>
      <c r="K1996" s="12" t="s">
        <v>292</v>
      </c>
      <c r="L1996" s="24" t="s">
        <v>96</v>
      </c>
      <c r="M1996" s="24" t="s">
        <v>272</v>
      </c>
      <c r="N1996" t="s">
        <v>85</v>
      </c>
      <c r="O1996" s="24">
        <v>3</v>
      </c>
      <c r="P1996">
        <v>5</v>
      </c>
      <c r="Q1996">
        <v>5</v>
      </c>
      <c r="R1996">
        <v>24</v>
      </c>
      <c r="S1996" s="24">
        <v>6</v>
      </c>
      <c r="T1996" s="24">
        <v>6</v>
      </c>
      <c r="U1996" t="s">
        <v>185</v>
      </c>
      <c r="V1996" s="14" t="str">
        <f>VLOOKUP($U1996,look_up!$A$2:J2022,2,FALSE)</f>
        <v>Bolacha_do_mar</v>
      </c>
      <c r="W1996" s="14" t="str">
        <f>VLOOKUP($U1996,look_up!$A$2:K2022,3,FALSE)</f>
        <v>Species</v>
      </c>
      <c r="X1996" s="14" t="str">
        <f>VLOOKUP($U1996,look_up!$A$2:L2022,4,FALSE)</f>
        <v>NA</v>
      </c>
      <c r="Y1996" s="14" t="str">
        <f>VLOOKUP($U1996,look_up!A$2:K2022,5,FALSE)</f>
        <v>Animalia</v>
      </c>
      <c r="Z1996" s="14" t="str">
        <f>VLOOKUP($U1996,look_up!A$2:L2022,6,FALSE)</f>
        <v>Echinodermata</v>
      </c>
      <c r="AA1996" s="14" t="str">
        <f>VLOOKUP($U1996,look_up!A$2:M2022,7,FALSE)</f>
        <v>Echinoidea</v>
      </c>
      <c r="AB1996" s="14" t="str">
        <f>VLOOKUP($U1996,look_up!$A$2:P2022,8,FALSE)</f>
        <v>Clypeasteroidea</v>
      </c>
      <c r="AC1996" s="14" t="str">
        <f>VLOOKUP($U1996,look_up!$A$2:Q2022,9,FALSE)</f>
        <v>Clypeasteridae</v>
      </c>
      <c r="AD1996" s="14">
        <f>VLOOKUP($U1996,look_up!A$2:P2022,10,FALSE)</f>
        <v>422499</v>
      </c>
      <c r="AE1996" s="16">
        <v>0</v>
      </c>
      <c r="AF1996" s="24" t="s">
        <v>216</v>
      </c>
      <c r="AG1996">
        <v>40</v>
      </c>
      <c r="AH1996" s="16" t="s">
        <v>273</v>
      </c>
      <c r="AI1996" s="16" t="s">
        <v>224</v>
      </c>
      <c r="AJ1996" s="16" t="s">
        <v>214</v>
      </c>
      <c r="AK1996" s="16" t="s">
        <v>225</v>
      </c>
      <c r="AL1996" s="16">
        <v>0</v>
      </c>
    </row>
    <row r="1997" spans="1:38" x14ac:dyDescent="0.3">
      <c r="A1997" s="24" t="s">
        <v>0</v>
      </c>
      <c r="B1997" t="s">
        <v>266</v>
      </c>
      <c r="C1997" t="s">
        <v>277</v>
      </c>
      <c r="D1997">
        <v>-27.296009999999999</v>
      </c>
      <c r="E1997">
        <v>-48.36168</v>
      </c>
      <c r="F1997" s="24" t="s">
        <v>2</v>
      </c>
      <c r="G1997" s="24" t="s">
        <v>3</v>
      </c>
      <c r="H1997" s="25">
        <v>42404</v>
      </c>
      <c r="I1997" s="12" t="s">
        <v>280</v>
      </c>
      <c r="J1997" s="12" t="s">
        <v>245</v>
      </c>
      <c r="K1997" s="12" t="s">
        <v>292</v>
      </c>
      <c r="L1997" s="24" t="s">
        <v>96</v>
      </c>
      <c r="M1997" s="24" t="s">
        <v>272</v>
      </c>
      <c r="N1997" t="s">
        <v>85</v>
      </c>
      <c r="O1997" s="24">
        <v>1</v>
      </c>
      <c r="P1997">
        <v>10</v>
      </c>
      <c r="Q1997">
        <v>10</v>
      </c>
      <c r="R1997">
        <v>24</v>
      </c>
      <c r="S1997" s="24">
        <v>6</v>
      </c>
      <c r="T1997" s="24">
        <v>6</v>
      </c>
      <c r="U1997" t="s">
        <v>185</v>
      </c>
      <c r="V1997" s="14" t="str">
        <f>VLOOKUP($U1997,look_up!$A$2:J2023,2,FALSE)</f>
        <v>Bolacha_do_mar</v>
      </c>
      <c r="W1997" s="14" t="str">
        <f>VLOOKUP($U1997,look_up!$A$2:K2023,3,FALSE)</f>
        <v>Species</v>
      </c>
      <c r="X1997" s="14" t="str">
        <f>VLOOKUP($U1997,look_up!$A$2:L2023,4,FALSE)</f>
        <v>NA</v>
      </c>
      <c r="Y1997" s="14" t="str">
        <f>VLOOKUP($U1997,look_up!A$2:K2023,5,FALSE)</f>
        <v>Animalia</v>
      </c>
      <c r="Z1997" s="14" t="str">
        <f>VLOOKUP($U1997,look_up!A$2:L2023,6,FALSE)</f>
        <v>Echinodermata</v>
      </c>
      <c r="AA1997" s="14" t="str">
        <f>VLOOKUP($U1997,look_up!A$2:M2023,7,FALSE)</f>
        <v>Echinoidea</v>
      </c>
      <c r="AB1997" s="14" t="str">
        <f>VLOOKUP($U1997,look_up!$A$2:P2023,8,FALSE)</f>
        <v>Clypeasteroidea</v>
      </c>
      <c r="AC1997" s="14" t="str">
        <f>VLOOKUP($U1997,look_up!$A$2:Q2023,9,FALSE)</f>
        <v>Clypeasteridae</v>
      </c>
      <c r="AD1997" s="14">
        <f>VLOOKUP($U1997,look_up!A$2:P2023,10,FALSE)</f>
        <v>422499</v>
      </c>
      <c r="AE1997" s="16">
        <v>0</v>
      </c>
      <c r="AF1997" s="24" t="s">
        <v>216</v>
      </c>
      <c r="AG1997">
        <v>40</v>
      </c>
      <c r="AH1997" s="16" t="s">
        <v>273</v>
      </c>
      <c r="AI1997" s="16" t="s">
        <v>224</v>
      </c>
      <c r="AJ1997" s="16" t="s">
        <v>214</v>
      </c>
      <c r="AK1997" s="16" t="s">
        <v>225</v>
      </c>
      <c r="AL1997" s="16">
        <v>0</v>
      </c>
    </row>
    <row r="1998" spans="1:38" x14ac:dyDescent="0.3">
      <c r="A1998" s="24" t="s">
        <v>0</v>
      </c>
      <c r="B1998" t="s">
        <v>266</v>
      </c>
      <c r="C1998" t="s">
        <v>277</v>
      </c>
      <c r="D1998">
        <v>-27.296009999999999</v>
      </c>
      <c r="E1998">
        <v>-48.36168</v>
      </c>
      <c r="F1998" s="24" t="s">
        <v>2</v>
      </c>
      <c r="G1998" s="24" t="s">
        <v>3</v>
      </c>
      <c r="H1998" s="25">
        <v>42404</v>
      </c>
      <c r="I1998" s="12" t="s">
        <v>280</v>
      </c>
      <c r="J1998" s="12" t="s">
        <v>245</v>
      </c>
      <c r="K1998" s="12" t="s">
        <v>292</v>
      </c>
      <c r="L1998" s="24" t="s">
        <v>96</v>
      </c>
      <c r="M1998" s="24" t="s">
        <v>272</v>
      </c>
      <c r="N1998" t="s">
        <v>85</v>
      </c>
      <c r="O1998" s="24">
        <v>2</v>
      </c>
      <c r="P1998">
        <v>10</v>
      </c>
      <c r="Q1998">
        <v>10</v>
      </c>
      <c r="R1998">
        <v>24</v>
      </c>
      <c r="S1998" s="24">
        <v>6</v>
      </c>
      <c r="T1998" s="24">
        <v>6</v>
      </c>
      <c r="U1998" t="s">
        <v>185</v>
      </c>
      <c r="V1998" s="14" t="str">
        <f>VLOOKUP($U1998,look_up!$A$2:J2024,2,FALSE)</f>
        <v>Bolacha_do_mar</v>
      </c>
      <c r="W1998" s="14" t="str">
        <f>VLOOKUP($U1998,look_up!$A$2:K2024,3,FALSE)</f>
        <v>Species</v>
      </c>
      <c r="X1998" s="14" t="str">
        <f>VLOOKUP($U1998,look_up!$A$2:L2024,4,FALSE)</f>
        <v>NA</v>
      </c>
      <c r="Y1998" s="14" t="str">
        <f>VLOOKUP($U1998,look_up!A$2:K2024,5,FALSE)</f>
        <v>Animalia</v>
      </c>
      <c r="Z1998" s="14" t="str">
        <f>VLOOKUP($U1998,look_up!A$2:L2024,6,FALSE)</f>
        <v>Echinodermata</v>
      </c>
      <c r="AA1998" s="14" t="str">
        <f>VLOOKUP($U1998,look_up!A$2:M2024,7,FALSE)</f>
        <v>Echinoidea</v>
      </c>
      <c r="AB1998" s="14" t="str">
        <f>VLOOKUP($U1998,look_up!$A$2:P2024,8,FALSE)</f>
        <v>Clypeasteroidea</v>
      </c>
      <c r="AC1998" s="14" t="str">
        <f>VLOOKUP($U1998,look_up!$A$2:Q2024,9,FALSE)</f>
        <v>Clypeasteridae</v>
      </c>
      <c r="AD1998" s="14">
        <f>VLOOKUP($U1998,look_up!A$2:P2024,10,FALSE)</f>
        <v>422499</v>
      </c>
      <c r="AE1998" s="16">
        <v>0</v>
      </c>
      <c r="AF1998" s="24" t="s">
        <v>216</v>
      </c>
      <c r="AG1998">
        <v>40</v>
      </c>
      <c r="AH1998" s="16" t="s">
        <v>273</v>
      </c>
      <c r="AI1998" s="16" t="s">
        <v>224</v>
      </c>
      <c r="AJ1998" s="16" t="s">
        <v>214</v>
      </c>
      <c r="AK1998" s="16" t="s">
        <v>225</v>
      </c>
      <c r="AL1998" s="16">
        <v>0</v>
      </c>
    </row>
    <row r="1999" spans="1:38" x14ac:dyDescent="0.3">
      <c r="A1999" s="24" t="s">
        <v>0</v>
      </c>
      <c r="B1999" t="s">
        <v>266</v>
      </c>
      <c r="C1999" t="s">
        <v>277</v>
      </c>
      <c r="D1999">
        <v>-27.296009999999999</v>
      </c>
      <c r="E1999">
        <v>-48.36168</v>
      </c>
      <c r="F1999" s="24" t="s">
        <v>2</v>
      </c>
      <c r="G1999" s="24" t="s">
        <v>3</v>
      </c>
      <c r="H1999" s="25">
        <v>42404</v>
      </c>
      <c r="I1999" s="12" t="s">
        <v>280</v>
      </c>
      <c r="J1999" s="12" t="s">
        <v>245</v>
      </c>
      <c r="K1999" s="12" t="s">
        <v>292</v>
      </c>
      <c r="L1999" s="24" t="s">
        <v>96</v>
      </c>
      <c r="M1999" s="24" t="s">
        <v>272</v>
      </c>
      <c r="N1999" t="s">
        <v>85</v>
      </c>
      <c r="O1999" s="24">
        <v>3</v>
      </c>
      <c r="P1999">
        <v>10</v>
      </c>
      <c r="Q1999">
        <v>10</v>
      </c>
      <c r="R1999">
        <v>24</v>
      </c>
      <c r="S1999" s="24">
        <v>6</v>
      </c>
      <c r="T1999" s="24">
        <v>6</v>
      </c>
      <c r="U1999" t="s">
        <v>185</v>
      </c>
      <c r="V1999" s="14" t="str">
        <f>VLOOKUP($U1999,look_up!$A$2:J2025,2,FALSE)</f>
        <v>Bolacha_do_mar</v>
      </c>
      <c r="W1999" s="14" t="str">
        <f>VLOOKUP($U1999,look_up!$A$2:K2025,3,FALSE)</f>
        <v>Species</v>
      </c>
      <c r="X1999" s="14" t="str">
        <f>VLOOKUP($U1999,look_up!$A$2:L2025,4,FALSE)</f>
        <v>NA</v>
      </c>
      <c r="Y1999" s="14" t="str">
        <f>VLOOKUP($U1999,look_up!A$2:K2025,5,FALSE)</f>
        <v>Animalia</v>
      </c>
      <c r="Z1999" s="14" t="str">
        <f>VLOOKUP($U1999,look_up!A$2:L2025,6,FALSE)</f>
        <v>Echinodermata</v>
      </c>
      <c r="AA1999" s="14" t="str">
        <f>VLOOKUP($U1999,look_up!A$2:M2025,7,FALSE)</f>
        <v>Echinoidea</v>
      </c>
      <c r="AB1999" s="14" t="str">
        <f>VLOOKUP($U1999,look_up!$A$2:P2025,8,FALSE)</f>
        <v>Clypeasteroidea</v>
      </c>
      <c r="AC1999" s="14" t="str">
        <f>VLOOKUP($U1999,look_up!$A$2:Q2025,9,FALSE)</f>
        <v>Clypeasteridae</v>
      </c>
      <c r="AD1999" s="14">
        <f>VLOOKUP($U1999,look_up!A$2:P2025,10,FALSE)</f>
        <v>422499</v>
      </c>
      <c r="AE1999" s="16">
        <v>0</v>
      </c>
      <c r="AF1999" s="24" t="s">
        <v>216</v>
      </c>
      <c r="AG1999">
        <v>40</v>
      </c>
      <c r="AH1999" s="16" t="s">
        <v>273</v>
      </c>
      <c r="AI1999" s="16" t="s">
        <v>224</v>
      </c>
      <c r="AJ1999" s="16" t="s">
        <v>214</v>
      </c>
      <c r="AK1999" s="16" t="s">
        <v>225</v>
      </c>
      <c r="AL1999" s="16">
        <v>0</v>
      </c>
    </row>
    <row r="2000" spans="1:38" x14ac:dyDescent="0.3">
      <c r="A2000" s="24" t="s">
        <v>0</v>
      </c>
      <c r="B2000" t="s">
        <v>1</v>
      </c>
      <c r="C2000" t="s">
        <v>279</v>
      </c>
      <c r="D2000">
        <v>-27.271709999999999</v>
      </c>
      <c r="E2000">
        <v>-48.331710000000001</v>
      </c>
      <c r="F2000" s="24" t="s">
        <v>2</v>
      </c>
      <c r="G2000" s="24" t="s">
        <v>3</v>
      </c>
      <c r="H2000" s="25">
        <v>42416</v>
      </c>
      <c r="I2000" s="12" t="s">
        <v>294</v>
      </c>
      <c r="J2000" s="12" t="s">
        <v>245</v>
      </c>
      <c r="K2000" s="12" t="s">
        <v>292</v>
      </c>
      <c r="L2000" s="24" t="s">
        <v>96</v>
      </c>
      <c r="M2000" s="24" t="s">
        <v>313</v>
      </c>
      <c r="N2000" t="s">
        <v>85</v>
      </c>
      <c r="O2000" s="24">
        <v>1</v>
      </c>
      <c r="P2000">
        <v>5</v>
      </c>
      <c r="Q2000">
        <v>5</v>
      </c>
      <c r="R2000">
        <v>28</v>
      </c>
      <c r="S2000" s="24">
        <v>14.5</v>
      </c>
      <c r="T2000" s="24">
        <v>13</v>
      </c>
      <c r="U2000" t="s">
        <v>185</v>
      </c>
      <c r="V2000" s="14" t="str">
        <f>VLOOKUP($U2000,look_up!$A$2:J2026,2,FALSE)</f>
        <v>Bolacha_do_mar</v>
      </c>
      <c r="W2000" s="14" t="str">
        <f>VLOOKUP($U2000,look_up!$A$2:K2026,3,FALSE)</f>
        <v>Species</v>
      </c>
      <c r="X2000" s="14" t="str">
        <f>VLOOKUP($U2000,look_up!$A$2:L2026,4,FALSE)</f>
        <v>NA</v>
      </c>
      <c r="Y2000" s="14" t="str">
        <f>VLOOKUP($U2000,look_up!A$2:K2026,5,FALSE)</f>
        <v>Animalia</v>
      </c>
      <c r="Z2000" s="14" t="str">
        <f>VLOOKUP($U2000,look_up!A$2:L2026,6,FALSE)</f>
        <v>Echinodermata</v>
      </c>
      <c r="AA2000" s="14" t="str">
        <f>VLOOKUP($U2000,look_up!A$2:M2026,7,FALSE)</f>
        <v>Echinoidea</v>
      </c>
      <c r="AB2000" s="14" t="str">
        <f>VLOOKUP($U2000,look_up!$A$2:P2026,8,FALSE)</f>
        <v>Clypeasteroidea</v>
      </c>
      <c r="AC2000" s="14" t="str">
        <f>VLOOKUP($U2000,look_up!$A$2:Q2026,9,FALSE)</f>
        <v>Clypeasteridae</v>
      </c>
      <c r="AD2000" s="14">
        <f>VLOOKUP($U2000,look_up!A$2:P2026,10,FALSE)</f>
        <v>422499</v>
      </c>
      <c r="AE2000" s="16">
        <v>0</v>
      </c>
      <c r="AF2000" s="24" t="s">
        <v>216</v>
      </c>
      <c r="AG2000">
        <v>40</v>
      </c>
      <c r="AH2000" s="16" t="s">
        <v>273</v>
      </c>
      <c r="AI2000" s="16" t="s">
        <v>224</v>
      </c>
      <c r="AJ2000" s="16" t="s">
        <v>214</v>
      </c>
      <c r="AK2000" s="16" t="s">
        <v>225</v>
      </c>
      <c r="AL2000" s="16">
        <v>0</v>
      </c>
    </row>
    <row r="2001" spans="1:38" x14ac:dyDescent="0.3">
      <c r="A2001" s="24" t="s">
        <v>0</v>
      </c>
      <c r="B2001" t="s">
        <v>1</v>
      </c>
      <c r="C2001" t="s">
        <v>279</v>
      </c>
      <c r="D2001">
        <v>-27.271709999999999</v>
      </c>
      <c r="E2001">
        <v>-48.331710000000001</v>
      </c>
      <c r="F2001" s="24" t="s">
        <v>2</v>
      </c>
      <c r="G2001" s="24" t="s">
        <v>3</v>
      </c>
      <c r="H2001" s="25">
        <v>42416</v>
      </c>
      <c r="I2001" s="12" t="s">
        <v>294</v>
      </c>
      <c r="J2001" s="12" t="s">
        <v>245</v>
      </c>
      <c r="K2001" s="12" t="s">
        <v>292</v>
      </c>
      <c r="L2001" s="24" t="s">
        <v>96</v>
      </c>
      <c r="M2001" s="24" t="s">
        <v>313</v>
      </c>
      <c r="N2001" t="s">
        <v>85</v>
      </c>
      <c r="O2001" s="24">
        <v>2</v>
      </c>
      <c r="P2001">
        <v>5</v>
      </c>
      <c r="Q2001">
        <v>5</v>
      </c>
      <c r="R2001">
        <v>28</v>
      </c>
      <c r="S2001" s="24">
        <v>14.5</v>
      </c>
      <c r="T2001" s="24">
        <v>13</v>
      </c>
      <c r="U2001" t="s">
        <v>185</v>
      </c>
      <c r="V2001" s="14" t="str">
        <f>VLOOKUP($U2001,look_up!$A$2:J2027,2,FALSE)</f>
        <v>Bolacha_do_mar</v>
      </c>
      <c r="W2001" s="14" t="str">
        <f>VLOOKUP($U2001,look_up!$A$2:K2027,3,FALSE)</f>
        <v>Species</v>
      </c>
      <c r="X2001" s="14" t="str">
        <f>VLOOKUP($U2001,look_up!$A$2:L2027,4,FALSE)</f>
        <v>NA</v>
      </c>
      <c r="Y2001" s="14" t="str">
        <f>VLOOKUP($U2001,look_up!A$2:K2027,5,FALSE)</f>
        <v>Animalia</v>
      </c>
      <c r="Z2001" s="14" t="str">
        <f>VLOOKUP($U2001,look_up!A$2:L2027,6,FALSE)</f>
        <v>Echinodermata</v>
      </c>
      <c r="AA2001" s="14" t="str">
        <f>VLOOKUP($U2001,look_up!A$2:M2027,7,FALSE)</f>
        <v>Echinoidea</v>
      </c>
      <c r="AB2001" s="14" t="str">
        <f>VLOOKUP($U2001,look_up!$A$2:P2027,8,FALSE)</f>
        <v>Clypeasteroidea</v>
      </c>
      <c r="AC2001" s="14" t="str">
        <f>VLOOKUP($U2001,look_up!$A$2:Q2027,9,FALSE)</f>
        <v>Clypeasteridae</v>
      </c>
      <c r="AD2001" s="14">
        <f>VLOOKUP($U2001,look_up!A$2:P2027,10,FALSE)</f>
        <v>422499</v>
      </c>
      <c r="AE2001" s="16">
        <v>0</v>
      </c>
      <c r="AF2001" s="24" t="s">
        <v>216</v>
      </c>
      <c r="AG2001">
        <v>40</v>
      </c>
      <c r="AH2001" s="16" t="s">
        <v>273</v>
      </c>
      <c r="AI2001" s="16" t="s">
        <v>224</v>
      </c>
      <c r="AJ2001" s="16" t="s">
        <v>214</v>
      </c>
      <c r="AK2001" s="16" t="s">
        <v>225</v>
      </c>
      <c r="AL2001" s="16">
        <v>0</v>
      </c>
    </row>
    <row r="2002" spans="1:38" x14ac:dyDescent="0.3">
      <c r="A2002" s="24" t="s">
        <v>0</v>
      </c>
      <c r="B2002" t="s">
        <v>1</v>
      </c>
      <c r="C2002" t="s">
        <v>279</v>
      </c>
      <c r="D2002">
        <v>-27.271709999999999</v>
      </c>
      <c r="E2002">
        <v>-48.331710000000001</v>
      </c>
      <c r="F2002" s="24" t="s">
        <v>2</v>
      </c>
      <c r="G2002" s="24" t="s">
        <v>3</v>
      </c>
      <c r="H2002" s="25">
        <v>42416</v>
      </c>
      <c r="I2002" s="12" t="s">
        <v>294</v>
      </c>
      <c r="J2002" s="12" t="s">
        <v>245</v>
      </c>
      <c r="K2002" s="12" t="s">
        <v>292</v>
      </c>
      <c r="L2002" s="24" t="s">
        <v>96</v>
      </c>
      <c r="M2002" s="24" t="s">
        <v>313</v>
      </c>
      <c r="N2002" t="s">
        <v>85</v>
      </c>
      <c r="O2002" s="24">
        <v>3</v>
      </c>
      <c r="P2002">
        <v>5</v>
      </c>
      <c r="Q2002">
        <v>5</v>
      </c>
      <c r="R2002">
        <v>28</v>
      </c>
      <c r="S2002" s="24">
        <v>14.5</v>
      </c>
      <c r="T2002" s="24">
        <v>13</v>
      </c>
      <c r="U2002" t="s">
        <v>185</v>
      </c>
      <c r="V2002" s="14" t="str">
        <f>VLOOKUP($U2002,look_up!$A$2:J2028,2,FALSE)</f>
        <v>Bolacha_do_mar</v>
      </c>
      <c r="W2002" s="14" t="str">
        <f>VLOOKUP($U2002,look_up!$A$2:K2028,3,FALSE)</f>
        <v>Species</v>
      </c>
      <c r="X2002" s="14" t="str">
        <f>VLOOKUP($U2002,look_up!$A$2:L2028,4,FALSE)</f>
        <v>NA</v>
      </c>
      <c r="Y2002" s="14" t="str">
        <f>VLOOKUP($U2002,look_up!A$2:K2028,5,FALSE)</f>
        <v>Animalia</v>
      </c>
      <c r="Z2002" s="14" t="str">
        <f>VLOOKUP($U2002,look_up!A$2:L2028,6,FALSE)</f>
        <v>Echinodermata</v>
      </c>
      <c r="AA2002" s="14" t="str">
        <f>VLOOKUP($U2002,look_up!A$2:M2028,7,FALSE)</f>
        <v>Echinoidea</v>
      </c>
      <c r="AB2002" s="14" t="str">
        <f>VLOOKUP($U2002,look_up!$A$2:P2028,8,FALSE)</f>
        <v>Clypeasteroidea</v>
      </c>
      <c r="AC2002" s="14" t="str">
        <f>VLOOKUP($U2002,look_up!$A$2:Q2028,9,FALSE)</f>
        <v>Clypeasteridae</v>
      </c>
      <c r="AD2002" s="14">
        <f>VLOOKUP($U2002,look_up!A$2:P2028,10,FALSE)</f>
        <v>422499</v>
      </c>
      <c r="AE2002" s="16">
        <v>0</v>
      </c>
      <c r="AF2002" s="24" t="s">
        <v>216</v>
      </c>
      <c r="AG2002">
        <v>40</v>
      </c>
      <c r="AH2002" s="16" t="s">
        <v>273</v>
      </c>
      <c r="AI2002" s="16" t="s">
        <v>224</v>
      </c>
      <c r="AJ2002" s="16" t="s">
        <v>214</v>
      </c>
      <c r="AK2002" s="16" t="s">
        <v>225</v>
      </c>
      <c r="AL2002" s="16">
        <v>0</v>
      </c>
    </row>
    <row r="2003" spans="1:38" x14ac:dyDescent="0.3">
      <c r="A2003" s="24" t="s">
        <v>0</v>
      </c>
      <c r="B2003" t="s">
        <v>1</v>
      </c>
      <c r="C2003" t="s">
        <v>279</v>
      </c>
      <c r="D2003">
        <v>-27.271709999999999</v>
      </c>
      <c r="E2003">
        <v>-48.331710000000001</v>
      </c>
      <c r="F2003" s="24" t="s">
        <v>2</v>
      </c>
      <c r="G2003" s="24" t="s">
        <v>3</v>
      </c>
      <c r="H2003" s="25">
        <v>42416</v>
      </c>
      <c r="I2003" s="12" t="s">
        <v>294</v>
      </c>
      <c r="J2003" s="12" t="s">
        <v>245</v>
      </c>
      <c r="K2003" s="12" t="s">
        <v>292</v>
      </c>
      <c r="L2003" s="24" t="s">
        <v>96</v>
      </c>
      <c r="M2003" s="24" t="s">
        <v>313</v>
      </c>
      <c r="N2003" t="s">
        <v>86</v>
      </c>
      <c r="O2003" s="24">
        <v>1</v>
      </c>
      <c r="P2003">
        <v>10</v>
      </c>
      <c r="Q2003">
        <v>10</v>
      </c>
      <c r="R2003">
        <v>27</v>
      </c>
      <c r="S2003" s="24">
        <v>14.5</v>
      </c>
      <c r="T2003" s="24">
        <v>13</v>
      </c>
      <c r="U2003" t="s">
        <v>185</v>
      </c>
      <c r="V2003" s="14" t="str">
        <f>VLOOKUP($U2003,look_up!$A$2:J2029,2,FALSE)</f>
        <v>Bolacha_do_mar</v>
      </c>
      <c r="W2003" s="14" t="str">
        <f>VLOOKUP($U2003,look_up!$A$2:K2029,3,FALSE)</f>
        <v>Species</v>
      </c>
      <c r="X2003" s="14" t="str">
        <f>VLOOKUP($U2003,look_up!$A$2:L2029,4,FALSE)</f>
        <v>NA</v>
      </c>
      <c r="Y2003" s="14" t="str">
        <f>VLOOKUP($U2003,look_up!A$2:K2029,5,FALSE)</f>
        <v>Animalia</v>
      </c>
      <c r="Z2003" s="14" t="str">
        <f>VLOOKUP($U2003,look_up!A$2:L2029,6,FALSE)</f>
        <v>Echinodermata</v>
      </c>
      <c r="AA2003" s="14" t="str">
        <f>VLOOKUP($U2003,look_up!A$2:M2029,7,FALSE)</f>
        <v>Echinoidea</v>
      </c>
      <c r="AB2003" s="14" t="str">
        <f>VLOOKUP($U2003,look_up!$A$2:P2029,8,FALSE)</f>
        <v>Clypeasteroidea</v>
      </c>
      <c r="AC2003" s="14" t="str">
        <f>VLOOKUP($U2003,look_up!$A$2:Q2029,9,FALSE)</f>
        <v>Clypeasteridae</v>
      </c>
      <c r="AD2003" s="14">
        <f>VLOOKUP($U2003,look_up!A$2:P2029,10,FALSE)</f>
        <v>422499</v>
      </c>
      <c r="AE2003" s="16">
        <v>1</v>
      </c>
      <c r="AF2003" s="24" t="s">
        <v>216</v>
      </c>
      <c r="AG2003">
        <v>40</v>
      </c>
      <c r="AH2003" s="16" t="s">
        <v>273</v>
      </c>
      <c r="AI2003" s="16" t="s">
        <v>224</v>
      </c>
      <c r="AJ2003" s="16" t="s">
        <v>214</v>
      </c>
      <c r="AK2003" s="16" t="s">
        <v>225</v>
      </c>
      <c r="AL2003" s="16">
        <v>1</v>
      </c>
    </row>
    <row r="2004" spans="1:38" x14ac:dyDescent="0.3">
      <c r="A2004" s="24" t="s">
        <v>0</v>
      </c>
      <c r="B2004" t="s">
        <v>1</v>
      </c>
      <c r="C2004" t="s">
        <v>279</v>
      </c>
      <c r="D2004">
        <v>-27.271709999999999</v>
      </c>
      <c r="E2004">
        <v>-48.331710000000001</v>
      </c>
      <c r="F2004" s="24" t="s">
        <v>2</v>
      </c>
      <c r="G2004" s="24" t="s">
        <v>3</v>
      </c>
      <c r="H2004" s="25">
        <v>42416</v>
      </c>
      <c r="I2004" s="12" t="s">
        <v>294</v>
      </c>
      <c r="J2004" s="12" t="s">
        <v>245</v>
      </c>
      <c r="K2004" s="12" t="s">
        <v>292</v>
      </c>
      <c r="L2004" s="24" t="s">
        <v>96</v>
      </c>
      <c r="M2004" s="24" t="s">
        <v>313</v>
      </c>
      <c r="N2004" t="s">
        <v>86</v>
      </c>
      <c r="O2004" s="24">
        <v>2</v>
      </c>
      <c r="P2004">
        <v>10</v>
      </c>
      <c r="Q2004">
        <v>10</v>
      </c>
      <c r="R2004">
        <v>27</v>
      </c>
      <c r="S2004" s="24">
        <v>14.5</v>
      </c>
      <c r="T2004" s="24">
        <v>13</v>
      </c>
      <c r="U2004" t="s">
        <v>185</v>
      </c>
      <c r="V2004" s="14" t="str">
        <f>VLOOKUP($U2004,look_up!$A$2:J2030,2,FALSE)</f>
        <v>Bolacha_do_mar</v>
      </c>
      <c r="W2004" s="14" t="str">
        <f>VLOOKUP($U2004,look_up!$A$2:K2030,3,FALSE)</f>
        <v>Species</v>
      </c>
      <c r="X2004" s="14" t="str">
        <f>VLOOKUP($U2004,look_up!$A$2:L2030,4,FALSE)</f>
        <v>NA</v>
      </c>
      <c r="Y2004" s="14" t="str">
        <f>VLOOKUP($U2004,look_up!A$2:K2030,5,FALSE)</f>
        <v>Animalia</v>
      </c>
      <c r="Z2004" s="14" t="str">
        <f>VLOOKUP($U2004,look_up!A$2:L2030,6,FALSE)</f>
        <v>Echinodermata</v>
      </c>
      <c r="AA2004" s="14" t="str">
        <f>VLOOKUP($U2004,look_up!A$2:M2030,7,FALSE)</f>
        <v>Echinoidea</v>
      </c>
      <c r="AB2004" s="14" t="str">
        <f>VLOOKUP($U2004,look_up!$A$2:P2030,8,FALSE)</f>
        <v>Clypeasteroidea</v>
      </c>
      <c r="AC2004" s="14" t="str">
        <f>VLOOKUP($U2004,look_up!$A$2:Q2030,9,FALSE)</f>
        <v>Clypeasteridae</v>
      </c>
      <c r="AD2004" s="14">
        <f>VLOOKUP($U2004,look_up!A$2:P2030,10,FALSE)</f>
        <v>422499</v>
      </c>
      <c r="AE2004" s="16">
        <v>0</v>
      </c>
      <c r="AF2004" s="24" t="s">
        <v>216</v>
      </c>
      <c r="AG2004">
        <v>40</v>
      </c>
      <c r="AH2004" s="16" t="s">
        <v>273</v>
      </c>
      <c r="AI2004" s="16" t="s">
        <v>224</v>
      </c>
      <c r="AJ2004" s="16" t="s">
        <v>214</v>
      </c>
      <c r="AK2004" s="16" t="s">
        <v>225</v>
      </c>
      <c r="AL2004" s="16">
        <v>0</v>
      </c>
    </row>
    <row r="2005" spans="1:38" x14ac:dyDescent="0.3">
      <c r="A2005" s="24" t="s">
        <v>0</v>
      </c>
      <c r="B2005" t="s">
        <v>1</v>
      </c>
      <c r="C2005" t="s">
        <v>279</v>
      </c>
      <c r="D2005">
        <v>-27.271709999999999</v>
      </c>
      <c r="E2005">
        <v>-48.331710000000001</v>
      </c>
      <c r="F2005" s="24" t="s">
        <v>2</v>
      </c>
      <c r="G2005" s="24" t="s">
        <v>3</v>
      </c>
      <c r="H2005" s="25">
        <v>42416</v>
      </c>
      <c r="I2005" s="12" t="s">
        <v>294</v>
      </c>
      <c r="J2005" s="12" t="s">
        <v>245</v>
      </c>
      <c r="K2005" s="12" t="s">
        <v>292</v>
      </c>
      <c r="L2005" s="24" t="s">
        <v>96</v>
      </c>
      <c r="M2005" s="24" t="s">
        <v>313</v>
      </c>
      <c r="N2005" t="s">
        <v>86</v>
      </c>
      <c r="O2005" s="24">
        <v>3</v>
      </c>
      <c r="P2005">
        <v>10</v>
      </c>
      <c r="Q2005">
        <v>10</v>
      </c>
      <c r="R2005">
        <v>27</v>
      </c>
      <c r="S2005" s="24">
        <v>14.5</v>
      </c>
      <c r="T2005" s="24">
        <v>13</v>
      </c>
      <c r="U2005" t="s">
        <v>185</v>
      </c>
      <c r="V2005" s="14" t="str">
        <f>VLOOKUP($U2005,look_up!$A$2:J2031,2,FALSE)</f>
        <v>Bolacha_do_mar</v>
      </c>
      <c r="W2005" s="14" t="str">
        <f>VLOOKUP($U2005,look_up!$A$2:K2031,3,FALSE)</f>
        <v>Species</v>
      </c>
      <c r="X2005" s="14" t="str">
        <f>VLOOKUP($U2005,look_up!$A$2:L2031,4,FALSE)</f>
        <v>NA</v>
      </c>
      <c r="Y2005" s="14" t="str">
        <f>VLOOKUP($U2005,look_up!A$2:K2031,5,FALSE)</f>
        <v>Animalia</v>
      </c>
      <c r="Z2005" s="14" t="str">
        <f>VLOOKUP($U2005,look_up!A$2:L2031,6,FALSE)</f>
        <v>Echinodermata</v>
      </c>
      <c r="AA2005" s="14" t="str">
        <f>VLOOKUP($U2005,look_up!A$2:M2031,7,FALSE)</f>
        <v>Echinoidea</v>
      </c>
      <c r="AB2005" s="14" t="str">
        <f>VLOOKUP($U2005,look_up!$A$2:P2031,8,FALSE)</f>
        <v>Clypeasteroidea</v>
      </c>
      <c r="AC2005" s="14" t="str">
        <f>VLOOKUP($U2005,look_up!$A$2:Q2031,9,FALSE)</f>
        <v>Clypeasteridae</v>
      </c>
      <c r="AD2005" s="14">
        <f>VLOOKUP($U2005,look_up!A$2:P2031,10,FALSE)</f>
        <v>422499</v>
      </c>
      <c r="AE2005" s="16">
        <v>0</v>
      </c>
      <c r="AF2005" s="24" t="s">
        <v>216</v>
      </c>
      <c r="AG2005">
        <v>40</v>
      </c>
      <c r="AH2005" s="16" t="s">
        <v>273</v>
      </c>
      <c r="AI2005" s="16" t="s">
        <v>224</v>
      </c>
      <c r="AJ2005" s="16" t="s">
        <v>214</v>
      </c>
      <c r="AK2005" s="16" t="s">
        <v>225</v>
      </c>
      <c r="AL2005" s="16">
        <v>0</v>
      </c>
    </row>
    <row r="2006" spans="1:38" x14ac:dyDescent="0.3">
      <c r="A2006" s="24" t="s">
        <v>0</v>
      </c>
      <c r="B2006" t="s">
        <v>308</v>
      </c>
      <c r="C2006" t="s">
        <v>281</v>
      </c>
      <c r="D2006">
        <v>-27.274239999999999</v>
      </c>
      <c r="E2006">
        <v>-48.3339</v>
      </c>
      <c r="F2006" s="24" t="s">
        <v>2</v>
      </c>
      <c r="G2006" s="24" t="s">
        <v>3</v>
      </c>
      <c r="H2006" s="25">
        <v>42417</v>
      </c>
      <c r="I2006" s="12" t="s">
        <v>103</v>
      </c>
      <c r="J2006" s="12" t="s">
        <v>245</v>
      </c>
      <c r="K2006" s="12" t="s">
        <v>292</v>
      </c>
      <c r="L2006" s="24" t="s">
        <v>96</v>
      </c>
      <c r="M2006" s="24" t="s">
        <v>313</v>
      </c>
      <c r="N2006" t="s">
        <v>85</v>
      </c>
      <c r="O2006" s="24">
        <v>1</v>
      </c>
      <c r="P2006">
        <v>5</v>
      </c>
      <c r="Q2006">
        <v>5</v>
      </c>
      <c r="R2006">
        <v>26</v>
      </c>
      <c r="S2006" s="24">
        <v>13.5</v>
      </c>
      <c r="T2006" s="24">
        <v>13.5</v>
      </c>
      <c r="U2006" t="s">
        <v>185</v>
      </c>
      <c r="V2006" s="14" t="str">
        <f>VLOOKUP($U2006,look_up!$A$2:J2032,2,FALSE)</f>
        <v>Bolacha_do_mar</v>
      </c>
      <c r="W2006" s="14" t="str">
        <f>VLOOKUP($U2006,look_up!$A$2:K2032,3,FALSE)</f>
        <v>Species</v>
      </c>
      <c r="X2006" s="14" t="str">
        <f>VLOOKUP($U2006,look_up!$A$2:L2032,4,FALSE)</f>
        <v>NA</v>
      </c>
      <c r="Y2006" s="14" t="str">
        <f>VLOOKUP($U2006,look_up!A$2:K2032,5,FALSE)</f>
        <v>Animalia</v>
      </c>
      <c r="Z2006" s="14" t="str">
        <f>VLOOKUP($U2006,look_up!A$2:L2032,6,FALSE)</f>
        <v>Echinodermata</v>
      </c>
      <c r="AA2006" s="14" t="str">
        <f>VLOOKUP($U2006,look_up!A$2:M2032,7,FALSE)</f>
        <v>Echinoidea</v>
      </c>
      <c r="AB2006" s="14" t="str">
        <f>VLOOKUP($U2006,look_up!$A$2:P2032,8,FALSE)</f>
        <v>Clypeasteroidea</v>
      </c>
      <c r="AC2006" s="14" t="str">
        <f>VLOOKUP($U2006,look_up!$A$2:Q2032,9,FALSE)</f>
        <v>Clypeasteridae</v>
      </c>
      <c r="AD2006" s="14">
        <f>VLOOKUP($U2006,look_up!A$2:P2032,10,FALSE)</f>
        <v>422499</v>
      </c>
      <c r="AE2006" s="16">
        <v>0</v>
      </c>
      <c r="AF2006" s="24" t="s">
        <v>216</v>
      </c>
      <c r="AG2006">
        <v>40</v>
      </c>
      <c r="AH2006" s="16" t="s">
        <v>273</v>
      </c>
      <c r="AI2006" s="16" t="s">
        <v>224</v>
      </c>
      <c r="AJ2006" s="16" t="s">
        <v>214</v>
      </c>
      <c r="AK2006" s="16" t="s">
        <v>225</v>
      </c>
      <c r="AL2006" s="16">
        <v>0</v>
      </c>
    </row>
    <row r="2007" spans="1:38" x14ac:dyDescent="0.3">
      <c r="A2007" s="24" t="s">
        <v>0</v>
      </c>
      <c r="B2007" t="s">
        <v>308</v>
      </c>
      <c r="C2007" t="s">
        <v>281</v>
      </c>
      <c r="D2007">
        <v>-27.274239999999999</v>
      </c>
      <c r="E2007">
        <v>-48.3339</v>
      </c>
      <c r="F2007" s="24" t="s">
        <v>2</v>
      </c>
      <c r="G2007" s="24" t="s">
        <v>3</v>
      </c>
      <c r="H2007" s="25">
        <v>42417</v>
      </c>
      <c r="I2007" s="12" t="s">
        <v>103</v>
      </c>
      <c r="J2007" s="12" t="s">
        <v>245</v>
      </c>
      <c r="K2007" s="12" t="s">
        <v>292</v>
      </c>
      <c r="L2007" s="24" t="s">
        <v>96</v>
      </c>
      <c r="M2007" s="24" t="s">
        <v>313</v>
      </c>
      <c r="N2007" t="s">
        <v>85</v>
      </c>
      <c r="O2007" s="24">
        <v>2</v>
      </c>
      <c r="P2007">
        <v>5</v>
      </c>
      <c r="Q2007">
        <v>5</v>
      </c>
      <c r="R2007">
        <v>26</v>
      </c>
      <c r="S2007" s="24">
        <v>13.5</v>
      </c>
      <c r="T2007" s="24">
        <v>13.5</v>
      </c>
      <c r="U2007" t="s">
        <v>185</v>
      </c>
      <c r="V2007" s="14" t="str">
        <f>VLOOKUP($U2007,look_up!$A$2:J2033,2,FALSE)</f>
        <v>Bolacha_do_mar</v>
      </c>
      <c r="W2007" s="14" t="str">
        <f>VLOOKUP($U2007,look_up!$A$2:K2033,3,FALSE)</f>
        <v>Species</v>
      </c>
      <c r="X2007" s="14" t="str">
        <f>VLOOKUP($U2007,look_up!$A$2:L2033,4,FALSE)</f>
        <v>NA</v>
      </c>
      <c r="Y2007" s="14" t="str">
        <f>VLOOKUP($U2007,look_up!A$2:K2033,5,FALSE)</f>
        <v>Animalia</v>
      </c>
      <c r="Z2007" s="14" t="str">
        <f>VLOOKUP($U2007,look_up!A$2:L2033,6,FALSE)</f>
        <v>Echinodermata</v>
      </c>
      <c r="AA2007" s="14" t="str">
        <f>VLOOKUP($U2007,look_up!A$2:M2033,7,FALSE)</f>
        <v>Echinoidea</v>
      </c>
      <c r="AB2007" s="14" t="str">
        <f>VLOOKUP($U2007,look_up!$A$2:P2033,8,FALSE)</f>
        <v>Clypeasteroidea</v>
      </c>
      <c r="AC2007" s="14" t="str">
        <f>VLOOKUP($U2007,look_up!$A$2:Q2033,9,FALSE)</f>
        <v>Clypeasteridae</v>
      </c>
      <c r="AD2007" s="14">
        <f>VLOOKUP($U2007,look_up!A$2:P2033,10,FALSE)</f>
        <v>422499</v>
      </c>
      <c r="AE2007" s="16">
        <v>0</v>
      </c>
      <c r="AF2007" s="24" t="s">
        <v>216</v>
      </c>
      <c r="AG2007">
        <v>40</v>
      </c>
      <c r="AH2007" s="16" t="s">
        <v>273</v>
      </c>
      <c r="AI2007" s="16" t="s">
        <v>224</v>
      </c>
      <c r="AJ2007" s="16" t="s">
        <v>214</v>
      </c>
      <c r="AK2007" s="16" t="s">
        <v>225</v>
      </c>
      <c r="AL2007" s="16">
        <v>0</v>
      </c>
    </row>
    <row r="2008" spans="1:38" x14ac:dyDescent="0.3">
      <c r="A2008" s="24" t="s">
        <v>0</v>
      </c>
      <c r="B2008" t="s">
        <v>308</v>
      </c>
      <c r="C2008" t="s">
        <v>281</v>
      </c>
      <c r="D2008">
        <v>-27.274239999999999</v>
      </c>
      <c r="E2008">
        <v>-48.3339</v>
      </c>
      <c r="F2008" s="24" t="s">
        <v>2</v>
      </c>
      <c r="G2008" s="24" t="s">
        <v>3</v>
      </c>
      <c r="H2008" s="25">
        <v>42417</v>
      </c>
      <c r="I2008" s="12" t="s">
        <v>103</v>
      </c>
      <c r="J2008" s="12" t="s">
        <v>245</v>
      </c>
      <c r="K2008" s="12" t="s">
        <v>292</v>
      </c>
      <c r="L2008" s="24" t="s">
        <v>96</v>
      </c>
      <c r="M2008" s="24" t="s">
        <v>313</v>
      </c>
      <c r="N2008" t="s">
        <v>85</v>
      </c>
      <c r="O2008" s="24">
        <v>3</v>
      </c>
      <c r="P2008">
        <v>5</v>
      </c>
      <c r="Q2008">
        <v>5</v>
      </c>
      <c r="R2008">
        <v>26</v>
      </c>
      <c r="S2008" s="24">
        <v>13.5</v>
      </c>
      <c r="T2008" s="24">
        <v>13.5</v>
      </c>
      <c r="U2008" t="s">
        <v>185</v>
      </c>
      <c r="V2008" s="14" t="str">
        <f>VLOOKUP($U2008,look_up!$A$2:J2034,2,FALSE)</f>
        <v>Bolacha_do_mar</v>
      </c>
      <c r="W2008" s="14" t="str">
        <f>VLOOKUP($U2008,look_up!$A$2:K2034,3,FALSE)</f>
        <v>Species</v>
      </c>
      <c r="X2008" s="14" t="str">
        <f>VLOOKUP($U2008,look_up!$A$2:L2034,4,FALSE)</f>
        <v>NA</v>
      </c>
      <c r="Y2008" s="14" t="str">
        <f>VLOOKUP($U2008,look_up!A$2:K2034,5,FALSE)</f>
        <v>Animalia</v>
      </c>
      <c r="Z2008" s="14" t="str">
        <f>VLOOKUP($U2008,look_up!A$2:L2034,6,FALSE)</f>
        <v>Echinodermata</v>
      </c>
      <c r="AA2008" s="14" t="str">
        <f>VLOOKUP($U2008,look_up!A$2:M2034,7,FALSE)</f>
        <v>Echinoidea</v>
      </c>
      <c r="AB2008" s="14" t="str">
        <f>VLOOKUP($U2008,look_up!$A$2:P2034,8,FALSE)</f>
        <v>Clypeasteroidea</v>
      </c>
      <c r="AC2008" s="14" t="str">
        <f>VLOOKUP($U2008,look_up!$A$2:Q2034,9,FALSE)</f>
        <v>Clypeasteridae</v>
      </c>
      <c r="AD2008" s="14">
        <f>VLOOKUP($U2008,look_up!A$2:P2034,10,FALSE)</f>
        <v>422499</v>
      </c>
      <c r="AE2008" s="16">
        <v>0</v>
      </c>
      <c r="AF2008" s="24" t="s">
        <v>216</v>
      </c>
      <c r="AG2008">
        <v>40</v>
      </c>
      <c r="AH2008" s="16" t="s">
        <v>273</v>
      </c>
      <c r="AI2008" s="16" t="s">
        <v>224</v>
      </c>
      <c r="AJ2008" s="16" t="s">
        <v>214</v>
      </c>
      <c r="AK2008" s="16" t="s">
        <v>225</v>
      </c>
      <c r="AL2008" s="16">
        <v>0</v>
      </c>
    </row>
    <row r="2009" spans="1:38" x14ac:dyDescent="0.3">
      <c r="A2009" s="24" t="s">
        <v>0</v>
      </c>
      <c r="B2009" t="s">
        <v>308</v>
      </c>
      <c r="C2009" t="s">
        <v>281</v>
      </c>
      <c r="D2009">
        <v>-27.274239999999999</v>
      </c>
      <c r="E2009">
        <v>-48.3339</v>
      </c>
      <c r="F2009" s="24" t="s">
        <v>2</v>
      </c>
      <c r="G2009" s="24" t="s">
        <v>3</v>
      </c>
      <c r="H2009" s="25">
        <v>42417</v>
      </c>
      <c r="I2009" s="12" t="s">
        <v>103</v>
      </c>
      <c r="J2009" s="12" t="s">
        <v>245</v>
      </c>
      <c r="K2009" s="12" t="s">
        <v>292</v>
      </c>
      <c r="L2009" s="24" t="s">
        <v>96</v>
      </c>
      <c r="M2009" s="24" t="s">
        <v>313</v>
      </c>
      <c r="N2009" t="s">
        <v>85</v>
      </c>
      <c r="O2009" s="24">
        <v>1</v>
      </c>
      <c r="P2009">
        <v>10</v>
      </c>
      <c r="Q2009">
        <v>10</v>
      </c>
      <c r="R2009">
        <v>26</v>
      </c>
      <c r="S2009" s="24">
        <v>13.5</v>
      </c>
      <c r="T2009" s="24">
        <v>13.5</v>
      </c>
      <c r="U2009" t="s">
        <v>185</v>
      </c>
      <c r="V2009" s="14" t="str">
        <f>VLOOKUP($U2009,look_up!$A$2:J2035,2,FALSE)</f>
        <v>Bolacha_do_mar</v>
      </c>
      <c r="W2009" s="14" t="str">
        <f>VLOOKUP($U2009,look_up!$A$2:K2035,3,FALSE)</f>
        <v>Species</v>
      </c>
      <c r="X2009" s="14" t="str">
        <f>VLOOKUP($U2009,look_up!$A$2:L2035,4,FALSE)</f>
        <v>NA</v>
      </c>
      <c r="Y2009" s="14" t="str">
        <f>VLOOKUP($U2009,look_up!A$2:K2035,5,FALSE)</f>
        <v>Animalia</v>
      </c>
      <c r="Z2009" s="14" t="str">
        <f>VLOOKUP($U2009,look_up!A$2:L2035,6,FALSE)</f>
        <v>Echinodermata</v>
      </c>
      <c r="AA2009" s="14" t="str">
        <f>VLOOKUP($U2009,look_up!A$2:M2035,7,FALSE)</f>
        <v>Echinoidea</v>
      </c>
      <c r="AB2009" s="14" t="str">
        <f>VLOOKUP($U2009,look_up!$A$2:P2035,8,FALSE)</f>
        <v>Clypeasteroidea</v>
      </c>
      <c r="AC2009" s="14" t="str">
        <f>VLOOKUP($U2009,look_up!$A$2:Q2035,9,FALSE)</f>
        <v>Clypeasteridae</v>
      </c>
      <c r="AD2009" s="14">
        <f>VLOOKUP($U2009,look_up!A$2:P2035,10,FALSE)</f>
        <v>422499</v>
      </c>
      <c r="AE2009" s="16">
        <v>0</v>
      </c>
      <c r="AF2009" s="24" t="s">
        <v>216</v>
      </c>
      <c r="AG2009">
        <v>40</v>
      </c>
      <c r="AH2009" s="16" t="s">
        <v>273</v>
      </c>
      <c r="AI2009" s="16" t="s">
        <v>224</v>
      </c>
      <c r="AJ2009" s="16" t="s">
        <v>214</v>
      </c>
      <c r="AK2009" s="16" t="s">
        <v>225</v>
      </c>
      <c r="AL2009" s="16">
        <v>0</v>
      </c>
    </row>
    <row r="2010" spans="1:38" x14ac:dyDescent="0.3">
      <c r="A2010" s="24" t="s">
        <v>0</v>
      </c>
      <c r="B2010" t="s">
        <v>308</v>
      </c>
      <c r="C2010" t="s">
        <v>281</v>
      </c>
      <c r="D2010">
        <v>-27.274239999999999</v>
      </c>
      <c r="E2010">
        <v>-48.3339</v>
      </c>
      <c r="F2010" s="24" t="s">
        <v>2</v>
      </c>
      <c r="G2010" s="24" t="s">
        <v>3</v>
      </c>
      <c r="H2010" s="25">
        <v>42417</v>
      </c>
      <c r="I2010" s="12" t="s">
        <v>103</v>
      </c>
      <c r="J2010" s="12" t="s">
        <v>245</v>
      </c>
      <c r="K2010" s="12" t="s">
        <v>292</v>
      </c>
      <c r="L2010" s="24" t="s">
        <v>96</v>
      </c>
      <c r="M2010" s="24" t="s">
        <v>313</v>
      </c>
      <c r="N2010" t="s">
        <v>85</v>
      </c>
      <c r="O2010" s="24">
        <v>2</v>
      </c>
      <c r="P2010">
        <v>10</v>
      </c>
      <c r="Q2010">
        <v>10</v>
      </c>
      <c r="R2010">
        <v>26</v>
      </c>
      <c r="S2010" s="24">
        <v>13.5</v>
      </c>
      <c r="T2010" s="24">
        <v>13.5</v>
      </c>
      <c r="U2010" t="s">
        <v>185</v>
      </c>
      <c r="V2010" s="14" t="str">
        <f>VLOOKUP($U2010,look_up!$A$2:J2036,2,FALSE)</f>
        <v>Bolacha_do_mar</v>
      </c>
      <c r="W2010" s="14" t="str">
        <f>VLOOKUP($U2010,look_up!$A$2:K2036,3,FALSE)</f>
        <v>Species</v>
      </c>
      <c r="X2010" s="14" t="str">
        <f>VLOOKUP($U2010,look_up!$A$2:L2036,4,FALSE)</f>
        <v>NA</v>
      </c>
      <c r="Y2010" s="14" t="str">
        <f>VLOOKUP($U2010,look_up!A$2:K2036,5,FALSE)</f>
        <v>Animalia</v>
      </c>
      <c r="Z2010" s="14" t="str">
        <f>VLOOKUP($U2010,look_up!A$2:L2036,6,FALSE)</f>
        <v>Echinodermata</v>
      </c>
      <c r="AA2010" s="14" t="str">
        <f>VLOOKUP($U2010,look_up!A$2:M2036,7,FALSE)</f>
        <v>Echinoidea</v>
      </c>
      <c r="AB2010" s="14" t="str">
        <f>VLOOKUP($U2010,look_up!$A$2:P2036,8,FALSE)</f>
        <v>Clypeasteroidea</v>
      </c>
      <c r="AC2010" s="14" t="str">
        <f>VLOOKUP($U2010,look_up!$A$2:Q2036,9,FALSE)</f>
        <v>Clypeasteridae</v>
      </c>
      <c r="AD2010" s="14">
        <f>VLOOKUP($U2010,look_up!A$2:P2036,10,FALSE)</f>
        <v>422499</v>
      </c>
      <c r="AE2010" s="16">
        <v>0</v>
      </c>
      <c r="AF2010" s="24" t="s">
        <v>216</v>
      </c>
      <c r="AG2010">
        <v>40</v>
      </c>
      <c r="AH2010" s="16" t="s">
        <v>273</v>
      </c>
      <c r="AI2010" s="16" t="s">
        <v>224</v>
      </c>
      <c r="AJ2010" s="16" t="s">
        <v>214</v>
      </c>
      <c r="AK2010" s="16" t="s">
        <v>225</v>
      </c>
      <c r="AL2010" s="16">
        <v>0</v>
      </c>
    </row>
    <row r="2011" spans="1:38" x14ac:dyDescent="0.3">
      <c r="A2011" s="24" t="s">
        <v>0</v>
      </c>
      <c r="B2011" t="s">
        <v>308</v>
      </c>
      <c r="C2011" t="s">
        <v>281</v>
      </c>
      <c r="D2011">
        <v>-27.274239999999999</v>
      </c>
      <c r="E2011">
        <v>-48.3339</v>
      </c>
      <c r="F2011" s="24" t="s">
        <v>2</v>
      </c>
      <c r="G2011" s="24" t="s">
        <v>3</v>
      </c>
      <c r="H2011" s="25">
        <v>42417</v>
      </c>
      <c r="I2011" s="12" t="s">
        <v>103</v>
      </c>
      <c r="J2011" s="12" t="s">
        <v>245</v>
      </c>
      <c r="K2011" s="12" t="s">
        <v>292</v>
      </c>
      <c r="L2011" s="24" t="s">
        <v>96</v>
      </c>
      <c r="M2011" s="24" t="s">
        <v>313</v>
      </c>
      <c r="N2011" t="s">
        <v>85</v>
      </c>
      <c r="O2011" s="24">
        <v>3</v>
      </c>
      <c r="P2011">
        <v>10</v>
      </c>
      <c r="Q2011">
        <v>10</v>
      </c>
      <c r="R2011">
        <v>26</v>
      </c>
      <c r="S2011" s="24">
        <v>13.5</v>
      </c>
      <c r="T2011" s="24">
        <v>13.5</v>
      </c>
      <c r="U2011" t="s">
        <v>185</v>
      </c>
      <c r="V2011" s="14" t="str">
        <f>VLOOKUP($U2011,look_up!$A$2:J2037,2,FALSE)</f>
        <v>Bolacha_do_mar</v>
      </c>
      <c r="W2011" s="14" t="str">
        <f>VLOOKUP($U2011,look_up!$A$2:K2037,3,FALSE)</f>
        <v>Species</v>
      </c>
      <c r="X2011" s="14" t="str">
        <f>VLOOKUP($U2011,look_up!$A$2:L2037,4,FALSE)</f>
        <v>NA</v>
      </c>
      <c r="Y2011" s="14" t="str">
        <f>VLOOKUP($U2011,look_up!A$2:K2037,5,FALSE)</f>
        <v>Animalia</v>
      </c>
      <c r="Z2011" s="14" t="str">
        <f>VLOOKUP($U2011,look_up!A$2:L2037,6,FALSE)</f>
        <v>Echinodermata</v>
      </c>
      <c r="AA2011" s="14" t="str">
        <f>VLOOKUP($U2011,look_up!A$2:M2037,7,FALSE)</f>
        <v>Echinoidea</v>
      </c>
      <c r="AB2011" s="14" t="str">
        <f>VLOOKUP($U2011,look_up!$A$2:P2037,8,FALSE)</f>
        <v>Clypeasteroidea</v>
      </c>
      <c r="AC2011" s="14" t="str">
        <f>VLOOKUP($U2011,look_up!$A$2:Q2037,9,FALSE)</f>
        <v>Clypeasteridae</v>
      </c>
      <c r="AD2011" s="14">
        <f>VLOOKUP($U2011,look_up!A$2:P2037,10,FALSE)</f>
        <v>422499</v>
      </c>
      <c r="AE2011" s="16">
        <v>0</v>
      </c>
      <c r="AF2011" s="24" t="s">
        <v>216</v>
      </c>
      <c r="AG2011">
        <v>40</v>
      </c>
      <c r="AH2011" s="16" t="s">
        <v>273</v>
      </c>
      <c r="AI2011" s="16" t="s">
        <v>224</v>
      </c>
      <c r="AJ2011" s="16" t="s">
        <v>214</v>
      </c>
      <c r="AK2011" s="16" t="s">
        <v>225</v>
      </c>
      <c r="AL2011" s="16">
        <v>0</v>
      </c>
    </row>
    <row r="2012" spans="1:38" x14ac:dyDescent="0.3">
      <c r="A2012" s="24" t="s">
        <v>0</v>
      </c>
      <c r="B2012" t="s">
        <v>267</v>
      </c>
      <c r="C2012" t="s">
        <v>283</v>
      </c>
      <c r="D2012">
        <v>-27.27486</v>
      </c>
      <c r="E2012">
        <v>-48.36674</v>
      </c>
      <c r="F2012" s="24" t="s">
        <v>2</v>
      </c>
      <c r="G2012" s="24" t="s">
        <v>3</v>
      </c>
      <c r="H2012" s="25">
        <v>42396</v>
      </c>
      <c r="I2012" s="12" t="s">
        <v>282</v>
      </c>
      <c r="J2012" s="12" t="s">
        <v>270</v>
      </c>
      <c r="K2012" s="12" t="s">
        <v>292</v>
      </c>
      <c r="L2012" s="24" t="s">
        <v>96</v>
      </c>
      <c r="M2012" s="24" t="s">
        <v>313</v>
      </c>
      <c r="N2012" t="s">
        <v>85</v>
      </c>
      <c r="O2012" s="24">
        <v>1</v>
      </c>
      <c r="P2012">
        <v>5</v>
      </c>
      <c r="Q2012">
        <v>5</v>
      </c>
      <c r="R2012">
        <v>26</v>
      </c>
      <c r="S2012" s="24">
        <v>9.5</v>
      </c>
      <c r="T2012" s="24">
        <v>8</v>
      </c>
      <c r="U2012" t="s">
        <v>185</v>
      </c>
      <c r="V2012" s="14" t="str">
        <f>VLOOKUP($U2012,look_up!$A$2:J2038,2,FALSE)</f>
        <v>Bolacha_do_mar</v>
      </c>
      <c r="W2012" s="14" t="str">
        <f>VLOOKUP($U2012,look_up!$A$2:K2038,3,FALSE)</f>
        <v>Species</v>
      </c>
      <c r="X2012" s="14" t="str">
        <f>VLOOKUP($U2012,look_up!$A$2:L2038,4,FALSE)</f>
        <v>NA</v>
      </c>
      <c r="Y2012" s="14" t="str">
        <f>VLOOKUP($U2012,look_up!A$2:K2038,5,FALSE)</f>
        <v>Animalia</v>
      </c>
      <c r="Z2012" s="14" t="str">
        <f>VLOOKUP($U2012,look_up!A$2:L2038,6,FALSE)</f>
        <v>Echinodermata</v>
      </c>
      <c r="AA2012" s="14" t="str">
        <f>VLOOKUP($U2012,look_up!A$2:M2038,7,FALSE)</f>
        <v>Echinoidea</v>
      </c>
      <c r="AB2012" s="14" t="str">
        <f>VLOOKUP($U2012,look_up!$A$2:P2038,8,FALSE)</f>
        <v>Clypeasteroidea</v>
      </c>
      <c r="AC2012" s="14" t="str">
        <f>VLOOKUP($U2012,look_up!$A$2:Q2038,9,FALSE)</f>
        <v>Clypeasteridae</v>
      </c>
      <c r="AD2012" s="14">
        <f>VLOOKUP($U2012,look_up!A$2:P2038,10,FALSE)</f>
        <v>422499</v>
      </c>
      <c r="AE2012" s="16">
        <v>0</v>
      </c>
      <c r="AF2012" s="24" t="s">
        <v>216</v>
      </c>
      <c r="AG2012">
        <v>40</v>
      </c>
      <c r="AH2012" s="16" t="s">
        <v>273</v>
      </c>
      <c r="AI2012" s="16" t="s">
        <v>224</v>
      </c>
      <c r="AJ2012" s="16" t="s">
        <v>214</v>
      </c>
      <c r="AK2012" s="16" t="s">
        <v>225</v>
      </c>
      <c r="AL2012" s="16">
        <v>0</v>
      </c>
    </row>
    <row r="2013" spans="1:38" x14ac:dyDescent="0.3">
      <c r="A2013" s="24" t="s">
        <v>0</v>
      </c>
      <c r="B2013" t="s">
        <v>267</v>
      </c>
      <c r="C2013" t="s">
        <v>283</v>
      </c>
      <c r="D2013">
        <v>-27.27486</v>
      </c>
      <c r="E2013">
        <v>-48.36674</v>
      </c>
      <c r="F2013" s="24" t="s">
        <v>2</v>
      </c>
      <c r="G2013" s="24" t="s">
        <v>3</v>
      </c>
      <c r="H2013" s="25">
        <v>42396</v>
      </c>
      <c r="I2013" s="12" t="s">
        <v>282</v>
      </c>
      <c r="J2013" s="12" t="s">
        <v>270</v>
      </c>
      <c r="K2013" s="12" t="s">
        <v>292</v>
      </c>
      <c r="L2013" s="24" t="s">
        <v>96</v>
      </c>
      <c r="M2013" s="24" t="s">
        <v>313</v>
      </c>
      <c r="N2013" t="s">
        <v>85</v>
      </c>
      <c r="O2013" s="24">
        <v>2</v>
      </c>
      <c r="P2013">
        <v>5</v>
      </c>
      <c r="Q2013">
        <v>5</v>
      </c>
      <c r="R2013">
        <v>26</v>
      </c>
      <c r="S2013" s="24">
        <v>9.5</v>
      </c>
      <c r="T2013" s="24">
        <v>8</v>
      </c>
      <c r="U2013" t="s">
        <v>185</v>
      </c>
      <c r="V2013" s="14" t="str">
        <f>VLOOKUP($U2013,look_up!$A$2:J2039,2,FALSE)</f>
        <v>Bolacha_do_mar</v>
      </c>
      <c r="W2013" s="14" t="str">
        <f>VLOOKUP($U2013,look_up!$A$2:K2039,3,FALSE)</f>
        <v>Species</v>
      </c>
      <c r="X2013" s="14" t="str">
        <f>VLOOKUP($U2013,look_up!$A$2:L2039,4,FALSE)</f>
        <v>NA</v>
      </c>
      <c r="Y2013" s="14" t="str">
        <f>VLOOKUP($U2013,look_up!A$2:K2039,5,FALSE)</f>
        <v>Animalia</v>
      </c>
      <c r="Z2013" s="14" t="str">
        <f>VLOOKUP($U2013,look_up!A$2:L2039,6,FALSE)</f>
        <v>Echinodermata</v>
      </c>
      <c r="AA2013" s="14" t="str">
        <f>VLOOKUP($U2013,look_up!A$2:M2039,7,FALSE)</f>
        <v>Echinoidea</v>
      </c>
      <c r="AB2013" s="14" t="str">
        <f>VLOOKUP($U2013,look_up!$A$2:P2039,8,FALSE)</f>
        <v>Clypeasteroidea</v>
      </c>
      <c r="AC2013" s="14" t="str">
        <f>VLOOKUP($U2013,look_up!$A$2:Q2039,9,FALSE)</f>
        <v>Clypeasteridae</v>
      </c>
      <c r="AD2013" s="14">
        <f>VLOOKUP($U2013,look_up!A$2:P2039,10,FALSE)</f>
        <v>422499</v>
      </c>
      <c r="AE2013" s="16">
        <v>0</v>
      </c>
      <c r="AF2013" s="24" t="s">
        <v>216</v>
      </c>
      <c r="AG2013">
        <v>40</v>
      </c>
      <c r="AH2013" s="16" t="s">
        <v>273</v>
      </c>
      <c r="AI2013" s="16" t="s">
        <v>224</v>
      </c>
      <c r="AJ2013" s="16" t="s">
        <v>214</v>
      </c>
      <c r="AK2013" s="16" t="s">
        <v>225</v>
      </c>
      <c r="AL2013" s="16">
        <v>0</v>
      </c>
    </row>
    <row r="2014" spans="1:38" x14ac:dyDescent="0.3">
      <c r="A2014" s="24" t="s">
        <v>0</v>
      </c>
      <c r="B2014" t="s">
        <v>267</v>
      </c>
      <c r="C2014" t="s">
        <v>283</v>
      </c>
      <c r="D2014">
        <v>-27.27486</v>
      </c>
      <c r="E2014">
        <v>-48.36674</v>
      </c>
      <c r="F2014" s="24" t="s">
        <v>2</v>
      </c>
      <c r="G2014" s="24" t="s">
        <v>3</v>
      </c>
      <c r="H2014" s="25">
        <v>42396</v>
      </c>
      <c r="I2014" s="12" t="s">
        <v>282</v>
      </c>
      <c r="J2014" s="12" t="s">
        <v>270</v>
      </c>
      <c r="K2014" s="12" t="s">
        <v>292</v>
      </c>
      <c r="L2014" s="24" t="s">
        <v>96</v>
      </c>
      <c r="M2014" s="24" t="s">
        <v>313</v>
      </c>
      <c r="N2014" t="s">
        <v>85</v>
      </c>
      <c r="O2014" s="24">
        <v>3</v>
      </c>
      <c r="P2014">
        <v>5</v>
      </c>
      <c r="Q2014">
        <v>5</v>
      </c>
      <c r="R2014">
        <v>26</v>
      </c>
      <c r="S2014" s="24">
        <v>9.5</v>
      </c>
      <c r="T2014" s="24">
        <v>8</v>
      </c>
      <c r="U2014" t="s">
        <v>185</v>
      </c>
      <c r="V2014" s="14" t="str">
        <f>VLOOKUP($U2014,look_up!$A$2:J2040,2,FALSE)</f>
        <v>Bolacha_do_mar</v>
      </c>
      <c r="W2014" s="14" t="str">
        <f>VLOOKUP($U2014,look_up!$A$2:K2040,3,FALSE)</f>
        <v>Species</v>
      </c>
      <c r="X2014" s="14" t="str">
        <f>VLOOKUP($U2014,look_up!$A$2:L2040,4,FALSE)</f>
        <v>NA</v>
      </c>
      <c r="Y2014" s="14" t="str">
        <f>VLOOKUP($U2014,look_up!A$2:K2040,5,FALSE)</f>
        <v>Animalia</v>
      </c>
      <c r="Z2014" s="14" t="str">
        <f>VLOOKUP($U2014,look_up!A$2:L2040,6,FALSE)</f>
        <v>Echinodermata</v>
      </c>
      <c r="AA2014" s="14" t="str">
        <f>VLOOKUP($U2014,look_up!A$2:M2040,7,FALSE)</f>
        <v>Echinoidea</v>
      </c>
      <c r="AB2014" s="14" t="str">
        <f>VLOOKUP($U2014,look_up!$A$2:P2040,8,FALSE)</f>
        <v>Clypeasteroidea</v>
      </c>
      <c r="AC2014" s="14" t="str">
        <f>VLOOKUP($U2014,look_up!$A$2:Q2040,9,FALSE)</f>
        <v>Clypeasteridae</v>
      </c>
      <c r="AD2014" s="14">
        <f>VLOOKUP($U2014,look_up!A$2:P2040,10,FALSE)</f>
        <v>422499</v>
      </c>
      <c r="AE2014" s="16">
        <v>0</v>
      </c>
      <c r="AF2014" s="24" t="s">
        <v>216</v>
      </c>
      <c r="AG2014">
        <v>40</v>
      </c>
      <c r="AH2014" s="16" t="s">
        <v>273</v>
      </c>
      <c r="AI2014" s="16" t="s">
        <v>224</v>
      </c>
      <c r="AJ2014" s="16" t="s">
        <v>214</v>
      </c>
      <c r="AK2014" s="16" t="s">
        <v>225</v>
      </c>
      <c r="AL2014" s="16">
        <v>0</v>
      </c>
    </row>
    <row r="2015" spans="1:38" x14ac:dyDescent="0.3">
      <c r="A2015" s="24" t="s">
        <v>0</v>
      </c>
      <c r="B2015" t="s">
        <v>267</v>
      </c>
      <c r="C2015" t="s">
        <v>283</v>
      </c>
      <c r="D2015">
        <v>-27.27486</v>
      </c>
      <c r="E2015">
        <v>-48.36674</v>
      </c>
      <c r="F2015" s="24" t="s">
        <v>2</v>
      </c>
      <c r="G2015" s="24" t="s">
        <v>3</v>
      </c>
      <c r="H2015" s="25">
        <v>42396</v>
      </c>
      <c r="I2015" s="12" t="s">
        <v>282</v>
      </c>
      <c r="J2015" s="12" t="s">
        <v>270</v>
      </c>
      <c r="K2015" s="12" t="s">
        <v>292</v>
      </c>
      <c r="L2015" s="24" t="s">
        <v>96</v>
      </c>
      <c r="M2015" s="24" t="s">
        <v>313</v>
      </c>
      <c r="N2015" t="s">
        <v>85</v>
      </c>
      <c r="O2015" s="24">
        <v>1</v>
      </c>
      <c r="P2015">
        <v>10</v>
      </c>
      <c r="Q2015">
        <v>10</v>
      </c>
      <c r="R2015">
        <v>23</v>
      </c>
      <c r="S2015" s="24">
        <v>9.5</v>
      </c>
      <c r="T2015" s="24">
        <v>7.6</v>
      </c>
      <c r="U2015" t="s">
        <v>185</v>
      </c>
      <c r="V2015" s="14" t="str">
        <f>VLOOKUP($U2015,look_up!$A$2:J2041,2,FALSE)</f>
        <v>Bolacha_do_mar</v>
      </c>
      <c r="W2015" s="14" t="str">
        <f>VLOOKUP($U2015,look_up!$A$2:K2041,3,FALSE)</f>
        <v>Species</v>
      </c>
      <c r="X2015" s="14" t="str">
        <f>VLOOKUP($U2015,look_up!$A$2:L2041,4,FALSE)</f>
        <v>NA</v>
      </c>
      <c r="Y2015" s="14" t="str">
        <f>VLOOKUP($U2015,look_up!A$2:K2041,5,FALSE)</f>
        <v>Animalia</v>
      </c>
      <c r="Z2015" s="14" t="str">
        <f>VLOOKUP($U2015,look_up!A$2:L2041,6,FALSE)</f>
        <v>Echinodermata</v>
      </c>
      <c r="AA2015" s="14" t="str">
        <f>VLOOKUP($U2015,look_up!A$2:M2041,7,FALSE)</f>
        <v>Echinoidea</v>
      </c>
      <c r="AB2015" s="14" t="str">
        <f>VLOOKUP($U2015,look_up!$A$2:P2041,8,FALSE)</f>
        <v>Clypeasteroidea</v>
      </c>
      <c r="AC2015" s="14" t="str">
        <f>VLOOKUP($U2015,look_up!$A$2:Q2041,9,FALSE)</f>
        <v>Clypeasteridae</v>
      </c>
      <c r="AD2015" s="14">
        <f>VLOOKUP($U2015,look_up!A$2:P2041,10,FALSE)</f>
        <v>422499</v>
      </c>
      <c r="AE2015" s="16">
        <v>0</v>
      </c>
      <c r="AF2015" s="24" t="s">
        <v>216</v>
      </c>
      <c r="AG2015">
        <v>40</v>
      </c>
      <c r="AH2015" s="16" t="s">
        <v>273</v>
      </c>
      <c r="AI2015" s="16" t="s">
        <v>224</v>
      </c>
      <c r="AJ2015" s="16" t="s">
        <v>214</v>
      </c>
      <c r="AK2015" s="16" t="s">
        <v>225</v>
      </c>
      <c r="AL2015" s="16">
        <v>0</v>
      </c>
    </row>
    <row r="2016" spans="1:38" x14ac:dyDescent="0.3">
      <c r="A2016" s="24" t="s">
        <v>0</v>
      </c>
      <c r="B2016" t="s">
        <v>267</v>
      </c>
      <c r="C2016" t="s">
        <v>283</v>
      </c>
      <c r="D2016">
        <v>-27.27486</v>
      </c>
      <c r="E2016">
        <v>-48.36674</v>
      </c>
      <c r="F2016" s="24" t="s">
        <v>2</v>
      </c>
      <c r="G2016" s="24" t="s">
        <v>3</v>
      </c>
      <c r="H2016" s="25">
        <v>42396</v>
      </c>
      <c r="I2016" s="12" t="s">
        <v>282</v>
      </c>
      <c r="J2016" s="12" t="s">
        <v>270</v>
      </c>
      <c r="K2016" s="12" t="s">
        <v>292</v>
      </c>
      <c r="L2016" s="24" t="s">
        <v>96</v>
      </c>
      <c r="M2016" s="24" t="s">
        <v>313</v>
      </c>
      <c r="N2016" t="s">
        <v>85</v>
      </c>
      <c r="O2016" s="24">
        <v>2</v>
      </c>
      <c r="P2016">
        <v>10</v>
      </c>
      <c r="Q2016">
        <v>10</v>
      </c>
      <c r="R2016">
        <v>23</v>
      </c>
      <c r="S2016" s="24">
        <v>9.5</v>
      </c>
      <c r="T2016" s="24">
        <v>7.6</v>
      </c>
      <c r="U2016" t="s">
        <v>185</v>
      </c>
      <c r="V2016" s="14" t="str">
        <f>VLOOKUP($U2016,look_up!$A$2:J2042,2,FALSE)</f>
        <v>Bolacha_do_mar</v>
      </c>
      <c r="W2016" s="14" t="str">
        <f>VLOOKUP($U2016,look_up!$A$2:K2042,3,FALSE)</f>
        <v>Species</v>
      </c>
      <c r="X2016" s="14" t="str">
        <f>VLOOKUP($U2016,look_up!$A$2:L2042,4,FALSE)</f>
        <v>NA</v>
      </c>
      <c r="Y2016" s="14" t="str">
        <f>VLOOKUP($U2016,look_up!A$2:K2042,5,FALSE)</f>
        <v>Animalia</v>
      </c>
      <c r="Z2016" s="14" t="str">
        <f>VLOOKUP($U2016,look_up!A$2:L2042,6,FALSE)</f>
        <v>Echinodermata</v>
      </c>
      <c r="AA2016" s="14" t="str">
        <f>VLOOKUP($U2016,look_up!A$2:M2042,7,FALSE)</f>
        <v>Echinoidea</v>
      </c>
      <c r="AB2016" s="14" t="str">
        <f>VLOOKUP($U2016,look_up!$A$2:P2042,8,FALSE)</f>
        <v>Clypeasteroidea</v>
      </c>
      <c r="AC2016" s="14" t="str">
        <f>VLOOKUP($U2016,look_up!$A$2:Q2042,9,FALSE)</f>
        <v>Clypeasteridae</v>
      </c>
      <c r="AD2016" s="14">
        <f>VLOOKUP($U2016,look_up!A$2:P2042,10,FALSE)</f>
        <v>422499</v>
      </c>
      <c r="AE2016" s="16">
        <v>0</v>
      </c>
      <c r="AF2016" s="24" t="s">
        <v>216</v>
      </c>
      <c r="AG2016">
        <v>40</v>
      </c>
      <c r="AH2016" s="16" t="s">
        <v>273</v>
      </c>
      <c r="AI2016" s="16" t="s">
        <v>224</v>
      </c>
      <c r="AJ2016" s="16" t="s">
        <v>214</v>
      </c>
      <c r="AK2016" s="16" t="s">
        <v>225</v>
      </c>
      <c r="AL2016" s="16">
        <v>0</v>
      </c>
    </row>
    <row r="2017" spans="1:38" x14ac:dyDescent="0.3">
      <c r="A2017" s="24" t="s">
        <v>0</v>
      </c>
      <c r="B2017" t="s">
        <v>267</v>
      </c>
      <c r="C2017" t="s">
        <v>283</v>
      </c>
      <c r="D2017">
        <v>-27.27486</v>
      </c>
      <c r="E2017">
        <v>-48.36674</v>
      </c>
      <c r="F2017" s="24" t="s">
        <v>2</v>
      </c>
      <c r="G2017" s="24" t="s">
        <v>3</v>
      </c>
      <c r="H2017" s="25">
        <v>42396</v>
      </c>
      <c r="I2017" s="12" t="s">
        <v>282</v>
      </c>
      <c r="J2017" s="12" t="s">
        <v>270</v>
      </c>
      <c r="K2017" s="12" t="s">
        <v>292</v>
      </c>
      <c r="L2017" s="24" t="s">
        <v>96</v>
      </c>
      <c r="M2017" s="24" t="s">
        <v>313</v>
      </c>
      <c r="N2017" t="s">
        <v>85</v>
      </c>
      <c r="O2017" s="24">
        <v>3</v>
      </c>
      <c r="P2017">
        <v>10</v>
      </c>
      <c r="Q2017">
        <v>10</v>
      </c>
      <c r="R2017">
        <v>23</v>
      </c>
      <c r="S2017" s="24">
        <v>9.5</v>
      </c>
      <c r="T2017" s="24">
        <v>7.6</v>
      </c>
      <c r="U2017" t="s">
        <v>185</v>
      </c>
      <c r="V2017" s="14" t="str">
        <f>VLOOKUP($U2017,look_up!$A$2:J2043,2,FALSE)</f>
        <v>Bolacha_do_mar</v>
      </c>
      <c r="W2017" s="14" t="str">
        <f>VLOOKUP($U2017,look_up!$A$2:K2043,3,FALSE)</f>
        <v>Species</v>
      </c>
      <c r="X2017" s="14" t="str">
        <f>VLOOKUP($U2017,look_up!$A$2:L2043,4,FALSE)</f>
        <v>NA</v>
      </c>
      <c r="Y2017" s="14" t="str">
        <f>VLOOKUP($U2017,look_up!A$2:K2043,5,FALSE)</f>
        <v>Animalia</v>
      </c>
      <c r="Z2017" s="14" t="str">
        <f>VLOOKUP($U2017,look_up!A$2:L2043,6,FALSE)</f>
        <v>Echinodermata</v>
      </c>
      <c r="AA2017" s="14" t="str">
        <f>VLOOKUP($U2017,look_up!A$2:M2043,7,FALSE)</f>
        <v>Echinoidea</v>
      </c>
      <c r="AB2017" s="14" t="str">
        <f>VLOOKUP($U2017,look_up!$A$2:P2043,8,FALSE)</f>
        <v>Clypeasteroidea</v>
      </c>
      <c r="AC2017" s="14" t="str">
        <f>VLOOKUP($U2017,look_up!$A$2:Q2043,9,FALSE)</f>
        <v>Clypeasteridae</v>
      </c>
      <c r="AD2017" s="14">
        <f>VLOOKUP($U2017,look_up!A$2:P2043,10,FALSE)</f>
        <v>422499</v>
      </c>
      <c r="AE2017" s="16">
        <v>0</v>
      </c>
      <c r="AF2017" s="24" t="s">
        <v>216</v>
      </c>
      <c r="AG2017">
        <v>40</v>
      </c>
      <c r="AH2017" s="16" t="s">
        <v>273</v>
      </c>
      <c r="AI2017" s="16" t="s">
        <v>224</v>
      </c>
      <c r="AJ2017" s="16" t="s">
        <v>214</v>
      </c>
      <c r="AK2017" s="16" t="s">
        <v>225</v>
      </c>
      <c r="AL2017" s="16">
        <v>0</v>
      </c>
    </row>
    <row r="2018" spans="1:38" x14ac:dyDescent="0.3">
      <c r="A2018" s="24" t="s">
        <v>0</v>
      </c>
      <c r="B2018" t="s">
        <v>19</v>
      </c>
      <c r="C2018" t="s">
        <v>284</v>
      </c>
      <c r="D2018">
        <v>-27.278230000000001</v>
      </c>
      <c r="E2018">
        <v>-48.375419999999998</v>
      </c>
      <c r="F2018" s="24" t="s">
        <v>2</v>
      </c>
      <c r="G2018" s="24" t="s">
        <v>3</v>
      </c>
      <c r="H2018" s="25">
        <v>42402</v>
      </c>
      <c r="I2018" s="12" t="s">
        <v>245</v>
      </c>
      <c r="J2018" s="12" t="s">
        <v>245</v>
      </c>
      <c r="K2018" s="12" t="s">
        <v>292</v>
      </c>
      <c r="L2018" s="24" t="s">
        <v>96</v>
      </c>
      <c r="M2018" s="24" t="s">
        <v>313</v>
      </c>
      <c r="N2018" t="s">
        <v>85</v>
      </c>
      <c r="O2018" s="24">
        <v>1</v>
      </c>
      <c r="P2018">
        <v>5</v>
      </c>
      <c r="Q2018">
        <v>5</v>
      </c>
      <c r="R2018">
        <v>23</v>
      </c>
      <c r="S2018" s="24">
        <v>6.7</v>
      </c>
      <c r="T2018" s="24">
        <v>7</v>
      </c>
      <c r="U2018" t="s">
        <v>185</v>
      </c>
      <c r="V2018" s="14" t="str">
        <f>VLOOKUP($U2018,look_up!$A$2:J2044,2,FALSE)</f>
        <v>Bolacha_do_mar</v>
      </c>
      <c r="W2018" s="14" t="str">
        <f>VLOOKUP($U2018,look_up!$A$2:K2044,3,FALSE)</f>
        <v>Species</v>
      </c>
      <c r="X2018" s="14" t="str">
        <f>VLOOKUP($U2018,look_up!$A$2:L2044,4,FALSE)</f>
        <v>NA</v>
      </c>
      <c r="Y2018" s="14" t="str">
        <f>VLOOKUP($U2018,look_up!A$2:K2044,5,FALSE)</f>
        <v>Animalia</v>
      </c>
      <c r="Z2018" s="14" t="str">
        <f>VLOOKUP($U2018,look_up!A$2:L2044,6,FALSE)</f>
        <v>Echinodermata</v>
      </c>
      <c r="AA2018" s="14" t="str">
        <f>VLOOKUP($U2018,look_up!A$2:M2044,7,FALSE)</f>
        <v>Echinoidea</v>
      </c>
      <c r="AB2018" s="14" t="str">
        <f>VLOOKUP($U2018,look_up!$A$2:P2044,8,FALSE)</f>
        <v>Clypeasteroidea</v>
      </c>
      <c r="AC2018" s="14" t="str">
        <f>VLOOKUP($U2018,look_up!$A$2:Q2044,9,FALSE)</f>
        <v>Clypeasteridae</v>
      </c>
      <c r="AD2018" s="14">
        <f>VLOOKUP($U2018,look_up!A$2:P2044,10,FALSE)</f>
        <v>422499</v>
      </c>
      <c r="AE2018" s="16">
        <v>0</v>
      </c>
      <c r="AF2018" s="24" t="s">
        <v>216</v>
      </c>
      <c r="AG2018">
        <v>40</v>
      </c>
      <c r="AH2018" s="16" t="s">
        <v>273</v>
      </c>
      <c r="AI2018" s="16" t="s">
        <v>224</v>
      </c>
      <c r="AJ2018" s="16" t="s">
        <v>214</v>
      </c>
      <c r="AK2018" s="16" t="s">
        <v>225</v>
      </c>
      <c r="AL2018" s="16">
        <v>0</v>
      </c>
    </row>
    <row r="2019" spans="1:38" x14ac:dyDescent="0.3">
      <c r="A2019" s="24" t="s">
        <v>0</v>
      </c>
      <c r="B2019" t="s">
        <v>19</v>
      </c>
      <c r="C2019" t="s">
        <v>284</v>
      </c>
      <c r="D2019">
        <v>-27.278230000000001</v>
      </c>
      <c r="E2019">
        <v>-48.375419999999998</v>
      </c>
      <c r="F2019" s="24" t="s">
        <v>2</v>
      </c>
      <c r="G2019" s="24" t="s">
        <v>3</v>
      </c>
      <c r="H2019" s="25">
        <v>42402</v>
      </c>
      <c r="I2019" s="12" t="s">
        <v>245</v>
      </c>
      <c r="J2019" s="12" t="s">
        <v>245</v>
      </c>
      <c r="K2019" s="12" t="s">
        <v>292</v>
      </c>
      <c r="L2019" s="24" t="s">
        <v>96</v>
      </c>
      <c r="M2019" s="24" t="s">
        <v>313</v>
      </c>
      <c r="N2019" t="s">
        <v>85</v>
      </c>
      <c r="O2019" s="24">
        <v>2</v>
      </c>
      <c r="P2019">
        <v>5</v>
      </c>
      <c r="Q2019">
        <v>5</v>
      </c>
      <c r="R2019">
        <v>23</v>
      </c>
      <c r="S2019" s="24">
        <v>6.7</v>
      </c>
      <c r="T2019" s="24">
        <v>7</v>
      </c>
      <c r="U2019" t="s">
        <v>185</v>
      </c>
      <c r="V2019" s="14" t="str">
        <f>VLOOKUP($U2019,look_up!$A$2:J2045,2,FALSE)</f>
        <v>Bolacha_do_mar</v>
      </c>
      <c r="W2019" s="14" t="str">
        <f>VLOOKUP($U2019,look_up!$A$2:K2045,3,FALSE)</f>
        <v>Species</v>
      </c>
      <c r="X2019" s="14" t="str">
        <f>VLOOKUP($U2019,look_up!$A$2:L2045,4,FALSE)</f>
        <v>NA</v>
      </c>
      <c r="Y2019" s="14" t="str">
        <f>VLOOKUP($U2019,look_up!A$2:K2045,5,FALSE)</f>
        <v>Animalia</v>
      </c>
      <c r="Z2019" s="14" t="str">
        <f>VLOOKUP($U2019,look_up!A$2:L2045,6,FALSE)</f>
        <v>Echinodermata</v>
      </c>
      <c r="AA2019" s="14" t="str">
        <f>VLOOKUP($U2019,look_up!A$2:M2045,7,FALSE)</f>
        <v>Echinoidea</v>
      </c>
      <c r="AB2019" s="14" t="str">
        <f>VLOOKUP($U2019,look_up!$A$2:P2045,8,FALSE)</f>
        <v>Clypeasteroidea</v>
      </c>
      <c r="AC2019" s="14" t="str">
        <f>VLOOKUP($U2019,look_up!$A$2:Q2045,9,FALSE)</f>
        <v>Clypeasteridae</v>
      </c>
      <c r="AD2019" s="14">
        <f>VLOOKUP($U2019,look_up!A$2:P2045,10,FALSE)</f>
        <v>422499</v>
      </c>
      <c r="AE2019" s="16">
        <v>0</v>
      </c>
      <c r="AF2019" s="24" t="s">
        <v>216</v>
      </c>
      <c r="AG2019">
        <v>40</v>
      </c>
      <c r="AH2019" s="16" t="s">
        <v>273</v>
      </c>
      <c r="AI2019" s="16" t="s">
        <v>224</v>
      </c>
      <c r="AJ2019" s="16" t="s">
        <v>214</v>
      </c>
      <c r="AK2019" s="16" t="s">
        <v>225</v>
      </c>
      <c r="AL2019" s="16">
        <v>0</v>
      </c>
    </row>
    <row r="2020" spans="1:38" x14ac:dyDescent="0.3">
      <c r="A2020" s="24" t="s">
        <v>0</v>
      </c>
      <c r="B2020" t="s">
        <v>19</v>
      </c>
      <c r="C2020" t="s">
        <v>284</v>
      </c>
      <c r="D2020">
        <v>-27.278230000000001</v>
      </c>
      <c r="E2020">
        <v>-48.375419999999998</v>
      </c>
      <c r="F2020" s="24" t="s">
        <v>2</v>
      </c>
      <c r="G2020" s="24" t="s">
        <v>3</v>
      </c>
      <c r="H2020" s="25">
        <v>42402</v>
      </c>
      <c r="I2020" s="12" t="s">
        <v>245</v>
      </c>
      <c r="J2020" s="12" t="s">
        <v>245</v>
      </c>
      <c r="K2020" s="12" t="s">
        <v>292</v>
      </c>
      <c r="L2020" s="24" t="s">
        <v>96</v>
      </c>
      <c r="M2020" s="24" t="s">
        <v>313</v>
      </c>
      <c r="N2020" t="s">
        <v>85</v>
      </c>
      <c r="O2020" s="24">
        <v>3</v>
      </c>
      <c r="P2020">
        <v>5</v>
      </c>
      <c r="Q2020">
        <v>5</v>
      </c>
      <c r="R2020">
        <v>23</v>
      </c>
      <c r="S2020" s="24">
        <v>6.7</v>
      </c>
      <c r="T2020" s="24">
        <v>7</v>
      </c>
      <c r="U2020" t="s">
        <v>185</v>
      </c>
      <c r="V2020" s="14" t="str">
        <f>VLOOKUP($U2020,look_up!$A$2:J2046,2,FALSE)</f>
        <v>Bolacha_do_mar</v>
      </c>
      <c r="W2020" s="14" t="str">
        <f>VLOOKUP($U2020,look_up!$A$2:K2046,3,FALSE)</f>
        <v>Species</v>
      </c>
      <c r="X2020" s="14" t="str">
        <f>VLOOKUP($U2020,look_up!$A$2:L2046,4,FALSE)</f>
        <v>NA</v>
      </c>
      <c r="Y2020" s="14" t="str">
        <f>VLOOKUP($U2020,look_up!A$2:K2046,5,FALSE)</f>
        <v>Animalia</v>
      </c>
      <c r="Z2020" s="14" t="str">
        <f>VLOOKUP($U2020,look_up!A$2:L2046,6,FALSE)</f>
        <v>Echinodermata</v>
      </c>
      <c r="AA2020" s="14" t="str">
        <f>VLOOKUP($U2020,look_up!A$2:M2046,7,FALSE)</f>
        <v>Echinoidea</v>
      </c>
      <c r="AB2020" s="14" t="str">
        <f>VLOOKUP($U2020,look_up!$A$2:P2046,8,FALSE)</f>
        <v>Clypeasteroidea</v>
      </c>
      <c r="AC2020" s="14" t="str">
        <f>VLOOKUP($U2020,look_up!$A$2:Q2046,9,FALSE)</f>
        <v>Clypeasteridae</v>
      </c>
      <c r="AD2020" s="14">
        <f>VLOOKUP($U2020,look_up!A$2:P2046,10,FALSE)</f>
        <v>422499</v>
      </c>
      <c r="AE2020" s="16">
        <v>0</v>
      </c>
      <c r="AF2020" s="24" t="s">
        <v>216</v>
      </c>
      <c r="AG2020">
        <v>40</v>
      </c>
      <c r="AH2020" s="16" t="s">
        <v>273</v>
      </c>
      <c r="AI2020" s="16" t="s">
        <v>224</v>
      </c>
      <c r="AJ2020" s="16" t="s">
        <v>214</v>
      </c>
      <c r="AK2020" s="16" t="s">
        <v>225</v>
      </c>
      <c r="AL2020" s="16">
        <v>0</v>
      </c>
    </row>
    <row r="2021" spans="1:38" x14ac:dyDescent="0.3">
      <c r="A2021" s="24" t="s">
        <v>0</v>
      </c>
      <c r="B2021" t="s">
        <v>19</v>
      </c>
      <c r="C2021" t="s">
        <v>284</v>
      </c>
      <c r="D2021">
        <v>-27.278230000000001</v>
      </c>
      <c r="E2021">
        <v>-48.375419999999998</v>
      </c>
      <c r="F2021" s="24" t="s">
        <v>2</v>
      </c>
      <c r="G2021" s="24" t="s">
        <v>3</v>
      </c>
      <c r="H2021" s="25">
        <v>42402</v>
      </c>
      <c r="I2021" s="12" t="s">
        <v>245</v>
      </c>
      <c r="J2021" s="12" t="s">
        <v>245</v>
      </c>
      <c r="K2021" s="12" t="s">
        <v>292</v>
      </c>
      <c r="L2021" s="24" t="s">
        <v>96</v>
      </c>
      <c r="M2021" s="24" t="s">
        <v>313</v>
      </c>
      <c r="N2021" t="s">
        <v>86</v>
      </c>
      <c r="O2021" s="24">
        <v>1</v>
      </c>
      <c r="P2021">
        <v>6</v>
      </c>
      <c r="Q2021">
        <v>6</v>
      </c>
      <c r="R2021">
        <v>23</v>
      </c>
      <c r="S2021" s="24">
        <v>6.7</v>
      </c>
      <c r="T2021" s="24">
        <v>5</v>
      </c>
      <c r="U2021" t="s">
        <v>185</v>
      </c>
      <c r="V2021" s="14" t="str">
        <f>VLOOKUP($U2021,look_up!$A$2:J2047,2,FALSE)</f>
        <v>Bolacha_do_mar</v>
      </c>
      <c r="W2021" s="14" t="str">
        <f>VLOOKUP($U2021,look_up!$A$2:K2047,3,FALSE)</f>
        <v>Species</v>
      </c>
      <c r="X2021" s="14" t="str">
        <f>VLOOKUP($U2021,look_up!$A$2:L2047,4,FALSE)</f>
        <v>NA</v>
      </c>
      <c r="Y2021" s="14" t="str">
        <f>VLOOKUP($U2021,look_up!A$2:K2047,5,FALSE)</f>
        <v>Animalia</v>
      </c>
      <c r="Z2021" s="14" t="str">
        <f>VLOOKUP($U2021,look_up!A$2:L2047,6,FALSE)</f>
        <v>Echinodermata</v>
      </c>
      <c r="AA2021" s="14" t="str">
        <f>VLOOKUP($U2021,look_up!A$2:M2047,7,FALSE)</f>
        <v>Echinoidea</v>
      </c>
      <c r="AB2021" s="14" t="str">
        <f>VLOOKUP($U2021,look_up!$A$2:P2047,8,FALSE)</f>
        <v>Clypeasteroidea</v>
      </c>
      <c r="AC2021" s="14" t="str">
        <f>VLOOKUP($U2021,look_up!$A$2:Q2047,9,FALSE)</f>
        <v>Clypeasteridae</v>
      </c>
      <c r="AD2021" s="14">
        <f>VLOOKUP($U2021,look_up!A$2:P2047,10,FALSE)</f>
        <v>422499</v>
      </c>
      <c r="AE2021" s="16">
        <v>0</v>
      </c>
      <c r="AF2021" s="24" t="s">
        <v>216</v>
      </c>
      <c r="AG2021">
        <v>40</v>
      </c>
      <c r="AH2021" s="16" t="s">
        <v>273</v>
      </c>
      <c r="AI2021" s="16" t="s">
        <v>224</v>
      </c>
      <c r="AJ2021" s="16" t="s">
        <v>214</v>
      </c>
      <c r="AK2021" s="16" t="s">
        <v>225</v>
      </c>
      <c r="AL2021" s="16">
        <v>0</v>
      </c>
    </row>
    <row r="2022" spans="1:38" x14ac:dyDescent="0.3">
      <c r="A2022" s="24" t="s">
        <v>0</v>
      </c>
      <c r="B2022" t="s">
        <v>19</v>
      </c>
      <c r="C2022" t="s">
        <v>284</v>
      </c>
      <c r="D2022">
        <v>-27.278230000000001</v>
      </c>
      <c r="E2022">
        <v>-48.375419999999998</v>
      </c>
      <c r="F2022" s="24" t="s">
        <v>2</v>
      </c>
      <c r="G2022" s="24" t="s">
        <v>3</v>
      </c>
      <c r="H2022" s="25">
        <v>42402</v>
      </c>
      <c r="I2022" s="12" t="s">
        <v>245</v>
      </c>
      <c r="J2022" s="12" t="s">
        <v>245</v>
      </c>
      <c r="K2022" s="12" t="s">
        <v>292</v>
      </c>
      <c r="L2022" s="24" t="s">
        <v>96</v>
      </c>
      <c r="M2022" s="24" t="s">
        <v>313</v>
      </c>
      <c r="N2022" t="s">
        <v>86</v>
      </c>
      <c r="O2022" s="24">
        <v>2</v>
      </c>
      <c r="P2022">
        <v>6</v>
      </c>
      <c r="Q2022">
        <v>6</v>
      </c>
      <c r="R2022">
        <v>23</v>
      </c>
      <c r="S2022" s="24">
        <v>6.7</v>
      </c>
      <c r="T2022" s="24">
        <v>5</v>
      </c>
      <c r="U2022" t="s">
        <v>185</v>
      </c>
      <c r="V2022" s="14" t="str">
        <f>VLOOKUP($U2022,look_up!$A$2:J2048,2,FALSE)</f>
        <v>Bolacha_do_mar</v>
      </c>
      <c r="W2022" s="14" t="str">
        <f>VLOOKUP($U2022,look_up!$A$2:K2048,3,FALSE)</f>
        <v>Species</v>
      </c>
      <c r="X2022" s="14" t="str">
        <f>VLOOKUP($U2022,look_up!$A$2:L2048,4,FALSE)</f>
        <v>NA</v>
      </c>
      <c r="Y2022" s="14" t="str">
        <f>VLOOKUP($U2022,look_up!A$2:K2048,5,FALSE)</f>
        <v>Animalia</v>
      </c>
      <c r="Z2022" s="14" t="str">
        <f>VLOOKUP($U2022,look_up!A$2:L2048,6,FALSE)</f>
        <v>Echinodermata</v>
      </c>
      <c r="AA2022" s="14" t="str">
        <f>VLOOKUP($U2022,look_up!A$2:M2048,7,FALSE)</f>
        <v>Echinoidea</v>
      </c>
      <c r="AB2022" s="14" t="str">
        <f>VLOOKUP($U2022,look_up!$A$2:P2048,8,FALSE)</f>
        <v>Clypeasteroidea</v>
      </c>
      <c r="AC2022" s="14" t="str">
        <f>VLOOKUP($U2022,look_up!$A$2:Q2048,9,FALSE)</f>
        <v>Clypeasteridae</v>
      </c>
      <c r="AD2022" s="14">
        <f>VLOOKUP($U2022,look_up!A$2:P2048,10,FALSE)</f>
        <v>422499</v>
      </c>
      <c r="AE2022" s="16">
        <v>0</v>
      </c>
      <c r="AF2022" s="24" t="s">
        <v>216</v>
      </c>
      <c r="AG2022">
        <v>40</v>
      </c>
      <c r="AH2022" s="16" t="s">
        <v>273</v>
      </c>
      <c r="AI2022" s="16" t="s">
        <v>224</v>
      </c>
      <c r="AJ2022" s="16" t="s">
        <v>214</v>
      </c>
      <c r="AK2022" s="16" t="s">
        <v>225</v>
      </c>
      <c r="AL2022" s="16">
        <v>0</v>
      </c>
    </row>
    <row r="2023" spans="1:38" x14ac:dyDescent="0.3">
      <c r="A2023" s="24" t="s">
        <v>0</v>
      </c>
      <c r="B2023" t="s">
        <v>19</v>
      </c>
      <c r="C2023" t="s">
        <v>284</v>
      </c>
      <c r="D2023">
        <v>-27.278230000000001</v>
      </c>
      <c r="E2023">
        <v>-48.375419999999998</v>
      </c>
      <c r="F2023" s="24" t="s">
        <v>2</v>
      </c>
      <c r="G2023" s="24" t="s">
        <v>3</v>
      </c>
      <c r="H2023" s="25">
        <v>42402</v>
      </c>
      <c r="I2023" s="12" t="s">
        <v>245</v>
      </c>
      <c r="J2023" s="12" t="s">
        <v>245</v>
      </c>
      <c r="K2023" s="12" t="s">
        <v>292</v>
      </c>
      <c r="L2023" s="24" t="s">
        <v>96</v>
      </c>
      <c r="M2023" s="24" t="s">
        <v>313</v>
      </c>
      <c r="N2023" t="s">
        <v>86</v>
      </c>
      <c r="O2023" s="24">
        <v>3</v>
      </c>
      <c r="P2023">
        <v>6</v>
      </c>
      <c r="Q2023">
        <v>6</v>
      </c>
      <c r="R2023">
        <v>23</v>
      </c>
      <c r="S2023" s="24">
        <v>6.7</v>
      </c>
      <c r="T2023" s="24">
        <v>5</v>
      </c>
      <c r="U2023" t="s">
        <v>185</v>
      </c>
      <c r="V2023" s="14" t="str">
        <f>VLOOKUP($U2023,look_up!$A$2:J2049,2,FALSE)</f>
        <v>Bolacha_do_mar</v>
      </c>
      <c r="W2023" s="14" t="str">
        <f>VLOOKUP($U2023,look_up!$A$2:K2049,3,FALSE)</f>
        <v>Species</v>
      </c>
      <c r="X2023" s="14" t="str">
        <f>VLOOKUP($U2023,look_up!$A$2:L2049,4,FALSE)</f>
        <v>NA</v>
      </c>
      <c r="Y2023" s="14" t="str">
        <f>VLOOKUP($U2023,look_up!A$2:K2049,5,FALSE)</f>
        <v>Animalia</v>
      </c>
      <c r="Z2023" s="14" t="str">
        <f>VLOOKUP($U2023,look_up!A$2:L2049,6,FALSE)</f>
        <v>Echinodermata</v>
      </c>
      <c r="AA2023" s="14" t="str">
        <f>VLOOKUP($U2023,look_up!A$2:M2049,7,FALSE)</f>
        <v>Echinoidea</v>
      </c>
      <c r="AB2023" s="14" t="str">
        <f>VLOOKUP($U2023,look_up!$A$2:P2049,8,FALSE)</f>
        <v>Clypeasteroidea</v>
      </c>
      <c r="AC2023" s="14" t="str">
        <f>VLOOKUP($U2023,look_up!$A$2:Q2049,9,FALSE)</f>
        <v>Clypeasteridae</v>
      </c>
      <c r="AD2023" s="14">
        <f>VLOOKUP($U2023,look_up!A$2:P2049,10,FALSE)</f>
        <v>422499</v>
      </c>
      <c r="AE2023" s="16">
        <v>0</v>
      </c>
      <c r="AF2023" s="24" t="s">
        <v>216</v>
      </c>
      <c r="AG2023">
        <v>40</v>
      </c>
      <c r="AH2023" s="16" t="s">
        <v>273</v>
      </c>
      <c r="AI2023" s="16" t="s">
        <v>224</v>
      </c>
      <c r="AJ2023" s="16" t="s">
        <v>214</v>
      </c>
      <c r="AK2023" s="16" t="s">
        <v>225</v>
      </c>
      <c r="AL2023" s="16">
        <v>0</v>
      </c>
    </row>
    <row r="2024" spans="1:38" x14ac:dyDescent="0.3">
      <c r="A2024" s="24" t="s">
        <v>0</v>
      </c>
      <c r="B2024" t="s">
        <v>267</v>
      </c>
      <c r="C2024" t="s">
        <v>312</v>
      </c>
      <c r="D2024">
        <v>-27.180980000000002</v>
      </c>
      <c r="E2024">
        <v>-48.409959999999998</v>
      </c>
      <c r="F2024" s="24" t="s">
        <v>2</v>
      </c>
      <c r="G2024" s="24" t="s">
        <v>3</v>
      </c>
      <c r="H2024" s="25">
        <v>42397</v>
      </c>
      <c r="I2024" s="12" t="s">
        <v>288</v>
      </c>
      <c r="J2024" s="12" t="s">
        <v>270</v>
      </c>
      <c r="K2024" s="12" t="s">
        <v>292</v>
      </c>
      <c r="L2024" s="24" t="s">
        <v>96</v>
      </c>
      <c r="M2024" s="24" t="s">
        <v>313</v>
      </c>
      <c r="N2024" t="s">
        <v>85</v>
      </c>
      <c r="O2024" s="24">
        <v>1</v>
      </c>
      <c r="P2024">
        <v>5</v>
      </c>
      <c r="Q2024">
        <v>5</v>
      </c>
      <c r="R2024">
        <v>23</v>
      </c>
      <c r="S2024" s="24">
        <v>8</v>
      </c>
      <c r="T2024" s="24">
        <v>8.4</v>
      </c>
      <c r="U2024" t="s">
        <v>185</v>
      </c>
      <c r="V2024" s="14" t="str">
        <f>VLOOKUP($U2024,look_up!$A$2:J2050,2,FALSE)</f>
        <v>Bolacha_do_mar</v>
      </c>
      <c r="W2024" s="14" t="str">
        <f>VLOOKUP($U2024,look_up!$A$2:K2050,3,FALSE)</f>
        <v>Species</v>
      </c>
      <c r="X2024" s="14" t="str">
        <f>VLOOKUP($U2024,look_up!$A$2:L2050,4,FALSE)</f>
        <v>NA</v>
      </c>
      <c r="Y2024" s="14" t="str">
        <f>VLOOKUP($U2024,look_up!A$2:K2050,5,FALSE)</f>
        <v>Animalia</v>
      </c>
      <c r="Z2024" s="14" t="str">
        <f>VLOOKUP($U2024,look_up!A$2:L2050,6,FALSE)</f>
        <v>Echinodermata</v>
      </c>
      <c r="AA2024" s="14" t="str">
        <f>VLOOKUP($U2024,look_up!A$2:M2050,7,FALSE)</f>
        <v>Echinoidea</v>
      </c>
      <c r="AB2024" s="14" t="str">
        <f>VLOOKUP($U2024,look_up!$A$2:P2050,8,FALSE)</f>
        <v>Clypeasteroidea</v>
      </c>
      <c r="AC2024" s="14" t="str">
        <f>VLOOKUP($U2024,look_up!$A$2:Q2050,9,FALSE)</f>
        <v>Clypeasteridae</v>
      </c>
      <c r="AD2024" s="14">
        <f>VLOOKUP($U2024,look_up!A$2:P2050,10,FALSE)</f>
        <v>422499</v>
      </c>
      <c r="AE2024" s="16">
        <v>0</v>
      </c>
      <c r="AF2024" s="24" t="s">
        <v>216</v>
      </c>
      <c r="AG2024">
        <v>40</v>
      </c>
      <c r="AH2024" s="16" t="s">
        <v>273</v>
      </c>
      <c r="AI2024" s="16" t="s">
        <v>224</v>
      </c>
      <c r="AJ2024" s="16" t="s">
        <v>214</v>
      </c>
      <c r="AK2024" s="16" t="s">
        <v>225</v>
      </c>
      <c r="AL2024" s="16">
        <v>0</v>
      </c>
    </row>
    <row r="2025" spans="1:38" x14ac:dyDescent="0.3">
      <c r="A2025" s="24" t="s">
        <v>0</v>
      </c>
      <c r="B2025" t="s">
        <v>267</v>
      </c>
      <c r="C2025" t="s">
        <v>312</v>
      </c>
      <c r="D2025">
        <v>-27.180980000000002</v>
      </c>
      <c r="E2025">
        <v>-48.409959999999998</v>
      </c>
      <c r="F2025" s="24" t="s">
        <v>2</v>
      </c>
      <c r="G2025" s="24" t="s">
        <v>3</v>
      </c>
      <c r="H2025" s="25">
        <v>42397</v>
      </c>
      <c r="I2025" s="12" t="s">
        <v>288</v>
      </c>
      <c r="J2025" s="12" t="s">
        <v>270</v>
      </c>
      <c r="K2025" s="12" t="s">
        <v>292</v>
      </c>
      <c r="L2025" s="24" t="s">
        <v>96</v>
      </c>
      <c r="M2025" s="24" t="s">
        <v>313</v>
      </c>
      <c r="N2025" t="s">
        <v>85</v>
      </c>
      <c r="O2025" s="24">
        <v>2</v>
      </c>
      <c r="P2025">
        <v>5</v>
      </c>
      <c r="Q2025">
        <v>5</v>
      </c>
      <c r="R2025">
        <v>23</v>
      </c>
      <c r="S2025" s="24">
        <v>8</v>
      </c>
      <c r="T2025" s="24">
        <v>8.4</v>
      </c>
      <c r="U2025" t="s">
        <v>185</v>
      </c>
      <c r="V2025" s="14" t="str">
        <f>VLOOKUP($U2025,look_up!$A$2:J2051,2,FALSE)</f>
        <v>Bolacha_do_mar</v>
      </c>
      <c r="W2025" s="14" t="str">
        <f>VLOOKUP($U2025,look_up!$A$2:K2051,3,FALSE)</f>
        <v>Species</v>
      </c>
      <c r="X2025" s="14" t="str">
        <f>VLOOKUP($U2025,look_up!$A$2:L2051,4,FALSE)</f>
        <v>NA</v>
      </c>
      <c r="Y2025" s="14" t="str">
        <f>VLOOKUP($U2025,look_up!A$2:K2051,5,FALSE)</f>
        <v>Animalia</v>
      </c>
      <c r="Z2025" s="14" t="str">
        <f>VLOOKUP($U2025,look_up!A$2:L2051,6,FALSE)</f>
        <v>Echinodermata</v>
      </c>
      <c r="AA2025" s="14" t="str">
        <f>VLOOKUP($U2025,look_up!A$2:M2051,7,FALSE)</f>
        <v>Echinoidea</v>
      </c>
      <c r="AB2025" s="14" t="str">
        <f>VLOOKUP($U2025,look_up!$A$2:P2051,8,FALSE)</f>
        <v>Clypeasteroidea</v>
      </c>
      <c r="AC2025" s="14" t="str">
        <f>VLOOKUP($U2025,look_up!$A$2:Q2051,9,FALSE)</f>
        <v>Clypeasteridae</v>
      </c>
      <c r="AD2025" s="14">
        <f>VLOOKUP($U2025,look_up!A$2:P2051,10,FALSE)</f>
        <v>422499</v>
      </c>
      <c r="AE2025" s="16">
        <v>0</v>
      </c>
      <c r="AF2025" s="24" t="s">
        <v>216</v>
      </c>
      <c r="AG2025">
        <v>40</v>
      </c>
      <c r="AH2025" s="16" t="s">
        <v>273</v>
      </c>
      <c r="AI2025" s="16" t="s">
        <v>224</v>
      </c>
      <c r="AJ2025" s="16" t="s">
        <v>214</v>
      </c>
      <c r="AK2025" s="16" t="s">
        <v>225</v>
      </c>
      <c r="AL2025" s="16">
        <v>0</v>
      </c>
    </row>
    <row r="2026" spans="1:38" x14ac:dyDescent="0.3">
      <c r="A2026" s="24" t="s">
        <v>0</v>
      </c>
      <c r="B2026" t="s">
        <v>267</v>
      </c>
      <c r="C2026" t="s">
        <v>312</v>
      </c>
      <c r="D2026">
        <v>-27.180980000000002</v>
      </c>
      <c r="E2026">
        <v>-48.409959999999998</v>
      </c>
      <c r="F2026" s="24" t="s">
        <v>2</v>
      </c>
      <c r="G2026" s="24" t="s">
        <v>3</v>
      </c>
      <c r="H2026" s="25">
        <v>42397</v>
      </c>
      <c r="I2026" s="12" t="s">
        <v>288</v>
      </c>
      <c r="J2026" s="12" t="s">
        <v>270</v>
      </c>
      <c r="K2026" s="12" t="s">
        <v>292</v>
      </c>
      <c r="L2026" s="24" t="s">
        <v>96</v>
      </c>
      <c r="M2026" s="24" t="s">
        <v>313</v>
      </c>
      <c r="N2026" t="s">
        <v>85</v>
      </c>
      <c r="O2026" s="24">
        <v>3</v>
      </c>
      <c r="P2026">
        <v>5</v>
      </c>
      <c r="Q2026">
        <v>5</v>
      </c>
      <c r="R2026">
        <v>23</v>
      </c>
      <c r="S2026" s="24">
        <v>8</v>
      </c>
      <c r="T2026" s="24">
        <v>8.4</v>
      </c>
      <c r="U2026" t="s">
        <v>185</v>
      </c>
      <c r="V2026" s="14" t="str">
        <f>VLOOKUP($U2026,look_up!$A$2:J2052,2,FALSE)</f>
        <v>Bolacha_do_mar</v>
      </c>
      <c r="W2026" s="14" t="str">
        <f>VLOOKUP($U2026,look_up!$A$2:K2052,3,FALSE)</f>
        <v>Species</v>
      </c>
      <c r="X2026" s="14" t="str">
        <f>VLOOKUP($U2026,look_up!$A$2:L2052,4,FALSE)</f>
        <v>NA</v>
      </c>
      <c r="Y2026" s="14" t="str">
        <f>VLOOKUP($U2026,look_up!A$2:K2052,5,FALSE)</f>
        <v>Animalia</v>
      </c>
      <c r="Z2026" s="14" t="str">
        <f>VLOOKUP($U2026,look_up!A$2:L2052,6,FALSE)</f>
        <v>Echinodermata</v>
      </c>
      <c r="AA2026" s="14" t="str">
        <f>VLOOKUP($U2026,look_up!A$2:M2052,7,FALSE)</f>
        <v>Echinoidea</v>
      </c>
      <c r="AB2026" s="14" t="str">
        <f>VLOOKUP($U2026,look_up!$A$2:P2052,8,FALSE)</f>
        <v>Clypeasteroidea</v>
      </c>
      <c r="AC2026" s="14" t="str">
        <f>VLOOKUP($U2026,look_up!$A$2:Q2052,9,FALSE)</f>
        <v>Clypeasteridae</v>
      </c>
      <c r="AD2026" s="14">
        <f>VLOOKUP($U2026,look_up!A$2:P2052,10,FALSE)</f>
        <v>422499</v>
      </c>
      <c r="AE2026" s="16">
        <v>0</v>
      </c>
      <c r="AF2026" s="24" t="s">
        <v>216</v>
      </c>
      <c r="AG2026">
        <v>40</v>
      </c>
      <c r="AH2026" s="16" t="s">
        <v>273</v>
      </c>
      <c r="AI2026" s="16" t="s">
        <v>224</v>
      </c>
      <c r="AJ2026" s="16" t="s">
        <v>214</v>
      </c>
      <c r="AK2026" s="16" t="s">
        <v>225</v>
      </c>
      <c r="AL2026" s="16">
        <v>0</v>
      </c>
    </row>
    <row r="2027" spans="1:38" x14ac:dyDescent="0.3">
      <c r="A2027" s="24" t="s">
        <v>0</v>
      </c>
      <c r="B2027" t="s">
        <v>267</v>
      </c>
      <c r="C2027" t="s">
        <v>312</v>
      </c>
      <c r="D2027">
        <v>-27.180980000000002</v>
      </c>
      <c r="E2027">
        <v>-48.409959999999998</v>
      </c>
      <c r="F2027" s="24" t="s">
        <v>2</v>
      </c>
      <c r="G2027" s="24" t="s">
        <v>3</v>
      </c>
      <c r="H2027" s="25">
        <v>42372</v>
      </c>
      <c r="I2027" s="12" t="s">
        <v>100</v>
      </c>
      <c r="J2027" s="12" t="s">
        <v>270</v>
      </c>
      <c r="K2027" s="12" t="s">
        <v>292</v>
      </c>
      <c r="L2027" s="24" t="s">
        <v>96</v>
      </c>
      <c r="M2027" s="24" t="s">
        <v>313</v>
      </c>
      <c r="N2027" t="s">
        <v>173</v>
      </c>
      <c r="O2027" s="24">
        <v>1</v>
      </c>
      <c r="P2027">
        <v>10</v>
      </c>
      <c r="Q2027">
        <v>10</v>
      </c>
      <c r="R2027">
        <v>25</v>
      </c>
      <c r="S2027" s="24">
        <v>4.5</v>
      </c>
      <c r="T2027" s="24">
        <v>8</v>
      </c>
      <c r="U2027" t="s">
        <v>185</v>
      </c>
      <c r="V2027" s="14" t="str">
        <f>VLOOKUP($U2027,look_up!$A$2:J2053,2,FALSE)</f>
        <v>Bolacha_do_mar</v>
      </c>
      <c r="W2027" s="14" t="str">
        <f>VLOOKUP($U2027,look_up!$A$2:K2053,3,FALSE)</f>
        <v>Species</v>
      </c>
      <c r="X2027" s="14" t="str">
        <f>VLOOKUP($U2027,look_up!$A$2:L2053,4,FALSE)</f>
        <v>NA</v>
      </c>
      <c r="Y2027" s="14" t="str">
        <f>VLOOKUP($U2027,look_up!A$2:K2053,5,FALSE)</f>
        <v>Animalia</v>
      </c>
      <c r="Z2027" s="14" t="str">
        <f>VLOOKUP($U2027,look_up!A$2:L2053,6,FALSE)</f>
        <v>Echinodermata</v>
      </c>
      <c r="AA2027" s="14" t="str">
        <f>VLOOKUP($U2027,look_up!A$2:M2053,7,FALSE)</f>
        <v>Echinoidea</v>
      </c>
      <c r="AB2027" s="14" t="str">
        <f>VLOOKUP($U2027,look_up!$A$2:P2053,8,FALSE)</f>
        <v>Clypeasteroidea</v>
      </c>
      <c r="AC2027" s="14" t="str">
        <f>VLOOKUP($U2027,look_up!$A$2:Q2053,9,FALSE)</f>
        <v>Clypeasteridae</v>
      </c>
      <c r="AD2027" s="14">
        <f>VLOOKUP($U2027,look_up!A$2:P2053,10,FALSE)</f>
        <v>422499</v>
      </c>
      <c r="AE2027" s="16">
        <v>11</v>
      </c>
      <c r="AF2027" s="24" t="s">
        <v>216</v>
      </c>
      <c r="AG2027">
        <v>40</v>
      </c>
      <c r="AH2027" s="16" t="s">
        <v>273</v>
      </c>
      <c r="AI2027" s="16" t="s">
        <v>224</v>
      </c>
      <c r="AJ2027" s="16" t="s">
        <v>214</v>
      </c>
      <c r="AK2027" s="16" t="s">
        <v>225</v>
      </c>
      <c r="AL2027" s="16">
        <v>11</v>
      </c>
    </row>
    <row r="2028" spans="1:38" x14ac:dyDescent="0.3">
      <c r="A2028" s="24" t="s">
        <v>0</v>
      </c>
      <c r="B2028" t="s">
        <v>267</v>
      </c>
      <c r="C2028" t="s">
        <v>312</v>
      </c>
      <c r="D2028">
        <v>-27.180980000000002</v>
      </c>
      <c r="E2028">
        <v>-48.409959999999998</v>
      </c>
      <c r="F2028" s="24" t="s">
        <v>2</v>
      </c>
      <c r="G2028" s="24" t="s">
        <v>3</v>
      </c>
      <c r="H2028" s="25">
        <v>42372</v>
      </c>
      <c r="I2028" s="12" t="s">
        <v>100</v>
      </c>
      <c r="J2028" s="12" t="s">
        <v>270</v>
      </c>
      <c r="K2028" s="12" t="s">
        <v>292</v>
      </c>
      <c r="L2028" s="24" t="s">
        <v>96</v>
      </c>
      <c r="M2028" s="24" t="s">
        <v>313</v>
      </c>
      <c r="N2028" t="s">
        <v>173</v>
      </c>
      <c r="O2028" s="24">
        <v>2</v>
      </c>
      <c r="P2028">
        <v>10</v>
      </c>
      <c r="Q2028">
        <v>10</v>
      </c>
      <c r="R2028">
        <v>25</v>
      </c>
      <c r="S2028" s="24">
        <v>4.5</v>
      </c>
      <c r="T2028" s="24">
        <v>8</v>
      </c>
      <c r="U2028" t="s">
        <v>185</v>
      </c>
      <c r="V2028" s="14" t="str">
        <f>VLOOKUP($U2028,look_up!$A$2:J2054,2,FALSE)</f>
        <v>Bolacha_do_mar</v>
      </c>
      <c r="W2028" s="14" t="str">
        <f>VLOOKUP($U2028,look_up!$A$2:K2054,3,FALSE)</f>
        <v>Species</v>
      </c>
      <c r="X2028" s="14" t="str">
        <f>VLOOKUP($U2028,look_up!$A$2:L2054,4,FALSE)</f>
        <v>NA</v>
      </c>
      <c r="Y2028" s="14" t="str">
        <f>VLOOKUP($U2028,look_up!A$2:K2054,5,FALSE)</f>
        <v>Animalia</v>
      </c>
      <c r="Z2028" s="14" t="str">
        <f>VLOOKUP($U2028,look_up!A$2:L2054,6,FALSE)</f>
        <v>Echinodermata</v>
      </c>
      <c r="AA2028" s="14" t="str">
        <f>VLOOKUP($U2028,look_up!A$2:M2054,7,FALSE)</f>
        <v>Echinoidea</v>
      </c>
      <c r="AB2028" s="14" t="str">
        <f>VLOOKUP($U2028,look_up!$A$2:P2054,8,FALSE)</f>
        <v>Clypeasteroidea</v>
      </c>
      <c r="AC2028" s="14" t="str">
        <f>VLOOKUP($U2028,look_up!$A$2:Q2054,9,FALSE)</f>
        <v>Clypeasteridae</v>
      </c>
      <c r="AD2028" s="14">
        <f>VLOOKUP($U2028,look_up!A$2:P2054,10,FALSE)</f>
        <v>422499</v>
      </c>
      <c r="AE2028" s="16">
        <v>10</v>
      </c>
      <c r="AF2028" s="24" t="s">
        <v>216</v>
      </c>
      <c r="AG2028">
        <v>40</v>
      </c>
      <c r="AH2028" s="16" t="s">
        <v>273</v>
      </c>
      <c r="AI2028" s="16" t="s">
        <v>224</v>
      </c>
      <c r="AJ2028" s="16" t="s">
        <v>214</v>
      </c>
      <c r="AK2028" s="16" t="s">
        <v>225</v>
      </c>
      <c r="AL2028" s="16">
        <v>10</v>
      </c>
    </row>
    <row r="2029" spans="1:38" x14ac:dyDescent="0.3">
      <c r="A2029" s="24" t="s">
        <v>0</v>
      </c>
      <c r="B2029" t="s">
        <v>267</v>
      </c>
      <c r="C2029" t="s">
        <v>312</v>
      </c>
      <c r="D2029">
        <v>-27.180980000000002</v>
      </c>
      <c r="E2029">
        <v>-48.409959999999998</v>
      </c>
      <c r="F2029" s="24" t="s">
        <v>2</v>
      </c>
      <c r="G2029" s="24" t="s">
        <v>3</v>
      </c>
      <c r="H2029" s="25">
        <v>42372</v>
      </c>
      <c r="I2029" s="12" t="s">
        <v>100</v>
      </c>
      <c r="J2029" s="12" t="s">
        <v>270</v>
      </c>
      <c r="K2029" s="12" t="s">
        <v>292</v>
      </c>
      <c r="L2029" s="24" t="s">
        <v>96</v>
      </c>
      <c r="M2029" s="24" t="s">
        <v>313</v>
      </c>
      <c r="N2029" t="s">
        <v>173</v>
      </c>
      <c r="O2029" s="24">
        <v>3</v>
      </c>
      <c r="P2029">
        <v>10</v>
      </c>
      <c r="Q2029">
        <v>10</v>
      </c>
      <c r="R2029">
        <v>25</v>
      </c>
      <c r="S2029" s="24">
        <v>4.5</v>
      </c>
      <c r="T2029" s="24">
        <v>8</v>
      </c>
      <c r="U2029" t="s">
        <v>185</v>
      </c>
      <c r="V2029" s="14" t="str">
        <f>VLOOKUP($U2029,look_up!$A$2:J2055,2,FALSE)</f>
        <v>Bolacha_do_mar</v>
      </c>
      <c r="W2029" s="14" t="str">
        <f>VLOOKUP($U2029,look_up!$A$2:K2055,3,FALSE)</f>
        <v>Species</v>
      </c>
      <c r="X2029" s="14" t="str">
        <f>VLOOKUP($U2029,look_up!$A$2:L2055,4,FALSE)</f>
        <v>NA</v>
      </c>
      <c r="Y2029" s="14" t="str">
        <f>VLOOKUP($U2029,look_up!A$2:K2055,5,FALSE)</f>
        <v>Animalia</v>
      </c>
      <c r="Z2029" s="14" t="str">
        <f>VLOOKUP($U2029,look_up!A$2:L2055,6,FALSE)</f>
        <v>Echinodermata</v>
      </c>
      <c r="AA2029" s="14" t="str">
        <f>VLOOKUP($U2029,look_up!A$2:M2055,7,FALSE)</f>
        <v>Echinoidea</v>
      </c>
      <c r="AB2029" s="14" t="str">
        <f>VLOOKUP($U2029,look_up!$A$2:P2055,8,FALSE)</f>
        <v>Clypeasteroidea</v>
      </c>
      <c r="AC2029" s="14" t="str">
        <f>VLOOKUP($U2029,look_up!$A$2:Q2055,9,FALSE)</f>
        <v>Clypeasteridae</v>
      </c>
      <c r="AD2029" s="14">
        <f>VLOOKUP($U2029,look_up!A$2:P2055,10,FALSE)</f>
        <v>422499</v>
      </c>
      <c r="AE2029" s="16">
        <v>7</v>
      </c>
      <c r="AF2029" s="24" t="s">
        <v>216</v>
      </c>
      <c r="AG2029">
        <v>40</v>
      </c>
      <c r="AH2029" s="16" t="s">
        <v>273</v>
      </c>
      <c r="AI2029" s="16" t="s">
        <v>224</v>
      </c>
      <c r="AJ2029" s="16" t="s">
        <v>214</v>
      </c>
      <c r="AK2029" s="16" t="s">
        <v>225</v>
      </c>
      <c r="AL2029" s="16">
        <v>7</v>
      </c>
    </row>
    <row r="2030" spans="1:38" x14ac:dyDescent="0.3">
      <c r="A2030" s="24" t="s">
        <v>0</v>
      </c>
      <c r="B2030" t="s">
        <v>309</v>
      </c>
      <c r="C2030" t="s">
        <v>287</v>
      </c>
      <c r="D2030">
        <v>-27.178419999999999</v>
      </c>
      <c r="E2030">
        <v>-48.406959999999998</v>
      </c>
      <c r="F2030" s="24" t="s">
        <v>2</v>
      </c>
      <c r="G2030" s="24" t="s">
        <v>3</v>
      </c>
      <c r="H2030" s="25">
        <v>42397</v>
      </c>
      <c r="I2030" s="12" t="s">
        <v>288</v>
      </c>
      <c r="J2030" s="12" t="s">
        <v>270</v>
      </c>
      <c r="K2030" s="12" t="s">
        <v>292</v>
      </c>
      <c r="L2030" s="24" t="s">
        <v>96</v>
      </c>
      <c r="M2030" s="24" t="s">
        <v>313</v>
      </c>
      <c r="N2030" t="s">
        <v>85</v>
      </c>
      <c r="O2030" s="24">
        <v>1</v>
      </c>
      <c r="P2030">
        <v>5</v>
      </c>
      <c r="Q2030">
        <v>5</v>
      </c>
      <c r="R2030">
        <v>23</v>
      </c>
      <c r="S2030" s="24">
        <v>4.5</v>
      </c>
      <c r="T2030" s="24">
        <v>8</v>
      </c>
      <c r="U2030" t="s">
        <v>185</v>
      </c>
      <c r="V2030" s="14" t="str">
        <f>VLOOKUP($U2030,look_up!$A$2:J2056,2,FALSE)</f>
        <v>Bolacha_do_mar</v>
      </c>
      <c r="W2030" s="14" t="str">
        <f>VLOOKUP($U2030,look_up!$A$2:K2056,3,FALSE)</f>
        <v>Species</v>
      </c>
      <c r="X2030" s="14" t="str">
        <f>VLOOKUP($U2030,look_up!$A$2:L2056,4,FALSE)</f>
        <v>NA</v>
      </c>
      <c r="Y2030" s="14" t="str">
        <f>VLOOKUP($U2030,look_up!A$2:K2056,5,FALSE)</f>
        <v>Animalia</v>
      </c>
      <c r="Z2030" s="14" t="str">
        <f>VLOOKUP($U2030,look_up!A$2:L2056,6,FALSE)</f>
        <v>Echinodermata</v>
      </c>
      <c r="AA2030" s="14" t="str">
        <f>VLOOKUP($U2030,look_up!A$2:M2056,7,FALSE)</f>
        <v>Echinoidea</v>
      </c>
      <c r="AB2030" s="14" t="str">
        <f>VLOOKUP($U2030,look_up!$A$2:P2056,8,FALSE)</f>
        <v>Clypeasteroidea</v>
      </c>
      <c r="AC2030" s="14" t="str">
        <f>VLOOKUP($U2030,look_up!$A$2:Q2056,9,FALSE)</f>
        <v>Clypeasteridae</v>
      </c>
      <c r="AD2030" s="14">
        <f>VLOOKUP($U2030,look_up!A$2:P2056,10,FALSE)</f>
        <v>422499</v>
      </c>
      <c r="AE2030" s="16">
        <v>0</v>
      </c>
      <c r="AF2030" s="24" t="s">
        <v>216</v>
      </c>
      <c r="AG2030">
        <v>40</v>
      </c>
      <c r="AH2030" s="16" t="s">
        <v>273</v>
      </c>
      <c r="AI2030" s="16" t="s">
        <v>224</v>
      </c>
      <c r="AJ2030" s="16" t="s">
        <v>214</v>
      </c>
      <c r="AK2030" s="16" t="s">
        <v>225</v>
      </c>
      <c r="AL2030" s="16">
        <v>0</v>
      </c>
    </row>
    <row r="2031" spans="1:38" x14ac:dyDescent="0.3">
      <c r="A2031" s="24" t="s">
        <v>0</v>
      </c>
      <c r="B2031" t="s">
        <v>309</v>
      </c>
      <c r="C2031" t="s">
        <v>287</v>
      </c>
      <c r="D2031">
        <v>-27.178419999999999</v>
      </c>
      <c r="E2031">
        <v>-48.406959999999998</v>
      </c>
      <c r="F2031" s="24" t="s">
        <v>2</v>
      </c>
      <c r="G2031" s="24" t="s">
        <v>3</v>
      </c>
      <c r="H2031" s="25">
        <v>42397</v>
      </c>
      <c r="I2031" s="12" t="s">
        <v>288</v>
      </c>
      <c r="J2031" s="12" t="s">
        <v>270</v>
      </c>
      <c r="K2031" s="12" t="s">
        <v>292</v>
      </c>
      <c r="L2031" s="24" t="s">
        <v>96</v>
      </c>
      <c r="M2031" s="24" t="s">
        <v>313</v>
      </c>
      <c r="N2031" t="s">
        <v>85</v>
      </c>
      <c r="O2031" s="24">
        <v>2</v>
      </c>
      <c r="P2031">
        <v>5</v>
      </c>
      <c r="Q2031">
        <v>5</v>
      </c>
      <c r="R2031">
        <v>23</v>
      </c>
      <c r="S2031" s="24">
        <v>4.5</v>
      </c>
      <c r="T2031" s="24">
        <v>8</v>
      </c>
      <c r="U2031" t="s">
        <v>185</v>
      </c>
      <c r="V2031" s="14" t="str">
        <f>VLOOKUP($U2031,look_up!$A$2:J2057,2,FALSE)</f>
        <v>Bolacha_do_mar</v>
      </c>
      <c r="W2031" s="14" t="str">
        <f>VLOOKUP($U2031,look_up!$A$2:K2057,3,FALSE)</f>
        <v>Species</v>
      </c>
      <c r="X2031" s="14" t="str">
        <f>VLOOKUP($U2031,look_up!$A$2:L2057,4,FALSE)</f>
        <v>NA</v>
      </c>
      <c r="Y2031" s="14" t="str">
        <f>VLOOKUP($U2031,look_up!A$2:K2057,5,FALSE)</f>
        <v>Animalia</v>
      </c>
      <c r="Z2031" s="14" t="str">
        <f>VLOOKUP($U2031,look_up!A$2:L2057,6,FALSE)</f>
        <v>Echinodermata</v>
      </c>
      <c r="AA2031" s="14" t="str">
        <f>VLOOKUP($U2031,look_up!A$2:M2057,7,FALSE)</f>
        <v>Echinoidea</v>
      </c>
      <c r="AB2031" s="14" t="str">
        <f>VLOOKUP($U2031,look_up!$A$2:P2057,8,FALSE)</f>
        <v>Clypeasteroidea</v>
      </c>
      <c r="AC2031" s="14" t="str">
        <f>VLOOKUP($U2031,look_up!$A$2:Q2057,9,FALSE)</f>
        <v>Clypeasteridae</v>
      </c>
      <c r="AD2031" s="14">
        <f>VLOOKUP($U2031,look_up!A$2:P2057,10,FALSE)</f>
        <v>422499</v>
      </c>
      <c r="AE2031" s="16">
        <v>0</v>
      </c>
      <c r="AF2031" s="24" t="s">
        <v>216</v>
      </c>
      <c r="AG2031">
        <v>40</v>
      </c>
      <c r="AH2031" s="16" t="s">
        <v>273</v>
      </c>
      <c r="AI2031" s="16" t="s">
        <v>224</v>
      </c>
      <c r="AJ2031" s="16" t="s">
        <v>214</v>
      </c>
      <c r="AK2031" s="16" t="s">
        <v>225</v>
      </c>
      <c r="AL2031" s="16">
        <v>0</v>
      </c>
    </row>
    <row r="2032" spans="1:38" x14ac:dyDescent="0.3">
      <c r="A2032" s="24" t="s">
        <v>0</v>
      </c>
      <c r="B2032" t="s">
        <v>309</v>
      </c>
      <c r="C2032" t="s">
        <v>287</v>
      </c>
      <c r="D2032">
        <v>-27.178419999999999</v>
      </c>
      <c r="E2032">
        <v>-48.406959999999998</v>
      </c>
      <c r="F2032" s="24" t="s">
        <v>2</v>
      </c>
      <c r="G2032" s="24" t="s">
        <v>3</v>
      </c>
      <c r="H2032" s="25">
        <v>42397</v>
      </c>
      <c r="I2032" s="12" t="s">
        <v>288</v>
      </c>
      <c r="J2032" s="12" t="s">
        <v>270</v>
      </c>
      <c r="K2032" s="12" t="s">
        <v>292</v>
      </c>
      <c r="L2032" s="24" t="s">
        <v>96</v>
      </c>
      <c r="M2032" s="24" t="s">
        <v>313</v>
      </c>
      <c r="N2032" t="s">
        <v>85</v>
      </c>
      <c r="O2032" s="24">
        <v>3</v>
      </c>
      <c r="P2032">
        <v>5</v>
      </c>
      <c r="Q2032">
        <v>5</v>
      </c>
      <c r="R2032">
        <v>23</v>
      </c>
      <c r="S2032" s="24">
        <v>4.5</v>
      </c>
      <c r="T2032" s="24">
        <v>8</v>
      </c>
      <c r="U2032" t="s">
        <v>185</v>
      </c>
      <c r="V2032" s="14" t="str">
        <f>VLOOKUP($U2032,look_up!$A$2:J2058,2,FALSE)</f>
        <v>Bolacha_do_mar</v>
      </c>
      <c r="W2032" s="14" t="str">
        <f>VLOOKUP($U2032,look_up!$A$2:K2058,3,FALSE)</f>
        <v>Species</v>
      </c>
      <c r="X2032" s="14" t="str">
        <f>VLOOKUP($U2032,look_up!$A$2:L2058,4,FALSE)</f>
        <v>NA</v>
      </c>
      <c r="Y2032" s="14" t="str">
        <f>VLOOKUP($U2032,look_up!A$2:K2058,5,FALSE)</f>
        <v>Animalia</v>
      </c>
      <c r="Z2032" s="14" t="str">
        <f>VLOOKUP($U2032,look_up!A$2:L2058,6,FALSE)</f>
        <v>Echinodermata</v>
      </c>
      <c r="AA2032" s="14" t="str">
        <f>VLOOKUP($U2032,look_up!A$2:M2058,7,FALSE)</f>
        <v>Echinoidea</v>
      </c>
      <c r="AB2032" s="14" t="str">
        <f>VLOOKUP($U2032,look_up!$A$2:P2058,8,FALSE)</f>
        <v>Clypeasteroidea</v>
      </c>
      <c r="AC2032" s="14" t="str">
        <f>VLOOKUP($U2032,look_up!$A$2:Q2058,9,FALSE)</f>
        <v>Clypeasteridae</v>
      </c>
      <c r="AD2032" s="14">
        <f>VLOOKUP($U2032,look_up!A$2:P2058,10,FALSE)</f>
        <v>422499</v>
      </c>
      <c r="AE2032" s="16">
        <v>0</v>
      </c>
      <c r="AF2032" s="24" t="s">
        <v>216</v>
      </c>
      <c r="AG2032">
        <v>40</v>
      </c>
      <c r="AH2032" s="16" t="s">
        <v>273</v>
      </c>
      <c r="AI2032" s="16" t="s">
        <v>224</v>
      </c>
      <c r="AJ2032" s="16" t="s">
        <v>214</v>
      </c>
      <c r="AK2032" s="16" t="s">
        <v>225</v>
      </c>
      <c r="AL2032" s="16">
        <v>0</v>
      </c>
    </row>
    <row r="2033" spans="1:38" x14ac:dyDescent="0.3">
      <c r="A2033" s="24" t="s">
        <v>0</v>
      </c>
      <c r="B2033" t="s">
        <v>310</v>
      </c>
      <c r="C2033" t="s">
        <v>289</v>
      </c>
      <c r="D2033">
        <v>-27.118390000000002</v>
      </c>
      <c r="E2033">
        <v>-48.519509999999997</v>
      </c>
      <c r="F2033" s="24" t="s">
        <v>2</v>
      </c>
      <c r="G2033" s="24" t="s">
        <v>3</v>
      </c>
      <c r="H2033" s="25">
        <v>42389</v>
      </c>
      <c r="I2033" s="12" t="s">
        <v>248</v>
      </c>
      <c r="J2033" s="12" t="s">
        <v>270</v>
      </c>
      <c r="K2033" s="12" t="s">
        <v>292</v>
      </c>
      <c r="L2033" s="24" t="s">
        <v>96</v>
      </c>
      <c r="M2033" s="24" t="s">
        <v>272</v>
      </c>
      <c r="N2033" t="s">
        <v>85</v>
      </c>
      <c r="O2033" s="24">
        <v>1</v>
      </c>
      <c r="P2033">
        <v>5</v>
      </c>
      <c r="Q2033">
        <v>5</v>
      </c>
      <c r="R2033">
        <v>28</v>
      </c>
      <c r="S2033" s="24">
        <v>2.2000000000000002</v>
      </c>
      <c r="T2033" s="24">
        <v>1.5</v>
      </c>
      <c r="U2033" t="s">
        <v>185</v>
      </c>
      <c r="V2033" s="14" t="str">
        <f>VLOOKUP($U2033,look_up!$A$2:J2059,2,FALSE)</f>
        <v>Bolacha_do_mar</v>
      </c>
      <c r="W2033" s="14" t="str">
        <f>VLOOKUP($U2033,look_up!$A$2:K2059,3,FALSE)</f>
        <v>Species</v>
      </c>
      <c r="X2033" s="14" t="str">
        <f>VLOOKUP($U2033,look_up!$A$2:L2059,4,FALSE)</f>
        <v>NA</v>
      </c>
      <c r="Y2033" s="14" t="str">
        <f>VLOOKUP($U2033,look_up!A$2:K2059,5,FALSE)</f>
        <v>Animalia</v>
      </c>
      <c r="Z2033" s="14" t="str">
        <f>VLOOKUP($U2033,look_up!A$2:L2059,6,FALSE)</f>
        <v>Echinodermata</v>
      </c>
      <c r="AA2033" s="14" t="str">
        <f>VLOOKUP($U2033,look_up!A$2:M2059,7,FALSE)</f>
        <v>Echinoidea</v>
      </c>
      <c r="AB2033" s="14" t="str">
        <f>VLOOKUP($U2033,look_up!$A$2:P2059,8,FALSE)</f>
        <v>Clypeasteroidea</v>
      </c>
      <c r="AC2033" s="14" t="str">
        <f>VLOOKUP($U2033,look_up!$A$2:Q2059,9,FALSE)</f>
        <v>Clypeasteridae</v>
      </c>
      <c r="AD2033" s="14">
        <f>VLOOKUP($U2033,look_up!A$2:P2059,10,FALSE)</f>
        <v>422499</v>
      </c>
      <c r="AE2033" s="16">
        <v>0</v>
      </c>
      <c r="AF2033" s="24" t="s">
        <v>216</v>
      </c>
      <c r="AG2033">
        <v>40</v>
      </c>
      <c r="AH2033" s="16" t="s">
        <v>273</v>
      </c>
      <c r="AI2033" s="16" t="s">
        <v>224</v>
      </c>
      <c r="AJ2033" s="16" t="s">
        <v>214</v>
      </c>
      <c r="AK2033" s="16" t="s">
        <v>225</v>
      </c>
      <c r="AL2033" s="16">
        <v>0</v>
      </c>
    </row>
    <row r="2034" spans="1:38" x14ac:dyDescent="0.3">
      <c r="A2034" s="24" t="s">
        <v>0</v>
      </c>
      <c r="B2034" t="s">
        <v>310</v>
      </c>
      <c r="C2034" t="s">
        <v>289</v>
      </c>
      <c r="D2034">
        <v>-27.118390000000002</v>
      </c>
      <c r="E2034">
        <v>-48.519509999999997</v>
      </c>
      <c r="F2034" s="24" t="s">
        <v>2</v>
      </c>
      <c r="G2034" s="24" t="s">
        <v>3</v>
      </c>
      <c r="H2034" s="25">
        <v>42389</v>
      </c>
      <c r="I2034" s="12" t="s">
        <v>248</v>
      </c>
      <c r="J2034" s="12" t="s">
        <v>270</v>
      </c>
      <c r="K2034" s="12" t="s">
        <v>292</v>
      </c>
      <c r="L2034" s="24" t="s">
        <v>96</v>
      </c>
      <c r="M2034" s="24" t="s">
        <v>272</v>
      </c>
      <c r="N2034" t="s">
        <v>85</v>
      </c>
      <c r="O2034" s="24">
        <v>2</v>
      </c>
      <c r="P2034">
        <v>5</v>
      </c>
      <c r="Q2034">
        <v>5</v>
      </c>
      <c r="R2034">
        <v>28</v>
      </c>
      <c r="S2034" s="24">
        <v>2.2000000000000002</v>
      </c>
      <c r="T2034" s="24">
        <v>1.5</v>
      </c>
      <c r="U2034" t="s">
        <v>185</v>
      </c>
      <c r="V2034" s="14" t="str">
        <f>VLOOKUP($U2034,look_up!$A$2:J2060,2,FALSE)</f>
        <v>Bolacha_do_mar</v>
      </c>
      <c r="W2034" s="14" t="str">
        <f>VLOOKUP($U2034,look_up!$A$2:K2060,3,FALSE)</f>
        <v>Species</v>
      </c>
      <c r="X2034" s="14" t="str">
        <f>VLOOKUP($U2034,look_up!$A$2:L2060,4,FALSE)</f>
        <v>NA</v>
      </c>
      <c r="Y2034" s="14" t="str">
        <f>VLOOKUP($U2034,look_up!A$2:K2060,5,FALSE)</f>
        <v>Animalia</v>
      </c>
      <c r="Z2034" s="14" t="str">
        <f>VLOOKUP($U2034,look_up!A$2:L2060,6,FALSE)</f>
        <v>Echinodermata</v>
      </c>
      <c r="AA2034" s="14" t="str">
        <f>VLOOKUP($U2034,look_up!A$2:M2060,7,FALSE)</f>
        <v>Echinoidea</v>
      </c>
      <c r="AB2034" s="14" t="str">
        <f>VLOOKUP($U2034,look_up!$A$2:P2060,8,FALSE)</f>
        <v>Clypeasteroidea</v>
      </c>
      <c r="AC2034" s="14" t="str">
        <f>VLOOKUP($U2034,look_up!$A$2:Q2060,9,FALSE)</f>
        <v>Clypeasteridae</v>
      </c>
      <c r="AD2034" s="14">
        <f>VLOOKUP($U2034,look_up!A$2:P2060,10,FALSE)</f>
        <v>422499</v>
      </c>
      <c r="AE2034" s="16">
        <v>0</v>
      </c>
      <c r="AF2034" s="24" t="s">
        <v>216</v>
      </c>
      <c r="AG2034">
        <v>40</v>
      </c>
      <c r="AH2034" s="16" t="s">
        <v>273</v>
      </c>
      <c r="AI2034" s="16" t="s">
        <v>224</v>
      </c>
      <c r="AJ2034" s="16" t="s">
        <v>214</v>
      </c>
      <c r="AK2034" s="16" t="s">
        <v>225</v>
      </c>
      <c r="AL2034" s="16">
        <v>0</v>
      </c>
    </row>
    <row r="2035" spans="1:38" x14ac:dyDescent="0.3">
      <c r="A2035" s="24" t="s">
        <v>0</v>
      </c>
      <c r="B2035" t="s">
        <v>310</v>
      </c>
      <c r="C2035" t="s">
        <v>289</v>
      </c>
      <c r="D2035">
        <v>-27.118390000000002</v>
      </c>
      <c r="E2035">
        <v>-48.519509999999997</v>
      </c>
      <c r="F2035" s="24" t="s">
        <v>2</v>
      </c>
      <c r="G2035" s="24" t="s">
        <v>3</v>
      </c>
      <c r="H2035" s="25">
        <v>42389</v>
      </c>
      <c r="I2035" s="12" t="s">
        <v>248</v>
      </c>
      <c r="J2035" s="12" t="s">
        <v>270</v>
      </c>
      <c r="K2035" s="12" t="s">
        <v>292</v>
      </c>
      <c r="L2035" s="24" t="s">
        <v>96</v>
      </c>
      <c r="M2035" s="24" t="s">
        <v>272</v>
      </c>
      <c r="N2035" t="s">
        <v>85</v>
      </c>
      <c r="O2035" s="24">
        <v>3</v>
      </c>
      <c r="P2035">
        <v>5</v>
      </c>
      <c r="Q2035">
        <v>5</v>
      </c>
      <c r="R2035">
        <v>28</v>
      </c>
      <c r="S2035" s="24">
        <v>2.2000000000000002</v>
      </c>
      <c r="T2035" s="24">
        <v>1.5</v>
      </c>
      <c r="U2035" t="s">
        <v>185</v>
      </c>
      <c r="V2035" s="14" t="str">
        <f>VLOOKUP($U2035,look_up!$A$2:J2061,2,FALSE)</f>
        <v>Bolacha_do_mar</v>
      </c>
      <c r="W2035" s="14" t="str">
        <f>VLOOKUP($U2035,look_up!$A$2:K2061,3,FALSE)</f>
        <v>Species</v>
      </c>
      <c r="X2035" s="14" t="str">
        <f>VLOOKUP($U2035,look_up!$A$2:L2061,4,FALSE)</f>
        <v>NA</v>
      </c>
      <c r="Y2035" s="14" t="str">
        <f>VLOOKUP($U2035,look_up!A$2:K2061,5,FALSE)</f>
        <v>Animalia</v>
      </c>
      <c r="Z2035" s="14" t="str">
        <f>VLOOKUP($U2035,look_up!A$2:L2061,6,FALSE)</f>
        <v>Echinodermata</v>
      </c>
      <c r="AA2035" s="14" t="str">
        <f>VLOOKUP($U2035,look_up!A$2:M2061,7,FALSE)</f>
        <v>Echinoidea</v>
      </c>
      <c r="AB2035" s="14" t="str">
        <f>VLOOKUP($U2035,look_up!$A$2:P2061,8,FALSE)</f>
        <v>Clypeasteroidea</v>
      </c>
      <c r="AC2035" s="14" t="str">
        <f>VLOOKUP($U2035,look_up!$A$2:Q2061,9,FALSE)</f>
        <v>Clypeasteridae</v>
      </c>
      <c r="AD2035" s="14">
        <f>VLOOKUP($U2035,look_up!A$2:P2061,10,FALSE)</f>
        <v>422499</v>
      </c>
      <c r="AE2035" s="16">
        <v>0</v>
      </c>
      <c r="AF2035" s="24" t="s">
        <v>216</v>
      </c>
      <c r="AG2035">
        <v>40</v>
      </c>
      <c r="AH2035" s="16" t="s">
        <v>273</v>
      </c>
      <c r="AI2035" s="16" t="s">
        <v>224</v>
      </c>
      <c r="AJ2035" s="16" t="s">
        <v>214</v>
      </c>
      <c r="AK2035" s="16" t="s">
        <v>225</v>
      </c>
      <c r="AL2035" s="16">
        <v>0</v>
      </c>
    </row>
    <row r="2036" spans="1:38" x14ac:dyDescent="0.3">
      <c r="A2036" s="24" t="s">
        <v>0</v>
      </c>
      <c r="B2036" t="s">
        <v>311</v>
      </c>
      <c r="C2036" t="s">
        <v>290</v>
      </c>
      <c r="D2036">
        <v>-27.11862</v>
      </c>
      <c r="E2036">
        <v>-48.514699999999998</v>
      </c>
      <c r="F2036" s="24" t="s">
        <v>2</v>
      </c>
      <c r="G2036" s="24" t="s">
        <v>3</v>
      </c>
      <c r="H2036" s="25">
        <v>42389</v>
      </c>
      <c r="I2036" s="12" t="s">
        <v>248</v>
      </c>
      <c r="J2036" s="12" t="s">
        <v>270</v>
      </c>
      <c r="K2036" s="12" t="s">
        <v>292</v>
      </c>
      <c r="L2036" s="24" t="s">
        <v>96</v>
      </c>
      <c r="M2036" s="24" t="s">
        <v>272</v>
      </c>
      <c r="N2036" t="s">
        <v>85</v>
      </c>
      <c r="O2036" s="24">
        <v>1</v>
      </c>
      <c r="P2036">
        <v>5</v>
      </c>
      <c r="Q2036">
        <v>5</v>
      </c>
      <c r="R2036">
        <v>28</v>
      </c>
      <c r="S2036" s="24">
        <v>2.2000000000000002</v>
      </c>
      <c r="T2036" s="24">
        <v>2</v>
      </c>
      <c r="U2036" t="s">
        <v>185</v>
      </c>
      <c r="V2036" s="14" t="str">
        <f>VLOOKUP($U2036,look_up!$A$2:J2062,2,FALSE)</f>
        <v>Bolacha_do_mar</v>
      </c>
      <c r="W2036" s="14" t="str">
        <f>VLOOKUP($U2036,look_up!$A$2:K2062,3,FALSE)</f>
        <v>Species</v>
      </c>
      <c r="X2036" s="14" t="str">
        <f>VLOOKUP($U2036,look_up!$A$2:L2062,4,FALSE)</f>
        <v>NA</v>
      </c>
      <c r="Y2036" s="14" t="str">
        <f>VLOOKUP($U2036,look_up!A$2:K2062,5,FALSE)</f>
        <v>Animalia</v>
      </c>
      <c r="Z2036" s="14" t="str">
        <f>VLOOKUP($U2036,look_up!A$2:L2062,6,FALSE)</f>
        <v>Echinodermata</v>
      </c>
      <c r="AA2036" s="14" t="str">
        <f>VLOOKUP($U2036,look_up!A$2:M2062,7,FALSE)</f>
        <v>Echinoidea</v>
      </c>
      <c r="AB2036" s="14" t="str">
        <f>VLOOKUP($U2036,look_up!$A$2:P2062,8,FALSE)</f>
        <v>Clypeasteroidea</v>
      </c>
      <c r="AC2036" s="14" t="str">
        <f>VLOOKUP($U2036,look_up!$A$2:Q2062,9,FALSE)</f>
        <v>Clypeasteridae</v>
      </c>
      <c r="AD2036" s="14">
        <f>VLOOKUP($U2036,look_up!A$2:P2062,10,FALSE)</f>
        <v>422499</v>
      </c>
      <c r="AE2036" s="16">
        <v>0</v>
      </c>
      <c r="AF2036" s="24" t="s">
        <v>216</v>
      </c>
      <c r="AG2036">
        <v>40</v>
      </c>
      <c r="AH2036" s="16" t="s">
        <v>273</v>
      </c>
      <c r="AI2036" s="16" t="s">
        <v>224</v>
      </c>
      <c r="AJ2036" s="16" t="s">
        <v>214</v>
      </c>
      <c r="AK2036" s="16" t="s">
        <v>225</v>
      </c>
      <c r="AL2036" s="16">
        <v>0</v>
      </c>
    </row>
    <row r="2037" spans="1:38" x14ac:dyDescent="0.3">
      <c r="A2037" s="24" t="s">
        <v>0</v>
      </c>
      <c r="B2037" t="s">
        <v>311</v>
      </c>
      <c r="C2037" t="s">
        <v>290</v>
      </c>
      <c r="D2037">
        <v>-27.11862</v>
      </c>
      <c r="E2037">
        <v>-48.514699999999998</v>
      </c>
      <c r="F2037" s="24" t="s">
        <v>2</v>
      </c>
      <c r="G2037" s="24" t="s">
        <v>3</v>
      </c>
      <c r="H2037" s="25">
        <v>42389</v>
      </c>
      <c r="I2037" s="12" t="s">
        <v>248</v>
      </c>
      <c r="J2037" s="12" t="s">
        <v>270</v>
      </c>
      <c r="K2037" s="12" t="s">
        <v>292</v>
      </c>
      <c r="L2037" s="24" t="s">
        <v>96</v>
      </c>
      <c r="M2037" s="24" t="s">
        <v>272</v>
      </c>
      <c r="N2037" t="s">
        <v>85</v>
      </c>
      <c r="O2037" s="24">
        <v>2</v>
      </c>
      <c r="P2037">
        <v>5</v>
      </c>
      <c r="Q2037">
        <v>5</v>
      </c>
      <c r="R2037">
        <v>28</v>
      </c>
      <c r="S2037" s="24">
        <v>2.2000000000000002</v>
      </c>
      <c r="T2037" s="24">
        <v>2</v>
      </c>
      <c r="U2037" t="s">
        <v>185</v>
      </c>
      <c r="V2037" s="14" t="str">
        <f>VLOOKUP($U2037,look_up!$A$2:J2063,2,FALSE)</f>
        <v>Bolacha_do_mar</v>
      </c>
      <c r="W2037" s="14" t="str">
        <f>VLOOKUP($U2037,look_up!$A$2:K2063,3,FALSE)</f>
        <v>Species</v>
      </c>
      <c r="X2037" s="14" t="str">
        <f>VLOOKUP($U2037,look_up!$A$2:L2063,4,FALSE)</f>
        <v>NA</v>
      </c>
      <c r="Y2037" s="14" t="str">
        <f>VLOOKUP($U2037,look_up!A$2:K2063,5,FALSE)</f>
        <v>Animalia</v>
      </c>
      <c r="Z2037" s="14" t="str">
        <f>VLOOKUP($U2037,look_up!A$2:L2063,6,FALSE)</f>
        <v>Echinodermata</v>
      </c>
      <c r="AA2037" s="14" t="str">
        <f>VLOOKUP($U2037,look_up!A$2:M2063,7,FALSE)</f>
        <v>Echinoidea</v>
      </c>
      <c r="AB2037" s="14" t="str">
        <f>VLOOKUP($U2037,look_up!$A$2:P2063,8,FALSE)</f>
        <v>Clypeasteroidea</v>
      </c>
      <c r="AC2037" s="14" t="str">
        <f>VLOOKUP($U2037,look_up!$A$2:Q2063,9,FALSE)</f>
        <v>Clypeasteridae</v>
      </c>
      <c r="AD2037" s="14">
        <f>VLOOKUP($U2037,look_up!A$2:P2063,10,FALSE)</f>
        <v>422499</v>
      </c>
      <c r="AE2037" s="16">
        <v>0</v>
      </c>
      <c r="AF2037" s="24" t="s">
        <v>216</v>
      </c>
      <c r="AG2037">
        <v>40</v>
      </c>
      <c r="AH2037" s="16" t="s">
        <v>273</v>
      </c>
      <c r="AI2037" s="16" t="s">
        <v>224</v>
      </c>
      <c r="AJ2037" s="16" t="s">
        <v>214</v>
      </c>
      <c r="AK2037" s="16" t="s">
        <v>225</v>
      </c>
      <c r="AL2037" s="16">
        <v>0</v>
      </c>
    </row>
    <row r="2038" spans="1:38" x14ac:dyDescent="0.3">
      <c r="A2038" s="24" t="s">
        <v>0</v>
      </c>
      <c r="B2038" t="s">
        <v>311</v>
      </c>
      <c r="C2038" t="s">
        <v>290</v>
      </c>
      <c r="D2038">
        <v>-27.11862</v>
      </c>
      <c r="E2038">
        <v>-48.514699999999998</v>
      </c>
      <c r="F2038" s="24" t="s">
        <v>2</v>
      </c>
      <c r="G2038" s="24" t="s">
        <v>3</v>
      </c>
      <c r="H2038" s="25">
        <v>42389</v>
      </c>
      <c r="I2038" s="12" t="s">
        <v>248</v>
      </c>
      <c r="J2038" s="12" t="s">
        <v>270</v>
      </c>
      <c r="K2038" s="12" t="s">
        <v>292</v>
      </c>
      <c r="L2038" s="24" t="s">
        <v>96</v>
      </c>
      <c r="M2038" s="24" t="s">
        <v>272</v>
      </c>
      <c r="N2038" t="s">
        <v>85</v>
      </c>
      <c r="O2038" s="24">
        <v>3</v>
      </c>
      <c r="P2038">
        <v>5</v>
      </c>
      <c r="Q2038">
        <v>5</v>
      </c>
      <c r="R2038">
        <v>28</v>
      </c>
      <c r="S2038" s="24">
        <v>2.2000000000000002</v>
      </c>
      <c r="T2038" s="24">
        <v>2</v>
      </c>
      <c r="U2038" t="s">
        <v>185</v>
      </c>
      <c r="V2038" s="14" t="str">
        <f>VLOOKUP($U2038,look_up!$A$2:J2064,2,FALSE)</f>
        <v>Bolacha_do_mar</v>
      </c>
      <c r="W2038" s="14" t="str">
        <f>VLOOKUP($U2038,look_up!$A$2:K2064,3,FALSE)</f>
        <v>Species</v>
      </c>
      <c r="X2038" s="14" t="str">
        <f>VLOOKUP($U2038,look_up!$A$2:L2064,4,FALSE)</f>
        <v>NA</v>
      </c>
      <c r="Y2038" s="14" t="str">
        <f>VLOOKUP($U2038,look_up!A$2:K2064,5,FALSE)</f>
        <v>Animalia</v>
      </c>
      <c r="Z2038" s="14" t="str">
        <f>VLOOKUP($U2038,look_up!A$2:L2064,6,FALSE)</f>
        <v>Echinodermata</v>
      </c>
      <c r="AA2038" s="14" t="str">
        <f>VLOOKUP($U2038,look_up!A$2:M2064,7,FALSE)</f>
        <v>Echinoidea</v>
      </c>
      <c r="AB2038" s="14" t="str">
        <f>VLOOKUP($U2038,look_up!$A$2:P2064,8,FALSE)</f>
        <v>Clypeasteroidea</v>
      </c>
      <c r="AC2038" s="14" t="str">
        <f>VLOOKUP($U2038,look_up!$A$2:Q2064,9,FALSE)</f>
        <v>Clypeasteridae</v>
      </c>
      <c r="AD2038" s="14">
        <f>VLOOKUP($U2038,look_up!A$2:P2064,10,FALSE)</f>
        <v>422499</v>
      </c>
      <c r="AE2038" s="16">
        <v>0</v>
      </c>
      <c r="AF2038" s="24" t="s">
        <v>216</v>
      </c>
      <c r="AG2038">
        <v>40</v>
      </c>
      <c r="AH2038" s="16" t="s">
        <v>273</v>
      </c>
      <c r="AI2038" s="16" t="s">
        <v>224</v>
      </c>
      <c r="AJ2038" s="16" t="s">
        <v>214</v>
      </c>
      <c r="AK2038" s="16" t="s">
        <v>225</v>
      </c>
      <c r="AL2038" s="16">
        <v>0</v>
      </c>
    </row>
    <row r="2039" spans="1:38" x14ac:dyDescent="0.3">
      <c r="A2039" s="24" t="s">
        <v>0</v>
      </c>
      <c r="B2039" t="s">
        <v>306</v>
      </c>
      <c r="C2039" t="s">
        <v>268</v>
      </c>
      <c r="D2039">
        <v>-27.609590000000001</v>
      </c>
      <c r="E2039">
        <v>-48.387419999999999</v>
      </c>
      <c r="F2039" s="24" t="s">
        <v>2</v>
      </c>
      <c r="G2039" s="24" t="s">
        <v>3</v>
      </c>
      <c r="H2039" s="25">
        <v>42033</v>
      </c>
      <c r="I2039" s="12" t="s">
        <v>269</v>
      </c>
      <c r="J2039" s="12" t="s">
        <v>270</v>
      </c>
      <c r="K2039" s="12" t="s">
        <v>271</v>
      </c>
      <c r="L2039" s="24" t="s">
        <v>96</v>
      </c>
      <c r="M2039" s="24" t="s">
        <v>272</v>
      </c>
      <c r="N2039" t="s">
        <v>85</v>
      </c>
      <c r="O2039" s="24">
        <v>1</v>
      </c>
      <c r="P2039">
        <v>5</v>
      </c>
      <c r="Q2039">
        <v>5</v>
      </c>
      <c r="R2039">
        <v>19</v>
      </c>
      <c r="S2039" s="24">
        <v>5</v>
      </c>
      <c r="T2039" s="24">
        <v>5.2</v>
      </c>
      <c r="U2039" t="s">
        <v>186</v>
      </c>
      <c r="V2039" s="14" t="str">
        <f>VLOOKUP($U2039,look_up!$A$2:J2065,2,FALSE)</f>
        <v>Pepino_do_mar</v>
      </c>
      <c r="W2039" s="14" t="str">
        <f>VLOOKUP($U2039,look_up!$A$2:K2065,3,FALSE)</f>
        <v>Species</v>
      </c>
      <c r="X2039" s="14" t="str">
        <f>VLOOKUP($U2039,look_up!$A$2:L2065,4,FALSE)</f>
        <v>NA</v>
      </c>
      <c r="Y2039" s="14" t="str">
        <f>VLOOKUP($U2039,look_up!A$2:K2065,5,FALSE)</f>
        <v>Animalia</v>
      </c>
      <c r="Z2039" s="14" t="str">
        <f>VLOOKUP($U2039,look_up!A$2:L2065,6,FALSE)</f>
        <v>Echinodermata</v>
      </c>
      <c r="AA2039" s="14" t="str">
        <f>VLOOKUP($U2039,look_up!A$2:M2065,7,FALSE)</f>
        <v>Holothuroidea</v>
      </c>
      <c r="AB2039" s="14" t="str">
        <f>VLOOKUP($U2039,look_up!$A$2:P2065,8,FALSE)</f>
        <v>Synallactida</v>
      </c>
      <c r="AC2039" s="14" t="str">
        <f>VLOOKUP($U2039,look_up!$A$2:Q2065,9,FALSE)</f>
        <v>Stichopodidae</v>
      </c>
      <c r="AD2039" s="14">
        <f>VLOOKUP($U2039,look_up!A$2:P2065,10,FALSE)</f>
        <v>367868</v>
      </c>
      <c r="AE2039" s="16">
        <v>0</v>
      </c>
      <c r="AF2039" s="24" t="s">
        <v>216</v>
      </c>
      <c r="AG2039">
        <v>40</v>
      </c>
      <c r="AH2039" s="16" t="s">
        <v>273</v>
      </c>
      <c r="AI2039" s="16" t="s">
        <v>226</v>
      </c>
      <c r="AJ2039" s="16" t="s">
        <v>214</v>
      </c>
      <c r="AK2039" s="16" t="s">
        <v>227</v>
      </c>
      <c r="AL2039" s="16">
        <v>0</v>
      </c>
    </row>
    <row r="2040" spans="1:38" x14ac:dyDescent="0.3">
      <c r="A2040" s="24" t="s">
        <v>0</v>
      </c>
      <c r="B2040" t="s">
        <v>306</v>
      </c>
      <c r="C2040" t="s">
        <v>268</v>
      </c>
      <c r="D2040">
        <v>-27.609590000000001</v>
      </c>
      <c r="E2040">
        <v>-48.387419999999999</v>
      </c>
      <c r="F2040" s="24" t="s">
        <v>2</v>
      </c>
      <c r="G2040" s="24" t="s">
        <v>3</v>
      </c>
      <c r="H2040" s="25">
        <v>42033</v>
      </c>
      <c r="I2040" s="12" t="s">
        <v>269</v>
      </c>
      <c r="J2040" s="12" t="s">
        <v>270</v>
      </c>
      <c r="K2040" s="12" t="s">
        <v>271</v>
      </c>
      <c r="L2040" s="24" t="s">
        <v>96</v>
      </c>
      <c r="M2040" s="24" t="s">
        <v>272</v>
      </c>
      <c r="N2040" t="s">
        <v>85</v>
      </c>
      <c r="O2040" s="24">
        <v>2</v>
      </c>
      <c r="P2040">
        <v>5</v>
      </c>
      <c r="Q2040">
        <v>5</v>
      </c>
      <c r="R2040">
        <v>19</v>
      </c>
      <c r="S2040" s="24">
        <v>5</v>
      </c>
      <c r="T2040" s="24">
        <v>5.2</v>
      </c>
      <c r="U2040" t="s">
        <v>186</v>
      </c>
      <c r="V2040" s="14" t="str">
        <f>VLOOKUP($U2040,look_up!$A$2:J2066,2,FALSE)</f>
        <v>Pepino_do_mar</v>
      </c>
      <c r="W2040" s="14" t="str">
        <f>VLOOKUP($U2040,look_up!$A$2:K2066,3,FALSE)</f>
        <v>Species</v>
      </c>
      <c r="X2040" s="14" t="str">
        <f>VLOOKUP($U2040,look_up!$A$2:L2066,4,FALSE)</f>
        <v>NA</v>
      </c>
      <c r="Y2040" s="14" t="str">
        <f>VLOOKUP($U2040,look_up!A$2:K2066,5,FALSE)</f>
        <v>Animalia</v>
      </c>
      <c r="Z2040" s="14" t="str">
        <f>VLOOKUP($U2040,look_up!A$2:L2066,6,FALSE)</f>
        <v>Echinodermata</v>
      </c>
      <c r="AA2040" s="14" t="str">
        <f>VLOOKUP($U2040,look_up!A$2:M2066,7,FALSE)</f>
        <v>Holothuroidea</v>
      </c>
      <c r="AB2040" s="14" t="str">
        <f>VLOOKUP($U2040,look_up!$A$2:P2066,8,FALSE)</f>
        <v>Synallactida</v>
      </c>
      <c r="AC2040" s="14" t="str">
        <f>VLOOKUP($U2040,look_up!$A$2:Q2066,9,FALSE)</f>
        <v>Stichopodidae</v>
      </c>
      <c r="AD2040" s="14">
        <f>VLOOKUP($U2040,look_up!A$2:P2066,10,FALSE)</f>
        <v>367868</v>
      </c>
      <c r="AE2040" s="16">
        <v>0</v>
      </c>
      <c r="AF2040" s="24" t="s">
        <v>216</v>
      </c>
      <c r="AG2040">
        <v>40</v>
      </c>
      <c r="AH2040" s="16" t="s">
        <v>273</v>
      </c>
      <c r="AI2040" s="16" t="s">
        <v>226</v>
      </c>
      <c r="AJ2040" s="16" t="s">
        <v>214</v>
      </c>
      <c r="AK2040" s="16" t="s">
        <v>227</v>
      </c>
      <c r="AL2040" s="16">
        <v>0</v>
      </c>
    </row>
    <row r="2041" spans="1:38" x14ac:dyDescent="0.3">
      <c r="A2041" s="24" t="s">
        <v>0</v>
      </c>
      <c r="B2041" t="s">
        <v>306</v>
      </c>
      <c r="C2041" t="s">
        <v>268</v>
      </c>
      <c r="D2041">
        <v>-27.609590000000001</v>
      </c>
      <c r="E2041">
        <v>-48.387419999999999</v>
      </c>
      <c r="F2041" s="24" t="s">
        <v>2</v>
      </c>
      <c r="G2041" s="24" t="s">
        <v>3</v>
      </c>
      <c r="H2041" s="25">
        <v>42033</v>
      </c>
      <c r="I2041" s="12" t="s">
        <v>269</v>
      </c>
      <c r="J2041" s="12" t="s">
        <v>270</v>
      </c>
      <c r="K2041" s="12" t="s">
        <v>271</v>
      </c>
      <c r="L2041" s="24" t="s">
        <v>96</v>
      </c>
      <c r="M2041" s="24" t="s">
        <v>272</v>
      </c>
      <c r="N2041" t="s">
        <v>85</v>
      </c>
      <c r="O2041" s="24">
        <v>3</v>
      </c>
      <c r="P2041">
        <v>5</v>
      </c>
      <c r="Q2041">
        <v>5</v>
      </c>
      <c r="R2041">
        <v>19</v>
      </c>
      <c r="S2041" s="24">
        <v>5</v>
      </c>
      <c r="T2041" s="24">
        <v>5.2</v>
      </c>
      <c r="U2041" t="s">
        <v>186</v>
      </c>
      <c r="V2041" s="14" t="str">
        <f>VLOOKUP($U2041,look_up!$A$2:J2067,2,FALSE)</f>
        <v>Pepino_do_mar</v>
      </c>
      <c r="W2041" s="14" t="str">
        <f>VLOOKUP($U2041,look_up!$A$2:K2067,3,FALSE)</f>
        <v>Species</v>
      </c>
      <c r="X2041" s="14" t="str">
        <f>VLOOKUP($U2041,look_up!$A$2:L2067,4,FALSE)</f>
        <v>NA</v>
      </c>
      <c r="Y2041" s="14" t="str">
        <f>VLOOKUP($U2041,look_up!A$2:K2067,5,FALSE)</f>
        <v>Animalia</v>
      </c>
      <c r="Z2041" s="14" t="str">
        <f>VLOOKUP($U2041,look_up!A$2:L2067,6,FALSE)</f>
        <v>Echinodermata</v>
      </c>
      <c r="AA2041" s="14" t="str">
        <f>VLOOKUP($U2041,look_up!A$2:M2067,7,FALSE)</f>
        <v>Holothuroidea</v>
      </c>
      <c r="AB2041" s="14" t="str">
        <f>VLOOKUP($U2041,look_up!$A$2:P2067,8,FALSE)</f>
        <v>Synallactida</v>
      </c>
      <c r="AC2041" s="14" t="str">
        <f>VLOOKUP($U2041,look_up!$A$2:Q2067,9,FALSE)</f>
        <v>Stichopodidae</v>
      </c>
      <c r="AD2041" s="14">
        <f>VLOOKUP($U2041,look_up!A$2:P2067,10,FALSE)</f>
        <v>367868</v>
      </c>
      <c r="AE2041" s="16">
        <v>0</v>
      </c>
      <c r="AF2041" s="24" t="s">
        <v>216</v>
      </c>
      <c r="AG2041">
        <v>40</v>
      </c>
      <c r="AH2041" s="16" t="s">
        <v>273</v>
      </c>
      <c r="AI2041" s="16" t="s">
        <v>226</v>
      </c>
      <c r="AJ2041" s="16" t="s">
        <v>214</v>
      </c>
      <c r="AK2041" s="16" t="s">
        <v>227</v>
      </c>
      <c r="AL2041" s="16">
        <v>0</v>
      </c>
    </row>
    <row r="2042" spans="1:38" x14ac:dyDescent="0.3">
      <c r="A2042" s="24" t="s">
        <v>0</v>
      </c>
      <c r="B2042" t="s">
        <v>307</v>
      </c>
      <c r="C2042" t="s">
        <v>274</v>
      </c>
      <c r="D2042">
        <v>-27.488160000000001</v>
      </c>
      <c r="E2042">
        <v>-48.365229999999997</v>
      </c>
      <c r="F2042" s="24" t="s">
        <v>2</v>
      </c>
      <c r="G2042" s="24" t="s">
        <v>3</v>
      </c>
      <c r="H2042" s="25">
        <v>42038</v>
      </c>
      <c r="I2042" s="12" t="s">
        <v>100</v>
      </c>
      <c r="J2042" s="12" t="s">
        <v>245</v>
      </c>
      <c r="K2042" s="12" t="s">
        <v>271</v>
      </c>
      <c r="L2042" s="24" t="s">
        <v>96</v>
      </c>
      <c r="M2042" s="24" t="s">
        <v>272</v>
      </c>
      <c r="N2042" t="s">
        <v>85</v>
      </c>
      <c r="O2042" s="24">
        <v>1</v>
      </c>
      <c r="P2042">
        <v>5</v>
      </c>
      <c r="Q2042">
        <v>5</v>
      </c>
      <c r="R2042">
        <v>23</v>
      </c>
      <c r="S2042" s="24">
        <v>4.8</v>
      </c>
      <c r="T2042" s="24">
        <v>2.4</v>
      </c>
      <c r="U2042" t="s">
        <v>186</v>
      </c>
      <c r="V2042" s="14" t="str">
        <f>VLOOKUP($U2042,look_up!$A$2:J2068,2,FALSE)</f>
        <v>Pepino_do_mar</v>
      </c>
      <c r="W2042" s="14" t="str">
        <f>VLOOKUP($U2042,look_up!$A$2:K2068,3,FALSE)</f>
        <v>Species</v>
      </c>
      <c r="X2042" s="14" t="str">
        <f>VLOOKUP($U2042,look_up!$A$2:L2068,4,FALSE)</f>
        <v>NA</v>
      </c>
      <c r="Y2042" s="14" t="str">
        <f>VLOOKUP($U2042,look_up!A$2:K2068,5,FALSE)</f>
        <v>Animalia</v>
      </c>
      <c r="Z2042" s="14" t="str">
        <f>VLOOKUP($U2042,look_up!A$2:L2068,6,FALSE)</f>
        <v>Echinodermata</v>
      </c>
      <c r="AA2042" s="14" t="str">
        <f>VLOOKUP($U2042,look_up!A$2:M2068,7,FALSE)</f>
        <v>Holothuroidea</v>
      </c>
      <c r="AB2042" s="14" t="str">
        <f>VLOOKUP($U2042,look_up!$A$2:P2068,8,FALSE)</f>
        <v>Synallactida</v>
      </c>
      <c r="AC2042" s="14" t="str">
        <f>VLOOKUP($U2042,look_up!$A$2:Q2068,9,FALSE)</f>
        <v>Stichopodidae</v>
      </c>
      <c r="AD2042" s="14">
        <f>VLOOKUP($U2042,look_up!A$2:P2068,10,FALSE)</f>
        <v>367868</v>
      </c>
      <c r="AE2042" s="16">
        <v>0</v>
      </c>
      <c r="AF2042" s="24" t="s">
        <v>216</v>
      </c>
      <c r="AG2042">
        <v>40</v>
      </c>
      <c r="AH2042" s="16" t="s">
        <v>273</v>
      </c>
      <c r="AI2042" s="16" t="s">
        <v>226</v>
      </c>
      <c r="AJ2042" s="16" t="s">
        <v>214</v>
      </c>
      <c r="AK2042" s="16" t="s">
        <v>227</v>
      </c>
      <c r="AL2042" s="16">
        <v>0</v>
      </c>
    </row>
    <row r="2043" spans="1:38" x14ac:dyDescent="0.3">
      <c r="A2043" s="24" t="s">
        <v>0</v>
      </c>
      <c r="B2043" t="s">
        <v>307</v>
      </c>
      <c r="C2043" t="s">
        <v>274</v>
      </c>
      <c r="D2043">
        <v>-27.488160000000001</v>
      </c>
      <c r="E2043">
        <v>-48.365229999999997</v>
      </c>
      <c r="F2043" s="24" t="s">
        <v>2</v>
      </c>
      <c r="G2043" s="24" t="s">
        <v>3</v>
      </c>
      <c r="H2043" s="25">
        <v>42038</v>
      </c>
      <c r="I2043" s="12" t="s">
        <v>100</v>
      </c>
      <c r="J2043" s="12" t="s">
        <v>245</v>
      </c>
      <c r="K2043" s="12" t="s">
        <v>271</v>
      </c>
      <c r="L2043" s="24" t="s">
        <v>96</v>
      </c>
      <c r="M2043" s="24" t="s">
        <v>272</v>
      </c>
      <c r="N2043" t="s">
        <v>85</v>
      </c>
      <c r="O2043" s="24">
        <v>2</v>
      </c>
      <c r="P2043">
        <v>5</v>
      </c>
      <c r="Q2043">
        <v>5</v>
      </c>
      <c r="R2043">
        <v>23</v>
      </c>
      <c r="S2043" s="24">
        <v>4.8</v>
      </c>
      <c r="T2043" s="24">
        <v>2.4</v>
      </c>
      <c r="U2043" t="s">
        <v>186</v>
      </c>
      <c r="V2043" s="14" t="str">
        <f>VLOOKUP($U2043,look_up!$A$2:J2069,2,FALSE)</f>
        <v>Pepino_do_mar</v>
      </c>
      <c r="W2043" s="14" t="str">
        <f>VLOOKUP($U2043,look_up!$A$2:K2069,3,FALSE)</f>
        <v>Species</v>
      </c>
      <c r="X2043" s="14" t="str">
        <f>VLOOKUP($U2043,look_up!$A$2:L2069,4,FALSE)</f>
        <v>NA</v>
      </c>
      <c r="Y2043" s="14" t="str">
        <f>VLOOKUP($U2043,look_up!A$2:K2069,5,FALSE)</f>
        <v>Animalia</v>
      </c>
      <c r="Z2043" s="14" t="str">
        <f>VLOOKUP($U2043,look_up!A$2:L2069,6,FALSE)</f>
        <v>Echinodermata</v>
      </c>
      <c r="AA2043" s="14" t="str">
        <f>VLOOKUP($U2043,look_up!A$2:M2069,7,FALSE)</f>
        <v>Holothuroidea</v>
      </c>
      <c r="AB2043" s="14" t="str">
        <f>VLOOKUP($U2043,look_up!$A$2:P2069,8,FALSE)</f>
        <v>Synallactida</v>
      </c>
      <c r="AC2043" s="14" t="str">
        <f>VLOOKUP($U2043,look_up!$A$2:Q2069,9,FALSE)</f>
        <v>Stichopodidae</v>
      </c>
      <c r="AD2043" s="14">
        <f>VLOOKUP($U2043,look_up!A$2:P2069,10,FALSE)</f>
        <v>367868</v>
      </c>
      <c r="AE2043" s="16">
        <v>0</v>
      </c>
      <c r="AF2043" s="24" t="s">
        <v>216</v>
      </c>
      <c r="AG2043">
        <v>40</v>
      </c>
      <c r="AH2043" s="16" t="s">
        <v>273</v>
      </c>
      <c r="AI2043" s="16" t="s">
        <v>226</v>
      </c>
      <c r="AJ2043" s="16" t="s">
        <v>214</v>
      </c>
      <c r="AK2043" s="16" t="s">
        <v>227</v>
      </c>
      <c r="AL2043" s="16">
        <v>0</v>
      </c>
    </row>
    <row r="2044" spans="1:38" x14ac:dyDescent="0.3">
      <c r="A2044" s="24" t="s">
        <v>0</v>
      </c>
      <c r="B2044" t="s">
        <v>307</v>
      </c>
      <c r="C2044" t="s">
        <v>274</v>
      </c>
      <c r="D2044">
        <v>-27.488160000000001</v>
      </c>
      <c r="E2044">
        <v>-48.365229999999997</v>
      </c>
      <c r="F2044" s="24" t="s">
        <v>2</v>
      </c>
      <c r="G2044" s="24" t="s">
        <v>3</v>
      </c>
      <c r="H2044" s="25">
        <v>42038</v>
      </c>
      <c r="I2044" s="12" t="s">
        <v>100</v>
      </c>
      <c r="J2044" s="12" t="s">
        <v>245</v>
      </c>
      <c r="K2044" s="12" t="s">
        <v>271</v>
      </c>
      <c r="L2044" s="24" t="s">
        <v>96</v>
      </c>
      <c r="M2044" s="24" t="s">
        <v>272</v>
      </c>
      <c r="N2044" t="s">
        <v>85</v>
      </c>
      <c r="O2044" s="24">
        <v>3</v>
      </c>
      <c r="P2044">
        <v>5</v>
      </c>
      <c r="Q2044">
        <v>5</v>
      </c>
      <c r="R2044">
        <v>23</v>
      </c>
      <c r="S2044" s="24">
        <v>4.8</v>
      </c>
      <c r="T2044" s="24">
        <v>2.4</v>
      </c>
      <c r="U2044" t="s">
        <v>186</v>
      </c>
      <c r="V2044" s="14" t="str">
        <f>VLOOKUP($U2044,look_up!$A$2:J2070,2,FALSE)</f>
        <v>Pepino_do_mar</v>
      </c>
      <c r="W2044" s="14" t="str">
        <f>VLOOKUP($U2044,look_up!$A$2:K2070,3,FALSE)</f>
        <v>Species</v>
      </c>
      <c r="X2044" s="14" t="str">
        <f>VLOOKUP($U2044,look_up!$A$2:L2070,4,FALSE)</f>
        <v>NA</v>
      </c>
      <c r="Y2044" s="14" t="str">
        <f>VLOOKUP($U2044,look_up!A$2:K2070,5,FALSE)</f>
        <v>Animalia</v>
      </c>
      <c r="Z2044" s="14" t="str">
        <f>VLOOKUP($U2044,look_up!A$2:L2070,6,FALSE)</f>
        <v>Echinodermata</v>
      </c>
      <c r="AA2044" s="14" t="str">
        <f>VLOOKUP($U2044,look_up!A$2:M2070,7,FALSE)</f>
        <v>Holothuroidea</v>
      </c>
      <c r="AB2044" s="14" t="str">
        <f>VLOOKUP($U2044,look_up!$A$2:P2070,8,FALSE)</f>
        <v>Synallactida</v>
      </c>
      <c r="AC2044" s="14" t="str">
        <f>VLOOKUP($U2044,look_up!$A$2:Q2070,9,FALSE)</f>
        <v>Stichopodidae</v>
      </c>
      <c r="AD2044" s="14">
        <f>VLOOKUP($U2044,look_up!A$2:P2070,10,FALSE)</f>
        <v>367868</v>
      </c>
      <c r="AE2044" s="16">
        <v>1</v>
      </c>
      <c r="AF2044" s="24" t="s">
        <v>216</v>
      </c>
      <c r="AG2044">
        <v>40</v>
      </c>
      <c r="AH2044" s="16" t="s">
        <v>273</v>
      </c>
      <c r="AI2044" s="16" t="s">
        <v>226</v>
      </c>
      <c r="AJ2044" s="16" t="s">
        <v>214</v>
      </c>
      <c r="AK2044" s="16" t="s">
        <v>227</v>
      </c>
      <c r="AL2044" s="16">
        <v>1</v>
      </c>
    </row>
    <row r="2045" spans="1:38" x14ac:dyDescent="0.3">
      <c r="A2045" s="24" t="s">
        <v>0</v>
      </c>
      <c r="B2045" t="s">
        <v>307</v>
      </c>
      <c r="C2045" t="s">
        <v>274</v>
      </c>
      <c r="D2045">
        <v>-27.488160000000001</v>
      </c>
      <c r="E2045">
        <v>-48.365229999999997</v>
      </c>
      <c r="F2045" s="24" t="s">
        <v>2</v>
      </c>
      <c r="G2045" s="24" t="s">
        <v>3</v>
      </c>
      <c r="H2045" s="25">
        <v>42038</v>
      </c>
      <c r="I2045" s="12" t="s">
        <v>100</v>
      </c>
      <c r="J2045" s="12" t="s">
        <v>245</v>
      </c>
      <c r="K2045" s="12" t="s">
        <v>271</v>
      </c>
      <c r="L2045" s="24" t="s">
        <v>96</v>
      </c>
      <c r="M2045" s="24" t="s">
        <v>272</v>
      </c>
      <c r="N2045" t="s">
        <v>85</v>
      </c>
      <c r="O2045" s="24">
        <v>2</v>
      </c>
      <c r="P2045">
        <v>10</v>
      </c>
      <c r="Q2045">
        <v>10</v>
      </c>
      <c r="R2045">
        <v>19</v>
      </c>
      <c r="S2045" s="24">
        <v>4.8</v>
      </c>
      <c r="T2045" s="24">
        <v>2.4</v>
      </c>
      <c r="U2045" t="s">
        <v>186</v>
      </c>
      <c r="V2045" s="14" t="str">
        <f>VLOOKUP($U2045,look_up!$A$2:J2071,2,FALSE)</f>
        <v>Pepino_do_mar</v>
      </c>
      <c r="W2045" s="14" t="str">
        <f>VLOOKUP($U2045,look_up!$A$2:K2071,3,FALSE)</f>
        <v>Species</v>
      </c>
      <c r="X2045" s="14" t="str">
        <f>VLOOKUP($U2045,look_up!$A$2:L2071,4,FALSE)</f>
        <v>NA</v>
      </c>
      <c r="Y2045" s="14" t="str">
        <f>VLOOKUP($U2045,look_up!A$2:K2071,5,FALSE)</f>
        <v>Animalia</v>
      </c>
      <c r="Z2045" s="14" t="str">
        <f>VLOOKUP($U2045,look_up!A$2:L2071,6,FALSE)</f>
        <v>Echinodermata</v>
      </c>
      <c r="AA2045" s="14" t="str">
        <f>VLOOKUP($U2045,look_up!A$2:M2071,7,FALSE)</f>
        <v>Holothuroidea</v>
      </c>
      <c r="AB2045" s="14" t="str">
        <f>VLOOKUP($U2045,look_up!$A$2:P2071,8,FALSE)</f>
        <v>Synallactida</v>
      </c>
      <c r="AC2045" s="14" t="str">
        <f>VLOOKUP($U2045,look_up!$A$2:Q2071,9,FALSE)</f>
        <v>Stichopodidae</v>
      </c>
      <c r="AD2045" s="14">
        <f>VLOOKUP($U2045,look_up!A$2:P2071,10,FALSE)</f>
        <v>367868</v>
      </c>
      <c r="AE2045" s="16">
        <v>0</v>
      </c>
      <c r="AF2045" s="24" t="s">
        <v>216</v>
      </c>
      <c r="AG2045">
        <v>40</v>
      </c>
      <c r="AH2045" s="16" t="s">
        <v>273</v>
      </c>
      <c r="AI2045" s="16" t="s">
        <v>226</v>
      </c>
      <c r="AJ2045" s="16" t="s">
        <v>214</v>
      </c>
      <c r="AK2045" s="16" t="s">
        <v>227</v>
      </c>
      <c r="AL2045" s="16">
        <v>0</v>
      </c>
    </row>
    <row r="2046" spans="1:38" x14ac:dyDescent="0.3">
      <c r="A2046" s="24" t="s">
        <v>0</v>
      </c>
      <c r="B2046" t="s">
        <v>307</v>
      </c>
      <c r="C2046" t="s">
        <v>274</v>
      </c>
      <c r="D2046">
        <v>-27.488160000000001</v>
      </c>
      <c r="E2046">
        <v>-48.365229999999997</v>
      </c>
      <c r="F2046" s="24" t="s">
        <v>2</v>
      </c>
      <c r="G2046" s="24" t="s">
        <v>3</v>
      </c>
      <c r="H2046" s="25">
        <v>42038</v>
      </c>
      <c r="I2046" s="12" t="s">
        <v>100</v>
      </c>
      <c r="J2046" s="12" t="s">
        <v>245</v>
      </c>
      <c r="K2046" s="12" t="s">
        <v>271</v>
      </c>
      <c r="L2046" s="24" t="s">
        <v>96</v>
      </c>
      <c r="M2046" s="24" t="s">
        <v>272</v>
      </c>
      <c r="N2046" t="s">
        <v>85</v>
      </c>
      <c r="O2046" s="24">
        <v>3</v>
      </c>
      <c r="P2046">
        <v>10</v>
      </c>
      <c r="Q2046">
        <v>10</v>
      </c>
      <c r="R2046">
        <v>19</v>
      </c>
      <c r="S2046" s="24">
        <v>4.8</v>
      </c>
      <c r="T2046" s="24">
        <v>2.4</v>
      </c>
      <c r="U2046" t="s">
        <v>186</v>
      </c>
      <c r="V2046" s="14" t="str">
        <f>VLOOKUP($U2046,look_up!$A$2:J2072,2,FALSE)</f>
        <v>Pepino_do_mar</v>
      </c>
      <c r="W2046" s="14" t="str">
        <f>VLOOKUP($U2046,look_up!$A$2:K2072,3,FALSE)</f>
        <v>Species</v>
      </c>
      <c r="X2046" s="14" t="str">
        <f>VLOOKUP($U2046,look_up!$A$2:L2072,4,FALSE)</f>
        <v>NA</v>
      </c>
      <c r="Y2046" s="14" t="str">
        <f>VLOOKUP($U2046,look_up!A$2:K2072,5,FALSE)</f>
        <v>Animalia</v>
      </c>
      <c r="Z2046" s="14" t="str">
        <f>VLOOKUP($U2046,look_up!A$2:L2072,6,FALSE)</f>
        <v>Echinodermata</v>
      </c>
      <c r="AA2046" s="14" t="str">
        <f>VLOOKUP($U2046,look_up!A$2:M2072,7,FALSE)</f>
        <v>Holothuroidea</v>
      </c>
      <c r="AB2046" s="14" t="str">
        <f>VLOOKUP($U2046,look_up!$A$2:P2072,8,FALSE)</f>
        <v>Synallactida</v>
      </c>
      <c r="AC2046" s="14" t="str">
        <f>VLOOKUP($U2046,look_up!$A$2:Q2072,9,FALSE)</f>
        <v>Stichopodidae</v>
      </c>
      <c r="AD2046" s="14">
        <f>VLOOKUP($U2046,look_up!A$2:P2072,10,FALSE)</f>
        <v>367868</v>
      </c>
      <c r="AE2046" s="16">
        <v>0</v>
      </c>
      <c r="AF2046" s="24" t="s">
        <v>216</v>
      </c>
      <c r="AG2046">
        <v>40</v>
      </c>
      <c r="AH2046" s="16" t="s">
        <v>273</v>
      </c>
      <c r="AI2046" s="16" t="s">
        <v>226</v>
      </c>
      <c r="AJ2046" s="16" t="s">
        <v>214</v>
      </c>
      <c r="AK2046" s="16" t="s">
        <v>227</v>
      </c>
      <c r="AL2046" s="16">
        <v>0</v>
      </c>
    </row>
    <row r="2047" spans="1:38" x14ac:dyDescent="0.3">
      <c r="A2047" s="24" t="s">
        <v>0</v>
      </c>
      <c r="B2047" t="s">
        <v>244</v>
      </c>
      <c r="C2047" t="s">
        <v>275</v>
      </c>
      <c r="D2047">
        <v>-27.2837</v>
      </c>
      <c r="E2047">
        <v>-48.37368</v>
      </c>
      <c r="F2047" s="24" t="s">
        <v>2</v>
      </c>
      <c r="G2047" s="24" t="s">
        <v>3</v>
      </c>
      <c r="H2047" s="25">
        <v>42045</v>
      </c>
      <c r="I2047" s="12" t="s">
        <v>276</v>
      </c>
      <c r="J2047" s="12" t="s">
        <v>245</v>
      </c>
      <c r="K2047" s="12" t="s">
        <v>271</v>
      </c>
      <c r="L2047" s="24" t="s">
        <v>96</v>
      </c>
      <c r="M2047" s="24" t="s">
        <v>272</v>
      </c>
      <c r="N2047" t="s">
        <v>85</v>
      </c>
      <c r="O2047" s="24">
        <v>1</v>
      </c>
      <c r="P2047">
        <v>5</v>
      </c>
      <c r="Q2047">
        <v>5</v>
      </c>
      <c r="R2047">
        <v>27</v>
      </c>
      <c r="S2047" s="24">
        <v>8.8000000000000007</v>
      </c>
      <c r="T2047" s="24">
        <v>9.3000000000000007</v>
      </c>
      <c r="U2047" t="s">
        <v>186</v>
      </c>
      <c r="V2047" s="14" t="str">
        <f>VLOOKUP($U2047,look_up!$A$2:J2073,2,FALSE)</f>
        <v>Pepino_do_mar</v>
      </c>
      <c r="W2047" s="14" t="str">
        <f>VLOOKUP($U2047,look_up!$A$2:K2073,3,FALSE)</f>
        <v>Species</v>
      </c>
      <c r="X2047" s="14" t="str">
        <f>VLOOKUP($U2047,look_up!$A$2:L2073,4,FALSE)</f>
        <v>NA</v>
      </c>
      <c r="Y2047" s="14" t="str">
        <f>VLOOKUP($U2047,look_up!A$2:K2073,5,FALSE)</f>
        <v>Animalia</v>
      </c>
      <c r="Z2047" s="14" t="str">
        <f>VLOOKUP($U2047,look_up!A$2:L2073,6,FALSE)</f>
        <v>Echinodermata</v>
      </c>
      <c r="AA2047" s="14" t="str">
        <f>VLOOKUP($U2047,look_up!A$2:M2073,7,FALSE)</f>
        <v>Holothuroidea</v>
      </c>
      <c r="AB2047" s="14" t="str">
        <f>VLOOKUP($U2047,look_up!$A$2:P2073,8,FALSE)</f>
        <v>Synallactida</v>
      </c>
      <c r="AC2047" s="14" t="str">
        <f>VLOOKUP($U2047,look_up!$A$2:Q2073,9,FALSE)</f>
        <v>Stichopodidae</v>
      </c>
      <c r="AD2047" s="14">
        <f>VLOOKUP($U2047,look_up!A$2:P2073,10,FALSE)</f>
        <v>367868</v>
      </c>
      <c r="AE2047" s="16">
        <v>0</v>
      </c>
      <c r="AF2047" s="24" t="s">
        <v>216</v>
      </c>
      <c r="AG2047">
        <v>40</v>
      </c>
      <c r="AH2047" s="16" t="s">
        <v>273</v>
      </c>
      <c r="AI2047" s="16" t="s">
        <v>226</v>
      </c>
      <c r="AJ2047" s="16" t="s">
        <v>214</v>
      </c>
      <c r="AK2047" s="16" t="s">
        <v>227</v>
      </c>
      <c r="AL2047" s="16">
        <v>0</v>
      </c>
    </row>
    <row r="2048" spans="1:38" x14ac:dyDescent="0.3">
      <c r="A2048" s="24" t="s">
        <v>0</v>
      </c>
      <c r="B2048" t="s">
        <v>244</v>
      </c>
      <c r="C2048" t="s">
        <v>275</v>
      </c>
      <c r="D2048">
        <v>-27.2837</v>
      </c>
      <c r="E2048">
        <v>-48.37368</v>
      </c>
      <c r="F2048" s="24" t="s">
        <v>2</v>
      </c>
      <c r="G2048" s="24" t="s">
        <v>3</v>
      </c>
      <c r="H2048" s="25">
        <v>42045</v>
      </c>
      <c r="I2048" s="12" t="s">
        <v>276</v>
      </c>
      <c r="J2048" s="12" t="s">
        <v>245</v>
      </c>
      <c r="K2048" s="12" t="s">
        <v>271</v>
      </c>
      <c r="L2048" s="24" t="s">
        <v>96</v>
      </c>
      <c r="M2048" s="24" t="s">
        <v>272</v>
      </c>
      <c r="N2048" t="s">
        <v>85</v>
      </c>
      <c r="O2048" s="24">
        <v>2</v>
      </c>
      <c r="P2048">
        <v>5</v>
      </c>
      <c r="Q2048">
        <v>5</v>
      </c>
      <c r="R2048">
        <v>27</v>
      </c>
      <c r="S2048" s="24">
        <v>8.8000000000000007</v>
      </c>
      <c r="T2048" s="24">
        <v>9.3000000000000007</v>
      </c>
      <c r="U2048" t="s">
        <v>186</v>
      </c>
      <c r="V2048" s="14" t="str">
        <f>VLOOKUP($U2048,look_up!$A$2:J2074,2,FALSE)</f>
        <v>Pepino_do_mar</v>
      </c>
      <c r="W2048" s="14" t="str">
        <f>VLOOKUP($U2048,look_up!$A$2:K2074,3,FALSE)</f>
        <v>Species</v>
      </c>
      <c r="X2048" s="14" t="str">
        <f>VLOOKUP($U2048,look_up!$A$2:L2074,4,FALSE)</f>
        <v>NA</v>
      </c>
      <c r="Y2048" s="14" t="str">
        <f>VLOOKUP($U2048,look_up!A$2:K2074,5,FALSE)</f>
        <v>Animalia</v>
      </c>
      <c r="Z2048" s="14" t="str">
        <f>VLOOKUP($U2048,look_up!A$2:L2074,6,FALSE)</f>
        <v>Echinodermata</v>
      </c>
      <c r="AA2048" s="14" t="str">
        <f>VLOOKUP($U2048,look_up!A$2:M2074,7,FALSE)</f>
        <v>Holothuroidea</v>
      </c>
      <c r="AB2048" s="14" t="str">
        <f>VLOOKUP($U2048,look_up!$A$2:P2074,8,FALSE)</f>
        <v>Synallactida</v>
      </c>
      <c r="AC2048" s="14" t="str">
        <f>VLOOKUP($U2048,look_up!$A$2:Q2074,9,FALSE)</f>
        <v>Stichopodidae</v>
      </c>
      <c r="AD2048" s="14">
        <f>VLOOKUP($U2048,look_up!A$2:P2074,10,FALSE)</f>
        <v>367868</v>
      </c>
      <c r="AE2048" s="16">
        <v>0</v>
      </c>
      <c r="AF2048" s="24" t="s">
        <v>216</v>
      </c>
      <c r="AG2048">
        <v>40</v>
      </c>
      <c r="AH2048" s="16" t="s">
        <v>273</v>
      </c>
      <c r="AI2048" s="16" t="s">
        <v>226</v>
      </c>
      <c r="AJ2048" s="16" t="s">
        <v>214</v>
      </c>
      <c r="AK2048" s="16" t="s">
        <v>227</v>
      </c>
      <c r="AL2048" s="16">
        <v>0</v>
      </c>
    </row>
    <row r="2049" spans="1:38" x14ac:dyDescent="0.3">
      <c r="A2049" s="24" t="s">
        <v>0</v>
      </c>
      <c r="B2049" t="s">
        <v>244</v>
      </c>
      <c r="C2049" t="s">
        <v>275</v>
      </c>
      <c r="D2049">
        <v>-27.2837</v>
      </c>
      <c r="E2049">
        <v>-48.37368</v>
      </c>
      <c r="F2049" s="24" t="s">
        <v>2</v>
      </c>
      <c r="G2049" s="24" t="s">
        <v>3</v>
      </c>
      <c r="H2049" s="25">
        <v>42045</v>
      </c>
      <c r="I2049" s="12" t="s">
        <v>276</v>
      </c>
      <c r="J2049" s="12" t="s">
        <v>245</v>
      </c>
      <c r="K2049" s="12" t="s">
        <v>271</v>
      </c>
      <c r="L2049" s="24" t="s">
        <v>96</v>
      </c>
      <c r="M2049" s="24" t="s">
        <v>272</v>
      </c>
      <c r="N2049" t="s">
        <v>85</v>
      </c>
      <c r="O2049" s="24">
        <v>3</v>
      </c>
      <c r="P2049">
        <v>5</v>
      </c>
      <c r="Q2049">
        <v>5</v>
      </c>
      <c r="R2049">
        <v>27</v>
      </c>
      <c r="S2049" s="24">
        <v>8.8000000000000007</v>
      </c>
      <c r="T2049" s="24">
        <v>9.3000000000000007</v>
      </c>
      <c r="U2049" t="s">
        <v>186</v>
      </c>
      <c r="V2049" s="14" t="str">
        <f>VLOOKUP($U2049,look_up!$A$2:J2075,2,FALSE)</f>
        <v>Pepino_do_mar</v>
      </c>
      <c r="W2049" s="14" t="str">
        <f>VLOOKUP($U2049,look_up!$A$2:K2075,3,FALSE)</f>
        <v>Species</v>
      </c>
      <c r="X2049" s="14" t="str">
        <f>VLOOKUP($U2049,look_up!$A$2:L2075,4,FALSE)</f>
        <v>NA</v>
      </c>
      <c r="Y2049" s="14" t="str">
        <f>VLOOKUP($U2049,look_up!A$2:K2075,5,FALSE)</f>
        <v>Animalia</v>
      </c>
      <c r="Z2049" s="14" t="str">
        <f>VLOOKUP($U2049,look_up!A$2:L2075,6,FALSE)</f>
        <v>Echinodermata</v>
      </c>
      <c r="AA2049" s="14" t="str">
        <f>VLOOKUP($U2049,look_up!A$2:M2075,7,FALSE)</f>
        <v>Holothuroidea</v>
      </c>
      <c r="AB2049" s="14" t="str">
        <f>VLOOKUP($U2049,look_up!$A$2:P2075,8,FALSE)</f>
        <v>Synallactida</v>
      </c>
      <c r="AC2049" s="14" t="str">
        <f>VLOOKUP($U2049,look_up!$A$2:Q2075,9,FALSE)</f>
        <v>Stichopodidae</v>
      </c>
      <c r="AD2049" s="14">
        <f>VLOOKUP($U2049,look_up!A$2:P2075,10,FALSE)</f>
        <v>367868</v>
      </c>
      <c r="AE2049" s="16">
        <v>0</v>
      </c>
      <c r="AF2049" s="24" t="s">
        <v>216</v>
      </c>
      <c r="AG2049">
        <v>40</v>
      </c>
      <c r="AH2049" s="16" t="s">
        <v>273</v>
      </c>
      <c r="AI2049" s="16" t="s">
        <v>226</v>
      </c>
      <c r="AJ2049" s="16" t="s">
        <v>214</v>
      </c>
      <c r="AK2049" s="16" t="s">
        <v>227</v>
      </c>
      <c r="AL2049" s="16">
        <v>0</v>
      </c>
    </row>
    <row r="2050" spans="1:38" x14ac:dyDescent="0.3">
      <c r="A2050" s="24" t="s">
        <v>0</v>
      </c>
      <c r="B2050" t="s">
        <v>244</v>
      </c>
      <c r="C2050" t="s">
        <v>275</v>
      </c>
      <c r="D2050">
        <v>-27.2837</v>
      </c>
      <c r="E2050">
        <v>-48.37368</v>
      </c>
      <c r="F2050" s="24" t="s">
        <v>2</v>
      </c>
      <c r="G2050" s="24" t="s">
        <v>3</v>
      </c>
      <c r="H2050" s="25">
        <v>42045</v>
      </c>
      <c r="I2050" s="12" t="s">
        <v>276</v>
      </c>
      <c r="J2050" s="12" t="s">
        <v>245</v>
      </c>
      <c r="K2050" s="12" t="s">
        <v>271</v>
      </c>
      <c r="L2050" s="24" t="s">
        <v>96</v>
      </c>
      <c r="M2050" s="24" t="s">
        <v>272</v>
      </c>
      <c r="N2050" t="s">
        <v>85</v>
      </c>
      <c r="O2050" s="24">
        <v>1</v>
      </c>
      <c r="P2050">
        <v>10</v>
      </c>
      <c r="Q2050">
        <v>10</v>
      </c>
      <c r="R2050">
        <v>27</v>
      </c>
      <c r="S2050" s="24">
        <v>8.8000000000000007</v>
      </c>
      <c r="T2050" s="24">
        <v>10.4</v>
      </c>
      <c r="U2050" t="s">
        <v>186</v>
      </c>
      <c r="V2050" s="14" t="str">
        <f>VLOOKUP($U2050,look_up!$A$2:J2076,2,FALSE)</f>
        <v>Pepino_do_mar</v>
      </c>
      <c r="W2050" s="14" t="str">
        <f>VLOOKUP($U2050,look_up!$A$2:K2076,3,FALSE)</f>
        <v>Species</v>
      </c>
      <c r="X2050" s="14" t="str">
        <f>VLOOKUP($U2050,look_up!$A$2:L2076,4,FALSE)</f>
        <v>NA</v>
      </c>
      <c r="Y2050" s="14" t="str">
        <f>VLOOKUP($U2050,look_up!A$2:K2076,5,FALSE)</f>
        <v>Animalia</v>
      </c>
      <c r="Z2050" s="14" t="str">
        <f>VLOOKUP($U2050,look_up!A$2:L2076,6,FALSE)</f>
        <v>Echinodermata</v>
      </c>
      <c r="AA2050" s="14" t="str">
        <f>VLOOKUP($U2050,look_up!A$2:M2076,7,FALSE)</f>
        <v>Holothuroidea</v>
      </c>
      <c r="AB2050" s="14" t="str">
        <f>VLOOKUP($U2050,look_up!$A$2:P2076,8,FALSE)</f>
        <v>Synallactida</v>
      </c>
      <c r="AC2050" s="14" t="str">
        <f>VLOOKUP($U2050,look_up!$A$2:Q2076,9,FALSE)</f>
        <v>Stichopodidae</v>
      </c>
      <c r="AD2050" s="14">
        <f>VLOOKUP($U2050,look_up!A$2:P2076,10,FALSE)</f>
        <v>367868</v>
      </c>
      <c r="AE2050" s="16">
        <v>0</v>
      </c>
      <c r="AF2050" s="24" t="s">
        <v>216</v>
      </c>
      <c r="AG2050">
        <v>40</v>
      </c>
      <c r="AH2050" s="16" t="s">
        <v>273</v>
      </c>
      <c r="AI2050" s="16" t="s">
        <v>226</v>
      </c>
      <c r="AJ2050" s="16" t="s">
        <v>214</v>
      </c>
      <c r="AK2050" s="16" t="s">
        <v>227</v>
      </c>
      <c r="AL2050" s="16">
        <v>0</v>
      </c>
    </row>
    <row r="2051" spans="1:38" x14ac:dyDescent="0.3">
      <c r="A2051" s="24" t="s">
        <v>0</v>
      </c>
      <c r="B2051" t="s">
        <v>244</v>
      </c>
      <c r="C2051" t="s">
        <v>275</v>
      </c>
      <c r="D2051">
        <v>-27.2837</v>
      </c>
      <c r="E2051">
        <v>-48.37368</v>
      </c>
      <c r="F2051" s="24" t="s">
        <v>2</v>
      </c>
      <c r="G2051" s="24" t="s">
        <v>3</v>
      </c>
      <c r="H2051" s="25">
        <v>42045</v>
      </c>
      <c r="I2051" s="12" t="s">
        <v>276</v>
      </c>
      <c r="J2051" s="12" t="s">
        <v>245</v>
      </c>
      <c r="K2051" s="12" t="s">
        <v>271</v>
      </c>
      <c r="L2051" s="24" t="s">
        <v>96</v>
      </c>
      <c r="M2051" s="24" t="s">
        <v>272</v>
      </c>
      <c r="N2051" t="s">
        <v>85</v>
      </c>
      <c r="O2051" s="24">
        <v>2</v>
      </c>
      <c r="P2051">
        <v>10</v>
      </c>
      <c r="Q2051">
        <v>10</v>
      </c>
      <c r="R2051">
        <v>27</v>
      </c>
      <c r="S2051" s="24">
        <v>8.8000000000000007</v>
      </c>
      <c r="T2051" s="24">
        <v>10.4</v>
      </c>
      <c r="U2051" t="s">
        <v>186</v>
      </c>
      <c r="V2051" s="14" t="str">
        <f>VLOOKUP($U2051,look_up!$A$2:J2077,2,FALSE)</f>
        <v>Pepino_do_mar</v>
      </c>
      <c r="W2051" s="14" t="str">
        <f>VLOOKUP($U2051,look_up!$A$2:K2077,3,FALSE)</f>
        <v>Species</v>
      </c>
      <c r="X2051" s="14" t="str">
        <f>VLOOKUP($U2051,look_up!$A$2:L2077,4,FALSE)</f>
        <v>NA</v>
      </c>
      <c r="Y2051" s="14" t="str">
        <f>VLOOKUP($U2051,look_up!A$2:K2077,5,FALSE)</f>
        <v>Animalia</v>
      </c>
      <c r="Z2051" s="14" t="str">
        <f>VLOOKUP($U2051,look_up!A$2:L2077,6,FALSE)</f>
        <v>Echinodermata</v>
      </c>
      <c r="AA2051" s="14" t="str">
        <f>VLOOKUP($U2051,look_up!A$2:M2077,7,FALSE)</f>
        <v>Holothuroidea</v>
      </c>
      <c r="AB2051" s="14" t="str">
        <f>VLOOKUP($U2051,look_up!$A$2:P2077,8,FALSE)</f>
        <v>Synallactida</v>
      </c>
      <c r="AC2051" s="14" t="str">
        <f>VLOOKUP($U2051,look_up!$A$2:Q2077,9,FALSE)</f>
        <v>Stichopodidae</v>
      </c>
      <c r="AD2051" s="14">
        <f>VLOOKUP($U2051,look_up!A$2:P2077,10,FALSE)</f>
        <v>367868</v>
      </c>
      <c r="AE2051" s="16">
        <v>0</v>
      </c>
      <c r="AF2051" s="24" t="s">
        <v>216</v>
      </c>
      <c r="AG2051">
        <v>40</v>
      </c>
      <c r="AH2051" s="16" t="s">
        <v>273</v>
      </c>
      <c r="AI2051" s="16" t="s">
        <v>226</v>
      </c>
      <c r="AJ2051" s="16" t="s">
        <v>214</v>
      </c>
      <c r="AK2051" s="16" t="s">
        <v>227</v>
      </c>
      <c r="AL2051" s="16">
        <v>0</v>
      </c>
    </row>
    <row r="2052" spans="1:38" x14ac:dyDescent="0.3">
      <c r="A2052" s="24" t="s">
        <v>0</v>
      </c>
      <c r="B2052" t="s">
        <v>244</v>
      </c>
      <c r="C2052" t="s">
        <v>275</v>
      </c>
      <c r="D2052">
        <v>-27.2837</v>
      </c>
      <c r="E2052">
        <v>-48.37368</v>
      </c>
      <c r="F2052" s="24" t="s">
        <v>2</v>
      </c>
      <c r="G2052" s="24" t="s">
        <v>3</v>
      </c>
      <c r="H2052" s="25">
        <v>42045</v>
      </c>
      <c r="I2052" s="12" t="s">
        <v>276</v>
      </c>
      <c r="J2052" s="12" t="s">
        <v>245</v>
      </c>
      <c r="K2052" s="12" t="s">
        <v>271</v>
      </c>
      <c r="L2052" s="24" t="s">
        <v>96</v>
      </c>
      <c r="M2052" s="24" t="s">
        <v>272</v>
      </c>
      <c r="N2052" t="s">
        <v>85</v>
      </c>
      <c r="O2052" s="24">
        <v>3</v>
      </c>
      <c r="P2052">
        <v>10</v>
      </c>
      <c r="Q2052">
        <v>10</v>
      </c>
      <c r="R2052">
        <v>27</v>
      </c>
      <c r="S2052" s="24">
        <v>8.8000000000000007</v>
      </c>
      <c r="T2052" s="24">
        <v>10.4</v>
      </c>
      <c r="U2052" t="s">
        <v>186</v>
      </c>
      <c r="V2052" s="14" t="str">
        <f>VLOOKUP($U2052,look_up!$A$2:J2078,2,FALSE)</f>
        <v>Pepino_do_mar</v>
      </c>
      <c r="W2052" s="14" t="str">
        <f>VLOOKUP($U2052,look_up!$A$2:K2078,3,FALSE)</f>
        <v>Species</v>
      </c>
      <c r="X2052" s="14" t="str">
        <f>VLOOKUP($U2052,look_up!$A$2:L2078,4,FALSE)</f>
        <v>NA</v>
      </c>
      <c r="Y2052" s="14" t="str">
        <f>VLOOKUP($U2052,look_up!A$2:K2078,5,FALSE)</f>
        <v>Animalia</v>
      </c>
      <c r="Z2052" s="14" t="str">
        <f>VLOOKUP($U2052,look_up!A$2:L2078,6,FALSE)</f>
        <v>Echinodermata</v>
      </c>
      <c r="AA2052" s="14" t="str">
        <f>VLOOKUP($U2052,look_up!A$2:M2078,7,FALSE)</f>
        <v>Holothuroidea</v>
      </c>
      <c r="AB2052" s="14" t="str">
        <f>VLOOKUP($U2052,look_up!$A$2:P2078,8,FALSE)</f>
        <v>Synallactida</v>
      </c>
      <c r="AC2052" s="14" t="str">
        <f>VLOOKUP($U2052,look_up!$A$2:Q2078,9,FALSE)</f>
        <v>Stichopodidae</v>
      </c>
      <c r="AD2052" s="14">
        <f>VLOOKUP($U2052,look_up!A$2:P2078,10,FALSE)</f>
        <v>367868</v>
      </c>
      <c r="AE2052" s="16">
        <v>0</v>
      </c>
      <c r="AF2052" s="24" t="s">
        <v>216</v>
      </c>
      <c r="AG2052">
        <v>40</v>
      </c>
      <c r="AH2052" s="16" t="s">
        <v>273</v>
      </c>
      <c r="AI2052" s="16" t="s">
        <v>226</v>
      </c>
      <c r="AJ2052" s="16" t="s">
        <v>214</v>
      </c>
      <c r="AK2052" s="16" t="s">
        <v>227</v>
      </c>
      <c r="AL2052" s="16">
        <v>0</v>
      </c>
    </row>
    <row r="2053" spans="1:38" x14ac:dyDescent="0.3">
      <c r="A2053" s="24" t="s">
        <v>0</v>
      </c>
      <c r="B2053" t="s">
        <v>266</v>
      </c>
      <c r="C2053" t="s">
        <v>277</v>
      </c>
      <c r="D2053">
        <v>-27.296009999999999</v>
      </c>
      <c r="E2053">
        <v>-48.36168</v>
      </c>
      <c r="F2053" s="24" t="s">
        <v>2</v>
      </c>
      <c r="G2053" s="24" t="s">
        <v>3</v>
      </c>
      <c r="H2053" s="25">
        <v>42047</v>
      </c>
      <c r="I2053" s="12" t="s">
        <v>278</v>
      </c>
      <c r="J2053" s="12" t="s">
        <v>245</v>
      </c>
      <c r="K2053" s="12" t="s">
        <v>271</v>
      </c>
      <c r="L2053" s="24" t="s">
        <v>96</v>
      </c>
      <c r="M2053" s="24" t="s">
        <v>272</v>
      </c>
      <c r="N2053" t="s">
        <v>85</v>
      </c>
      <c r="O2053" s="24">
        <v>1</v>
      </c>
      <c r="P2053">
        <v>5</v>
      </c>
      <c r="Q2053">
        <v>5</v>
      </c>
      <c r="R2053">
        <v>23</v>
      </c>
      <c r="S2053" s="24">
        <v>5.8</v>
      </c>
      <c r="T2053" s="24">
        <v>8.1999999999999993</v>
      </c>
      <c r="U2053" t="s">
        <v>186</v>
      </c>
      <c r="V2053" s="14" t="str">
        <f>VLOOKUP($U2053,look_up!$A$2:J2079,2,FALSE)</f>
        <v>Pepino_do_mar</v>
      </c>
      <c r="W2053" s="14" t="str">
        <f>VLOOKUP($U2053,look_up!$A$2:K2079,3,FALSE)</f>
        <v>Species</v>
      </c>
      <c r="X2053" s="14" t="str">
        <f>VLOOKUP($U2053,look_up!$A$2:L2079,4,FALSE)</f>
        <v>NA</v>
      </c>
      <c r="Y2053" s="14" t="str">
        <f>VLOOKUP($U2053,look_up!A$2:K2079,5,FALSE)</f>
        <v>Animalia</v>
      </c>
      <c r="Z2053" s="14" t="str">
        <f>VLOOKUP($U2053,look_up!A$2:L2079,6,FALSE)</f>
        <v>Echinodermata</v>
      </c>
      <c r="AA2053" s="14" t="str">
        <f>VLOOKUP($U2053,look_up!A$2:M2079,7,FALSE)</f>
        <v>Holothuroidea</v>
      </c>
      <c r="AB2053" s="14" t="str">
        <f>VLOOKUP($U2053,look_up!$A$2:P2079,8,FALSE)</f>
        <v>Synallactida</v>
      </c>
      <c r="AC2053" s="14" t="str">
        <f>VLOOKUP($U2053,look_up!$A$2:Q2079,9,FALSE)</f>
        <v>Stichopodidae</v>
      </c>
      <c r="AD2053" s="14">
        <f>VLOOKUP($U2053,look_up!A$2:P2079,10,FALSE)</f>
        <v>367868</v>
      </c>
      <c r="AE2053" s="16">
        <v>0</v>
      </c>
      <c r="AF2053" s="24" t="s">
        <v>216</v>
      </c>
      <c r="AG2053">
        <v>40</v>
      </c>
      <c r="AH2053" s="16" t="s">
        <v>273</v>
      </c>
      <c r="AI2053" s="16" t="s">
        <v>226</v>
      </c>
      <c r="AJ2053" s="16" t="s">
        <v>214</v>
      </c>
      <c r="AK2053" s="16" t="s">
        <v>227</v>
      </c>
      <c r="AL2053" s="16">
        <v>0</v>
      </c>
    </row>
    <row r="2054" spans="1:38" x14ac:dyDescent="0.3">
      <c r="A2054" s="24" t="s">
        <v>0</v>
      </c>
      <c r="B2054" t="s">
        <v>266</v>
      </c>
      <c r="C2054" t="s">
        <v>277</v>
      </c>
      <c r="D2054">
        <v>-27.296009999999999</v>
      </c>
      <c r="E2054">
        <v>-48.36168</v>
      </c>
      <c r="F2054" s="24" t="s">
        <v>2</v>
      </c>
      <c r="G2054" s="24" t="s">
        <v>3</v>
      </c>
      <c r="H2054" s="25">
        <v>42047</v>
      </c>
      <c r="I2054" s="12" t="s">
        <v>278</v>
      </c>
      <c r="J2054" s="12" t="s">
        <v>245</v>
      </c>
      <c r="K2054" s="12" t="s">
        <v>271</v>
      </c>
      <c r="L2054" s="24" t="s">
        <v>96</v>
      </c>
      <c r="M2054" s="24" t="s">
        <v>272</v>
      </c>
      <c r="N2054" t="s">
        <v>85</v>
      </c>
      <c r="O2054" s="24">
        <v>2</v>
      </c>
      <c r="P2054">
        <v>5</v>
      </c>
      <c r="Q2054">
        <v>5</v>
      </c>
      <c r="R2054">
        <v>23</v>
      </c>
      <c r="S2054" s="24">
        <v>5.8</v>
      </c>
      <c r="T2054" s="24">
        <v>8.1999999999999993</v>
      </c>
      <c r="U2054" t="s">
        <v>186</v>
      </c>
      <c r="V2054" s="14" t="str">
        <f>VLOOKUP($U2054,look_up!$A$2:J2080,2,FALSE)</f>
        <v>Pepino_do_mar</v>
      </c>
      <c r="W2054" s="14" t="str">
        <f>VLOOKUP($U2054,look_up!$A$2:K2080,3,FALSE)</f>
        <v>Species</v>
      </c>
      <c r="X2054" s="14" t="str">
        <f>VLOOKUP($U2054,look_up!$A$2:L2080,4,FALSE)</f>
        <v>NA</v>
      </c>
      <c r="Y2054" s="14" t="str">
        <f>VLOOKUP($U2054,look_up!A$2:K2080,5,FALSE)</f>
        <v>Animalia</v>
      </c>
      <c r="Z2054" s="14" t="str">
        <f>VLOOKUP($U2054,look_up!A$2:L2080,6,FALSE)</f>
        <v>Echinodermata</v>
      </c>
      <c r="AA2054" s="14" t="str">
        <f>VLOOKUP($U2054,look_up!A$2:M2080,7,FALSE)</f>
        <v>Holothuroidea</v>
      </c>
      <c r="AB2054" s="14" t="str">
        <f>VLOOKUP($U2054,look_up!$A$2:P2080,8,FALSE)</f>
        <v>Synallactida</v>
      </c>
      <c r="AC2054" s="14" t="str">
        <f>VLOOKUP($U2054,look_up!$A$2:Q2080,9,FALSE)</f>
        <v>Stichopodidae</v>
      </c>
      <c r="AD2054" s="14">
        <f>VLOOKUP($U2054,look_up!A$2:P2080,10,FALSE)</f>
        <v>367868</v>
      </c>
      <c r="AE2054" s="16">
        <v>0</v>
      </c>
      <c r="AF2054" s="24" t="s">
        <v>216</v>
      </c>
      <c r="AG2054">
        <v>40</v>
      </c>
      <c r="AH2054" s="16" t="s">
        <v>273</v>
      </c>
      <c r="AI2054" s="16" t="s">
        <v>226</v>
      </c>
      <c r="AJ2054" s="16" t="s">
        <v>214</v>
      </c>
      <c r="AK2054" s="16" t="s">
        <v>227</v>
      </c>
      <c r="AL2054" s="16">
        <v>0</v>
      </c>
    </row>
    <row r="2055" spans="1:38" x14ac:dyDescent="0.3">
      <c r="A2055" s="24" t="s">
        <v>0</v>
      </c>
      <c r="B2055" t="s">
        <v>266</v>
      </c>
      <c r="C2055" t="s">
        <v>277</v>
      </c>
      <c r="D2055">
        <v>-27.296009999999999</v>
      </c>
      <c r="E2055">
        <v>-48.36168</v>
      </c>
      <c r="F2055" s="24" t="s">
        <v>2</v>
      </c>
      <c r="G2055" s="24" t="s">
        <v>3</v>
      </c>
      <c r="H2055" s="25">
        <v>42047</v>
      </c>
      <c r="I2055" s="12" t="s">
        <v>278</v>
      </c>
      <c r="J2055" s="12" t="s">
        <v>245</v>
      </c>
      <c r="K2055" s="12" t="s">
        <v>271</v>
      </c>
      <c r="L2055" s="24" t="s">
        <v>96</v>
      </c>
      <c r="M2055" s="24" t="s">
        <v>272</v>
      </c>
      <c r="N2055" t="s">
        <v>85</v>
      </c>
      <c r="O2055" s="24">
        <v>3</v>
      </c>
      <c r="P2055">
        <v>5</v>
      </c>
      <c r="Q2055">
        <v>5</v>
      </c>
      <c r="R2055">
        <v>23</v>
      </c>
      <c r="S2055" s="24">
        <v>5.8</v>
      </c>
      <c r="T2055" s="24">
        <v>8.1999999999999993</v>
      </c>
      <c r="U2055" t="s">
        <v>186</v>
      </c>
      <c r="V2055" s="14" t="str">
        <f>VLOOKUP($U2055,look_up!$A$2:J2081,2,FALSE)</f>
        <v>Pepino_do_mar</v>
      </c>
      <c r="W2055" s="14" t="str">
        <f>VLOOKUP($U2055,look_up!$A$2:K2081,3,FALSE)</f>
        <v>Species</v>
      </c>
      <c r="X2055" s="14" t="str">
        <f>VLOOKUP($U2055,look_up!$A$2:L2081,4,FALSE)</f>
        <v>NA</v>
      </c>
      <c r="Y2055" s="14" t="str">
        <f>VLOOKUP($U2055,look_up!A$2:K2081,5,FALSE)</f>
        <v>Animalia</v>
      </c>
      <c r="Z2055" s="14" t="str">
        <f>VLOOKUP($U2055,look_up!A$2:L2081,6,FALSE)</f>
        <v>Echinodermata</v>
      </c>
      <c r="AA2055" s="14" t="str">
        <f>VLOOKUP($U2055,look_up!A$2:M2081,7,FALSE)</f>
        <v>Holothuroidea</v>
      </c>
      <c r="AB2055" s="14" t="str">
        <f>VLOOKUP($U2055,look_up!$A$2:P2081,8,FALSE)</f>
        <v>Synallactida</v>
      </c>
      <c r="AC2055" s="14" t="str">
        <f>VLOOKUP($U2055,look_up!$A$2:Q2081,9,FALSE)</f>
        <v>Stichopodidae</v>
      </c>
      <c r="AD2055" s="14">
        <f>VLOOKUP($U2055,look_up!A$2:P2081,10,FALSE)</f>
        <v>367868</v>
      </c>
      <c r="AE2055" s="16">
        <v>0</v>
      </c>
      <c r="AF2055" s="24" t="s">
        <v>216</v>
      </c>
      <c r="AG2055">
        <v>40</v>
      </c>
      <c r="AH2055" s="16" t="s">
        <v>273</v>
      </c>
      <c r="AI2055" s="16" t="s">
        <v>226</v>
      </c>
      <c r="AJ2055" s="16" t="s">
        <v>214</v>
      </c>
      <c r="AK2055" s="16" t="s">
        <v>227</v>
      </c>
      <c r="AL2055" s="16">
        <v>0</v>
      </c>
    </row>
    <row r="2056" spans="1:38" x14ac:dyDescent="0.3">
      <c r="A2056" s="24" t="s">
        <v>0</v>
      </c>
      <c r="B2056" t="s">
        <v>266</v>
      </c>
      <c r="C2056" t="s">
        <v>277</v>
      </c>
      <c r="D2056">
        <v>-27.296009999999999</v>
      </c>
      <c r="E2056">
        <v>-48.36168</v>
      </c>
      <c r="F2056" s="24" t="s">
        <v>2</v>
      </c>
      <c r="G2056" s="24" t="s">
        <v>3</v>
      </c>
      <c r="H2056" s="25">
        <v>42047</v>
      </c>
      <c r="I2056" s="12" t="s">
        <v>278</v>
      </c>
      <c r="J2056" s="12" t="s">
        <v>245</v>
      </c>
      <c r="K2056" s="12" t="s">
        <v>271</v>
      </c>
      <c r="L2056" s="24" t="s">
        <v>96</v>
      </c>
      <c r="M2056" s="24" t="s">
        <v>272</v>
      </c>
      <c r="N2056" t="s">
        <v>85</v>
      </c>
      <c r="O2056" s="24">
        <v>1</v>
      </c>
      <c r="P2056">
        <v>10</v>
      </c>
      <c r="Q2056">
        <v>10</v>
      </c>
      <c r="R2056">
        <v>18</v>
      </c>
      <c r="S2056" s="24">
        <v>5.8</v>
      </c>
      <c r="T2056" s="24">
        <v>7.9</v>
      </c>
      <c r="U2056" t="s">
        <v>186</v>
      </c>
      <c r="V2056" s="14" t="str">
        <f>VLOOKUP($U2056,look_up!$A$2:J2082,2,FALSE)</f>
        <v>Pepino_do_mar</v>
      </c>
      <c r="W2056" s="14" t="str">
        <f>VLOOKUP($U2056,look_up!$A$2:K2082,3,FALSE)</f>
        <v>Species</v>
      </c>
      <c r="X2056" s="14" t="str">
        <f>VLOOKUP($U2056,look_up!$A$2:L2082,4,FALSE)</f>
        <v>NA</v>
      </c>
      <c r="Y2056" s="14" t="str">
        <f>VLOOKUP($U2056,look_up!A$2:K2082,5,FALSE)</f>
        <v>Animalia</v>
      </c>
      <c r="Z2056" s="14" t="str">
        <f>VLOOKUP($U2056,look_up!A$2:L2082,6,FALSE)</f>
        <v>Echinodermata</v>
      </c>
      <c r="AA2056" s="14" t="str">
        <f>VLOOKUP($U2056,look_up!A$2:M2082,7,FALSE)</f>
        <v>Holothuroidea</v>
      </c>
      <c r="AB2056" s="14" t="str">
        <f>VLOOKUP($U2056,look_up!$A$2:P2082,8,FALSE)</f>
        <v>Synallactida</v>
      </c>
      <c r="AC2056" s="14" t="str">
        <f>VLOOKUP($U2056,look_up!$A$2:Q2082,9,FALSE)</f>
        <v>Stichopodidae</v>
      </c>
      <c r="AD2056" s="14">
        <f>VLOOKUP($U2056,look_up!A$2:P2082,10,FALSE)</f>
        <v>367868</v>
      </c>
      <c r="AE2056" s="16">
        <v>0</v>
      </c>
      <c r="AF2056" s="24" t="s">
        <v>216</v>
      </c>
      <c r="AG2056">
        <v>40</v>
      </c>
      <c r="AH2056" s="16" t="s">
        <v>273</v>
      </c>
      <c r="AI2056" s="16" t="s">
        <v>226</v>
      </c>
      <c r="AJ2056" s="16" t="s">
        <v>214</v>
      </c>
      <c r="AK2056" s="16" t="s">
        <v>227</v>
      </c>
      <c r="AL2056" s="16">
        <v>0</v>
      </c>
    </row>
    <row r="2057" spans="1:38" x14ac:dyDescent="0.3">
      <c r="A2057" s="24" t="s">
        <v>0</v>
      </c>
      <c r="B2057" t="s">
        <v>266</v>
      </c>
      <c r="C2057" t="s">
        <v>277</v>
      </c>
      <c r="D2057">
        <v>-27.296009999999999</v>
      </c>
      <c r="E2057">
        <v>-48.36168</v>
      </c>
      <c r="F2057" s="24" t="s">
        <v>2</v>
      </c>
      <c r="G2057" s="24" t="s">
        <v>3</v>
      </c>
      <c r="H2057" s="25">
        <v>42047</v>
      </c>
      <c r="I2057" s="12" t="s">
        <v>278</v>
      </c>
      <c r="J2057" s="12" t="s">
        <v>245</v>
      </c>
      <c r="K2057" s="12" t="s">
        <v>271</v>
      </c>
      <c r="L2057" s="24" t="s">
        <v>96</v>
      </c>
      <c r="M2057" s="24" t="s">
        <v>272</v>
      </c>
      <c r="N2057" t="s">
        <v>85</v>
      </c>
      <c r="O2057" s="24">
        <v>2</v>
      </c>
      <c r="P2057">
        <v>10</v>
      </c>
      <c r="Q2057">
        <v>10</v>
      </c>
      <c r="R2057">
        <v>18</v>
      </c>
      <c r="S2057" s="24">
        <v>5.8</v>
      </c>
      <c r="T2057" s="24">
        <v>7.9</v>
      </c>
      <c r="U2057" t="s">
        <v>186</v>
      </c>
      <c r="V2057" s="14" t="str">
        <f>VLOOKUP($U2057,look_up!$A$2:J2083,2,FALSE)</f>
        <v>Pepino_do_mar</v>
      </c>
      <c r="W2057" s="14" t="str">
        <f>VLOOKUP($U2057,look_up!$A$2:K2083,3,FALSE)</f>
        <v>Species</v>
      </c>
      <c r="X2057" s="14" t="str">
        <f>VLOOKUP($U2057,look_up!$A$2:L2083,4,FALSE)</f>
        <v>NA</v>
      </c>
      <c r="Y2057" s="14" t="str">
        <f>VLOOKUP($U2057,look_up!A$2:K2083,5,FALSE)</f>
        <v>Animalia</v>
      </c>
      <c r="Z2057" s="14" t="str">
        <f>VLOOKUP($U2057,look_up!A$2:L2083,6,FALSE)</f>
        <v>Echinodermata</v>
      </c>
      <c r="AA2057" s="14" t="str">
        <f>VLOOKUP($U2057,look_up!A$2:M2083,7,FALSE)</f>
        <v>Holothuroidea</v>
      </c>
      <c r="AB2057" s="14" t="str">
        <f>VLOOKUP($U2057,look_up!$A$2:P2083,8,FALSE)</f>
        <v>Synallactida</v>
      </c>
      <c r="AC2057" s="14" t="str">
        <f>VLOOKUP($U2057,look_up!$A$2:Q2083,9,FALSE)</f>
        <v>Stichopodidae</v>
      </c>
      <c r="AD2057" s="14">
        <f>VLOOKUP($U2057,look_up!A$2:P2083,10,FALSE)</f>
        <v>367868</v>
      </c>
      <c r="AE2057" s="16">
        <v>0</v>
      </c>
      <c r="AF2057" s="24" t="s">
        <v>216</v>
      </c>
      <c r="AG2057">
        <v>40</v>
      </c>
      <c r="AH2057" s="16" t="s">
        <v>273</v>
      </c>
      <c r="AI2057" s="16" t="s">
        <v>226</v>
      </c>
      <c r="AJ2057" s="16" t="s">
        <v>214</v>
      </c>
      <c r="AK2057" s="16" t="s">
        <v>227</v>
      </c>
      <c r="AL2057" s="16">
        <v>0</v>
      </c>
    </row>
    <row r="2058" spans="1:38" x14ac:dyDescent="0.3">
      <c r="A2058" s="24" t="s">
        <v>0</v>
      </c>
      <c r="B2058" t="s">
        <v>266</v>
      </c>
      <c r="C2058" t="s">
        <v>277</v>
      </c>
      <c r="D2058">
        <v>-27.296009999999999</v>
      </c>
      <c r="E2058">
        <v>-48.36168</v>
      </c>
      <c r="F2058" s="24" t="s">
        <v>2</v>
      </c>
      <c r="G2058" s="24" t="s">
        <v>3</v>
      </c>
      <c r="H2058" s="25">
        <v>42047</v>
      </c>
      <c r="I2058" s="12" t="s">
        <v>278</v>
      </c>
      <c r="J2058" s="12" t="s">
        <v>245</v>
      </c>
      <c r="K2058" s="12" t="s">
        <v>271</v>
      </c>
      <c r="L2058" s="24" t="s">
        <v>96</v>
      </c>
      <c r="M2058" s="24" t="s">
        <v>272</v>
      </c>
      <c r="N2058" t="s">
        <v>85</v>
      </c>
      <c r="O2058" s="24">
        <v>3</v>
      </c>
      <c r="P2058">
        <v>10</v>
      </c>
      <c r="Q2058">
        <v>10</v>
      </c>
      <c r="R2058">
        <v>18</v>
      </c>
      <c r="S2058" s="24">
        <v>5.8</v>
      </c>
      <c r="T2058" s="24">
        <v>7.9</v>
      </c>
      <c r="U2058" t="s">
        <v>186</v>
      </c>
      <c r="V2058" s="14" t="str">
        <f>VLOOKUP($U2058,look_up!$A$2:J2084,2,FALSE)</f>
        <v>Pepino_do_mar</v>
      </c>
      <c r="W2058" s="14" t="str">
        <f>VLOOKUP($U2058,look_up!$A$2:K2084,3,FALSE)</f>
        <v>Species</v>
      </c>
      <c r="X2058" s="14" t="str">
        <f>VLOOKUP($U2058,look_up!$A$2:L2084,4,FALSE)</f>
        <v>NA</v>
      </c>
      <c r="Y2058" s="14" t="str">
        <f>VLOOKUP($U2058,look_up!A$2:K2084,5,FALSE)</f>
        <v>Animalia</v>
      </c>
      <c r="Z2058" s="14" t="str">
        <f>VLOOKUP($U2058,look_up!A$2:L2084,6,FALSE)</f>
        <v>Echinodermata</v>
      </c>
      <c r="AA2058" s="14" t="str">
        <f>VLOOKUP($U2058,look_up!A$2:M2084,7,FALSE)</f>
        <v>Holothuroidea</v>
      </c>
      <c r="AB2058" s="14" t="str">
        <f>VLOOKUP($U2058,look_up!$A$2:P2084,8,FALSE)</f>
        <v>Synallactida</v>
      </c>
      <c r="AC2058" s="14" t="str">
        <f>VLOOKUP($U2058,look_up!$A$2:Q2084,9,FALSE)</f>
        <v>Stichopodidae</v>
      </c>
      <c r="AD2058" s="14">
        <f>VLOOKUP($U2058,look_up!A$2:P2084,10,FALSE)</f>
        <v>367868</v>
      </c>
      <c r="AE2058" s="16">
        <v>0</v>
      </c>
      <c r="AF2058" s="24" t="s">
        <v>216</v>
      </c>
      <c r="AG2058">
        <v>40</v>
      </c>
      <c r="AH2058" s="16" t="s">
        <v>273</v>
      </c>
      <c r="AI2058" s="16" t="s">
        <v>226</v>
      </c>
      <c r="AJ2058" s="16" t="s">
        <v>214</v>
      </c>
      <c r="AK2058" s="16" t="s">
        <v>227</v>
      </c>
      <c r="AL2058" s="16">
        <v>0</v>
      </c>
    </row>
    <row r="2059" spans="1:38" x14ac:dyDescent="0.3">
      <c r="A2059" s="24" t="s">
        <v>0</v>
      </c>
      <c r="B2059" t="s">
        <v>1</v>
      </c>
      <c r="C2059" t="s">
        <v>279</v>
      </c>
      <c r="D2059">
        <v>-27.271709999999999</v>
      </c>
      <c r="E2059">
        <v>-48.331710000000001</v>
      </c>
      <c r="F2059" s="24" t="s">
        <v>2</v>
      </c>
      <c r="G2059" s="24" t="s">
        <v>3</v>
      </c>
      <c r="H2059" s="25">
        <v>42039</v>
      </c>
      <c r="I2059" s="12" t="s">
        <v>280</v>
      </c>
      <c r="J2059" s="12" t="s">
        <v>245</v>
      </c>
      <c r="K2059" s="12" t="s">
        <v>271</v>
      </c>
      <c r="L2059" s="24" t="s">
        <v>96</v>
      </c>
      <c r="M2059" s="24" t="s">
        <v>313</v>
      </c>
      <c r="N2059" t="s">
        <v>85</v>
      </c>
      <c r="O2059" s="24">
        <v>1</v>
      </c>
      <c r="P2059">
        <v>5</v>
      </c>
      <c r="Q2059">
        <v>5</v>
      </c>
      <c r="R2059">
        <v>27</v>
      </c>
      <c r="S2059" s="24">
        <v>20</v>
      </c>
      <c r="T2059" s="24">
        <v>20</v>
      </c>
      <c r="U2059" t="s">
        <v>186</v>
      </c>
      <c r="V2059" s="14" t="str">
        <f>VLOOKUP($U2059,look_up!$A$2:J2085,2,FALSE)</f>
        <v>Pepino_do_mar</v>
      </c>
      <c r="W2059" s="14" t="str">
        <f>VLOOKUP($U2059,look_up!$A$2:K2085,3,FALSE)</f>
        <v>Species</v>
      </c>
      <c r="X2059" s="14" t="str">
        <f>VLOOKUP($U2059,look_up!$A$2:L2085,4,FALSE)</f>
        <v>NA</v>
      </c>
      <c r="Y2059" s="14" t="str">
        <f>VLOOKUP($U2059,look_up!A$2:K2085,5,FALSE)</f>
        <v>Animalia</v>
      </c>
      <c r="Z2059" s="14" t="str">
        <f>VLOOKUP($U2059,look_up!A$2:L2085,6,FALSE)</f>
        <v>Echinodermata</v>
      </c>
      <c r="AA2059" s="14" t="str">
        <f>VLOOKUP($U2059,look_up!A$2:M2085,7,FALSE)</f>
        <v>Holothuroidea</v>
      </c>
      <c r="AB2059" s="14" t="str">
        <f>VLOOKUP($U2059,look_up!$A$2:P2085,8,FALSE)</f>
        <v>Synallactida</v>
      </c>
      <c r="AC2059" s="14" t="str">
        <f>VLOOKUP($U2059,look_up!$A$2:Q2085,9,FALSE)</f>
        <v>Stichopodidae</v>
      </c>
      <c r="AD2059" s="14">
        <f>VLOOKUP($U2059,look_up!A$2:P2085,10,FALSE)</f>
        <v>367868</v>
      </c>
      <c r="AE2059" s="16">
        <v>0</v>
      </c>
      <c r="AF2059" s="24" t="s">
        <v>216</v>
      </c>
      <c r="AG2059">
        <v>40</v>
      </c>
      <c r="AH2059" s="16" t="s">
        <v>273</v>
      </c>
      <c r="AI2059" s="16" t="s">
        <v>226</v>
      </c>
      <c r="AJ2059" s="16" t="s">
        <v>214</v>
      </c>
      <c r="AK2059" s="16" t="s">
        <v>227</v>
      </c>
      <c r="AL2059" s="16">
        <v>0</v>
      </c>
    </row>
    <row r="2060" spans="1:38" x14ac:dyDescent="0.3">
      <c r="A2060" s="24" t="s">
        <v>0</v>
      </c>
      <c r="B2060" t="s">
        <v>1</v>
      </c>
      <c r="C2060" t="s">
        <v>279</v>
      </c>
      <c r="D2060">
        <v>-27.271709999999999</v>
      </c>
      <c r="E2060">
        <v>-48.331710000000001</v>
      </c>
      <c r="F2060" s="24" t="s">
        <v>2</v>
      </c>
      <c r="G2060" s="24" t="s">
        <v>3</v>
      </c>
      <c r="H2060" s="25">
        <v>42039</v>
      </c>
      <c r="I2060" s="12" t="s">
        <v>280</v>
      </c>
      <c r="J2060" s="12" t="s">
        <v>245</v>
      </c>
      <c r="K2060" s="12" t="s">
        <v>271</v>
      </c>
      <c r="L2060" s="24" t="s">
        <v>96</v>
      </c>
      <c r="M2060" s="24" t="s">
        <v>313</v>
      </c>
      <c r="N2060" t="s">
        <v>85</v>
      </c>
      <c r="O2060" s="24">
        <v>2</v>
      </c>
      <c r="P2060">
        <v>5</v>
      </c>
      <c r="Q2060">
        <v>5</v>
      </c>
      <c r="R2060">
        <v>27</v>
      </c>
      <c r="S2060" s="24">
        <v>20</v>
      </c>
      <c r="T2060" s="24">
        <v>20</v>
      </c>
      <c r="U2060" t="s">
        <v>186</v>
      </c>
      <c r="V2060" s="14" t="str">
        <f>VLOOKUP($U2060,look_up!$A$2:J2086,2,FALSE)</f>
        <v>Pepino_do_mar</v>
      </c>
      <c r="W2060" s="14" t="str">
        <f>VLOOKUP($U2060,look_up!$A$2:K2086,3,FALSE)</f>
        <v>Species</v>
      </c>
      <c r="X2060" s="14" t="str">
        <f>VLOOKUP($U2060,look_up!$A$2:L2086,4,FALSE)</f>
        <v>NA</v>
      </c>
      <c r="Y2060" s="14" t="str">
        <f>VLOOKUP($U2060,look_up!A$2:K2086,5,FALSE)</f>
        <v>Animalia</v>
      </c>
      <c r="Z2060" s="14" t="str">
        <f>VLOOKUP($U2060,look_up!A$2:L2086,6,FALSE)</f>
        <v>Echinodermata</v>
      </c>
      <c r="AA2060" s="14" t="str">
        <f>VLOOKUP($U2060,look_up!A$2:M2086,7,FALSE)</f>
        <v>Holothuroidea</v>
      </c>
      <c r="AB2060" s="14" t="str">
        <f>VLOOKUP($U2060,look_up!$A$2:P2086,8,FALSE)</f>
        <v>Synallactida</v>
      </c>
      <c r="AC2060" s="14" t="str">
        <f>VLOOKUP($U2060,look_up!$A$2:Q2086,9,FALSE)</f>
        <v>Stichopodidae</v>
      </c>
      <c r="AD2060" s="14">
        <f>VLOOKUP($U2060,look_up!A$2:P2086,10,FALSE)</f>
        <v>367868</v>
      </c>
      <c r="AE2060" s="16">
        <v>0</v>
      </c>
      <c r="AF2060" s="24" t="s">
        <v>216</v>
      </c>
      <c r="AG2060">
        <v>40</v>
      </c>
      <c r="AH2060" s="16" t="s">
        <v>273</v>
      </c>
      <c r="AI2060" s="16" t="s">
        <v>226</v>
      </c>
      <c r="AJ2060" s="16" t="s">
        <v>214</v>
      </c>
      <c r="AK2060" s="16" t="s">
        <v>227</v>
      </c>
      <c r="AL2060" s="16">
        <v>0</v>
      </c>
    </row>
    <row r="2061" spans="1:38" x14ac:dyDescent="0.3">
      <c r="A2061" s="24" t="s">
        <v>0</v>
      </c>
      <c r="B2061" t="s">
        <v>1</v>
      </c>
      <c r="C2061" t="s">
        <v>279</v>
      </c>
      <c r="D2061">
        <v>-27.271709999999999</v>
      </c>
      <c r="E2061">
        <v>-48.331710000000001</v>
      </c>
      <c r="F2061" s="24" t="s">
        <v>2</v>
      </c>
      <c r="G2061" s="24" t="s">
        <v>3</v>
      </c>
      <c r="H2061" s="25">
        <v>42039</v>
      </c>
      <c r="I2061" s="12" t="s">
        <v>280</v>
      </c>
      <c r="J2061" s="12" t="s">
        <v>245</v>
      </c>
      <c r="K2061" s="12" t="s">
        <v>271</v>
      </c>
      <c r="L2061" s="24" t="s">
        <v>96</v>
      </c>
      <c r="M2061" s="24" t="s">
        <v>313</v>
      </c>
      <c r="N2061" t="s">
        <v>85</v>
      </c>
      <c r="O2061" s="24">
        <v>3</v>
      </c>
      <c r="P2061">
        <v>5</v>
      </c>
      <c r="Q2061">
        <v>5</v>
      </c>
      <c r="R2061">
        <v>27</v>
      </c>
      <c r="S2061" s="24">
        <v>20</v>
      </c>
      <c r="T2061" s="24">
        <v>20</v>
      </c>
      <c r="U2061" t="s">
        <v>186</v>
      </c>
      <c r="V2061" s="14" t="str">
        <f>VLOOKUP($U2061,look_up!$A$2:J2087,2,FALSE)</f>
        <v>Pepino_do_mar</v>
      </c>
      <c r="W2061" s="14" t="str">
        <f>VLOOKUP($U2061,look_up!$A$2:K2087,3,FALSE)</f>
        <v>Species</v>
      </c>
      <c r="X2061" s="14" t="str">
        <f>VLOOKUP($U2061,look_up!$A$2:L2087,4,FALSE)</f>
        <v>NA</v>
      </c>
      <c r="Y2061" s="14" t="str">
        <f>VLOOKUP($U2061,look_up!A$2:K2087,5,FALSE)</f>
        <v>Animalia</v>
      </c>
      <c r="Z2061" s="14" t="str">
        <f>VLOOKUP($U2061,look_up!A$2:L2087,6,FALSE)</f>
        <v>Echinodermata</v>
      </c>
      <c r="AA2061" s="14" t="str">
        <f>VLOOKUP($U2061,look_up!A$2:M2087,7,FALSE)</f>
        <v>Holothuroidea</v>
      </c>
      <c r="AB2061" s="14" t="str">
        <f>VLOOKUP($U2061,look_up!$A$2:P2087,8,FALSE)</f>
        <v>Synallactida</v>
      </c>
      <c r="AC2061" s="14" t="str">
        <f>VLOOKUP($U2061,look_up!$A$2:Q2087,9,FALSE)</f>
        <v>Stichopodidae</v>
      </c>
      <c r="AD2061" s="14">
        <f>VLOOKUP($U2061,look_up!A$2:P2087,10,FALSE)</f>
        <v>367868</v>
      </c>
      <c r="AE2061" s="16">
        <v>0</v>
      </c>
      <c r="AF2061" s="24" t="s">
        <v>216</v>
      </c>
      <c r="AG2061">
        <v>40</v>
      </c>
      <c r="AH2061" s="16" t="s">
        <v>273</v>
      </c>
      <c r="AI2061" s="16" t="s">
        <v>226</v>
      </c>
      <c r="AJ2061" s="16" t="s">
        <v>214</v>
      </c>
      <c r="AK2061" s="16" t="s">
        <v>227</v>
      </c>
      <c r="AL2061" s="16">
        <v>0</v>
      </c>
    </row>
    <row r="2062" spans="1:38" x14ac:dyDescent="0.3">
      <c r="A2062" s="24" t="s">
        <v>0</v>
      </c>
      <c r="B2062" t="s">
        <v>1</v>
      </c>
      <c r="C2062" t="s">
        <v>279</v>
      </c>
      <c r="D2062">
        <v>-27.271709999999999</v>
      </c>
      <c r="E2062">
        <v>-48.331710000000001</v>
      </c>
      <c r="F2062" s="24" t="s">
        <v>2</v>
      </c>
      <c r="G2062" s="24" t="s">
        <v>3</v>
      </c>
      <c r="H2062" s="25">
        <v>42039</v>
      </c>
      <c r="I2062" s="12" t="s">
        <v>280</v>
      </c>
      <c r="J2062" s="12" t="s">
        <v>245</v>
      </c>
      <c r="K2062" s="12" t="s">
        <v>271</v>
      </c>
      <c r="L2062" s="24" t="s">
        <v>96</v>
      </c>
      <c r="M2062" s="24" t="s">
        <v>313</v>
      </c>
      <c r="N2062" t="s">
        <v>86</v>
      </c>
      <c r="O2062" s="24">
        <v>1</v>
      </c>
      <c r="P2062">
        <v>11</v>
      </c>
      <c r="Q2062">
        <v>11</v>
      </c>
      <c r="R2062" t="s">
        <v>18</v>
      </c>
      <c r="S2062" s="24">
        <v>20</v>
      </c>
      <c r="T2062" s="24">
        <v>15</v>
      </c>
      <c r="U2062" t="s">
        <v>186</v>
      </c>
      <c r="V2062" s="14" t="str">
        <f>VLOOKUP($U2062,look_up!$A$2:J2088,2,FALSE)</f>
        <v>Pepino_do_mar</v>
      </c>
      <c r="W2062" s="14" t="str">
        <f>VLOOKUP($U2062,look_up!$A$2:K2088,3,FALSE)</f>
        <v>Species</v>
      </c>
      <c r="X2062" s="14" t="str">
        <f>VLOOKUP($U2062,look_up!$A$2:L2088,4,FALSE)</f>
        <v>NA</v>
      </c>
      <c r="Y2062" s="14" t="str">
        <f>VLOOKUP($U2062,look_up!A$2:K2088,5,FALSE)</f>
        <v>Animalia</v>
      </c>
      <c r="Z2062" s="14" t="str">
        <f>VLOOKUP($U2062,look_up!A$2:L2088,6,FALSE)</f>
        <v>Echinodermata</v>
      </c>
      <c r="AA2062" s="14" t="str">
        <f>VLOOKUP($U2062,look_up!A$2:M2088,7,FALSE)</f>
        <v>Holothuroidea</v>
      </c>
      <c r="AB2062" s="14" t="str">
        <f>VLOOKUP($U2062,look_up!$A$2:P2088,8,FALSE)</f>
        <v>Synallactida</v>
      </c>
      <c r="AC2062" s="14" t="str">
        <f>VLOOKUP($U2062,look_up!$A$2:Q2088,9,FALSE)</f>
        <v>Stichopodidae</v>
      </c>
      <c r="AD2062" s="14">
        <f>VLOOKUP($U2062,look_up!A$2:P2088,10,FALSE)</f>
        <v>367868</v>
      </c>
      <c r="AE2062" s="16">
        <v>0</v>
      </c>
      <c r="AF2062" s="24" t="s">
        <v>216</v>
      </c>
      <c r="AG2062">
        <v>40</v>
      </c>
      <c r="AH2062" s="16" t="s">
        <v>273</v>
      </c>
      <c r="AI2062" s="16" t="s">
        <v>226</v>
      </c>
      <c r="AJ2062" s="16" t="s">
        <v>214</v>
      </c>
      <c r="AK2062" s="16" t="s">
        <v>227</v>
      </c>
      <c r="AL2062" s="16">
        <v>0</v>
      </c>
    </row>
    <row r="2063" spans="1:38" x14ac:dyDescent="0.3">
      <c r="A2063" s="24" t="s">
        <v>0</v>
      </c>
      <c r="B2063" t="s">
        <v>1</v>
      </c>
      <c r="C2063" t="s">
        <v>279</v>
      </c>
      <c r="D2063">
        <v>-27.271709999999999</v>
      </c>
      <c r="E2063">
        <v>-48.331710000000001</v>
      </c>
      <c r="F2063" s="24" t="s">
        <v>2</v>
      </c>
      <c r="G2063" s="24" t="s">
        <v>3</v>
      </c>
      <c r="H2063" s="25">
        <v>42039</v>
      </c>
      <c r="I2063" s="12" t="s">
        <v>280</v>
      </c>
      <c r="J2063" s="12" t="s">
        <v>245</v>
      </c>
      <c r="K2063" s="12" t="s">
        <v>271</v>
      </c>
      <c r="L2063" s="24" t="s">
        <v>96</v>
      </c>
      <c r="M2063" s="24" t="s">
        <v>313</v>
      </c>
      <c r="N2063" t="s">
        <v>86</v>
      </c>
      <c r="O2063" s="24">
        <v>2</v>
      </c>
      <c r="P2063">
        <v>11</v>
      </c>
      <c r="Q2063">
        <v>11</v>
      </c>
      <c r="R2063" t="s">
        <v>18</v>
      </c>
      <c r="S2063" s="24">
        <v>20</v>
      </c>
      <c r="T2063" s="24">
        <v>15</v>
      </c>
      <c r="U2063" t="s">
        <v>186</v>
      </c>
      <c r="V2063" s="14" t="str">
        <f>VLOOKUP($U2063,look_up!$A$2:J2089,2,FALSE)</f>
        <v>Pepino_do_mar</v>
      </c>
      <c r="W2063" s="14" t="str">
        <f>VLOOKUP($U2063,look_up!$A$2:K2089,3,FALSE)</f>
        <v>Species</v>
      </c>
      <c r="X2063" s="14" t="str">
        <f>VLOOKUP($U2063,look_up!$A$2:L2089,4,FALSE)</f>
        <v>NA</v>
      </c>
      <c r="Y2063" s="14" t="str">
        <f>VLOOKUP($U2063,look_up!A$2:K2089,5,FALSE)</f>
        <v>Animalia</v>
      </c>
      <c r="Z2063" s="14" t="str">
        <f>VLOOKUP($U2063,look_up!A$2:L2089,6,FALSE)</f>
        <v>Echinodermata</v>
      </c>
      <c r="AA2063" s="14" t="str">
        <f>VLOOKUP($U2063,look_up!A$2:M2089,7,FALSE)</f>
        <v>Holothuroidea</v>
      </c>
      <c r="AB2063" s="14" t="str">
        <f>VLOOKUP($U2063,look_up!$A$2:P2089,8,FALSE)</f>
        <v>Synallactida</v>
      </c>
      <c r="AC2063" s="14" t="str">
        <f>VLOOKUP($U2063,look_up!$A$2:Q2089,9,FALSE)</f>
        <v>Stichopodidae</v>
      </c>
      <c r="AD2063" s="14">
        <f>VLOOKUP($U2063,look_up!A$2:P2089,10,FALSE)</f>
        <v>367868</v>
      </c>
      <c r="AE2063" s="16">
        <v>0</v>
      </c>
      <c r="AF2063" s="24" t="s">
        <v>216</v>
      </c>
      <c r="AG2063">
        <v>40</v>
      </c>
      <c r="AH2063" s="16" t="s">
        <v>273</v>
      </c>
      <c r="AI2063" s="16" t="s">
        <v>226</v>
      </c>
      <c r="AJ2063" s="16" t="s">
        <v>214</v>
      </c>
      <c r="AK2063" s="16" t="s">
        <v>227</v>
      </c>
      <c r="AL2063" s="16">
        <v>0</v>
      </c>
    </row>
    <row r="2064" spans="1:38" x14ac:dyDescent="0.3">
      <c r="A2064" s="24" t="s">
        <v>0</v>
      </c>
      <c r="B2064" t="s">
        <v>1</v>
      </c>
      <c r="C2064" t="s">
        <v>279</v>
      </c>
      <c r="D2064">
        <v>-27.271709999999999</v>
      </c>
      <c r="E2064">
        <v>-48.331710000000001</v>
      </c>
      <c r="F2064" s="24" t="s">
        <v>2</v>
      </c>
      <c r="G2064" s="24" t="s">
        <v>3</v>
      </c>
      <c r="H2064" s="25">
        <v>42039</v>
      </c>
      <c r="I2064" s="12" t="s">
        <v>280</v>
      </c>
      <c r="J2064" s="12" t="s">
        <v>245</v>
      </c>
      <c r="K2064" s="12" t="s">
        <v>271</v>
      </c>
      <c r="L2064" s="24" t="s">
        <v>96</v>
      </c>
      <c r="M2064" s="24" t="s">
        <v>313</v>
      </c>
      <c r="N2064" t="s">
        <v>86</v>
      </c>
      <c r="O2064" s="24">
        <v>3</v>
      </c>
      <c r="P2064">
        <v>11</v>
      </c>
      <c r="Q2064">
        <v>11</v>
      </c>
      <c r="R2064" t="s">
        <v>18</v>
      </c>
      <c r="S2064" s="24">
        <v>20</v>
      </c>
      <c r="T2064" s="24">
        <v>15</v>
      </c>
      <c r="U2064" t="s">
        <v>186</v>
      </c>
      <c r="V2064" s="14" t="str">
        <f>VLOOKUP($U2064,look_up!$A$2:J2090,2,FALSE)</f>
        <v>Pepino_do_mar</v>
      </c>
      <c r="W2064" s="14" t="str">
        <f>VLOOKUP($U2064,look_up!$A$2:K2090,3,FALSE)</f>
        <v>Species</v>
      </c>
      <c r="X2064" s="14" t="str">
        <f>VLOOKUP($U2064,look_up!$A$2:L2090,4,FALSE)</f>
        <v>NA</v>
      </c>
      <c r="Y2064" s="14" t="str">
        <f>VLOOKUP($U2064,look_up!A$2:K2090,5,FALSE)</f>
        <v>Animalia</v>
      </c>
      <c r="Z2064" s="14" t="str">
        <f>VLOOKUP($U2064,look_up!A$2:L2090,6,FALSE)</f>
        <v>Echinodermata</v>
      </c>
      <c r="AA2064" s="14" t="str">
        <f>VLOOKUP($U2064,look_up!A$2:M2090,7,FALSE)</f>
        <v>Holothuroidea</v>
      </c>
      <c r="AB2064" s="14" t="str">
        <f>VLOOKUP($U2064,look_up!$A$2:P2090,8,FALSE)</f>
        <v>Synallactida</v>
      </c>
      <c r="AC2064" s="14" t="str">
        <f>VLOOKUP($U2064,look_up!$A$2:Q2090,9,FALSE)</f>
        <v>Stichopodidae</v>
      </c>
      <c r="AD2064" s="14">
        <f>VLOOKUP($U2064,look_up!A$2:P2090,10,FALSE)</f>
        <v>367868</v>
      </c>
      <c r="AE2064" s="16">
        <v>0</v>
      </c>
      <c r="AF2064" s="24" t="s">
        <v>216</v>
      </c>
      <c r="AG2064">
        <v>40</v>
      </c>
      <c r="AH2064" s="16" t="s">
        <v>273</v>
      </c>
      <c r="AI2064" s="16" t="s">
        <v>226</v>
      </c>
      <c r="AJ2064" s="16" t="s">
        <v>214</v>
      </c>
      <c r="AK2064" s="16" t="s">
        <v>227</v>
      </c>
      <c r="AL2064" s="16">
        <v>0</v>
      </c>
    </row>
    <row r="2065" spans="1:38" x14ac:dyDescent="0.3">
      <c r="A2065" s="24" t="s">
        <v>0</v>
      </c>
      <c r="B2065" t="s">
        <v>308</v>
      </c>
      <c r="C2065" t="s">
        <v>281</v>
      </c>
      <c r="D2065">
        <v>-27.274239999999999</v>
      </c>
      <c r="E2065">
        <v>-48.3339</v>
      </c>
      <c r="F2065" s="24" t="s">
        <v>2</v>
      </c>
      <c r="G2065" s="24" t="s">
        <v>3</v>
      </c>
      <c r="H2065" s="25">
        <v>42031</v>
      </c>
      <c r="I2065" s="12" t="s">
        <v>282</v>
      </c>
      <c r="J2065" s="12" t="s">
        <v>270</v>
      </c>
      <c r="K2065" s="12" t="s">
        <v>271</v>
      </c>
      <c r="L2065" s="24" t="s">
        <v>96</v>
      </c>
      <c r="M2065" s="24" t="s">
        <v>313</v>
      </c>
      <c r="N2065" t="s">
        <v>85</v>
      </c>
      <c r="O2065" s="24">
        <v>1</v>
      </c>
      <c r="P2065">
        <v>5</v>
      </c>
      <c r="Q2065">
        <v>5</v>
      </c>
      <c r="R2065">
        <v>27</v>
      </c>
      <c r="S2065" s="24">
        <v>4.7</v>
      </c>
      <c r="T2065" s="24">
        <v>3.4</v>
      </c>
      <c r="U2065" t="s">
        <v>186</v>
      </c>
      <c r="V2065" s="14" t="str">
        <f>VLOOKUP($U2065,look_up!$A$2:J2091,2,FALSE)</f>
        <v>Pepino_do_mar</v>
      </c>
      <c r="W2065" s="14" t="str">
        <f>VLOOKUP($U2065,look_up!$A$2:K2091,3,FALSE)</f>
        <v>Species</v>
      </c>
      <c r="X2065" s="14" t="str">
        <f>VLOOKUP($U2065,look_up!$A$2:L2091,4,FALSE)</f>
        <v>NA</v>
      </c>
      <c r="Y2065" s="14" t="str">
        <f>VLOOKUP($U2065,look_up!A$2:K2091,5,FALSE)</f>
        <v>Animalia</v>
      </c>
      <c r="Z2065" s="14" t="str">
        <f>VLOOKUP($U2065,look_up!A$2:L2091,6,FALSE)</f>
        <v>Echinodermata</v>
      </c>
      <c r="AA2065" s="14" t="str">
        <f>VLOOKUP($U2065,look_up!A$2:M2091,7,FALSE)</f>
        <v>Holothuroidea</v>
      </c>
      <c r="AB2065" s="14" t="str">
        <f>VLOOKUP($U2065,look_up!$A$2:P2091,8,FALSE)</f>
        <v>Synallactida</v>
      </c>
      <c r="AC2065" s="14" t="str">
        <f>VLOOKUP($U2065,look_up!$A$2:Q2091,9,FALSE)</f>
        <v>Stichopodidae</v>
      </c>
      <c r="AD2065" s="14">
        <f>VLOOKUP($U2065,look_up!A$2:P2091,10,FALSE)</f>
        <v>367868</v>
      </c>
      <c r="AE2065" s="16">
        <v>0</v>
      </c>
      <c r="AF2065" s="24" t="s">
        <v>216</v>
      </c>
      <c r="AG2065">
        <v>40</v>
      </c>
      <c r="AH2065" s="16" t="s">
        <v>273</v>
      </c>
      <c r="AI2065" s="16" t="s">
        <v>226</v>
      </c>
      <c r="AJ2065" s="16" t="s">
        <v>214</v>
      </c>
      <c r="AK2065" s="16" t="s">
        <v>227</v>
      </c>
      <c r="AL2065" s="16">
        <v>0</v>
      </c>
    </row>
    <row r="2066" spans="1:38" x14ac:dyDescent="0.3">
      <c r="A2066" s="24" t="s">
        <v>0</v>
      </c>
      <c r="B2066" t="s">
        <v>308</v>
      </c>
      <c r="C2066" t="s">
        <v>281</v>
      </c>
      <c r="D2066">
        <v>-27.274239999999999</v>
      </c>
      <c r="E2066">
        <v>-48.3339</v>
      </c>
      <c r="F2066" s="24" t="s">
        <v>2</v>
      </c>
      <c r="G2066" s="24" t="s">
        <v>3</v>
      </c>
      <c r="H2066" s="25">
        <v>42031</v>
      </c>
      <c r="I2066" s="12" t="s">
        <v>282</v>
      </c>
      <c r="J2066" s="12" t="s">
        <v>270</v>
      </c>
      <c r="K2066" s="12" t="s">
        <v>271</v>
      </c>
      <c r="L2066" s="24" t="s">
        <v>96</v>
      </c>
      <c r="M2066" s="24" t="s">
        <v>313</v>
      </c>
      <c r="N2066" t="s">
        <v>85</v>
      </c>
      <c r="O2066" s="24">
        <v>2</v>
      </c>
      <c r="P2066">
        <v>5</v>
      </c>
      <c r="Q2066">
        <v>5</v>
      </c>
      <c r="R2066">
        <v>27</v>
      </c>
      <c r="S2066" s="24">
        <v>4.7</v>
      </c>
      <c r="T2066" s="24">
        <v>3.4</v>
      </c>
      <c r="U2066" t="s">
        <v>186</v>
      </c>
      <c r="V2066" s="14" t="str">
        <f>VLOOKUP($U2066,look_up!$A$2:J2092,2,FALSE)</f>
        <v>Pepino_do_mar</v>
      </c>
      <c r="W2066" s="14" t="str">
        <f>VLOOKUP($U2066,look_up!$A$2:K2092,3,FALSE)</f>
        <v>Species</v>
      </c>
      <c r="X2066" s="14" t="str">
        <f>VLOOKUP($U2066,look_up!$A$2:L2092,4,FALSE)</f>
        <v>NA</v>
      </c>
      <c r="Y2066" s="14" t="str">
        <f>VLOOKUP($U2066,look_up!A$2:K2092,5,FALSE)</f>
        <v>Animalia</v>
      </c>
      <c r="Z2066" s="14" t="str">
        <f>VLOOKUP($U2066,look_up!A$2:L2092,6,FALSE)</f>
        <v>Echinodermata</v>
      </c>
      <c r="AA2066" s="14" t="str">
        <f>VLOOKUP($U2066,look_up!A$2:M2092,7,FALSE)</f>
        <v>Holothuroidea</v>
      </c>
      <c r="AB2066" s="14" t="str">
        <f>VLOOKUP($U2066,look_up!$A$2:P2092,8,FALSE)</f>
        <v>Synallactida</v>
      </c>
      <c r="AC2066" s="14" t="str">
        <f>VLOOKUP($U2066,look_up!$A$2:Q2092,9,FALSE)</f>
        <v>Stichopodidae</v>
      </c>
      <c r="AD2066" s="14">
        <f>VLOOKUP($U2066,look_up!A$2:P2092,10,FALSE)</f>
        <v>367868</v>
      </c>
      <c r="AE2066" s="16">
        <v>0</v>
      </c>
      <c r="AF2066" s="24" t="s">
        <v>216</v>
      </c>
      <c r="AG2066">
        <v>40</v>
      </c>
      <c r="AH2066" s="16" t="s">
        <v>273</v>
      </c>
      <c r="AI2066" s="16" t="s">
        <v>226</v>
      </c>
      <c r="AJ2066" s="16" t="s">
        <v>214</v>
      </c>
      <c r="AK2066" s="16" t="s">
        <v>227</v>
      </c>
      <c r="AL2066" s="16">
        <v>0</v>
      </c>
    </row>
    <row r="2067" spans="1:38" x14ac:dyDescent="0.3">
      <c r="A2067" s="24" t="s">
        <v>0</v>
      </c>
      <c r="B2067" t="s">
        <v>308</v>
      </c>
      <c r="C2067" t="s">
        <v>281</v>
      </c>
      <c r="D2067">
        <v>-27.274239999999999</v>
      </c>
      <c r="E2067">
        <v>-48.3339</v>
      </c>
      <c r="F2067" s="24" t="s">
        <v>2</v>
      </c>
      <c r="G2067" s="24" t="s">
        <v>3</v>
      </c>
      <c r="H2067" s="25">
        <v>42031</v>
      </c>
      <c r="I2067" s="12" t="s">
        <v>282</v>
      </c>
      <c r="J2067" s="12" t="s">
        <v>270</v>
      </c>
      <c r="K2067" s="12" t="s">
        <v>271</v>
      </c>
      <c r="L2067" s="24" t="s">
        <v>96</v>
      </c>
      <c r="M2067" s="24" t="s">
        <v>313</v>
      </c>
      <c r="N2067" t="s">
        <v>85</v>
      </c>
      <c r="O2067" s="24">
        <v>3</v>
      </c>
      <c r="P2067">
        <v>5</v>
      </c>
      <c r="Q2067">
        <v>5</v>
      </c>
      <c r="R2067">
        <v>27</v>
      </c>
      <c r="S2067" s="24">
        <v>4.7</v>
      </c>
      <c r="T2067" s="24">
        <v>3.4</v>
      </c>
      <c r="U2067" t="s">
        <v>186</v>
      </c>
      <c r="V2067" s="14" t="str">
        <f>VLOOKUP($U2067,look_up!$A$2:J2093,2,FALSE)</f>
        <v>Pepino_do_mar</v>
      </c>
      <c r="W2067" s="14" t="str">
        <f>VLOOKUP($U2067,look_up!$A$2:K2093,3,FALSE)</f>
        <v>Species</v>
      </c>
      <c r="X2067" s="14" t="str">
        <f>VLOOKUP($U2067,look_up!$A$2:L2093,4,FALSE)</f>
        <v>NA</v>
      </c>
      <c r="Y2067" s="14" t="str">
        <f>VLOOKUP($U2067,look_up!A$2:K2093,5,FALSE)</f>
        <v>Animalia</v>
      </c>
      <c r="Z2067" s="14" t="str">
        <f>VLOOKUP($U2067,look_up!A$2:L2093,6,FALSE)</f>
        <v>Echinodermata</v>
      </c>
      <c r="AA2067" s="14" t="str">
        <f>VLOOKUP($U2067,look_up!A$2:M2093,7,FALSE)</f>
        <v>Holothuroidea</v>
      </c>
      <c r="AB2067" s="14" t="str">
        <f>VLOOKUP($U2067,look_up!$A$2:P2093,8,FALSE)</f>
        <v>Synallactida</v>
      </c>
      <c r="AC2067" s="14" t="str">
        <f>VLOOKUP($U2067,look_up!$A$2:Q2093,9,FALSE)</f>
        <v>Stichopodidae</v>
      </c>
      <c r="AD2067" s="14">
        <f>VLOOKUP($U2067,look_up!A$2:P2093,10,FALSE)</f>
        <v>367868</v>
      </c>
      <c r="AE2067" s="16">
        <v>0</v>
      </c>
      <c r="AF2067" s="24" t="s">
        <v>216</v>
      </c>
      <c r="AG2067">
        <v>40</v>
      </c>
      <c r="AH2067" s="16" t="s">
        <v>273</v>
      </c>
      <c r="AI2067" s="16" t="s">
        <v>226</v>
      </c>
      <c r="AJ2067" s="16" t="s">
        <v>214</v>
      </c>
      <c r="AK2067" s="16" t="s">
        <v>227</v>
      </c>
      <c r="AL2067" s="16">
        <v>0</v>
      </c>
    </row>
    <row r="2068" spans="1:38" x14ac:dyDescent="0.3">
      <c r="A2068" s="24" t="s">
        <v>0</v>
      </c>
      <c r="B2068" t="s">
        <v>308</v>
      </c>
      <c r="C2068" t="s">
        <v>281</v>
      </c>
      <c r="D2068">
        <v>-27.274239999999999</v>
      </c>
      <c r="E2068">
        <v>-48.3339</v>
      </c>
      <c r="F2068" s="24" t="s">
        <v>2</v>
      </c>
      <c r="G2068" s="24" t="s">
        <v>3</v>
      </c>
      <c r="H2068" s="25">
        <v>42031</v>
      </c>
      <c r="I2068" s="12" t="s">
        <v>282</v>
      </c>
      <c r="J2068" s="12" t="s">
        <v>270</v>
      </c>
      <c r="K2068" s="12" t="s">
        <v>271</v>
      </c>
      <c r="L2068" s="24" t="s">
        <v>96</v>
      </c>
      <c r="M2068" s="24" t="s">
        <v>313</v>
      </c>
      <c r="N2068" t="s">
        <v>85</v>
      </c>
      <c r="O2068" s="24">
        <v>1</v>
      </c>
      <c r="P2068">
        <v>10</v>
      </c>
      <c r="Q2068">
        <v>10</v>
      </c>
      <c r="R2068">
        <v>26</v>
      </c>
      <c r="S2068" s="24">
        <v>4.7</v>
      </c>
      <c r="T2068" s="24">
        <v>5</v>
      </c>
      <c r="U2068" t="s">
        <v>186</v>
      </c>
      <c r="V2068" s="14" t="str">
        <f>VLOOKUP($U2068,look_up!$A$2:J2094,2,FALSE)</f>
        <v>Pepino_do_mar</v>
      </c>
      <c r="W2068" s="14" t="str">
        <f>VLOOKUP($U2068,look_up!$A$2:K2094,3,FALSE)</f>
        <v>Species</v>
      </c>
      <c r="X2068" s="14" t="str">
        <f>VLOOKUP($U2068,look_up!$A$2:L2094,4,FALSE)</f>
        <v>NA</v>
      </c>
      <c r="Y2068" s="14" t="str">
        <f>VLOOKUP($U2068,look_up!A$2:K2094,5,FALSE)</f>
        <v>Animalia</v>
      </c>
      <c r="Z2068" s="14" t="str">
        <f>VLOOKUP($U2068,look_up!A$2:L2094,6,FALSE)</f>
        <v>Echinodermata</v>
      </c>
      <c r="AA2068" s="14" t="str">
        <f>VLOOKUP($U2068,look_up!A$2:M2094,7,FALSE)</f>
        <v>Holothuroidea</v>
      </c>
      <c r="AB2068" s="14" t="str">
        <f>VLOOKUP($U2068,look_up!$A$2:P2094,8,FALSE)</f>
        <v>Synallactida</v>
      </c>
      <c r="AC2068" s="14" t="str">
        <f>VLOOKUP($U2068,look_up!$A$2:Q2094,9,FALSE)</f>
        <v>Stichopodidae</v>
      </c>
      <c r="AD2068" s="14">
        <f>VLOOKUP($U2068,look_up!A$2:P2094,10,FALSE)</f>
        <v>367868</v>
      </c>
      <c r="AE2068" s="16">
        <v>1</v>
      </c>
      <c r="AF2068" s="24" t="s">
        <v>216</v>
      </c>
      <c r="AG2068">
        <v>40</v>
      </c>
      <c r="AH2068" s="16" t="s">
        <v>273</v>
      </c>
      <c r="AI2068" s="16" t="s">
        <v>226</v>
      </c>
      <c r="AJ2068" s="16" t="s">
        <v>214</v>
      </c>
      <c r="AK2068" s="16" t="s">
        <v>227</v>
      </c>
      <c r="AL2068" s="16">
        <v>1</v>
      </c>
    </row>
    <row r="2069" spans="1:38" x14ac:dyDescent="0.3">
      <c r="A2069" s="24" t="s">
        <v>0</v>
      </c>
      <c r="B2069" t="s">
        <v>308</v>
      </c>
      <c r="C2069" t="s">
        <v>281</v>
      </c>
      <c r="D2069">
        <v>-27.274239999999999</v>
      </c>
      <c r="E2069">
        <v>-48.3339</v>
      </c>
      <c r="F2069" s="24" t="s">
        <v>2</v>
      </c>
      <c r="G2069" s="24" t="s">
        <v>3</v>
      </c>
      <c r="H2069" s="25">
        <v>42031</v>
      </c>
      <c r="I2069" s="12" t="s">
        <v>282</v>
      </c>
      <c r="J2069" s="12" t="s">
        <v>270</v>
      </c>
      <c r="K2069" s="12" t="s">
        <v>271</v>
      </c>
      <c r="L2069" s="24" t="s">
        <v>96</v>
      </c>
      <c r="M2069" s="24" t="s">
        <v>313</v>
      </c>
      <c r="N2069" t="s">
        <v>85</v>
      </c>
      <c r="O2069" s="24">
        <v>2</v>
      </c>
      <c r="P2069">
        <v>10</v>
      </c>
      <c r="Q2069">
        <v>10</v>
      </c>
      <c r="R2069">
        <v>26</v>
      </c>
      <c r="S2069" s="24">
        <v>4.7</v>
      </c>
      <c r="T2069" s="24">
        <v>5</v>
      </c>
      <c r="U2069" t="s">
        <v>186</v>
      </c>
      <c r="V2069" s="14" t="str">
        <f>VLOOKUP($U2069,look_up!$A$2:J2095,2,FALSE)</f>
        <v>Pepino_do_mar</v>
      </c>
      <c r="W2069" s="14" t="str">
        <f>VLOOKUP($U2069,look_up!$A$2:K2095,3,FALSE)</f>
        <v>Species</v>
      </c>
      <c r="X2069" s="14" t="str">
        <f>VLOOKUP($U2069,look_up!$A$2:L2095,4,FALSE)</f>
        <v>NA</v>
      </c>
      <c r="Y2069" s="14" t="str">
        <f>VLOOKUP($U2069,look_up!A$2:K2095,5,FALSE)</f>
        <v>Animalia</v>
      </c>
      <c r="Z2069" s="14" t="str">
        <f>VLOOKUP($U2069,look_up!A$2:L2095,6,FALSE)</f>
        <v>Echinodermata</v>
      </c>
      <c r="AA2069" s="14" t="str">
        <f>VLOOKUP($U2069,look_up!A$2:M2095,7,FALSE)</f>
        <v>Holothuroidea</v>
      </c>
      <c r="AB2069" s="14" t="str">
        <f>VLOOKUP($U2069,look_up!$A$2:P2095,8,FALSE)</f>
        <v>Synallactida</v>
      </c>
      <c r="AC2069" s="14" t="str">
        <f>VLOOKUP($U2069,look_up!$A$2:Q2095,9,FALSE)</f>
        <v>Stichopodidae</v>
      </c>
      <c r="AD2069" s="14">
        <f>VLOOKUP($U2069,look_up!A$2:P2095,10,FALSE)</f>
        <v>367868</v>
      </c>
      <c r="AE2069" s="16">
        <v>0</v>
      </c>
      <c r="AF2069" s="24" t="s">
        <v>216</v>
      </c>
      <c r="AG2069">
        <v>40</v>
      </c>
      <c r="AH2069" s="16" t="s">
        <v>273</v>
      </c>
      <c r="AI2069" s="16" t="s">
        <v>226</v>
      </c>
      <c r="AJ2069" s="16" t="s">
        <v>214</v>
      </c>
      <c r="AK2069" s="16" t="s">
        <v>227</v>
      </c>
      <c r="AL2069" s="16">
        <v>0</v>
      </c>
    </row>
    <row r="2070" spans="1:38" x14ac:dyDescent="0.3">
      <c r="A2070" s="24" t="s">
        <v>0</v>
      </c>
      <c r="B2070" t="s">
        <v>308</v>
      </c>
      <c r="C2070" t="s">
        <v>281</v>
      </c>
      <c r="D2070">
        <v>-27.274239999999999</v>
      </c>
      <c r="E2070">
        <v>-48.3339</v>
      </c>
      <c r="F2070" s="24" t="s">
        <v>2</v>
      </c>
      <c r="G2070" s="24" t="s">
        <v>3</v>
      </c>
      <c r="H2070" s="25">
        <v>42031</v>
      </c>
      <c r="I2070" s="12" t="s">
        <v>282</v>
      </c>
      <c r="J2070" s="12" t="s">
        <v>270</v>
      </c>
      <c r="K2070" s="12" t="s">
        <v>271</v>
      </c>
      <c r="L2070" s="24" t="s">
        <v>96</v>
      </c>
      <c r="M2070" s="24" t="s">
        <v>313</v>
      </c>
      <c r="N2070" t="s">
        <v>85</v>
      </c>
      <c r="O2070" s="24">
        <v>3</v>
      </c>
      <c r="P2070">
        <v>10</v>
      </c>
      <c r="Q2070">
        <v>10</v>
      </c>
      <c r="R2070">
        <v>26</v>
      </c>
      <c r="S2070" s="24">
        <v>4.7</v>
      </c>
      <c r="T2070" s="24">
        <v>5</v>
      </c>
      <c r="U2070" t="s">
        <v>186</v>
      </c>
      <c r="V2070" s="14" t="str">
        <f>VLOOKUP($U2070,look_up!$A$2:J2096,2,FALSE)</f>
        <v>Pepino_do_mar</v>
      </c>
      <c r="W2070" s="14" t="str">
        <f>VLOOKUP($U2070,look_up!$A$2:K2096,3,FALSE)</f>
        <v>Species</v>
      </c>
      <c r="X2070" s="14" t="str">
        <f>VLOOKUP($U2070,look_up!$A$2:L2096,4,FALSE)</f>
        <v>NA</v>
      </c>
      <c r="Y2070" s="14" t="str">
        <f>VLOOKUP($U2070,look_up!A$2:K2096,5,FALSE)</f>
        <v>Animalia</v>
      </c>
      <c r="Z2070" s="14" t="str">
        <f>VLOOKUP($U2070,look_up!A$2:L2096,6,FALSE)</f>
        <v>Echinodermata</v>
      </c>
      <c r="AA2070" s="14" t="str">
        <f>VLOOKUP($U2070,look_up!A$2:M2096,7,FALSE)</f>
        <v>Holothuroidea</v>
      </c>
      <c r="AB2070" s="14" t="str">
        <f>VLOOKUP($U2070,look_up!$A$2:P2096,8,FALSE)</f>
        <v>Synallactida</v>
      </c>
      <c r="AC2070" s="14" t="str">
        <f>VLOOKUP($U2070,look_up!$A$2:Q2096,9,FALSE)</f>
        <v>Stichopodidae</v>
      </c>
      <c r="AD2070" s="14">
        <f>VLOOKUP($U2070,look_up!A$2:P2096,10,FALSE)</f>
        <v>367868</v>
      </c>
      <c r="AE2070" s="16">
        <v>0</v>
      </c>
      <c r="AF2070" s="24" t="s">
        <v>216</v>
      </c>
      <c r="AG2070">
        <v>40</v>
      </c>
      <c r="AH2070" s="16" t="s">
        <v>273</v>
      </c>
      <c r="AI2070" s="16" t="s">
        <v>226</v>
      </c>
      <c r="AJ2070" s="16" t="s">
        <v>214</v>
      </c>
      <c r="AK2070" s="16" t="s">
        <v>227</v>
      </c>
      <c r="AL2070" s="16">
        <v>0</v>
      </c>
    </row>
    <row r="2071" spans="1:38" x14ac:dyDescent="0.3">
      <c r="A2071" s="24" t="s">
        <v>0</v>
      </c>
      <c r="B2071" t="s">
        <v>267</v>
      </c>
      <c r="C2071" t="s">
        <v>283</v>
      </c>
      <c r="D2071">
        <v>-27.27486</v>
      </c>
      <c r="E2071">
        <v>-48.36674</v>
      </c>
      <c r="F2071" s="24" t="s">
        <v>2</v>
      </c>
      <c r="G2071" s="24" t="s">
        <v>3</v>
      </c>
      <c r="H2071" s="25">
        <v>42024</v>
      </c>
      <c r="I2071" s="12" t="s">
        <v>248</v>
      </c>
      <c r="J2071" s="12" t="s">
        <v>270</v>
      </c>
      <c r="K2071" s="12" t="s">
        <v>271</v>
      </c>
      <c r="L2071" s="24" t="s">
        <v>96</v>
      </c>
      <c r="M2071" s="24" t="s">
        <v>313</v>
      </c>
      <c r="N2071" t="s">
        <v>85</v>
      </c>
      <c r="O2071" s="24">
        <v>1</v>
      </c>
      <c r="P2071">
        <v>5</v>
      </c>
      <c r="Q2071">
        <v>5</v>
      </c>
      <c r="R2071">
        <v>27</v>
      </c>
      <c r="S2071" s="24">
        <v>10.7</v>
      </c>
      <c r="T2071" s="24">
        <v>4</v>
      </c>
      <c r="U2071" t="s">
        <v>186</v>
      </c>
      <c r="V2071" s="14" t="str">
        <f>VLOOKUP($U2071,look_up!$A$2:J2097,2,FALSE)</f>
        <v>Pepino_do_mar</v>
      </c>
      <c r="W2071" s="14" t="str">
        <f>VLOOKUP($U2071,look_up!$A$2:K2097,3,FALSE)</f>
        <v>Species</v>
      </c>
      <c r="X2071" s="14" t="str">
        <f>VLOOKUP($U2071,look_up!$A$2:L2097,4,FALSE)</f>
        <v>NA</v>
      </c>
      <c r="Y2071" s="14" t="str">
        <f>VLOOKUP($U2071,look_up!A$2:K2097,5,FALSE)</f>
        <v>Animalia</v>
      </c>
      <c r="Z2071" s="14" t="str">
        <f>VLOOKUP($U2071,look_up!A$2:L2097,6,FALSE)</f>
        <v>Echinodermata</v>
      </c>
      <c r="AA2071" s="14" t="str">
        <f>VLOOKUP($U2071,look_up!A$2:M2097,7,FALSE)</f>
        <v>Holothuroidea</v>
      </c>
      <c r="AB2071" s="14" t="str">
        <f>VLOOKUP($U2071,look_up!$A$2:P2097,8,FALSE)</f>
        <v>Synallactida</v>
      </c>
      <c r="AC2071" s="14" t="str">
        <f>VLOOKUP($U2071,look_up!$A$2:Q2097,9,FALSE)</f>
        <v>Stichopodidae</v>
      </c>
      <c r="AD2071" s="14">
        <f>VLOOKUP($U2071,look_up!A$2:P2097,10,FALSE)</f>
        <v>367868</v>
      </c>
      <c r="AE2071" s="16">
        <v>0</v>
      </c>
      <c r="AF2071" s="24" t="s">
        <v>216</v>
      </c>
      <c r="AG2071">
        <v>40</v>
      </c>
      <c r="AH2071" s="16" t="s">
        <v>273</v>
      </c>
      <c r="AI2071" s="16" t="s">
        <v>226</v>
      </c>
      <c r="AJ2071" s="16" t="s">
        <v>214</v>
      </c>
      <c r="AK2071" s="16" t="s">
        <v>227</v>
      </c>
      <c r="AL2071" s="16">
        <v>0</v>
      </c>
    </row>
    <row r="2072" spans="1:38" x14ac:dyDescent="0.3">
      <c r="A2072" s="24" t="s">
        <v>0</v>
      </c>
      <c r="B2072" t="s">
        <v>267</v>
      </c>
      <c r="C2072" t="s">
        <v>283</v>
      </c>
      <c r="D2072">
        <v>-27.27486</v>
      </c>
      <c r="E2072">
        <v>-48.36674</v>
      </c>
      <c r="F2072" s="24" t="s">
        <v>2</v>
      </c>
      <c r="G2072" s="24" t="s">
        <v>3</v>
      </c>
      <c r="H2072" s="25">
        <v>42024</v>
      </c>
      <c r="I2072" s="12" t="s">
        <v>248</v>
      </c>
      <c r="J2072" s="12" t="s">
        <v>270</v>
      </c>
      <c r="K2072" s="12" t="s">
        <v>271</v>
      </c>
      <c r="L2072" s="24" t="s">
        <v>96</v>
      </c>
      <c r="M2072" s="24" t="s">
        <v>313</v>
      </c>
      <c r="N2072" t="s">
        <v>85</v>
      </c>
      <c r="O2072" s="24">
        <v>2</v>
      </c>
      <c r="P2072">
        <v>5</v>
      </c>
      <c r="Q2072">
        <v>5</v>
      </c>
      <c r="R2072">
        <v>27</v>
      </c>
      <c r="S2072" s="24">
        <v>10.7</v>
      </c>
      <c r="T2072" s="24">
        <v>4</v>
      </c>
      <c r="U2072" t="s">
        <v>186</v>
      </c>
      <c r="V2072" s="14" t="str">
        <f>VLOOKUP($U2072,look_up!$A$2:J2098,2,FALSE)</f>
        <v>Pepino_do_mar</v>
      </c>
      <c r="W2072" s="14" t="str">
        <f>VLOOKUP($U2072,look_up!$A$2:K2098,3,FALSE)</f>
        <v>Species</v>
      </c>
      <c r="X2072" s="14" t="str">
        <f>VLOOKUP($U2072,look_up!$A$2:L2098,4,FALSE)</f>
        <v>NA</v>
      </c>
      <c r="Y2072" s="14" t="str">
        <f>VLOOKUP($U2072,look_up!A$2:K2098,5,FALSE)</f>
        <v>Animalia</v>
      </c>
      <c r="Z2072" s="14" t="str">
        <f>VLOOKUP($U2072,look_up!A$2:L2098,6,FALSE)</f>
        <v>Echinodermata</v>
      </c>
      <c r="AA2072" s="14" t="str">
        <f>VLOOKUP($U2072,look_up!A$2:M2098,7,FALSE)</f>
        <v>Holothuroidea</v>
      </c>
      <c r="AB2072" s="14" t="str">
        <f>VLOOKUP($U2072,look_up!$A$2:P2098,8,FALSE)</f>
        <v>Synallactida</v>
      </c>
      <c r="AC2072" s="14" t="str">
        <f>VLOOKUP($U2072,look_up!$A$2:Q2098,9,FALSE)</f>
        <v>Stichopodidae</v>
      </c>
      <c r="AD2072" s="14">
        <f>VLOOKUP($U2072,look_up!A$2:P2098,10,FALSE)</f>
        <v>367868</v>
      </c>
      <c r="AE2072" s="16">
        <v>0</v>
      </c>
      <c r="AF2072" s="24" t="s">
        <v>216</v>
      </c>
      <c r="AG2072">
        <v>40</v>
      </c>
      <c r="AH2072" s="16" t="s">
        <v>273</v>
      </c>
      <c r="AI2072" s="16" t="s">
        <v>226</v>
      </c>
      <c r="AJ2072" s="16" t="s">
        <v>214</v>
      </c>
      <c r="AK2072" s="16" t="s">
        <v>227</v>
      </c>
      <c r="AL2072" s="16">
        <v>0</v>
      </c>
    </row>
    <row r="2073" spans="1:38" x14ac:dyDescent="0.3">
      <c r="A2073" s="24" t="s">
        <v>0</v>
      </c>
      <c r="B2073" t="s">
        <v>267</v>
      </c>
      <c r="C2073" t="s">
        <v>283</v>
      </c>
      <c r="D2073">
        <v>-27.27486</v>
      </c>
      <c r="E2073">
        <v>-48.36674</v>
      </c>
      <c r="F2073" s="24" t="s">
        <v>2</v>
      </c>
      <c r="G2073" s="24" t="s">
        <v>3</v>
      </c>
      <c r="H2073" s="25">
        <v>42024</v>
      </c>
      <c r="I2073" s="12" t="s">
        <v>248</v>
      </c>
      <c r="J2073" s="12" t="s">
        <v>270</v>
      </c>
      <c r="K2073" s="12" t="s">
        <v>271</v>
      </c>
      <c r="L2073" s="24" t="s">
        <v>96</v>
      </c>
      <c r="M2073" s="24" t="s">
        <v>313</v>
      </c>
      <c r="N2073" t="s">
        <v>85</v>
      </c>
      <c r="O2073" s="24">
        <v>3</v>
      </c>
      <c r="P2073">
        <v>5</v>
      </c>
      <c r="Q2073">
        <v>5</v>
      </c>
      <c r="R2073">
        <v>27</v>
      </c>
      <c r="S2073" s="24">
        <v>10.7</v>
      </c>
      <c r="T2073" s="24">
        <v>4</v>
      </c>
      <c r="U2073" t="s">
        <v>186</v>
      </c>
      <c r="V2073" s="14" t="str">
        <f>VLOOKUP($U2073,look_up!$A$2:J2099,2,FALSE)</f>
        <v>Pepino_do_mar</v>
      </c>
      <c r="W2073" s="14" t="str">
        <f>VLOOKUP($U2073,look_up!$A$2:K2099,3,FALSE)</f>
        <v>Species</v>
      </c>
      <c r="X2073" s="14" t="str">
        <f>VLOOKUP($U2073,look_up!$A$2:L2099,4,FALSE)</f>
        <v>NA</v>
      </c>
      <c r="Y2073" s="14" t="str">
        <f>VLOOKUP($U2073,look_up!A$2:K2099,5,FALSE)</f>
        <v>Animalia</v>
      </c>
      <c r="Z2073" s="14" t="str">
        <f>VLOOKUP($U2073,look_up!A$2:L2099,6,FALSE)</f>
        <v>Echinodermata</v>
      </c>
      <c r="AA2073" s="14" t="str">
        <f>VLOOKUP($U2073,look_up!A$2:M2099,7,FALSE)</f>
        <v>Holothuroidea</v>
      </c>
      <c r="AB2073" s="14" t="str">
        <f>VLOOKUP($U2073,look_up!$A$2:P2099,8,FALSE)</f>
        <v>Synallactida</v>
      </c>
      <c r="AC2073" s="14" t="str">
        <f>VLOOKUP($U2073,look_up!$A$2:Q2099,9,FALSE)</f>
        <v>Stichopodidae</v>
      </c>
      <c r="AD2073" s="14">
        <f>VLOOKUP($U2073,look_up!A$2:P2099,10,FALSE)</f>
        <v>367868</v>
      </c>
      <c r="AE2073" s="16">
        <v>0</v>
      </c>
      <c r="AF2073" s="24" t="s">
        <v>216</v>
      </c>
      <c r="AG2073">
        <v>40</v>
      </c>
      <c r="AH2073" s="16" t="s">
        <v>273</v>
      </c>
      <c r="AI2073" s="16" t="s">
        <v>226</v>
      </c>
      <c r="AJ2073" s="16" t="s">
        <v>214</v>
      </c>
      <c r="AK2073" s="16" t="s">
        <v>227</v>
      </c>
      <c r="AL2073" s="16">
        <v>0</v>
      </c>
    </row>
    <row r="2074" spans="1:38" x14ac:dyDescent="0.3">
      <c r="A2074" s="24" t="s">
        <v>0</v>
      </c>
      <c r="B2074" t="s">
        <v>267</v>
      </c>
      <c r="C2074" t="s">
        <v>283</v>
      </c>
      <c r="D2074">
        <v>-27.27486</v>
      </c>
      <c r="E2074">
        <v>-48.36674</v>
      </c>
      <c r="F2074" s="24" t="s">
        <v>2</v>
      </c>
      <c r="G2074" s="24" t="s">
        <v>3</v>
      </c>
      <c r="H2074" s="25">
        <v>42024</v>
      </c>
      <c r="I2074" s="12" t="s">
        <v>248</v>
      </c>
      <c r="J2074" s="12" t="s">
        <v>270</v>
      </c>
      <c r="K2074" s="12" t="s">
        <v>271</v>
      </c>
      <c r="L2074" s="24" t="s">
        <v>96</v>
      </c>
      <c r="M2074" s="24" t="s">
        <v>313</v>
      </c>
      <c r="N2074" t="s">
        <v>85</v>
      </c>
      <c r="O2074" s="24">
        <v>1</v>
      </c>
      <c r="P2074">
        <v>10</v>
      </c>
      <c r="Q2074">
        <v>10</v>
      </c>
      <c r="R2074">
        <v>28</v>
      </c>
      <c r="S2074" s="24">
        <v>10.7</v>
      </c>
      <c r="T2074" s="24">
        <v>10</v>
      </c>
      <c r="U2074" t="s">
        <v>186</v>
      </c>
      <c r="V2074" s="14" t="str">
        <f>VLOOKUP($U2074,look_up!$A$2:J2100,2,FALSE)</f>
        <v>Pepino_do_mar</v>
      </c>
      <c r="W2074" s="14" t="str">
        <f>VLOOKUP($U2074,look_up!$A$2:K2100,3,FALSE)</f>
        <v>Species</v>
      </c>
      <c r="X2074" s="14" t="str">
        <f>VLOOKUP($U2074,look_up!$A$2:L2100,4,FALSE)</f>
        <v>NA</v>
      </c>
      <c r="Y2074" s="14" t="str">
        <f>VLOOKUP($U2074,look_up!A$2:K2100,5,FALSE)</f>
        <v>Animalia</v>
      </c>
      <c r="Z2074" s="14" t="str">
        <f>VLOOKUP($U2074,look_up!A$2:L2100,6,FALSE)</f>
        <v>Echinodermata</v>
      </c>
      <c r="AA2074" s="14" t="str">
        <f>VLOOKUP($U2074,look_up!A$2:M2100,7,FALSE)</f>
        <v>Holothuroidea</v>
      </c>
      <c r="AB2074" s="14" t="str">
        <f>VLOOKUP($U2074,look_up!$A$2:P2100,8,FALSE)</f>
        <v>Synallactida</v>
      </c>
      <c r="AC2074" s="14" t="str">
        <f>VLOOKUP($U2074,look_up!$A$2:Q2100,9,FALSE)</f>
        <v>Stichopodidae</v>
      </c>
      <c r="AD2074" s="14">
        <f>VLOOKUP($U2074,look_up!A$2:P2100,10,FALSE)</f>
        <v>367868</v>
      </c>
      <c r="AE2074" s="16">
        <v>2</v>
      </c>
      <c r="AF2074" s="24" t="s">
        <v>216</v>
      </c>
      <c r="AG2074">
        <v>40</v>
      </c>
      <c r="AH2074" s="16" t="s">
        <v>273</v>
      </c>
      <c r="AI2074" s="16" t="s">
        <v>226</v>
      </c>
      <c r="AJ2074" s="16" t="s">
        <v>214</v>
      </c>
      <c r="AK2074" s="16" t="s">
        <v>227</v>
      </c>
      <c r="AL2074" s="16">
        <v>2</v>
      </c>
    </row>
    <row r="2075" spans="1:38" x14ac:dyDescent="0.3">
      <c r="A2075" s="24" t="s">
        <v>0</v>
      </c>
      <c r="B2075" t="s">
        <v>267</v>
      </c>
      <c r="C2075" t="s">
        <v>283</v>
      </c>
      <c r="D2075">
        <v>-27.27486</v>
      </c>
      <c r="E2075">
        <v>-48.36674</v>
      </c>
      <c r="F2075" s="24" t="s">
        <v>2</v>
      </c>
      <c r="G2075" s="24" t="s">
        <v>3</v>
      </c>
      <c r="H2075" s="25">
        <v>42024</v>
      </c>
      <c r="I2075" s="12" t="s">
        <v>248</v>
      </c>
      <c r="J2075" s="12" t="s">
        <v>270</v>
      </c>
      <c r="K2075" s="12" t="s">
        <v>271</v>
      </c>
      <c r="L2075" s="24" t="s">
        <v>96</v>
      </c>
      <c r="M2075" s="24" t="s">
        <v>313</v>
      </c>
      <c r="N2075" t="s">
        <v>85</v>
      </c>
      <c r="O2075" s="24">
        <v>2</v>
      </c>
      <c r="P2075">
        <v>10</v>
      </c>
      <c r="Q2075">
        <v>10</v>
      </c>
      <c r="R2075">
        <v>28</v>
      </c>
      <c r="S2075" s="24">
        <v>10.7</v>
      </c>
      <c r="T2075" s="24">
        <v>10</v>
      </c>
      <c r="U2075" t="s">
        <v>186</v>
      </c>
      <c r="V2075" s="14" t="str">
        <f>VLOOKUP($U2075,look_up!$A$2:J2101,2,FALSE)</f>
        <v>Pepino_do_mar</v>
      </c>
      <c r="W2075" s="14" t="str">
        <f>VLOOKUP($U2075,look_up!$A$2:K2101,3,FALSE)</f>
        <v>Species</v>
      </c>
      <c r="X2075" s="14" t="str">
        <f>VLOOKUP($U2075,look_up!$A$2:L2101,4,FALSE)</f>
        <v>NA</v>
      </c>
      <c r="Y2075" s="14" t="str">
        <f>VLOOKUP($U2075,look_up!A$2:K2101,5,FALSE)</f>
        <v>Animalia</v>
      </c>
      <c r="Z2075" s="14" t="str">
        <f>VLOOKUP($U2075,look_up!A$2:L2101,6,FALSE)</f>
        <v>Echinodermata</v>
      </c>
      <c r="AA2075" s="14" t="str">
        <f>VLOOKUP($U2075,look_up!A$2:M2101,7,FALSE)</f>
        <v>Holothuroidea</v>
      </c>
      <c r="AB2075" s="14" t="str">
        <f>VLOOKUP($U2075,look_up!$A$2:P2101,8,FALSE)</f>
        <v>Synallactida</v>
      </c>
      <c r="AC2075" s="14" t="str">
        <f>VLOOKUP($U2075,look_up!$A$2:Q2101,9,FALSE)</f>
        <v>Stichopodidae</v>
      </c>
      <c r="AD2075" s="14">
        <f>VLOOKUP($U2075,look_up!A$2:P2101,10,FALSE)</f>
        <v>367868</v>
      </c>
      <c r="AE2075" s="16">
        <v>0</v>
      </c>
      <c r="AF2075" s="24" t="s">
        <v>216</v>
      </c>
      <c r="AG2075">
        <v>40</v>
      </c>
      <c r="AH2075" s="16" t="s">
        <v>273</v>
      </c>
      <c r="AI2075" s="16" t="s">
        <v>226</v>
      </c>
      <c r="AJ2075" s="16" t="s">
        <v>214</v>
      </c>
      <c r="AK2075" s="16" t="s">
        <v>227</v>
      </c>
      <c r="AL2075" s="16">
        <v>0</v>
      </c>
    </row>
    <row r="2076" spans="1:38" x14ac:dyDescent="0.3">
      <c r="A2076" s="24" t="s">
        <v>0</v>
      </c>
      <c r="B2076" t="s">
        <v>267</v>
      </c>
      <c r="C2076" t="s">
        <v>283</v>
      </c>
      <c r="D2076">
        <v>-27.27486</v>
      </c>
      <c r="E2076">
        <v>-48.36674</v>
      </c>
      <c r="F2076" s="24" t="s">
        <v>2</v>
      </c>
      <c r="G2076" s="24" t="s">
        <v>3</v>
      </c>
      <c r="H2076" s="25">
        <v>42024</v>
      </c>
      <c r="I2076" s="12" t="s">
        <v>248</v>
      </c>
      <c r="J2076" s="12" t="s">
        <v>270</v>
      </c>
      <c r="K2076" s="12" t="s">
        <v>271</v>
      </c>
      <c r="L2076" s="24" t="s">
        <v>96</v>
      </c>
      <c r="M2076" s="24" t="s">
        <v>313</v>
      </c>
      <c r="N2076" t="s">
        <v>85</v>
      </c>
      <c r="O2076" s="24">
        <v>3</v>
      </c>
      <c r="P2076">
        <v>10</v>
      </c>
      <c r="Q2076">
        <v>10</v>
      </c>
      <c r="R2076">
        <v>28</v>
      </c>
      <c r="S2076" s="24">
        <v>10.7</v>
      </c>
      <c r="T2076" s="24">
        <v>10</v>
      </c>
      <c r="U2076" t="s">
        <v>186</v>
      </c>
      <c r="V2076" s="14" t="str">
        <f>VLOOKUP($U2076,look_up!$A$2:J2102,2,FALSE)</f>
        <v>Pepino_do_mar</v>
      </c>
      <c r="W2076" s="14" t="str">
        <f>VLOOKUP($U2076,look_up!$A$2:K2102,3,FALSE)</f>
        <v>Species</v>
      </c>
      <c r="X2076" s="14" t="str">
        <f>VLOOKUP($U2076,look_up!$A$2:L2102,4,FALSE)</f>
        <v>NA</v>
      </c>
      <c r="Y2076" s="14" t="str">
        <f>VLOOKUP($U2076,look_up!A$2:K2102,5,FALSE)</f>
        <v>Animalia</v>
      </c>
      <c r="Z2076" s="14" t="str">
        <f>VLOOKUP($U2076,look_up!A$2:L2102,6,FALSE)</f>
        <v>Echinodermata</v>
      </c>
      <c r="AA2076" s="14" t="str">
        <f>VLOOKUP($U2076,look_up!A$2:M2102,7,FALSE)</f>
        <v>Holothuroidea</v>
      </c>
      <c r="AB2076" s="14" t="str">
        <f>VLOOKUP($U2076,look_up!$A$2:P2102,8,FALSE)</f>
        <v>Synallactida</v>
      </c>
      <c r="AC2076" s="14" t="str">
        <f>VLOOKUP($U2076,look_up!$A$2:Q2102,9,FALSE)</f>
        <v>Stichopodidae</v>
      </c>
      <c r="AD2076" s="14">
        <f>VLOOKUP($U2076,look_up!A$2:P2102,10,FALSE)</f>
        <v>367868</v>
      </c>
      <c r="AE2076" s="16">
        <v>0</v>
      </c>
      <c r="AF2076" s="24" t="s">
        <v>216</v>
      </c>
      <c r="AG2076">
        <v>40</v>
      </c>
      <c r="AH2076" s="16" t="s">
        <v>273</v>
      </c>
      <c r="AI2076" s="16" t="s">
        <v>226</v>
      </c>
      <c r="AJ2076" s="16" t="s">
        <v>214</v>
      </c>
      <c r="AK2076" s="16" t="s">
        <v>227</v>
      </c>
      <c r="AL2076" s="16">
        <v>0</v>
      </c>
    </row>
    <row r="2077" spans="1:38" x14ac:dyDescent="0.3">
      <c r="A2077" s="24" t="s">
        <v>0</v>
      </c>
      <c r="B2077" t="s">
        <v>19</v>
      </c>
      <c r="C2077" t="s">
        <v>284</v>
      </c>
      <c r="D2077">
        <v>-27.278230000000001</v>
      </c>
      <c r="E2077">
        <v>-48.375419999999998</v>
      </c>
      <c r="F2077" s="24" t="s">
        <v>2</v>
      </c>
      <c r="G2077" s="24" t="s">
        <v>3</v>
      </c>
      <c r="H2077" s="25">
        <v>42025</v>
      </c>
      <c r="I2077" s="12" t="s">
        <v>285</v>
      </c>
      <c r="J2077" s="12" t="s">
        <v>270</v>
      </c>
      <c r="K2077" s="12" t="s">
        <v>271</v>
      </c>
      <c r="L2077" s="24" t="s">
        <v>96</v>
      </c>
      <c r="M2077" s="24" t="s">
        <v>313</v>
      </c>
      <c r="N2077" t="s">
        <v>85</v>
      </c>
      <c r="O2077" s="24">
        <v>1</v>
      </c>
      <c r="P2077">
        <v>5</v>
      </c>
      <c r="Q2077">
        <v>5</v>
      </c>
      <c r="R2077" t="s">
        <v>18</v>
      </c>
      <c r="S2077" s="24">
        <v>9</v>
      </c>
      <c r="T2077" s="24">
        <v>6</v>
      </c>
      <c r="U2077" t="s">
        <v>186</v>
      </c>
      <c r="V2077" s="14" t="str">
        <f>VLOOKUP($U2077,look_up!$A$2:J2103,2,FALSE)</f>
        <v>Pepino_do_mar</v>
      </c>
      <c r="W2077" s="14" t="str">
        <f>VLOOKUP($U2077,look_up!$A$2:K2103,3,FALSE)</f>
        <v>Species</v>
      </c>
      <c r="X2077" s="14" t="str">
        <f>VLOOKUP($U2077,look_up!$A$2:L2103,4,FALSE)</f>
        <v>NA</v>
      </c>
      <c r="Y2077" s="14" t="str">
        <f>VLOOKUP($U2077,look_up!A$2:K2103,5,FALSE)</f>
        <v>Animalia</v>
      </c>
      <c r="Z2077" s="14" t="str">
        <f>VLOOKUP($U2077,look_up!A$2:L2103,6,FALSE)</f>
        <v>Echinodermata</v>
      </c>
      <c r="AA2077" s="14" t="str">
        <f>VLOOKUP($U2077,look_up!A$2:M2103,7,FALSE)</f>
        <v>Holothuroidea</v>
      </c>
      <c r="AB2077" s="14" t="str">
        <f>VLOOKUP($U2077,look_up!$A$2:P2103,8,FALSE)</f>
        <v>Synallactida</v>
      </c>
      <c r="AC2077" s="14" t="str">
        <f>VLOOKUP($U2077,look_up!$A$2:Q2103,9,FALSE)</f>
        <v>Stichopodidae</v>
      </c>
      <c r="AD2077" s="14">
        <f>VLOOKUP($U2077,look_up!A$2:P2103,10,FALSE)</f>
        <v>367868</v>
      </c>
      <c r="AE2077" s="16">
        <v>0</v>
      </c>
      <c r="AF2077" s="24" t="s">
        <v>216</v>
      </c>
      <c r="AG2077">
        <v>40</v>
      </c>
      <c r="AH2077" s="16" t="s">
        <v>273</v>
      </c>
      <c r="AI2077" s="16" t="s">
        <v>226</v>
      </c>
      <c r="AJ2077" s="16" t="s">
        <v>214</v>
      </c>
      <c r="AK2077" s="16" t="s">
        <v>227</v>
      </c>
      <c r="AL2077" s="16">
        <v>0</v>
      </c>
    </row>
    <row r="2078" spans="1:38" x14ac:dyDescent="0.3">
      <c r="A2078" s="24" t="s">
        <v>0</v>
      </c>
      <c r="B2078" t="s">
        <v>19</v>
      </c>
      <c r="C2078" t="s">
        <v>284</v>
      </c>
      <c r="D2078">
        <v>-27.278230000000001</v>
      </c>
      <c r="E2078">
        <v>-48.375419999999998</v>
      </c>
      <c r="F2078" s="24" t="s">
        <v>2</v>
      </c>
      <c r="G2078" s="24" t="s">
        <v>3</v>
      </c>
      <c r="H2078" s="25">
        <v>42025</v>
      </c>
      <c r="I2078" s="12" t="s">
        <v>285</v>
      </c>
      <c r="J2078" s="12" t="s">
        <v>270</v>
      </c>
      <c r="K2078" s="12" t="s">
        <v>271</v>
      </c>
      <c r="L2078" s="24" t="s">
        <v>96</v>
      </c>
      <c r="M2078" s="24" t="s">
        <v>313</v>
      </c>
      <c r="N2078" t="s">
        <v>85</v>
      </c>
      <c r="O2078" s="24">
        <v>2</v>
      </c>
      <c r="P2078">
        <v>5</v>
      </c>
      <c r="Q2078">
        <v>5</v>
      </c>
      <c r="R2078" t="s">
        <v>18</v>
      </c>
      <c r="S2078" s="24">
        <v>9</v>
      </c>
      <c r="T2078" s="24">
        <v>6</v>
      </c>
      <c r="U2078" t="s">
        <v>186</v>
      </c>
      <c r="V2078" s="14" t="str">
        <f>VLOOKUP($U2078,look_up!$A$2:J2104,2,FALSE)</f>
        <v>Pepino_do_mar</v>
      </c>
      <c r="W2078" s="14" t="str">
        <f>VLOOKUP($U2078,look_up!$A$2:K2104,3,FALSE)</f>
        <v>Species</v>
      </c>
      <c r="X2078" s="14" t="str">
        <f>VLOOKUP($U2078,look_up!$A$2:L2104,4,FALSE)</f>
        <v>NA</v>
      </c>
      <c r="Y2078" s="14" t="str">
        <f>VLOOKUP($U2078,look_up!A$2:K2104,5,FALSE)</f>
        <v>Animalia</v>
      </c>
      <c r="Z2078" s="14" t="str">
        <f>VLOOKUP($U2078,look_up!A$2:L2104,6,FALSE)</f>
        <v>Echinodermata</v>
      </c>
      <c r="AA2078" s="14" t="str">
        <f>VLOOKUP($U2078,look_up!A$2:M2104,7,FALSE)</f>
        <v>Holothuroidea</v>
      </c>
      <c r="AB2078" s="14" t="str">
        <f>VLOOKUP($U2078,look_up!$A$2:P2104,8,FALSE)</f>
        <v>Synallactida</v>
      </c>
      <c r="AC2078" s="14" t="str">
        <f>VLOOKUP($U2078,look_up!$A$2:Q2104,9,FALSE)</f>
        <v>Stichopodidae</v>
      </c>
      <c r="AD2078" s="14">
        <f>VLOOKUP($U2078,look_up!A$2:P2104,10,FALSE)</f>
        <v>367868</v>
      </c>
      <c r="AE2078" s="16">
        <v>0</v>
      </c>
      <c r="AF2078" s="24" t="s">
        <v>216</v>
      </c>
      <c r="AG2078">
        <v>40</v>
      </c>
      <c r="AH2078" s="16" t="s">
        <v>273</v>
      </c>
      <c r="AI2078" s="16" t="s">
        <v>226</v>
      </c>
      <c r="AJ2078" s="16" t="s">
        <v>214</v>
      </c>
      <c r="AK2078" s="16" t="s">
        <v>227</v>
      </c>
      <c r="AL2078" s="16">
        <v>0</v>
      </c>
    </row>
    <row r="2079" spans="1:38" x14ac:dyDescent="0.3">
      <c r="A2079" s="24" t="s">
        <v>0</v>
      </c>
      <c r="B2079" t="s">
        <v>19</v>
      </c>
      <c r="C2079" t="s">
        <v>284</v>
      </c>
      <c r="D2079">
        <v>-27.278230000000001</v>
      </c>
      <c r="E2079">
        <v>-48.375419999999998</v>
      </c>
      <c r="F2079" s="24" t="s">
        <v>2</v>
      </c>
      <c r="G2079" s="24" t="s">
        <v>3</v>
      </c>
      <c r="H2079" s="25">
        <v>42025</v>
      </c>
      <c r="I2079" s="12" t="s">
        <v>285</v>
      </c>
      <c r="J2079" s="12" t="s">
        <v>270</v>
      </c>
      <c r="K2079" s="12" t="s">
        <v>271</v>
      </c>
      <c r="L2079" s="24" t="s">
        <v>96</v>
      </c>
      <c r="M2079" s="24" t="s">
        <v>313</v>
      </c>
      <c r="N2079" t="s">
        <v>85</v>
      </c>
      <c r="O2079" s="24">
        <v>3</v>
      </c>
      <c r="P2079">
        <v>5</v>
      </c>
      <c r="Q2079">
        <v>5</v>
      </c>
      <c r="R2079" t="s">
        <v>18</v>
      </c>
      <c r="S2079" s="24">
        <v>9</v>
      </c>
      <c r="T2079" s="24">
        <v>6</v>
      </c>
      <c r="U2079" t="s">
        <v>186</v>
      </c>
      <c r="V2079" s="14" t="str">
        <f>VLOOKUP($U2079,look_up!$A$2:J2105,2,FALSE)</f>
        <v>Pepino_do_mar</v>
      </c>
      <c r="W2079" s="14" t="str">
        <f>VLOOKUP($U2079,look_up!$A$2:K2105,3,FALSE)</f>
        <v>Species</v>
      </c>
      <c r="X2079" s="14" t="str">
        <f>VLOOKUP($U2079,look_up!$A$2:L2105,4,FALSE)</f>
        <v>NA</v>
      </c>
      <c r="Y2079" s="14" t="str">
        <f>VLOOKUP($U2079,look_up!A$2:K2105,5,FALSE)</f>
        <v>Animalia</v>
      </c>
      <c r="Z2079" s="14" t="str">
        <f>VLOOKUP($U2079,look_up!A$2:L2105,6,FALSE)</f>
        <v>Echinodermata</v>
      </c>
      <c r="AA2079" s="14" t="str">
        <f>VLOOKUP($U2079,look_up!A$2:M2105,7,FALSE)</f>
        <v>Holothuroidea</v>
      </c>
      <c r="AB2079" s="14" t="str">
        <f>VLOOKUP($U2079,look_up!$A$2:P2105,8,FALSE)</f>
        <v>Synallactida</v>
      </c>
      <c r="AC2079" s="14" t="str">
        <f>VLOOKUP($U2079,look_up!$A$2:Q2105,9,FALSE)</f>
        <v>Stichopodidae</v>
      </c>
      <c r="AD2079" s="14">
        <f>VLOOKUP($U2079,look_up!A$2:P2105,10,FALSE)</f>
        <v>367868</v>
      </c>
      <c r="AE2079" s="16">
        <v>0</v>
      </c>
      <c r="AF2079" s="24" t="s">
        <v>216</v>
      </c>
      <c r="AG2079">
        <v>40</v>
      </c>
      <c r="AH2079" s="16" t="s">
        <v>273</v>
      </c>
      <c r="AI2079" s="16" t="s">
        <v>226</v>
      </c>
      <c r="AJ2079" s="16" t="s">
        <v>214</v>
      </c>
      <c r="AK2079" s="16" t="s">
        <v>227</v>
      </c>
      <c r="AL2079" s="16">
        <v>0</v>
      </c>
    </row>
    <row r="2080" spans="1:38" x14ac:dyDescent="0.3">
      <c r="A2080" s="24" t="s">
        <v>0</v>
      </c>
      <c r="B2080" t="s">
        <v>19</v>
      </c>
      <c r="C2080" t="s">
        <v>284</v>
      </c>
      <c r="D2080">
        <v>-27.278230000000001</v>
      </c>
      <c r="E2080">
        <v>-48.375419999999998</v>
      </c>
      <c r="F2080" s="24" t="s">
        <v>2</v>
      </c>
      <c r="G2080" s="24" t="s">
        <v>3</v>
      </c>
      <c r="H2080" s="25">
        <v>42025</v>
      </c>
      <c r="I2080" s="12" t="s">
        <v>285</v>
      </c>
      <c r="J2080" s="12" t="s">
        <v>270</v>
      </c>
      <c r="K2080" s="12" t="s">
        <v>271</v>
      </c>
      <c r="L2080" s="24" t="s">
        <v>96</v>
      </c>
      <c r="M2080" s="24" t="s">
        <v>313</v>
      </c>
      <c r="N2080" t="s">
        <v>86</v>
      </c>
      <c r="O2080" s="24">
        <v>1</v>
      </c>
      <c r="P2080">
        <v>6</v>
      </c>
      <c r="Q2080">
        <v>6</v>
      </c>
      <c r="R2080" t="s">
        <v>18</v>
      </c>
      <c r="S2080" s="24">
        <v>9</v>
      </c>
      <c r="T2080" s="24">
        <v>7.5</v>
      </c>
      <c r="U2080" t="s">
        <v>186</v>
      </c>
      <c r="V2080" s="14" t="str">
        <f>VLOOKUP($U2080,look_up!$A$2:J2106,2,FALSE)</f>
        <v>Pepino_do_mar</v>
      </c>
      <c r="W2080" s="14" t="str">
        <f>VLOOKUP($U2080,look_up!$A$2:K2106,3,FALSE)</f>
        <v>Species</v>
      </c>
      <c r="X2080" s="14" t="str">
        <f>VLOOKUP($U2080,look_up!$A$2:L2106,4,FALSE)</f>
        <v>NA</v>
      </c>
      <c r="Y2080" s="14" t="str">
        <f>VLOOKUP($U2080,look_up!A$2:K2106,5,FALSE)</f>
        <v>Animalia</v>
      </c>
      <c r="Z2080" s="14" t="str">
        <f>VLOOKUP($U2080,look_up!A$2:L2106,6,FALSE)</f>
        <v>Echinodermata</v>
      </c>
      <c r="AA2080" s="14" t="str">
        <f>VLOOKUP($U2080,look_up!A$2:M2106,7,FALSE)</f>
        <v>Holothuroidea</v>
      </c>
      <c r="AB2080" s="14" t="str">
        <f>VLOOKUP($U2080,look_up!$A$2:P2106,8,FALSE)</f>
        <v>Synallactida</v>
      </c>
      <c r="AC2080" s="14" t="str">
        <f>VLOOKUP($U2080,look_up!$A$2:Q2106,9,FALSE)</f>
        <v>Stichopodidae</v>
      </c>
      <c r="AD2080" s="14">
        <f>VLOOKUP($U2080,look_up!A$2:P2106,10,FALSE)</f>
        <v>367868</v>
      </c>
      <c r="AE2080" s="16">
        <v>0</v>
      </c>
      <c r="AF2080" s="24" t="s">
        <v>216</v>
      </c>
      <c r="AG2080">
        <v>40</v>
      </c>
      <c r="AH2080" s="16" t="s">
        <v>273</v>
      </c>
      <c r="AI2080" s="16" t="s">
        <v>226</v>
      </c>
      <c r="AJ2080" s="16" t="s">
        <v>214</v>
      </c>
      <c r="AK2080" s="16" t="s">
        <v>227</v>
      </c>
      <c r="AL2080" s="16">
        <v>0</v>
      </c>
    </row>
    <row r="2081" spans="1:38" x14ac:dyDescent="0.3">
      <c r="A2081" s="24" t="s">
        <v>0</v>
      </c>
      <c r="B2081" t="s">
        <v>19</v>
      </c>
      <c r="C2081" t="s">
        <v>284</v>
      </c>
      <c r="D2081">
        <v>-27.278230000000001</v>
      </c>
      <c r="E2081">
        <v>-48.375419999999998</v>
      </c>
      <c r="F2081" s="24" t="s">
        <v>2</v>
      </c>
      <c r="G2081" s="24" t="s">
        <v>3</v>
      </c>
      <c r="H2081" s="25">
        <v>42025</v>
      </c>
      <c r="I2081" s="12" t="s">
        <v>285</v>
      </c>
      <c r="J2081" s="12" t="s">
        <v>270</v>
      </c>
      <c r="K2081" s="12" t="s">
        <v>271</v>
      </c>
      <c r="L2081" s="24" t="s">
        <v>96</v>
      </c>
      <c r="M2081" s="24" t="s">
        <v>313</v>
      </c>
      <c r="N2081" t="s">
        <v>86</v>
      </c>
      <c r="O2081" s="24">
        <v>2</v>
      </c>
      <c r="P2081">
        <v>6</v>
      </c>
      <c r="Q2081">
        <v>6</v>
      </c>
      <c r="R2081" t="s">
        <v>18</v>
      </c>
      <c r="S2081" s="24">
        <v>9</v>
      </c>
      <c r="T2081" s="24">
        <v>7.5</v>
      </c>
      <c r="U2081" t="s">
        <v>186</v>
      </c>
      <c r="V2081" s="14" t="str">
        <f>VLOOKUP($U2081,look_up!$A$2:J2107,2,FALSE)</f>
        <v>Pepino_do_mar</v>
      </c>
      <c r="W2081" s="14" t="str">
        <f>VLOOKUP($U2081,look_up!$A$2:K2107,3,FALSE)</f>
        <v>Species</v>
      </c>
      <c r="X2081" s="14" t="str">
        <f>VLOOKUP($U2081,look_up!$A$2:L2107,4,FALSE)</f>
        <v>NA</v>
      </c>
      <c r="Y2081" s="14" t="str">
        <f>VLOOKUP($U2081,look_up!A$2:K2107,5,FALSE)</f>
        <v>Animalia</v>
      </c>
      <c r="Z2081" s="14" t="str">
        <f>VLOOKUP($U2081,look_up!A$2:L2107,6,FALSE)</f>
        <v>Echinodermata</v>
      </c>
      <c r="AA2081" s="14" t="str">
        <f>VLOOKUP($U2081,look_up!A$2:M2107,7,FALSE)</f>
        <v>Holothuroidea</v>
      </c>
      <c r="AB2081" s="14" t="str">
        <f>VLOOKUP($U2081,look_up!$A$2:P2107,8,FALSE)</f>
        <v>Synallactida</v>
      </c>
      <c r="AC2081" s="14" t="str">
        <f>VLOOKUP($U2081,look_up!$A$2:Q2107,9,FALSE)</f>
        <v>Stichopodidae</v>
      </c>
      <c r="AD2081" s="14">
        <f>VLOOKUP($U2081,look_up!A$2:P2107,10,FALSE)</f>
        <v>367868</v>
      </c>
      <c r="AE2081" s="16">
        <v>0</v>
      </c>
      <c r="AF2081" s="24" t="s">
        <v>216</v>
      </c>
      <c r="AG2081">
        <v>40</v>
      </c>
      <c r="AH2081" s="16" t="s">
        <v>273</v>
      </c>
      <c r="AI2081" s="16" t="s">
        <v>226</v>
      </c>
      <c r="AJ2081" s="16" t="s">
        <v>214</v>
      </c>
      <c r="AK2081" s="16" t="s">
        <v>227</v>
      </c>
      <c r="AL2081" s="16">
        <v>0</v>
      </c>
    </row>
    <row r="2082" spans="1:38" x14ac:dyDescent="0.3">
      <c r="A2082" s="24" t="s">
        <v>0</v>
      </c>
      <c r="B2082" t="s">
        <v>19</v>
      </c>
      <c r="C2082" t="s">
        <v>284</v>
      </c>
      <c r="D2082">
        <v>-27.278230000000001</v>
      </c>
      <c r="E2082">
        <v>-48.375419999999998</v>
      </c>
      <c r="F2082" s="24" t="s">
        <v>2</v>
      </c>
      <c r="G2082" s="24" t="s">
        <v>3</v>
      </c>
      <c r="H2082" s="25">
        <v>42025</v>
      </c>
      <c r="I2082" s="12" t="s">
        <v>285</v>
      </c>
      <c r="J2082" s="12" t="s">
        <v>270</v>
      </c>
      <c r="K2082" s="12" t="s">
        <v>271</v>
      </c>
      <c r="L2082" s="24" t="s">
        <v>96</v>
      </c>
      <c r="M2082" s="24" t="s">
        <v>313</v>
      </c>
      <c r="N2082" t="s">
        <v>86</v>
      </c>
      <c r="O2082" s="24">
        <v>3</v>
      </c>
      <c r="P2082">
        <v>6</v>
      </c>
      <c r="Q2082">
        <v>6</v>
      </c>
      <c r="R2082" t="s">
        <v>18</v>
      </c>
      <c r="S2082" s="24">
        <v>9</v>
      </c>
      <c r="T2082" s="24">
        <v>7.5</v>
      </c>
      <c r="U2082" t="s">
        <v>186</v>
      </c>
      <c r="V2082" s="14" t="str">
        <f>VLOOKUP($U2082,look_up!$A$2:J2108,2,FALSE)</f>
        <v>Pepino_do_mar</v>
      </c>
      <c r="W2082" s="14" t="str">
        <f>VLOOKUP($U2082,look_up!$A$2:K2108,3,FALSE)</f>
        <v>Species</v>
      </c>
      <c r="X2082" s="14" t="str">
        <f>VLOOKUP($U2082,look_up!$A$2:L2108,4,FALSE)</f>
        <v>NA</v>
      </c>
      <c r="Y2082" s="14" t="str">
        <f>VLOOKUP($U2082,look_up!A$2:K2108,5,FALSE)</f>
        <v>Animalia</v>
      </c>
      <c r="Z2082" s="14" t="str">
        <f>VLOOKUP($U2082,look_up!A$2:L2108,6,FALSE)</f>
        <v>Echinodermata</v>
      </c>
      <c r="AA2082" s="14" t="str">
        <f>VLOOKUP($U2082,look_up!A$2:M2108,7,FALSE)</f>
        <v>Holothuroidea</v>
      </c>
      <c r="AB2082" s="14" t="str">
        <f>VLOOKUP($U2082,look_up!$A$2:P2108,8,FALSE)</f>
        <v>Synallactida</v>
      </c>
      <c r="AC2082" s="14" t="str">
        <f>VLOOKUP($U2082,look_up!$A$2:Q2108,9,FALSE)</f>
        <v>Stichopodidae</v>
      </c>
      <c r="AD2082" s="14">
        <f>VLOOKUP($U2082,look_up!A$2:P2108,10,FALSE)</f>
        <v>367868</v>
      </c>
      <c r="AE2082" s="16">
        <v>0</v>
      </c>
      <c r="AF2082" s="24" t="s">
        <v>216</v>
      </c>
      <c r="AG2082">
        <v>40</v>
      </c>
      <c r="AH2082" s="16" t="s">
        <v>273</v>
      </c>
      <c r="AI2082" s="16" t="s">
        <v>226</v>
      </c>
      <c r="AJ2082" s="16" t="s">
        <v>214</v>
      </c>
      <c r="AK2082" s="16" t="s">
        <v>227</v>
      </c>
      <c r="AL2082" s="16">
        <v>0</v>
      </c>
    </row>
    <row r="2083" spans="1:38" x14ac:dyDescent="0.3">
      <c r="A2083" s="24" t="s">
        <v>0</v>
      </c>
      <c r="B2083" t="s">
        <v>267</v>
      </c>
      <c r="C2083" t="s">
        <v>312</v>
      </c>
      <c r="D2083">
        <v>-27.180980000000002</v>
      </c>
      <c r="E2083">
        <v>-48.409959999999998</v>
      </c>
      <c r="F2083" s="24" t="s">
        <v>2</v>
      </c>
      <c r="G2083" s="24" t="s">
        <v>3</v>
      </c>
      <c r="H2083" s="25">
        <v>42040</v>
      </c>
      <c r="I2083" s="12" t="s">
        <v>286</v>
      </c>
      <c r="J2083" s="12" t="s">
        <v>245</v>
      </c>
      <c r="K2083" s="12" t="s">
        <v>271</v>
      </c>
      <c r="L2083" s="24" t="s">
        <v>96</v>
      </c>
      <c r="M2083" s="24" t="s">
        <v>313</v>
      </c>
      <c r="N2083" t="s">
        <v>85</v>
      </c>
      <c r="O2083" s="24">
        <v>1</v>
      </c>
      <c r="P2083">
        <v>5</v>
      </c>
      <c r="Q2083">
        <v>5</v>
      </c>
      <c r="R2083" t="s">
        <v>18</v>
      </c>
      <c r="S2083" s="24">
        <v>12.8</v>
      </c>
      <c r="T2083" s="24">
        <v>6</v>
      </c>
      <c r="U2083" t="s">
        <v>186</v>
      </c>
      <c r="V2083" s="14" t="str">
        <f>VLOOKUP($U2083,look_up!$A$2:J2109,2,FALSE)</f>
        <v>Pepino_do_mar</v>
      </c>
      <c r="W2083" s="14" t="str">
        <f>VLOOKUP($U2083,look_up!$A$2:K2109,3,FALSE)</f>
        <v>Species</v>
      </c>
      <c r="X2083" s="14" t="str">
        <f>VLOOKUP($U2083,look_up!$A$2:L2109,4,FALSE)</f>
        <v>NA</v>
      </c>
      <c r="Y2083" s="14" t="str">
        <f>VLOOKUP($U2083,look_up!A$2:K2109,5,FALSE)</f>
        <v>Animalia</v>
      </c>
      <c r="Z2083" s="14" t="str">
        <f>VLOOKUP($U2083,look_up!A$2:L2109,6,FALSE)</f>
        <v>Echinodermata</v>
      </c>
      <c r="AA2083" s="14" t="str">
        <f>VLOOKUP($U2083,look_up!A$2:M2109,7,FALSE)</f>
        <v>Holothuroidea</v>
      </c>
      <c r="AB2083" s="14" t="str">
        <f>VLOOKUP($U2083,look_up!$A$2:P2109,8,FALSE)</f>
        <v>Synallactida</v>
      </c>
      <c r="AC2083" s="14" t="str">
        <f>VLOOKUP($U2083,look_up!$A$2:Q2109,9,FALSE)</f>
        <v>Stichopodidae</v>
      </c>
      <c r="AD2083" s="14">
        <f>VLOOKUP($U2083,look_up!A$2:P2109,10,FALSE)</f>
        <v>367868</v>
      </c>
      <c r="AE2083" s="16">
        <v>0</v>
      </c>
      <c r="AF2083" s="24" t="s">
        <v>216</v>
      </c>
      <c r="AG2083">
        <v>40</v>
      </c>
      <c r="AH2083" s="16" t="s">
        <v>273</v>
      </c>
      <c r="AI2083" s="16" t="s">
        <v>226</v>
      </c>
      <c r="AJ2083" s="16" t="s">
        <v>214</v>
      </c>
      <c r="AK2083" s="16" t="s">
        <v>227</v>
      </c>
      <c r="AL2083" s="16">
        <v>0</v>
      </c>
    </row>
    <row r="2084" spans="1:38" x14ac:dyDescent="0.3">
      <c r="A2084" s="24" t="s">
        <v>0</v>
      </c>
      <c r="B2084" t="s">
        <v>267</v>
      </c>
      <c r="C2084" t="s">
        <v>312</v>
      </c>
      <c r="D2084">
        <v>-27.180980000000002</v>
      </c>
      <c r="E2084">
        <v>-48.409959999999998</v>
      </c>
      <c r="F2084" s="24" t="s">
        <v>2</v>
      </c>
      <c r="G2084" s="24" t="s">
        <v>3</v>
      </c>
      <c r="H2084" s="25">
        <v>42040</v>
      </c>
      <c r="I2084" s="12" t="s">
        <v>286</v>
      </c>
      <c r="J2084" s="12" t="s">
        <v>245</v>
      </c>
      <c r="K2084" s="12" t="s">
        <v>271</v>
      </c>
      <c r="L2084" s="24" t="s">
        <v>96</v>
      </c>
      <c r="M2084" s="24" t="s">
        <v>313</v>
      </c>
      <c r="N2084" t="s">
        <v>85</v>
      </c>
      <c r="O2084" s="24">
        <v>2</v>
      </c>
      <c r="P2084">
        <v>5</v>
      </c>
      <c r="Q2084">
        <v>5</v>
      </c>
      <c r="R2084" t="s">
        <v>18</v>
      </c>
      <c r="S2084" s="24">
        <v>12.8</v>
      </c>
      <c r="T2084" s="24">
        <v>6</v>
      </c>
      <c r="U2084" t="s">
        <v>186</v>
      </c>
      <c r="V2084" s="14" t="str">
        <f>VLOOKUP($U2084,look_up!$A$2:J2110,2,FALSE)</f>
        <v>Pepino_do_mar</v>
      </c>
      <c r="W2084" s="14" t="str">
        <f>VLOOKUP($U2084,look_up!$A$2:K2110,3,FALSE)</f>
        <v>Species</v>
      </c>
      <c r="X2084" s="14" t="str">
        <f>VLOOKUP($U2084,look_up!$A$2:L2110,4,FALSE)</f>
        <v>NA</v>
      </c>
      <c r="Y2084" s="14" t="str">
        <f>VLOOKUP($U2084,look_up!A$2:K2110,5,FALSE)</f>
        <v>Animalia</v>
      </c>
      <c r="Z2084" s="14" t="str">
        <f>VLOOKUP($U2084,look_up!A$2:L2110,6,FALSE)</f>
        <v>Echinodermata</v>
      </c>
      <c r="AA2084" s="14" t="str">
        <f>VLOOKUP($U2084,look_up!A$2:M2110,7,FALSE)</f>
        <v>Holothuroidea</v>
      </c>
      <c r="AB2084" s="14" t="str">
        <f>VLOOKUP($U2084,look_up!$A$2:P2110,8,FALSE)</f>
        <v>Synallactida</v>
      </c>
      <c r="AC2084" s="14" t="str">
        <f>VLOOKUP($U2084,look_up!$A$2:Q2110,9,FALSE)</f>
        <v>Stichopodidae</v>
      </c>
      <c r="AD2084" s="14">
        <f>VLOOKUP($U2084,look_up!A$2:P2110,10,FALSE)</f>
        <v>367868</v>
      </c>
      <c r="AE2084" s="16">
        <v>3</v>
      </c>
      <c r="AF2084" s="24" t="s">
        <v>216</v>
      </c>
      <c r="AG2084">
        <v>40</v>
      </c>
      <c r="AH2084" s="16" t="s">
        <v>273</v>
      </c>
      <c r="AI2084" s="16" t="s">
        <v>226</v>
      </c>
      <c r="AJ2084" s="16" t="s">
        <v>214</v>
      </c>
      <c r="AK2084" s="16" t="s">
        <v>227</v>
      </c>
      <c r="AL2084" s="16">
        <v>3</v>
      </c>
    </row>
    <row r="2085" spans="1:38" x14ac:dyDescent="0.3">
      <c r="A2085" s="24" t="s">
        <v>0</v>
      </c>
      <c r="B2085" t="s">
        <v>267</v>
      </c>
      <c r="C2085" t="s">
        <v>312</v>
      </c>
      <c r="D2085">
        <v>-27.180980000000002</v>
      </c>
      <c r="E2085">
        <v>-48.409959999999998</v>
      </c>
      <c r="F2085" s="24" t="s">
        <v>2</v>
      </c>
      <c r="G2085" s="24" t="s">
        <v>3</v>
      </c>
      <c r="H2085" s="25">
        <v>42040</v>
      </c>
      <c r="I2085" s="12" t="s">
        <v>286</v>
      </c>
      <c r="J2085" s="12" t="s">
        <v>245</v>
      </c>
      <c r="K2085" s="12" t="s">
        <v>271</v>
      </c>
      <c r="L2085" s="24" t="s">
        <v>96</v>
      </c>
      <c r="M2085" s="24" t="s">
        <v>313</v>
      </c>
      <c r="N2085" t="s">
        <v>85</v>
      </c>
      <c r="O2085" s="24">
        <v>3</v>
      </c>
      <c r="P2085">
        <v>5</v>
      </c>
      <c r="Q2085">
        <v>5</v>
      </c>
      <c r="R2085" t="s">
        <v>18</v>
      </c>
      <c r="S2085" s="24">
        <v>12.8</v>
      </c>
      <c r="T2085" s="24">
        <v>6</v>
      </c>
      <c r="U2085" t="s">
        <v>186</v>
      </c>
      <c r="V2085" s="14" t="str">
        <f>VLOOKUP($U2085,look_up!$A$2:J2111,2,FALSE)</f>
        <v>Pepino_do_mar</v>
      </c>
      <c r="W2085" s="14" t="str">
        <f>VLOOKUP($U2085,look_up!$A$2:K2111,3,FALSE)</f>
        <v>Species</v>
      </c>
      <c r="X2085" s="14" t="str">
        <f>VLOOKUP($U2085,look_up!$A$2:L2111,4,FALSE)</f>
        <v>NA</v>
      </c>
      <c r="Y2085" s="14" t="str">
        <f>VLOOKUP($U2085,look_up!A$2:K2111,5,FALSE)</f>
        <v>Animalia</v>
      </c>
      <c r="Z2085" s="14" t="str">
        <f>VLOOKUP($U2085,look_up!A$2:L2111,6,FALSE)</f>
        <v>Echinodermata</v>
      </c>
      <c r="AA2085" s="14" t="str">
        <f>VLOOKUP($U2085,look_up!A$2:M2111,7,FALSE)</f>
        <v>Holothuroidea</v>
      </c>
      <c r="AB2085" s="14" t="str">
        <f>VLOOKUP($U2085,look_up!$A$2:P2111,8,FALSE)</f>
        <v>Synallactida</v>
      </c>
      <c r="AC2085" s="14" t="str">
        <f>VLOOKUP($U2085,look_up!$A$2:Q2111,9,FALSE)</f>
        <v>Stichopodidae</v>
      </c>
      <c r="AD2085" s="14">
        <f>VLOOKUP($U2085,look_up!A$2:P2111,10,FALSE)</f>
        <v>367868</v>
      </c>
      <c r="AE2085" s="16">
        <v>0</v>
      </c>
      <c r="AF2085" s="24" t="s">
        <v>216</v>
      </c>
      <c r="AG2085">
        <v>40</v>
      </c>
      <c r="AH2085" s="16" t="s">
        <v>273</v>
      </c>
      <c r="AI2085" s="16" t="s">
        <v>226</v>
      </c>
      <c r="AJ2085" s="16" t="s">
        <v>214</v>
      </c>
      <c r="AK2085" s="16" t="s">
        <v>227</v>
      </c>
      <c r="AL2085" s="16">
        <v>0</v>
      </c>
    </row>
    <row r="2086" spans="1:38" x14ac:dyDescent="0.3">
      <c r="A2086" s="24" t="s">
        <v>0</v>
      </c>
      <c r="B2086" t="s">
        <v>267</v>
      </c>
      <c r="C2086" t="s">
        <v>312</v>
      </c>
      <c r="D2086">
        <v>-27.180980000000002</v>
      </c>
      <c r="E2086">
        <v>-48.409959999999998</v>
      </c>
      <c r="F2086" s="24" t="s">
        <v>2</v>
      </c>
      <c r="G2086" s="24" t="s">
        <v>3</v>
      </c>
      <c r="H2086" s="25">
        <v>42040</v>
      </c>
      <c r="I2086" s="12" t="s">
        <v>286</v>
      </c>
      <c r="J2086" s="12" t="s">
        <v>245</v>
      </c>
      <c r="K2086" s="12" t="s">
        <v>271</v>
      </c>
      <c r="L2086" s="24" t="s">
        <v>96</v>
      </c>
      <c r="M2086" s="24" t="s">
        <v>313</v>
      </c>
      <c r="N2086" t="s">
        <v>173</v>
      </c>
      <c r="O2086" s="24">
        <v>1</v>
      </c>
      <c r="P2086">
        <v>10</v>
      </c>
      <c r="Q2086">
        <v>10</v>
      </c>
      <c r="R2086" t="s">
        <v>18</v>
      </c>
      <c r="S2086" s="24">
        <v>12.8</v>
      </c>
      <c r="T2086" s="24">
        <v>10</v>
      </c>
      <c r="U2086" t="s">
        <v>186</v>
      </c>
      <c r="V2086" s="14" t="str">
        <f>VLOOKUP($U2086,look_up!$A$2:J2112,2,FALSE)</f>
        <v>Pepino_do_mar</v>
      </c>
      <c r="W2086" s="14" t="str">
        <f>VLOOKUP($U2086,look_up!$A$2:K2112,3,FALSE)</f>
        <v>Species</v>
      </c>
      <c r="X2086" s="14" t="str">
        <f>VLOOKUP($U2086,look_up!$A$2:L2112,4,FALSE)</f>
        <v>NA</v>
      </c>
      <c r="Y2086" s="14" t="str">
        <f>VLOOKUP($U2086,look_up!A$2:K2112,5,FALSE)</f>
        <v>Animalia</v>
      </c>
      <c r="Z2086" s="14" t="str">
        <f>VLOOKUP($U2086,look_up!A$2:L2112,6,FALSE)</f>
        <v>Echinodermata</v>
      </c>
      <c r="AA2086" s="14" t="str">
        <f>VLOOKUP($U2086,look_up!A$2:M2112,7,FALSE)</f>
        <v>Holothuroidea</v>
      </c>
      <c r="AB2086" s="14" t="str">
        <f>VLOOKUP($U2086,look_up!$A$2:P2112,8,FALSE)</f>
        <v>Synallactida</v>
      </c>
      <c r="AC2086" s="14" t="str">
        <f>VLOOKUP($U2086,look_up!$A$2:Q2112,9,FALSE)</f>
        <v>Stichopodidae</v>
      </c>
      <c r="AD2086" s="14">
        <f>VLOOKUP($U2086,look_up!A$2:P2112,10,FALSE)</f>
        <v>367868</v>
      </c>
      <c r="AE2086" s="16">
        <v>0</v>
      </c>
      <c r="AF2086" s="24" t="s">
        <v>216</v>
      </c>
      <c r="AG2086">
        <v>40</v>
      </c>
      <c r="AH2086" s="16" t="s">
        <v>273</v>
      </c>
      <c r="AI2086" s="16" t="s">
        <v>226</v>
      </c>
      <c r="AJ2086" s="16" t="s">
        <v>214</v>
      </c>
      <c r="AK2086" s="16" t="s">
        <v>227</v>
      </c>
      <c r="AL2086" s="16">
        <v>0</v>
      </c>
    </row>
    <row r="2087" spans="1:38" x14ac:dyDescent="0.3">
      <c r="A2087" s="24" t="s">
        <v>0</v>
      </c>
      <c r="B2087" t="s">
        <v>267</v>
      </c>
      <c r="C2087" t="s">
        <v>312</v>
      </c>
      <c r="D2087">
        <v>-27.180980000000002</v>
      </c>
      <c r="E2087">
        <v>-48.409959999999998</v>
      </c>
      <c r="F2087" s="24" t="s">
        <v>2</v>
      </c>
      <c r="G2087" s="24" t="s">
        <v>3</v>
      </c>
      <c r="H2087" s="25">
        <v>42040</v>
      </c>
      <c r="I2087" s="12" t="s">
        <v>286</v>
      </c>
      <c r="J2087" s="12" t="s">
        <v>245</v>
      </c>
      <c r="K2087" s="12" t="s">
        <v>271</v>
      </c>
      <c r="L2087" s="24" t="s">
        <v>96</v>
      </c>
      <c r="M2087" s="24" t="s">
        <v>313</v>
      </c>
      <c r="N2087" t="s">
        <v>173</v>
      </c>
      <c r="O2087" s="24">
        <v>2</v>
      </c>
      <c r="P2087">
        <v>10</v>
      </c>
      <c r="Q2087">
        <v>10</v>
      </c>
      <c r="R2087" t="s">
        <v>18</v>
      </c>
      <c r="S2087" s="24">
        <v>12.8</v>
      </c>
      <c r="T2087" s="24">
        <v>10</v>
      </c>
      <c r="U2087" t="s">
        <v>186</v>
      </c>
      <c r="V2087" s="14" t="str">
        <f>VLOOKUP($U2087,look_up!$A$2:J2113,2,FALSE)</f>
        <v>Pepino_do_mar</v>
      </c>
      <c r="W2087" s="14" t="str">
        <f>VLOOKUP($U2087,look_up!$A$2:K2113,3,FALSE)</f>
        <v>Species</v>
      </c>
      <c r="X2087" s="14" t="str">
        <f>VLOOKUP($U2087,look_up!$A$2:L2113,4,FALSE)</f>
        <v>NA</v>
      </c>
      <c r="Y2087" s="14" t="str">
        <f>VLOOKUP($U2087,look_up!A$2:K2113,5,FALSE)</f>
        <v>Animalia</v>
      </c>
      <c r="Z2087" s="14" t="str">
        <f>VLOOKUP($U2087,look_up!A$2:L2113,6,FALSE)</f>
        <v>Echinodermata</v>
      </c>
      <c r="AA2087" s="14" t="str">
        <f>VLOOKUP($U2087,look_up!A$2:M2113,7,FALSE)</f>
        <v>Holothuroidea</v>
      </c>
      <c r="AB2087" s="14" t="str">
        <f>VLOOKUP($U2087,look_up!$A$2:P2113,8,FALSE)</f>
        <v>Synallactida</v>
      </c>
      <c r="AC2087" s="14" t="str">
        <f>VLOOKUP($U2087,look_up!$A$2:Q2113,9,FALSE)</f>
        <v>Stichopodidae</v>
      </c>
      <c r="AD2087" s="14">
        <f>VLOOKUP($U2087,look_up!A$2:P2113,10,FALSE)</f>
        <v>367868</v>
      </c>
      <c r="AE2087" s="16">
        <v>0</v>
      </c>
      <c r="AF2087" s="24" t="s">
        <v>216</v>
      </c>
      <c r="AG2087">
        <v>40</v>
      </c>
      <c r="AH2087" s="16" t="s">
        <v>273</v>
      </c>
      <c r="AI2087" s="16" t="s">
        <v>226</v>
      </c>
      <c r="AJ2087" s="16" t="s">
        <v>214</v>
      </c>
      <c r="AK2087" s="16" t="s">
        <v>227</v>
      </c>
      <c r="AL2087" s="16">
        <v>0</v>
      </c>
    </row>
    <row r="2088" spans="1:38" x14ac:dyDescent="0.3">
      <c r="A2088" s="24" t="s">
        <v>0</v>
      </c>
      <c r="B2088" t="s">
        <v>267</v>
      </c>
      <c r="C2088" t="s">
        <v>312</v>
      </c>
      <c r="D2088">
        <v>-27.180980000000002</v>
      </c>
      <c r="E2088">
        <v>-48.409959999999998</v>
      </c>
      <c r="F2088" s="24" t="s">
        <v>2</v>
      </c>
      <c r="G2088" s="24" t="s">
        <v>3</v>
      </c>
      <c r="H2088" s="25">
        <v>42040</v>
      </c>
      <c r="I2088" s="12" t="s">
        <v>286</v>
      </c>
      <c r="J2088" s="12" t="s">
        <v>245</v>
      </c>
      <c r="K2088" s="12" t="s">
        <v>271</v>
      </c>
      <c r="L2088" s="24" t="s">
        <v>96</v>
      </c>
      <c r="M2088" s="24" t="s">
        <v>313</v>
      </c>
      <c r="N2088" t="s">
        <v>173</v>
      </c>
      <c r="O2088" s="24">
        <v>3</v>
      </c>
      <c r="P2088">
        <v>10</v>
      </c>
      <c r="Q2088">
        <v>10</v>
      </c>
      <c r="R2088" t="s">
        <v>18</v>
      </c>
      <c r="S2088" s="24">
        <v>12.8</v>
      </c>
      <c r="T2088" s="24">
        <v>10</v>
      </c>
      <c r="U2088" t="s">
        <v>186</v>
      </c>
      <c r="V2088" s="14" t="str">
        <f>VLOOKUP($U2088,look_up!$A$2:J2114,2,FALSE)</f>
        <v>Pepino_do_mar</v>
      </c>
      <c r="W2088" s="14" t="str">
        <f>VLOOKUP($U2088,look_up!$A$2:K2114,3,FALSE)</f>
        <v>Species</v>
      </c>
      <c r="X2088" s="14" t="str">
        <f>VLOOKUP($U2088,look_up!$A$2:L2114,4,FALSE)</f>
        <v>NA</v>
      </c>
      <c r="Y2088" s="14" t="str">
        <f>VLOOKUP($U2088,look_up!A$2:K2114,5,FALSE)</f>
        <v>Animalia</v>
      </c>
      <c r="Z2088" s="14" t="str">
        <f>VLOOKUP($U2088,look_up!A$2:L2114,6,FALSE)</f>
        <v>Echinodermata</v>
      </c>
      <c r="AA2088" s="14" t="str">
        <f>VLOOKUP($U2088,look_up!A$2:M2114,7,FALSE)</f>
        <v>Holothuroidea</v>
      </c>
      <c r="AB2088" s="14" t="str">
        <f>VLOOKUP($U2088,look_up!$A$2:P2114,8,FALSE)</f>
        <v>Synallactida</v>
      </c>
      <c r="AC2088" s="14" t="str">
        <f>VLOOKUP($U2088,look_up!$A$2:Q2114,9,FALSE)</f>
        <v>Stichopodidae</v>
      </c>
      <c r="AD2088" s="14">
        <f>VLOOKUP($U2088,look_up!A$2:P2114,10,FALSE)</f>
        <v>367868</v>
      </c>
      <c r="AE2088" s="16">
        <v>0</v>
      </c>
      <c r="AF2088" s="24" t="s">
        <v>216</v>
      </c>
      <c r="AG2088">
        <v>40</v>
      </c>
      <c r="AH2088" s="16" t="s">
        <v>273</v>
      </c>
      <c r="AI2088" s="16" t="s">
        <v>226</v>
      </c>
      <c r="AJ2088" s="16" t="s">
        <v>214</v>
      </c>
      <c r="AK2088" s="16" t="s">
        <v>227</v>
      </c>
      <c r="AL2088" s="16">
        <v>0</v>
      </c>
    </row>
    <row r="2089" spans="1:38" x14ac:dyDescent="0.3">
      <c r="A2089" s="24" t="s">
        <v>0</v>
      </c>
      <c r="B2089" t="s">
        <v>309</v>
      </c>
      <c r="C2089" t="s">
        <v>287</v>
      </c>
      <c r="D2089">
        <v>-27.178419999999999</v>
      </c>
      <c r="E2089">
        <v>-48.406959999999998</v>
      </c>
      <c r="F2089" s="24" t="s">
        <v>2</v>
      </c>
      <c r="G2089" s="24" t="s">
        <v>3</v>
      </c>
      <c r="H2089" s="25">
        <v>42032</v>
      </c>
      <c r="I2089" s="12" t="s">
        <v>288</v>
      </c>
      <c r="J2089" s="12" t="s">
        <v>270</v>
      </c>
      <c r="K2089" s="12" t="s">
        <v>271</v>
      </c>
      <c r="L2089" s="24" t="s">
        <v>96</v>
      </c>
      <c r="M2089" s="24" t="s">
        <v>313</v>
      </c>
      <c r="N2089" t="s">
        <v>85</v>
      </c>
      <c r="O2089" s="24">
        <v>1</v>
      </c>
      <c r="P2089">
        <v>5</v>
      </c>
      <c r="Q2089">
        <v>5</v>
      </c>
      <c r="R2089">
        <v>27</v>
      </c>
      <c r="S2089" s="24">
        <v>4.7</v>
      </c>
      <c r="T2089" s="24">
        <v>5.2</v>
      </c>
      <c r="U2089" t="s">
        <v>186</v>
      </c>
      <c r="V2089" s="14" t="str">
        <f>VLOOKUP($U2089,look_up!$A$2:J2115,2,FALSE)</f>
        <v>Pepino_do_mar</v>
      </c>
      <c r="W2089" s="14" t="str">
        <f>VLOOKUP($U2089,look_up!$A$2:K2115,3,FALSE)</f>
        <v>Species</v>
      </c>
      <c r="X2089" s="14" t="str">
        <f>VLOOKUP($U2089,look_up!$A$2:L2115,4,FALSE)</f>
        <v>NA</v>
      </c>
      <c r="Y2089" s="14" t="str">
        <f>VLOOKUP($U2089,look_up!A$2:K2115,5,FALSE)</f>
        <v>Animalia</v>
      </c>
      <c r="Z2089" s="14" t="str">
        <f>VLOOKUP($U2089,look_up!A$2:L2115,6,FALSE)</f>
        <v>Echinodermata</v>
      </c>
      <c r="AA2089" s="14" t="str">
        <f>VLOOKUP($U2089,look_up!A$2:M2115,7,FALSE)</f>
        <v>Holothuroidea</v>
      </c>
      <c r="AB2089" s="14" t="str">
        <f>VLOOKUP($U2089,look_up!$A$2:P2115,8,FALSE)</f>
        <v>Synallactida</v>
      </c>
      <c r="AC2089" s="14" t="str">
        <f>VLOOKUP($U2089,look_up!$A$2:Q2115,9,FALSE)</f>
        <v>Stichopodidae</v>
      </c>
      <c r="AD2089" s="14">
        <f>VLOOKUP($U2089,look_up!A$2:P2115,10,FALSE)</f>
        <v>367868</v>
      </c>
      <c r="AE2089" s="16">
        <v>0</v>
      </c>
      <c r="AF2089" s="24" t="s">
        <v>216</v>
      </c>
      <c r="AG2089">
        <v>40</v>
      </c>
      <c r="AH2089" s="16" t="s">
        <v>273</v>
      </c>
      <c r="AI2089" s="16" t="s">
        <v>226</v>
      </c>
      <c r="AJ2089" s="16" t="s">
        <v>214</v>
      </c>
      <c r="AK2089" s="16" t="s">
        <v>227</v>
      </c>
      <c r="AL2089" s="16">
        <v>0</v>
      </c>
    </row>
    <row r="2090" spans="1:38" x14ac:dyDescent="0.3">
      <c r="A2090" s="24" t="s">
        <v>0</v>
      </c>
      <c r="B2090" t="s">
        <v>309</v>
      </c>
      <c r="C2090" t="s">
        <v>287</v>
      </c>
      <c r="D2090">
        <v>-27.178419999999999</v>
      </c>
      <c r="E2090">
        <v>-48.406959999999998</v>
      </c>
      <c r="F2090" s="24" t="s">
        <v>2</v>
      </c>
      <c r="G2090" s="24" t="s">
        <v>3</v>
      </c>
      <c r="H2090" s="25">
        <v>42032</v>
      </c>
      <c r="I2090" s="12" t="s">
        <v>288</v>
      </c>
      <c r="J2090" s="12" t="s">
        <v>270</v>
      </c>
      <c r="K2090" s="12" t="s">
        <v>271</v>
      </c>
      <c r="L2090" s="24" t="s">
        <v>96</v>
      </c>
      <c r="M2090" s="24" t="s">
        <v>313</v>
      </c>
      <c r="N2090" t="s">
        <v>85</v>
      </c>
      <c r="O2090" s="24">
        <v>2</v>
      </c>
      <c r="P2090">
        <v>5</v>
      </c>
      <c r="Q2090">
        <v>5</v>
      </c>
      <c r="R2090">
        <v>27</v>
      </c>
      <c r="S2090" s="24">
        <v>4.7</v>
      </c>
      <c r="T2090" s="24">
        <v>5.2</v>
      </c>
      <c r="U2090" t="s">
        <v>186</v>
      </c>
      <c r="V2090" s="14" t="str">
        <f>VLOOKUP($U2090,look_up!$A$2:J2116,2,FALSE)</f>
        <v>Pepino_do_mar</v>
      </c>
      <c r="W2090" s="14" t="str">
        <f>VLOOKUP($U2090,look_up!$A$2:K2116,3,FALSE)</f>
        <v>Species</v>
      </c>
      <c r="X2090" s="14" t="str">
        <f>VLOOKUP($U2090,look_up!$A$2:L2116,4,FALSE)</f>
        <v>NA</v>
      </c>
      <c r="Y2090" s="14" t="str">
        <f>VLOOKUP($U2090,look_up!A$2:K2116,5,FALSE)</f>
        <v>Animalia</v>
      </c>
      <c r="Z2090" s="14" t="str">
        <f>VLOOKUP($U2090,look_up!A$2:L2116,6,FALSE)</f>
        <v>Echinodermata</v>
      </c>
      <c r="AA2090" s="14" t="str">
        <f>VLOOKUP($U2090,look_up!A$2:M2116,7,FALSE)</f>
        <v>Holothuroidea</v>
      </c>
      <c r="AB2090" s="14" t="str">
        <f>VLOOKUP($U2090,look_up!$A$2:P2116,8,FALSE)</f>
        <v>Synallactida</v>
      </c>
      <c r="AC2090" s="14" t="str">
        <f>VLOOKUP($U2090,look_up!$A$2:Q2116,9,FALSE)</f>
        <v>Stichopodidae</v>
      </c>
      <c r="AD2090" s="14">
        <f>VLOOKUP($U2090,look_up!A$2:P2116,10,FALSE)</f>
        <v>367868</v>
      </c>
      <c r="AE2090" s="16">
        <v>0</v>
      </c>
      <c r="AF2090" s="24" t="s">
        <v>216</v>
      </c>
      <c r="AG2090">
        <v>40</v>
      </c>
      <c r="AH2090" s="16" t="s">
        <v>273</v>
      </c>
      <c r="AI2090" s="16" t="s">
        <v>226</v>
      </c>
      <c r="AJ2090" s="16" t="s">
        <v>214</v>
      </c>
      <c r="AK2090" s="16" t="s">
        <v>227</v>
      </c>
      <c r="AL2090" s="16">
        <v>0</v>
      </c>
    </row>
    <row r="2091" spans="1:38" x14ac:dyDescent="0.3">
      <c r="A2091" s="24" t="s">
        <v>0</v>
      </c>
      <c r="B2091" t="s">
        <v>309</v>
      </c>
      <c r="C2091" t="s">
        <v>287</v>
      </c>
      <c r="D2091">
        <v>-27.178419999999999</v>
      </c>
      <c r="E2091">
        <v>-48.406959999999998</v>
      </c>
      <c r="F2091" s="24" t="s">
        <v>2</v>
      </c>
      <c r="G2091" s="24" t="s">
        <v>3</v>
      </c>
      <c r="H2091" s="25">
        <v>42032</v>
      </c>
      <c r="I2091" s="12" t="s">
        <v>288</v>
      </c>
      <c r="J2091" s="12" t="s">
        <v>270</v>
      </c>
      <c r="K2091" s="12" t="s">
        <v>271</v>
      </c>
      <c r="L2091" s="24" t="s">
        <v>96</v>
      </c>
      <c r="M2091" s="24" t="s">
        <v>313</v>
      </c>
      <c r="N2091" t="s">
        <v>85</v>
      </c>
      <c r="O2091" s="24">
        <v>3</v>
      </c>
      <c r="P2091">
        <v>5</v>
      </c>
      <c r="Q2091">
        <v>5</v>
      </c>
      <c r="R2091">
        <v>27</v>
      </c>
      <c r="S2091" s="24">
        <v>4.7</v>
      </c>
      <c r="T2091" s="24">
        <v>5.2</v>
      </c>
      <c r="U2091" t="s">
        <v>186</v>
      </c>
      <c r="V2091" s="14" t="str">
        <f>VLOOKUP($U2091,look_up!$A$2:J2117,2,FALSE)</f>
        <v>Pepino_do_mar</v>
      </c>
      <c r="W2091" s="14" t="str">
        <f>VLOOKUP($U2091,look_up!$A$2:K2117,3,FALSE)</f>
        <v>Species</v>
      </c>
      <c r="X2091" s="14" t="str">
        <f>VLOOKUP($U2091,look_up!$A$2:L2117,4,FALSE)</f>
        <v>NA</v>
      </c>
      <c r="Y2091" s="14" t="str">
        <f>VLOOKUP($U2091,look_up!A$2:K2117,5,FALSE)</f>
        <v>Animalia</v>
      </c>
      <c r="Z2091" s="14" t="str">
        <f>VLOOKUP($U2091,look_up!A$2:L2117,6,FALSE)</f>
        <v>Echinodermata</v>
      </c>
      <c r="AA2091" s="14" t="str">
        <f>VLOOKUP($U2091,look_up!A$2:M2117,7,FALSE)</f>
        <v>Holothuroidea</v>
      </c>
      <c r="AB2091" s="14" t="str">
        <f>VLOOKUP($U2091,look_up!$A$2:P2117,8,FALSE)</f>
        <v>Synallactida</v>
      </c>
      <c r="AC2091" s="14" t="str">
        <f>VLOOKUP($U2091,look_up!$A$2:Q2117,9,FALSE)</f>
        <v>Stichopodidae</v>
      </c>
      <c r="AD2091" s="14">
        <f>VLOOKUP($U2091,look_up!A$2:P2117,10,FALSE)</f>
        <v>367868</v>
      </c>
      <c r="AE2091" s="16">
        <v>0</v>
      </c>
      <c r="AF2091" s="24" t="s">
        <v>216</v>
      </c>
      <c r="AG2091">
        <v>40</v>
      </c>
      <c r="AH2091" s="16" t="s">
        <v>273</v>
      </c>
      <c r="AI2091" s="16" t="s">
        <v>226</v>
      </c>
      <c r="AJ2091" s="16" t="s">
        <v>214</v>
      </c>
      <c r="AK2091" s="16" t="s">
        <v>227</v>
      </c>
      <c r="AL2091" s="16">
        <v>0</v>
      </c>
    </row>
    <row r="2092" spans="1:38" x14ac:dyDescent="0.3">
      <c r="A2092" s="24" t="s">
        <v>0</v>
      </c>
      <c r="B2092" t="s">
        <v>310</v>
      </c>
      <c r="C2092" t="s">
        <v>289</v>
      </c>
      <c r="D2092">
        <v>-27.118390000000002</v>
      </c>
      <c r="E2092">
        <v>-48.519509999999997</v>
      </c>
      <c r="F2092" s="24" t="s">
        <v>2</v>
      </c>
      <c r="G2092" s="24" t="s">
        <v>3</v>
      </c>
      <c r="H2092" s="25">
        <v>42026</v>
      </c>
      <c r="I2092" s="12" t="s">
        <v>265</v>
      </c>
      <c r="J2092" s="12" t="s">
        <v>270</v>
      </c>
      <c r="K2092" s="12" t="s">
        <v>271</v>
      </c>
      <c r="L2092" s="24" t="s">
        <v>96</v>
      </c>
      <c r="M2092" s="24" t="s">
        <v>272</v>
      </c>
      <c r="N2092" t="s">
        <v>85</v>
      </c>
      <c r="O2092" s="24">
        <v>1</v>
      </c>
      <c r="P2092">
        <v>5</v>
      </c>
      <c r="Q2092">
        <v>5</v>
      </c>
      <c r="R2092" t="s">
        <v>18</v>
      </c>
      <c r="S2092" s="24">
        <v>5.8</v>
      </c>
      <c r="T2092" s="24">
        <v>4</v>
      </c>
      <c r="U2092" t="s">
        <v>186</v>
      </c>
      <c r="V2092" s="14" t="str">
        <f>VLOOKUP($U2092,look_up!$A$2:J2118,2,FALSE)</f>
        <v>Pepino_do_mar</v>
      </c>
      <c r="W2092" s="14" t="str">
        <f>VLOOKUP($U2092,look_up!$A$2:K2118,3,FALSE)</f>
        <v>Species</v>
      </c>
      <c r="X2092" s="14" t="str">
        <f>VLOOKUP($U2092,look_up!$A$2:L2118,4,FALSE)</f>
        <v>NA</v>
      </c>
      <c r="Y2092" s="14" t="str">
        <f>VLOOKUP($U2092,look_up!A$2:K2118,5,FALSE)</f>
        <v>Animalia</v>
      </c>
      <c r="Z2092" s="14" t="str">
        <f>VLOOKUP($U2092,look_up!A$2:L2118,6,FALSE)</f>
        <v>Echinodermata</v>
      </c>
      <c r="AA2092" s="14" t="str">
        <f>VLOOKUP($U2092,look_up!A$2:M2118,7,FALSE)</f>
        <v>Holothuroidea</v>
      </c>
      <c r="AB2092" s="14" t="str">
        <f>VLOOKUP($U2092,look_up!$A$2:P2118,8,FALSE)</f>
        <v>Synallactida</v>
      </c>
      <c r="AC2092" s="14" t="str">
        <f>VLOOKUP($U2092,look_up!$A$2:Q2118,9,FALSE)</f>
        <v>Stichopodidae</v>
      </c>
      <c r="AD2092" s="14">
        <f>VLOOKUP($U2092,look_up!A$2:P2118,10,FALSE)</f>
        <v>367868</v>
      </c>
      <c r="AE2092" s="16">
        <v>1</v>
      </c>
      <c r="AF2092" s="24" t="s">
        <v>216</v>
      </c>
      <c r="AG2092">
        <v>40</v>
      </c>
      <c r="AH2092" s="16" t="s">
        <v>273</v>
      </c>
      <c r="AI2092" s="16" t="s">
        <v>226</v>
      </c>
      <c r="AJ2092" s="16" t="s">
        <v>214</v>
      </c>
      <c r="AK2092" s="16" t="s">
        <v>227</v>
      </c>
      <c r="AL2092" s="16">
        <v>1</v>
      </c>
    </row>
    <row r="2093" spans="1:38" x14ac:dyDescent="0.3">
      <c r="A2093" s="24" t="s">
        <v>0</v>
      </c>
      <c r="B2093" t="s">
        <v>310</v>
      </c>
      <c r="C2093" t="s">
        <v>289</v>
      </c>
      <c r="D2093">
        <v>-27.118390000000002</v>
      </c>
      <c r="E2093">
        <v>-48.519509999999997</v>
      </c>
      <c r="F2093" s="24" t="s">
        <v>2</v>
      </c>
      <c r="G2093" s="24" t="s">
        <v>3</v>
      </c>
      <c r="H2093" s="25">
        <v>42026</v>
      </c>
      <c r="I2093" s="12" t="s">
        <v>265</v>
      </c>
      <c r="J2093" s="12" t="s">
        <v>270</v>
      </c>
      <c r="K2093" s="12" t="s">
        <v>271</v>
      </c>
      <c r="L2093" s="24" t="s">
        <v>96</v>
      </c>
      <c r="M2093" s="24" t="s">
        <v>272</v>
      </c>
      <c r="N2093" t="s">
        <v>85</v>
      </c>
      <c r="O2093" s="24">
        <v>2</v>
      </c>
      <c r="P2093">
        <v>5</v>
      </c>
      <c r="Q2093">
        <v>5</v>
      </c>
      <c r="R2093" t="s">
        <v>18</v>
      </c>
      <c r="S2093" s="24">
        <v>5.8</v>
      </c>
      <c r="T2093" s="24">
        <v>4</v>
      </c>
      <c r="U2093" t="s">
        <v>186</v>
      </c>
      <c r="V2093" s="14" t="str">
        <f>VLOOKUP($U2093,look_up!$A$2:J2119,2,FALSE)</f>
        <v>Pepino_do_mar</v>
      </c>
      <c r="W2093" s="14" t="str">
        <f>VLOOKUP($U2093,look_up!$A$2:K2119,3,FALSE)</f>
        <v>Species</v>
      </c>
      <c r="X2093" s="14" t="str">
        <f>VLOOKUP($U2093,look_up!$A$2:L2119,4,FALSE)</f>
        <v>NA</v>
      </c>
      <c r="Y2093" s="14" t="str">
        <f>VLOOKUP($U2093,look_up!A$2:K2119,5,FALSE)</f>
        <v>Animalia</v>
      </c>
      <c r="Z2093" s="14" t="str">
        <f>VLOOKUP($U2093,look_up!A$2:L2119,6,FALSE)</f>
        <v>Echinodermata</v>
      </c>
      <c r="AA2093" s="14" t="str">
        <f>VLOOKUP($U2093,look_up!A$2:M2119,7,FALSE)</f>
        <v>Holothuroidea</v>
      </c>
      <c r="AB2093" s="14" t="str">
        <f>VLOOKUP($U2093,look_up!$A$2:P2119,8,FALSE)</f>
        <v>Synallactida</v>
      </c>
      <c r="AC2093" s="14" t="str">
        <f>VLOOKUP($U2093,look_up!$A$2:Q2119,9,FALSE)</f>
        <v>Stichopodidae</v>
      </c>
      <c r="AD2093" s="14">
        <f>VLOOKUP($U2093,look_up!A$2:P2119,10,FALSE)</f>
        <v>367868</v>
      </c>
      <c r="AE2093" s="16">
        <v>2</v>
      </c>
      <c r="AF2093" s="24" t="s">
        <v>216</v>
      </c>
      <c r="AG2093">
        <v>40</v>
      </c>
      <c r="AH2093" s="16" t="s">
        <v>273</v>
      </c>
      <c r="AI2093" s="16" t="s">
        <v>226</v>
      </c>
      <c r="AJ2093" s="16" t="s">
        <v>214</v>
      </c>
      <c r="AK2093" s="16" t="s">
        <v>227</v>
      </c>
      <c r="AL2093" s="16">
        <v>2</v>
      </c>
    </row>
    <row r="2094" spans="1:38" x14ac:dyDescent="0.3">
      <c r="A2094" s="24" t="s">
        <v>0</v>
      </c>
      <c r="B2094" t="s">
        <v>310</v>
      </c>
      <c r="C2094" t="s">
        <v>289</v>
      </c>
      <c r="D2094">
        <v>-27.118390000000002</v>
      </c>
      <c r="E2094">
        <v>-48.519509999999997</v>
      </c>
      <c r="F2094" s="24" t="s">
        <v>2</v>
      </c>
      <c r="G2094" s="24" t="s">
        <v>3</v>
      </c>
      <c r="H2094" s="25">
        <v>42026</v>
      </c>
      <c r="I2094" s="12" t="s">
        <v>265</v>
      </c>
      <c r="J2094" s="12" t="s">
        <v>270</v>
      </c>
      <c r="K2094" s="12" t="s">
        <v>271</v>
      </c>
      <c r="L2094" s="24" t="s">
        <v>96</v>
      </c>
      <c r="M2094" s="24" t="s">
        <v>272</v>
      </c>
      <c r="N2094" t="s">
        <v>85</v>
      </c>
      <c r="O2094" s="24">
        <v>3</v>
      </c>
      <c r="P2094">
        <v>5</v>
      </c>
      <c r="Q2094">
        <v>5</v>
      </c>
      <c r="R2094" t="s">
        <v>18</v>
      </c>
      <c r="S2094" s="24">
        <v>5.8</v>
      </c>
      <c r="T2094" s="24">
        <v>4</v>
      </c>
      <c r="U2094" t="s">
        <v>186</v>
      </c>
      <c r="V2094" s="14" t="str">
        <f>VLOOKUP($U2094,look_up!$A$2:J2120,2,FALSE)</f>
        <v>Pepino_do_mar</v>
      </c>
      <c r="W2094" s="14" t="str">
        <f>VLOOKUP($U2094,look_up!$A$2:K2120,3,FALSE)</f>
        <v>Species</v>
      </c>
      <c r="X2094" s="14" t="str">
        <f>VLOOKUP($U2094,look_up!$A$2:L2120,4,FALSE)</f>
        <v>NA</v>
      </c>
      <c r="Y2094" s="14" t="str">
        <f>VLOOKUP($U2094,look_up!A$2:K2120,5,FALSE)</f>
        <v>Animalia</v>
      </c>
      <c r="Z2094" s="14" t="str">
        <f>VLOOKUP($U2094,look_up!A$2:L2120,6,FALSE)</f>
        <v>Echinodermata</v>
      </c>
      <c r="AA2094" s="14" t="str">
        <f>VLOOKUP($U2094,look_up!A$2:M2120,7,FALSE)</f>
        <v>Holothuroidea</v>
      </c>
      <c r="AB2094" s="14" t="str">
        <f>VLOOKUP($U2094,look_up!$A$2:P2120,8,FALSE)</f>
        <v>Synallactida</v>
      </c>
      <c r="AC2094" s="14" t="str">
        <f>VLOOKUP($U2094,look_up!$A$2:Q2120,9,FALSE)</f>
        <v>Stichopodidae</v>
      </c>
      <c r="AD2094" s="14">
        <f>VLOOKUP($U2094,look_up!A$2:P2120,10,FALSE)</f>
        <v>367868</v>
      </c>
      <c r="AE2094" s="16">
        <v>0</v>
      </c>
      <c r="AF2094" s="24" t="s">
        <v>216</v>
      </c>
      <c r="AG2094">
        <v>40</v>
      </c>
      <c r="AH2094" s="16" t="s">
        <v>273</v>
      </c>
      <c r="AI2094" s="16" t="s">
        <v>226</v>
      </c>
      <c r="AJ2094" s="16" t="s">
        <v>214</v>
      </c>
      <c r="AK2094" s="16" t="s">
        <v>227</v>
      </c>
      <c r="AL2094" s="16">
        <v>0</v>
      </c>
    </row>
    <row r="2095" spans="1:38" x14ac:dyDescent="0.3">
      <c r="A2095" s="24" t="s">
        <v>0</v>
      </c>
      <c r="B2095" t="s">
        <v>311</v>
      </c>
      <c r="C2095" t="s">
        <v>290</v>
      </c>
      <c r="D2095">
        <v>-27.11862</v>
      </c>
      <c r="E2095">
        <v>-48.514699999999998</v>
      </c>
      <c r="F2095" s="24" t="s">
        <v>2</v>
      </c>
      <c r="G2095" s="24" t="s">
        <v>3</v>
      </c>
      <c r="H2095" s="25">
        <v>42026</v>
      </c>
      <c r="I2095" s="12" t="s">
        <v>265</v>
      </c>
      <c r="J2095" s="12" t="s">
        <v>270</v>
      </c>
      <c r="K2095" s="12" t="s">
        <v>271</v>
      </c>
      <c r="L2095" s="24" t="s">
        <v>96</v>
      </c>
      <c r="M2095" s="24" t="s">
        <v>272</v>
      </c>
      <c r="N2095" t="s">
        <v>85</v>
      </c>
      <c r="O2095" s="24">
        <v>1</v>
      </c>
      <c r="P2095">
        <v>5</v>
      </c>
      <c r="Q2095">
        <v>5</v>
      </c>
      <c r="R2095" t="s">
        <v>18</v>
      </c>
      <c r="S2095" s="24">
        <v>5.8</v>
      </c>
      <c r="T2095" s="24">
        <v>4</v>
      </c>
      <c r="U2095" t="s">
        <v>186</v>
      </c>
      <c r="V2095" s="14" t="str">
        <f>VLOOKUP($U2095,look_up!$A$2:J2121,2,FALSE)</f>
        <v>Pepino_do_mar</v>
      </c>
      <c r="W2095" s="14" t="str">
        <f>VLOOKUP($U2095,look_up!$A$2:K2121,3,FALSE)</f>
        <v>Species</v>
      </c>
      <c r="X2095" s="14" t="str">
        <f>VLOOKUP($U2095,look_up!$A$2:L2121,4,FALSE)</f>
        <v>NA</v>
      </c>
      <c r="Y2095" s="14" t="str">
        <f>VLOOKUP($U2095,look_up!A$2:K2121,5,FALSE)</f>
        <v>Animalia</v>
      </c>
      <c r="Z2095" s="14" t="str">
        <f>VLOOKUP($U2095,look_up!A$2:L2121,6,FALSE)</f>
        <v>Echinodermata</v>
      </c>
      <c r="AA2095" s="14" t="str">
        <f>VLOOKUP($U2095,look_up!A$2:M2121,7,FALSE)</f>
        <v>Holothuroidea</v>
      </c>
      <c r="AB2095" s="14" t="str">
        <f>VLOOKUP($U2095,look_up!$A$2:P2121,8,FALSE)</f>
        <v>Synallactida</v>
      </c>
      <c r="AC2095" s="14" t="str">
        <f>VLOOKUP($U2095,look_up!$A$2:Q2121,9,FALSE)</f>
        <v>Stichopodidae</v>
      </c>
      <c r="AD2095" s="14">
        <f>VLOOKUP($U2095,look_up!A$2:P2121,10,FALSE)</f>
        <v>367868</v>
      </c>
      <c r="AE2095" s="16">
        <v>0</v>
      </c>
      <c r="AF2095" s="24" t="s">
        <v>216</v>
      </c>
      <c r="AG2095">
        <v>40</v>
      </c>
      <c r="AH2095" s="16" t="s">
        <v>273</v>
      </c>
      <c r="AI2095" s="16" t="s">
        <v>226</v>
      </c>
      <c r="AJ2095" s="16" t="s">
        <v>214</v>
      </c>
      <c r="AK2095" s="16" t="s">
        <v>227</v>
      </c>
      <c r="AL2095" s="16">
        <v>0</v>
      </c>
    </row>
    <row r="2096" spans="1:38" x14ac:dyDescent="0.3">
      <c r="A2096" s="24" t="s">
        <v>0</v>
      </c>
      <c r="B2096" t="s">
        <v>311</v>
      </c>
      <c r="C2096" t="s">
        <v>290</v>
      </c>
      <c r="D2096">
        <v>-27.11862</v>
      </c>
      <c r="E2096">
        <v>-48.514699999999998</v>
      </c>
      <c r="F2096" s="24" t="s">
        <v>2</v>
      </c>
      <c r="G2096" s="24" t="s">
        <v>3</v>
      </c>
      <c r="H2096" s="25">
        <v>42026</v>
      </c>
      <c r="I2096" s="12" t="s">
        <v>265</v>
      </c>
      <c r="J2096" s="12" t="s">
        <v>270</v>
      </c>
      <c r="K2096" s="12" t="s">
        <v>271</v>
      </c>
      <c r="L2096" s="24" t="s">
        <v>96</v>
      </c>
      <c r="M2096" s="24" t="s">
        <v>272</v>
      </c>
      <c r="N2096" t="s">
        <v>85</v>
      </c>
      <c r="O2096" s="24">
        <v>2</v>
      </c>
      <c r="P2096">
        <v>5</v>
      </c>
      <c r="Q2096">
        <v>5</v>
      </c>
      <c r="R2096" t="s">
        <v>18</v>
      </c>
      <c r="S2096" s="24">
        <v>5.8</v>
      </c>
      <c r="T2096" s="24">
        <v>4</v>
      </c>
      <c r="U2096" t="s">
        <v>186</v>
      </c>
      <c r="V2096" s="14" t="str">
        <f>VLOOKUP($U2096,look_up!$A$2:J2122,2,FALSE)</f>
        <v>Pepino_do_mar</v>
      </c>
      <c r="W2096" s="14" t="str">
        <f>VLOOKUP($U2096,look_up!$A$2:K2122,3,FALSE)</f>
        <v>Species</v>
      </c>
      <c r="X2096" s="14" t="str">
        <f>VLOOKUP($U2096,look_up!$A$2:L2122,4,FALSE)</f>
        <v>NA</v>
      </c>
      <c r="Y2096" s="14" t="str">
        <f>VLOOKUP($U2096,look_up!A$2:K2122,5,FALSE)</f>
        <v>Animalia</v>
      </c>
      <c r="Z2096" s="14" t="str">
        <f>VLOOKUP($U2096,look_up!A$2:L2122,6,FALSE)</f>
        <v>Echinodermata</v>
      </c>
      <c r="AA2096" s="14" t="str">
        <f>VLOOKUP($U2096,look_up!A$2:M2122,7,FALSE)</f>
        <v>Holothuroidea</v>
      </c>
      <c r="AB2096" s="14" t="str">
        <f>VLOOKUP($U2096,look_up!$A$2:P2122,8,FALSE)</f>
        <v>Synallactida</v>
      </c>
      <c r="AC2096" s="14" t="str">
        <f>VLOOKUP($U2096,look_up!$A$2:Q2122,9,FALSE)</f>
        <v>Stichopodidae</v>
      </c>
      <c r="AD2096" s="14">
        <f>VLOOKUP($U2096,look_up!A$2:P2122,10,FALSE)</f>
        <v>367868</v>
      </c>
      <c r="AE2096" s="16">
        <v>0</v>
      </c>
      <c r="AF2096" s="24" t="s">
        <v>216</v>
      </c>
      <c r="AG2096">
        <v>40</v>
      </c>
      <c r="AH2096" s="16" t="s">
        <v>273</v>
      </c>
      <c r="AI2096" s="16" t="s">
        <v>226</v>
      </c>
      <c r="AJ2096" s="16" t="s">
        <v>214</v>
      </c>
      <c r="AK2096" s="16" t="s">
        <v>227</v>
      </c>
      <c r="AL2096" s="16">
        <v>0</v>
      </c>
    </row>
    <row r="2097" spans="1:38" x14ac:dyDescent="0.3">
      <c r="A2097" s="24" t="s">
        <v>0</v>
      </c>
      <c r="B2097" t="s">
        <v>311</v>
      </c>
      <c r="C2097" t="s">
        <v>290</v>
      </c>
      <c r="D2097">
        <v>-27.11862</v>
      </c>
      <c r="E2097">
        <v>-48.514699999999998</v>
      </c>
      <c r="F2097" s="24" t="s">
        <v>2</v>
      </c>
      <c r="G2097" s="24" t="s">
        <v>3</v>
      </c>
      <c r="H2097" s="25">
        <v>42026</v>
      </c>
      <c r="I2097" s="12" t="s">
        <v>265</v>
      </c>
      <c r="J2097" s="12" t="s">
        <v>270</v>
      </c>
      <c r="K2097" s="12" t="s">
        <v>271</v>
      </c>
      <c r="L2097" s="24" t="s">
        <v>96</v>
      </c>
      <c r="M2097" s="24" t="s">
        <v>272</v>
      </c>
      <c r="N2097" t="s">
        <v>85</v>
      </c>
      <c r="O2097" s="24">
        <v>3</v>
      </c>
      <c r="P2097">
        <v>5</v>
      </c>
      <c r="Q2097">
        <v>5</v>
      </c>
      <c r="R2097" t="s">
        <v>18</v>
      </c>
      <c r="S2097" s="24">
        <v>5.8</v>
      </c>
      <c r="T2097" s="24">
        <v>4</v>
      </c>
      <c r="U2097" t="s">
        <v>186</v>
      </c>
      <c r="V2097" s="14" t="str">
        <f>VLOOKUP($U2097,look_up!$A$2:J2123,2,FALSE)</f>
        <v>Pepino_do_mar</v>
      </c>
      <c r="W2097" s="14" t="str">
        <f>VLOOKUP($U2097,look_up!$A$2:K2123,3,FALSE)</f>
        <v>Species</v>
      </c>
      <c r="X2097" s="14" t="str">
        <f>VLOOKUP($U2097,look_up!$A$2:L2123,4,FALSE)</f>
        <v>NA</v>
      </c>
      <c r="Y2097" s="14" t="str">
        <f>VLOOKUP($U2097,look_up!A$2:K2123,5,FALSE)</f>
        <v>Animalia</v>
      </c>
      <c r="Z2097" s="14" t="str">
        <f>VLOOKUP($U2097,look_up!A$2:L2123,6,FALSE)</f>
        <v>Echinodermata</v>
      </c>
      <c r="AA2097" s="14" t="str">
        <f>VLOOKUP($U2097,look_up!A$2:M2123,7,FALSE)</f>
        <v>Holothuroidea</v>
      </c>
      <c r="AB2097" s="14" t="str">
        <f>VLOOKUP($U2097,look_up!$A$2:P2123,8,FALSE)</f>
        <v>Synallactida</v>
      </c>
      <c r="AC2097" s="14" t="str">
        <f>VLOOKUP($U2097,look_up!$A$2:Q2123,9,FALSE)</f>
        <v>Stichopodidae</v>
      </c>
      <c r="AD2097" s="14">
        <f>VLOOKUP($U2097,look_up!A$2:P2123,10,FALSE)</f>
        <v>367868</v>
      </c>
      <c r="AE2097" s="16">
        <v>0</v>
      </c>
      <c r="AF2097" s="24" t="s">
        <v>216</v>
      </c>
      <c r="AG2097">
        <v>40</v>
      </c>
      <c r="AH2097" s="16" t="s">
        <v>273</v>
      </c>
      <c r="AI2097" s="16" t="s">
        <v>226</v>
      </c>
      <c r="AJ2097" s="16" t="s">
        <v>214</v>
      </c>
      <c r="AK2097" s="16" t="s">
        <v>227</v>
      </c>
      <c r="AL2097" s="16">
        <v>0</v>
      </c>
    </row>
    <row r="2098" spans="1:38" x14ac:dyDescent="0.3">
      <c r="A2098" s="24" t="s">
        <v>0</v>
      </c>
      <c r="B2098" t="s">
        <v>306</v>
      </c>
      <c r="C2098" t="s">
        <v>268</v>
      </c>
      <c r="D2098">
        <v>-27.609590000000001</v>
      </c>
      <c r="E2098">
        <v>-48.387419999999999</v>
      </c>
      <c r="F2098" s="24" t="s">
        <v>2</v>
      </c>
      <c r="G2098" s="24" t="s">
        <v>3</v>
      </c>
      <c r="H2098" s="25">
        <v>42388</v>
      </c>
      <c r="I2098" s="12" t="s">
        <v>291</v>
      </c>
      <c r="J2098" s="12" t="s">
        <v>270</v>
      </c>
      <c r="K2098" s="12" t="s">
        <v>292</v>
      </c>
      <c r="L2098" s="24" t="s">
        <v>96</v>
      </c>
      <c r="M2098" s="24" t="s">
        <v>272</v>
      </c>
      <c r="N2098" t="s">
        <v>85</v>
      </c>
      <c r="O2098" s="24">
        <v>1</v>
      </c>
      <c r="P2098">
        <v>5</v>
      </c>
      <c r="Q2098">
        <v>5</v>
      </c>
      <c r="R2098">
        <v>21</v>
      </c>
      <c r="S2098" s="24">
        <v>12.5</v>
      </c>
      <c r="T2098" s="24">
        <v>12.5</v>
      </c>
      <c r="U2098" t="s">
        <v>186</v>
      </c>
      <c r="V2098" s="14" t="str">
        <f>VLOOKUP($U2098,look_up!$A$2:J2124,2,FALSE)</f>
        <v>Pepino_do_mar</v>
      </c>
      <c r="W2098" s="14" t="str">
        <f>VLOOKUP($U2098,look_up!$A$2:K2124,3,FALSE)</f>
        <v>Species</v>
      </c>
      <c r="X2098" s="14" t="str">
        <f>VLOOKUP($U2098,look_up!$A$2:L2124,4,FALSE)</f>
        <v>NA</v>
      </c>
      <c r="Y2098" s="14" t="str">
        <f>VLOOKUP($U2098,look_up!A$2:K2124,5,FALSE)</f>
        <v>Animalia</v>
      </c>
      <c r="Z2098" s="14" t="str">
        <f>VLOOKUP($U2098,look_up!A$2:L2124,6,FALSE)</f>
        <v>Echinodermata</v>
      </c>
      <c r="AA2098" s="14" t="str">
        <f>VLOOKUP($U2098,look_up!A$2:M2124,7,FALSE)</f>
        <v>Holothuroidea</v>
      </c>
      <c r="AB2098" s="14" t="str">
        <f>VLOOKUP($U2098,look_up!$A$2:P2124,8,FALSE)</f>
        <v>Synallactida</v>
      </c>
      <c r="AC2098" s="14" t="str">
        <f>VLOOKUP($U2098,look_up!$A$2:Q2124,9,FALSE)</f>
        <v>Stichopodidae</v>
      </c>
      <c r="AD2098" s="14">
        <f>VLOOKUP($U2098,look_up!A$2:P2124,10,FALSE)</f>
        <v>367868</v>
      </c>
      <c r="AE2098" s="16">
        <v>0</v>
      </c>
      <c r="AF2098" s="24" t="s">
        <v>216</v>
      </c>
      <c r="AG2098">
        <v>40</v>
      </c>
      <c r="AH2098" s="16" t="s">
        <v>273</v>
      </c>
      <c r="AI2098" s="16" t="s">
        <v>226</v>
      </c>
      <c r="AJ2098" s="16" t="s">
        <v>214</v>
      </c>
      <c r="AK2098" s="16" t="s">
        <v>227</v>
      </c>
      <c r="AL2098" s="16">
        <v>0</v>
      </c>
    </row>
    <row r="2099" spans="1:38" x14ac:dyDescent="0.3">
      <c r="A2099" s="24" t="s">
        <v>0</v>
      </c>
      <c r="B2099" t="s">
        <v>306</v>
      </c>
      <c r="C2099" t="s">
        <v>268</v>
      </c>
      <c r="D2099">
        <v>-27.609590000000001</v>
      </c>
      <c r="E2099">
        <v>-48.387419999999999</v>
      </c>
      <c r="F2099" s="24" t="s">
        <v>2</v>
      </c>
      <c r="G2099" s="24" t="s">
        <v>3</v>
      </c>
      <c r="H2099" s="25">
        <v>42388</v>
      </c>
      <c r="I2099" s="12" t="s">
        <v>291</v>
      </c>
      <c r="J2099" s="12" t="s">
        <v>270</v>
      </c>
      <c r="K2099" s="12" t="s">
        <v>292</v>
      </c>
      <c r="L2099" s="24" t="s">
        <v>96</v>
      </c>
      <c r="M2099" s="24" t="s">
        <v>272</v>
      </c>
      <c r="N2099" t="s">
        <v>85</v>
      </c>
      <c r="O2099" s="24">
        <v>2</v>
      </c>
      <c r="P2099">
        <v>5</v>
      </c>
      <c r="Q2099">
        <v>5</v>
      </c>
      <c r="R2099">
        <v>21</v>
      </c>
      <c r="S2099" s="24">
        <v>12.5</v>
      </c>
      <c r="T2099" s="24">
        <v>12.5</v>
      </c>
      <c r="U2099" t="s">
        <v>186</v>
      </c>
      <c r="V2099" s="14" t="str">
        <f>VLOOKUP($U2099,look_up!$A$2:J2125,2,FALSE)</f>
        <v>Pepino_do_mar</v>
      </c>
      <c r="W2099" s="14" t="str">
        <f>VLOOKUP($U2099,look_up!$A$2:K2125,3,FALSE)</f>
        <v>Species</v>
      </c>
      <c r="X2099" s="14" t="str">
        <f>VLOOKUP($U2099,look_up!$A$2:L2125,4,FALSE)</f>
        <v>NA</v>
      </c>
      <c r="Y2099" s="14" t="str">
        <f>VLOOKUP($U2099,look_up!A$2:K2125,5,FALSE)</f>
        <v>Animalia</v>
      </c>
      <c r="Z2099" s="14" t="str">
        <f>VLOOKUP($U2099,look_up!A$2:L2125,6,FALSE)</f>
        <v>Echinodermata</v>
      </c>
      <c r="AA2099" s="14" t="str">
        <f>VLOOKUP($U2099,look_up!A$2:M2125,7,FALSE)</f>
        <v>Holothuroidea</v>
      </c>
      <c r="AB2099" s="14" t="str">
        <f>VLOOKUP($U2099,look_up!$A$2:P2125,8,FALSE)</f>
        <v>Synallactida</v>
      </c>
      <c r="AC2099" s="14" t="str">
        <f>VLOOKUP($U2099,look_up!$A$2:Q2125,9,FALSE)</f>
        <v>Stichopodidae</v>
      </c>
      <c r="AD2099" s="14">
        <f>VLOOKUP($U2099,look_up!A$2:P2125,10,FALSE)</f>
        <v>367868</v>
      </c>
      <c r="AE2099" s="16">
        <v>0</v>
      </c>
      <c r="AF2099" s="24" t="s">
        <v>216</v>
      </c>
      <c r="AG2099">
        <v>40</v>
      </c>
      <c r="AH2099" s="16" t="s">
        <v>273</v>
      </c>
      <c r="AI2099" s="16" t="s">
        <v>226</v>
      </c>
      <c r="AJ2099" s="16" t="s">
        <v>214</v>
      </c>
      <c r="AK2099" s="16" t="s">
        <v>227</v>
      </c>
      <c r="AL2099" s="16">
        <v>0</v>
      </c>
    </row>
    <row r="2100" spans="1:38" x14ac:dyDescent="0.3">
      <c r="A2100" s="24" t="s">
        <v>0</v>
      </c>
      <c r="B2100" t="s">
        <v>306</v>
      </c>
      <c r="C2100" t="s">
        <v>268</v>
      </c>
      <c r="D2100">
        <v>-27.609590000000001</v>
      </c>
      <c r="E2100">
        <v>-48.387419999999999</v>
      </c>
      <c r="F2100" s="24" t="s">
        <v>2</v>
      </c>
      <c r="G2100" s="24" t="s">
        <v>3</v>
      </c>
      <c r="H2100" s="25">
        <v>42388</v>
      </c>
      <c r="I2100" s="12" t="s">
        <v>291</v>
      </c>
      <c r="J2100" s="12" t="s">
        <v>270</v>
      </c>
      <c r="K2100" s="12" t="s">
        <v>292</v>
      </c>
      <c r="L2100" s="24" t="s">
        <v>96</v>
      </c>
      <c r="M2100" s="24" t="s">
        <v>272</v>
      </c>
      <c r="N2100" t="s">
        <v>85</v>
      </c>
      <c r="O2100" s="24">
        <v>3</v>
      </c>
      <c r="P2100">
        <v>5</v>
      </c>
      <c r="Q2100">
        <v>5</v>
      </c>
      <c r="R2100">
        <v>21</v>
      </c>
      <c r="S2100" s="24">
        <v>12.5</v>
      </c>
      <c r="T2100" s="24">
        <v>12.5</v>
      </c>
      <c r="U2100" t="s">
        <v>186</v>
      </c>
      <c r="V2100" s="14" t="str">
        <f>VLOOKUP($U2100,look_up!$A$2:J2126,2,FALSE)</f>
        <v>Pepino_do_mar</v>
      </c>
      <c r="W2100" s="14" t="str">
        <f>VLOOKUP($U2100,look_up!$A$2:K2126,3,FALSE)</f>
        <v>Species</v>
      </c>
      <c r="X2100" s="14" t="str">
        <f>VLOOKUP($U2100,look_up!$A$2:L2126,4,FALSE)</f>
        <v>NA</v>
      </c>
      <c r="Y2100" s="14" t="str">
        <f>VLOOKUP($U2100,look_up!A$2:K2126,5,FALSE)</f>
        <v>Animalia</v>
      </c>
      <c r="Z2100" s="14" t="str">
        <f>VLOOKUP($U2100,look_up!A$2:L2126,6,FALSE)</f>
        <v>Echinodermata</v>
      </c>
      <c r="AA2100" s="14" t="str">
        <f>VLOOKUP($U2100,look_up!A$2:M2126,7,FALSE)</f>
        <v>Holothuroidea</v>
      </c>
      <c r="AB2100" s="14" t="str">
        <f>VLOOKUP($U2100,look_up!$A$2:P2126,8,FALSE)</f>
        <v>Synallactida</v>
      </c>
      <c r="AC2100" s="14" t="str">
        <f>VLOOKUP($U2100,look_up!$A$2:Q2126,9,FALSE)</f>
        <v>Stichopodidae</v>
      </c>
      <c r="AD2100" s="14">
        <f>VLOOKUP($U2100,look_up!A$2:P2126,10,FALSE)</f>
        <v>367868</v>
      </c>
      <c r="AE2100" s="16">
        <v>0</v>
      </c>
      <c r="AF2100" s="24" t="s">
        <v>216</v>
      </c>
      <c r="AG2100">
        <v>40</v>
      </c>
      <c r="AH2100" s="16" t="s">
        <v>273</v>
      </c>
      <c r="AI2100" s="16" t="s">
        <v>226</v>
      </c>
      <c r="AJ2100" s="16" t="s">
        <v>214</v>
      </c>
      <c r="AK2100" s="16" t="s">
        <v>227</v>
      </c>
      <c r="AL2100" s="16">
        <v>0</v>
      </c>
    </row>
    <row r="2101" spans="1:38" x14ac:dyDescent="0.3">
      <c r="A2101" s="24" t="s">
        <v>0</v>
      </c>
      <c r="B2101" t="s">
        <v>306</v>
      </c>
      <c r="C2101" t="s">
        <v>268</v>
      </c>
      <c r="D2101">
        <v>-27.609590000000001</v>
      </c>
      <c r="E2101">
        <v>-48.387419999999999</v>
      </c>
      <c r="F2101" s="24" t="s">
        <v>2</v>
      </c>
      <c r="G2101" s="24" t="s">
        <v>3</v>
      </c>
      <c r="H2101" s="25">
        <v>42388</v>
      </c>
      <c r="I2101" s="12" t="s">
        <v>291</v>
      </c>
      <c r="J2101" s="12" t="s">
        <v>270</v>
      </c>
      <c r="K2101" s="12" t="s">
        <v>292</v>
      </c>
      <c r="L2101" s="24" t="s">
        <v>96</v>
      </c>
      <c r="M2101" s="24" t="s">
        <v>272</v>
      </c>
      <c r="N2101" t="s">
        <v>85</v>
      </c>
      <c r="O2101" s="24">
        <v>1</v>
      </c>
      <c r="P2101">
        <v>10</v>
      </c>
      <c r="Q2101">
        <v>10</v>
      </c>
      <c r="R2101">
        <v>20</v>
      </c>
      <c r="S2101" s="24">
        <v>12.5</v>
      </c>
      <c r="T2101" s="24">
        <v>9</v>
      </c>
      <c r="U2101" t="s">
        <v>186</v>
      </c>
      <c r="V2101" s="14" t="str">
        <f>VLOOKUP($U2101,look_up!$A$2:J2127,2,FALSE)</f>
        <v>Pepino_do_mar</v>
      </c>
      <c r="W2101" s="14" t="str">
        <f>VLOOKUP($U2101,look_up!$A$2:K2127,3,FALSE)</f>
        <v>Species</v>
      </c>
      <c r="X2101" s="14" t="str">
        <f>VLOOKUP($U2101,look_up!$A$2:L2127,4,FALSE)</f>
        <v>NA</v>
      </c>
      <c r="Y2101" s="14" t="str">
        <f>VLOOKUP($U2101,look_up!A$2:K2127,5,FALSE)</f>
        <v>Animalia</v>
      </c>
      <c r="Z2101" s="14" t="str">
        <f>VLOOKUP($U2101,look_up!A$2:L2127,6,FALSE)</f>
        <v>Echinodermata</v>
      </c>
      <c r="AA2101" s="14" t="str">
        <f>VLOOKUP($U2101,look_up!A$2:M2127,7,FALSE)</f>
        <v>Holothuroidea</v>
      </c>
      <c r="AB2101" s="14" t="str">
        <f>VLOOKUP($U2101,look_up!$A$2:P2127,8,FALSE)</f>
        <v>Synallactida</v>
      </c>
      <c r="AC2101" s="14" t="str">
        <f>VLOOKUP($U2101,look_up!$A$2:Q2127,9,FALSE)</f>
        <v>Stichopodidae</v>
      </c>
      <c r="AD2101" s="14">
        <f>VLOOKUP($U2101,look_up!A$2:P2127,10,FALSE)</f>
        <v>367868</v>
      </c>
      <c r="AE2101" s="16">
        <v>0</v>
      </c>
      <c r="AF2101" s="24" t="s">
        <v>216</v>
      </c>
      <c r="AG2101">
        <v>40</v>
      </c>
      <c r="AH2101" s="16" t="s">
        <v>273</v>
      </c>
      <c r="AI2101" s="16" t="s">
        <v>226</v>
      </c>
      <c r="AJ2101" s="16" t="s">
        <v>214</v>
      </c>
      <c r="AK2101" s="16" t="s">
        <v>227</v>
      </c>
      <c r="AL2101" s="16">
        <v>0</v>
      </c>
    </row>
    <row r="2102" spans="1:38" x14ac:dyDescent="0.3">
      <c r="A2102" s="24" t="s">
        <v>0</v>
      </c>
      <c r="B2102" t="s">
        <v>306</v>
      </c>
      <c r="C2102" t="s">
        <v>268</v>
      </c>
      <c r="D2102">
        <v>-27.609590000000001</v>
      </c>
      <c r="E2102">
        <v>-48.387419999999999</v>
      </c>
      <c r="F2102" s="24" t="s">
        <v>2</v>
      </c>
      <c r="G2102" s="24" t="s">
        <v>3</v>
      </c>
      <c r="H2102" s="25">
        <v>42388</v>
      </c>
      <c r="I2102" s="12" t="s">
        <v>291</v>
      </c>
      <c r="J2102" s="12" t="s">
        <v>270</v>
      </c>
      <c r="K2102" s="12" t="s">
        <v>292</v>
      </c>
      <c r="L2102" s="24" t="s">
        <v>96</v>
      </c>
      <c r="M2102" s="24" t="s">
        <v>272</v>
      </c>
      <c r="N2102" t="s">
        <v>85</v>
      </c>
      <c r="O2102" s="24">
        <v>2</v>
      </c>
      <c r="P2102">
        <v>10</v>
      </c>
      <c r="Q2102">
        <v>10</v>
      </c>
      <c r="R2102">
        <v>20</v>
      </c>
      <c r="S2102" s="24">
        <v>12.5</v>
      </c>
      <c r="T2102" s="24">
        <v>9</v>
      </c>
      <c r="U2102" t="s">
        <v>186</v>
      </c>
      <c r="V2102" s="14" t="str">
        <f>VLOOKUP($U2102,look_up!$A$2:J2128,2,FALSE)</f>
        <v>Pepino_do_mar</v>
      </c>
      <c r="W2102" s="14" t="str">
        <f>VLOOKUP($U2102,look_up!$A$2:K2128,3,FALSE)</f>
        <v>Species</v>
      </c>
      <c r="X2102" s="14" t="str">
        <f>VLOOKUP($U2102,look_up!$A$2:L2128,4,FALSE)</f>
        <v>NA</v>
      </c>
      <c r="Y2102" s="14" t="str">
        <f>VLOOKUP($U2102,look_up!A$2:K2128,5,FALSE)</f>
        <v>Animalia</v>
      </c>
      <c r="Z2102" s="14" t="str">
        <f>VLOOKUP($U2102,look_up!A$2:L2128,6,FALSE)</f>
        <v>Echinodermata</v>
      </c>
      <c r="AA2102" s="14" t="str">
        <f>VLOOKUP($U2102,look_up!A$2:M2128,7,FALSE)</f>
        <v>Holothuroidea</v>
      </c>
      <c r="AB2102" s="14" t="str">
        <f>VLOOKUP($U2102,look_up!$A$2:P2128,8,FALSE)</f>
        <v>Synallactida</v>
      </c>
      <c r="AC2102" s="14" t="str">
        <f>VLOOKUP($U2102,look_up!$A$2:Q2128,9,FALSE)</f>
        <v>Stichopodidae</v>
      </c>
      <c r="AD2102" s="14">
        <f>VLOOKUP($U2102,look_up!A$2:P2128,10,FALSE)</f>
        <v>367868</v>
      </c>
      <c r="AE2102" s="16">
        <v>0</v>
      </c>
      <c r="AF2102" s="24" t="s">
        <v>216</v>
      </c>
      <c r="AG2102">
        <v>40</v>
      </c>
      <c r="AH2102" s="16" t="s">
        <v>273</v>
      </c>
      <c r="AI2102" s="16" t="s">
        <v>226</v>
      </c>
      <c r="AJ2102" s="16" t="s">
        <v>214</v>
      </c>
      <c r="AK2102" s="16" t="s">
        <v>227</v>
      </c>
      <c r="AL2102" s="16">
        <v>0</v>
      </c>
    </row>
    <row r="2103" spans="1:38" x14ac:dyDescent="0.3">
      <c r="A2103" s="24" t="s">
        <v>0</v>
      </c>
      <c r="B2103" t="s">
        <v>306</v>
      </c>
      <c r="C2103" t="s">
        <v>268</v>
      </c>
      <c r="D2103">
        <v>-27.609590000000001</v>
      </c>
      <c r="E2103">
        <v>-48.387419999999999</v>
      </c>
      <c r="F2103" s="24" t="s">
        <v>2</v>
      </c>
      <c r="G2103" s="24" t="s">
        <v>3</v>
      </c>
      <c r="H2103" s="25">
        <v>42388</v>
      </c>
      <c r="I2103" s="12" t="s">
        <v>291</v>
      </c>
      <c r="J2103" s="12" t="s">
        <v>270</v>
      </c>
      <c r="K2103" s="12" t="s">
        <v>292</v>
      </c>
      <c r="L2103" s="24" t="s">
        <v>96</v>
      </c>
      <c r="M2103" s="24" t="s">
        <v>272</v>
      </c>
      <c r="N2103" t="s">
        <v>85</v>
      </c>
      <c r="O2103" s="24">
        <v>3</v>
      </c>
      <c r="P2103">
        <v>10</v>
      </c>
      <c r="Q2103">
        <v>10</v>
      </c>
      <c r="R2103">
        <v>20</v>
      </c>
      <c r="S2103" s="24">
        <v>12.5</v>
      </c>
      <c r="T2103" s="24">
        <v>9</v>
      </c>
      <c r="U2103" t="s">
        <v>186</v>
      </c>
      <c r="V2103" s="14" t="str">
        <f>VLOOKUP($U2103,look_up!$A$2:J2129,2,FALSE)</f>
        <v>Pepino_do_mar</v>
      </c>
      <c r="W2103" s="14" t="str">
        <f>VLOOKUP($U2103,look_up!$A$2:K2129,3,FALSE)</f>
        <v>Species</v>
      </c>
      <c r="X2103" s="14" t="str">
        <f>VLOOKUP($U2103,look_up!$A$2:L2129,4,FALSE)</f>
        <v>NA</v>
      </c>
      <c r="Y2103" s="14" t="str">
        <f>VLOOKUP($U2103,look_up!A$2:K2129,5,FALSE)</f>
        <v>Animalia</v>
      </c>
      <c r="Z2103" s="14" t="str">
        <f>VLOOKUP($U2103,look_up!A$2:L2129,6,FALSE)</f>
        <v>Echinodermata</v>
      </c>
      <c r="AA2103" s="14" t="str">
        <f>VLOOKUP($U2103,look_up!A$2:M2129,7,FALSE)</f>
        <v>Holothuroidea</v>
      </c>
      <c r="AB2103" s="14" t="str">
        <f>VLOOKUP($U2103,look_up!$A$2:P2129,8,FALSE)</f>
        <v>Synallactida</v>
      </c>
      <c r="AC2103" s="14" t="str">
        <f>VLOOKUP($U2103,look_up!$A$2:Q2129,9,FALSE)</f>
        <v>Stichopodidae</v>
      </c>
      <c r="AD2103" s="14">
        <f>VLOOKUP($U2103,look_up!A$2:P2129,10,FALSE)</f>
        <v>367868</v>
      </c>
      <c r="AE2103" s="16">
        <v>0</v>
      </c>
      <c r="AF2103" s="24" t="s">
        <v>216</v>
      </c>
      <c r="AG2103">
        <v>40</v>
      </c>
      <c r="AH2103" s="16" t="s">
        <v>273</v>
      </c>
      <c r="AI2103" s="16" t="s">
        <v>226</v>
      </c>
      <c r="AJ2103" s="16" t="s">
        <v>214</v>
      </c>
      <c r="AK2103" s="16" t="s">
        <v>227</v>
      </c>
      <c r="AL2103" s="16">
        <v>0</v>
      </c>
    </row>
    <row r="2104" spans="1:38" x14ac:dyDescent="0.3">
      <c r="A2104" s="24" t="s">
        <v>0</v>
      </c>
      <c r="B2104" t="s">
        <v>307</v>
      </c>
      <c r="C2104" t="s">
        <v>274</v>
      </c>
      <c r="D2104">
        <v>-27.488160000000001</v>
      </c>
      <c r="E2104">
        <v>-48.365229999999997</v>
      </c>
      <c r="F2104" s="24" t="s">
        <v>2</v>
      </c>
      <c r="G2104" s="24" t="s">
        <v>3</v>
      </c>
      <c r="H2104" s="25">
        <v>42390</v>
      </c>
      <c r="I2104" s="12" t="s">
        <v>285</v>
      </c>
      <c r="J2104" s="12" t="s">
        <v>270</v>
      </c>
      <c r="K2104" s="12" t="s">
        <v>292</v>
      </c>
      <c r="L2104" s="24" t="s">
        <v>96</v>
      </c>
      <c r="M2104" s="24" t="s">
        <v>272</v>
      </c>
      <c r="N2104" t="s">
        <v>85</v>
      </c>
      <c r="O2104" s="24">
        <v>1</v>
      </c>
      <c r="P2104">
        <v>5</v>
      </c>
      <c r="Q2104">
        <v>5</v>
      </c>
      <c r="R2104">
        <v>22</v>
      </c>
      <c r="S2104" s="24">
        <v>9</v>
      </c>
      <c r="T2104" s="24">
        <v>6</v>
      </c>
      <c r="U2104" t="s">
        <v>186</v>
      </c>
      <c r="V2104" s="14" t="str">
        <f>VLOOKUP($U2104,look_up!$A$2:J2130,2,FALSE)</f>
        <v>Pepino_do_mar</v>
      </c>
      <c r="W2104" s="14" t="str">
        <f>VLOOKUP($U2104,look_up!$A$2:K2130,3,FALSE)</f>
        <v>Species</v>
      </c>
      <c r="X2104" s="14" t="str">
        <f>VLOOKUP($U2104,look_up!$A$2:L2130,4,FALSE)</f>
        <v>NA</v>
      </c>
      <c r="Y2104" s="14" t="str">
        <f>VLOOKUP($U2104,look_up!A$2:K2130,5,FALSE)</f>
        <v>Animalia</v>
      </c>
      <c r="Z2104" s="14" t="str">
        <f>VLOOKUP($U2104,look_up!A$2:L2130,6,FALSE)</f>
        <v>Echinodermata</v>
      </c>
      <c r="AA2104" s="14" t="str">
        <f>VLOOKUP($U2104,look_up!A$2:M2130,7,FALSE)</f>
        <v>Holothuroidea</v>
      </c>
      <c r="AB2104" s="14" t="str">
        <f>VLOOKUP($U2104,look_up!$A$2:P2130,8,FALSE)</f>
        <v>Synallactida</v>
      </c>
      <c r="AC2104" s="14" t="str">
        <f>VLOOKUP($U2104,look_up!$A$2:Q2130,9,FALSE)</f>
        <v>Stichopodidae</v>
      </c>
      <c r="AD2104" s="14">
        <f>VLOOKUP($U2104,look_up!A$2:P2130,10,FALSE)</f>
        <v>367868</v>
      </c>
      <c r="AE2104" s="16">
        <v>0</v>
      </c>
      <c r="AF2104" s="24" t="s">
        <v>216</v>
      </c>
      <c r="AG2104">
        <v>40</v>
      </c>
      <c r="AH2104" s="16" t="s">
        <v>273</v>
      </c>
      <c r="AI2104" s="16" t="s">
        <v>226</v>
      </c>
      <c r="AJ2104" s="16" t="s">
        <v>214</v>
      </c>
      <c r="AK2104" s="16" t="s">
        <v>227</v>
      </c>
      <c r="AL2104" s="16">
        <v>0</v>
      </c>
    </row>
    <row r="2105" spans="1:38" x14ac:dyDescent="0.3">
      <c r="A2105" s="24" t="s">
        <v>0</v>
      </c>
      <c r="B2105" t="s">
        <v>307</v>
      </c>
      <c r="C2105" t="s">
        <v>274</v>
      </c>
      <c r="D2105">
        <v>-27.488160000000001</v>
      </c>
      <c r="E2105">
        <v>-48.365229999999997</v>
      </c>
      <c r="F2105" s="24" t="s">
        <v>2</v>
      </c>
      <c r="G2105" s="24" t="s">
        <v>3</v>
      </c>
      <c r="H2105" s="25">
        <v>42390</v>
      </c>
      <c r="I2105" s="12" t="s">
        <v>285</v>
      </c>
      <c r="J2105" s="12" t="s">
        <v>270</v>
      </c>
      <c r="K2105" s="12" t="s">
        <v>292</v>
      </c>
      <c r="L2105" s="24" t="s">
        <v>96</v>
      </c>
      <c r="M2105" s="24" t="s">
        <v>272</v>
      </c>
      <c r="N2105" t="s">
        <v>85</v>
      </c>
      <c r="O2105" s="24">
        <v>2</v>
      </c>
      <c r="P2105">
        <v>5</v>
      </c>
      <c r="Q2105">
        <v>5</v>
      </c>
      <c r="R2105">
        <v>22</v>
      </c>
      <c r="S2105" s="24">
        <v>9</v>
      </c>
      <c r="T2105" s="24">
        <v>6</v>
      </c>
      <c r="U2105" t="s">
        <v>186</v>
      </c>
      <c r="V2105" s="14" t="str">
        <f>VLOOKUP($U2105,look_up!$A$2:J2131,2,FALSE)</f>
        <v>Pepino_do_mar</v>
      </c>
      <c r="W2105" s="14" t="str">
        <f>VLOOKUP($U2105,look_up!$A$2:K2131,3,FALSE)</f>
        <v>Species</v>
      </c>
      <c r="X2105" s="14" t="str">
        <f>VLOOKUP($U2105,look_up!$A$2:L2131,4,FALSE)</f>
        <v>NA</v>
      </c>
      <c r="Y2105" s="14" t="str">
        <f>VLOOKUP($U2105,look_up!A$2:K2131,5,FALSE)</f>
        <v>Animalia</v>
      </c>
      <c r="Z2105" s="14" t="str">
        <f>VLOOKUP($U2105,look_up!A$2:L2131,6,FALSE)</f>
        <v>Echinodermata</v>
      </c>
      <c r="AA2105" s="14" t="str">
        <f>VLOOKUP($U2105,look_up!A$2:M2131,7,FALSE)</f>
        <v>Holothuroidea</v>
      </c>
      <c r="AB2105" s="14" t="str">
        <f>VLOOKUP($U2105,look_up!$A$2:P2131,8,FALSE)</f>
        <v>Synallactida</v>
      </c>
      <c r="AC2105" s="14" t="str">
        <f>VLOOKUP($U2105,look_up!$A$2:Q2131,9,FALSE)</f>
        <v>Stichopodidae</v>
      </c>
      <c r="AD2105" s="14">
        <f>VLOOKUP($U2105,look_up!A$2:P2131,10,FALSE)</f>
        <v>367868</v>
      </c>
      <c r="AE2105" s="16">
        <v>0</v>
      </c>
      <c r="AF2105" s="24" t="s">
        <v>216</v>
      </c>
      <c r="AG2105">
        <v>40</v>
      </c>
      <c r="AH2105" s="16" t="s">
        <v>273</v>
      </c>
      <c r="AI2105" s="16" t="s">
        <v>226</v>
      </c>
      <c r="AJ2105" s="16" t="s">
        <v>214</v>
      </c>
      <c r="AK2105" s="16" t="s">
        <v>227</v>
      </c>
      <c r="AL2105" s="16">
        <v>0</v>
      </c>
    </row>
    <row r="2106" spans="1:38" x14ac:dyDescent="0.3">
      <c r="A2106" s="24" t="s">
        <v>0</v>
      </c>
      <c r="B2106" t="s">
        <v>307</v>
      </c>
      <c r="C2106" t="s">
        <v>274</v>
      </c>
      <c r="D2106">
        <v>-27.488160000000001</v>
      </c>
      <c r="E2106">
        <v>-48.365229999999997</v>
      </c>
      <c r="F2106" s="24" t="s">
        <v>2</v>
      </c>
      <c r="G2106" s="24" t="s">
        <v>3</v>
      </c>
      <c r="H2106" s="25">
        <v>42390</v>
      </c>
      <c r="I2106" s="12" t="s">
        <v>285</v>
      </c>
      <c r="J2106" s="12" t="s">
        <v>270</v>
      </c>
      <c r="K2106" s="12" t="s">
        <v>292</v>
      </c>
      <c r="L2106" s="24" t="s">
        <v>96</v>
      </c>
      <c r="M2106" s="24" t="s">
        <v>272</v>
      </c>
      <c r="N2106" t="s">
        <v>85</v>
      </c>
      <c r="O2106" s="24">
        <v>3</v>
      </c>
      <c r="P2106">
        <v>5</v>
      </c>
      <c r="Q2106">
        <v>5</v>
      </c>
      <c r="R2106">
        <v>22</v>
      </c>
      <c r="S2106" s="24">
        <v>9</v>
      </c>
      <c r="T2106" s="24">
        <v>7.5</v>
      </c>
      <c r="U2106" t="s">
        <v>186</v>
      </c>
      <c r="V2106" s="14" t="str">
        <f>VLOOKUP($U2106,look_up!$A$2:J2132,2,FALSE)</f>
        <v>Pepino_do_mar</v>
      </c>
      <c r="W2106" s="14" t="str">
        <f>VLOOKUP($U2106,look_up!$A$2:K2132,3,FALSE)</f>
        <v>Species</v>
      </c>
      <c r="X2106" s="14" t="str">
        <f>VLOOKUP($U2106,look_up!$A$2:L2132,4,FALSE)</f>
        <v>NA</v>
      </c>
      <c r="Y2106" s="14" t="str">
        <f>VLOOKUP($U2106,look_up!A$2:K2132,5,FALSE)</f>
        <v>Animalia</v>
      </c>
      <c r="Z2106" s="14" t="str">
        <f>VLOOKUP($U2106,look_up!A$2:L2132,6,FALSE)</f>
        <v>Echinodermata</v>
      </c>
      <c r="AA2106" s="14" t="str">
        <f>VLOOKUP($U2106,look_up!A$2:M2132,7,FALSE)</f>
        <v>Holothuroidea</v>
      </c>
      <c r="AB2106" s="14" t="str">
        <f>VLOOKUP($U2106,look_up!$A$2:P2132,8,FALSE)</f>
        <v>Synallactida</v>
      </c>
      <c r="AC2106" s="14" t="str">
        <f>VLOOKUP($U2106,look_up!$A$2:Q2132,9,FALSE)</f>
        <v>Stichopodidae</v>
      </c>
      <c r="AD2106" s="14">
        <f>VLOOKUP($U2106,look_up!A$2:P2132,10,FALSE)</f>
        <v>367868</v>
      </c>
      <c r="AE2106" s="16">
        <v>0</v>
      </c>
      <c r="AF2106" s="24" t="s">
        <v>216</v>
      </c>
      <c r="AG2106">
        <v>40</v>
      </c>
      <c r="AH2106" s="16" t="s">
        <v>273</v>
      </c>
      <c r="AI2106" s="16" t="s">
        <v>226</v>
      </c>
      <c r="AJ2106" s="16" t="s">
        <v>214</v>
      </c>
      <c r="AK2106" s="16" t="s">
        <v>227</v>
      </c>
      <c r="AL2106" s="16">
        <v>0</v>
      </c>
    </row>
    <row r="2107" spans="1:38" x14ac:dyDescent="0.3">
      <c r="A2107" s="24" t="s">
        <v>0</v>
      </c>
      <c r="B2107" t="s">
        <v>307</v>
      </c>
      <c r="C2107" t="s">
        <v>274</v>
      </c>
      <c r="D2107">
        <v>-27.488160000000001</v>
      </c>
      <c r="E2107">
        <v>-48.365229999999997</v>
      </c>
      <c r="F2107" s="24" t="s">
        <v>2</v>
      </c>
      <c r="G2107" s="24" t="s">
        <v>3</v>
      </c>
      <c r="H2107" s="25">
        <v>42390</v>
      </c>
      <c r="I2107" s="12" t="s">
        <v>285</v>
      </c>
      <c r="J2107" s="12" t="s">
        <v>270</v>
      </c>
      <c r="K2107" s="12" t="s">
        <v>292</v>
      </c>
      <c r="L2107" s="24" t="s">
        <v>96</v>
      </c>
      <c r="M2107" s="24" t="s">
        <v>272</v>
      </c>
      <c r="N2107" t="s">
        <v>85</v>
      </c>
      <c r="O2107" s="24">
        <v>1</v>
      </c>
      <c r="P2107">
        <v>10</v>
      </c>
      <c r="Q2107">
        <v>10</v>
      </c>
      <c r="R2107">
        <v>16</v>
      </c>
      <c r="S2107" s="24">
        <v>9</v>
      </c>
      <c r="T2107" s="24">
        <v>7.5</v>
      </c>
      <c r="U2107" t="s">
        <v>186</v>
      </c>
      <c r="V2107" s="14" t="str">
        <f>VLOOKUP($U2107,look_up!$A$2:J2133,2,FALSE)</f>
        <v>Pepino_do_mar</v>
      </c>
      <c r="W2107" s="14" t="str">
        <f>VLOOKUP($U2107,look_up!$A$2:K2133,3,FALSE)</f>
        <v>Species</v>
      </c>
      <c r="X2107" s="14" t="str">
        <f>VLOOKUP($U2107,look_up!$A$2:L2133,4,FALSE)</f>
        <v>NA</v>
      </c>
      <c r="Y2107" s="14" t="str">
        <f>VLOOKUP($U2107,look_up!A$2:K2133,5,FALSE)</f>
        <v>Animalia</v>
      </c>
      <c r="Z2107" s="14" t="str">
        <f>VLOOKUP($U2107,look_up!A$2:L2133,6,FALSE)</f>
        <v>Echinodermata</v>
      </c>
      <c r="AA2107" s="14" t="str">
        <f>VLOOKUP($U2107,look_up!A$2:M2133,7,FALSE)</f>
        <v>Holothuroidea</v>
      </c>
      <c r="AB2107" s="14" t="str">
        <f>VLOOKUP($U2107,look_up!$A$2:P2133,8,FALSE)</f>
        <v>Synallactida</v>
      </c>
      <c r="AC2107" s="14" t="str">
        <f>VLOOKUP($U2107,look_up!$A$2:Q2133,9,FALSE)</f>
        <v>Stichopodidae</v>
      </c>
      <c r="AD2107" s="14">
        <f>VLOOKUP($U2107,look_up!A$2:P2133,10,FALSE)</f>
        <v>367868</v>
      </c>
      <c r="AE2107" s="16">
        <v>0</v>
      </c>
      <c r="AF2107" s="24" t="s">
        <v>216</v>
      </c>
      <c r="AG2107">
        <v>40</v>
      </c>
      <c r="AH2107" s="16" t="s">
        <v>273</v>
      </c>
      <c r="AI2107" s="16" t="s">
        <v>226</v>
      </c>
      <c r="AJ2107" s="16" t="s">
        <v>214</v>
      </c>
      <c r="AK2107" s="16" t="s">
        <v>227</v>
      </c>
      <c r="AL2107" s="16">
        <v>0</v>
      </c>
    </row>
    <row r="2108" spans="1:38" x14ac:dyDescent="0.3">
      <c r="A2108" s="24" t="s">
        <v>0</v>
      </c>
      <c r="B2108" t="s">
        <v>307</v>
      </c>
      <c r="C2108" t="s">
        <v>274</v>
      </c>
      <c r="D2108">
        <v>-27.488160000000001</v>
      </c>
      <c r="E2108">
        <v>-48.365229999999997</v>
      </c>
      <c r="F2108" s="24" t="s">
        <v>2</v>
      </c>
      <c r="G2108" s="24" t="s">
        <v>3</v>
      </c>
      <c r="H2108" s="25">
        <v>42390</v>
      </c>
      <c r="I2108" s="12" t="s">
        <v>285</v>
      </c>
      <c r="J2108" s="12" t="s">
        <v>270</v>
      </c>
      <c r="K2108" s="12" t="s">
        <v>292</v>
      </c>
      <c r="L2108" s="24" t="s">
        <v>96</v>
      </c>
      <c r="M2108" s="24" t="s">
        <v>272</v>
      </c>
      <c r="N2108" t="s">
        <v>85</v>
      </c>
      <c r="O2108" s="24">
        <v>2</v>
      </c>
      <c r="P2108">
        <v>10</v>
      </c>
      <c r="Q2108">
        <v>10</v>
      </c>
      <c r="R2108">
        <v>16</v>
      </c>
      <c r="S2108" s="24">
        <v>9</v>
      </c>
      <c r="T2108" s="24">
        <v>7.5</v>
      </c>
      <c r="U2108" t="s">
        <v>186</v>
      </c>
      <c r="V2108" s="14" t="str">
        <f>VLOOKUP($U2108,look_up!$A$2:J2134,2,FALSE)</f>
        <v>Pepino_do_mar</v>
      </c>
      <c r="W2108" s="14" t="str">
        <f>VLOOKUP($U2108,look_up!$A$2:K2134,3,FALSE)</f>
        <v>Species</v>
      </c>
      <c r="X2108" s="14" t="str">
        <f>VLOOKUP($U2108,look_up!$A$2:L2134,4,FALSE)</f>
        <v>NA</v>
      </c>
      <c r="Y2108" s="14" t="str">
        <f>VLOOKUP($U2108,look_up!A$2:K2134,5,FALSE)</f>
        <v>Animalia</v>
      </c>
      <c r="Z2108" s="14" t="str">
        <f>VLOOKUP($U2108,look_up!A$2:L2134,6,FALSE)</f>
        <v>Echinodermata</v>
      </c>
      <c r="AA2108" s="14" t="str">
        <f>VLOOKUP($U2108,look_up!A$2:M2134,7,FALSE)</f>
        <v>Holothuroidea</v>
      </c>
      <c r="AB2108" s="14" t="str">
        <f>VLOOKUP($U2108,look_up!$A$2:P2134,8,FALSE)</f>
        <v>Synallactida</v>
      </c>
      <c r="AC2108" s="14" t="str">
        <f>VLOOKUP($U2108,look_up!$A$2:Q2134,9,FALSE)</f>
        <v>Stichopodidae</v>
      </c>
      <c r="AD2108" s="14">
        <f>VLOOKUP($U2108,look_up!A$2:P2134,10,FALSE)</f>
        <v>367868</v>
      </c>
      <c r="AE2108" s="16">
        <v>0</v>
      </c>
      <c r="AF2108" s="24" t="s">
        <v>216</v>
      </c>
      <c r="AG2108">
        <v>40</v>
      </c>
      <c r="AH2108" s="16" t="s">
        <v>273</v>
      </c>
      <c r="AI2108" s="16" t="s">
        <v>226</v>
      </c>
      <c r="AJ2108" s="16" t="s">
        <v>214</v>
      </c>
      <c r="AK2108" s="16" t="s">
        <v>227</v>
      </c>
      <c r="AL2108" s="16">
        <v>0</v>
      </c>
    </row>
    <row r="2109" spans="1:38" x14ac:dyDescent="0.3">
      <c r="A2109" s="24" t="s">
        <v>0</v>
      </c>
      <c r="B2109" t="s">
        <v>244</v>
      </c>
      <c r="C2109" t="s">
        <v>275</v>
      </c>
      <c r="D2109">
        <v>-27.2837</v>
      </c>
      <c r="E2109">
        <v>-48.37368</v>
      </c>
      <c r="F2109" s="24" t="s">
        <v>2</v>
      </c>
      <c r="G2109" s="24" t="s">
        <v>3</v>
      </c>
      <c r="H2109" s="25">
        <v>42395</v>
      </c>
      <c r="I2109" s="12" t="s">
        <v>293</v>
      </c>
      <c r="J2109" s="12" t="s">
        <v>270</v>
      </c>
      <c r="K2109" s="12" t="s">
        <v>292</v>
      </c>
      <c r="L2109" s="24" t="s">
        <v>96</v>
      </c>
      <c r="M2109" s="24" t="s">
        <v>272</v>
      </c>
      <c r="N2109" t="s">
        <v>85</v>
      </c>
      <c r="O2109" s="24">
        <v>1</v>
      </c>
      <c r="P2109">
        <v>5</v>
      </c>
      <c r="Q2109">
        <v>5</v>
      </c>
      <c r="R2109">
        <v>26</v>
      </c>
      <c r="S2109" s="24">
        <v>4.5</v>
      </c>
      <c r="T2109" s="24">
        <v>4.7</v>
      </c>
      <c r="U2109" t="s">
        <v>186</v>
      </c>
      <c r="V2109" s="14" t="str">
        <f>VLOOKUP($U2109,look_up!$A$2:J2135,2,FALSE)</f>
        <v>Pepino_do_mar</v>
      </c>
      <c r="W2109" s="14" t="str">
        <f>VLOOKUP($U2109,look_up!$A$2:K2135,3,FALSE)</f>
        <v>Species</v>
      </c>
      <c r="X2109" s="14" t="str">
        <f>VLOOKUP($U2109,look_up!$A$2:L2135,4,FALSE)</f>
        <v>NA</v>
      </c>
      <c r="Y2109" s="14" t="str">
        <f>VLOOKUP($U2109,look_up!A$2:K2135,5,FALSE)</f>
        <v>Animalia</v>
      </c>
      <c r="Z2109" s="14" t="str">
        <f>VLOOKUP($U2109,look_up!A$2:L2135,6,FALSE)</f>
        <v>Echinodermata</v>
      </c>
      <c r="AA2109" s="14" t="str">
        <f>VLOOKUP($U2109,look_up!A$2:M2135,7,FALSE)</f>
        <v>Holothuroidea</v>
      </c>
      <c r="AB2109" s="14" t="str">
        <f>VLOOKUP($U2109,look_up!$A$2:P2135,8,FALSE)</f>
        <v>Synallactida</v>
      </c>
      <c r="AC2109" s="14" t="str">
        <f>VLOOKUP($U2109,look_up!$A$2:Q2135,9,FALSE)</f>
        <v>Stichopodidae</v>
      </c>
      <c r="AD2109" s="14">
        <f>VLOOKUP($U2109,look_up!A$2:P2135,10,FALSE)</f>
        <v>367868</v>
      </c>
      <c r="AE2109" s="16">
        <v>0</v>
      </c>
      <c r="AF2109" s="24" t="s">
        <v>216</v>
      </c>
      <c r="AG2109">
        <v>40</v>
      </c>
      <c r="AH2109" s="16" t="s">
        <v>273</v>
      </c>
      <c r="AI2109" s="16" t="s">
        <v>226</v>
      </c>
      <c r="AJ2109" s="16" t="s">
        <v>214</v>
      </c>
      <c r="AK2109" s="16" t="s">
        <v>227</v>
      </c>
      <c r="AL2109" s="16">
        <v>0</v>
      </c>
    </row>
    <row r="2110" spans="1:38" x14ac:dyDescent="0.3">
      <c r="A2110" s="24" t="s">
        <v>0</v>
      </c>
      <c r="B2110" t="s">
        <v>244</v>
      </c>
      <c r="C2110" t="s">
        <v>275</v>
      </c>
      <c r="D2110">
        <v>-27.2837</v>
      </c>
      <c r="E2110">
        <v>-48.37368</v>
      </c>
      <c r="F2110" s="24" t="s">
        <v>2</v>
      </c>
      <c r="G2110" s="24" t="s">
        <v>3</v>
      </c>
      <c r="H2110" s="25">
        <v>42395</v>
      </c>
      <c r="I2110" s="12" t="s">
        <v>293</v>
      </c>
      <c r="J2110" s="12" t="s">
        <v>270</v>
      </c>
      <c r="K2110" s="12" t="s">
        <v>292</v>
      </c>
      <c r="L2110" s="24" t="s">
        <v>96</v>
      </c>
      <c r="M2110" s="24" t="s">
        <v>272</v>
      </c>
      <c r="N2110" t="s">
        <v>85</v>
      </c>
      <c r="O2110" s="24">
        <v>2</v>
      </c>
      <c r="P2110">
        <v>5</v>
      </c>
      <c r="Q2110">
        <v>5</v>
      </c>
      <c r="R2110">
        <v>26</v>
      </c>
      <c r="S2110" s="24">
        <v>4.5</v>
      </c>
      <c r="T2110" s="24">
        <v>4.7</v>
      </c>
      <c r="U2110" t="s">
        <v>186</v>
      </c>
      <c r="V2110" s="14" t="str">
        <f>VLOOKUP($U2110,look_up!$A$2:J2136,2,FALSE)</f>
        <v>Pepino_do_mar</v>
      </c>
      <c r="W2110" s="14" t="str">
        <f>VLOOKUP($U2110,look_up!$A$2:K2136,3,FALSE)</f>
        <v>Species</v>
      </c>
      <c r="X2110" s="14" t="str">
        <f>VLOOKUP($U2110,look_up!$A$2:L2136,4,FALSE)</f>
        <v>NA</v>
      </c>
      <c r="Y2110" s="14" t="str">
        <f>VLOOKUP($U2110,look_up!A$2:K2136,5,FALSE)</f>
        <v>Animalia</v>
      </c>
      <c r="Z2110" s="14" t="str">
        <f>VLOOKUP($U2110,look_up!A$2:L2136,6,FALSE)</f>
        <v>Echinodermata</v>
      </c>
      <c r="AA2110" s="14" t="str">
        <f>VLOOKUP($U2110,look_up!A$2:M2136,7,FALSE)</f>
        <v>Holothuroidea</v>
      </c>
      <c r="AB2110" s="14" t="str">
        <f>VLOOKUP($U2110,look_up!$A$2:P2136,8,FALSE)</f>
        <v>Synallactida</v>
      </c>
      <c r="AC2110" s="14" t="str">
        <f>VLOOKUP($U2110,look_up!$A$2:Q2136,9,FALSE)</f>
        <v>Stichopodidae</v>
      </c>
      <c r="AD2110" s="14">
        <f>VLOOKUP($U2110,look_up!A$2:P2136,10,FALSE)</f>
        <v>367868</v>
      </c>
      <c r="AE2110" s="16">
        <v>0</v>
      </c>
      <c r="AF2110" s="24" t="s">
        <v>216</v>
      </c>
      <c r="AG2110">
        <v>40</v>
      </c>
      <c r="AH2110" s="16" t="s">
        <v>273</v>
      </c>
      <c r="AI2110" s="16" t="s">
        <v>226</v>
      </c>
      <c r="AJ2110" s="16" t="s">
        <v>214</v>
      </c>
      <c r="AK2110" s="16" t="s">
        <v>227</v>
      </c>
      <c r="AL2110" s="16">
        <v>0</v>
      </c>
    </row>
    <row r="2111" spans="1:38" x14ac:dyDescent="0.3">
      <c r="A2111" s="24" t="s">
        <v>0</v>
      </c>
      <c r="B2111" t="s">
        <v>244</v>
      </c>
      <c r="C2111" t="s">
        <v>275</v>
      </c>
      <c r="D2111">
        <v>-27.2837</v>
      </c>
      <c r="E2111">
        <v>-48.37368</v>
      </c>
      <c r="F2111" s="24" t="s">
        <v>2</v>
      </c>
      <c r="G2111" s="24" t="s">
        <v>3</v>
      </c>
      <c r="H2111" s="25">
        <v>42395</v>
      </c>
      <c r="I2111" s="12" t="s">
        <v>293</v>
      </c>
      <c r="J2111" s="12" t="s">
        <v>270</v>
      </c>
      <c r="K2111" s="12" t="s">
        <v>292</v>
      </c>
      <c r="L2111" s="24" t="s">
        <v>96</v>
      </c>
      <c r="M2111" s="24" t="s">
        <v>272</v>
      </c>
      <c r="N2111" t="s">
        <v>85</v>
      </c>
      <c r="O2111" s="24">
        <v>3</v>
      </c>
      <c r="P2111">
        <v>5</v>
      </c>
      <c r="Q2111">
        <v>5</v>
      </c>
      <c r="R2111">
        <v>26</v>
      </c>
      <c r="S2111" s="24">
        <v>4.5</v>
      </c>
      <c r="T2111" s="24">
        <v>4.7</v>
      </c>
      <c r="U2111" t="s">
        <v>186</v>
      </c>
      <c r="V2111" s="14" t="str">
        <f>VLOOKUP($U2111,look_up!$A$2:J2137,2,FALSE)</f>
        <v>Pepino_do_mar</v>
      </c>
      <c r="W2111" s="14" t="str">
        <f>VLOOKUP($U2111,look_up!$A$2:K2137,3,FALSE)</f>
        <v>Species</v>
      </c>
      <c r="X2111" s="14" t="str">
        <f>VLOOKUP($U2111,look_up!$A$2:L2137,4,FALSE)</f>
        <v>NA</v>
      </c>
      <c r="Y2111" s="14" t="str">
        <f>VLOOKUP($U2111,look_up!A$2:K2137,5,FALSE)</f>
        <v>Animalia</v>
      </c>
      <c r="Z2111" s="14" t="str">
        <f>VLOOKUP($U2111,look_up!A$2:L2137,6,FALSE)</f>
        <v>Echinodermata</v>
      </c>
      <c r="AA2111" s="14" t="str">
        <f>VLOOKUP($U2111,look_up!A$2:M2137,7,FALSE)</f>
        <v>Holothuroidea</v>
      </c>
      <c r="AB2111" s="14" t="str">
        <f>VLOOKUP($U2111,look_up!$A$2:P2137,8,FALSE)</f>
        <v>Synallactida</v>
      </c>
      <c r="AC2111" s="14" t="str">
        <f>VLOOKUP($U2111,look_up!$A$2:Q2137,9,FALSE)</f>
        <v>Stichopodidae</v>
      </c>
      <c r="AD2111" s="14">
        <f>VLOOKUP($U2111,look_up!A$2:P2137,10,FALSE)</f>
        <v>367868</v>
      </c>
      <c r="AE2111" s="16">
        <v>0</v>
      </c>
      <c r="AF2111" s="24" t="s">
        <v>216</v>
      </c>
      <c r="AG2111">
        <v>40</v>
      </c>
      <c r="AH2111" s="16" t="s">
        <v>273</v>
      </c>
      <c r="AI2111" s="16" t="s">
        <v>226</v>
      </c>
      <c r="AJ2111" s="16" t="s">
        <v>214</v>
      </c>
      <c r="AK2111" s="16" t="s">
        <v>227</v>
      </c>
      <c r="AL2111" s="16">
        <v>0</v>
      </c>
    </row>
    <row r="2112" spans="1:38" x14ac:dyDescent="0.3">
      <c r="A2112" s="24" t="s">
        <v>0</v>
      </c>
      <c r="B2112" t="s">
        <v>244</v>
      </c>
      <c r="C2112" t="s">
        <v>275</v>
      </c>
      <c r="D2112">
        <v>-27.2837</v>
      </c>
      <c r="E2112">
        <v>-48.37368</v>
      </c>
      <c r="F2112" s="24" t="s">
        <v>2</v>
      </c>
      <c r="G2112" s="24" t="s">
        <v>3</v>
      </c>
      <c r="H2112" s="25">
        <v>42395</v>
      </c>
      <c r="I2112" s="12" t="s">
        <v>293</v>
      </c>
      <c r="J2112" s="12" t="s">
        <v>270</v>
      </c>
      <c r="K2112" s="12" t="s">
        <v>292</v>
      </c>
      <c r="L2112" s="24" t="s">
        <v>96</v>
      </c>
      <c r="M2112" s="24" t="s">
        <v>272</v>
      </c>
      <c r="N2112" t="s">
        <v>85</v>
      </c>
      <c r="O2112" s="24">
        <v>1</v>
      </c>
      <c r="P2112">
        <v>10</v>
      </c>
      <c r="Q2112">
        <v>10</v>
      </c>
      <c r="R2112">
        <v>17</v>
      </c>
      <c r="S2112" s="24">
        <v>4.5</v>
      </c>
      <c r="T2112" s="24">
        <v>4.7</v>
      </c>
      <c r="U2112" t="s">
        <v>186</v>
      </c>
      <c r="V2112" s="14" t="str">
        <f>VLOOKUP($U2112,look_up!$A$2:J2138,2,FALSE)</f>
        <v>Pepino_do_mar</v>
      </c>
      <c r="W2112" s="14" t="str">
        <f>VLOOKUP($U2112,look_up!$A$2:K2138,3,FALSE)</f>
        <v>Species</v>
      </c>
      <c r="X2112" s="14" t="str">
        <f>VLOOKUP($U2112,look_up!$A$2:L2138,4,FALSE)</f>
        <v>NA</v>
      </c>
      <c r="Y2112" s="14" t="str">
        <f>VLOOKUP($U2112,look_up!A$2:K2138,5,FALSE)</f>
        <v>Animalia</v>
      </c>
      <c r="Z2112" s="14" t="str">
        <f>VLOOKUP($U2112,look_up!A$2:L2138,6,FALSE)</f>
        <v>Echinodermata</v>
      </c>
      <c r="AA2112" s="14" t="str">
        <f>VLOOKUP($U2112,look_up!A$2:M2138,7,FALSE)</f>
        <v>Holothuroidea</v>
      </c>
      <c r="AB2112" s="14" t="str">
        <f>VLOOKUP($U2112,look_up!$A$2:P2138,8,FALSE)</f>
        <v>Synallactida</v>
      </c>
      <c r="AC2112" s="14" t="str">
        <f>VLOOKUP($U2112,look_up!$A$2:Q2138,9,FALSE)</f>
        <v>Stichopodidae</v>
      </c>
      <c r="AD2112" s="14">
        <f>VLOOKUP($U2112,look_up!A$2:P2138,10,FALSE)</f>
        <v>367868</v>
      </c>
      <c r="AE2112" s="16">
        <v>0</v>
      </c>
      <c r="AF2112" s="24" t="s">
        <v>216</v>
      </c>
      <c r="AG2112">
        <v>40</v>
      </c>
      <c r="AH2112" s="16" t="s">
        <v>273</v>
      </c>
      <c r="AI2112" s="16" t="s">
        <v>226</v>
      </c>
      <c r="AJ2112" s="16" t="s">
        <v>214</v>
      </c>
      <c r="AK2112" s="16" t="s">
        <v>227</v>
      </c>
      <c r="AL2112" s="16">
        <v>0</v>
      </c>
    </row>
    <row r="2113" spans="1:38" x14ac:dyDescent="0.3">
      <c r="A2113" s="24" t="s">
        <v>0</v>
      </c>
      <c r="B2113" t="s">
        <v>244</v>
      </c>
      <c r="C2113" t="s">
        <v>275</v>
      </c>
      <c r="D2113">
        <v>-27.2837</v>
      </c>
      <c r="E2113">
        <v>-48.37368</v>
      </c>
      <c r="F2113" s="24" t="s">
        <v>2</v>
      </c>
      <c r="G2113" s="24" t="s">
        <v>3</v>
      </c>
      <c r="H2113" s="25">
        <v>42395</v>
      </c>
      <c r="I2113" s="12" t="s">
        <v>293</v>
      </c>
      <c r="J2113" s="12" t="s">
        <v>270</v>
      </c>
      <c r="K2113" s="12" t="s">
        <v>292</v>
      </c>
      <c r="L2113" s="24" t="s">
        <v>96</v>
      </c>
      <c r="M2113" s="24" t="s">
        <v>272</v>
      </c>
      <c r="N2113" t="s">
        <v>85</v>
      </c>
      <c r="O2113" s="24">
        <v>2</v>
      </c>
      <c r="P2113">
        <v>10</v>
      </c>
      <c r="Q2113">
        <v>10</v>
      </c>
      <c r="R2113">
        <v>17</v>
      </c>
      <c r="S2113" s="24">
        <v>4.5</v>
      </c>
      <c r="T2113" s="24">
        <v>4.7</v>
      </c>
      <c r="U2113" t="s">
        <v>186</v>
      </c>
      <c r="V2113" s="14" t="str">
        <f>VLOOKUP($U2113,look_up!$A$2:J2139,2,FALSE)</f>
        <v>Pepino_do_mar</v>
      </c>
      <c r="W2113" s="14" t="str">
        <f>VLOOKUP($U2113,look_up!$A$2:K2139,3,FALSE)</f>
        <v>Species</v>
      </c>
      <c r="X2113" s="14" t="str">
        <f>VLOOKUP($U2113,look_up!$A$2:L2139,4,FALSE)</f>
        <v>NA</v>
      </c>
      <c r="Y2113" s="14" t="str">
        <f>VLOOKUP($U2113,look_up!A$2:K2139,5,FALSE)</f>
        <v>Animalia</v>
      </c>
      <c r="Z2113" s="14" t="str">
        <f>VLOOKUP($U2113,look_up!A$2:L2139,6,FALSE)</f>
        <v>Echinodermata</v>
      </c>
      <c r="AA2113" s="14" t="str">
        <f>VLOOKUP($U2113,look_up!A$2:M2139,7,FALSE)</f>
        <v>Holothuroidea</v>
      </c>
      <c r="AB2113" s="14" t="str">
        <f>VLOOKUP($U2113,look_up!$A$2:P2139,8,FALSE)</f>
        <v>Synallactida</v>
      </c>
      <c r="AC2113" s="14" t="str">
        <f>VLOOKUP($U2113,look_up!$A$2:Q2139,9,FALSE)</f>
        <v>Stichopodidae</v>
      </c>
      <c r="AD2113" s="14">
        <f>VLOOKUP($U2113,look_up!A$2:P2139,10,FALSE)</f>
        <v>367868</v>
      </c>
      <c r="AE2113" s="16">
        <v>0</v>
      </c>
      <c r="AF2113" s="24" t="s">
        <v>216</v>
      </c>
      <c r="AG2113">
        <v>40</v>
      </c>
      <c r="AH2113" s="16" t="s">
        <v>273</v>
      </c>
      <c r="AI2113" s="16" t="s">
        <v>226</v>
      </c>
      <c r="AJ2113" s="16" t="s">
        <v>214</v>
      </c>
      <c r="AK2113" s="16" t="s">
        <v>227</v>
      </c>
      <c r="AL2113" s="16">
        <v>0</v>
      </c>
    </row>
    <row r="2114" spans="1:38" x14ac:dyDescent="0.3">
      <c r="A2114" s="24" t="s">
        <v>0</v>
      </c>
      <c r="B2114" t="s">
        <v>244</v>
      </c>
      <c r="C2114" t="s">
        <v>275</v>
      </c>
      <c r="D2114">
        <v>-27.2837</v>
      </c>
      <c r="E2114">
        <v>-48.37368</v>
      </c>
      <c r="F2114" s="24" t="s">
        <v>2</v>
      </c>
      <c r="G2114" s="24" t="s">
        <v>3</v>
      </c>
      <c r="H2114" s="25">
        <v>42395</v>
      </c>
      <c r="I2114" s="12" t="s">
        <v>293</v>
      </c>
      <c r="J2114" s="12" t="s">
        <v>270</v>
      </c>
      <c r="K2114" s="12" t="s">
        <v>292</v>
      </c>
      <c r="L2114" s="24" t="s">
        <v>96</v>
      </c>
      <c r="M2114" s="24" t="s">
        <v>272</v>
      </c>
      <c r="N2114" t="s">
        <v>85</v>
      </c>
      <c r="O2114" s="24">
        <v>3</v>
      </c>
      <c r="P2114">
        <v>10</v>
      </c>
      <c r="Q2114">
        <v>10</v>
      </c>
      <c r="R2114">
        <v>17</v>
      </c>
      <c r="S2114" s="24">
        <v>4.5</v>
      </c>
      <c r="T2114" s="24">
        <v>4.7</v>
      </c>
      <c r="U2114" t="s">
        <v>186</v>
      </c>
      <c r="V2114" s="14" t="str">
        <f>VLOOKUP($U2114,look_up!$A$2:J2140,2,FALSE)</f>
        <v>Pepino_do_mar</v>
      </c>
      <c r="W2114" s="14" t="str">
        <f>VLOOKUP($U2114,look_up!$A$2:K2140,3,FALSE)</f>
        <v>Species</v>
      </c>
      <c r="X2114" s="14" t="str">
        <f>VLOOKUP($U2114,look_up!$A$2:L2140,4,FALSE)</f>
        <v>NA</v>
      </c>
      <c r="Y2114" s="14" t="str">
        <f>VLOOKUP($U2114,look_up!A$2:K2140,5,FALSE)</f>
        <v>Animalia</v>
      </c>
      <c r="Z2114" s="14" t="str">
        <f>VLOOKUP($U2114,look_up!A$2:L2140,6,FALSE)</f>
        <v>Echinodermata</v>
      </c>
      <c r="AA2114" s="14" t="str">
        <f>VLOOKUP($U2114,look_up!A$2:M2140,7,FALSE)</f>
        <v>Holothuroidea</v>
      </c>
      <c r="AB2114" s="14" t="str">
        <f>VLOOKUP($U2114,look_up!$A$2:P2140,8,FALSE)</f>
        <v>Synallactida</v>
      </c>
      <c r="AC2114" s="14" t="str">
        <f>VLOOKUP($U2114,look_up!$A$2:Q2140,9,FALSE)</f>
        <v>Stichopodidae</v>
      </c>
      <c r="AD2114" s="14">
        <f>VLOOKUP($U2114,look_up!A$2:P2140,10,FALSE)</f>
        <v>367868</v>
      </c>
      <c r="AE2114" s="16">
        <v>0</v>
      </c>
      <c r="AF2114" s="24" t="s">
        <v>216</v>
      </c>
      <c r="AG2114">
        <v>40</v>
      </c>
      <c r="AH2114" s="16" t="s">
        <v>273</v>
      </c>
      <c r="AI2114" s="16" t="s">
        <v>226</v>
      </c>
      <c r="AJ2114" s="16" t="s">
        <v>214</v>
      </c>
      <c r="AK2114" s="16" t="s">
        <v>227</v>
      </c>
      <c r="AL2114" s="16">
        <v>0</v>
      </c>
    </row>
    <row r="2115" spans="1:38" x14ac:dyDescent="0.3">
      <c r="A2115" s="24" t="s">
        <v>0</v>
      </c>
      <c r="B2115" t="s">
        <v>266</v>
      </c>
      <c r="C2115" t="s">
        <v>277</v>
      </c>
      <c r="D2115">
        <v>-27.296009999999999</v>
      </c>
      <c r="E2115">
        <v>-48.36168</v>
      </c>
      <c r="F2115" s="24" t="s">
        <v>2</v>
      </c>
      <c r="G2115" s="24" t="s">
        <v>3</v>
      </c>
      <c r="H2115" s="25">
        <v>42404</v>
      </c>
      <c r="I2115" s="12" t="s">
        <v>280</v>
      </c>
      <c r="J2115" s="12" t="s">
        <v>245</v>
      </c>
      <c r="K2115" s="12" t="s">
        <v>292</v>
      </c>
      <c r="L2115" s="24" t="s">
        <v>96</v>
      </c>
      <c r="M2115" s="24" t="s">
        <v>272</v>
      </c>
      <c r="N2115" t="s">
        <v>85</v>
      </c>
      <c r="O2115" s="24">
        <v>1</v>
      </c>
      <c r="P2115">
        <v>5</v>
      </c>
      <c r="Q2115">
        <v>5</v>
      </c>
      <c r="R2115">
        <v>24</v>
      </c>
      <c r="S2115" s="24">
        <v>6</v>
      </c>
      <c r="T2115" s="24">
        <v>6</v>
      </c>
      <c r="U2115" t="s">
        <v>186</v>
      </c>
      <c r="V2115" s="14" t="str">
        <f>VLOOKUP($U2115,look_up!$A$2:J2141,2,FALSE)</f>
        <v>Pepino_do_mar</v>
      </c>
      <c r="W2115" s="14" t="str">
        <f>VLOOKUP($U2115,look_up!$A$2:K2141,3,FALSE)</f>
        <v>Species</v>
      </c>
      <c r="X2115" s="14" t="str">
        <f>VLOOKUP($U2115,look_up!$A$2:L2141,4,FALSE)</f>
        <v>NA</v>
      </c>
      <c r="Y2115" s="14" t="str">
        <f>VLOOKUP($U2115,look_up!A$2:K2141,5,FALSE)</f>
        <v>Animalia</v>
      </c>
      <c r="Z2115" s="14" t="str">
        <f>VLOOKUP($U2115,look_up!A$2:L2141,6,FALSE)</f>
        <v>Echinodermata</v>
      </c>
      <c r="AA2115" s="14" t="str">
        <f>VLOOKUP($U2115,look_up!A$2:M2141,7,FALSE)</f>
        <v>Holothuroidea</v>
      </c>
      <c r="AB2115" s="14" t="str">
        <f>VLOOKUP($U2115,look_up!$A$2:P2141,8,FALSE)</f>
        <v>Synallactida</v>
      </c>
      <c r="AC2115" s="14" t="str">
        <f>VLOOKUP($U2115,look_up!$A$2:Q2141,9,FALSE)</f>
        <v>Stichopodidae</v>
      </c>
      <c r="AD2115" s="14">
        <f>VLOOKUP($U2115,look_up!A$2:P2141,10,FALSE)</f>
        <v>367868</v>
      </c>
      <c r="AE2115" s="16">
        <v>0</v>
      </c>
      <c r="AF2115" s="24" t="s">
        <v>216</v>
      </c>
      <c r="AG2115">
        <v>40</v>
      </c>
      <c r="AH2115" s="16" t="s">
        <v>273</v>
      </c>
      <c r="AI2115" s="16" t="s">
        <v>226</v>
      </c>
      <c r="AJ2115" s="16" t="s">
        <v>214</v>
      </c>
      <c r="AK2115" s="16" t="s">
        <v>227</v>
      </c>
      <c r="AL2115" s="16">
        <v>0</v>
      </c>
    </row>
    <row r="2116" spans="1:38" x14ac:dyDescent="0.3">
      <c r="A2116" s="24" t="s">
        <v>0</v>
      </c>
      <c r="B2116" t="s">
        <v>266</v>
      </c>
      <c r="C2116" t="s">
        <v>277</v>
      </c>
      <c r="D2116">
        <v>-27.296009999999999</v>
      </c>
      <c r="E2116">
        <v>-48.36168</v>
      </c>
      <c r="F2116" s="24" t="s">
        <v>2</v>
      </c>
      <c r="G2116" s="24" t="s">
        <v>3</v>
      </c>
      <c r="H2116" s="25">
        <v>42404</v>
      </c>
      <c r="I2116" s="12" t="s">
        <v>280</v>
      </c>
      <c r="J2116" s="12" t="s">
        <v>245</v>
      </c>
      <c r="K2116" s="12" t="s">
        <v>292</v>
      </c>
      <c r="L2116" s="24" t="s">
        <v>96</v>
      </c>
      <c r="M2116" s="24" t="s">
        <v>272</v>
      </c>
      <c r="N2116" t="s">
        <v>85</v>
      </c>
      <c r="O2116" s="24">
        <v>2</v>
      </c>
      <c r="P2116">
        <v>5</v>
      </c>
      <c r="Q2116">
        <v>5</v>
      </c>
      <c r="R2116">
        <v>24</v>
      </c>
      <c r="S2116" s="24">
        <v>6</v>
      </c>
      <c r="T2116" s="24">
        <v>6</v>
      </c>
      <c r="U2116" t="s">
        <v>186</v>
      </c>
      <c r="V2116" s="14" t="str">
        <f>VLOOKUP($U2116,look_up!$A$2:J2142,2,FALSE)</f>
        <v>Pepino_do_mar</v>
      </c>
      <c r="W2116" s="14" t="str">
        <f>VLOOKUP($U2116,look_up!$A$2:K2142,3,FALSE)</f>
        <v>Species</v>
      </c>
      <c r="X2116" s="14" t="str">
        <f>VLOOKUP($U2116,look_up!$A$2:L2142,4,FALSE)</f>
        <v>NA</v>
      </c>
      <c r="Y2116" s="14" t="str">
        <f>VLOOKUP($U2116,look_up!A$2:K2142,5,FALSE)</f>
        <v>Animalia</v>
      </c>
      <c r="Z2116" s="14" t="str">
        <f>VLOOKUP($U2116,look_up!A$2:L2142,6,FALSE)</f>
        <v>Echinodermata</v>
      </c>
      <c r="AA2116" s="14" t="str">
        <f>VLOOKUP($U2116,look_up!A$2:M2142,7,FALSE)</f>
        <v>Holothuroidea</v>
      </c>
      <c r="AB2116" s="14" t="str">
        <f>VLOOKUP($U2116,look_up!$A$2:P2142,8,FALSE)</f>
        <v>Synallactida</v>
      </c>
      <c r="AC2116" s="14" t="str">
        <f>VLOOKUP($U2116,look_up!$A$2:Q2142,9,FALSE)</f>
        <v>Stichopodidae</v>
      </c>
      <c r="AD2116" s="14">
        <f>VLOOKUP($U2116,look_up!A$2:P2142,10,FALSE)</f>
        <v>367868</v>
      </c>
      <c r="AE2116" s="16">
        <v>0</v>
      </c>
      <c r="AF2116" s="24" t="s">
        <v>216</v>
      </c>
      <c r="AG2116">
        <v>40</v>
      </c>
      <c r="AH2116" s="16" t="s">
        <v>273</v>
      </c>
      <c r="AI2116" s="16" t="s">
        <v>226</v>
      </c>
      <c r="AJ2116" s="16" t="s">
        <v>214</v>
      </c>
      <c r="AK2116" s="16" t="s">
        <v>227</v>
      </c>
      <c r="AL2116" s="16">
        <v>0</v>
      </c>
    </row>
    <row r="2117" spans="1:38" x14ac:dyDescent="0.3">
      <c r="A2117" s="24" t="s">
        <v>0</v>
      </c>
      <c r="B2117" t="s">
        <v>266</v>
      </c>
      <c r="C2117" t="s">
        <v>277</v>
      </c>
      <c r="D2117">
        <v>-27.296009999999999</v>
      </c>
      <c r="E2117">
        <v>-48.36168</v>
      </c>
      <c r="F2117" s="24" t="s">
        <v>2</v>
      </c>
      <c r="G2117" s="24" t="s">
        <v>3</v>
      </c>
      <c r="H2117" s="25">
        <v>42404</v>
      </c>
      <c r="I2117" s="12" t="s">
        <v>280</v>
      </c>
      <c r="J2117" s="12" t="s">
        <v>245</v>
      </c>
      <c r="K2117" s="12" t="s">
        <v>292</v>
      </c>
      <c r="L2117" s="24" t="s">
        <v>96</v>
      </c>
      <c r="M2117" s="24" t="s">
        <v>272</v>
      </c>
      <c r="N2117" t="s">
        <v>85</v>
      </c>
      <c r="O2117" s="24">
        <v>3</v>
      </c>
      <c r="P2117">
        <v>5</v>
      </c>
      <c r="Q2117">
        <v>5</v>
      </c>
      <c r="R2117">
        <v>24</v>
      </c>
      <c r="S2117" s="24">
        <v>6</v>
      </c>
      <c r="T2117" s="24">
        <v>6</v>
      </c>
      <c r="U2117" t="s">
        <v>186</v>
      </c>
      <c r="V2117" s="14" t="str">
        <f>VLOOKUP($U2117,look_up!$A$2:J2143,2,FALSE)</f>
        <v>Pepino_do_mar</v>
      </c>
      <c r="W2117" s="14" t="str">
        <f>VLOOKUP($U2117,look_up!$A$2:K2143,3,FALSE)</f>
        <v>Species</v>
      </c>
      <c r="X2117" s="14" t="str">
        <f>VLOOKUP($U2117,look_up!$A$2:L2143,4,FALSE)</f>
        <v>NA</v>
      </c>
      <c r="Y2117" s="14" t="str">
        <f>VLOOKUP($U2117,look_up!A$2:K2143,5,FALSE)</f>
        <v>Animalia</v>
      </c>
      <c r="Z2117" s="14" t="str">
        <f>VLOOKUP($U2117,look_up!A$2:L2143,6,FALSE)</f>
        <v>Echinodermata</v>
      </c>
      <c r="AA2117" s="14" t="str">
        <f>VLOOKUP($U2117,look_up!A$2:M2143,7,FALSE)</f>
        <v>Holothuroidea</v>
      </c>
      <c r="AB2117" s="14" t="str">
        <f>VLOOKUP($U2117,look_up!$A$2:P2143,8,FALSE)</f>
        <v>Synallactida</v>
      </c>
      <c r="AC2117" s="14" t="str">
        <f>VLOOKUP($U2117,look_up!$A$2:Q2143,9,FALSE)</f>
        <v>Stichopodidae</v>
      </c>
      <c r="AD2117" s="14">
        <f>VLOOKUP($U2117,look_up!A$2:P2143,10,FALSE)</f>
        <v>367868</v>
      </c>
      <c r="AE2117" s="16">
        <v>0</v>
      </c>
      <c r="AF2117" s="24" t="s">
        <v>216</v>
      </c>
      <c r="AG2117">
        <v>40</v>
      </c>
      <c r="AH2117" s="16" t="s">
        <v>273</v>
      </c>
      <c r="AI2117" s="16" t="s">
        <v>226</v>
      </c>
      <c r="AJ2117" s="16" t="s">
        <v>214</v>
      </c>
      <c r="AK2117" s="16" t="s">
        <v>227</v>
      </c>
      <c r="AL2117" s="16">
        <v>0</v>
      </c>
    </row>
    <row r="2118" spans="1:38" x14ac:dyDescent="0.3">
      <c r="A2118" s="24" t="s">
        <v>0</v>
      </c>
      <c r="B2118" t="s">
        <v>266</v>
      </c>
      <c r="C2118" t="s">
        <v>277</v>
      </c>
      <c r="D2118">
        <v>-27.296009999999999</v>
      </c>
      <c r="E2118">
        <v>-48.36168</v>
      </c>
      <c r="F2118" s="24" t="s">
        <v>2</v>
      </c>
      <c r="G2118" s="24" t="s">
        <v>3</v>
      </c>
      <c r="H2118" s="25">
        <v>42404</v>
      </c>
      <c r="I2118" s="12" t="s">
        <v>280</v>
      </c>
      <c r="J2118" s="12" t="s">
        <v>245</v>
      </c>
      <c r="K2118" s="12" t="s">
        <v>292</v>
      </c>
      <c r="L2118" s="24" t="s">
        <v>96</v>
      </c>
      <c r="M2118" s="24" t="s">
        <v>272</v>
      </c>
      <c r="N2118" t="s">
        <v>85</v>
      </c>
      <c r="O2118" s="24">
        <v>1</v>
      </c>
      <c r="P2118">
        <v>10</v>
      </c>
      <c r="Q2118">
        <v>10</v>
      </c>
      <c r="R2118">
        <v>24</v>
      </c>
      <c r="S2118" s="24">
        <v>6</v>
      </c>
      <c r="T2118" s="24">
        <v>6</v>
      </c>
      <c r="U2118" t="s">
        <v>186</v>
      </c>
      <c r="V2118" s="14" t="str">
        <f>VLOOKUP($U2118,look_up!$A$2:J2144,2,FALSE)</f>
        <v>Pepino_do_mar</v>
      </c>
      <c r="W2118" s="14" t="str">
        <f>VLOOKUP($U2118,look_up!$A$2:K2144,3,FALSE)</f>
        <v>Species</v>
      </c>
      <c r="X2118" s="14" t="str">
        <f>VLOOKUP($U2118,look_up!$A$2:L2144,4,FALSE)</f>
        <v>NA</v>
      </c>
      <c r="Y2118" s="14" t="str">
        <f>VLOOKUP($U2118,look_up!A$2:K2144,5,FALSE)</f>
        <v>Animalia</v>
      </c>
      <c r="Z2118" s="14" t="str">
        <f>VLOOKUP($U2118,look_up!A$2:L2144,6,FALSE)</f>
        <v>Echinodermata</v>
      </c>
      <c r="AA2118" s="14" t="str">
        <f>VLOOKUP($U2118,look_up!A$2:M2144,7,FALSE)</f>
        <v>Holothuroidea</v>
      </c>
      <c r="AB2118" s="14" t="str">
        <f>VLOOKUP($U2118,look_up!$A$2:P2144,8,FALSE)</f>
        <v>Synallactida</v>
      </c>
      <c r="AC2118" s="14" t="str">
        <f>VLOOKUP($U2118,look_up!$A$2:Q2144,9,FALSE)</f>
        <v>Stichopodidae</v>
      </c>
      <c r="AD2118" s="14">
        <f>VLOOKUP($U2118,look_up!A$2:P2144,10,FALSE)</f>
        <v>367868</v>
      </c>
      <c r="AE2118" s="16">
        <v>0</v>
      </c>
      <c r="AF2118" s="24" t="s">
        <v>216</v>
      </c>
      <c r="AG2118">
        <v>40</v>
      </c>
      <c r="AH2118" s="16" t="s">
        <v>273</v>
      </c>
      <c r="AI2118" s="16" t="s">
        <v>226</v>
      </c>
      <c r="AJ2118" s="16" t="s">
        <v>214</v>
      </c>
      <c r="AK2118" s="16" t="s">
        <v>227</v>
      </c>
      <c r="AL2118" s="16">
        <v>0</v>
      </c>
    </row>
    <row r="2119" spans="1:38" x14ac:dyDescent="0.3">
      <c r="A2119" s="24" t="s">
        <v>0</v>
      </c>
      <c r="B2119" t="s">
        <v>266</v>
      </c>
      <c r="C2119" t="s">
        <v>277</v>
      </c>
      <c r="D2119">
        <v>-27.296009999999999</v>
      </c>
      <c r="E2119">
        <v>-48.36168</v>
      </c>
      <c r="F2119" s="24" t="s">
        <v>2</v>
      </c>
      <c r="G2119" s="24" t="s">
        <v>3</v>
      </c>
      <c r="H2119" s="25">
        <v>42404</v>
      </c>
      <c r="I2119" s="12" t="s">
        <v>280</v>
      </c>
      <c r="J2119" s="12" t="s">
        <v>245</v>
      </c>
      <c r="K2119" s="12" t="s">
        <v>292</v>
      </c>
      <c r="L2119" s="24" t="s">
        <v>96</v>
      </c>
      <c r="M2119" s="24" t="s">
        <v>272</v>
      </c>
      <c r="N2119" t="s">
        <v>85</v>
      </c>
      <c r="O2119" s="24">
        <v>2</v>
      </c>
      <c r="P2119">
        <v>10</v>
      </c>
      <c r="Q2119">
        <v>10</v>
      </c>
      <c r="R2119">
        <v>24</v>
      </c>
      <c r="S2119" s="24">
        <v>6</v>
      </c>
      <c r="T2119" s="24">
        <v>6</v>
      </c>
      <c r="U2119" t="s">
        <v>186</v>
      </c>
      <c r="V2119" s="14" t="str">
        <f>VLOOKUP($U2119,look_up!$A$2:J2145,2,FALSE)</f>
        <v>Pepino_do_mar</v>
      </c>
      <c r="W2119" s="14" t="str">
        <f>VLOOKUP($U2119,look_up!$A$2:K2145,3,FALSE)</f>
        <v>Species</v>
      </c>
      <c r="X2119" s="14" t="str">
        <f>VLOOKUP($U2119,look_up!$A$2:L2145,4,FALSE)</f>
        <v>NA</v>
      </c>
      <c r="Y2119" s="14" t="str">
        <f>VLOOKUP($U2119,look_up!A$2:K2145,5,FALSE)</f>
        <v>Animalia</v>
      </c>
      <c r="Z2119" s="14" t="str">
        <f>VLOOKUP($U2119,look_up!A$2:L2145,6,FALSE)</f>
        <v>Echinodermata</v>
      </c>
      <c r="AA2119" s="14" t="str">
        <f>VLOOKUP($U2119,look_up!A$2:M2145,7,FALSE)</f>
        <v>Holothuroidea</v>
      </c>
      <c r="AB2119" s="14" t="str">
        <f>VLOOKUP($U2119,look_up!$A$2:P2145,8,FALSE)</f>
        <v>Synallactida</v>
      </c>
      <c r="AC2119" s="14" t="str">
        <f>VLOOKUP($U2119,look_up!$A$2:Q2145,9,FALSE)</f>
        <v>Stichopodidae</v>
      </c>
      <c r="AD2119" s="14">
        <f>VLOOKUP($U2119,look_up!A$2:P2145,10,FALSE)</f>
        <v>367868</v>
      </c>
      <c r="AE2119" s="16">
        <v>0</v>
      </c>
      <c r="AF2119" s="24" t="s">
        <v>216</v>
      </c>
      <c r="AG2119">
        <v>40</v>
      </c>
      <c r="AH2119" s="16" t="s">
        <v>273</v>
      </c>
      <c r="AI2119" s="16" t="s">
        <v>226</v>
      </c>
      <c r="AJ2119" s="16" t="s">
        <v>214</v>
      </c>
      <c r="AK2119" s="16" t="s">
        <v>227</v>
      </c>
      <c r="AL2119" s="16">
        <v>0</v>
      </c>
    </row>
    <row r="2120" spans="1:38" x14ac:dyDescent="0.3">
      <c r="A2120" s="24" t="s">
        <v>0</v>
      </c>
      <c r="B2120" t="s">
        <v>266</v>
      </c>
      <c r="C2120" t="s">
        <v>277</v>
      </c>
      <c r="D2120">
        <v>-27.296009999999999</v>
      </c>
      <c r="E2120">
        <v>-48.36168</v>
      </c>
      <c r="F2120" s="24" t="s">
        <v>2</v>
      </c>
      <c r="G2120" s="24" t="s">
        <v>3</v>
      </c>
      <c r="H2120" s="25">
        <v>42404</v>
      </c>
      <c r="I2120" s="12" t="s">
        <v>280</v>
      </c>
      <c r="J2120" s="12" t="s">
        <v>245</v>
      </c>
      <c r="K2120" s="12" t="s">
        <v>292</v>
      </c>
      <c r="L2120" s="24" t="s">
        <v>96</v>
      </c>
      <c r="M2120" s="24" t="s">
        <v>272</v>
      </c>
      <c r="N2120" t="s">
        <v>85</v>
      </c>
      <c r="O2120" s="24">
        <v>3</v>
      </c>
      <c r="P2120">
        <v>10</v>
      </c>
      <c r="Q2120">
        <v>10</v>
      </c>
      <c r="R2120">
        <v>24</v>
      </c>
      <c r="S2120" s="24">
        <v>6</v>
      </c>
      <c r="T2120" s="24">
        <v>6</v>
      </c>
      <c r="U2120" t="s">
        <v>186</v>
      </c>
      <c r="V2120" s="14" t="str">
        <f>VLOOKUP($U2120,look_up!$A$2:J2146,2,FALSE)</f>
        <v>Pepino_do_mar</v>
      </c>
      <c r="W2120" s="14" t="str">
        <f>VLOOKUP($U2120,look_up!$A$2:K2146,3,FALSE)</f>
        <v>Species</v>
      </c>
      <c r="X2120" s="14" t="str">
        <f>VLOOKUP($U2120,look_up!$A$2:L2146,4,FALSE)</f>
        <v>NA</v>
      </c>
      <c r="Y2120" s="14" t="str">
        <f>VLOOKUP($U2120,look_up!A$2:K2146,5,FALSE)</f>
        <v>Animalia</v>
      </c>
      <c r="Z2120" s="14" t="str">
        <f>VLOOKUP($U2120,look_up!A$2:L2146,6,FALSE)</f>
        <v>Echinodermata</v>
      </c>
      <c r="AA2120" s="14" t="str">
        <f>VLOOKUP($U2120,look_up!A$2:M2146,7,FALSE)</f>
        <v>Holothuroidea</v>
      </c>
      <c r="AB2120" s="14" t="str">
        <f>VLOOKUP($U2120,look_up!$A$2:P2146,8,FALSE)</f>
        <v>Synallactida</v>
      </c>
      <c r="AC2120" s="14" t="str">
        <f>VLOOKUP($U2120,look_up!$A$2:Q2146,9,FALSE)</f>
        <v>Stichopodidae</v>
      </c>
      <c r="AD2120" s="14">
        <f>VLOOKUP($U2120,look_up!A$2:P2146,10,FALSE)</f>
        <v>367868</v>
      </c>
      <c r="AE2120" s="16">
        <v>0</v>
      </c>
      <c r="AF2120" s="24" t="s">
        <v>216</v>
      </c>
      <c r="AG2120">
        <v>40</v>
      </c>
      <c r="AH2120" s="16" t="s">
        <v>273</v>
      </c>
      <c r="AI2120" s="16" t="s">
        <v>226</v>
      </c>
      <c r="AJ2120" s="16" t="s">
        <v>214</v>
      </c>
      <c r="AK2120" s="16" t="s">
        <v>227</v>
      </c>
      <c r="AL2120" s="16">
        <v>0</v>
      </c>
    </row>
    <row r="2121" spans="1:38" x14ac:dyDescent="0.3">
      <c r="A2121" s="24" t="s">
        <v>0</v>
      </c>
      <c r="B2121" t="s">
        <v>1</v>
      </c>
      <c r="C2121" t="s">
        <v>279</v>
      </c>
      <c r="D2121">
        <v>-27.271709999999999</v>
      </c>
      <c r="E2121">
        <v>-48.331710000000001</v>
      </c>
      <c r="F2121" s="24" t="s">
        <v>2</v>
      </c>
      <c r="G2121" s="24" t="s">
        <v>3</v>
      </c>
      <c r="H2121" s="25">
        <v>42416</v>
      </c>
      <c r="I2121" s="12" t="s">
        <v>294</v>
      </c>
      <c r="J2121" s="12" t="s">
        <v>245</v>
      </c>
      <c r="K2121" s="12" t="s">
        <v>292</v>
      </c>
      <c r="L2121" s="24" t="s">
        <v>96</v>
      </c>
      <c r="M2121" s="24" t="s">
        <v>313</v>
      </c>
      <c r="N2121" t="s">
        <v>85</v>
      </c>
      <c r="O2121" s="24">
        <v>1</v>
      </c>
      <c r="P2121">
        <v>5</v>
      </c>
      <c r="Q2121">
        <v>5</v>
      </c>
      <c r="R2121">
        <v>28</v>
      </c>
      <c r="S2121" s="24">
        <v>14.5</v>
      </c>
      <c r="T2121" s="24">
        <v>13</v>
      </c>
      <c r="U2121" t="s">
        <v>186</v>
      </c>
      <c r="V2121" s="14" t="str">
        <f>VLOOKUP($U2121,look_up!$A$2:J2147,2,FALSE)</f>
        <v>Pepino_do_mar</v>
      </c>
      <c r="W2121" s="14" t="str">
        <f>VLOOKUP($U2121,look_up!$A$2:K2147,3,FALSE)</f>
        <v>Species</v>
      </c>
      <c r="X2121" s="14" t="str">
        <f>VLOOKUP($U2121,look_up!$A$2:L2147,4,FALSE)</f>
        <v>NA</v>
      </c>
      <c r="Y2121" s="14" t="str">
        <f>VLOOKUP($U2121,look_up!A$2:K2147,5,FALSE)</f>
        <v>Animalia</v>
      </c>
      <c r="Z2121" s="14" t="str">
        <f>VLOOKUP($U2121,look_up!A$2:L2147,6,FALSE)</f>
        <v>Echinodermata</v>
      </c>
      <c r="AA2121" s="14" t="str">
        <f>VLOOKUP($U2121,look_up!A$2:M2147,7,FALSE)</f>
        <v>Holothuroidea</v>
      </c>
      <c r="AB2121" s="14" t="str">
        <f>VLOOKUP($U2121,look_up!$A$2:P2147,8,FALSE)</f>
        <v>Synallactida</v>
      </c>
      <c r="AC2121" s="14" t="str">
        <f>VLOOKUP($U2121,look_up!$A$2:Q2147,9,FALSE)</f>
        <v>Stichopodidae</v>
      </c>
      <c r="AD2121" s="14">
        <f>VLOOKUP($U2121,look_up!A$2:P2147,10,FALSE)</f>
        <v>367868</v>
      </c>
      <c r="AE2121" s="16">
        <v>0</v>
      </c>
      <c r="AF2121" s="24" t="s">
        <v>216</v>
      </c>
      <c r="AG2121">
        <v>40</v>
      </c>
      <c r="AH2121" s="16" t="s">
        <v>273</v>
      </c>
      <c r="AI2121" s="16" t="s">
        <v>226</v>
      </c>
      <c r="AJ2121" s="16" t="s">
        <v>214</v>
      </c>
      <c r="AK2121" s="16" t="s">
        <v>227</v>
      </c>
      <c r="AL2121" s="16">
        <v>0</v>
      </c>
    </row>
    <row r="2122" spans="1:38" x14ac:dyDescent="0.3">
      <c r="A2122" s="24" t="s">
        <v>0</v>
      </c>
      <c r="B2122" t="s">
        <v>1</v>
      </c>
      <c r="C2122" t="s">
        <v>279</v>
      </c>
      <c r="D2122">
        <v>-27.271709999999999</v>
      </c>
      <c r="E2122">
        <v>-48.331710000000001</v>
      </c>
      <c r="F2122" s="24" t="s">
        <v>2</v>
      </c>
      <c r="G2122" s="24" t="s">
        <v>3</v>
      </c>
      <c r="H2122" s="25">
        <v>42416</v>
      </c>
      <c r="I2122" s="12" t="s">
        <v>294</v>
      </c>
      <c r="J2122" s="12" t="s">
        <v>245</v>
      </c>
      <c r="K2122" s="12" t="s">
        <v>292</v>
      </c>
      <c r="L2122" s="24" t="s">
        <v>96</v>
      </c>
      <c r="M2122" s="24" t="s">
        <v>313</v>
      </c>
      <c r="N2122" t="s">
        <v>85</v>
      </c>
      <c r="O2122" s="24">
        <v>2</v>
      </c>
      <c r="P2122">
        <v>5</v>
      </c>
      <c r="Q2122">
        <v>5</v>
      </c>
      <c r="R2122">
        <v>28</v>
      </c>
      <c r="S2122" s="24">
        <v>14.5</v>
      </c>
      <c r="T2122" s="24">
        <v>13</v>
      </c>
      <c r="U2122" t="s">
        <v>186</v>
      </c>
      <c r="V2122" s="14" t="str">
        <f>VLOOKUP($U2122,look_up!$A$2:J2148,2,FALSE)</f>
        <v>Pepino_do_mar</v>
      </c>
      <c r="W2122" s="14" t="str">
        <f>VLOOKUP($U2122,look_up!$A$2:K2148,3,FALSE)</f>
        <v>Species</v>
      </c>
      <c r="X2122" s="14" t="str">
        <f>VLOOKUP($U2122,look_up!$A$2:L2148,4,FALSE)</f>
        <v>NA</v>
      </c>
      <c r="Y2122" s="14" t="str">
        <f>VLOOKUP($U2122,look_up!A$2:K2148,5,FALSE)</f>
        <v>Animalia</v>
      </c>
      <c r="Z2122" s="14" t="str">
        <f>VLOOKUP($U2122,look_up!A$2:L2148,6,FALSE)</f>
        <v>Echinodermata</v>
      </c>
      <c r="AA2122" s="14" t="str">
        <f>VLOOKUP($U2122,look_up!A$2:M2148,7,FALSE)</f>
        <v>Holothuroidea</v>
      </c>
      <c r="AB2122" s="14" t="str">
        <f>VLOOKUP($U2122,look_up!$A$2:P2148,8,FALSE)</f>
        <v>Synallactida</v>
      </c>
      <c r="AC2122" s="14" t="str">
        <f>VLOOKUP($U2122,look_up!$A$2:Q2148,9,FALSE)</f>
        <v>Stichopodidae</v>
      </c>
      <c r="AD2122" s="14">
        <f>VLOOKUP($U2122,look_up!A$2:P2148,10,FALSE)</f>
        <v>367868</v>
      </c>
      <c r="AE2122" s="16">
        <v>0</v>
      </c>
      <c r="AF2122" s="24" t="s">
        <v>216</v>
      </c>
      <c r="AG2122">
        <v>40</v>
      </c>
      <c r="AH2122" s="16" t="s">
        <v>273</v>
      </c>
      <c r="AI2122" s="16" t="s">
        <v>226</v>
      </c>
      <c r="AJ2122" s="16" t="s">
        <v>214</v>
      </c>
      <c r="AK2122" s="16" t="s">
        <v>227</v>
      </c>
      <c r="AL2122" s="16">
        <v>0</v>
      </c>
    </row>
    <row r="2123" spans="1:38" x14ac:dyDescent="0.3">
      <c r="A2123" s="24" t="s">
        <v>0</v>
      </c>
      <c r="B2123" t="s">
        <v>1</v>
      </c>
      <c r="C2123" t="s">
        <v>279</v>
      </c>
      <c r="D2123">
        <v>-27.271709999999999</v>
      </c>
      <c r="E2123">
        <v>-48.331710000000001</v>
      </c>
      <c r="F2123" s="24" t="s">
        <v>2</v>
      </c>
      <c r="G2123" s="24" t="s">
        <v>3</v>
      </c>
      <c r="H2123" s="25">
        <v>42416</v>
      </c>
      <c r="I2123" s="12" t="s">
        <v>294</v>
      </c>
      <c r="J2123" s="12" t="s">
        <v>245</v>
      </c>
      <c r="K2123" s="12" t="s">
        <v>292</v>
      </c>
      <c r="L2123" s="24" t="s">
        <v>96</v>
      </c>
      <c r="M2123" s="24" t="s">
        <v>313</v>
      </c>
      <c r="N2123" t="s">
        <v>85</v>
      </c>
      <c r="O2123" s="24">
        <v>3</v>
      </c>
      <c r="P2123">
        <v>5</v>
      </c>
      <c r="Q2123">
        <v>5</v>
      </c>
      <c r="R2123">
        <v>28</v>
      </c>
      <c r="S2123" s="24">
        <v>14.5</v>
      </c>
      <c r="T2123" s="24">
        <v>13</v>
      </c>
      <c r="U2123" t="s">
        <v>186</v>
      </c>
      <c r="V2123" s="14" t="str">
        <f>VLOOKUP($U2123,look_up!$A$2:J2149,2,FALSE)</f>
        <v>Pepino_do_mar</v>
      </c>
      <c r="W2123" s="14" t="str">
        <f>VLOOKUP($U2123,look_up!$A$2:K2149,3,FALSE)</f>
        <v>Species</v>
      </c>
      <c r="X2123" s="14" t="str">
        <f>VLOOKUP($U2123,look_up!$A$2:L2149,4,FALSE)</f>
        <v>NA</v>
      </c>
      <c r="Y2123" s="14" t="str">
        <f>VLOOKUP($U2123,look_up!A$2:K2149,5,FALSE)</f>
        <v>Animalia</v>
      </c>
      <c r="Z2123" s="14" t="str">
        <f>VLOOKUP($U2123,look_up!A$2:L2149,6,FALSE)</f>
        <v>Echinodermata</v>
      </c>
      <c r="AA2123" s="14" t="str">
        <f>VLOOKUP($U2123,look_up!A$2:M2149,7,FALSE)</f>
        <v>Holothuroidea</v>
      </c>
      <c r="AB2123" s="14" t="str">
        <f>VLOOKUP($U2123,look_up!$A$2:P2149,8,FALSE)</f>
        <v>Synallactida</v>
      </c>
      <c r="AC2123" s="14" t="str">
        <f>VLOOKUP($U2123,look_up!$A$2:Q2149,9,FALSE)</f>
        <v>Stichopodidae</v>
      </c>
      <c r="AD2123" s="14">
        <f>VLOOKUP($U2123,look_up!A$2:P2149,10,FALSE)</f>
        <v>367868</v>
      </c>
      <c r="AE2123" s="16">
        <v>0</v>
      </c>
      <c r="AF2123" s="24" t="s">
        <v>216</v>
      </c>
      <c r="AG2123">
        <v>40</v>
      </c>
      <c r="AH2123" s="16" t="s">
        <v>273</v>
      </c>
      <c r="AI2123" s="16" t="s">
        <v>226</v>
      </c>
      <c r="AJ2123" s="16" t="s">
        <v>214</v>
      </c>
      <c r="AK2123" s="16" t="s">
        <v>227</v>
      </c>
      <c r="AL2123" s="16">
        <v>0</v>
      </c>
    </row>
    <row r="2124" spans="1:38" x14ac:dyDescent="0.3">
      <c r="A2124" s="24" t="s">
        <v>0</v>
      </c>
      <c r="B2124" t="s">
        <v>1</v>
      </c>
      <c r="C2124" t="s">
        <v>279</v>
      </c>
      <c r="D2124">
        <v>-27.271709999999999</v>
      </c>
      <c r="E2124">
        <v>-48.331710000000001</v>
      </c>
      <c r="F2124" s="24" t="s">
        <v>2</v>
      </c>
      <c r="G2124" s="24" t="s">
        <v>3</v>
      </c>
      <c r="H2124" s="25">
        <v>42416</v>
      </c>
      <c r="I2124" s="12" t="s">
        <v>294</v>
      </c>
      <c r="J2124" s="12" t="s">
        <v>245</v>
      </c>
      <c r="K2124" s="12" t="s">
        <v>292</v>
      </c>
      <c r="L2124" s="24" t="s">
        <v>96</v>
      </c>
      <c r="M2124" s="24" t="s">
        <v>313</v>
      </c>
      <c r="N2124" t="s">
        <v>86</v>
      </c>
      <c r="O2124" s="24">
        <v>1</v>
      </c>
      <c r="P2124">
        <v>10</v>
      </c>
      <c r="Q2124">
        <v>10</v>
      </c>
      <c r="R2124">
        <v>27</v>
      </c>
      <c r="S2124" s="24">
        <v>14.5</v>
      </c>
      <c r="T2124" s="24">
        <v>13</v>
      </c>
      <c r="U2124" t="s">
        <v>186</v>
      </c>
      <c r="V2124" s="14" t="str">
        <f>VLOOKUP($U2124,look_up!$A$2:J2150,2,FALSE)</f>
        <v>Pepino_do_mar</v>
      </c>
      <c r="W2124" s="14" t="str">
        <f>VLOOKUP($U2124,look_up!$A$2:K2150,3,FALSE)</f>
        <v>Species</v>
      </c>
      <c r="X2124" s="14" t="str">
        <f>VLOOKUP($U2124,look_up!$A$2:L2150,4,FALSE)</f>
        <v>NA</v>
      </c>
      <c r="Y2124" s="14" t="str">
        <f>VLOOKUP($U2124,look_up!A$2:K2150,5,FALSE)</f>
        <v>Animalia</v>
      </c>
      <c r="Z2124" s="14" t="str">
        <f>VLOOKUP($U2124,look_up!A$2:L2150,6,FALSE)</f>
        <v>Echinodermata</v>
      </c>
      <c r="AA2124" s="14" t="str">
        <f>VLOOKUP($U2124,look_up!A$2:M2150,7,FALSE)</f>
        <v>Holothuroidea</v>
      </c>
      <c r="AB2124" s="14" t="str">
        <f>VLOOKUP($U2124,look_up!$A$2:P2150,8,FALSE)</f>
        <v>Synallactida</v>
      </c>
      <c r="AC2124" s="14" t="str">
        <f>VLOOKUP($U2124,look_up!$A$2:Q2150,9,FALSE)</f>
        <v>Stichopodidae</v>
      </c>
      <c r="AD2124" s="14">
        <f>VLOOKUP($U2124,look_up!A$2:P2150,10,FALSE)</f>
        <v>367868</v>
      </c>
      <c r="AE2124" s="16">
        <v>0</v>
      </c>
      <c r="AF2124" s="24" t="s">
        <v>216</v>
      </c>
      <c r="AG2124">
        <v>40</v>
      </c>
      <c r="AH2124" s="16" t="s">
        <v>273</v>
      </c>
      <c r="AI2124" s="16" t="s">
        <v>226</v>
      </c>
      <c r="AJ2124" s="16" t="s">
        <v>214</v>
      </c>
      <c r="AK2124" s="16" t="s">
        <v>227</v>
      </c>
      <c r="AL2124" s="16">
        <v>0</v>
      </c>
    </row>
    <row r="2125" spans="1:38" x14ac:dyDescent="0.3">
      <c r="A2125" s="24" t="s">
        <v>0</v>
      </c>
      <c r="B2125" t="s">
        <v>1</v>
      </c>
      <c r="C2125" t="s">
        <v>279</v>
      </c>
      <c r="D2125">
        <v>-27.271709999999999</v>
      </c>
      <c r="E2125">
        <v>-48.331710000000001</v>
      </c>
      <c r="F2125" s="24" t="s">
        <v>2</v>
      </c>
      <c r="G2125" s="24" t="s">
        <v>3</v>
      </c>
      <c r="H2125" s="25">
        <v>42416</v>
      </c>
      <c r="I2125" s="12" t="s">
        <v>294</v>
      </c>
      <c r="J2125" s="12" t="s">
        <v>245</v>
      </c>
      <c r="K2125" s="12" t="s">
        <v>292</v>
      </c>
      <c r="L2125" s="24" t="s">
        <v>96</v>
      </c>
      <c r="M2125" s="24" t="s">
        <v>313</v>
      </c>
      <c r="N2125" t="s">
        <v>86</v>
      </c>
      <c r="O2125" s="24">
        <v>2</v>
      </c>
      <c r="P2125">
        <v>10</v>
      </c>
      <c r="Q2125">
        <v>10</v>
      </c>
      <c r="R2125">
        <v>27</v>
      </c>
      <c r="S2125" s="24">
        <v>14.5</v>
      </c>
      <c r="T2125" s="24">
        <v>13</v>
      </c>
      <c r="U2125" t="s">
        <v>186</v>
      </c>
      <c r="V2125" s="14" t="str">
        <f>VLOOKUP($U2125,look_up!$A$2:J2151,2,FALSE)</f>
        <v>Pepino_do_mar</v>
      </c>
      <c r="W2125" s="14" t="str">
        <f>VLOOKUP($U2125,look_up!$A$2:K2151,3,FALSE)</f>
        <v>Species</v>
      </c>
      <c r="X2125" s="14" t="str">
        <f>VLOOKUP($U2125,look_up!$A$2:L2151,4,FALSE)</f>
        <v>NA</v>
      </c>
      <c r="Y2125" s="14" t="str">
        <f>VLOOKUP($U2125,look_up!A$2:K2151,5,FALSE)</f>
        <v>Animalia</v>
      </c>
      <c r="Z2125" s="14" t="str">
        <f>VLOOKUP($U2125,look_up!A$2:L2151,6,FALSE)</f>
        <v>Echinodermata</v>
      </c>
      <c r="AA2125" s="14" t="str">
        <f>VLOOKUP($U2125,look_up!A$2:M2151,7,FALSE)</f>
        <v>Holothuroidea</v>
      </c>
      <c r="AB2125" s="14" t="str">
        <f>VLOOKUP($U2125,look_up!$A$2:P2151,8,FALSE)</f>
        <v>Synallactida</v>
      </c>
      <c r="AC2125" s="14" t="str">
        <f>VLOOKUP($U2125,look_up!$A$2:Q2151,9,FALSE)</f>
        <v>Stichopodidae</v>
      </c>
      <c r="AD2125" s="14">
        <f>VLOOKUP($U2125,look_up!A$2:P2151,10,FALSE)</f>
        <v>367868</v>
      </c>
      <c r="AE2125" s="16">
        <v>0</v>
      </c>
      <c r="AF2125" s="24" t="s">
        <v>216</v>
      </c>
      <c r="AG2125">
        <v>40</v>
      </c>
      <c r="AH2125" s="16" t="s">
        <v>273</v>
      </c>
      <c r="AI2125" s="16" t="s">
        <v>226</v>
      </c>
      <c r="AJ2125" s="16" t="s">
        <v>214</v>
      </c>
      <c r="AK2125" s="16" t="s">
        <v>227</v>
      </c>
      <c r="AL2125" s="16">
        <v>0</v>
      </c>
    </row>
    <row r="2126" spans="1:38" x14ac:dyDescent="0.3">
      <c r="A2126" s="24" t="s">
        <v>0</v>
      </c>
      <c r="B2126" t="s">
        <v>1</v>
      </c>
      <c r="C2126" t="s">
        <v>279</v>
      </c>
      <c r="D2126">
        <v>-27.271709999999999</v>
      </c>
      <c r="E2126">
        <v>-48.331710000000001</v>
      </c>
      <c r="F2126" s="24" t="s">
        <v>2</v>
      </c>
      <c r="G2126" s="24" t="s">
        <v>3</v>
      </c>
      <c r="H2126" s="25">
        <v>42416</v>
      </c>
      <c r="I2126" s="12" t="s">
        <v>294</v>
      </c>
      <c r="J2126" s="12" t="s">
        <v>245</v>
      </c>
      <c r="K2126" s="12" t="s">
        <v>292</v>
      </c>
      <c r="L2126" s="24" t="s">
        <v>96</v>
      </c>
      <c r="M2126" s="24" t="s">
        <v>313</v>
      </c>
      <c r="N2126" t="s">
        <v>86</v>
      </c>
      <c r="O2126" s="24">
        <v>3</v>
      </c>
      <c r="P2126">
        <v>10</v>
      </c>
      <c r="Q2126">
        <v>10</v>
      </c>
      <c r="R2126">
        <v>27</v>
      </c>
      <c r="S2126" s="24">
        <v>14.5</v>
      </c>
      <c r="T2126" s="24">
        <v>13</v>
      </c>
      <c r="U2126" t="s">
        <v>186</v>
      </c>
      <c r="V2126" s="14" t="str">
        <f>VLOOKUP($U2126,look_up!$A$2:J2152,2,FALSE)</f>
        <v>Pepino_do_mar</v>
      </c>
      <c r="W2126" s="14" t="str">
        <f>VLOOKUP($U2126,look_up!$A$2:K2152,3,FALSE)</f>
        <v>Species</v>
      </c>
      <c r="X2126" s="14" t="str">
        <f>VLOOKUP($U2126,look_up!$A$2:L2152,4,FALSE)</f>
        <v>NA</v>
      </c>
      <c r="Y2126" s="14" t="str">
        <f>VLOOKUP($U2126,look_up!A$2:K2152,5,FALSE)</f>
        <v>Animalia</v>
      </c>
      <c r="Z2126" s="14" t="str">
        <f>VLOOKUP($U2126,look_up!A$2:L2152,6,FALSE)</f>
        <v>Echinodermata</v>
      </c>
      <c r="AA2126" s="14" t="str">
        <f>VLOOKUP($U2126,look_up!A$2:M2152,7,FALSE)</f>
        <v>Holothuroidea</v>
      </c>
      <c r="AB2126" s="14" t="str">
        <f>VLOOKUP($U2126,look_up!$A$2:P2152,8,FALSE)</f>
        <v>Synallactida</v>
      </c>
      <c r="AC2126" s="14" t="str">
        <f>VLOOKUP($U2126,look_up!$A$2:Q2152,9,FALSE)</f>
        <v>Stichopodidae</v>
      </c>
      <c r="AD2126" s="14">
        <f>VLOOKUP($U2126,look_up!A$2:P2152,10,FALSE)</f>
        <v>367868</v>
      </c>
      <c r="AE2126" s="16">
        <v>0</v>
      </c>
      <c r="AF2126" s="24" t="s">
        <v>216</v>
      </c>
      <c r="AG2126">
        <v>40</v>
      </c>
      <c r="AH2126" s="16" t="s">
        <v>273</v>
      </c>
      <c r="AI2126" s="16" t="s">
        <v>226</v>
      </c>
      <c r="AJ2126" s="16" t="s">
        <v>214</v>
      </c>
      <c r="AK2126" s="16" t="s">
        <v>227</v>
      </c>
      <c r="AL2126" s="16">
        <v>0</v>
      </c>
    </row>
    <row r="2127" spans="1:38" x14ac:dyDescent="0.3">
      <c r="A2127" s="24" t="s">
        <v>0</v>
      </c>
      <c r="B2127" t="s">
        <v>308</v>
      </c>
      <c r="C2127" t="s">
        <v>281</v>
      </c>
      <c r="D2127">
        <v>-27.274239999999999</v>
      </c>
      <c r="E2127">
        <v>-48.3339</v>
      </c>
      <c r="F2127" s="24" t="s">
        <v>2</v>
      </c>
      <c r="G2127" s="24" t="s">
        <v>3</v>
      </c>
      <c r="H2127" s="25">
        <v>42417</v>
      </c>
      <c r="I2127" s="12" t="s">
        <v>103</v>
      </c>
      <c r="J2127" s="12" t="s">
        <v>245</v>
      </c>
      <c r="K2127" s="12" t="s">
        <v>292</v>
      </c>
      <c r="L2127" s="24" t="s">
        <v>96</v>
      </c>
      <c r="M2127" s="24" t="s">
        <v>313</v>
      </c>
      <c r="N2127" t="s">
        <v>85</v>
      </c>
      <c r="O2127" s="24">
        <v>1</v>
      </c>
      <c r="P2127">
        <v>5</v>
      </c>
      <c r="Q2127">
        <v>5</v>
      </c>
      <c r="R2127">
        <v>26</v>
      </c>
      <c r="S2127" s="24">
        <v>13.5</v>
      </c>
      <c r="T2127" s="24">
        <v>13.5</v>
      </c>
      <c r="U2127" t="s">
        <v>186</v>
      </c>
      <c r="V2127" s="14" t="str">
        <f>VLOOKUP($U2127,look_up!$A$2:J2153,2,FALSE)</f>
        <v>Pepino_do_mar</v>
      </c>
      <c r="W2127" s="14" t="str">
        <f>VLOOKUP($U2127,look_up!$A$2:K2153,3,FALSE)</f>
        <v>Species</v>
      </c>
      <c r="X2127" s="14" t="str">
        <f>VLOOKUP($U2127,look_up!$A$2:L2153,4,FALSE)</f>
        <v>NA</v>
      </c>
      <c r="Y2127" s="14" t="str">
        <f>VLOOKUP($U2127,look_up!A$2:K2153,5,FALSE)</f>
        <v>Animalia</v>
      </c>
      <c r="Z2127" s="14" t="str">
        <f>VLOOKUP($U2127,look_up!A$2:L2153,6,FALSE)</f>
        <v>Echinodermata</v>
      </c>
      <c r="AA2127" s="14" t="str">
        <f>VLOOKUP($U2127,look_up!A$2:M2153,7,FALSE)</f>
        <v>Holothuroidea</v>
      </c>
      <c r="AB2127" s="14" t="str">
        <f>VLOOKUP($U2127,look_up!$A$2:P2153,8,FALSE)</f>
        <v>Synallactida</v>
      </c>
      <c r="AC2127" s="14" t="str">
        <f>VLOOKUP($U2127,look_up!$A$2:Q2153,9,FALSE)</f>
        <v>Stichopodidae</v>
      </c>
      <c r="AD2127" s="14">
        <f>VLOOKUP($U2127,look_up!A$2:P2153,10,FALSE)</f>
        <v>367868</v>
      </c>
      <c r="AE2127" s="16">
        <v>0</v>
      </c>
      <c r="AF2127" s="24" t="s">
        <v>216</v>
      </c>
      <c r="AG2127">
        <v>40</v>
      </c>
      <c r="AH2127" s="16" t="s">
        <v>273</v>
      </c>
      <c r="AI2127" s="16" t="s">
        <v>226</v>
      </c>
      <c r="AJ2127" s="16" t="s">
        <v>214</v>
      </c>
      <c r="AK2127" s="16" t="s">
        <v>227</v>
      </c>
      <c r="AL2127" s="16">
        <v>0</v>
      </c>
    </row>
    <row r="2128" spans="1:38" x14ac:dyDescent="0.3">
      <c r="A2128" s="24" t="s">
        <v>0</v>
      </c>
      <c r="B2128" t="s">
        <v>308</v>
      </c>
      <c r="C2128" t="s">
        <v>281</v>
      </c>
      <c r="D2128">
        <v>-27.274239999999999</v>
      </c>
      <c r="E2128">
        <v>-48.3339</v>
      </c>
      <c r="F2128" s="24" t="s">
        <v>2</v>
      </c>
      <c r="G2128" s="24" t="s">
        <v>3</v>
      </c>
      <c r="H2128" s="25">
        <v>42417</v>
      </c>
      <c r="I2128" s="12" t="s">
        <v>103</v>
      </c>
      <c r="J2128" s="12" t="s">
        <v>245</v>
      </c>
      <c r="K2128" s="12" t="s">
        <v>292</v>
      </c>
      <c r="L2128" s="24" t="s">
        <v>96</v>
      </c>
      <c r="M2128" s="24" t="s">
        <v>313</v>
      </c>
      <c r="N2128" t="s">
        <v>85</v>
      </c>
      <c r="O2128" s="24">
        <v>2</v>
      </c>
      <c r="P2128">
        <v>5</v>
      </c>
      <c r="Q2128">
        <v>5</v>
      </c>
      <c r="R2128">
        <v>26</v>
      </c>
      <c r="S2128" s="24">
        <v>13.5</v>
      </c>
      <c r="T2128" s="24">
        <v>13.5</v>
      </c>
      <c r="U2128" t="s">
        <v>186</v>
      </c>
      <c r="V2128" s="14" t="str">
        <f>VLOOKUP($U2128,look_up!$A$2:J2154,2,FALSE)</f>
        <v>Pepino_do_mar</v>
      </c>
      <c r="W2128" s="14" t="str">
        <f>VLOOKUP($U2128,look_up!$A$2:K2154,3,FALSE)</f>
        <v>Species</v>
      </c>
      <c r="X2128" s="14" t="str">
        <f>VLOOKUP($U2128,look_up!$A$2:L2154,4,FALSE)</f>
        <v>NA</v>
      </c>
      <c r="Y2128" s="14" t="str">
        <f>VLOOKUP($U2128,look_up!A$2:K2154,5,FALSE)</f>
        <v>Animalia</v>
      </c>
      <c r="Z2128" s="14" t="str">
        <f>VLOOKUP($U2128,look_up!A$2:L2154,6,FALSE)</f>
        <v>Echinodermata</v>
      </c>
      <c r="AA2128" s="14" t="str">
        <f>VLOOKUP($U2128,look_up!A$2:M2154,7,FALSE)</f>
        <v>Holothuroidea</v>
      </c>
      <c r="AB2128" s="14" t="str">
        <f>VLOOKUP($U2128,look_up!$A$2:P2154,8,FALSE)</f>
        <v>Synallactida</v>
      </c>
      <c r="AC2128" s="14" t="str">
        <f>VLOOKUP($U2128,look_up!$A$2:Q2154,9,FALSE)</f>
        <v>Stichopodidae</v>
      </c>
      <c r="AD2128" s="14">
        <f>VLOOKUP($U2128,look_up!A$2:P2154,10,FALSE)</f>
        <v>367868</v>
      </c>
      <c r="AE2128" s="16">
        <v>0</v>
      </c>
      <c r="AF2128" s="24" t="s">
        <v>216</v>
      </c>
      <c r="AG2128">
        <v>40</v>
      </c>
      <c r="AH2128" s="16" t="s">
        <v>273</v>
      </c>
      <c r="AI2128" s="16" t="s">
        <v>226</v>
      </c>
      <c r="AJ2128" s="16" t="s">
        <v>214</v>
      </c>
      <c r="AK2128" s="16" t="s">
        <v>227</v>
      </c>
      <c r="AL2128" s="16">
        <v>0</v>
      </c>
    </row>
    <row r="2129" spans="1:38" x14ac:dyDescent="0.3">
      <c r="A2129" s="24" t="s">
        <v>0</v>
      </c>
      <c r="B2129" t="s">
        <v>308</v>
      </c>
      <c r="C2129" t="s">
        <v>281</v>
      </c>
      <c r="D2129">
        <v>-27.274239999999999</v>
      </c>
      <c r="E2129">
        <v>-48.3339</v>
      </c>
      <c r="F2129" s="24" t="s">
        <v>2</v>
      </c>
      <c r="G2129" s="24" t="s">
        <v>3</v>
      </c>
      <c r="H2129" s="25">
        <v>42417</v>
      </c>
      <c r="I2129" s="12" t="s">
        <v>103</v>
      </c>
      <c r="J2129" s="12" t="s">
        <v>245</v>
      </c>
      <c r="K2129" s="12" t="s">
        <v>292</v>
      </c>
      <c r="L2129" s="24" t="s">
        <v>96</v>
      </c>
      <c r="M2129" s="24" t="s">
        <v>313</v>
      </c>
      <c r="N2129" t="s">
        <v>85</v>
      </c>
      <c r="O2129" s="24">
        <v>3</v>
      </c>
      <c r="P2129">
        <v>5</v>
      </c>
      <c r="Q2129">
        <v>5</v>
      </c>
      <c r="R2129">
        <v>26</v>
      </c>
      <c r="S2129" s="24">
        <v>13.5</v>
      </c>
      <c r="T2129" s="24">
        <v>13.5</v>
      </c>
      <c r="U2129" t="s">
        <v>186</v>
      </c>
      <c r="V2129" s="14" t="str">
        <f>VLOOKUP($U2129,look_up!$A$2:J2155,2,FALSE)</f>
        <v>Pepino_do_mar</v>
      </c>
      <c r="W2129" s="14" t="str">
        <f>VLOOKUP($U2129,look_up!$A$2:K2155,3,FALSE)</f>
        <v>Species</v>
      </c>
      <c r="X2129" s="14" t="str">
        <f>VLOOKUP($U2129,look_up!$A$2:L2155,4,FALSE)</f>
        <v>NA</v>
      </c>
      <c r="Y2129" s="14" t="str">
        <f>VLOOKUP($U2129,look_up!A$2:K2155,5,FALSE)</f>
        <v>Animalia</v>
      </c>
      <c r="Z2129" s="14" t="str">
        <f>VLOOKUP($U2129,look_up!A$2:L2155,6,FALSE)</f>
        <v>Echinodermata</v>
      </c>
      <c r="AA2129" s="14" t="str">
        <f>VLOOKUP($U2129,look_up!A$2:M2155,7,FALSE)</f>
        <v>Holothuroidea</v>
      </c>
      <c r="AB2129" s="14" t="str">
        <f>VLOOKUP($U2129,look_up!$A$2:P2155,8,FALSE)</f>
        <v>Synallactida</v>
      </c>
      <c r="AC2129" s="14" t="str">
        <f>VLOOKUP($U2129,look_up!$A$2:Q2155,9,FALSE)</f>
        <v>Stichopodidae</v>
      </c>
      <c r="AD2129" s="14">
        <f>VLOOKUP($U2129,look_up!A$2:P2155,10,FALSE)</f>
        <v>367868</v>
      </c>
      <c r="AE2129" s="16">
        <v>0</v>
      </c>
      <c r="AF2129" s="24" t="s">
        <v>216</v>
      </c>
      <c r="AG2129">
        <v>40</v>
      </c>
      <c r="AH2129" s="16" t="s">
        <v>273</v>
      </c>
      <c r="AI2129" s="16" t="s">
        <v>226</v>
      </c>
      <c r="AJ2129" s="16" t="s">
        <v>214</v>
      </c>
      <c r="AK2129" s="16" t="s">
        <v>227</v>
      </c>
      <c r="AL2129" s="16">
        <v>0</v>
      </c>
    </row>
    <row r="2130" spans="1:38" x14ac:dyDescent="0.3">
      <c r="A2130" s="24" t="s">
        <v>0</v>
      </c>
      <c r="B2130" t="s">
        <v>308</v>
      </c>
      <c r="C2130" t="s">
        <v>281</v>
      </c>
      <c r="D2130">
        <v>-27.274239999999999</v>
      </c>
      <c r="E2130">
        <v>-48.3339</v>
      </c>
      <c r="F2130" s="24" t="s">
        <v>2</v>
      </c>
      <c r="G2130" s="24" t="s">
        <v>3</v>
      </c>
      <c r="H2130" s="25">
        <v>42417</v>
      </c>
      <c r="I2130" s="12" t="s">
        <v>103</v>
      </c>
      <c r="J2130" s="12" t="s">
        <v>245</v>
      </c>
      <c r="K2130" s="12" t="s">
        <v>292</v>
      </c>
      <c r="L2130" s="24" t="s">
        <v>96</v>
      </c>
      <c r="M2130" s="24" t="s">
        <v>313</v>
      </c>
      <c r="N2130" t="s">
        <v>85</v>
      </c>
      <c r="O2130" s="24">
        <v>1</v>
      </c>
      <c r="P2130">
        <v>10</v>
      </c>
      <c r="Q2130">
        <v>10</v>
      </c>
      <c r="R2130">
        <v>26</v>
      </c>
      <c r="S2130" s="24">
        <v>13.5</v>
      </c>
      <c r="T2130" s="24">
        <v>13.5</v>
      </c>
      <c r="U2130" t="s">
        <v>186</v>
      </c>
      <c r="V2130" s="14" t="str">
        <f>VLOOKUP($U2130,look_up!$A$2:J2156,2,FALSE)</f>
        <v>Pepino_do_mar</v>
      </c>
      <c r="W2130" s="14" t="str">
        <f>VLOOKUP($U2130,look_up!$A$2:K2156,3,FALSE)</f>
        <v>Species</v>
      </c>
      <c r="X2130" s="14" t="str">
        <f>VLOOKUP($U2130,look_up!$A$2:L2156,4,FALSE)</f>
        <v>NA</v>
      </c>
      <c r="Y2130" s="14" t="str">
        <f>VLOOKUP($U2130,look_up!A$2:K2156,5,FALSE)</f>
        <v>Animalia</v>
      </c>
      <c r="Z2130" s="14" t="str">
        <f>VLOOKUP($U2130,look_up!A$2:L2156,6,FALSE)</f>
        <v>Echinodermata</v>
      </c>
      <c r="AA2130" s="14" t="str">
        <f>VLOOKUP($U2130,look_up!A$2:M2156,7,FALSE)</f>
        <v>Holothuroidea</v>
      </c>
      <c r="AB2130" s="14" t="str">
        <f>VLOOKUP($U2130,look_up!$A$2:P2156,8,FALSE)</f>
        <v>Synallactida</v>
      </c>
      <c r="AC2130" s="14" t="str">
        <f>VLOOKUP($U2130,look_up!$A$2:Q2156,9,FALSE)</f>
        <v>Stichopodidae</v>
      </c>
      <c r="AD2130" s="14">
        <f>VLOOKUP($U2130,look_up!A$2:P2156,10,FALSE)</f>
        <v>367868</v>
      </c>
      <c r="AE2130" s="16">
        <v>2</v>
      </c>
      <c r="AF2130" s="24" t="s">
        <v>216</v>
      </c>
      <c r="AG2130">
        <v>40</v>
      </c>
      <c r="AH2130" s="16" t="s">
        <v>273</v>
      </c>
      <c r="AI2130" s="16" t="s">
        <v>226</v>
      </c>
      <c r="AJ2130" s="16" t="s">
        <v>214</v>
      </c>
      <c r="AK2130" s="16" t="s">
        <v>227</v>
      </c>
      <c r="AL2130" s="16">
        <v>2</v>
      </c>
    </row>
    <row r="2131" spans="1:38" x14ac:dyDescent="0.3">
      <c r="A2131" s="24" t="s">
        <v>0</v>
      </c>
      <c r="B2131" t="s">
        <v>308</v>
      </c>
      <c r="C2131" t="s">
        <v>281</v>
      </c>
      <c r="D2131">
        <v>-27.274239999999999</v>
      </c>
      <c r="E2131">
        <v>-48.3339</v>
      </c>
      <c r="F2131" s="24" t="s">
        <v>2</v>
      </c>
      <c r="G2131" s="24" t="s">
        <v>3</v>
      </c>
      <c r="H2131" s="25">
        <v>42417</v>
      </c>
      <c r="I2131" s="12" t="s">
        <v>103</v>
      </c>
      <c r="J2131" s="12" t="s">
        <v>245</v>
      </c>
      <c r="K2131" s="12" t="s">
        <v>292</v>
      </c>
      <c r="L2131" s="24" t="s">
        <v>96</v>
      </c>
      <c r="M2131" s="24" t="s">
        <v>313</v>
      </c>
      <c r="N2131" t="s">
        <v>85</v>
      </c>
      <c r="O2131" s="24">
        <v>2</v>
      </c>
      <c r="P2131">
        <v>10</v>
      </c>
      <c r="Q2131">
        <v>10</v>
      </c>
      <c r="R2131">
        <v>26</v>
      </c>
      <c r="S2131" s="24">
        <v>13.5</v>
      </c>
      <c r="T2131" s="24">
        <v>13.5</v>
      </c>
      <c r="U2131" t="s">
        <v>186</v>
      </c>
      <c r="V2131" s="14" t="str">
        <f>VLOOKUP($U2131,look_up!$A$2:J2157,2,FALSE)</f>
        <v>Pepino_do_mar</v>
      </c>
      <c r="W2131" s="14" t="str">
        <f>VLOOKUP($U2131,look_up!$A$2:K2157,3,FALSE)</f>
        <v>Species</v>
      </c>
      <c r="X2131" s="14" t="str">
        <f>VLOOKUP($U2131,look_up!$A$2:L2157,4,FALSE)</f>
        <v>NA</v>
      </c>
      <c r="Y2131" s="14" t="str">
        <f>VLOOKUP($U2131,look_up!A$2:K2157,5,FALSE)</f>
        <v>Animalia</v>
      </c>
      <c r="Z2131" s="14" t="str">
        <f>VLOOKUP($U2131,look_up!A$2:L2157,6,FALSE)</f>
        <v>Echinodermata</v>
      </c>
      <c r="AA2131" s="14" t="str">
        <f>VLOOKUP($U2131,look_up!A$2:M2157,7,FALSE)</f>
        <v>Holothuroidea</v>
      </c>
      <c r="AB2131" s="14" t="str">
        <f>VLOOKUP($U2131,look_up!$A$2:P2157,8,FALSE)</f>
        <v>Synallactida</v>
      </c>
      <c r="AC2131" s="14" t="str">
        <f>VLOOKUP($U2131,look_up!$A$2:Q2157,9,FALSE)</f>
        <v>Stichopodidae</v>
      </c>
      <c r="AD2131" s="14">
        <f>VLOOKUP($U2131,look_up!A$2:P2157,10,FALSE)</f>
        <v>367868</v>
      </c>
      <c r="AE2131" s="16">
        <v>0</v>
      </c>
      <c r="AF2131" s="24" t="s">
        <v>216</v>
      </c>
      <c r="AG2131">
        <v>40</v>
      </c>
      <c r="AH2131" s="16" t="s">
        <v>273</v>
      </c>
      <c r="AI2131" s="16" t="s">
        <v>226</v>
      </c>
      <c r="AJ2131" s="16" t="s">
        <v>214</v>
      </c>
      <c r="AK2131" s="16" t="s">
        <v>227</v>
      </c>
      <c r="AL2131" s="16">
        <v>0</v>
      </c>
    </row>
    <row r="2132" spans="1:38" x14ac:dyDescent="0.3">
      <c r="A2132" s="24" t="s">
        <v>0</v>
      </c>
      <c r="B2132" t="s">
        <v>308</v>
      </c>
      <c r="C2132" t="s">
        <v>281</v>
      </c>
      <c r="D2132">
        <v>-27.274239999999999</v>
      </c>
      <c r="E2132">
        <v>-48.3339</v>
      </c>
      <c r="F2132" s="24" t="s">
        <v>2</v>
      </c>
      <c r="G2132" s="24" t="s">
        <v>3</v>
      </c>
      <c r="H2132" s="25">
        <v>42417</v>
      </c>
      <c r="I2132" s="12" t="s">
        <v>103</v>
      </c>
      <c r="J2132" s="12" t="s">
        <v>245</v>
      </c>
      <c r="K2132" s="12" t="s">
        <v>292</v>
      </c>
      <c r="L2132" s="24" t="s">
        <v>96</v>
      </c>
      <c r="M2132" s="24" t="s">
        <v>313</v>
      </c>
      <c r="N2132" t="s">
        <v>85</v>
      </c>
      <c r="O2132" s="24">
        <v>3</v>
      </c>
      <c r="P2132">
        <v>10</v>
      </c>
      <c r="Q2132">
        <v>10</v>
      </c>
      <c r="R2132">
        <v>26</v>
      </c>
      <c r="S2132" s="24">
        <v>13.5</v>
      </c>
      <c r="T2132" s="24">
        <v>13.5</v>
      </c>
      <c r="U2132" t="s">
        <v>186</v>
      </c>
      <c r="V2132" s="14" t="str">
        <f>VLOOKUP($U2132,look_up!$A$2:J2158,2,FALSE)</f>
        <v>Pepino_do_mar</v>
      </c>
      <c r="W2132" s="14" t="str">
        <f>VLOOKUP($U2132,look_up!$A$2:K2158,3,FALSE)</f>
        <v>Species</v>
      </c>
      <c r="X2132" s="14" t="str">
        <f>VLOOKUP($U2132,look_up!$A$2:L2158,4,FALSE)</f>
        <v>NA</v>
      </c>
      <c r="Y2132" s="14" t="str">
        <f>VLOOKUP($U2132,look_up!A$2:K2158,5,FALSE)</f>
        <v>Animalia</v>
      </c>
      <c r="Z2132" s="14" t="str">
        <f>VLOOKUP($U2132,look_up!A$2:L2158,6,FALSE)</f>
        <v>Echinodermata</v>
      </c>
      <c r="AA2132" s="14" t="str">
        <f>VLOOKUP($U2132,look_up!A$2:M2158,7,FALSE)</f>
        <v>Holothuroidea</v>
      </c>
      <c r="AB2132" s="14" t="str">
        <f>VLOOKUP($U2132,look_up!$A$2:P2158,8,FALSE)</f>
        <v>Synallactida</v>
      </c>
      <c r="AC2132" s="14" t="str">
        <f>VLOOKUP($U2132,look_up!$A$2:Q2158,9,FALSE)</f>
        <v>Stichopodidae</v>
      </c>
      <c r="AD2132" s="14">
        <f>VLOOKUP($U2132,look_up!A$2:P2158,10,FALSE)</f>
        <v>367868</v>
      </c>
      <c r="AE2132" s="16">
        <v>0</v>
      </c>
      <c r="AF2132" s="24" t="s">
        <v>216</v>
      </c>
      <c r="AG2132">
        <v>40</v>
      </c>
      <c r="AH2132" s="16" t="s">
        <v>273</v>
      </c>
      <c r="AI2132" s="16" t="s">
        <v>226</v>
      </c>
      <c r="AJ2132" s="16" t="s">
        <v>214</v>
      </c>
      <c r="AK2132" s="16" t="s">
        <v>227</v>
      </c>
      <c r="AL2132" s="16">
        <v>0</v>
      </c>
    </row>
    <row r="2133" spans="1:38" x14ac:dyDescent="0.3">
      <c r="A2133" s="24" t="s">
        <v>0</v>
      </c>
      <c r="B2133" t="s">
        <v>267</v>
      </c>
      <c r="C2133" t="s">
        <v>283</v>
      </c>
      <c r="D2133">
        <v>-27.27486</v>
      </c>
      <c r="E2133">
        <v>-48.36674</v>
      </c>
      <c r="F2133" s="24" t="s">
        <v>2</v>
      </c>
      <c r="G2133" s="24" t="s">
        <v>3</v>
      </c>
      <c r="H2133" s="25">
        <v>42396</v>
      </c>
      <c r="I2133" s="12" t="s">
        <v>282</v>
      </c>
      <c r="J2133" s="12" t="s">
        <v>270</v>
      </c>
      <c r="K2133" s="12" t="s">
        <v>292</v>
      </c>
      <c r="L2133" s="24" t="s">
        <v>96</v>
      </c>
      <c r="M2133" s="24" t="s">
        <v>313</v>
      </c>
      <c r="N2133" t="s">
        <v>85</v>
      </c>
      <c r="O2133" s="24">
        <v>1</v>
      </c>
      <c r="P2133">
        <v>5</v>
      </c>
      <c r="Q2133">
        <v>5</v>
      </c>
      <c r="R2133">
        <v>26</v>
      </c>
      <c r="S2133" s="24">
        <v>9.5</v>
      </c>
      <c r="T2133" s="24">
        <v>8</v>
      </c>
      <c r="U2133" t="s">
        <v>186</v>
      </c>
      <c r="V2133" s="14" t="str">
        <f>VLOOKUP($U2133,look_up!$A$2:J2159,2,FALSE)</f>
        <v>Pepino_do_mar</v>
      </c>
      <c r="W2133" s="14" t="str">
        <f>VLOOKUP($U2133,look_up!$A$2:K2159,3,FALSE)</f>
        <v>Species</v>
      </c>
      <c r="X2133" s="14" t="str">
        <f>VLOOKUP($U2133,look_up!$A$2:L2159,4,FALSE)</f>
        <v>NA</v>
      </c>
      <c r="Y2133" s="14" t="str">
        <f>VLOOKUP($U2133,look_up!A$2:K2159,5,FALSE)</f>
        <v>Animalia</v>
      </c>
      <c r="Z2133" s="14" t="str">
        <f>VLOOKUP($U2133,look_up!A$2:L2159,6,FALSE)</f>
        <v>Echinodermata</v>
      </c>
      <c r="AA2133" s="14" t="str">
        <f>VLOOKUP($U2133,look_up!A$2:M2159,7,FALSE)</f>
        <v>Holothuroidea</v>
      </c>
      <c r="AB2133" s="14" t="str">
        <f>VLOOKUP($U2133,look_up!$A$2:P2159,8,FALSE)</f>
        <v>Synallactida</v>
      </c>
      <c r="AC2133" s="14" t="str">
        <f>VLOOKUP($U2133,look_up!$A$2:Q2159,9,FALSE)</f>
        <v>Stichopodidae</v>
      </c>
      <c r="AD2133" s="14">
        <f>VLOOKUP($U2133,look_up!A$2:P2159,10,FALSE)</f>
        <v>367868</v>
      </c>
      <c r="AE2133" s="16">
        <v>0</v>
      </c>
      <c r="AF2133" s="24" t="s">
        <v>216</v>
      </c>
      <c r="AG2133">
        <v>40</v>
      </c>
      <c r="AH2133" s="16" t="s">
        <v>273</v>
      </c>
      <c r="AI2133" s="16" t="s">
        <v>226</v>
      </c>
      <c r="AJ2133" s="16" t="s">
        <v>214</v>
      </c>
      <c r="AK2133" s="16" t="s">
        <v>227</v>
      </c>
      <c r="AL2133" s="16">
        <v>0</v>
      </c>
    </row>
    <row r="2134" spans="1:38" x14ac:dyDescent="0.3">
      <c r="A2134" s="24" t="s">
        <v>0</v>
      </c>
      <c r="B2134" t="s">
        <v>267</v>
      </c>
      <c r="C2134" t="s">
        <v>283</v>
      </c>
      <c r="D2134">
        <v>-27.27486</v>
      </c>
      <c r="E2134">
        <v>-48.36674</v>
      </c>
      <c r="F2134" s="24" t="s">
        <v>2</v>
      </c>
      <c r="G2134" s="24" t="s">
        <v>3</v>
      </c>
      <c r="H2134" s="25">
        <v>42396</v>
      </c>
      <c r="I2134" s="12" t="s">
        <v>282</v>
      </c>
      <c r="J2134" s="12" t="s">
        <v>270</v>
      </c>
      <c r="K2134" s="12" t="s">
        <v>292</v>
      </c>
      <c r="L2134" s="24" t="s">
        <v>96</v>
      </c>
      <c r="M2134" s="24" t="s">
        <v>313</v>
      </c>
      <c r="N2134" t="s">
        <v>85</v>
      </c>
      <c r="O2134" s="24">
        <v>2</v>
      </c>
      <c r="P2134">
        <v>5</v>
      </c>
      <c r="Q2134">
        <v>5</v>
      </c>
      <c r="R2134">
        <v>26</v>
      </c>
      <c r="S2134" s="24">
        <v>9.5</v>
      </c>
      <c r="T2134" s="24">
        <v>8</v>
      </c>
      <c r="U2134" t="s">
        <v>186</v>
      </c>
      <c r="V2134" s="14" t="str">
        <f>VLOOKUP($U2134,look_up!$A$2:J2160,2,FALSE)</f>
        <v>Pepino_do_mar</v>
      </c>
      <c r="W2134" s="14" t="str">
        <f>VLOOKUP($U2134,look_up!$A$2:K2160,3,FALSE)</f>
        <v>Species</v>
      </c>
      <c r="X2134" s="14" t="str">
        <f>VLOOKUP($U2134,look_up!$A$2:L2160,4,FALSE)</f>
        <v>NA</v>
      </c>
      <c r="Y2134" s="14" t="str">
        <f>VLOOKUP($U2134,look_up!A$2:K2160,5,FALSE)</f>
        <v>Animalia</v>
      </c>
      <c r="Z2134" s="14" t="str">
        <f>VLOOKUP($U2134,look_up!A$2:L2160,6,FALSE)</f>
        <v>Echinodermata</v>
      </c>
      <c r="AA2134" s="14" t="str">
        <f>VLOOKUP($U2134,look_up!A$2:M2160,7,FALSE)</f>
        <v>Holothuroidea</v>
      </c>
      <c r="AB2134" s="14" t="str">
        <f>VLOOKUP($U2134,look_up!$A$2:P2160,8,FALSE)</f>
        <v>Synallactida</v>
      </c>
      <c r="AC2134" s="14" t="str">
        <f>VLOOKUP($U2134,look_up!$A$2:Q2160,9,FALSE)</f>
        <v>Stichopodidae</v>
      </c>
      <c r="AD2134" s="14">
        <f>VLOOKUP($U2134,look_up!A$2:P2160,10,FALSE)</f>
        <v>367868</v>
      </c>
      <c r="AE2134" s="16">
        <v>0</v>
      </c>
      <c r="AF2134" s="24" t="s">
        <v>216</v>
      </c>
      <c r="AG2134">
        <v>40</v>
      </c>
      <c r="AH2134" s="16" t="s">
        <v>273</v>
      </c>
      <c r="AI2134" s="16" t="s">
        <v>226</v>
      </c>
      <c r="AJ2134" s="16" t="s">
        <v>214</v>
      </c>
      <c r="AK2134" s="16" t="s">
        <v>227</v>
      </c>
      <c r="AL2134" s="16">
        <v>0</v>
      </c>
    </row>
    <row r="2135" spans="1:38" x14ac:dyDescent="0.3">
      <c r="A2135" s="24" t="s">
        <v>0</v>
      </c>
      <c r="B2135" t="s">
        <v>267</v>
      </c>
      <c r="C2135" t="s">
        <v>283</v>
      </c>
      <c r="D2135">
        <v>-27.27486</v>
      </c>
      <c r="E2135">
        <v>-48.36674</v>
      </c>
      <c r="F2135" s="24" t="s">
        <v>2</v>
      </c>
      <c r="G2135" s="24" t="s">
        <v>3</v>
      </c>
      <c r="H2135" s="25">
        <v>42396</v>
      </c>
      <c r="I2135" s="12" t="s">
        <v>282</v>
      </c>
      <c r="J2135" s="12" t="s">
        <v>270</v>
      </c>
      <c r="K2135" s="12" t="s">
        <v>292</v>
      </c>
      <c r="L2135" s="24" t="s">
        <v>96</v>
      </c>
      <c r="M2135" s="24" t="s">
        <v>313</v>
      </c>
      <c r="N2135" t="s">
        <v>85</v>
      </c>
      <c r="O2135" s="24">
        <v>3</v>
      </c>
      <c r="P2135">
        <v>5</v>
      </c>
      <c r="Q2135">
        <v>5</v>
      </c>
      <c r="R2135">
        <v>26</v>
      </c>
      <c r="S2135" s="24">
        <v>9.5</v>
      </c>
      <c r="T2135" s="24">
        <v>8</v>
      </c>
      <c r="U2135" t="s">
        <v>186</v>
      </c>
      <c r="V2135" s="14" t="str">
        <f>VLOOKUP($U2135,look_up!$A$2:J2161,2,FALSE)</f>
        <v>Pepino_do_mar</v>
      </c>
      <c r="W2135" s="14" t="str">
        <f>VLOOKUP($U2135,look_up!$A$2:K2161,3,FALSE)</f>
        <v>Species</v>
      </c>
      <c r="X2135" s="14" t="str">
        <f>VLOOKUP($U2135,look_up!$A$2:L2161,4,FALSE)</f>
        <v>NA</v>
      </c>
      <c r="Y2135" s="14" t="str">
        <f>VLOOKUP($U2135,look_up!A$2:K2161,5,FALSE)</f>
        <v>Animalia</v>
      </c>
      <c r="Z2135" s="14" t="str">
        <f>VLOOKUP($U2135,look_up!A$2:L2161,6,FALSE)</f>
        <v>Echinodermata</v>
      </c>
      <c r="AA2135" s="14" t="str">
        <f>VLOOKUP($U2135,look_up!A$2:M2161,7,FALSE)</f>
        <v>Holothuroidea</v>
      </c>
      <c r="AB2135" s="14" t="str">
        <f>VLOOKUP($U2135,look_up!$A$2:P2161,8,FALSE)</f>
        <v>Synallactida</v>
      </c>
      <c r="AC2135" s="14" t="str">
        <f>VLOOKUP($U2135,look_up!$A$2:Q2161,9,FALSE)</f>
        <v>Stichopodidae</v>
      </c>
      <c r="AD2135" s="14">
        <f>VLOOKUP($U2135,look_up!A$2:P2161,10,FALSE)</f>
        <v>367868</v>
      </c>
      <c r="AE2135" s="16">
        <v>0</v>
      </c>
      <c r="AF2135" s="24" t="s">
        <v>216</v>
      </c>
      <c r="AG2135">
        <v>40</v>
      </c>
      <c r="AH2135" s="16" t="s">
        <v>273</v>
      </c>
      <c r="AI2135" s="16" t="s">
        <v>226</v>
      </c>
      <c r="AJ2135" s="16" t="s">
        <v>214</v>
      </c>
      <c r="AK2135" s="16" t="s">
        <v>227</v>
      </c>
      <c r="AL2135" s="16">
        <v>0</v>
      </c>
    </row>
    <row r="2136" spans="1:38" x14ac:dyDescent="0.3">
      <c r="A2136" s="24" t="s">
        <v>0</v>
      </c>
      <c r="B2136" t="s">
        <v>267</v>
      </c>
      <c r="C2136" t="s">
        <v>283</v>
      </c>
      <c r="D2136">
        <v>-27.27486</v>
      </c>
      <c r="E2136">
        <v>-48.36674</v>
      </c>
      <c r="F2136" s="24" t="s">
        <v>2</v>
      </c>
      <c r="G2136" s="24" t="s">
        <v>3</v>
      </c>
      <c r="H2136" s="25">
        <v>42396</v>
      </c>
      <c r="I2136" s="12" t="s">
        <v>282</v>
      </c>
      <c r="J2136" s="12" t="s">
        <v>270</v>
      </c>
      <c r="K2136" s="12" t="s">
        <v>292</v>
      </c>
      <c r="L2136" s="24" t="s">
        <v>96</v>
      </c>
      <c r="M2136" s="24" t="s">
        <v>313</v>
      </c>
      <c r="N2136" t="s">
        <v>85</v>
      </c>
      <c r="O2136" s="24">
        <v>1</v>
      </c>
      <c r="P2136">
        <v>10</v>
      </c>
      <c r="Q2136">
        <v>10</v>
      </c>
      <c r="R2136">
        <v>23</v>
      </c>
      <c r="S2136" s="24">
        <v>9.5</v>
      </c>
      <c r="T2136" s="24">
        <v>7.6</v>
      </c>
      <c r="U2136" t="s">
        <v>186</v>
      </c>
      <c r="V2136" s="14" t="str">
        <f>VLOOKUP($U2136,look_up!$A$2:J2162,2,FALSE)</f>
        <v>Pepino_do_mar</v>
      </c>
      <c r="W2136" s="14" t="str">
        <f>VLOOKUP($U2136,look_up!$A$2:K2162,3,FALSE)</f>
        <v>Species</v>
      </c>
      <c r="X2136" s="14" t="str">
        <f>VLOOKUP($U2136,look_up!$A$2:L2162,4,FALSE)</f>
        <v>NA</v>
      </c>
      <c r="Y2136" s="14" t="str">
        <f>VLOOKUP($U2136,look_up!A$2:K2162,5,FALSE)</f>
        <v>Animalia</v>
      </c>
      <c r="Z2136" s="14" t="str">
        <f>VLOOKUP($U2136,look_up!A$2:L2162,6,FALSE)</f>
        <v>Echinodermata</v>
      </c>
      <c r="AA2136" s="14" t="str">
        <f>VLOOKUP($U2136,look_up!A$2:M2162,7,FALSE)</f>
        <v>Holothuroidea</v>
      </c>
      <c r="AB2136" s="14" t="str">
        <f>VLOOKUP($U2136,look_up!$A$2:P2162,8,FALSE)</f>
        <v>Synallactida</v>
      </c>
      <c r="AC2136" s="14" t="str">
        <f>VLOOKUP($U2136,look_up!$A$2:Q2162,9,FALSE)</f>
        <v>Stichopodidae</v>
      </c>
      <c r="AD2136" s="14">
        <f>VLOOKUP($U2136,look_up!A$2:P2162,10,FALSE)</f>
        <v>367868</v>
      </c>
      <c r="AE2136" s="16">
        <v>0</v>
      </c>
      <c r="AF2136" s="24" t="s">
        <v>216</v>
      </c>
      <c r="AG2136">
        <v>40</v>
      </c>
      <c r="AH2136" s="16" t="s">
        <v>273</v>
      </c>
      <c r="AI2136" s="16" t="s">
        <v>226</v>
      </c>
      <c r="AJ2136" s="16" t="s">
        <v>214</v>
      </c>
      <c r="AK2136" s="16" t="s">
        <v>227</v>
      </c>
      <c r="AL2136" s="16">
        <v>0</v>
      </c>
    </row>
    <row r="2137" spans="1:38" x14ac:dyDescent="0.3">
      <c r="A2137" s="24" t="s">
        <v>0</v>
      </c>
      <c r="B2137" t="s">
        <v>267</v>
      </c>
      <c r="C2137" t="s">
        <v>283</v>
      </c>
      <c r="D2137">
        <v>-27.27486</v>
      </c>
      <c r="E2137">
        <v>-48.36674</v>
      </c>
      <c r="F2137" s="24" t="s">
        <v>2</v>
      </c>
      <c r="G2137" s="24" t="s">
        <v>3</v>
      </c>
      <c r="H2137" s="25">
        <v>42396</v>
      </c>
      <c r="I2137" s="12" t="s">
        <v>282</v>
      </c>
      <c r="J2137" s="12" t="s">
        <v>270</v>
      </c>
      <c r="K2137" s="12" t="s">
        <v>292</v>
      </c>
      <c r="L2137" s="24" t="s">
        <v>96</v>
      </c>
      <c r="M2137" s="24" t="s">
        <v>313</v>
      </c>
      <c r="N2137" t="s">
        <v>85</v>
      </c>
      <c r="O2137" s="24">
        <v>2</v>
      </c>
      <c r="P2137">
        <v>10</v>
      </c>
      <c r="Q2137">
        <v>10</v>
      </c>
      <c r="R2137">
        <v>23</v>
      </c>
      <c r="S2137" s="24">
        <v>9.5</v>
      </c>
      <c r="T2137" s="24">
        <v>7.6</v>
      </c>
      <c r="U2137" t="s">
        <v>186</v>
      </c>
      <c r="V2137" s="14" t="str">
        <f>VLOOKUP($U2137,look_up!$A$2:J2163,2,FALSE)</f>
        <v>Pepino_do_mar</v>
      </c>
      <c r="W2137" s="14" t="str">
        <f>VLOOKUP($U2137,look_up!$A$2:K2163,3,FALSE)</f>
        <v>Species</v>
      </c>
      <c r="X2137" s="14" t="str">
        <f>VLOOKUP($U2137,look_up!$A$2:L2163,4,FALSE)</f>
        <v>NA</v>
      </c>
      <c r="Y2137" s="14" t="str">
        <f>VLOOKUP($U2137,look_up!A$2:K2163,5,FALSE)</f>
        <v>Animalia</v>
      </c>
      <c r="Z2137" s="14" t="str">
        <f>VLOOKUP($U2137,look_up!A$2:L2163,6,FALSE)</f>
        <v>Echinodermata</v>
      </c>
      <c r="AA2137" s="14" t="str">
        <f>VLOOKUP($U2137,look_up!A$2:M2163,7,FALSE)</f>
        <v>Holothuroidea</v>
      </c>
      <c r="AB2137" s="14" t="str">
        <f>VLOOKUP($U2137,look_up!$A$2:P2163,8,FALSE)</f>
        <v>Synallactida</v>
      </c>
      <c r="AC2137" s="14" t="str">
        <f>VLOOKUP($U2137,look_up!$A$2:Q2163,9,FALSE)</f>
        <v>Stichopodidae</v>
      </c>
      <c r="AD2137" s="14">
        <f>VLOOKUP($U2137,look_up!A$2:P2163,10,FALSE)</f>
        <v>367868</v>
      </c>
      <c r="AE2137" s="16">
        <v>1</v>
      </c>
      <c r="AF2137" s="24" t="s">
        <v>216</v>
      </c>
      <c r="AG2137">
        <v>40</v>
      </c>
      <c r="AH2137" s="16" t="s">
        <v>273</v>
      </c>
      <c r="AI2137" s="16" t="s">
        <v>226</v>
      </c>
      <c r="AJ2137" s="16" t="s">
        <v>214</v>
      </c>
      <c r="AK2137" s="16" t="s">
        <v>227</v>
      </c>
      <c r="AL2137" s="16">
        <v>1</v>
      </c>
    </row>
    <row r="2138" spans="1:38" x14ac:dyDescent="0.3">
      <c r="A2138" s="24" t="s">
        <v>0</v>
      </c>
      <c r="B2138" t="s">
        <v>267</v>
      </c>
      <c r="C2138" t="s">
        <v>283</v>
      </c>
      <c r="D2138">
        <v>-27.27486</v>
      </c>
      <c r="E2138">
        <v>-48.36674</v>
      </c>
      <c r="F2138" s="24" t="s">
        <v>2</v>
      </c>
      <c r="G2138" s="24" t="s">
        <v>3</v>
      </c>
      <c r="H2138" s="25">
        <v>42396</v>
      </c>
      <c r="I2138" s="12" t="s">
        <v>282</v>
      </c>
      <c r="J2138" s="12" t="s">
        <v>270</v>
      </c>
      <c r="K2138" s="12" t="s">
        <v>292</v>
      </c>
      <c r="L2138" s="24" t="s">
        <v>96</v>
      </c>
      <c r="M2138" s="24" t="s">
        <v>313</v>
      </c>
      <c r="N2138" t="s">
        <v>85</v>
      </c>
      <c r="O2138" s="24">
        <v>3</v>
      </c>
      <c r="P2138">
        <v>10</v>
      </c>
      <c r="Q2138">
        <v>10</v>
      </c>
      <c r="R2138">
        <v>23</v>
      </c>
      <c r="S2138" s="24">
        <v>9.5</v>
      </c>
      <c r="T2138" s="24">
        <v>7.6</v>
      </c>
      <c r="U2138" t="s">
        <v>186</v>
      </c>
      <c r="V2138" s="14" t="str">
        <f>VLOOKUP($U2138,look_up!$A$2:J2164,2,FALSE)</f>
        <v>Pepino_do_mar</v>
      </c>
      <c r="W2138" s="14" t="str">
        <f>VLOOKUP($U2138,look_up!$A$2:K2164,3,FALSE)</f>
        <v>Species</v>
      </c>
      <c r="X2138" s="14" t="str">
        <f>VLOOKUP($U2138,look_up!$A$2:L2164,4,FALSE)</f>
        <v>NA</v>
      </c>
      <c r="Y2138" s="14" t="str">
        <f>VLOOKUP($U2138,look_up!A$2:K2164,5,FALSE)</f>
        <v>Animalia</v>
      </c>
      <c r="Z2138" s="14" t="str">
        <f>VLOOKUP($U2138,look_up!A$2:L2164,6,FALSE)</f>
        <v>Echinodermata</v>
      </c>
      <c r="AA2138" s="14" t="str">
        <f>VLOOKUP($U2138,look_up!A$2:M2164,7,FALSE)</f>
        <v>Holothuroidea</v>
      </c>
      <c r="AB2138" s="14" t="str">
        <f>VLOOKUP($U2138,look_up!$A$2:P2164,8,FALSE)</f>
        <v>Synallactida</v>
      </c>
      <c r="AC2138" s="14" t="str">
        <f>VLOOKUP($U2138,look_up!$A$2:Q2164,9,FALSE)</f>
        <v>Stichopodidae</v>
      </c>
      <c r="AD2138" s="14">
        <f>VLOOKUP($U2138,look_up!A$2:P2164,10,FALSE)</f>
        <v>367868</v>
      </c>
      <c r="AE2138" s="16">
        <v>0</v>
      </c>
      <c r="AF2138" s="24" t="s">
        <v>216</v>
      </c>
      <c r="AG2138">
        <v>40</v>
      </c>
      <c r="AH2138" s="16" t="s">
        <v>273</v>
      </c>
      <c r="AI2138" s="16" t="s">
        <v>226</v>
      </c>
      <c r="AJ2138" s="16" t="s">
        <v>214</v>
      </c>
      <c r="AK2138" s="16" t="s">
        <v>227</v>
      </c>
      <c r="AL2138" s="16">
        <v>0</v>
      </c>
    </row>
    <row r="2139" spans="1:38" x14ac:dyDescent="0.3">
      <c r="A2139" s="24" t="s">
        <v>0</v>
      </c>
      <c r="B2139" t="s">
        <v>19</v>
      </c>
      <c r="C2139" t="s">
        <v>284</v>
      </c>
      <c r="D2139">
        <v>-27.278230000000001</v>
      </c>
      <c r="E2139">
        <v>-48.375419999999998</v>
      </c>
      <c r="F2139" s="24" t="s">
        <v>2</v>
      </c>
      <c r="G2139" s="24" t="s">
        <v>3</v>
      </c>
      <c r="H2139" s="25">
        <v>42402</v>
      </c>
      <c r="I2139" s="12" t="s">
        <v>245</v>
      </c>
      <c r="J2139" s="12" t="s">
        <v>245</v>
      </c>
      <c r="K2139" s="12" t="s">
        <v>292</v>
      </c>
      <c r="L2139" s="24" t="s">
        <v>96</v>
      </c>
      <c r="M2139" s="24" t="s">
        <v>313</v>
      </c>
      <c r="N2139" t="s">
        <v>85</v>
      </c>
      <c r="O2139" s="24">
        <v>1</v>
      </c>
      <c r="P2139">
        <v>5</v>
      </c>
      <c r="Q2139">
        <v>5</v>
      </c>
      <c r="R2139">
        <v>23</v>
      </c>
      <c r="S2139" s="24">
        <v>6.7</v>
      </c>
      <c r="T2139" s="24">
        <v>7</v>
      </c>
      <c r="U2139" t="s">
        <v>186</v>
      </c>
      <c r="V2139" s="14" t="str">
        <f>VLOOKUP($U2139,look_up!$A$2:J2165,2,FALSE)</f>
        <v>Pepino_do_mar</v>
      </c>
      <c r="W2139" s="14" t="str">
        <f>VLOOKUP($U2139,look_up!$A$2:K2165,3,FALSE)</f>
        <v>Species</v>
      </c>
      <c r="X2139" s="14" t="str">
        <f>VLOOKUP($U2139,look_up!$A$2:L2165,4,FALSE)</f>
        <v>NA</v>
      </c>
      <c r="Y2139" s="14" t="str">
        <f>VLOOKUP($U2139,look_up!A$2:K2165,5,FALSE)</f>
        <v>Animalia</v>
      </c>
      <c r="Z2139" s="14" t="str">
        <f>VLOOKUP($U2139,look_up!A$2:L2165,6,FALSE)</f>
        <v>Echinodermata</v>
      </c>
      <c r="AA2139" s="14" t="str">
        <f>VLOOKUP($U2139,look_up!A$2:M2165,7,FALSE)</f>
        <v>Holothuroidea</v>
      </c>
      <c r="AB2139" s="14" t="str">
        <f>VLOOKUP($U2139,look_up!$A$2:P2165,8,FALSE)</f>
        <v>Synallactida</v>
      </c>
      <c r="AC2139" s="14" t="str">
        <f>VLOOKUP($U2139,look_up!$A$2:Q2165,9,FALSE)</f>
        <v>Stichopodidae</v>
      </c>
      <c r="AD2139" s="14">
        <f>VLOOKUP($U2139,look_up!A$2:P2165,10,FALSE)</f>
        <v>367868</v>
      </c>
      <c r="AE2139" s="16">
        <v>1</v>
      </c>
      <c r="AF2139" s="24" t="s">
        <v>216</v>
      </c>
      <c r="AG2139">
        <v>40</v>
      </c>
      <c r="AH2139" s="16" t="s">
        <v>273</v>
      </c>
      <c r="AI2139" s="16" t="s">
        <v>226</v>
      </c>
      <c r="AJ2139" s="16" t="s">
        <v>214</v>
      </c>
      <c r="AK2139" s="16" t="s">
        <v>227</v>
      </c>
      <c r="AL2139" s="16">
        <v>1</v>
      </c>
    </row>
    <row r="2140" spans="1:38" x14ac:dyDescent="0.3">
      <c r="A2140" s="24" t="s">
        <v>0</v>
      </c>
      <c r="B2140" t="s">
        <v>19</v>
      </c>
      <c r="C2140" t="s">
        <v>284</v>
      </c>
      <c r="D2140">
        <v>-27.278230000000001</v>
      </c>
      <c r="E2140">
        <v>-48.375419999999998</v>
      </c>
      <c r="F2140" s="24" t="s">
        <v>2</v>
      </c>
      <c r="G2140" s="24" t="s">
        <v>3</v>
      </c>
      <c r="H2140" s="25">
        <v>42402</v>
      </c>
      <c r="I2140" s="12" t="s">
        <v>245</v>
      </c>
      <c r="J2140" s="12" t="s">
        <v>245</v>
      </c>
      <c r="K2140" s="12" t="s">
        <v>292</v>
      </c>
      <c r="L2140" s="24" t="s">
        <v>96</v>
      </c>
      <c r="M2140" s="24" t="s">
        <v>313</v>
      </c>
      <c r="N2140" t="s">
        <v>85</v>
      </c>
      <c r="O2140" s="24">
        <v>2</v>
      </c>
      <c r="P2140">
        <v>5</v>
      </c>
      <c r="Q2140">
        <v>5</v>
      </c>
      <c r="R2140">
        <v>23</v>
      </c>
      <c r="S2140" s="24">
        <v>6.7</v>
      </c>
      <c r="T2140" s="24">
        <v>7</v>
      </c>
      <c r="U2140" t="s">
        <v>186</v>
      </c>
      <c r="V2140" s="14" t="str">
        <f>VLOOKUP($U2140,look_up!$A$2:J2166,2,FALSE)</f>
        <v>Pepino_do_mar</v>
      </c>
      <c r="W2140" s="14" t="str">
        <f>VLOOKUP($U2140,look_up!$A$2:K2166,3,FALSE)</f>
        <v>Species</v>
      </c>
      <c r="X2140" s="14" t="str">
        <f>VLOOKUP($U2140,look_up!$A$2:L2166,4,FALSE)</f>
        <v>NA</v>
      </c>
      <c r="Y2140" s="14" t="str">
        <f>VLOOKUP($U2140,look_up!A$2:K2166,5,FALSE)</f>
        <v>Animalia</v>
      </c>
      <c r="Z2140" s="14" t="str">
        <f>VLOOKUP($U2140,look_up!A$2:L2166,6,FALSE)</f>
        <v>Echinodermata</v>
      </c>
      <c r="AA2140" s="14" t="str">
        <f>VLOOKUP($U2140,look_up!A$2:M2166,7,FALSE)</f>
        <v>Holothuroidea</v>
      </c>
      <c r="AB2140" s="14" t="str">
        <f>VLOOKUP($U2140,look_up!$A$2:P2166,8,FALSE)</f>
        <v>Synallactida</v>
      </c>
      <c r="AC2140" s="14" t="str">
        <f>VLOOKUP($U2140,look_up!$A$2:Q2166,9,FALSE)</f>
        <v>Stichopodidae</v>
      </c>
      <c r="AD2140" s="14">
        <f>VLOOKUP($U2140,look_up!A$2:P2166,10,FALSE)</f>
        <v>367868</v>
      </c>
      <c r="AE2140" s="16">
        <v>1</v>
      </c>
      <c r="AF2140" s="24" t="s">
        <v>216</v>
      </c>
      <c r="AG2140">
        <v>40</v>
      </c>
      <c r="AH2140" s="16" t="s">
        <v>273</v>
      </c>
      <c r="AI2140" s="16" t="s">
        <v>226</v>
      </c>
      <c r="AJ2140" s="16" t="s">
        <v>214</v>
      </c>
      <c r="AK2140" s="16" t="s">
        <v>227</v>
      </c>
      <c r="AL2140" s="16">
        <v>1</v>
      </c>
    </row>
    <row r="2141" spans="1:38" x14ac:dyDescent="0.3">
      <c r="A2141" s="24" t="s">
        <v>0</v>
      </c>
      <c r="B2141" t="s">
        <v>19</v>
      </c>
      <c r="C2141" t="s">
        <v>284</v>
      </c>
      <c r="D2141">
        <v>-27.278230000000001</v>
      </c>
      <c r="E2141">
        <v>-48.375419999999998</v>
      </c>
      <c r="F2141" s="24" t="s">
        <v>2</v>
      </c>
      <c r="G2141" s="24" t="s">
        <v>3</v>
      </c>
      <c r="H2141" s="25">
        <v>42402</v>
      </c>
      <c r="I2141" s="12" t="s">
        <v>245</v>
      </c>
      <c r="J2141" s="12" t="s">
        <v>245</v>
      </c>
      <c r="K2141" s="12" t="s">
        <v>292</v>
      </c>
      <c r="L2141" s="24" t="s">
        <v>96</v>
      </c>
      <c r="M2141" s="24" t="s">
        <v>313</v>
      </c>
      <c r="N2141" t="s">
        <v>85</v>
      </c>
      <c r="O2141" s="24">
        <v>3</v>
      </c>
      <c r="P2141">
        <v>5</v>
      </c>
      <c r="Q2141">
        <v>5</v>
      </c>
      <c r="R2141">
        <v>23</v>
      </c>
      <c r="S2141" s="24">
        <v>6.7</v>
      </c>
      <c r="T2141" s="24">
        <v>7</v>
      </c>
      <c r="U2141" t="s">
        <v>186</v>
      </c>
      <c r="V2141" s="14" t="str">
        <f>VLOOKUP($U2141,look_up!$A$2:J2167,2,FALSE)</f>
        <v>Pepino_do_mar</v>
      </c>
      <c r="W2141" s="14" t="str">
        <f>VLOOKUP($U2141,look_up!$A$2:K2167,3,FALSE)</f>
        <v>Species</v>
      </c>
      <c r="X2141" s="14" t="str">
        <f>VLOOKUP($U2141,look_up!$A$2:L2167,4,FALSE)</f>
        <v>NA</v>
      </c>
      <c r="Y2141" s="14" t="str">
        <f>VLOOKUP($U2141,look_up!A$2:K2167,5,FALSE)</f>
        <v>Animalia</v>
      </c>
      <c r="Z2141" s="14" t="str">
        <f>VLOOKUP($U2141,look_up!A$2:L2167,6,FALSE)</f>
        <v>Echinodermata</v>
      </c>
      <c r="AA2141" s="14" t="str">
        <f>VLOOKUP($U2141,look_up!A$2:M2167,7,FALSE)</f>
        <v>Holothuroidea</v>
      </c>
      <c r="AB2141" s="14" t="str">
        <f>VLOOKUP($U2141,look_up!$A$2:P2167,8,FALSE)</f>
        <v>Synallactida</v>
      </c>
      <c r="AC2141" s="14" t="str">
        <f>VLOOKUP($U2141,look_up!$A$2:Q2167,9,FALSE)</f>
        <v>Stichopodidae</v>
      </c>
      <c r="AD2141" s="14">
        <f>VLOOKUP($U2141,look_up!A$2:P2167,10,FALSE)</f>
        <v>367868</v>
      </c>
      <c r="AE2141" s="16">
        <v>0</v>
      </c>
      <c r="AF2141" s="24" t="s">
        <v>216</v>
      </c>
      <c r="AG2141">
        <v>40</v>
      </c>
      <c r="AH2141" s="16" t="s">
        <v>273</v>
      </c>
      <c r="AI2141" s="16" t="s">
        <v>226</v>
      </c>
      <c r="AJ2141" s="16" t="s">
        <v>214</v>
      </c>
      <c r="AK2141" s="16" t="s">
        <v>227</v>
      </c>
      <c r="AL2141" s="16">
        <v>0</v>
      </c>
    </row>
    <row r="2142" spans="1:38" x14ac:dyDescent="0.3">
      <c r="A2142" s="24" t="s">
        <v>0</v>
      </c>
      <c r="B2142" t="s">
        <v>19</v>
      </c>
      <c r="C2142" t="s">
        <v>284</v>
      </c>
      <c r="D2142">
        <v>-27.278230000000001</v>
      </c>
      <c r="E2142">
        <v>-48.375419999999998</v>
      </c>
      <c r="F2142" s="24" t="s">
        <v>2</v>
      </c>
      <c r="G2142" s="24" t="s">
        <v>3</v>
      </c>
      <c r="H2142" s="25">
        <v>42402</v>
      </c>
      <c r="I2142" s="12" t="s">
        <v>245</v>
      </c>
      <c r="J2142" s="12" t="s">
        <v>245</v>
      </c>
      <c r="K2142" s="12" t="s">
        <v>292</v>
      </c>
      <c r="L2142" s="24" t="s">
        <v>96</v>
      </c>
      <c r="M2142" s="24" t="s">
        <v>313</v>
      </c>
      <c r="N2142" t="s">
        <v>86</v>
      </c>
      <c r="O2142" s="24">
        <v>1</v>
      </c>
      <c r="P2142">
        <v>6</v>
      </c>
      <c r="Q2142">
        <v>6</v>
      </c>
      <c r="R2142">
        <v>23</v>
      </c>
      <c r="S2142" s="24">
        <v>6.7</v>
      </c>
      <c r="T2142" s="24">
        <v>5</v>
      </c>
      <c r="U2142" t="s">
        <v>186</v>
      </c>
      <c r="V2142" s="14" t="str">
        <f>VLOOKUP($U2142,look_up!$A$2:J2168,2,FALSE)</f>
        <v>Pepino_do_mar</v>
      </c>
      <c r="W2142" s="14" t="str">
        <f>VLOOKUP($U2142,look_up!$A$2:K2168,3,FALSE)</f>
        <v>Species</v>
      </c>
      <c r="X2142" s="14" t="str">
        <f>VLOOKUP($U2142,look_up!$A$2:L2168,4,FALSE)</f>
        <v>NA</v>
      </c>
      <c r="Y2142" s="14" t="str">
        <f>VLOOKUP($U2142,look_up!A$2:K2168,5,FALSE)</f>
        <v>Animalia</v>
      </c>
      <c r="Z2142" s="14" t="str">
        <f>VLOOKUP($U2142,look_up!A$2:L2168,6,FALSE)</f>
        <v>Echinodermata</v>
      </c>
      <c r="AA2142" s="14" t="str">
        <f>VLOOKUP($U2142,look_up!A$2:M2168,7,FALSE)</f>
        <v>Holothuroidea</v>
      </c>
      <c r="AB2142" s="14" t="str">
        <f>VLOOKUP($U2142,look_up!$A$2:P2168,8,FALSE)</f>
        <v>Synallactida</v>
      </c>
      <c r="AC2142" s="14" t="str">
        <f>VLOOKUP($U2142,look_up!$A$2:Q2168,9,FALSE)</f>
        <v>Stichopodidae</v>
      </c>
      <c r="AD2142" s="14">
        <f>VLOOKUP($U2142,look_up!A$2:P2168,10,FALSE)</f>
        <v>367868</v>
      </c>
      <c r="AE2142" s="16">
        <v>0</v>
      </c>
      <c r="AF2142" s="24" t="s">
        <v>216</v>
      </c>
      <c r="AG2142">
        <v>40</v>
      </c>
      <c r="AH2142" s="16" t="s">
        <v>273</v>
      </c>
      <c r="AI2142" s="16" t="s">
        <v>226</v>
      </c>
      <c r="AJ2142" s="16" t="s">
        <v>214</v>
      </c>
      <c r="AK2142" s="16" t="s">
        <v>227</v>
      </c>
      <c r="AL2142" s="16">
        <v>0</v>
      </c>
    </row>
    <row r="2143" spans="1:38" x14ac:dyDescent="0.3">
      <c r="A2143" s="24" t="s">
        <v>0</v>
      </c>
      <c r="B2143" t="s">
        <v>19</v>
      </c>
      <c r="C2143" t="s">
        <v>284</v>
      </c>
      <c r="D2143">
        <v>-27.278230000000001</v>
      </c>
      <c r="E2143">
        <v>-48.375419999999998</v>
      </c>
      <c r="F2143" s="24" t="s">
        <v>2</v>
      </c>
      <c r="G2143" s="24" t="s">
        <v>3</v>
      </c>
      <c r="H2143" s="25">
        <v>42402</v>
      </c>
      <c r="I2143" s="12" t="s">
        <v>245</v>
      </c>
      <c r="J2143" s="12" t="s">
        <v>245</v>
      </c>
      <c r="K2143" s="12" t="s">
        <v>292</v>
      </c>
      <c r="L2143" s="24" t="s">
        <v>96</v>
      </c>
      <c r="M2143" s="24" t="s">
        <v>313</v>
      </c>
      <c r="N2143" t="s">
        <v>86</v>
      </c>
      <c r="O2143" s="24">
        <v>2</v>
      </c>
      <c r="P2143">
        <v>6</v>
      </c>
      <c r="Q2143">
        <v>6</v>
      </c>
      <c r="R2143">
        <v>23</v>
      </c>
      <c r="S2143" s="24">
        <v>6.7</v>
      </c>
      <c r="T2143" s="24">
        <v>5</v>
      </c>
      <c r="U2143" t="s">
        <v>186</v>
      </c>
      <c r="V2143" s="14" t="str">
        <f>VLOOKUP($U2143,look_up!$A$2:J2169,2,FALSE)</f>
        <v>Pepino_do_mar</v>
      </c>
      <c r="W2143" s="14" t="str">
        <f>VLOOKUP($U2143,look_up!$A$2:K2169,3,FALSE)</f>
        <v>Species</v>
      </c>
      <c r="X2143" s="14" t="str">
        <f>VLOOKUP($U2143,look_up!$A$2:L2169,4,FALSE)</f>
        <v>NA</v>
      </c>
      <c r="Y2143" s="14" t="str">
        <f>VLOOKUP($U2143,look_up!A$2:K2169,5,FALSE)</f>
        <v>Animalia</v>
      </c>
      <c r="Z2143" s="14" t="str">
        <f>VLOOKUP($U2143,look_up!A$2:L2169,6,FALSE)</f>
        <v>Echinodermata</v>
      </c>
      <c r="AA2143" s="14" t="str">
        <f>VLOOKUP($U2143,look_up!A$2:M2169,7,FALSE)</f>
        <v>Holothuroidea</v>
      </c>
      <c r="AB2143" s="14" t="str">
        <f>VLOOKUP($U2143,look_up!$A$2:P2169,8,FALSE)</f>
        <v>Synallactida</v>
      </c>
      <c r="AC2143" s="14" t="str">
        <f>VLOOKUP($U2143,look_up!$A$2:Q2169,9,FALSE)</f>
        <v>Stichopodidae</v>
      </c>
      <c r="AD2143" s="14">
        <f>VLOOKUP($U2143,look_up!A$2:P2169,10,FALSE)</f>
        <v>367868</v>
      </c>
      <c r="AE2143" s="16">
        <v>0</v>
      </c>
      <c r="AF2143" s="24" t="s">
        <v>216</v>
      </c>
      <c r="AG2143">
        <v>40</v>
      </c>
      <c r="AH2143" s="16" t="s">
        <v>273</v>
      </c>
      <c r="AI2143" s="16" t="s">
        <v>226</v>
      </c>
      <c r="AJ2143" s="16" t="s">
        <v>214</v>
      </c>
      <c r="AK2143" s="16" t="s">
        <v>227</v>
      </c>
      <c r="AL2143" s="16">
        <v>0</v>
      </c>
    </row>
    <row r="2144" spans="1:38" x14ac:dyDescent="0.3">
      <c r="A2144" s="24" t="s">
        <v>0</v>
      </c>
      <c r="B2144" t="s">
        <v>19</v>
      </c>
      <c r="C2144" t="s">
        <v>284</v>
      </c>
      <c r="D2144">
        <v>-27.278230000000001</v>
      </c>
      <c r="E2144">
        <v>-48.375419999999998</v>
      </c>
      <c r="F2144" s="24" t="s">
        <v>2</v>
      </c>
      <c r="G2144" s="24" t="s">
        <v>3</v>
      </c>
      <c r="H2144" s="25">
        <v>42402</v>
      </c>
      <c r="I2144" s="12" t="s">
        <v>245</v>
      </c>
      <c r="J2144" s="12" t="s">
        <v>245</v>
      </c>
      <c r="K2144" s="12" t="s">
        <v>292</v>
      </c>
      <c r="L2144" s="24" t="s">
        <v>96</v>
      </c>
      <c r="M2144" s="24" t="s">
        <v>313</v>
      </c>
      <c r="N2144" t="s">
        <v>86</v>
      </c>
      <c r="O2144" s="24">
        <v>3</v>
      </c>
      <c r="P2144">
        <v>6</v>
      </c>
      <c r="Q2144">
        <v>6</v>
      </c>
      <c r="R2144">
        <v>23</v>
      </c>
      <c r="S2144" s="24">
        <v>6.7</v>
      </c>
      <c r="T2144" s="24">
        <v>5</v>
      </c>
      <c r="U2144" t="s">
        <v>186</v>
      </c>
      <c r="V2144" s="14" t="str">
        <f>VLOOKUP($U2144,look_up!$A$2:J2170,2,FALSE)</f>
        <v>Pepino_do_mar</v>
      </c>
      <c r="W2144" s="14" t="str">
        <f>VLOOKUP($U2144,look_up!$A$2:K2170,3,FALSE)</f>
        <v>Species</v>
      </c>
      <c r="X2144" s="14" t="str">
        <f>VLOOKUP($U2144,look_up!$A$2:L2170,4,FALSE)</f>
        <v>NA</v>
      </c>
      <c r="Y2144" s="14" t="str">
        <f>VLOOKUP($U2144,look_up!A$2:K2170,5,FALSE)</f>
        <v>Animalia</v>
      </c>
      <c r="Z2144" s="14" t="str">
        <f>VLOOKUP($U2144,look_up!A$2:L2170,6,FALSE)</f>
        <v>Echinodermata</v>
      </c>
      <c r="AA2144" s="14" t="str">
        <f>VLOOKUP($U2144,look_up!A$2:M2170,7,FALSE)</f>
        <v>Holothuroidea</v>
      </c>
      <c r="AB2144" s="14" t="str">
        <f>VLOOKUP($U2144,look_up!$A$2:P2170,8,FALSE)</f>
        <v>Synallactida</v>
      </c>
      <c r="AC2144" s="14" t="str">
        <f>VLOOKUP($U2144,look_up!$A$2:Q2170,9,FALSE)</f>
        <v>Stichopodidae</v>
      </c>
      <c r="AD2144" s="14">
        <f>VLOOKUP($U2144,look_up!A$2:P2170,10,FALSE)</f>
        <v>367868</v>
      </c>
      <c r="AE2144" s="16">
        <v>0</v>
      </c>
      <c r="AF2144" s="24" t="s">
        <v>216</v>
      </c>
      <c r="AG2144">
        <v>40</v>
      </c>
      <c r="AH2144" s="16" t="s">
        <v>273</v>
      </c>
      <c r="AI2144" s="16" t="s">
        <v>226</v>
      </c>
      <c r="AJ2144" s="16" t="s">
        <v>214</v>
      </c>
      <c r="AK2144" s="16" t="s">
        <v>227</v>
      </c>
      <c r="AL2144" s="16">
        <v>0</v>
      </c>
    </row>
    <row r="2145" spans="1:38" x14ac:dyDescent="0.3">
      <c r="A2145" s="24" t="s">
        <v>0</v>
      </c>
      <c r="B2145" t="s">
        <v>267</v>
      </c>
      <c r="C2145" t="s">
        <v>312</v>
      </c>
      <c r="D2145">
        <v>-27.180980000000002</v>
      </c>
      <c r="E2145">
        <v>-48.409959999999998</v>
      </c>
      <c r="F2145" s="24" t="s">
        <v>2</v>
      </c>
      <c r="G2145" s="24" t="s">
        <v>3</v>
      </c>
      <c r="H2145" s="25">
        <v>42397</v>
      </c>
      <c r="I2145" s="12" t="s">
        <v>288</v>
      </c>
      <c r="J2145" s="12" t="s">
        <v>270</v>
      </c>
      <c r="K2145" s="12" t="s">
        <v>292</v>
      </c>
      <c r="L2145" s="24" t="s">
        <v>96</v>
      </c>
      <c r="M2145" s="24" t="s">
        <v>313</v>
      </c>
      <c r="N2145" t="s">
        <v>85</v>
      </c>
      <c r="O2145" s="24">
        <v>1</v>
      </c>
      <c r="P2145">
        <v>5</v>
      </c>
      <c r="Q2145">
        <v>5</v>
      </c>
      <c r="R2145">
        <v>23</v>
      </c>
      <c r="S2145" s="24">
        <v>8</v>
      </c>
      <c r="T2145" s="24">
        <v>8.4</v>
      </c>
      <c r="U2145" t="s">
        <v>186</v>
      </c>
      <c r="V2145" s="14" t="str">
        <f>VLOOKUP($U2145,look_up!$A$2:J2171,2,FALSE)</f>
        <v>Pepino_do_mar</v>
      </c>
      <c r="W2145" s="14" t="str">
        <f>VLOOKUP($U2145,look_up!$A$2:K2171,3,FALSE)</f>
        <v>Species</v>
      </c>
      <c r="X2145" s="14" t="str">
        <f>VLOOKUP($U2145,look_up!$A$2:L2171,4,FALSE)</f>
        <v>NA</v>
      </c>
      <c r="Y2145" s="14" t="str">
        <f>VLOOKUP($U2145,look_up!A$2:K2171,5,FALSE)</f>
        <v>Animalia</v>
      </c>
      <c r="Z2145" s="14" t="str">
        <f>VLOOKUP($U2145,look_up!A$2:L2171,6,FALSE)</f>
        <v>Echinodermata</v>
      </c>
      <c r="AA2145" s="14" t="str">
        <f>VLOOKUP($U2145,look_up!A$2:M2171,7,FALSE)</f>
        <v>Holothuroidea</v>
      </c>
      <c r="AB2145" s="14" t="str">
        <f>VLOOKUP($U2145,look_up!$A$2:P2171,8,FALSE)</f>
        <v>Synallactida</v>
      </c>
      <c r="AC2145" s="14" t="str">
        <f>VLOOKUP($U2145,look_up!$A$2:Q2171,9,FALSE)</f>
        <v>Stichopodidae</v>
      </c>
      <c r="AD2145" s="14">
        <f>VLOOKUP($U2145,look_up!A$2:P2171,10,FALSE)</f>
        <v>367868</v>
      </c>
      <c r="AE2145" s="16">
        <v>1</v>
      </c>
      <c r="AF2145" s="24" t="s">
        <v>216</v>
      </c>
      <c r="AG2145">
        <v>40</v>
      </c>
      <c r="AH2145" s="16" t="s">
        <v>273</v>
      </c>
      <c r="AI2145" s="16" t="s">
        <v>226</v>
      </c>
      <c r="AJ2145" s="16" t="s">
        <v>214</v>
      </c>
      <c r="AK2145" s="16" t="s">
        <v>227</v>
      </c>
      <c r="AL2145" s="16">
        <v>1</v>
      </c>
    </row>
    <row r="2146" spans="1:38" x14ac:dyDescent="0.3">
      <c r="A2146" s="24" t="s">
        <v>0</v>
      </c>
      <c r="B2146" t="s">
        <v>267</v>
      </c>
      <c r="C2146" t="s">
        <v>312</v>
      </c>
      <c r="D2146">
        <v>-27.180980000000002</v>
      </c>
      <c r="E2146">
        <v>-48.409959999999998</v>
      </c>
      <c r="F2146" s="24" t="s">
        <v>2</v>
      </c>
      <c r="G2146" s="24" t="s">
        <v>3</v>
      </c>
      <c r="H2146" s="25">
        <v>42397</v>
      </c>
      <c r="I2146" s="12" t="s">
        <v>288</v>
      </c>
      <c r="J2146" s="12" t="s">
        <v>270</v>
      </c>
      <c r="K2146" s="12" t="s">
        <v>292</v>
      </c>
      <c r="L2146" s="24" t="s">
        <v>96</v>
      </c>
      <c r="M2146" s="24" t="s">
        <v>313</v>
      </c>
      <c r="N2146" t="s">
        <v>85</v>
      </c>
      <c r="O2146" s="24">
        <v>2</v>
      </c>
      <c r="P2146">
        <v>5</v>
      </c>
      <c r="Q2146">
        <v>5</v>
      </c>
      <c r="R2146">
        <v>23</v>
      </c>
      <c r="S2146" s="24">
        <v>8</v>
      </c>
      <c r="T2146" s="24">
        <v>8.4</v>
      </c>
      <c r="U2146" t="s">
        <v>186</v>
      </c>
      <c r="V2146" s="14" t="str">
        <f>VLOOKUP($U2146,look_up!$A$2:J2172,2,FALSE)</f>
        <v>Pepino_do_mar</v>
      </c>
      <c r="W2146" s="14" t="str">
        <f>VLOOKUP($U2146,look_up!$A$2:K2172,3,FALSE)</f>
        <v>Species</v>
      </c>
      <c r="X2146" s="14" t="str">
        <f>VLOOKUP($U2146,look_up!$A$2:L2172,4,FALSE)</f>
        <v>NA</v>
      </c>
      <c r="Y2146" s="14" t="str">
        <f>VLOOKUP($U2146,look_up!A$2:K2172,5,FALSE)</f>
        <v>Animalia</v>
      </c>
      <c r="Z2146" s="14" t="str">
        <f>VLOOKUP($U2146,look_up!A$2:L2172,6,FALSE)</f>
        <v>Echinodermata</v>
      </c>
      <c r="AA2146" s="14" t="str">
        <f>VLOOKUP($U2146,look_up!A$2:M2172,7,FALSE)</f>
        <v>Holothuroidea</v>
      </c>
      <c r="AB2146" s="14" t="str">
        <f>VLOOKUP($U2146,look_up!$A$2:P2172,8,FALSE)</f>
        <v>Synallactida</v>
      </c>
      <c r="AC2146" s="14" t="str">
        <f>VLOOKUP($U2146,look_up!$A$2:Q2172,9,FALSE)</f>
        <v>Stichopodidae</v>
      </c>
      <c r="AD2146" s="14">
        <f>VLOOKUP($U2146,look_up!A$2:P2172,10,FALSE)</f>
        <v>367868</v>
      </c>
      <c r="AE2146" s="16">
        <v>0</v>
      </c>
      <c r="AF2146" s="24" t="s">
        <v>216</v>
      </c>
      <c r="AG2146">
        <v>40</v>
      </c>
      <c r="AH2146" s="16" t="s">
        <v>273</v>
      </c>
      <c r="AI2146" s="16" t="s">
        <v>226</v>
      </c>
      <c r="AJ2146" s="16" t="s">
        <v>214</v>
      </c>
      <c r="AK2146" s="16" t="s">
        <v>227</v>
      </c>
      <c r="AL2146" s="16">
        <v>0</v>
      </c>
    </row>
    <row r="2147" spans="1:38" x14ac:dyDescent="0.3">
      <c r="A2147" s="24" t="s">
        <v>0</v>
      </c>
      <c r="B2147" t="s">
        <v>267</v>
      </c>
      <c r="C2147" t="s">
        <v>312</v>
      </c>
      <c r="D2147">
        <v>-27.180980000000002</v>
      </c>
      <c r="E2147">
        <v>-48.409959999999998</v>
      </c>
      <c r="F2147" s="24" t="s">
        <v>2</v>
      </c>
      <c r="G2147" s="24" t="s">
        <v>3</v>
      </c>
      <c r="H2147" s="25">
        <v>42397</v>
      </c>
      <c r="I2147" s="12" t="s">
        <v>288</v>
      </c>
      <c r="J2147" s="12" t="s">
        <v>270</v>
      </c>
      <c r="K2147" s="12" t="s">
        <v>292</v>
      </c>
      <c r="L2147" s="24" t="s">
        <v>96</v>
      </c>
      <c r="M2147" s="24" t="s">
        <v>313</v>
      </c>
      <c r="N2147" t="s">
        <v>85</v>
      </c>
      <c r="O2147" s="24">
        <v>3</v>
      </c>
      <c r="P2147">
        <v>5</v>
      </c>
      <c r="Q2147">
        <v>5</v>
      </c>
      <c r="R2147">
        <v>23</v>
      </c>
      <c r="S2147" s="24">
        <v>8</v>
      </c>
      <c r="T2147" s="24">
        <v>8.4</v>
      </c>
      <c r="U2147" t="s">
        <v>186</v>
      </c>
      <c r="V2147" s="14" t="str">
        <f>VLOOKUP($U2147,look_up!$A$2:J2173,2,FALSE)</f>
        <v>Pepino_do_mar</v>
      </c>
      <c r="W2147" s="14" t="str">
        <f>VLOOKUP($U2147,look_up!$A$2:K2173,3,FALSE)</f>
        <v>Species</v>
      </c>
      <c r="X2147" s="14" t="str">
        <f>VLOOKUP($U2147,look_up!$A$2:L2173,4,FALSE)</f>
        <v>NA</v>
      </c>
      <c r="Y2147" s="14" t="str">
        <f>VLOOKUP($U2147,look_up!A$2:K2173,5,FALSE)</f>
        <v>Animalia</v>
      </c>
      <c r="Z2147" s="14" t="str">
        <f>VLOOKUP($U2147,look_up!A$2:L2173,6,FALSE)</f>
        <v>Echinodermata</v>
      </c>
      <c r="AA2147" s="14" t="str">
        <f>VLOOKUP($U2147,look_up!A$2:M2173,7,FALSE)</f>
        <v>Holothuroidea</v>
      </c>
      <c r="AB2147" s="14" t="str">
        <f>VLOOKUP($U2147,look_up!$A$2:P2173,8,FALSE)</f>
        <v>Synallactida</v>
      </c>
      <c r="AC2147" s="14" t="str">
        <f>VLOOKUP($U2147,look_up!$A$2:Q2173,9,FALSE)</f>
        <v>Stichopodidae</v>
      </c>
      <c r="AD2147" s="14">
        <f>VLOOKUP($U2147,look_up!A$2:P2173,10,FALSE)</f>
        <v>367868</v>
      </c>
      <c r="AE2147" s="16">
        <v>3</v>
      </c>
      <c r="AF2147" s="24" t="s">
        <v>216</v>
      </c>
      <c r="AG2147">
        <v>40</v>
      </c>
      <c r="AH2147" s="16" t="s">
        <v>273</v>
      </c>
      <c r="AI2147" s="16" t="s">
        <v>226</v>
      </c>
      <c r="AJ2147" s="16" t="s">
        <v>214</v>
      </c>
      <c r="AK2147" s="16" t="s">
        <v>227</v>
      </c>
      <c r="AL2147" s="16">
        <v>3</v>
      </c>
    </row>
    <row r="2148" spans="1:38" x14ac:dyDescent="0.3">
      <c r="A2148" s="24" t="s">
        <v>0</v>
      </c>
      <c r="B2148" t="s">
        <v>267</v>
      </c>
      <c r="C2148" t="s">
        <v>312</v>
      </c>
      <c r="D2148">
        <v>-27.180980000000002</v>
      </c>
      <c r="E2148">
        <v>-48.409959999999998</v>
      </c>
      <c r="F2148" s="24" t="s">
        <v>2</v>
      </c>
      <c r="G2148" s="24" t="s">
        <v>3</v>
      </c>
      <c r="H2148" s="25">
        <v>42372</v>
      </c>
      <c r="I2148" s="12" t="s">
        <v>100</v>
      </c>
      <c r="J2148" s="12" t="s">
        <v>270</v>
      </c>
      <c r="K2148" s="12" t="s">
        <v>292</v>
      </c>
      <c r="L2148" s="24" t="s">
        <v>96</v>
      </c>
      <c r="M2148" s="24" t="s">
        <v>313</v>
      </c>
      <c r="N2148" t="s">
        <v>173</v>
      </c>
      <c r="O2148" s="24">
        <v>1</v>
      </c>
      <c r="P2148">
        <v>10</v>
      </c>
      <c r="Q2148">
        <v>10</v>
      </c>
      <c r="R2148">
        <v>25</v>
      </c>
      <c r="S2148" s="24">
        <v>4.5</v>
      </c>
      <c r="T2148" s="24">
        <v>8</v>
      </c>
      <c r="U2148" t="s">
        <v>186</v>
      </c>
      <c r="V2148" s="14" t="str">
        <f>VLOOKUP($U2148,look_up!$A$2:J2174,2,FALSE)</f>
        <v>Pepino_do_mar</v>
      </c>
      <c r="W2148" s="14" t="str">
        <f>VLOOKUP($U2148,look_up!$A$2:K2174,3,FALSE)</f>
        <v>Species</v>
      </c>
      <c r="X2148" s="14" t="str">
        <f>VLOOKUP($U2148,look_up!$A$2:L2174,4,FALSE)</f>
        <v>NA</v>
      </c>
      <c r="Y2148" s="14" t="str">
        <f>VLOOKUP($U2148,look_up!A$2:K2174,5,FALSE)</f>
        <v>Animalia</v>
      </c>
      <c r="Z2148" s="14" t="str">
        <f>VLOOKUP($U2148,look_up!A$2:L2174,6,FALSE)</f>
        <v>Echinodermata</v>
      </c>
      <c r="AA2148" s="14" t="str">
        <f>VLOOKUP($U2148,look_up!A$2:M2174,7,FALSE)</f>
        <v>Holothuroidea</v>
      </c>
      <c r="AB2148" s="14" t="str">
        <f>VLOOKUP($U2148,look_up!$A$2:P2174,8,FALSE)</f>
        <v>Synallactida</v>
      </c>
      <c r="AC2148" s="14" t="str">
        <f>VLOOKUP($U2148,look_up!$A$2:Q2174,9,FALSE)</f>
        <v>Stichopodidae</v>
      </c>
      <c r="AD2148" s="14">
        <f>VLOOKUP($U2148,look_up!A$2:P2174,10,FALSE)</f>
        <v>367868</v>
      </c>
      <c r="AE2148" s="16">
        <v>0</v>
      </c>
      <c r="AF2148" s="24" t="s">
        <v>216</v>
      </c>
      <c r="AG2148">
        <v>40</v>
      </c>
      <c r="AH2148" s="16" t="s">
        <v>273</v>
      </c>
      <c r="AI2148" s="16" t="s">
        <v>226</v>
      </c>
      <c r="AJ2148" s="16" t="s">
        <v>214</v>
      </c>
      <c r="AK2148" s="16" t="s">
        <v>227</v>
      </c>
      <c r="AL2148" s="16">
        <v>0</v>
      </c>
    </row>
    <row r="2149" spans="1:38" x14ac:dyDescent="0.3">
      <c r="A2149" s="24" t="s">
        <v>0</v>
      </c>
      <c r="B2149" t="s">
        <v>267</v>
      </c>
      <c r="C2149" t="s">
        <v>312</v>
      </c>
      <c r="D2149">
        <v>-27.180980000000002</v>
      </c>
      <c r="E2149">
        <v>-48.409959999999998</v>
      </c>
      <c r="F2149" s="24" t="s">
        <v>2</v>
      </c>
      <c r="G2149" s="24" t="s">
        <v>3</v>
      </c>
      <c r="H2149" s="25">
        <v>42372</v>
      </c>
      <c r="I2149" s="12" t="s">
        <v>100</v>
      </c>
      <c r="J2149" s="12" t="s">
        <v>270</v>
      </c>
      <c r="K2149" s="12" t="s">
        <v>292</v>
      </c>
      <c r="L2149" s="24" t="s">
        <v>96</v>
      </c>
      <c r="M2149" s="24" t="s">
        <v>313</v>
      </c>
      <c r="N2149" t="s">
        <v>173</v>
      </c>
      <c r="O2149" s="24">
        <v>2</v>
      </c>
      <c r="P2149">
        <v>10</v>
      </c>
      <c r="Q2149">
        <v>10</v>
      </c>
      <c r="R2149">
        <v>25</v>
      </c>
      <c r="S2149" s="24">
        <v>4.5</v>
      </c>
      <c r="T2149" s="24">
        <v>8</v>
      </c>
      <c r="U2149" t="s">
        <v>186</v>
      </c>
      <c r="V2149" s="14" t="str">
        <f>VLOOKUP($U2149,look_up!$A$2:J2175,2,FALSE)</f>
        <v>Pepino_do_mar</v>
      </c>
      <c r="W2149" s="14" t="str">
        <f>VLOOKUP($U2149,look_up!$A$2:K2175,3,FALSE)</f>
        <v>Species</v>
      </c>
      <c r="X2149" s="14" t="str">
        <f>VLOOKUP($U2149,look_up!$A$2:L2175,4,FALSE)</f>
        <v>NA</v>
      </c>
      <c r="Y2149" s="14" t="str">
        <f>VLOOKUP($U2149,look_up!A$2:K2175,5,FALSE)</f>
        <v>Animalia</v>
      </c>
      <c r="Z2149" s="14" t="str">
        <f>VLOOKUP($U2149,look_up!A$2:L2175,6,FALSE)</f>
        <v>Echinodermata</v>
      </c>
      <c r="AA2149" s="14" t="str">
        <f>VLOOKUP($U2149,look_up!A$2:M2175,7,FALSE)</f>
        <v>Holothuroidea</v>
      </c>
      <c r="AB2149" s="14" t="str">
        <f>VLOOKUP($U2149,look_up!$A$2:P2175,8,FALSE)</f>
        <v>Synallactida</v>
      </c>
      <c r="AC2149" s="14" t="str">
        <f>VLOOKUP($U2149,look_up!$A$2:Q2175,9,FALSE)</f>
        <v>Stichopodidae</v>
      </c>
      <c r="AD2149" s="14">
        <f>VLOOKUP($U2149,look_up!A$2:P2175,10,FALSE)</f>
        <v>367868</v>
      </c>
      <c r="AE2149" s="16">
        <v>0</v>
      </c>
      <c r="AF2149" s="24" t="s">
        <v>216</v>
      </c>
      <c r="AG2149">
        <v>40</v>
      </c>
      <c r="AH2149" s="16" t="s">
        <v>273</v>
      </c>
      <c r="AI2149" s="16" t="s">
        <v>226</v>
      </c>
      <c r="AJ2149" s="16" t="s">
        <v>214</v>
      </c>
      <c r="AK2149" s="16" t="s">
        <v>227</v>
      </c>
      <c r="AL2149" s="16">
        <v>0</v>
      </c>
    </row>
    <row r="2150" spans="1:38" x14ac:dyDescent="0.3">
      <c r="A2150" s="24" t="s">
        <v>0</v>
      </c>
      <c r="B2150" t="s">
        <v>267</v>
      </c>
      <c r="C2150" t="s">
        <v>312</v>
      </c>
      <c r="D2150">
        <v>-27.180980000000002</v>
      </c>
      <c r="E2150">
        <v>-48.409959999999998</v>
      </c>
      <c r="F2150" s="24" t="s">
        <v>2</v>
      </c>
      <c r="G2150" s="24" t="s">
        <v>3</v>
      </c>
      <c r="H2150" s="25">
        <v>42372</v>
      </c>
      <c r="I2150" s="12" t="s">
        <v>100</v>
      </c>
      <c r="J2150" s="12" t="s">
        <v>270</v>
      </c>
      <c r="K2150" s="12" t="s">
        <v>292</v>
      </c>
      <c r="L2150" s="24" t="s">
        <v>96</v>
      </c>
      <c r="M2150" s="24" t="s">
        <v>313</v>
      </c>
      <c r="N2150" t="s">
        <v>173</v>
      </c>
      <c r="O2150" s="24">
        <v>3</v>
      </c>
      <c r="P2150">
        <v>10</v>
      </c>
      <c r="Q2150">
        <v>10</v>
      </c>
      <c r="R2150">
        <v>25</v>
      </c>
      <c r="S2150" s="24">
        <v>4.5</v>
      </c>
      <c r="T2150" s="24">
        <v>8</v>
      </c>
      <c r="U2150" t="s">
        <v>186</v>
      </c>
      <c r="V2150" s="14" t="str">
        <f>VLOOKUP($U2150,look_up!$A$2:J2176,2,FALSE)</f>
        <v>Pepino_do_mar</v>
      </c>
      <c r="W2150" s="14" t="str">
        <f>VLOOKUP($U2150,look_up!$A$2:K2176,3,FALSE)</f>
        <v>Species</v>
      </c>
      <c r="X2150" s="14" t="str">
        <f>VLOOKUP($U2150,look_up!$A$2:L2176,4,FALSE)</f>
        <v>NA</v>
      </c>
      <c r="Y2150" s="14" t="str">
        <f>VLOOKUP($U2150,look_up!A$2:K2176,5,FALSE)</f>
        <v>Animalia</v>
      </c>
      <c r="Z2150" s="14" t="str">
        <f>VLOOKUP($U2150,look_up!A$2:L2176,6,FALSE)</f>
        <v>Echinodermata</v>
      </c>
      <c r="AA2150" s="14" t="str">
        <f>VLOOKUP($U2150,look_up!A$2:M2176,7,FALSE)</f>
        <v>Holothuroidea</v>
      </c>
      <c r="AB2150" s="14" t="str">
        <f>VLOOKUP($U2150,look_up!$A$2:P2176,8,FALSE)</f>
        <v>Synallactida</v>
      </c>
      <c r="AC2150" s="14" t="str">
        <f>VLOOKUP($U2150,look_up!$A$2:Q2176,9,FALSE)</f>
        <v>Stichopodidae</v>
      </c>
      <c r="AD2150" s="14">
        <f>VLOOKUP($U2150,look_up!A$2:P2176,10,FALSE)</f>
        <v>367868</v>
      </c>
      <c r="AE2150" s="16">
        <v>2</v>
      </c>
      <c r="AF2150" s="24" t="s">
        <v>216</v>
      </c>
      <c r="AG2150">
        <v>40</v>
      </c>
      <c r="AH2150" s="16" t="s">
        <v>273</v>
      </c>
      <c r="AI2150" s="16" t="s">
        <v>226</v>
      </c>
      <c r="AJ2150" s="16" t="s">
        <v>214</v>
      </c>
      <c r="AK2150" s="16" t="s">
        <v>227</v>
      </c>
      <c r="AL2150" s="16">
        <v>2</v>
      </c>
    </row>
    <row r="2151" spans="1:38" x14ac:dyDescent="0.3">
      <c r="A2151" s="24" t="s">
        <v>0</v>
      </c>
      <c r="B2151" t="s">
        <v>309</v>
      </c>
      <c r="C2151" t="s">
        <v>287</v>
      </c>
      <c r="D2151">
        <v>-27.178419999999999</v>
      </c>
      <c r="E2151">
        <v>-48.406959999999998</v>
      </c>
      <c r="F2151" s="24" t="s">
        <v>2</v>
      </c>
      <c r="G2151" s="24" t="s">
        <v>3</v>
      </c>
      <c r="H2151" s="25">
        <v>42397</v>
      </c>
      <c r="I2151" s="12" t="s">
        <v>288</v>
      </c>
      <c r="J2151" s="12" t="s">
        <v>270</v>
      </c>
      <c r="K2151" s="12" t="s">
        <v>292</v>
      </c>
      <c r="L2151" s="24" t="s">
        <v>96</v>
      </c>
      <c r="M2151" s="24" t="s">
        <v>313</v>
      </c>
      <c r="N2151" t="s">
        <v>85</v>
      </c>
      <c r="O2151" s="24">
        <v>1</v>
      </c>
      <c r="P2151">
        <v>5</v>
      </c>
      <c r="Q2151">
        <v>5</v>
      </c>
      <c r="R2151">
        <v>23</v>
      </c>
      <c r="S2151" s="24">
        <v>4.5</v>
      </c>
      <c r="T2151" s="24">
        <v>8</v>
      </c>
      <c r="U2151" t="s">
        <v>186</v>
      </c>
      <c r="V2151" s="14" t="str">
        <f>VLOOKUP($U2151,look_up!$A$2:J2177,2,FALSE)</f>
        <v>Pepino_do_mar</v>
      </c>
      <c r="W2151" s="14" t="str">
        <f>VLOOKUP($U2151,look_up!$A$2:K2177,3,FALSE)</f>
        <v>Species</v>
      </c>
      <c r="X2151" s="14" t="str">
        <f>VLOOKUP($U2151,look_up!$A$2:L2177,4,FALSE)</f>
        <v>NA</v>
      </c>
      <c r="Y2151" s="14" t="str">
        <f>VLOOKUP($U2151,look_up!A$2:K2177,5,FALSE)</f>
        <v>Animalia</v>
      </c>
      <c r="Z2151" s="14" t="str">
        <f>VLOOKUP($U2151,look_up!A$2:L2177,6,FALSE)</f>
        <v>Echinodermata</v>
      </c>
      <c r="AA2151" s="14" t="str">
        <f>VLOOKUP($U2151,look_up!A$2:M2177,7,FALSE)</f>
        <v>Holothuroidea</v>
      </c>
      <c r="AB2151" s="14" t="str">
        <f>VLOOKUP($U2151,look_up!$A$2:P2177,8,FALSE)</f>
        <v>Synallactida</v>
      </c>
      <c r="AC2151" s="14" t="str">
        <f>VLOOKUP($U2151,look_up!$A$2:Q2177,9,FALSE)</f>
        <v>Stichopodidae</v>
      </c>
      <c r="AD2151" s="14">
        <f>VLOOKUP($U2151,look_up!A$2:P2177,10,FALSE)</f>
        <v>367868</v>
      </c>
      <c r="AE2151" s="16">
        <v>0</v>
      </c>
      <c r="AF2151" s="24" t="s">
        <v>216</v>
      </c>
      <c r="AG2151">
        <v>40</v>
      </c>
      <c r="AH2151" s="16" t="s">
        <v>273</v>
      </c>
      <c r="AI2151" s="16" t="s">
        <v>226</v>
      </c>
      <c r="AJ2151" s="16" t="s">
        <v>214</v>
      </c>
      <c r="AK2151" s="16" t="s">
        <v>227</v>
      </c>
      <c r="AL2151" s="16">
        <v>0</v>
      </c>
    </row>
    <row r="2152" spans="1:38" x14ac:dyDescent="0.3">
      <c r="A2152" s="24" t="s">
        <v>0</v>
      </c>
      <c r="B2152" t="s">
        <v>309</v>
      </c>
      <c r="C2152" t="s">
        <v>287</v>
      </c>
      <c r="D2152">
        <v>-27.178419999999999</v>
      </c>
      <c r="E2152">
        <v>-48.406959999999998</v>
      </c>
      <c r="F2152" s="24" t="s">
        <v>2</v>
      </c>
      <c r="G2152" s="24" t="s">
        <v>3</v>
      </c>
      <c r="H2152" s="25">
        <v>42397</v>
      </c>
      <c r="I2152" s="12" t="s">
        <v>288</v>
      </c>
      <c r="J2152" s="12" t="s">
        <v>270</v>
      </c>
      <c r="K2152" s="12" t="s">
        <v>292</v>
      </c>
      <c r="L2152" s="24" t="s">
        <v>96</v>
      </c>
      <c r="M2152" s="24" t="s">
        <v>313</v>
      </c>
      <c r="N2152" t="s">
        <v>85</v>
      </c>
      <c r="O2152" s="24">
        <v>2</v>
      </c>
      <c r="P2152">
        <v>5</v>
      </c>
      <c r="Q2152">
        <v>5</v>
      </c>
      <c r="R2152">
        <v>23</v>
      </c>
      <c r="S2152" s="24">
        <v>4.5</v>
      </c>
      <c r="T2152" s="24">
        <v>8</v>
      </c>
      <c r="U2152" t="s">
        <v>186</v>
      </c>
      <c r="V2152" s="14" t="str">
        <f>VLOOKUP($U2152,look_up!$A$2:J2178,2,FALSE)</f>
        <v>Pepino_do_mar</v>
      </c>
      <c r="W2152" s="14" t="str">
        <f>VLOOKUP($U2152,look_up!$A$2:K2178,3,FALSE)</f>
        <v>Species</v>
      </c>
      <c r="X2152" s="14" t="str">
        <f>VLOOKUP($U2152,look_up!$A$2:L2178,4,FALSE)</f>
        <v>NA</v>
      </c>
      <c r="Y2152" s="14" t="str">
        <f>VLOOKUP($U2152,look_up!A$2:K2178,5,FALSE)</f>
        <v>Animalia</v>
      </c>
      <c r="Z2152" s="14" t="str">
        <f>VLOOKUP($U2152,look_up!A$2:L2178,6,FALSE)</f>
        <v>Echinodermata</v>
      </c>
      <c r="AA2152" s="14" t="str">
        <f>VLOOKUP($U2152,look_up!A$2:M2178,7,FALSE)</f>
        <v>Holothuroidea</v>
      </c>
      <c r="AB2152" s="14" t="str">
        <f>VLOOKUP($U2152,look_up!$A$2:P2178,8,FALSE)</f>
        <v>Synallactida</v>
      </c>
      <c r="AC2152" s="14" t="str">
        <f>VLOOKUP($U2152,look_up!$A$2:Q2178,9,FALSE)</f>
        <v>Stichopodidae</v>
      </c>
      <c r="AD2152" s="14">
        <f>VLOOKUP($U2152,look_up!A$2:P2178,10,FALSE)</f>
        <v>367868</v>
      </c>
      <c r="AE2152" s="16">
        <v>2</v>
      </c>
      <c r="AF2152" s="24" t="s">
        <v>216</v>
      </c>
      <c r="AG2152">
        <v>40</v>
      </c>
      <c r="AH2152" s="16" t="s">
        <v>273</v>
      </c>
      <c r="AI2152" s="16" t="s">
        <v>226</v>
      </c>
      <c r="AJ2152" s="16" t="s">
        <v>214</v>
      </c>
      <c r="AK2152" s="16" t="s">
        <v>227</v>
      </c>
      <c r="AL2152" s="16">
        <v>2</v>
      </c>
    </row>
    <row r="2153" spans="1:38" x14ac:dyDescent="0.3">
      <c r="A2153" s="24" t="s">
        <v>0</v>
      </c>
      <c r="B2153" t="s">
        <v>309</v>
      </c>
      <c r="C2153" t="s">
        <v>287</v>
      </c>
      <c r="D2153">
        <v>-27.178419999999999</v>
      </c>
      <c r="E2153">
        <v>-48.406959999999998</v>
      </c>
      <c r="F2153" s="24" t="s">
        <v>2</v>
      </c>
      <c r="G2153" s="24" t="s">
        <v>3</v>
      </c>
      <c r="H2153" s="25">
        <v>42397</v>
      </c>
      <c r="I2153" s="12" t="s">
        <v>288</v>
      </c>
      <c r="J2153" s="12" t="s">
        <v>270</v>
      </c>
      <c r="K2153" s="12" t="s">
        <v>292</v>
      </c>
      <c r="L2153" s="24" t="s">
        <v>96</v>
      </c>
      <c r="M2153" s="24" t="s">
        <v>313</v>
      </c>
      <c r="N2153" t="s">
        <v>85</v>
      </c>
      <c r="O2153" s="24">
        <v>3</v>
      </c>
      <c r="P2153">
        <v>5</v>
      </c>
      <c r="Q2153">
        <v>5</v>
      </c>
      <c r="R2153">
        <v>23</v>
      </c>
      <c r="S2153" s="24">
        <v>4.5</v>
      </c>
      <c r="T2153" s="24">
        <v>8</v>
      </c>
      <c r="U2153" t="s">
        <v>186</v>
      </c>
      <c r="V2153" s="14" t="str">
        <f>VLOOKUP($U2153,look_up!$A$2:J2179,2,FALSE)</f>
        <v>Pepino_do_mar</v>
      </c>
      <c r="W2153" s="14" t="str">
        <f>VLOOKUP($U2153,look_up!$A$2:K2179,3,FALSE)</f>
        <v>Species</v>
      </c>
      <c r="X2153" s="14" t="str">
        <f>VLOOKUP($U2153,look_up!$A$2:L2179,4,FALSE)</f>
        <v>NA</v>
      </c>
      <c r="Y2153" s="14" t="str">
        <f>VLOOKUP($U2153,look_up!A$2:K2179,5,FALSE)</f>
        <v>Animalia</v>
      </c>
      <c r="Z2153" s="14" t="str">
        <f>VLOOKUP($U2153,look_up!A$2:L2179,6,FALSE)</f>
        <v>Echinodermata</v>
      </c>
      <c r="AA2153" s="14" t="str">
        <f>VLOOKUP($U2153,look_up!A$2:M2179,7,FALSE)</f>
        <v>Holothuroidea</v>
      </c>
      <c r="AB2153" s="14" t="str">
        <f>VLOOKUP($U2153,look_up!$A$2:P2179,8,FALSE)</f>
        <v>Synallactida</v>
      </c>
      <c r="AC2153" s="14" t="str">
        <f>VLOOKUP($U2153,look_up!$A$2:Q2179,9,FALSE)</f>
        <v>Stichopodidae</v>
      </c>
      <c r="AD2153" s="14">
        <f>VLOOKUP($U2153,look_up!A$2:P2179,10,FALSE)</f>
        <v>367868</v>
      </c>
      <c r="AE2153" s="16">
        <v>1</v>
      </c>
      <c r="AF2153" s="24" t="s">
        <v>216</v>
      </c>
      <c r="AG2153">
        <v>40</v>
      </c>
      <c r="AH2153" s="16" t="s">
        <v>273</v>
      </c>
      <c r="AI2153" s="16" t="s">
        <v>226</v>
      </c>
      <c r="AJ2153" s="16" t="s">
        <v>214</v>
      </c>
      <c r="AK2153" s="16" t="s">
        <v>227</v>
      </c>
      <c r="AL2153" s="16">
        <v>1</v>
      </c>
    </row>
    <row r="2154" spans="1:38" x14ac:dyDescent="0.3">
      <c r="A2154" s="24" t="s">
        <v>0</v>
      </c>
      <c r="B2154" t="s">
        <v>310</v>
      </c>
      <c r="C2154" t="s">
        <v>289</v>
      </c>
      <c r="D2154">
        <v>-27.118390000000002</v>
      </c>
      <c r="E2154">
        <v>-48.519509999999997</v>
      </c>
      <c r="F2154" s="24" t="s">
        <v>2</v>
      </c>
      <c r="G2154" s="24" t="s">
        <v>3</v>
      </c>
      <c r="H2154" s="25">
        <v>42389</v>
      </c>
      <c r="I2154" s="12" t="s">
        <v>248</v>
      </c>
      <c r="J2154" s="12" t="s">
        <v>270</v>
      </c>
      <c r="K2154" s="12" t="s">
        <v>292</v>
      </c>
      <c r="L2154" s="24" t="s">
        <v>96</v>
      </c>
      <c r="M2154" s="24" t="s">
        <v>272</v>
      </c>
      <c r="N2154" t="s">
        <v>85</v>
      </c>
      <c r="O2154" s="24">
        <v>1</v>
      </c>
      <c r="P2154">
        <v>5</v>
      </c>
      <c r="Q2154">
        <v>5</v>
      </c>
      <c r="R2154">
        <v>28</v>
      </c>
      <c r="S2154" s="24">
        <v>2.2000000000000002</v>
      </c>
      <c r="T2154" s="24">
        <v>1.5</v>
      </c>
      <c r="U2154" t="s">
        <v>186</v>
      </c>
      <c r="V2154" s="14" t="str">
        <f>VLOOKUP($U2154,look_up!$A$2:J2180,2,FALSE)</f>
        <v>Pepino_do_mar</v>
      </c>
      <c r="W2154" s="14" t="str">
        <f>VLOOKUP($U2154,look_up!$A$2:K2180,3,FALSE)</f>
        <v>Species</v>
      </c>
      <c r="X2154" s="14" t="str">
        <f>VLOOKUP($U2154,look_up!$A$2:L2180,4,FALSE)</f>
        <v>NA</v>
      </c>
      <c r="Y2154" s="14" t="str">
        <f>VLOOKUP($U2154,look_up!A$2:K2180,5,FALSE)</f>
        <v>Animalia</v>
      </c>
      <c r="Z2154" s="14" t="str">
        <f>VLOOKUP($U2154,look_up!A$2:L2180,6,FALSE)</f>
        <v>Echinodermata</v>
      </c>
      <c r="AA2154" s="14" t="str">
        <f>VLOOKUP($U2154,look_up!A$2:M2180,7,FALSE)</f>
        <v>Holothuroidea</v>
      </c>
      <c r="AB2154" s="14" t="str">
        <f>VLOOKUP($U2154,look_up!$A$2:P2180,8,FALSE)</f>
        <v>Synallactida</v>
      </c>
      <c r="AC2154" s="14" t="str">
        <f>VLOOKUP($U2154,look_up!$A$2:Q2180,9,FALSE)</f>
        <v>Stichopodidae</v>
      </c>
      <c r="AD2154" s="14">
        <f>VLOOKUP($U2154,look_up!A$2:P2180,10,FALSE)</f>
        <v>367868</v>
      </c>
      <c r="AE2154" s="16">
        <v>1</v>
      </c>
      <c r="AF2154" s="24" t="s">
        <v>216</v>
      </c>
      <c r="AG2154">
        <v>40</v>
      </c>
      <c r="AH2154" s="16" t="s">
        <v>273</v>
      </c>
      <c r="AI2154" s="16" t="s">
        <v>226</v>
      </c>
      <c r="AJ2154" s="16" t="s">
        <v>214</v>
      </c>
      <c r="AK2154" s="16" t="s">
        <v>227</v>
      </c>
      <c r="AL2154" s="16">
        <v>1</v>
      </c>
    </row>
    <row r="2155" spans="1:38" x14ac:dyDescent="0.3">
      <c r="A2155" s="24" t="s">
        <v>0</v>
      </c>
      <c r="B2155" t="s">
        <v>310</v>
      </c>
      <c r="C2155" t="s">
        <v>289</v>
      </c>
      <c r="D2155">
        <v>-27.118390000000002</v>
      </c>
      <c r="E2155">
        <v>-48.519509999999997</v>
      </c>
      <c r="F2155" s="24" t="s">
        <v>2</v>
      </c>
      <c r="G2155" s="24" t="s">
        <v>3</v>
      </c>
      <c r="H2155" s="25">
        <v>42389</v>
      </c>
      <c r="I2155" s="12" t="s">
        <v>248</v>
      </c>
      <c r="J2155" s="12" t="s">
        <v>270</v>
      </c>
      <c r="K2155" s="12" t="s">
        <v>292</v>
      </c>
      <c r="L2155" s="24" t="s">
        <v>96</v>
      </c>
      <c r="M2155" s="24" t="s">
        <v>272</v>
      </c>
      <c r="N2155" t="s">
        <v>85</v>
      </c>
      <c r="O2155" s="24">
        <v>2</v>
      </c>
      <c r="P2155">
        <v>5</v>
      </c>
      <c r="Q2155">
        <v>5</v>
      </c>
      <c r="R2155">
        <v>28</v>
      </c>
      <c r="S2155" s="24">
        <v>2.2000000000000002</v>
      </c>
      <c r="T2155" s="24">
        <v>1.5</v>
      </c>
      <c r="U2155" t="s">
        <v>186</v>
      </c>
      <c r="V2155" s="14" t="str">
        <f>VLOOKUP($U2155,look_up!$A$2:J2181,2,FALSE)</f>
        <v>Pepino_do_mar</v>
      </c>
      <c r="W2155" s="14" t="str">
        <f>VLOOKUP($U2155,look_up!$A$2:K2181,3,FALSE)</f>
        <v>Species</v>
      </c>
      <c r="X2155" s="14" t="str">
        <f>VLOOKUP($U2155,look_up!$A$2:L2181,4,FALSE)</f>
        <v>NA</v>
      </c>
      <c r="Y2155" s="14" t="str">
        <f>VLOOKUP($U2155,look_up!A$2:K2181,5,FALSE)</f>
        <v>Animalia</v>
      </c>
      <c r="Z2155" s="14" t="str">
        <f>VLOOKUP($U2155,look_up!A$2:L2181,6,FALSE)</f>
        <v>Echinodermata</v>
      </c>
      <c r="AA2155" s="14" t="str">
        <f>VLOOKUP($U2155,look_up!A$2:M2181,7,FALSE)</f>
        <v>Holothuroidea</v>
      </c>
      <c r="AB2155" s="14" t="str">
        <f>VLOOKUP($U2155,look_up!$A$2:P2181,8,FALSE)</f>
        <v>Synallactida</v>
      </c>
      <c r="AC2155" s="14" t="str">
        <f>VLOOKUP($U2155,look_up!$A$2:Q2181,9,FALSE)</f>
        <v>Stichopodidae</v>
      </c>
      <c r="AD2155" s="14">
        <f>VLOOKUP($U2155,look_up!A$2:P2181,10,FALSE)</f>
        <v>367868</v>
      </c>
      <c r="AE2155" s="16">
        <v>0</v>
      </c>
      <c r="AF2155" s="24" t="s">
        <v>216</v>
      </c>
      <c r="AG2155">
        <v>40</v>
      </c>
      <c r="AH2155" s="16" t="s">
        <v>273</v>
      </c>
      <c r="AI2155" s="16" t="s">
        <v>226</v>
      </c>
      <c r="AJ2155" s="16" t="s">
        <v>214</v>
      </c>
      <c r="AK2155" s="16" t="s">
        <v>227</v>
      </c>
      <c r="AL2155" s="16">
        <v>0</v>
      </c>
    </row>
    <row r="2156" spans="1:38" x14ac:dyDescent="0.3">
      <c r="A2156" s="24" t="s">
        <v>0</v>
      </c>
      <c r="B2156" t="s">
        <v>310</v>
      </c>
      <c r="C2156" t="s">
        <v>289</v>
      </c>
      <c r="D2156">
        <v>-27.118390000000002</v>
      </c>
      <c r="E2156">
        <v>-48.519509999999997</v>
      </c>
      <c r="F2156" s="24" t="s">
        <v>2</v>
      </c>
      <c r="G2156" s="24" t="s">
        <v>3</v>
      </c>
      <c r="H2156" s="25">
        <v>42389</v>
      </c>
      <c r="I2156" s="12" t="s">
        <v>248</v>
      </c>
      <c r="J2156" s="12" t="s">
        <v>270</v>
      </c>
      <c r="K2156" s="12" t="s">
        <v>292</v>
      </c>
      <c r="L2156" s="24" t="s">
        <v>96</v>
      </c>
      <c r="M2156" s="24" t="s">
        <v>272</v>
      </c>
      <c r="N2156" t="s">
        <v>85</v>
      </c>
      <c r="O2156" s="24">
        <v>3</v>
      </c>
      <c r="P2156">
        <v>5</v>
      </c>
      <c r="Q2156">
        <v>5</v>
      </c>
      <c r="R2156">
        <v>28</v>
      </c>
      <c r="S2156" s="24">
        <v>2.2000000000000002</v>
      </c>
      <c r="T2156" s="24">
        <v>1.5</v>
      </c>
      <c r="U2156" t="s">
        <v>186</v>
      </c>
      <c r="V2156" s="14" t="str">
        <f>VLOOKUP($U2156,look_up!$A$2:J2182,2,FALSE)</f>
        <v>Pepino_do_mar</v>
      </c>
      <c r="W2156" s="14" t="str">
        <f>VLOOKUP($U2156,look_up!$A$2:K2182,3,FALSE)</f>
        <v>Species</v>
      </c>
      <c r="X2156" s="14" t="str">
        <f>VLOOKUP($U2156,look_up!$A$2:L2182,4,FALSE)</f>
        <v>NA</v>
      </c>
      <c r="Y2156" s="14" t="str">
        <f>VLOOKUP($U2156,look_up!A$2:K2182,5,FALSE)</f>
        <v>Animalia</v>
      </c>
      <c r="Z2156" s="14" t="str">
        <f>VLOOKUP($U2156,look_up!A$2:L2182,6,FALSE)</f>
        <v>Echinodermata</v>
      </c>
      <c r="AA2156" s="14" t="str">
        <f>VLOOKUP($U2156,look_up!A$2:M2182,7,FALSE)</f>
        <v>Holothuroidea</v>
      </c>
      <c r="AB2156" s="14" t="str">
        <f>VLOOKUP($U2156,look_up!$A$2:P2182,8,FALSE)</f>
        <v>Synallactida</v>
      </c>
      <c r="AC2156" s="14" t="str">
        <f>VLOOKUP($U2156,look_up!$A$2:Q2182,9,FALSE)</f>
        <v>Stichopodidae</v>
      </c>
      <c r="AD2156" s="14">
        <f>VLOOKUP($U2156,look_up!A$2:P2182,10,FALSE)</f>
        <v>367868</v>
      </c>
      <c r="AE2156" s="16">
        <v>0</v>
      </c>
      <c r="AF2156" s="24" t="s">
        <v>216</v>
      </c>
      <c r="AG2156">
        <v>40</v>
      </c>
      <c r="AH2156" s="16" t="s">
        <v>273</v>
      </c>
      <c r="AI2156" s="16" t="s">
        <v>226</v>
      </c>
      <c r="AJ2156" s="16" t="s">
        <v>214</v>
      </c>
      <c r="AK2156" s="16" t="s">
        <v>227</v>
      </c>
      <c r="AL2156" s="16">
        <v>0</v>
      </c>
    </row>
    <row r="2157" spans="1:38" x14ac:dyDescent="0.3">
      <c r="A2157" s="24" t="s">
        <v>0</v>
      </c>
      <c r="B2157" t="s">
        <v>311</v>
      </c>
      <c r="C2157" t="s">
        <v>290</v>
      </c>
      <c r="D2157">
        <v>-27.11862</v>
      </c>
      <c r="E2157">
        <v>-48.514699999999998</v>
      </c>
      <c r="F2157" s="24" t="s">
        <v>2</v>
      </c>
      <c r="G2157" s="24" t="s">
        <v>3</v>
      </c>
      <c r="H2157" s="25">
        <v>42389</v>
      </c>
      <c r="I2157" s="12" t="s">
        <v>248</v>
      </c>
      <c r="J2157" s="12" t="s">
        <v>270</v>
      </c>
      <c r="K2157" s="12" t="s">
        <v>292</v>
      </c>
      <c r="L2157" s="24" t="s">
        <v>96</v>
      </c>
      <c r="M2157" s="24" t="s">
        <v>272</v>
      </c>
      <c r="N2157" t="s">
        <v>85</v>
      </c>
      <c r="O2157" s="24">
        <v>1</v>
      </c>
      <c r="P2157">
        <v>5</v>
      </c>
      <c r="Q2157">
        <v>5</v>
      </c>
      <c r="R2157">
        <v>28</v>
      </c>
      <c r="S2157" s="24">
        <v>2.2000000000000002</v>
      </c>
      <c r="T2157" s="24">
        <v>2</v>
      </c>
      <c r="U2157" t="s">
        <v>186</v>
      </c>
      <c r="V2157" s="14" t="str">
        <f>VLOOKUP($U2157,look_up!$A$2:J2183,2,FALSE)</f>
        <v>Pepino_do_mar</v>
      </c>
      <c r="W2157" s="14" t="str">
        <f>VLOOKUP($U2157,look_up!$A$2:K2183,3,FALSE)</f>
        <v>Species</v>
      </c>
      <c r="X2157" s="14" t="str">
        <f>VLOOKUP($U2157,look_up!$A$2:L2183,4,FALSE)</f>
        <v>NA</v>
      </c>
      <c r="Y2157" s="14" t="str">
        <f>VLOOKUP($U2157,look_up!A$2:K2183,5,FALSE)</f>
        <v>Animalia</v>
      </c>
      <c r="Z2157" s="14" t="str">
        <f>VLOOKUP($U2157,look_up!A$2:L2183,6,FALSE)</f>
        <v>Echinodermata</v>
      </c>
      <c r="AA2157" s="14" t="str">
        <f>VLOOKUP($U2157,look_up!A$2:M2183,7,FALSE)</f>
        <v>Holothuroidea</v>
      </c>
      <c r="AB2157" s="14" t="str">
        <f>VLOOKUP($U2157,look_up!$A$2:P2183,8,FALSE)</f>
        <v>Synallactida</v>
      </c>
      <c r="AC2157" s="14" t="str">
        <f>VLOOKUP($U2157,look_up!$A$2:Q2183,9,FALSE)</f>
        <v>Stichopodidae</v>
      </c>
      <c r="AD2157" s="14">
        <f>VLOOKUP($U2157,look_up!A$2:P2183,10,FALSE)</f>
        <v>367868</v>
      </c>
      <c r="AE2157" s="16">
        <v>1</v>
      </c>
      <c r="AF2157" s="24" t="s">
        <v>216</v>
      </c>
      <c r="AG2157">
        <v>40</v>
      </c>
      <c r="AH2157" s="16" t="s">
        <v>273</v>
      </c>
      <c r="AI2157" s="16" t="s">
        <v>226</v>
      </c>
      <c r="AJ2157" s="16" t="s">
        <v>214</v>
      </c>
      <c r="AK2157" s="16" t="s">
        <v>227</v>
      </c>
      <c r="AL2157" s="16">
        <v>1</v>
      </c>
    </row>
    <row r="2158" spans="1:38" x14ac:dyDescent="0.3">
      <c r="A2158" s="24" t="s">
        <v>0</v>
      </c>
      <c r="B2158" t="s">
        <v>311</v>
      </c>
      <c r="C2158" t="s">
        <v>290</v>
      </c>
      <c r="D2158">
        <v>-27.11862</v>
      </c>
      <c r="E2158">
        <v>-48.514699999999998</v>
      </c>
      <c r="F2158" s="24" t="s">
        <v>2</v>
      </c>
      <c r="G2158" s="24" t="s">
        <v>3</v>
      </c>
      <c r="H2158" s="25">
        <v>42389</v>
      </c>
      <c r="I2158" s="12" t="s">
        <v>248</v>
      </c>
      <c r="J2158" s="12" t="s">
        <v>270</v>
      </c>
      <c r="K2158" s="12" t="s">
        <v>292</v>
      </c>
      <c r="L2158" s="24" t="s">
        <v>96</v>
      </c>
      <c r="M2158" s="24" t="s">
        <v>272</v>
      </c>
      <c r="N2158" t="s">
        <v>85</v>
      </c>
      <c r="O2158" s="24">
        <v>2</v>
      </c>
      <c r="P2158">
        <v>5</v>
      </c>
      <c r="Q2158">
        <v>5</v>
      </c>
      <c r="R2158">
        <v>28</v>
      </c>
      <c r="S2158" s="24">
        <v>2.2000000000000002</v>
      </c>
      <c r="T2158" s="24">
        <v>2</v>
      </c>
      <c r="U2158" t="s">
        <v>186</v>
      </c>
      <c r="V2158" s="14" t="str">
        <f>VLOOKUP($U2158,look_up!$A$2:J2184,2,FALSE)</f>
        <v>Pepino_do_mar</v>
      </c>
      <c r="W2158" s="14" t="str">
        <f>VLOOKUP($U2158,look_up!$A$2:K2184,3,FALSE)</f>
        <v>Species</v>
      </c>
      <c r="X2158" s="14" t="str">
        <f>VLOOKUP($U2158,look_up!$A$2:L2184,4,FALSE)</f>
        <v>NA</v>
      </c>
      <c r="Y2158" s="14" t="str">
        <f>VLOOKUP($U2158,look_up!A$2:K2184,5,FALSE)</f>
        <v>Animalia</v>
      </c>
      <c r="Z2158" s="14" t="str">
        <f>VLOOKUP($U2158,look_up!A$2:L2184,6,FALSE)</f>
        <v>Echinodermata</v>
      </c>
      <c r="AA2158" s="14" t="str">
        <f>VLOOKUP($U2158,look_up!A$2:M2184,7,FALSE)</f>
        <v>Holothuroidea</v>
      </c>
      <c r="AB2158" s="14" t="str">
        <f>VLOOKUP($U2158,look_up!$A$2:P2184,8,FALSE)</f>
        <v>Synallactida</v>
      </c>
      <c r="AC2158" s="14" t="str">
        <f>VLOOKUP($U2158,look_up!$A$2:Q2184,9,FALSE)</f>
        <v>Stichopodidae</v>
      </c>
      <c r="AD2158" s="14">
        <f>VLOOKUP($U2158,look_up!A$2:P2184,10,FALSE)</f>
        <v>367868</v>
      </c>
      <c r="AE2158" s="16">
        <v>0</v>
      </c>
      <c r="AF2158" s="24" t="s">
        <v>216</v>
      </c>
      <c r="AG2158">
        <v>40</v>
      </c>
      <c r="AH2158" s="16" t="s">
        <v>273</v>
      </c>
      <c r="AI2158" s="16" t="s">
        <v>226</v>
      </c>
      <c r="AJ2158" s="16" t="s">
        <v>214</v>
      </c>
      <c r="AK2158" s="16" t="s">
        <v>227</v>
      </c>
      <c r="AL2158" s="16">
        <v>0</v>
      </c>
    </row>
    <row r="2159" spans="1:38" x14ac:dyDescent="0.3">
      <c r="A2159" s="24" t="s">
        <v>0</v>
      </c>
      <c r="B2159" t="s">
        <v>311</v>
      </c>
      <c r="C2159" t="s">
        <v>290</v>
      </c>
      <c r="D2159">
        <v>-27.11862</v>
      </c>
      <c r="E2159">
        <v>-48.514699999999998</v>
      </c>
      <c r="F2159" s="24" t="s">
        <v>2</v>
      </c>
      <c r="G2159" s="24" t="s">
        <v>3</v>
      </c>
      <c r="H2159" s="25">
        <v>42389</v>
      </c>
      <c r="I2159" s="12" t="s">
        <v>248</v>
      </c>
      <c r="J2159" s="12" t="s">
        <v>270</v>
      </c>
      <c r="K2159" s="12" t="s">
        <v>292</v>
      </c>
      <c r="L2159" s="24" t="s">
        <v>96</v>
      </c>
      <c r="M2159" s="24" t="s">
        <v>272</v>
      </c>
      <c r="N2159" t="s">
        <v>85</v>
      </c>
      <c r="O2159" s="24">
        <v>3</v>
      </c>
      <c r="P2159">
        <v>5</v>
      </c>
      <c r="Q2159">
        <v>5</v>
      </c>
      <c r="R2159">
        <v>28</v>
      </c>
      <c r="S2159" s="24">
        <v>2.2000000000000002</v>
      </c>
      <c r="T2159" s="24">
        <v>2</v>
      </c>
      <c r="U2159" t="s">
        <v>186</v>
      </c>
      <c r="V2159" s="14" t="str">
        <f>VLOOKUP($U2159,look_up!$A$2:J2185,2,FALSE)</f>
        <v>Pepino_do_mar</v>
      </c>
      <c r="W2159" s="14" t="str">
        <f>VLOOKUP($U2159,look_up!$A$2:K2185,3,FALSE)</f>
        <v>Species</v>
      </c>
      <c r="X2159" s="14" t="str">
        <f>VLOOKUP($U2159,look_up!$A$2:L2185,4,FALSE)</f>
        <v>NA</v>
      </c>
      <c r="Y2159" s="14" t="str">
        <f>VLOOKUP($U2159,look_up!A$2:K2185,5,FALSE)</f>
        <v>Animalia</v>
      </c>
      <c r="Z2159" s="14" t="str">
        <f>VLOOKUP($U2159,look_up!A$2:L2185,6,FALSE)</f>
        <v>Echinodermata</v>
      </c>
      <c r="AA2159" s="14" t="str">
        <f>VLOOKUP($U2159,look_up!A$2:M2185,7,FALSE)</f>
        <v>Holothuroidea</v>
      </c>
      <c r="AB2159" s="14" t="str">
        <f>VLOOKUP($U2159,look_up!$A$2:P2185,8,FALSE)</f>
        <v>Synallactida</v>
      </c>
      <c r="AC2159" s="14" t="str">
        <f>VLOOKUP($U2159,look_up!$A$2:Q2185,9,FALSE)</f>
        <v>Stichopodidae</v>
      </c>
      <c r="AD2159" s="14">
        <f>VLOOKUP($U2159,look_up!A$2:P2185,10,FALSE)</f>
        <v>367868</v>
      </c>
      <c r="AE2159" s="16">
        <v>0</v>
      </c>
      <c r="AF2159" s="24" t="s">
        <v>216</v>
      </c>
      <c r="AG2159">
        <v>40</v>
      </c>
      <c r="AH2159" s="16" t="s">
        <v>273</v>
      </c>
      <c r="AI2159" s="16" t="s">
        <v>226</v>
      </c>
      <c r="AJ2159" s="16" t="s">
        <v>214</v>
      </c>
      <c r="AK2159" s="16" t="s">
        <v>227</v>
      </c>
      <c r="AL2159" s="16">
        <v>0</v>
      </c>
    </row>
    <row r="2160" spans="1:38" x14ac:dyDescent="0.3">
      <c r="A2160" s="24" t="s">
        <v>0</v>
      </c>
      <c r="B2160" t="s">
        <v>306</v>
      </c>
      <c r="C2160" t="s">
        <v>268</v>
      </c>
      <c r="D2160">
        <v>-27.609590000000001</v>
      </c>
      <c r="E2160">
        <v>-48.387419999999999</v>
      </c>
      <c r="F2160" s="24" t="s">
        <v>2</v>
      </c>
      <c r="G2160" s="24" t="s">
        <v>3</v>
      </c>
      <c r="H2160" s="25">
        <v>42033</v>
      </c>
      <c r="I2160" s="12" t="s">
        <v>269</v>
      </c>
      <c r="J2160" s="12" t="s">
        <v>270</v>
      </c>
      <c r="K2160" s="12" t="s">
        <v>271</v>
      </c>
      <c r="L2160" s="24" t="s">
        <v>96</v>
      </c>
      <c r="M2160" s="24" t="s">
        <v>272</v>
      </c>
      <c r="N2160" t="s">
        <v>85</v>
      </c>
      <c r="O2160" s="24">
        <v>1</v>
      </c>
      <c r="P2160">
        <v>5</v>
      </c>
      <c r="Q2160">
        <v>5</v>
      </c>
      <c r="R2160">
        <v>19</v>
      </c>
      <c r="S2160" s="24">
        <v>5</v>
      </c>
      <c r="T2160" s="24">
        <v>5.2</v>
      </c>
      <c r="U2160" t="s">
        <v>187</v>
      </c>
      <c r="V2160" s="14" t="str">
        <f>VLOOKUP($U2160,look_up!$A$2:J2186,2,FALSE)</f>
        <v>Pepino_do_mar</v>
      </c>
      <c r="W2160" s="14" t="str">
        <f>VLOOKUP($U2160,look_up!$A$2:K2186,3,FALSE)</f>
        <v>Species</v>
      </c>
      <c r="X2160" s="14" t="str">
        <f>VLOOKUP($U2160,look_up!$A$2:L2186,4,FALSE)</f>
        <v>NA</v>
      </c>
      <c r="Y2160" s="14" t="str">
        <f>VLOOKUP($U2160,look_up!A$2:K2186,5,FALSE)</f>
        <v>Animalia</v>
      </c>
      <c r="Z2160" s="14" t="str">
        <f>VLOOKUP($U2160,look_up!A$2:L2186,6,FALSE)</f>
        <v>Echinodermata</v>
      </c>
      <c r="AA2160" s="14" t="str">
        <f>VLOOKUP($U2160,look_up!A$2:M2186,7,FALSE)</f>
        <v>Holothuroidea</v>
      </c>
      <c r="AB2160" s="14" t="str">
        <f>VLOOKUP($U2160,look_up!$A$2:P2186,8,FALSE)</f>
        <v>Holothuriida</v>
      </c>
      <c r="AC2160" s="14" t="str">
        <f>VLOOKUP($U2160,look_up!$A$2:Q2186,9,FALSE)</f>
        <v>Holothuriidae</v>
      </c>
      <c r="AD2160" s="14">
        <f>VLOOKUP($U2160,look_up!A$2:P2186,10,FALSE)</f>
        <v>732238</v>
      </c>
      <c r="AE2160" s="16">
        <v>0</v>
      </c>
      <c r="AF2160" s="24" t="s">
        <v>216</v>
      </c>
      <c r="AG2160">
        <v>40</v>
      </c>
      <c r="AH2160" s="16" t="s">
        <v>273</v>
      </c>
      <c r="AI2160" s="16" t="s">
        <v>226</v>
      </c>
      <c r="AJ2160" s="16" t="s">
        <v>214</v>
      </c>
      <c r="AK2160" s="16" t="s">
        <v>228</v>
      </c>
      <c r="AL2160" s="16">
        <v>0</v>
      </c>
    </row>
    <row r="2161" spans="1:38" x14ac:dyDescent="0.3">
      <c r="A2161" s="24" t="s">
        <v>0</v>
      </c>
      <c r="B2161" t="s">
        <v>306</v>
      </c>
      <c r="C2161" t="s">
        <v>268</v>
      </c>
      <c r="D2161">
        <v>-27.609590000000001</v>
      </c>
      <c r="E2161">
        <v>-48.387419999999999</v>
      </c>
      <c r="F2161" s="24" t="s">
        <v>2</v>
      </c>
      <c r="G2161" s="24" t="s">
        <v>3</v>
      </c>
      <c r="H2161" s="25">
        <v>42033</v>
      </c>
      <c r="I2161" s="12" t="s">
        <v>269</v>
      </c>
      <c r="J2161" s="12" t="s">
        <v>270</v>
      </c>
      <c r="K2161" s="12" t="s">
        <v>271</v>
      </c>
      <c r="L2161" s="24" t="s">
        <v>96</v>
      </c>
      <c r="M2161" s="24" t="s">
        <v>272</v>
      </c>
      <c r="N2161" t="s">
        <v>85</v>
      </c>
      <c r="O2161" s="24">
        <v>2</v>
      </c>
      <c r="P2161">
        <v>5</v>
      </c>
      <c r="Q2161">
        <v>5</v>
      </c>
      <c r="R2161">
        <v>19</v>
      </c>
      <c r="S2161" s="24">
        <v>5</v>
      </c>
      <c r="T2161" s="24">
        <v>5.2</v>
      </c>
      <c r="U2161" t="s">
        <v>187</v>
      </c>
      <c r="V2161" s="14" t="str">
        <f>VLOOKUP($U2161,look_up!$A$2:J2187,2,FALSE)</f>
        <v>Pepino_do_mar</v>
      </c>
      <c r="W2161" s="14" t="str">
        <f>VLOOKUP($U2161,look_up!$A$2:K2187,3,FALSE)</f>
        <v>Species</v>
      </c>
      <c r="X2161" s="14" t="str">
        <f>VLOOKUP($U2161,look_up!$A$2:L2187,4,FALSE)</f>
        <v>NA</v>
      </c>
      <c r="Y2161" s="14" t="str">
        <f>VLOOKUP($U2161,look_up!A$2:K2187,5,FALSE)</f>
        <v>Animalia</v>
      </c>
      <c r="Z2161" s="14" t="str">
        <f>VLOOKUP($U2161,look_up!A$2:L2187,6,FALSE)</f>
        <v>Echinodermata</v>
      </c>
      <c r="AA2161" s="14" t="str">
        <f>VLOOKUP($U2161,look_up!A$2:M2187,7,FALSE)</f>
        <v>Holothuroidea</v>
      </c>
      <c r="AB2161" s="14" t="str">
        <f>VLOOKUP($U2161,look_up!$A$2:P2187,8,FALSE)</f>
        <v>Holothuriida</v>
      </c>
      <c r="AC2161" s="14" t="str">
        <f>VLOOKUP($U2161,look_up!$A$2:Q2187,9,FALSE)</f>
        <v>Holothuriidae</v>
      </c>
      <c r="AD2161" s="14">
        <f>VLOOKUP($U2161,look_up!A$2:P2187,10,FALSE)</f>
        <v>732238</v>
      </c>
      <c r="AE2161" s="16">
        <v>0</v>
      </c>
      <c r="AF2161" s="24" t="s">
        <v>216</v>
      </c>
      <c r="AG2161">
        <v>40</v>
      </c>
      <c r="AH2161" s="16" t="s">
        <v>273</v>
      </c>
      <c r="AI2161" s="16" t="s">
        <v>226</v>
      </c>
      <c r="AJ2161" s="16" t="s">
        <v>214</v>
      </c>
      <c r="AK2161" s="16" t="s">
        <v>228</v>
      </c>
      <c r="AL2161" s="16">
        <v>0</v>
      </c>
    </row>
    <row r="2162" spans="1:38" x14ac:dyDescent="0.3">
      <c r="A2162" s="24" t="s">
        <v>0</v>
      </c>
      <c r="B2162" t="s">
        <v>306</v>
      </c>
      <c r="C2162" t="s">
        <v>268</v>
      </c>
      <c r="D2162">
        <v>-27.609590000000001</v>
      </c>
      <c r="E2162">
        <v>-48.387419999999999</v>
      </c>
      <c r="F2162" s="24" t="s">
        <v>2</v>
      </c>
      <c r="G2162" s="24" t="s">
        <v>3</v>
      </c>
      <c r="H2162" s="25">
        <v>42033</v>
      </c>
      <c r="I2162" s="12" t="s">
        <v>269</v>
      </c>
      <c r="J2162" s="12" t="s">
        <v>270</v>
      </c>
      <c r="K2162" s="12" t="s">
        <v>271</v>
      </c>
      <c r="L2162" s="24" t="s">
        <v>96</v>
      </c>
      <c r="M2162" s="24" t="s">
        <v>272</v>
      </c>
      <c r="N2162" t="s">
        <v>85</v>
      </c>
      <c r="O2162" s="24">
        <v>3</v>
      </c>
      <c r="P2162">
        <v>5</v>
      </c>
      <c r="Q2162">
        <v>5</v>
      </c>
      <c r="R2162">
        <v>19</v>
      </c>
      <c r="S2162" s="24">
        <v>5</v>
      </c>
      <c r="T2162" s="24">
        <v>5.2</v>
      </c>
      <c r="U2162" t="s">
        <v>187</v>
      </c>
      <c r="V2162" s="14" t="str">
        <f>VLOOKUP($U2162,look_up!$A$2:J2188,2,FALSE)</f>
        <v>Pepino_do_mar</v>
      </c>
      <c r="W2162" s="14" t="str">
        <f>VLOOKUP($U2162,look_up!$A$2:K2188,3,FALSE)</f>
        <v>Species</v>
      </c>
      <c r="X2162" s="14" t="str">
        <f>VLOOKUP($U2162,look_up!$A$2:L2188,4,FALSE)</f>
        <v>NA</v>
      </c>
      <c r="Y2162" s="14" t="str">
        <f>VLOOKUP($U2162,look_up!A$2:K2188,5,FALSE)</f>
        <v>Animalia</v>
      </c>
      <c r="Z2162" s="14" t="str">
        <f>VLOOKUP($U2162,look_up!A$2:L2188,6,FALSE)</f>
        <v>Echinodermata</v>
      </c>
      <c r="AA2162" s="14" t="str">
        <f>VLOOKUP($U2162,look_up!A$2:M2188,7,FALSE)</f>
        <v>Holothuroidea</v>
      </c>
      <c r="AB2162" s="14" t="str">
        <f>VLOOKUP($U2162,look_up!$A$2:P2188,8,FALSE)</f>
        <v>Holothuriida</v>
      </c>
      <c r="AC2162" s="14" t="str">
        <f>VLOOKUP($U2162,look_up!$A$2:Q2188,9,FALSE)</f>
        <v>Holothuriidae</v>
      </c>
      <c r="AD2162" s="14">
        <f>VLOOKUP($U2162,look_up!A$2:P2188,10,FALSE)</f>
        <v>732238</v>
      </c>
      <c r="AE2162" s="16">
        <v>0</v>
      </c>
      <c r="AF2162" s="24" t="s">
        <v>216</v>
      </c>
      <c r="AG2162">
        <v>40</v>
      </c>
      <c r="AH2162" s="16" t="s">
        <v>273</v>
      </c>
      <c r="AI2162" s="16" t="s">
        <v>226</v>
      </c>
      <c r="AJ2162" s="16" t="s">
        <v>214</v>
      </c>
      <c r="AK2162" s="16" t="s">
        <v>228</v>
      </c>
      <c r="AL2162" s="16">
        <v>0</v>
      </c>
    </row>
    <row r="2163" spans="1:38" x14ac:dyDescent="0.3">
      <c r="A2163" s="24" t="s">
        <v>0</v>
      </c>
      <c r="B2163" t="s">
        <v>307</v>
      </c>
      <c r="C2163" t="s">
        <v>274</v>
      </c>
      <c r="D2163">
        <v>-27.488160000000001</v>
      </c>
      <c r="E2163">
        <v>-48.365229999999997</v>
      </c>
      <c r="F2163" s="24" t="s">
        <v>2</v>
      </c>
      <c r="G2163" s="24" t="s">
        <v>3</v>
      </c>
      <c r="H2163" s="25">
        <v>42038</v>
      </c>
      <c r="I2163" s="12" t="s">
        <v>100</v>
      </c>
      <c r="J2163" s="12" t="s">
        <v>245</v>
      </c>
      <c r="K2163" s="12" t="s">
        <v>271</v>
      </c>
      <c r="L2163" s="24" t="s">
        <v>96</v>
      </c>
      <c r="M2163" s="24" t="s">
        <v>272</v>
      </c>
      <c r="N2163" t="s">
        <v>85</v>
      </c>
      <c r="O2163" s="24">
        <v>1</v>
      </c>
      <c r="P2163">
        <v>5</v>
      </c>
      <c r="Q2163">
        <v>5</v>
      </c>
      <c r="R2163">
        <v>23</v>
      </c>
      <c r="S2163" s="24">
        <v>4.8</v>
      </c>
      <c r="T2163" s="24">
        <v>2.4</v>
      </c>
      <c r="U2163" t="s">
        <v>187</v>
      </c>
      <c r="V2163" s="14" t="str">
        <f>VLOOKUP($U2163,look_up!$A$2:J2189,2,FALSE)</f>
        <v>Pepino_do_mar</v>
      </c>
      <c r="W2163" s="14" t="str">
        <f>VLOOKUP($U2163,look_up!$A$2:K2189,3,FALSE)</f>
        <v>Species</v>
      </c>
      <c r="X2163" s="14" t="str">
        <f>VLOOKUP($U2163,look_up!$A$2:L2189,4,FALSE)</f>
        <v>NA</v>
      </c>
      <c r="Y2163" s="14" t="str">
        <f>VLOOKUP($U2163,look_up!A$2:K2189,5,FALSE)</f>
        <v>Animalia</v>
      </c>
      <c r="Z2163" s="14" t="str">
        <f>VLOOKUP($U2163,look_up!A$2:L2189,6,FALSE)</f>
        <v>Echinodermata</v>
      </c>
      <c r="AA2163" s="14" t="str">
        <f>VLOOKUP($U2163,look_up!A$2:M2189,7,FALSE)</f>
        <v>Holothuroidea</v>
      </c>
      <c r="AB2163" s="14" t="str">
        <f>VLOOKUP($U2163,look_up!$A$2:P2189,8,FALSE)</f>
        <v>Holothuriida</v>
      </c>
      <c r="AC2163" s="14" t="str">
        <f>VLOOKUP($U2163,look_up!$A$2:Q2189,9,FALSE)</f>
        <v>Holothuriidae</v>
      </c>
      <c r="AD2163" s="14">
        <f>VLOOKUP($U2163,look_up!A$2:P2189,10,FALSE)</f>
        <v>732238</v>
      </c>
      <c r="AE2163" s="16">
        <v>0</v>
      </c>
      <c r="AF2163" s="24" t="s">
        <v>216</v>
      </c>
      <c r="AG2163">
        <v>40</v>
      </c>
      <c r="AH2163" s="16" t="s">
        <v>273</v>
      </c>
      <c r="AI2163" s="16" t="s">
        <v>226</v>
      </c>
      <c r="AJ2163" s="16" t="s">
        <v>214</v>
      </c>
      <c r="AK2163" s="16" t="s">
        <v>228</v>
      </c>
      <c r="AL2163" s="16">
        <v>0</v>
      </c>
    </row>
    <row r="2164" spans="1:38" x14ac:dyDescent="0.3">
      <c r="A2164" s="24" t="s">
        <v>0</v>
      </c>
      <c r="B2164" t="s">
        <v>307</v>
      </c>
      <c r="C2164" t="s">
        <v>274</v>
      </c>
      <c r="D2164">
        <v>-27.488160000000001</v>
      </c>
      <c r="E2164">
        <v>-48.365229999999997</v>
      </c>
      <c r="F2164" s="24" t="s">
        <v>2</v>
      </c>
      <c r="G2164" s="24" t="s">
        <v>3</v>
      </c>
      <c r="H2164" s="25">
        <v>42038</v>
      </c>
      <c r="I2164" s="12" t="s">
        <v>100</v>
      </c>
      <c r="J2164" s="12" t="s">
        <v>245</v>
      </c>
      <c r="K2164" s="12" t="s">
        <v>271</v>
      </c>
      <c r="L2164" s="24" t="s">
        <v>96</v>
      </c>
      <c r="M2164" s="24" t="s">
        <v>272</v>
      </c>
      <c r="N2164" t="s">
        <v>85</v>
      </c>
      <c r="O2164" s="24">
        <v>2</v>
      </c>
      <c r="P2164">
        <v>5</v>
      </c>
      <c r="Q2164">
        <v>5</v>
      </c>
      <c r="R2164">
        <v>23</v>
      </c>
      <c r="S2164" s="24">
        <v>4.8</v>
      </c>
      <c r="T2164" s="24">
        <v>2.4</v>
      </c>
      <c r="U2164" t="s">
        <v>187</v>
      </c>
      <c r="V2164" s="14" t="str">
        <f>VLOOKUP($U2164,look_up!$A$2:J2190,2,FALSE)</f>
        <v>Pepino_do_mar</v>
      </c>
      <c r="W2164" s="14" t="str">
        <f>VLOOKUP($U2164,look_up!$A$2:K2190,3,FALSE)</f>
        <v>Species</v>
      </c>
      <c r="X2164" s="14" t="str">
        <f>VLOOKUP($U2164,look_up!$A$2:L2190,4,FALSE)</f>
        <v>NA</v>
      </c>
      <c r="Y2164" s="14" t="str">
        <f>VLOOKUP($U2164,look_up!A$2:K2190,5,FALSE)</f>
        <v>Animalia</v>
      </c>
      <c r="Z2164" s="14" t="str">
        <f>VLOOKUP($U2164,look_up!A$2:L2190,6,FALSE)</f>
        <v>Echinodermata</v>
      </c>
      <c r="AA2164" s="14" t="str">
        <f>VLOOKUP($U2164,look_up!A$2:M2190,7,FALSE)</f>
        <v>Holothuroidea</v>
      </c>
      <c r="AB2164" s="14" t="str">
        <f>VLOOKUP($U2164,look_up!$A$2:P2190,8,FALSE)</f>
        <v>Holothuriida</v>
      </c>
      <c r="AC2164" s="14" t="str">
        <f>VLOOKUP($U2164,look_up!$A$2:Q2190,9,FALSE)</f>
        <v>Holothuriidae</v>
      </c>
      <c r="AD2164" s="14">
        <f>VLOOKUP($U2164,look_up!A$2:P2190,10,FALSE)</f>
        <v>732238</v>
      </c>
      <c r="AE2164" s="16">
        <v>0</v>
      </c>
      <c r="AF2164" s="24" t="s">
        <v>216</v>
      </c>
      <c r="AG2164">
        <v>40</v>
      </c>
      <c r="AH2164" s="16" t="s">
        <v>273</v>
      </c>
      <c r="AI2164" s="16" t="s">
        <v>226</v>
      </c>
      <c r="AJ2164" s="16" t="s">
        <v>214</v>
      </c>
      <c r="AK2164" s="16" t="s">
        <v>228</v>
      </c>
      <c r="AL2164" s="16">
        <v>0</v>
      </c>
    </row>
    <row r="2165" spans="1:38" x14ac:dyDescent="0.3">
      <c r="A2165" s="24" t="s">
        <v>0</v>
      </c>
      <c r="B2165" t="s">
        <v>307</v>
      </c>
      <c r="C2165" t="s">
        <v>274</v>
      </c>
      <c r="D2165">
        <v>-27.488160000000001</v>
      </c>
      <c r="E2165">
        <v>-48.365229999999997</v>
      </c>
      <c r="F2165" s="24" t="s">
        <v>2</v>
      </c>
      <c r="G2165" s="24" t="s">
        <v>3</v>
      </c>
      <c r="H2165" s="25">
        <v>42038</v>
      </c>
      <c r="I2165" s="12" t="s">
        <v>100</v>
      </c>
      <c r="J2165" s="12" t="s">
        <v>245</v>
      </c>
      <c r="K2165" s="12" t="s">
        <v>271</v>
      </c>
      <c r="L2165" s="24" t="s">
        <v>96</v>
      </c>
      <c r="M2165" s="24" t="s">
        <v>272</v>
      </c>
      <c r="N2165" t="s">
        <v>85</v>
      </c>
      <c r="O2165" s="24">
        <v>3</v>
      </c>
      <c r="P2165">
        <v>5</v>
      </c>
      <c r="Q2165">
        <v>5</v>
      </c>
      <c r="R2165">
        <v>23</v>
      </c>
      <c r="S2165" s="24">
        <v>4.8</v>
      </c>
      <c r="T2165" s="24">
        <v>2.4</v>
      </c>
      <c r="U2165" t="s">
        <v>187</v>
      </c>
      <c r="V2165" s="14" t="str">
        <f>VLOOKUP($U2165,look_up!$A$2:J2191,2,FALSE)</f>
        <v>Pepino_do_mar</v>
      </c>
      <c r="W2165" s="14" t="str">
        <f>VLOOKUP($U2165,look_up!$A$2:K2191,3,FALSE)</f>
        <v>Species</v>
      </c>
      <c r="X2165" s="14" t="str">
        <f>VLOOKUP($U2165,look_up!$A$2:L2191,4,FALSE)</f>
        <v>NA</v>
      </c>
      <c r="Y2165" s="14" t="str">
        <f>VLOOKUP($U2165,look_up!A$2:K2191,5,FALSE)</f>
        <v>Animalia</v>
      </c>
      <c r="Z2165" s="14" t="str">
        <f>VLOOKUP($U2165,look_up!A$2:L2191,6,FALSE)</f>
        <v>Echinodermata</v>
      </c>
      <c r="AA2165" s="14" t="str">
        <f>VLOOKUP($U2165,look_up!A$2:M2191,7,FALSE)</f>
        <v>Holothuroidea</v>
      </c>
      <c r="AB2165" s="14" t="str">
        <f>VLOOKUP($U2165,look_up!$A$2:P2191,8,FALSE)</f>
        <v>Holothuriida</v>
      </c>
      <c r="AC2165" s="14" t="str">
        <f>VLOOKUP($U2165,look_up!$A$2:Q2191,9,FALSE)</f>
        <v>Holothuriidae</v>
      </c>
      <c r="AD2165" s="14">
        <f>VLOOKUP($U2165,look_up!A$2:P2191,10,FALSE)</f>
        <v>732238</v>
      </c>
      <c r="AE2165" s="16">
        <v>0</v>
      </c>
      <c r="AF2165" s="24" t="s">
        <v>216</v>
      </c>
      <c r="AG2165">
        <v>40</v>
      </c>
      <c r="AH2165" s="16" t="s">
        <v>273</v>
      </c>
      <c r="AI2165" s="16" t="s">
        <v>226</v>
      </c>
      <c r="AJ2165" s="16" t="s">
        <v>214</v>
      </c>
      <c r="AK2165" s="16" t="s">
        <v>228</v>
      </c>
      <c r="AL2165" s="16">
        <v>0</v>
      </c>
    </row>
    <row r="2166" spans="1:38" x14ac:dyDescent="0.3">
      <c r="A2166" s="24" t="s">
        <v>0</v>
      </c>
      <c r="B2166" t="s">
        <v>307</v>
      </c>
      <c r="C2166" t="s">
        <v>274</v>
      </c>
      <c r="D2166">
        <v>-27.488160000000001</v>
      </c>
      <c r="E2166">
        <v>-48.365229999999997</v>
      </c>
      <c r="F2166" s="24" t="s">
        <v>2</v>
      </c>
      <c r="G2166" s="24" t="s">
        <v>3</v>
      </c>
      <c r="H2166" s="25">
        <v>42038</v>
      </c>
      <c r="I2166" s="12" t="s">
        <v>100</v>
      </c>
      <c r="J2166" s="12" t="s">
        <v>245</v>
      </c>
      <c r="K2166" s="12" t="s">
        <v>271</v>
      </c>
      <c r="L2166" s="24" t="s">
        <v>96</v>
      </c>
      <c r="M2166" s="24" t="s">
        <v>272</v>
      </c>
      <c r="N2166" t="s">
        <v>85</v>
      </c>
      <c r="O2166" s="24">
        <v>2</v>
      </c>
      <c r="P2166">
        <v>10</v>
      </c>
      <c r="Q2166">
        <v>10</v>
      </c>
      <c r="R2166">
        <v>19</v>
      </c>
      <c r="S2166" s="24">
        <v>4.8</v>
      </c>
      <c r="T2166" s="24">
        <v>2.4</v>
      </c>
      <c r="U2166" t="s">
        <v>187</v>
      </c>
      <c r="V2166" s="14" t="str">
        <f>VLOOKUP($U2166,look_up!$A$2:J2192,2,FALSE)</f>
        <v>Pepino_do_mar</v>
      </c>
      <c r="W2166" s="14" t="str">
        <f>VLOOKUP($U2166,look_up!$A$2:K2192,3,FALSE)</f>
        <v>Species</v>
      </c>
      <c r="X2166" s="14" t="str">
        <f>VLOOKUP($U2166,look_up!$A$2:L2192,4,FALSE)</f>
        <v>NA</v>
      </c>
      <c r="Y2166" s="14" t="str">
        <f>VLOOKUP($U2166,look_up!A$2:K2192,5,FALSE)</f>
        <v>Animalia</v>
      </c>
      <c r="Z2166" s="14" t="str">
        <f>VLOOKUP($U2166,look_up!A$2:L2192,6,FALSE)</f>
        <v>Echinodermata</v>
      </c>
      <c r="AA2166" s="14" t="str">
        <f>VLOOKUP($U2166,look_up!A$2:M2192,7,FALSE)</f>
        <v>Holothuroidea</v>
      </c>
      <c r="AB2166" s="14" t="str">
        <f>VLOOKUP($U2166,look_up!$A$2:P2192,8,FALSE)</f>
        <v>Holothuriida</v>
      </c>
      <c r="AC2166" s="14" t="str">
        <f>VLOOKUP($U2166,look_up!$A$2:Q2192,9,FALSE)</f>
        <v>Holothuriidae</v>
      </c>
      <c r="AD2166" s="14">
        <f>VLOOKUP($U2166,look_up!A$2:P2192,10,FALSE)</f>
        <v>732238</v>
      </c>
      <c r="AE2166" s="16">
        <v>0</v>
      </c>
      <c r="AF2166" s="24" t="s">
        <v>216</v>
      </c>
      <c r="AG2166">
        <v>40</v>
      </c>
      <c r="AH2166" s="16" t="s">
        <v>273</v>
      </c>
      <c r="AI2166" s="16" t="s">
        <v>226</v>
      </c>
      <c r="AJ2166" s="16" t="s">
        <v>214</v>
      </c>
      <c r="AK2166" s="16" t="s">
        <v>228</v>
      </c>
      <c r="AL2166" s="16">
        <v>0</v>
      </c>
    </row>
    <row r="2167" spans="1:38" x14ac:dyDescent="0.3">
      <c r="A2167" s="24" t="s">
        <v>0</v>
      </c>
      <c r="B2167" t="s">
        <v>307</v>
      </c>
      <c r="C2167" t="s">
        <v>274</v>
      </c>
      <c r="D2167">
        <v>-27.488160000000001</v>
      </c>
      <c r="E2167">
        <v>-48.365229999999997</v>
      </c>
      <c r="F2167" s="24" t="s">
        <v>2</v>
      </c>
      <c r="G2167" s="24" t="s">
        <v>3</v>
      </c>
      <c r="H2167" s="25">
        <v>42038</v>
      </c>
      <c r="I2167" s="12" t="s">
        <v>100</v>
      </c>
      <c r="J2167" s="12" t="s">
        <v>245</v>
      </c>
      <c r="K2167" s="12" t="s">
        <v>271</v>
      </c>
      <c r="L2167" s="24" t="s">
        <v>96</v>
      </c>
      <c r="M2167" s="24" t="s">
        <v>272</v>
      </c>
      <c r="N2167" t="s">
        <v>85</v>
      </c>
      <c r="O2167" s="24">
        <v>3</v>
      </c>
      <c r="P2167">
        <v>10</v>
      </c>
      <c r="Q2167">
        <v>10</v>
      </c>
      <c r="R2167">
        <v>19</v>
      </c>
      <c r="S2167" s="24">
        <v>4.8</v>
      </c>
      <c r="T2167" s="24">
        <v>2.4</v>
      </c>
      <c r="U2167" t="s">
        <v>187</v>
      </c>
      <c r="V2167" s="14" t="str">
        <f>VLOOKUP($U2167,look_up!$A$2:J2193,2,FALSE)</f>
        <v>Pepino_do_mar</v>
      </c>
      <c r="W2167" s="14" t="str">
        <f>VLOOKUP($U2167,look_up!$A$2:K2193,3,FALSE)</f>
        <v>Species</v>
      </c>
      <c r="X2167" s="14" t="str">
        <f>VLOOKUP($U2167,look_up!$A$2:L2193,4,FALSE)</f>
        <v>NA</v>
      </c>
      <c r="Y2167" s="14" t="str">
        <f>VLOOKUP($U2167,look_up!A$2:K2193,5,FALSE)</f>
        <v>Animalia</v>
      </c>
      <c r="Z2167" s="14" t="str">
        <f>VLOOKUP($U2167,look_up!A$2:L2193,6,FALSE)</f>
        <v>Echinodermata</v>
      </c>
      <c r="AA2167" s="14" t="str">
        <f>VLOOKUP($U2167,look_up!A$2:M2193,7,FALSE)</f>
        <v>Holothuroidea</v>
      </c>
      <c r="AB2167" s="14" t="str">
        <f>VLOOKUP($U2167,look_up!$A$2:P2193,8,FALSE)</f>
        <v>Holothuriida</v>
      </c>
      <c r="AC2167" s="14" t="str">
        <f>VLOOKUP($U2167,look_up!$A$2:Q2193,9,FALSE)</f>
        <v>Holothuriidae</v>
      </c>
      <c r="AD2167" s="14">
        <f>VLOOKUP($U2167,look_up!A$2:P2193,10,FALSE)</f>
        <v>732238</v>
      </c>
      <c r="AE2167" s="16">
        <v>0</v>
      </c>
      <c r="AF2167" s="24" t="s">
        <v>216</v>
      </c>
      <c r="AG2167">
        <v>40</v>
      </c>
      <c r="AH2167" s="16" t="s">
        <v>273</v>
      </c>
      <c r="AI2167" s="16" t="s">
        <v>226</v>
      </c>
      <c r="AJ2167" s="16" t="s">
        <v>214</v>
      </c>
      <c r="AK2167" s="16" t="s">
        <v>228</v>
      </c>
      <c r="AL2167" s="16">
        <v>0</v>
      </c>
    </row>
    <row r="2168" spans="1:38" x14ac:dyDescent="0.3">
      <c r="A2168" s="24" t="s">
        <v>0</v>
      </c>
      <c r="B2168" t="s">
        <v>244</v>
      </c>
      <c r="C2168" t="s">
        <v>275</v>
      </c>
      <c r="D2168">
        <v>-27.2837</v>
      </c>
      <c r="E2168">
        <v>-48.37368</v>
      </c>
      <c r="F2168" s="24" t="s">
        <v>2</v>
      </c>
      <c r="G2168" s="24" t="s">
        <v>3</v>
      </c>
      <c r="H2168" s="25">
        <v>42045</v>
      </c>
      <c r="I2168" s="12" t="s">
        <v>276</v>
      </c>
      <c r="J2168" s="12" t="s">
        <v>245</v>
      </c>
      <c r="K2168" s="12" t="s">
        <v>271</v>
      </c>
      <c r="L2168" s="24" t="s">
        <v>96</v>
      </c>
      <c r="M2168" s="24" t="s">
        <v>272</v>
      </c>
      <c r="N2168" t="s">
        <v>85</v>
      </c>
      <c r="O2168" s="24">
        <v>1</v>
      </c>
      <c r="P2168">
        <v>5</v>
      </c>
      <c r="Q2168">
        <v>5</v>
      </c>
      <c r="R2168">
        <v>27</v>
      </c>
      <c r="S2168" s="24">
        <v>8.8000000000000007</v>
      </c>
      <c r="T2168" s="24">
        <v>9.3000000000000007</v>
      </c>
      <c r="U2168" t="s">
        <v>187</v>
      </c>
      <c r="V2168" s="14" t="str">
        <f>VLOOKUP($U2168,look_up!$A$2:J2194,2,FALSE)</f>
        <v>Pepino_do_mar</v>
      </c>
      <c r="W2168" s="14" t="str">
        <f>VLOOKUP($U2168,look_up!$A$2:K2194,3,FALSE)</f>
        <v>Species</v>
      </c>
      <c r="X2168" s="14" t="str">
        <f>VLOOKUP($U2168,look_up!$A$2:L2194,4,FALSE)</f>
        <v>NA</v>
      </c>
      <c r="Y2168" s="14" t="str">
        <f>VLOOKUP($U2168,look_up!A$2:K2194,5,FALSE)</f>
        <v>Animalia</v>
      </c>
      <c r="Z2168" s="14" t="str">
        <f>VLOOKUP($U2168,look_up!A$2:L2194,6,FALSE)</f>
        <v>Echinodermata</v>
      </c>
      <c r="AA2168" s="14" t="str">
        <f>VLOOKUP($U2168,look_up!A$2:M2194,7,FALSE)</f>
        <v>Holothuroidea</v>
      </c>
      <c r="AB2168" s="14" t="str">
        <f>VLOOKUP($U2168,look_up!$A$2:P2194,8,FALSE)</f>
        <v>Holothuriida</v>
      </c>
      <c r="AC2168" s="14" t="str">
        <f>VLOOKUP($U2168,look_up!$A$2:Q2194,9,FALSE)</f>
        <v>Holothuriidae</v>
      </c>
      <c r="AD2168" s="14">
        <f>VLOOKUP($U2168,look_up!A$2:P2194,10,FALSE)</f>
        <v>732238</v>
      </c>
      <c r="AE2168" s="16">
        <v>1</v>
      </c>
      <c r="AF2168" s="24" t="s">
        <v>216</v>
      </c>
      <c r="AG2168">
        <v>40</v>
      </c>
      <c r="AH2168" s="16" t="s">
        <v>273</v>
      </c>
      <c r="AI2168" s="16" t="s">
        <v>226</v>
      </c>
      <c r="AJ2168" s="16" t="s">
        <v>214</v>
      </c>
      <c r="AK2168" s="16" t="s">
        <v>228</v>
      </c>
      <c r="AL2168" s="16">
        <v>1</v>
      </c>
    </row>
    <row r="2169" spans="1:38" x14ac:dyDescent="0.3">
      <c r="A2169" s="24" t="s">
        <v>0</v>
      </c>
      <c r="B2169" t="s">
        <v>244</v>
      </c>
      <c r="C2169" t="s">
        <v>275</v>
      </c>
      <c r="D2169">
        <v>-27.2837</v>
      </c>
      <c r="E2169">
        <v>-48.37368</v>
      </c>
      <c r="F2169" s="24" t="s">
        <v>2</v>
      </c>
      <c r="G2169" s="24" t="s">
        <v>3</v>
      </c>
      <c r="H2169" s="25">
        <v>42045</v>
      </c>
      <c r="I2169" s="12" t="s">
        <v>276</v>
      </c>
      <c r="J2169" s="12" t="s">
        <v>245</v>
      </c>
      <c r="K2169" s="12" t="s">
        <v>271</v>
      </c>
      <c r="L2169" s="24" t="s">
        <v>96</v>
      </c>
      <c r="M2169" s="24" t="s">
        <v>272</v>
      </c>
      <c r="N2169" t="s">
        <v>85</v>
      </c>
      <c r="O2169" s="24">
        <v>2</v>
      </c>
      <c r="P2169">
        <v>5</v>
      </c>
      <c r="Q2169">
        <v>5</v>
      </c>
      <c r="R2169">
        <v>27</v>
      </c>
      <c r="S2169" s="24">
        <v>8.8000000000000007</v>
      </c>
      <c r="T2169" s="24">
        <v>9.3000000000000007</v>
      </c>
      <c r="U2169" t="s">
        <v>187</v>
      </c>
      <c r="V2169" s="14" t="str">
        <f>VLOOKUP($U2169,look_up!$A$2:J2195,2,FALSE)</f>
        <v>Pepino_do_mar</v>
      </c>
      <c r="W2169" s="14" t="str">
        <f>VLOOKUP($U2169,look_up!$A$2:K2195,3,FALSE)</f>
        <v>Species</v>
      </c>
      <c r="X2169" s="14" t="str">
        <f>VLOOKUP($U2169,look_up!$A$2:L2195,4,FALSE)</f>
        <v>NA</v>
      </c>
      <c r="Y2169" s="14" t="str">
        <f>VLOOKUP($U2169,look_up!A$2:K2195,5,FALSE)</f>
        <v>Animalia</v>
      </c>
      <c r="Z2169" s="14" t="str">
        <f>VLOOKUP($U2169,look_up!A$2:L2195,6,FALSE)</f>
        <v>Echinodermata</v>
      </c>
      <c r="AA2169" s="14" t="str">
        <f>VLOOKUP($U2169,look_up!A$2:M2195,7,FALSE)</f>
        <v>Holothuroidea</v>
      </c>
      <c r="AB2169" s="14" t="str">
        <f>VLOOKUP($U2169,look_up!$A$2:P2195,8,FALSE)</f>
        <v>Holothuriida</v>
      </c>
      <c r="AC2169" s="14" t="str">
        <f>VLOOKUP($U2169,look_up!$A$2:Q2195,9,FALSE)</f>
        <v>Holothuriidae</v>
      </c>
      <c r="AD2169" s="14">
        <f>VLOOKUP($U2169,look_up!A$2:P2195,10,FALSE)</f>
        <v>732238</v>
      </c>
      <c r="AE2169" s="16">
        <v>1</v>
      </c>
      <c r="AF2169" s="24" t="s">
        <v>216</v>
      </c>
      <c r="AG2169">
        <v>40</v>
      </c>
      <c r="AH2169" s="16" t="s">
        <v>273</v>
      </c>
      <c r="AI2169" s="16" t="s">
        <v>226</v>
      </c>
      <c r="AJ2169" s="16" t="s">
        <v>214</v>
      </c>
      <c r="AK2169" s="16" t="s">
        <v>228</v>
      </c>
      <c r="AL2169" s="16">
        <v>1</v>
      </c>
    </row>
    <row r="2170" spans="1:38" x14ac:dyDescent="0.3">
      <c r="A2170" s="24" t="s">
        <v>0</v>
      </c>
      <c r="B2170" t="s">
        <v>244</v>
      </c>
      <c r="C2170" t="s">
        <v>275</v>
      </c>
      <c r="D2170">
        <v>-27.2837</v>
      </c>
      <c r="E2170">
        <v>-48.37368</v>
      </c>
      <c r="F2170" s="24" t="s">
        <v>2</v>
      </c>
      <c r="G2170" s="24" t="s">
        <v>3</v>
      </c>
      <c r="H2170" s="25">
        <v>42045</v>
      </c>
      <c r="I2170" s="12" t="s">
        <v>276</v>
      </c>
      <c r="J2170" s="12" t="s">
        <v>245</v>
      </c>
      <c r="K2170" s="12" t="s">
        <v>271</v>
      </c>
      <c r="L2170" s="24" t="s">
        <v>96</v>
      </c>
      <c r="M2170" s="24" t="s">
        <v>272</v>
      </c>
      <c r="N2170" t="s">
        <v>85</v>
      </c>
      <c r="O2170" s="24">
        <v>3</v>
      </c>
      <c r="P2170">
        <v>5</v>
      </c>
      <c r="Q2170">
        <v>5</v>
      </c>
      <c r="R2170">
        <v>27</v>
      </c>
      <c r="S2170" s="24">
        <v>8.8000000000000007</v>
      </c>
      <c r="T2170" s="24">
        <v>9.3000000000000007</v>
      </c>
      <c r="U2170" t="s">
        <v>187</v>
      </c>
      <c r="V2170" s="14" t="str">
        <f>VLOOKUP($U2170,look_up!$A$2:J2196,2,FALSE)</f>
        <v>Pepino_do_mar</v>
      </c>
      <c r="W2170" s="14" t="str">
        <f>VLOOKUP($U2170,look_up!$A$2:K2196,3,FALSE)</f>
        <v>Species</v>
      </c>
      <c r="X2170" s="14" t="str">
        <f>VLOOKUP($U2170,look_up!$A$2:L2196,4,FALSE)</f>
        <v>NA</v>
      </c>
      <c r="Y2170" s="14" t="str">
        <f>VLOOKUP($U2170,look_up!A$2:K2196,5,FALSE)</f>
        <v>Animalia</v>
      </c>
      <c r="Z2170" s="14" t="str">
        <f>VLOOKUP($U2170,look_up!A$2:L2196,6,FALSE)</f>
        <v>Echinodermata</v>
      </c>
      <c r="AA2170" s="14" t="str">
        <f>VLOOKUP($U2170,look_up!A$2:M2196,7,FALSE)</f>
        <v>Holothuroidea</v>
      </c>
      <c r="AB2170" s="14" t="str">
        <f>VLOOKUP($U2170,look_up!$A$2:P2196,8,FALSE)</f>
        <v>Holothuriida</v>
      </c>
      <c r="AC2170" s="14" t="str">
        <f>VLOOKUP($U2170,look_up!$A$2:Q2196,9,FALSE)</f>
        <v>Holothuriidae</v>
      </c>
      <c r="AD2170" s="14">
        <f>VLOOKUP($U2170,look_up!A$2:P2196,10,FALSE)</f>
        <v>732238</v>
      </c>
      <c r="AE2170" s="16">
        <v>1</v>
      </c>
      <c r="AF2170" s="24" t="s">
        <v>216</v>
      </c>
      <c r="AG2170">
        <v>40</v>
      </c>
      <c r="AH2170" s="16" t="s">
        <v>273</v>
      </c>
      <c r="AI2170" s="16" t="s">
        <v>226</v>
      </c>
      <c r="AJ2170" s="16" t="s">
        <v>214</v>
      </c>
      <c r="AK2170" s="16" t="s">
        <v>228</v>
      </c>
      <c r="AL2170" s="16">
        <v>1</v>
      </c>
    </row>
    <row r="2171" spans="1:38" x14ac:dyDescent="0.3">
      <c r="A2171" s="24" t="s">
        <v>0</v>
      </c>
      <c r="B2171" t="s">
        <v>244</v>
      </c>
      <c r="C2171" t="s">
        <v>275</v>
      </c>
      <c r="D2171">
        <v>-27.2837</v>
      </c>
      <c r="E2171">
        <v>-48.37368</v>
      </c>
      <c r="F2171" s="24" t="s">
        <v>2</v>
      </c>
      <c r="G2171" s="24" t="s">
        <v>3</v>
      </c>
      <c r="H2171" s="25">
        <v>42045</v>
      </c>
      <c r="I2171" s="12" t="s">
        <v>276</v>
      </c>
      <c r="J2171" s="12" t="s">
        <v>245</v>
      </c>
      <c r="K2171" s="12" t="s">
        <v>271</v>
      </c>
      <c r="L2171" s="24" t="s">
        <v>96</v>
      </c>
      <c r="M2171" s="24" t="s">
        <v>272</v>
      </c>
      <c r="N2171" t="s">
        <v>85</v>
      </c>
      <c r="O2171" s="24">
        <v>1</v>
      </c>
      <c r="P2171">
        <v>10</v>
      </c>
      <c r="Q2171">
        <v>10</v>
      </c>
      <c r="R2171">
        <v>27</v>
      </c>
      <c r="S2171" s="24">
        <v>8.8000000000000007</v>
      </c>
      <c r="T2171" s="24">
        <v>10.4</v>
      </c>
      <c r="U2171" t="s">
        <v>187</v>
      </c>
      <c r="V2171" s="14" t="str">
        <f>VLOOKUP($U2171,look_up!$A$2:J2197,2,FALSE)</f>
        <v>Pepino_do_mar</v>
      </c>
      <c r="W2171" s="14" t="str">
        <f>VLOOKUP($U2171,look_up!$A$2:K2197,3,FALSE)</f>
        <v>Species</v>
      </c>
      <c r="X2171" s="14" t="str">
        <f>VLOOKUP($U2171,look_up!$A$2:L2197,4,FALSE)</f>
        <v>NA</v>
      </c>
      <c r="Y2171" s="14" t="str">
        <f>VLOOKUP($U2171,look_up!A$2:K2197,5,FALSE)</f>
        <v>Animalia</v>
      </c>
      <c r="Z2171" s="14" t="str">
        <f>VLOOKUP($U2171,look_up!A$2:L2197,6,FALSE)</f>
        <v>Echinodermata</v>
      </c>
      <c r="AA2171" s="14" t="str">
        <f>VLOOKUP($U2171,look_up!A$2:M2197,7,FALSE)</f>
        <v>Holothuroidea</v>
      </c>
      <c r="AB2171" s="14" t="str">
        <f>VLOOKUP($U2171,look_up!$A$2:P2197,8,FALSE)</f>
        <v>Holothuriida</v>
      </c>
      <c r="AC2171" s="14" t="str">
        <f>VLOOKUP($U2171,look_up!$A$2:Q2197,9,FALSE)</f>
        <v>Holothuriidae</v>
      </c>
      <c r="AD2171" s="14">
        <f>VLOOKUP($U2171,look_up!A$2:P2197,10,FALSE)</f>
        <v>732238</v>
      </c>
      <c r="AE2171" s="16">
        <v>0</v>
      </c>
      <c r="AF2171" s="24" t="s">
        <v>216</v>
      </c>
      <c r="AG2171">
        <v>40</v>
      </c>
      <c r="AH2171" s="16" t="s">
        <v>273</v>
      </c>
      <c r="AI2171" s="16" t="s">
        <v>226</v>
      </c>
      <c r="AJ2171" s="16" t="s">
        <v>214</v>
      </c>
      <c r="AK2171" s="16" t="s">
        <v>228</v>
      </c>
      <c r="AL2171" s="16">
        <v>0</v>
      </c>
    </row>
    <row r="2172" spans="1:38" x14ac:dyDescent="0.3">
      <c r="A2172" s="24" t="s">
        <v>0</v>
      </c>
      <c r="B2172" t="s">
        <v>244</v>
      </c>
      <c r="C2172" t="s">
        <v>275</v>
      </c>
      <c r="D2172">
        <v>-27.2837</v>
      </c>
      <c r="E2172">
        <v>-48.37368</v>
      </c>
      <c r="F2172" s="24" t="s">
        <v>2</v>
      </c>
      <c r="G2172" s="24" t="s">
        <v>3</v>
      </c>
      <c r="H2172" s="25">
        <v>42045</v>
      </c>
      <c r="I2172" s="12" t="s">
        <v>276</v>
      </c>
      <c r="J2172" s="12" t="s">
        <v>245</v>
      </c>
      <c r="K2172" s="12" t="s">
        <v>271</v>
      </c>
      <c r="L2172" s="24" t="s">
        <v>96</v>
      </c>
      <c r="M2172" s="24" t="s">
        <v>272</v>
      </c>
      <c r="N2172" t="s">
        <v>85</v>
      </c>
      <c r="O2172" s="24">
        <v>2</v>
      </c>
      <c r="P2172">
        <v>10</v>
      </c>
      <c r="Q2172">
        <v>10</v>
      </c>
      <c r="R2172">
        <v>27</v>
      </c>
      <c r="S2172" s="24">
        <v>8.8000000000000007</v>
      </c>
      <c r="T2172" s="24">
        <v>10.4</v>
      </c>
      <c r="U2172" t="s">
        <v>187</v>
      </c>
      <c r="V2172" s="14" t="str">
        <f>VLOOKUP($U2172,look_up!$A$2:J2198,2,FALSE)</f>
        <v>Pepino_do_mar</v>
      </c>
      <c r="W2172" s="14" t="str">
        <f>VLOOKUP($U2172,look_up!$A$2:K2198,3,FALSE)</f>
        <v>Species</v>
      </c>
      <c r="X2172" s="14" t="str">
        <f>VLOOKUP($U2172,look_up!$A$2:L2198,4,FALSE)</f>
        <v>NA</v>
      </c>
      <c r="Y2172" s="14" t="str">
        <f>VLOOKUP($U2172,look_up!A$2:K2198,5,FALSE)</f>
        <v>Animalia</v>
      </c>
      <c r="Z2172" s="14" t="str">
        <f>VLOOKUP($U2172,look_up!A$2:L2198,6,FALSE)</f>
        <v>Echinodermata</v>
      </c>
      <c r="AA2172" s="14" t="str">
        <f>VLOOKUP($U2172,look_up!A$2:M2198,7,FALSE)</f>
        <v>Holothuroidea</v>
      </c>
      <c r="AB2172" s="14" t="str">
        <f>VLOOKUP($U2172,look_up!$A$2:P2198,8,FALSE)</f>
        <v>Holothuriida</v>
      </c>
      <c r="AC2172" s="14" t="str">
        <f>VLOOKUP($U2172,look_up!$A$2:Q2198,9,FALSE)</f>
        <v>Holothuriidae</v>
      </c>
      <c r="AD2172" s="14">
        <f>VLOOKUP($U2172,look_up!A$2:P2198,10,FALSE)</f>
        <v>732238</v>
      </c>
      <c r="AE2172" s="16">
        <v>2</v>
      </c>
      <c r="AF2172" s="24" t="s">
        <v>216</v>
      </c>
      <c r="AG2172">
        <v>40</v>
      </c>
      <c r="AH2172" s="16" t="s">
        <v>273</v>
      </c>
      <c r="AI2172" s="16" t="s">
        <v>226</v>
      </c>
      <c r="AJ2172" s="16" t="s">
        <v>214</v>
      </c>
      <c r="AK2172" s="16" t="s">
        <v>228</v>
      </c>
      <c r="AL2172" s="16">
        <v>2</v>
      </c>
    </row>
    <row r="2173" spans="1:38" x14ac:dyDescent="0.3">
      <c r="A2173" s="24" t="s">
        <v>0</v>
      </c>
      <c r="B2173" t="s">
        <v>244</v>
      </c>
      <c r="C2173" t="s">
        <v>275</v>
      </c>
      <c r="D2173">
        <v>-27.2837</v>
      </c>
      <c r="E2173">
        <v>-48.37368</v>
      </c>
      <c r="F2173" s="24" t="s">
        <v>2</v>
      </c>
      <c r="G2173" s="24" t="s">
        <v>3</v>
      </c>
      <c r="H2173" s="25">
        <v>42045</v>
      </c>
      <c r="I2173" s="12" t="s">
        <v>276</v>
      </c>
      <c r="J2173" s="12" t="s">
        <v>245</v>
      </c>
      <c r="K2173" s="12" t="s">
        <v>271</v>
      </c>
      <c r="L2173" s="24" t="s">
        <v>96</v>
      </c>
      <c r="M2173" s="24" t="s">
        <v>272</v>
      </c>
      <c r="N2173" t="s">
        <v>85</v>
      </c>
      <c r="O2173" s="24">
        <v>3</v>
      </c>
      <c r="P2173">
        <v>10</v>
      </c>
      <c r="Q2173">
        <v>10</v>
      </c>
      <c r="R2173">
        <v>27</v>
      </c>
      <c r="S2173" s="24">
        <v>8.8000000000000007</v>
      </c>
      <c r="T2173" s="24">
        <v>10.4</v>
      </c>
      <c r="U2173" t="s">
        <v>187</v>
      </c>
      <c r="V2173" s="14" t="str">
        <f>VLOOKUP($U2173,look_up!$A$2:J2199,2,FALSE)</f>
        <v>Pepino_do_mar</v>
      </c>
      <c r="W2173" s="14" t="str">
        <f>VLOOKUP($U2173,look_up!$A$2:K2199,3,FALSE)</f>
        <v>Species</v>
      </c>
      <c r="X2173" s="14" t="str">
        <f>VLOOKUP($U2173,look_up!$A$2:L2199,4,FALSE)</f>
        <v>NA</v>
      </c>
      <c r="Y2173" s="14" t="str">
        <f>VLOOKUP($U2173,look_up!A$2:K2199,5,FALSE)</f>
        <v>Animalia</v>
      </c>
      <c r="Z2173" s="14" t="str">
        <f>VLOOKUP($U2173,look_up!A$2:L2199,6,FALSE)</f>
        <v>Echinodermata</v>
      </c>
      <c r="AA2173" s="14" t="str">
        <f>VLOOKUP($U2173,look_up!A$2:M2199,7,FALSE)</f>
        <v>Holothuroidea</v>
      </c>
      <c r="AB2173" s="14" t="str">
        <f>VLOOKUP($U2173,look_up!$A$2:P2199,8,FALSE)</f>
        <v>Holothuriida</v>
      </c>
      <c r="AC2173" s="14" t="str">
        <f>VLOOKUP($U2173,look_up!$A$2:Q2199,9,FALSE)</f>
        <v>Holothuriidae</v>
      </c>
      <c r="AD2173" s="14">
        <f>VLOOKUP($U2173,look_up!A$2:P2199,10,FALSE)</f>
        <v>732238</v>
      </c>
      <c r="AE2173" s="16">
        <v>1</v>
      </c>
      <c r="AF2173" s="24" t="s">
        <v>216</v>
      </c>
      <c r="AG2173">
        <v>40</v>
      </c>
      <c r="AH2173" s="16" t="s">
        <v>273</v>
      </c>
      <c r="AI2173" s="16" t="s">
        <v>226</v>
      </c>
      <c r="AJ2173" s="16" t="s">
        <v>214</v>
      </c>
      <c r="AK2173" s="16" t="s">
        <v>228</v>
      </c>
      <c r="AL2173" s="16">
        <v>1</v>
      </c>
    </row>
    <row r="2174" spans="1:38" x14ac:dyDescent="0.3">
      <c r="A2174" s="24" t="s">
        <v>0</v>
      </c>
      <c r="B2174" t="s">
        <v>266</v>
      </c>
      <c r="C2174" t="s">
        <v>277</v>
      </c>
      <c r="D2174">
        <v>-27.296009999999999</v>
      </c>
      <c r="E2174">
        <v>-48.36168</v>
      </c>
      <c r="F2174" s="24" t="s">
        <v>2</v>
      </c>
      <c r="G2174" s="24" t="s">
        <v>3</v>
      </c>
      <c r="H2174" s="25">
        <v>42047</v>
      </c>
      <c r="I2174" s="12" t="s">
        <v>278</v>
      </c>
      <c r="J2174" s="12" t="s">
        <v>245</v>
      </c>
      <c r="K2174" s="12" t="s">
        <v>271</v>
      </c>
      <c r="L2174" s="24" t="s">
        <v>96</v>
      </c>
      <c r="M2174" s="24" t="s">
        <v>272</v>
      </c>
      <c r="N2174" t="s">
        <v>85</v>
      </c>
      <c r="O2174" s="24">
        <v>1</v>
      </c>
      <c r="P2174">
        <v>5</v>
      </c>
      <c r="Q2174">
        <v>5</v>
      </c>
      <c r="R2174">
        <v>23</v>
      </c>
      <c r="S2174" s="24">
        <v>5.8</v>
      </c>
      <c r="T2174" s="24">
        <v>8.1999999999999993</v>
      </c>
      <c r="U2174" t="s">
        <v>187</v>
      </c>
      <c r="V2174" s="14" t="str">
        <f>VLOOKUP($U2174,look_up!$A$2:J2200,2,FALSE)</f>
        <v>Pepino_do_mar</v>
      </c>
      <c r="W2174" s="14" t="str">
        <f>VLOOKUP($U2174,look_up!$A$2:K2200,3,FALSE)</f>
        <v>Species</v>
      </c>
      <c r="X2174" s="14" t="str">
        <f>VLOOKUP($U2174,look_up!$A$2:L2200,4,FALSE)</f>
        <v>NA</v>
      </c>
      <c r="Y2174" s="14" t="str">
        <f>VLOOKUP($U2174,look_up!A$2:K2200,5,FALSE)</f>
        <v>Animalia</v>
      </c>
      <c r="Z2174" s="14" t="str">
        <f>VLOOKUP($U2174,look_up!A$2:L2200,6,FALSE)</f>
        <v>Echinodermata</v>
      </c>
      <c r="AA2174" s="14" t="str">
        <f>VLOOKUP($U2174,look_up!A$2:M2200,7,FALSE)</f>
        <v>Holothuroidea</v>
      </c>
      <c r="AB2174" s="14" t="str">
        <f>VLOOKUP($U2174,look_up!$A$2:P2200,8,FALSE)</f>
        <v>Holothuriida</v>
      </c>
      <c r="AC2174" s="14" t="str">
        <f>VLOOKUP($U2174,look_up!$A$2:Q2200,9,FALSE)</f>
        <v>Holothuriidae</v>
      </c>
      <c r="AD2174" s="14">
        <f>VLOOKUP($U2174,look_up!A$2:P2200,10,FALSE)</f>
        <v>732238</v>
      </c>
      <c r="AE2174" s="16">
        <v>2</v>
      </c>
      <c r="AF2174" s="24" t="s">
        <v>216</v>
      </c>
      <c r="AG2174">
        <v>40</v>
      </c>
      <c r="AH2174" s="16" t="s">
        <v>273</v>
      </c>
      <c r="AI2174" s="16" t="s">
        <v>226</v>
      </c>
      <c r="AJ2174" s="16" t="s">
        <v>214</v>
      </c>
      <c r="AK2174" s="16" t="s">
        <v>228</v>
      </c>
      <c r="AL2174" s="16">
        <v>2</v>
      </c>
    </row>
    <row r="2175" spans="1:38" x14ac:dyDescent="0.3">
      <c r="A2175" s="24" t="s">
        <v>0</v>
      </c>
      <c r="B2175" t="s">
        <v>266</v>
      </c>
      <c r="C2175" t="s">
        <v>277</v>
      </c>
      <c r="D2175">
        <v>-27.296009999999999</v>
      </c>
      <c r="E2175">
        <v>-48.36168</v>
      </c>
      <c r="F2175" s="24" t="s">
        <v>2</v>
      </c>
      <c r="G2175" s="24" t="s">
        <v>3</v>
      </c>
      <c r="H2175" s="25">
        <v>42047</v>
      </c>
      <c r="I2175" s="12" t="s">
        <v>278</v>
      </c>
      <c r="J2175" s="12" t="s">
        <v>245</v>
      </c>
      <c r="K2175" s="12" t="s">
        <v>271</v>
      </c>
      <c r="L2175" s="24" t="s">
        <v>96</v>
      </c>
      <c r="M2175" s="24" t="s">
        <v>272</v>
      </c>
      <c r="N2175" t="s">
        <v>85</v>
      </c>
      <c r="O2175" s="24">
        <v>2</v>
      </c>
      <c r="P2175">
        <v>5</v>
      </c>
      <c r="Q2175">
        <v>5</v>
      </c>
      <c r="R2175">
        <v>23</v>
      </c>
      <c r="S2175" s="24">
        <v>5.8</v>
      </c>
      <c r="T2175" s="24">
        <v>8.1999999999999993</v>
      </c>
      <c r="U2175" t="s">
        <v>187</v>
      </c>
      <c r="V2175" s="14" t="str">
        <f>VLOOKUP($U2175,look_up!$A$2:J2201,2,FALSE)</f>
        <v>Pepino_do_mar</v>
      </c>
      <c r="W2175" s="14" t="str">
        <f>VLOOKUP($U2175,look_up!$A$2:K2201,3,FALSE)</f>
        <v>Species</v>
      </c>
      <c r="X2175" s="14" t="str">
        <f>VLOOKUP($U2175,look_up!$A$2:L2201,4,FALSE)</f>
        <v>NA</v>
      </c>
      <c r="Y2175" s="14" t="str">
        <f>VLOOKUP($U2175,look_up!A$2:K2201,5,FALSE)</f>
        <v>Animalia</v>
      </c>
      <c r="Z2175" s="14" t="str">
        <f>VLOOKUP($U2175,look_up!A$2:L2201,6,FALSE)</f>
        <v>Echinodermata</v>
      </c>
      <c r="AA2175" s="14" t="str">
        <f>VLOOKUP($U2175,look_up!A$2:M2201,7,FALSE)</f>
        <v>Holothuroidea</v>
      </c>
      <c r="AB2175" s="14" t="str">
        <f>VLOOKUP($U2175,look_up!$A$2:P2201,8,FALSE)</f>
        <v>Holothuriida</v>
      </c>
      <c r="AC2175" s="14" t="str">
        <f>VLOOKUP($U2175,look_up!$A$2:Q2201,9,FALSE)</f>
        <v>Holothuriidae</v>
      </c>
      <c r="AD2175" s="14">
        <f>VLOOKUP($U2175,look_up!A$2:P2201,10,FALSE)</f>
        <v>732238</v>
      </c>
      <c r="AE2175" s="16">
        <v>0</v>
      </c>
      <c r="AF2175" s="24" t="s">
        <v>216</v>
      </c>
      <c r="AG2175">
        <v>40</v>
      </c>
      <c r="AH2175" s="16" t="s">
        <v>273</v>
      </c>
      <c r="AI2175" s="16" t="s">
        <v>226</v>
      </c>
      <c r="AJ2175" s="16" t="s">
        <v>214</v>
      </c>
      <c r="AK2175" s="16" t="s">
        <v>228</v>
      </c>
      <c r="AL2175" s="16">
        <v>0</v>
      </c>
    </row>
    <row r="2176" spans="1:38" x14ac:dyDescent="0.3">
      <c r="A2176" s="24" t="s">
        <v>0</v>
      </c>
      <c r="B2176" t="s">
        <v>266</v>
      </c>
      <c r="C2176" t="s">
        <v>277</v>
      </c>
      <c r="D2176">
        <v>-27.296009999999999</v>
      </c>
      <c r="E2176">
        <v>-48.36168</v>
      </c>
      <c r="F2176" s="24" t="s">
        <v>2</v>
      </c>
      <c r="G2176" s="24" t="s">
        <v>3</v>
      </c>
      <c r="H2176" s="25">
        <v>42047</v>
      </c>
      <c r="I2176" s="12" t="s">
        <v>278</v>
      </c>
      <c r="J2176" s="12" t="s">
        <v>245</v>
      </c>
      <c r="K2176" s="12" t="s">
        <v>271</v>
      </c>
      <c r="L2176" s="24" t="s">
        <v>96</v>
      </c>
      <c r="M2176" s="24" t="s">
        <v>272</v>
      </c>
      <c r="N2176" t="s">
        <v>85</v>
      </c>
      <c r="O2176" s="24">
        <v>3</v>
      </c>
      <c r="P2176">
        <v>5</v>
      </c>
      <c r="Q2176">
        <v>5</v>
      </c>
      <c r="R2176">
        <v>23</v>
      </c>
      <c r="S2176" s="24">
        <v>5.8</v>
      </c>
      <c r="T2176" s="24">
        <v>8.1999999999999993</v>
      </c>
      <c r="U2176" t="s">
        <v>187</v>
      </c>
      <c r="V2176" s="14" t="str">
        <f>VLOOKUP($U2176,look_up!$A$2:J2202,2,FALSE)</f>
        <v>Pepino_do_mar</v>
      </c>
      <c r="W2176" s="14" t="str">
        <f>VLOOKUP($U2176,look_up!$A$2:K2202,3,FALSE)</f>
        <v>Species</v>
      </c>
      <c r="X2176" s="14" t="str">
        <f>VLOOKUP($U2176,look_up!$A$2:L2202,4,FALSE)</f>
        <v>NA</v>
      </c>
      <c r="Y2176" s="14" t="str">
        <f>VLOOKUP($U2176,look_up!A$2:K2202,5,FALSE)</f>
        <v>Animalia</v>
      </c>
      <c r="Z2176" s="14" t="str">
        <f>VLOOKUP($U2176,look_up!A$2:L2202,6,FALSE)</f>
        <v>Echinodermata</v>
      </c>
      <c r="AA2176" s="14" t="str">
        <f>VLOOKUP($U2176,look_up!A$2:M2202,7,FALSE)</f>
        <v>Holothuroidea</v>
      </c>
      <c r="AB2176" s="14" t="str">
        <f>VLOOKUP($U2176,look_up!$A$2:P2202,8,FALSE)</f>
        <v>Holothuriida</v>
      </c>
      <c r="AC2176" s="14" t="str">
        <f>VLOOKUP($U2176,look_up!$A$2:Q2202,9,FALSE)</f>
        <v>Holothuriidae</v>
      </c>
      <c r="AD2176" s="14">
        <f>VLOOKUP($U2176,look_up!A$2:P2202,10,FALSE)</f>
        <v>732238</v>
      </c>
      <c r="AE2176" s="16">
        <v>7</v>
      </c>
      <c r="AF2176" s="24" t="s">
        <v>216</v>
      </c>
      <c r="AG2176">
        <v>40</v>
      </c>
      <c r="AH2176" s="16" t="s">
        <v>273</v>
      </c>
      <c r="AI2176" s="16" t="s">
        <v>226</v>
      </c>
      <c r="AJ2176" s="16" t="s">
        <v>214</v>
      </c>
      <c r="AK2176" s="16" t="s">
        <v>228</v>
      </c>
      <c r="AL2176" s="16">
        <v>7</v>
      </c>
    </row>
    <row r="2177" spans="1:38" x14ac:dyDescent="0.3">
      <c r="A2177" s="24" t="s">
        <v>0</v>
      </c>
      <c r="B2177" t="s">
        <v>266</v>
      </c>
      <c r="C2177" t="s">
        <v>277</v>
      </c>
      <c r="D2177">
        <v>-27.296009999999999</v>
      </c>
      <c r="E2177">
        <v>-48.36168</v>
      </c>
      <c r="F2177" s="24" t="s">
        <v>2</v>
      </c>
      <c r="G2177" s="24" t="s">
        <v>3</v>
      </c>
      <c r="H2177" s="25">
        <v>42047</v>
      </c>
      <c r="I2177" s="12" t="s">
        <v>278</v>
      </c>
      <c r="J2177" s="12" t="s">
        <v>245</v>
      </c>
      <c r="K2177" s="12" t="s">
        <v>271</v>
      </c>
      <c r="L2177" s="24" t="s">
        <v>96</v>
      </c>
      <c r="M2177" s="24" t="s">
        <v>272</v>
      </c>
      <c r="N2177" t="s">
        <v>85</v>
      </c>
      <c r="O2177" s="24">
        <v>1</v>
      </c>
      <c r="P2177">
        <v>10</v>
      </c>
      <c r="Q2177">
        <v>10</v>
      </c>
      <c r="R2177">
        <v>18</v>
      </c>
      <c r="S2177" s="24">
        <v>5.8</v>
      </c>
      <c r="T2177" s="24">
        <v>7.9</v>
      </c>
      <c r="U2177" t="s">
        <v>187</v>
      </c>
      <c r="V2177" s="14" t="str">
        <f>VLOOKUP($U2177,look_up!$A$2:J2203,2,FALSE)</f>
        <v>Pepino_do_mar</v>
      </c>
      <c r="W2177" s="14" t="str">
        <f>VLOOKUP($U2177,look_up!$A$2:K2203,3,FALSE)</f>
        <v>Species</v>
      </c>
      <c r="X2177" s="14" t="str">
        <f>VLOOKUP($U2177,look_up!$A$2:L2203,4,FALSE)</f>
        <v>NA</v>
      </c>
      <c r="Y2177" s="14" t="str">
        <f>VLOOKUP($U2177,look_up!A$2:K2203,5,FALSE)</f>
        <v>Animalia</v>
      </c>
      <c r="Z2177" s="14" t="str">
        <f>VLOOKUP($U2177,look_up!A$2:L2203,6,FALSE)</f>
        <v>Echinodermata</v>
      </c>
      <c r="AA2177" s="14" t="str">
        <f>VLOOKUP($U2177,look_up!A$2:M2203,7,FALSE)</f>
        <v>Holothuroidea</v>
      </c>
      <c r="AB2177" s="14" t="str">
        <f>VLOOKUP($U2177,look_up!$A$2:P2203,8,FALSE)</f>
        <v>Holothuriida</v>
      </c>
      <c r="AC2177" s="14" t="str">
        <f>VLOOKUP($U2177,look_up!$A$2:Q2203,9,FALSE)</f>
        <v>Holothuriidae</v>
      </c>
      <c r="AD2177" s="14">
        <f>VLOOKUP($U2177,look_up!A$2:P2203,10,FALSE)</f>
        <v>732238</v>
      </c>
      <c r="AE2177" s="16">
        <v>0</v>
      </c>
      <c r="AF2177" s="24" t="s">
        <v>216</v>
      </c>
      <c r="AG2177">
        <v>40</v>
      </c>
      <c r="AH2177" s="16" t="s">
        <v>273</v>
      </c>
      <c r="AI2177" s="16" t="s">
        <v>226</v>
      </c>
      <c r="AJ2177" s="16" t="s">
        <v>214</v>
      </c>
      <c r="AK2177" s="16" t="s">
        <v>228</v>
      </c>
      <c r="AL2177" s="16">
        <v>0</v>
      </c>
    </row>
    <row r="2178" spans="1:38" x14ac:dyDescent="0.3">
      <c r="A2178" s="24" t="s">
        <v>0</v>
      </c>
      <c r="B2178" t="s">
        <v>266</v>
      </c>
      <c r="C2178" t="s">
        <v>277</v>
      </c>
      <c r="D2178">
        <v>-27.296009999999999</v>
      </c>
      <c r="E2178">
        <v>-48.36168</v>
      </c>
      <c r="F2178" s="24" t="s">
        <v>2</v>
      </c>
      <c r="G2178" s="24" t="s">
        <v>3</v>
      </c>
      <c r="H2178" s="25">
        <v>42047</v>
      </c>
      <c r="I2178" s="12" t="s">
        <v>278</v>
      </c>
      <c r="J2178" s="12" t="s">
        <v>245</v>
      </c>
      <c r="K2178" s="12" t="s">
        <v>271</v>
      </c>
      <c r="L2178" s="24" t="s">
        <v>96</v>
      </c>
      <c r="M2178" s="24" t="s">
        <v>272</v>
      </c>
      <c r="N2178" t="s">
        <v>85</v>
      </c>
      <c r="O2178" s="24">
        <v>2</v>
      </c>
      <c r="P2178">
        <v>10</v>
      </c>
      <c r="Q2178">
        <v>10</v>
      </c>
      <c r="R2178">
        <v>18</v>
      </c>
      <c r="S2178" s="24">
        <v>5.8</v>
      </c>
      <c r="T2178" s="24">
        <v>7.9</v>
      </c>
      <c r="U2178" t="s">
        <v>187</v>
      </c>
      <c r="V2178" s="14" t="str">
        <f>VLOOKUP($U2178,look_up!$A$2:J2204,2,FALSE)</f>
        <v>Pepino_do_mar</v>
      </c>
      <c r="W2178" s="14" t="str">
        <f>VLOOKUP($U2178,look_up!$A$2:K2204,3,FALSE)</f>
        <v>Species</v>
      </c>
      <c r="X2178" s="14" t="str">
        <f>VLOOKUP($U2178,look_up!$A$2:L2204,4,FALSE)</f>
        <v>NA</v>
      </c>
      <c r="Y2178" s="14" t="str">
        <f>VLOOKUP($U2178,look_up!A$2:K2204,5,FALSE)</f>
        <v>Animalia</v>
      </c>
      <c r="Z2178" s="14" t="str">
        <f>VLOOKUP($U2178,look_up!A$2:L2204,6,FALSE)</f>
        <v>Echinodermata</v>
      </c>
      <c r="AA2178" s="14" t="str">
        <f>VLOOKUP($U2178,look_up!A$2:M2204,7,FALSE)</f>
        <v>Holothuroidea</v>
      </c>
      <c r="AB2178" s="14" t="str">
        <f>VLOOKUP($U2178,look_up!$A$2:P2204,8,FALSE)</f>
        <v>Holothuriida</v>
      </c>
      <c r="AC2178" s="14" t="str">
        <f>VLOOKUP($U2178,look_up!$A$2:Q2204,9,FALSE)</f>
        <v>Holothuriidae</v>
      </c>
      <c r="AD2178" s="14">
        <f>VLOOKUP($U2178,look_up!A$2:P2204,10,FALSE)</f>
        <v>732238</v>
      </c>
      <c r="AE2178" s="16">
        <v>1</v>
      </c>
      <c r="AF2178" s="24" t="s">
        <v>216</v>
      </c>
      <c r="AG2178">
        <v>40</v>
      </c>
      <c r="AH2178" s="16" t="s">
        <v>273</v>
      </c>
      <c r="AI2178" s="16" t="s">
        <v>226</v>
      </c>
      <c r="AJ2178" s="16" t="s">
        <v>214</v>
      </c>
      <c r="AK2178" s="16" t="s">
        <v>228</v>
      </c>
      <c r="AL2178" s="16">
        <v>1</v>
      </c>
    </row>
    <row r="2179" spans="1:38" x14ac:dyDescent="0.3">
      <c r="A2179" s="24" t="s">
        <v>0</v>
      </c>
      <c r="B2179" t="s">
        <v>266</v>
      </c>
      <c r="C2179" t="s">
        <v>277</v>
      </c>
      <c r="D2179">
        <v>-27.296009999999999</v>
      </c>
      <c r="E2179">
        <v>-48.36168</v>
      </c>
      <c r="F2179" s="24" t="s">
        <v>2</v>
      </c>
      <c r="G2179" s="24" t="s">
        <v>3</v>
      </c>
      <c r="H2179" s="25">
        <v>42047</v>
      </c>
      <c r="I2179" s="12" t="s">
        <v>278</v>
      </c>
      <c r="J2179" s="12" t="s">
        <v>245</v>
      </c>
      <c r="K2179" s="12" t="s">
        <v>271</v>
      </c>
      <c r="L2179" s="24" t="s">
        <v>96</v>
      </c>
      <c r="M2179" s="24" t="s">
        <v>272</v>
      </c>
      <c r="N2179" t="s">
        <v>85</v>
      </c>
      <c r="O2179" s="24">
        <v>3</v>
      </c>
      <c r="P2179">
        <v>10</v>
      </c>
      <c r="Q2179">
        <v>10</v>
      </c>
      <c r="R2179">
        <v>18</v>
      </c>
      <c r="S2179" s="24">
        <v>5.8</v>
      </c>
      <c r="T2179" s="24">
        <v>7.9</v>
      </c>
      <c r="U2179" t="s">
        <v>187</v>
      </c>
      <c r="V2179" s="14" t="str">
        <f>VLOOKUP($U2179,look_up!$A$2:J2205,2,FALSE)</f>
        <v>Pepino_do_mar</v>
      </c>
      <c r="W2179" s="14" t="str">
        <f>VLOOKUP($U2179,look_up!$A$2:K2205,3,FALSE)</f>
        <v>Species</v>
      </c>
      <c r="X2179" s="14" t="str">
        <f>VLOOKUP($U2179,look_up!$A$2:L2205,4,FALSE)</f>
        <v>NA</v>
      </c>
      <c r="Y2179" s="14" t="str">
        <f>VLOOKUP($U2179,look_up!A$2:K2205,5,FALSE)</f>
        <v>Animalia</v>
      </c>
      <c r="Z2179" s="14" t="str">
        <f>VLOOKUP($U2179,look_up!A$2:L2205,6,FALSE)</f>
        <v>Echinodermata</v>
      </c>
      <c r="AA2179" s="14" t="str">
        <f>VLOOKUP($U2179,look_up!A$2:M2205,7,FALSE)</f>
        <v>Holothuroidea</v>
      </c>
      <c r="AB2179" s="14" t="str">
        <f>VLOOKUP($U2179,look_up!$A$2:P2205,8,FALSE)</f>
        <v>Holothuriida</v>
      </c>
      <c r="AC2179" s="14" t="str">
        <f>VLOOKUP($U2179,look_up!$A$2:Q2205,9,FALSE)</f>
        <v>Holothuriidae</v>
      </c>
      <c r="AD2179" s="14">
        <f>VLOOKUP($U2179,look_up!A$2:P2205,10,FALSE)</f>
        <v>732238</v>
      </c>
      <c r="AE2179" s="16">
        <v>0</v>
      </c>
      <c r="AF2179" s="24" t="s">
        <v>216</v>
      </c>
      <c r="AG2179">
        <v>40</v>
      </c>
      <c r="AH2179" s="16" t="s">
        <v>273</v>
      </c>
      <c r="AI2179" s="16" t="s">
        <v>226</v>
      </c>
      <c r="AJ2179" s="16" t="s">
        <v>214</v>
      </c>
      <c r="AK2179" s="16" t="s">
        <v>228</v>
      </c>
      <c r="AL2179" s="16">
        <v>0</v>
      </c>
    </row>
    <row r="2180" spans="1:38" x14ac:dyDescent="0.3">
      <c r="A2180" s="24" t="s">
        <v>0</v>
      </c>
      <c r="B2180" t="s">
        <v>1</v>
      </c>
      <c r="C2180" t="s">
        <v>279</v>
      </c>
      <c r="D2180">
        <v>-27.271709999999999</v>
      </c>
      <c r="E2180">
        <v>-48.331710000000001</v>
      </c>
      <c r="F2180" s="24" t="s">
        <v>2</v>
      </c>
      <c r="G2180" s="24" t="s">
        <v>3</v>
      </c>
      <c r="H2180" s="25">
        <v>42039</v>
      </c>
      <c r="I2180" s="12" t="s">
        <v>280</v>
      </c>
      <c r="J2180" s="12" t="s">
        <v>245</v>
      </c>
      <c r="K2180" s="12" t="s">
        <v>271</v>
      </c>
      <c r="L2180" s="24" t="s">
        <v>96</v>
      </c>
      <c r="M2180" s="24" t="s">
        <v>313</v>
      </c>
      <c r="N2180" t="s">
        <v>85</v>
      </c>
      <c r="O2180" s="24">
        <v>1</v>
      </c>
      <c r="P2180">
        <v>5</v>
      </c>
      <c r="Q2180">
        <v>5</v>
      </c>
      <c r="R2180">
        <v>27</v>
      </c>
      <c r="S2180" s="24">
        <v>20</v>
      </c>
      <c r="T2180" s="24">
        <v>20</v>
      </c>
      <c r="U2180" t="s">
        <v>187</v>
      </c>
      <c r="V2180" s="14" t="str">
        <f>VLOOKUP($U2180,look_up!$A$2:J2206,2,FALSE)</f>
        <v>Pepino_do_mar</v>
      </c>
      <c r="W2180" s="14" t="str">
        <f>VLOOKUP($U2180,look_up!$A$2:K2206,3,FALSE)</f>
        <v>Species</v>
      </c>
      <c r="X2180" s="14" t="str">
        <f>VLOOKUP($U2180,look_up!$A$2:L2206,4,FALSE)</f>
        <v>NA</v>
      </c>
      <c r="Y2180" s="14" t="str">
        <f>VLOOKUP($U2180,look_up!A$2:K2206,5,FALSE)</f>
        <v>Animalia</v>
      </c>
      <c r="Z2180" s="14" t="str">
        <f>VLOOKUP($U2180,look_up!A$2:L2206,6,FALSE)</f>
        <v>Echinodermata</v>
      </c>
      <c r="AA2180" s="14" t="str">
        <f>VLOOKUP($U2180,look_up!A$2:M2206,7,FALSE)</f>
        <v>Holothuroidea</v>
      </c>
      <c r="AB2180" s="14" t="str">
        <f>VLOOKUP($U2180,look_up!$A$2:P2206,8,FALSE)</f>
        <v>Holothuriida</v>
      </c>
      <c r="AC2180" s="14" t="str">
        <f>VLOOKUP($U2180,look_up!$A$2:Q2206,9,FALSE)</f>
        <v>Holothuriidae</v>
      </c>
      <c r="AD2180" s="14">
        <f>VLOOKUP($U2180,look_up!A$2:P2206,10,FALSE)</f>
        <v>732238</v>
      </c>
      <c r="AE2180" s="16">
        <v>0</v>
      </c>
      <c r="AF2180" s="24" t="s">
        <v>216</v>
      </c>
      <c r="AG2180">
        <v>40</v>
      </c>
      <c r="AH2180" s="16" t="s">
        <v>273</v>
      </c>
      <c r="AI2180" s="16" t="s">
        <v>226</v>
      </c>
      <c r="AJ2180" s="16" t="s">
        <v>214</v>
      </c>
      <c r="AK2180" s="16" t="s">
        <v>228</v>
      </c>
      <c r="AL2180" s="16">
        <v>0</v>
      </c>
    </row>
    <row r="2181" spans="1:38" x14ac:dyDescent="0.3">
      <c r="A2181" s="24" t="s">
        <v>0</v>
      </c>
      <c r="B2181" t="s">
        <v>1</v>
      </c>
      <c r="C2181" t="s">
        <v>279</v>
      </c>
      <c r="D2181">
        <v>-27.271709999999999</v>
      </c>
      <c r="E2181">
        <v>-48.331710000000001</v>
      </c>
      <c r="F2181" s="24" t="s">
        <v>2</v>
      </c>
      <c r="G2181" s="24" t="s">
        <v>3</v>
      </c>
      <c r="H2181" s="25">
        <v>42039</v>
      </c>
      <c r="I2181" s="12" t="s">
        <v>280</v>
      </c>
      <c r="J2181" s="12" t="s">
        <v>245</v>
      </c>
      <c r="K2181" s="12" t="s">
        <v>271</v>
      </c>
      <c r="L2181" s="24" t="s">
        <v>96</v>
      </c>
      <c r="M2181" s="24" t="s">
        <v>313</v>
      </c>
      <c r="N2181" t="s">
        <v>85</v>
      </c>
      <c r="O2181" s="24">
        <v>2</v>
      </c>
      <c r="P2181">
        <v>5</v>
      </c>
      <c r="Q2181">
        <v>5</v>
      </c>
      <c r="R2181">
        <v>27</v>
      </c>
      <c r="S2181" s="24">
        <v>20</v>
      </c>
      <c r="T2181" s="24">
        <v>20</v>
      </c>
      <c r="U2181" t="s">
        <v>187</v>
      </c>
      <c r="V2181" s="14" t="str">
        <f>VLOOKUP($U2181,look_up!$A$2:J2207,2,FALSE)</f>
        <v>Pepino_do_mar</v>
      </c>
      <c r="W2181" s="14" t="str">
        <f>VLOOKUP($U2181,look_up!$A$2:K2207,3,FALSE)</f>
        <v>Species</v>
      </c>
      <c r="X2181" s="14" t="str">
        <f>VLOOKUP($U2181,look_up!$A$2:L2207,4,FALSE)</f>
        <v>NA</v>
      </c>
      <c r="Y2181" s="14" t="str">
        <f>VLOOKUP($U2181,look_up!A$2:K2207,5,FALSE)</f>
        <v>Animalia</v>
      </c>
      <c r="Z2181" s="14" t="str">
        <f>VLOOKUP($U2181,look_up!A$2:L2207,6,FALSE)</f>
        <v>Echinodermata</v>
      </c>
      <c r="AA2181" s="14" t="str">
        <f>VLOOKUP($U2181,look_up!A$2:M2207,7,FALSE)</f>
        <v>Holothuroidea</v>
      </c>
      <c r="AB2181" s="14" t="str">
        <f>VLOOKUP($U2181,look_up!$A$2:P2207,8,FALSE)</f>
        <v>Holothuriida</v>
      </c>
      <c r="AC2181" s="14" t="str">
        <f>VLOOKUP($U2181,look_up!$A$2:Q2207,9,FALSE)</f>
        <v>Holothuriidae</v>
      </c>
      <c r="AD2181" s="14">
        <f>VLOOKUP($U2181,look_up!A$2:P2207,10,FALSE)</f>
        <v>732238</v>
      </c>
      <c r="AE2181" s="16">
        <v>0</v>
      </c>
      <c r="AF2181" s="24" t="s">
        <v>216</v>
      </c>
      <c r="AG2181">
        <v>40</v>
      </c>
      <c r="AH2181" s="16" t="s">
        <v>273</v>
      </c>
      <c r="AI2181" s="16" t="s">
        <v>226</v>
      </c>
      <c r="AJ2181" s="16" t="s">
        <v>214</v>
      </c>
      <c r="AK2181" s="16" t="s">
        <v>228</v>
      </c>
      <c r="AL2181" s="16">
        <v>0</v>
      </c>
    </row>
    <row r="2182" spans="1:38" x14ac:dyDescent="0.3">
      <c r="A2182" s="24" t="s">
        <v>0</v>
      </c>
      <c r="B2182" t="s">
        <v>1</v>
      </c>
      <c r="C2182" t="s">
        <v>279</v>
      </c>
      <c r="D2182">
        <v>-27.271709999999999</v>
      </c>
      <c r="E2182">
        <v>-48.331710000000001</v>
      </c>
      <c r="F2182" s="24" t="s">
        <v>2</v>
      </c>
      <c r="G2182" s="24" t="s">
        <v>3</v>
      </c>
      <c r="H2182" s="25">
        <v>42039</v>
      </c>
      <c r="I2182" s="12" t="s">
        <v>280</v>
      </c>
      <c r="J2182" s="12" t="s">
        <v>245</v>
      </c>
      <c r="K2182" s="12" t="s">
        <v>271</v>
      </c>
      <c r="L2182" s="24" t="s">
        <v>96</v>
      </c>
      <c r="M2182" s="24" t="s">
        <v>313</v>
      </c>
      <c r="N2182" t="s">
        <v>85</v>
      </c>
      <c r="O2182" s="24">
        <v>3</v>
      </c>
      <c r="P2182">
        <v>5</v>
      </c>
      <c r="Q2182">
        <v>5</v>
      </c>
      <c r="R2182">
        <v>27</v>
      </c>
      <c r="S2182" s="24">
        <v>20</v>
      </c>
      <c r="T2182" s="24">
        <v>20</v>
      </c>
      <c r="U2182" t="s">
        <v>187</v>
      </c>
      <c r="V2182" s="14" t="str">
        <f>VLOOKUP($U2182,look_up!$A$2:J2208,2,FALSE)</f>
        <v>Pepino_do_mar</v>
      </c>
      <c r="W2182" s="14" t="str">
        <f>VLOOKUP($U2182,look_up!$A$2:K2208,3,FALSE)</f>
        <v>Species</v>
      </c>
      <c r="X2182" s="14" t="str">
        <f>VLOOKUP($U2182,look_up!$A$2:L2208,4,FALSE)</f>
        <v>NA</v>
      </c>
      <c r="Y2182" s="14" t="str">
        <f>VLOOKUP($U2182,look_up!A$2:K2208,5,FALSE)</f>
        <v>Animalia</v>
      </c>
      <c r="Z2182" s="14" t="str">
        <f>VLOOKUP($U2182,look_up!A$2:L2208,6,FALSE)</f>
        <v>Echinodermata</v>
      </c>
      <c r="AA2182" s="14" t="str">
        <f>VLOOKUP($U2182,look_up!A$2:M2208,7,FALSE)</f>
        <v>Holothuroidea</v>
      </c>
      <c r="AB2182" s="14" t="str">
        <f>VLOOKUP($U2182,look_up!$A$2:P2208,8,FALSE)</f>
        <v>Holothuriida</v>
      </c>
      <c r="AC2182" s="14" t="str">
        <f>VLOOKUP($U2182,look_up!$A$2:Q2208,9,FALSE)</f>
        <v>Holothuriidae</v>
      </c>
      <c r="AD2182" s="14">
        <f>VLOOKUP($U2182,look_up!A$2:P2208,10,FALSE)</f>
        <v>732238</v>
      </c>
      <c r="AE2182" s="16">
        <v>0</v>
      </c>
      <c r="AF2182" s="24" t="s">
        <v>216</v>
      </c>
      <c r="AG2182">
        <v>40</v>
      </c>
      <c r="AH2182" s="16" t="s">
        <v>273</v>
      </c>
      <c r="AI2182" s="16" t="s">
        <v>226</v>
      </c>
      <c r="AJ2182" s="16" t="s">
        <v>214</v>
      </c>
      <c r="AK2182" s="16" t="s">
        <v>228</v>
      </c>
      <c r="AL2182" s="16">
        <v>0</v>
      </c>
    </row>
    <row r="2183" spans="1:38" x14ac:dyDescent="0.3">
      <c r="A2183" s="24" t="s">
        <v>0</v>
      </c>
      <c r="B2183" t="s">
        <v>1</v>
      </c>
      <c r="C2183" t="s">
        <v>279</v>
      </c>
      <c r="D2183">
        <v>-27.271709999999999</v>
      </c>
      <c r="E2183">
        <v>-48.331710000000001</v>
      </c>
      <c r="F2183" s="24" t="s">
        <v>2</v>
      </c>
      <c r="G2183" s="24" t="s">
        <v>3</v>
      </c>
      <c r="H2183" s="25">
        <v>42039</v>
      </c>
      <c r="I2183" s="12" t="s">
        <v>280</v>
      </c>
      <c r="J2183" s="12" t="s">
        <v>245</v>
      </c>
      <c r="K2183" s="12" t="s">
        <v>271</v>
      </c>
      <c r="L2183" s="24" t="s">
        <v>96</v>
      </c>
      <c r="M2183" s="24" t="s">
        <v>313</v>
      </c>
      <c r="N2183" t="s">
        <v>86</v>
      </c>
      <c r="O2183" s="24">
        <v>1</v>
      </c>
      <c r="P2183">
        <v>11</v>
      </c>
      <c r="Q2183">
        <v>11</v>
      </c>
      <c r="R2183" t="s">
        <v>18</v>
      </c>
      <c r="S2183" s="24">
        <v>20</v>
      </c>
      <c r="T2183" s="24">
        <v>15</v>
      </c>
      <c r="U2183" t="s">
        <v>187</v>
      </c>
      <c r="V2183" s="14" t="str">
        <f>VLOOKUP($U2183,look_up!$A$2:J2209,2,FALSE)</f>
        <v>Pepino_do_mar</v>
      </c>
      <c r="W2183" s="14" t="str">
        <f>VLOOKUP($U2183,look_up!$A$2:K2209,3,FALSE)</f>
        <v>Species</v>
      </c>
      <c r="X2183" s="14" t="str">
        <f>VLOOKUP($U2183,look_up!$A$2:L2209,4,FALSE)</f>
        <v>NA</v>
      </c>
      <c r="Y2183" s="14" t="str">
        <f>VLOOKUP($U2183,look_up!A$2:K2209,5,FALSE)</f>
        <v>Animalia</v>
      </c>
      <c r="Z2183" s="14" t="str">
        <f>VLOOKUP($U2183,look_up!A$2:L2209,6,FALSE)</f>
        <v>Echinodermata</v>
      </c>
      <c r="AA2183" s="14" t="str">
        <f>VLOOKUP($U2183,look_up!A$2:M2209,7,FALSE)</f>
        <v>Holothuroidea</v>
      </c>
      <c r="AB2183" s="14" t="str">
        <f>VLOOKUP($U2183,look_up!$A$2:P2209,8,FALSE)</f>
        <v>Holothuriida</v>
      </c>
      <c r="AC2183" s="14" t="str">
        <f>VLOOKUP($U2183,look_up!$A$2:Q2209,9,FALSE)</f>
        <v>Holothuriidae</v>
      </c>
      <c r="AD2183" s="14">
        <f>VLOOKUP($U2183,look_up!A$2:P2209,10,FALSE)</f>
        <v>732238</v>
      </c>
      <c r="AE2183" s="16">
        <v>0</v>
      </c>
      <c r="AF2183" s="24" t="s">
        <v>216</v>
      </c>
      <c r="AG2183">
        <v>40</v>
      </c>
      <c r="AH2183" s="16" t="s">
        <v>273</v>
      </c>
      <c r="AI2183" s="16" t="s">
        <v>226</v>
      </c>
      <c r="AJ2183" s="16" t="s">
        <v>214</v>
      </c>
      <c r="AK2183" s="16" t="s">
        <v>228</v>
      </c>
      <c r="AL2183" s="16">
        <v>0</v>
      </c>
    </row>
    <row r="2184" spans="1:38" x14ac:dyDescent="0.3">
      <c r="A2184" s="24" t="s">
        <v>0</v>
      </c>
      <c r="B2184" t="s">
        <v>1</v>
      </c>
      <c r="C2184" t="s">
        <v>279</v>
      </c>
      <c r="D2184">
        <v>-27.271709999999999</v>
      </c>
      <c r="E2184">
        <v>-48.331710000000001</v>
      </c>
      <c r="F2184" s="24" t="s">
        <v>2</v>
      </c>
      <c r="G2184" s="24" t="s">
        <v>3</v>
      </c>
      <c r="H2184" s="25">
        <v>42039</v>
      </c>
      <c r="I2184" s="12" t="s">
        <v>280</v>
      </c>
      <c r="J2184" s="12" t="s">
        <v>245</v>
      </c>
      <c r="K2184" s="12" t="s">
        <v>271</v>
      </c>
      <c r="L2184" s="24" t="s">
        <v>96</v>
      </c>
      <c r="M2184" s="24" t="s">
        <v>313</v>
      </c>
      <c r="N2184" t="s">
        <v>86</v>
      </c>
      <c r="O2184" s="24">
        <v>2</v>
      </c>
      <c r="P2184">
        <v>11</v>
      </c>
      <c r="Q2184">
        <v>11</v>
      </c>
      <c r="R2184" t="s">
        <v>18</v>
      </c>
      <c r="S2184" s="24">
        <v>20</v>
      </c>
      <c r="T2184" s="24">
        <v>15</v>
      </c>
      <c r="U2184" t="s">
        <v>187</v>
      </c>
      <c r="V2184" s="14" t="str">
        <f>VLOOKUP($U2184,look_up!$A$2:J2210,2,FALSE)</f>
        <v>Pepino_do_mar</v>
      </c>
      <c r="W2184" s="14" t="str">
        <f>VLOOKUP($U2184,look_up!$A$2:K2210,3,FALSE)</f>
        <v>Species</v>
      </c>
      <c r="X2184" s="14" t="str">
        <f>VLOOKUP($U2184,look_up!$A$2:L2210,4,FALSE)</f>
        <v>NA</v>
      </c>
      <c r="Y2184" s="14" t="str">
        <f>VLOOKUP($U2184,look_up!A$2:K2210,5,FALSE)</f>
        <v>Animalia</v>
      </c>
      <c r="Z2184" s="14" t="str">
        <f>VLOOKUP($U2184,look_up!A$2:L2210,6,FALSE)</f>
        <v>Echinodermata</v>
      </c>
      <c r="AA2184" s="14" t="str">
        <f>VLOOKUP($U2184,look_up!A$2:M2210,7,FALSE)</f>
        <v>Holothuroidea</v>
      </c>
      <c r="AB2184" s="14" t="str">
        <f>VLOOKUP($U2184,look_up!$A$2:P2210,8,FALSE)</f>
        <v>Holothuriida</v>
      </c>
      <c r="AC2184" s="14" t="str">
        <f>VLOOKUP($U2184,look_up!$A$2:Q2210,9,FALSE)</f>
        <v>Holothuriidae</v>
      </c>
      <c r="AD2184" s="14">
        <f>VLOOKUP($U2184,look_up!A$2:P2210,10,FALSE)</f>
        <v>732238</v>
      </c>
      <c r="AE2184" s="16">
        <v>0</v>
      </c>
      <c r="AF2184" s="24" t="s">
        <v>216</v>
      </c>
      <c r="AG2184">
        <v>40</v>
      </c>
      <c r="AH2184" s="16" t="s">
        <v>273</v>
      </c>
      <c r="AI2184" s="16" t="s">
        <v>226</v>
      </c>
      <c r="AJ2184" s="16" t="s">
        <v>214</v>
      </c>
      <c r="AK2184" s="16" t="s">
        <v>228</v>
      </c>
      <c r="AL2184" s="16">
        <v>0</v>
      </c>
    </row>
    <row r="2185" spans="1:38" x14ac:dyDescent="0.3">
      <c r="A2185" s="24" t="s">
        <v>0</v>
      </c>
      <c r="B2185" t="s">
        <v>1</v>
      </c>
      <c r="C2185" t="s">
        <v>279</v>
      </c>
      <c r="D2185">
        <v>-27.271709999999999</v>
      </c>
      <c r="E2185">
        <v>-48.331710000000001</v>
      </c>
      <c r="F2185" s="24" t="s">
        <v>2</v>
      </c>
      <c r="G2185" s="24" t="s">
        <v>3</v>
      </c>
      <c r="H2185" s="25">
        <v>42039</v>
      </c>
      <c r="I2185" s="12" t="s">
        <v>280</v>
      </c>
      <c r="J2185" s="12" t="s">
        <v>245</v>
      </c>
      <c r="K2185" s="12" t="s">
        <v>271</v>
      </c>
      <c r="L2185" s="24" t="s">
        <v>96</v>
      </c>
      <c r="M2185" s="24" t="s">
        <v>313</v>
      </c>
      <c r="N2185" t="s">
        <v>86</v>
      </c>
      <c r="O2185" s="24">
        <v>3</v>
      </c>
      <c r="P2185">
        <v>11</v>
      </c>
      <c r="Q2185">
        <v>11</v>
      </c>
      <c r="R2185" t="s">
        <v>18</v>
      </c>
      <c r="S2185" s="24">
        <v>20</v>
      </c>
      <c r="T2185" s="24">
        <v>15</v>
      </c>
      <c r="U2185" t="s">
        <v>187</v>
      </c>
      <c r="V2185" s="14" t="str">
        <f>VLOOKUP($U2185,look_up!$A$2:J2211,2,FALSE)</f>
        <v>Pepino_do_mar</v>
      </c>
      <c r="W2185" s="14" t="str">
        <f>VLOOKUP($U2185,look_up!$A$2:K2211,3,FALSE)</f>
        <v>Species</v>
      </c>
      <c r="X2185" s="14" t="str">
        <f>VLOOKUP($U2185,look_up!$A$2:L2211,4,FALSE)</f>
        <v>NA</v>
      </c>
      <c r="Y2185" s="14" t="str">
        <f>VLOOKUP($U2185,look_up!A$2:K2211,5,FALSE)</f>
        <v>Animalia</v>
      </c>
      <c r="Z2185" s="14" t="str">
        <f>VLOOKUP($U2185,look_up!A$2:L2211,6,FALSE)</f>
        <v>Echinodermata</v>
      </c>
      <c r="AA2185" s="14" t="str">
        <f>VLOOKUP($U2185,look_up!A$2:M2211,7,FALSE)</f>
        <v>Holothuroidea</v>
      </c>
      <c r="AB2185" s="14" t="str">
        <f>VLOOKUP($U2185,look_up!$A$2:P2211,8,FALSE)</f>
        <v>Holothuriida</v>
      </c>
      <c r="AC2185" s="14" t="str">
        <f>VLOOKUP($U2185,look_up!$A$2:Q2211,9,FALSE)</f>
        <v>Holothuriidae</v>
      </c>
      <c r="AD2185" s="14">
        <f>VLOOKUP($U2185,look_up!A$2:P2211,10,FALSE)</f>
        <v>732238</v>
      </c>
      <c r="AE2185" s="16">
        <v>0</v>
      </c>
      <c r="AF2185" s="24" t="s">
        <v>216</v>
      </c>
      <c r="AG2185">
        <v>40</v>
      </c>
      <c r="AH2185" s="16" t="s">
        <v>273</v>
      </c>
      <c r="AI2185" s="16" t="s">
        <v>226</v>
      </c>
      <c r="AJ2185" s="16" t="s">
        <v>214</v>
      </c>
      <c r="AK2185" s="16" t="s">
        <v>228</v>
      </c>
      <c r="AL2185" s="16">
        <v>0</v>
      </c>
    </row>
    <row r="2186" spans="1:38" x14ac:dyDescent="0.3">
      <c r="A2186" s="24" t="s">
        <v>0</v>
      </c>
      <c r="B2186" t="s">
        <v>308</v>
      </c>
      <c r="C2186" t="s">
        <v>281</v>
      </c>
      <c r="D2186">
        <v>-27.274239999999999</v>
      </c>
      <c r="E2186">
        <v>-48.3339</v>
      </c>
      <c r="F2186" s="24" t="s">
        <v>2</v>
      </c>
      <c r="G2186" s="24" t="s">
        <v>3</v>
      </c>
      <c r="H2186" s="25">
        <v>42031</v>
      </c>
      <c r="I2186" s="12" t="s">
        <v>282</v>
      </c>
      <c r="J2186" s="12" t="s">
        <v>270</v>
      </c>
      <c r="K2186" s="12" t="s">
        <v>271</v>
      </c>
      <c r="L2186" s="24" t="s">
        <v>96</v>
      </c>
      <c r="M2186" s="24" t="s">
        <v>313</v>
      </c>
      <c r="N2186" t="s">
        <v>85</v>
      </c>
      <c r="O2186" s="24">
        <v>1</v>
      </c>
      <c r="P2186">
        <v>5</v>
      </c>
      <c r="Q2186">
        <v>5</v>
      </c>
      <c r="R2186">
        <v>27</v>
      </c>
      <c r="S2186" s="24">
        <v>4.7</v>
      </c>
      <c r="T2186" s="24">
        <v>3.4</v>
      </c>
      <c r="U2186" t="s">
        <v>187</v>
      </c>
      <c r="V2186" s="14" t="str">
        <f>VLOOKUP($U2186,look_up!$A$2:J2212,2,FALSE)</f>
        <v>Pepino_do_mar</v>
      </c>
      <c r="W2186" s="14" t="str">
        <f>VLOOKUP($U2186,look_up!$A$2:K2212,3,FALSE)</f>
        <v>Species</v>
      </c>
      <c r="X2186" s="14" t="str">
        <f>VLOOKUP($U2186,look_up!$A$2:L2212,4,FALSE)</f>
        <v>NA</v>
      </c>
      <c r="Y2186" s="14" t="str">
        <f>VLOOKUP($U2186,look_up!A$2:K2212,5,FALSE)</f>
        <v>Animalia</v>
      </c>
      <c r="Z2186" s="14" t="str">
        <f>VLOOKUP($U2186,look_up!A$2:L2212,6,FALSE)</f>
        <v>Echinodermata</v>
      </c>
      <c r="AA2186" s="14" t="str">
        <f>VLOOKUP($U2186,look_up!A$2:M2212,7,FALSE)</f>
        <v>Holothuroidea</v>
      </c>
      <c r="AB2186" s="14" t="str">
        <f>VLOOKUP($U2186,look_up!$A$2:P2212,8,FALSE)</f>
        <v>Holothuriida</v>
      </c>
      <c r="AC2186" s="14" t="str">
        <f>VLOOKUP($U2186,look_up!$A$2:Q2212,9,FALSE)</f>
        <v>Holothuriidae</v>
      </c>
      <c r="AD2186" s="14">
        <f>VLOOKUP($U2186,look_up!A$2:P2212,10,FALSE)</f>
        <v>732238</v>
      </c>
      <c r="AE2186" s="16">
        <v>0</v>
      </c>
      <c r="AF2186" s="24" t="s">
        <v>216</v>
      </c>
      <c r="AG2186">
        <v>40</v>
      </c>
      <c r="AH2186" s="16" t="s">
        <v>273</v>
      </c>
      <c r="AI2186" s="16" t="s">
        <v>226</v>
      </c>
      <c r="AJ2186" s="16" t="s">
        <v>214</v>
      </c>
      <c r="AK2186" s="16" t="s">
        <v>228</v>
      </c>
      <c r="AL2186" s="16">
        <v>0</v>
      </c>
    </row>
    <row r="2187" spans="1:38" x14ac:dyDescent="0.3">
      <c r="A2187" s="24" t="s">
        <v>0</v>
      </c>
      <c r="B2187" t="s">
        <v>308</v>
      </c>
      <c r="C2187" t="s">
        <v>281</v>
      </c>
      <c r="D2187">
        <v>-27.274239999999999</v>
      </c>
      <c r="E2187">
        <v>-48.3339</v>
      </c>
      <c r="F2187" s="24" t="s">
        <v>2</v>
      </c>
      <c r="G2187" s="24" t="s">
        <v>3</v>
      </c>
      <c r="H2187" s="25">
        <v>42031</v>
      </c>
      <c r="I2187" s="12" t="s">
        <v>282</v>
      </c>
      <c r="J2187" s="12" t="s">
        <v>270</v>
      </c>
      <c r="K2187" s="12" t="s">
        <v>271</v>
      </c>
      <c r="L2187" s="24" t="s">
        <v>96</v>
      </c>
      <c r="M2187" s="24" t="s">
        <v>313</v>
      </c>
      <c r="N2187" t="s">
        <v>85</v>
      </c>
      <c r="O2187" s="24">
        <v>2</v>
      </c>
      <c r="P2187">
        <v>5</v>
      </c>
      <c r="Q2187">
        <v>5</v>
      </c>
      <c r="R2187">
        <v>27</v>
      </c>
      <c r="S2187" s="24">
        <v>4.7</v>
      </c>
      <c r="T2187" s="24">
        <v>3.4</v>
      </c>
      <c r="U2187" t="s">
        <v>187</v>
      </c>
      <c r="V2187" s="14" t="str">
        <f>VLOOKUP($U2187,look_up!$A$2:J2213,2,FALSE)</f>
        <v>Pepino_do_mar</v>
      </c>
      <c r="W2187" s="14" t="str">
        <f>VLOOKUP($U2187,look_up!$A$2:K2213,3,FALSE)</f>
        <v>Species</v>
      </c>
      <c r="X2187" s="14" t="str">
        <f>VLOOKUP($U2187,look_up!$A$2:L2213,4,FALSE)</f>
        <v>NA</v>
      </c>
      <c r="Y2187" s="14" t="str">
        <f>VLOOKUP($U2187,look_up!A$2:K2213,5,FALSE)</f>
        <v>Animalia</v>
      </c>
      <c r="Z2187" s="14" t="str">
        <f>VLOOKUP($U2187,look_up!A$2:L2213,6,FALSE)</f>
        <v>Echinodermata</v>
      </c>
      <c r="AA2187" s="14" t="str">
        <f>VLOOKUP($U2187,look_up!A$2:M2213,7,FALSE)</f>
        <v>Holothuroidea</v>
      </c>
      <c r="AB2187" s="14" t="str">
        <f>VLOOKUP($U2187,look_up!$A$2:P2213,8,FALSE)</f>
        <v>Holothuriida</v>
      </c>
      <c r="AC2187" s="14" t="str">
        <f>VLOOKUP($U2187,look_up!$A$2:Q2213,9,FALSE)</f>
        <v>Holothuriidae</v>
      </c>
      <c r="AD2187" s="14">
        <f>VLOOKUP($U2187,look_up!A$2:P2213,10,FALSE)</f>
        <v>732238</v>
      </c>
      <c r="AE2187" s="16">
        <v>2</v>
      </c>
      <c r="AF2187" s="24" t="s">
        <v>216</v>
      </c>
      <c r="AG2187">
        <v>40</v>
      </c>
      <c r="AH2187" s="16" t="s">
        <v>273</v>
      </c>
      <c r="AI2187" s="16" t="s">
        <v>226</v>
      </c>
      <c r="AJ2187" s="16" t="s">
        <v>214</v>
      </c>
      <c r="AK2187" s="16" t="s">
        <v>228</v>
      </c>
      <c r="AL2187" s="16">
        <v>2</v>
      </c>
    </row>
    <row r="2188" spans="1:38" x14ac:dyDescent="0.3">
      <c r="A2188" s="24" t="s">
        <v>0</v>
      </c>
      <c r="B2188" t="s">
        <v>308</v>
      </c>
      <c r="C2188" t="s">
        <v>281</v>
      </c>
      <c r="D2188">
        <v>-27.274239999999999</v>
      </c>
      <c r="E2188">
        <v>-48.3339</v>
      </c>
      <c r="F2188" s="24" t="s">
        <v>2</v>
      </c>
      <c r="G2188" s="24" t="s">
        <v>3</v>
      </c>
      <c r="H2188" s="25">
        <v>42031</v>
      </c>
      <c r="I2188" s="12" t="s">
        <v>282</v>
      </c>
      <c r="J2188" s="12" t="s">
        <v>270</v>
      </c>
      <c r="K2188" s="12" t="s">
        <v>271</v>
      </c>
      <c r="L2188" s="24" t="s">
        <v>96</v>
      </c>
      <c r="M2188" s="24" t="s">
        <v>313</v>
      </c>
      <c r="N2188" t="s">
        <v>85</v>
      </c>
      <c r="O2188" s="24">
        <v>3</v>
      </c>
      <c r="P2188">
        <v>5</v>
      </c>
      <c r="Q2188">
        <v>5</v>
      </c>
      <c r="R2188">
        <v>27</v>
      </c>
      <c r="S2188" s="24">
        <v>4.7</v>
      </c>
      <c r="T2188" s="24">
        <v>3.4</v>
      </c>
      <c r="U2188" t="s">
        <v>187</v>
      </c>
      <c r="V2188" s="14" t="str">
        <f>VLOOKUP($U2188,look_up!$A$2:J2214,2,FALSE)</f>
        <v>Pepino_do_mar</v>
      </c>
      <c r="W2188" s="14" t="str">
        <f>VLOOKUP($U2188,look_up!$A$2:K2214,3,FALSE)</f>
        <v>Species</v>
      </c>
      <c r="X2188" s="14" t="str">
        <f>VLOOKUP($U2188,look_up!$A$2:L2214,4,FALSE)</f>
        <v>NA</v>
      </c>
      <c r="Y2188" s="14" t="str">
        <f>VLOOKUP($U2188,look_up!A$2:K2214,5,FALSE)</f>
        <v>Animalia</v>
      </c>
      <c r="Z2188" s="14" t="str">
        <f>VLOOKUP($U2188,look_up!A$2:L2214,6,FALSE)</f>
        <v>Echinodermata</v>
      </c>
      <c r="AA2188" s="14" t="str">
        <f>VLOOKUP($U2188,look_up!A$2:M2214,7,FALSE)</f>
        <v>Holothuroidea</v>
      </c>
      <c r="AB2188" s="14" t="str">
        <f>VLOOKUP($U2188,look_up!$A$2:P2214,8,FALSE)</f>
        <v>Holothuriida</v>
      </c>
      <c r="AC2188" s="14" t="str">
        <f>VLOOKUP($U2188,look_up!$A$2:Q2214,9,FALSE)</f>
        <v>Holothuriidae</v>
      </c>
      <c r="AD2188" s="14">
        <f>VLOOKUP($U2188,look_up!A$2:P2214,10,FALSE)</f>
        <v>732238</v>
      </c>
      <c r="AE2188" s="16">
        <v>0</v>
      </c>
      <c r="AF2188" s="24" t="s">
        <v>216</v>
      </c>
      <c r="AG2188">
        <v>40</v>
      </c>
      <c r="AH2188" s="16" t="s">
        <v>273</v>
      </c>
      <c r="AI2188" s="16" t="s">
        <v>226</v>
      </c>
      <c r="AJ2188" s="16" t="s">
        <v>214</v>
      </c>
      <c r="AK2188" s="16" t="s">
        <v>228</v>
      </c>
      <c r="AL2188" s="16">
        <v>0</v>
      </c>
    </row>
    <row r="2189" spans="1:38" x14ac:dyDescent="0.3">
      <c r="A2189" s="24" t="s">
        <v>0</v>
      </c>
      <c r="B2189" t="s">
        <v>308</v>
      </c>
      <c r="C2189" t="s">
        <v>281</v>
      </c>
      <c r="D2189">
        <v>-27.274239999999999</v>
      </c>
      <c r="E2189">
        <v>-48.3339</v>
      </c>
      <c r="F2189" s="24" t="s">
        <v>2</v>
      </c>
      <c r="G2189" s="24" t="s">
        <v>3</v>
      </c>
      <c r="H2189" s="25">
        <v>42031</v>
      </c>
      <c r="I2189" s="12" t="s">
        <v>282</v>
      </c>
      <c r="J2189" s="12" t="s">
        <v>270</v>
      </c>
      <c r="K2189" s="12" t="s">
        <v>271</v>
      </c>
      <c r="L2189" s="24" t="s">
        <v>96</v>
      </c>
      <c r="M2189" s="24" t="s">
        <v>313</v>
      </c>
      <c r="N2189" t="s">
        <v>85</v>
      </c>
      <c r="O2189" s="24">
        <v>1</v>
      </c>
      <c r="P2189">
        <v>10</v>
      </c>
      <c r="Q2189">
        <v>10</v>
      </c>
      <c r="R2189">
        <v>26</v>
      </c>
      <c r="S2189" s="24">
        <v>4.7</v>
      </c>
      <c r="T2189" s="24">
        <v>5</v>
      </c>
      <c r="U2189" t="s">
        <v>187</v>
      </c>
      <c r="V2189" s="14" t="str">
        <f>VLOOKUP($U2189,look_up!$A$2:J2215,2,FALSE)</f>
        <v>Pepino_do_mar</v>
      </c>
      <c r="W2189" s="14" t="str">
        <f>VLOOKUP($U2189,look_up!$A$2:K2215,3,FALSE)</f>
        <v>Species</v>
      </c>
      <c r="X2189" s="14" t="str">
        <f>VLOOKUP($U2189,look_up!$A$2:L2215,4,FALSE)</f>
        <v>NA</v>
      </c>
      <c r="Y2189" s="14" t="str">
        <f>VLOOKUP($U2189,look_up!A$2:K2215,5,FALSE)</f>
        <v>Animalia</v>
      </c>
      <c r="Z2189" s="14" t="str">
        <f>VLOOKUP($U2189,look_up!A$2:L2215,6,FALSE)</f>
        <v>Echinodermata</v>
      </c>
      <c r="AA2189" s="14" t="str">
        <f>VLOOKUP($U2189,look_up!A$2:M2215,7,FALSE)</f>
        <v>Holothuroidea</v>
      </c>
      <c r="AB2189" s="14" t="str">
        <f>VLOOKUP($U2189,look_up!$A$2:P2215,8,FALSE)</f>
        <v>Holothuriida</v>
      </c>
      <c r="AC2189" s="14" t="str">
        <f>VLOOKUP($U2189,look_up!$A$2:Q2215,9,FALSE)</f>
        <v>Holothuriidae</v>
      </c>
      <c r="AD2189" s="14">
        <f>VLOOKUP($U2189,look_up!A$2:P2215,10,FALSE)</f>
        <v>732238</v>
      </c>
      <c r="AE2189" s="16">
        <v>0</v>
      </c>
      <c r="AF2189" s="24" t="s">
        <v>216</v>
      </c>
      <c r="AG2189">
        <v>40</v>
      </c>
      <c r="AH2189" s="16" t="s">
        <v>273</v>
      </c>
      <c r="AI2189" s="16" t="s">
        <v>226</v>
      </c>
      <c r="AJ2189" s="16" t="s">
        <v>214</v>
      </c>
      <c r="AK2189" s="16" t="s">
        <v>228</v>
      </c>
      <c r="AL2189" s="16">
        <v>0</v>
      </c>
    </row>
    <row r="2190" spans="1:38" x14ac:dyDescent="0.3">
      <c r="A2190" s="24" t="s">
        <v>0</v>
      </c>
      <c r="B2190" t="s">
        <v>308</v>
      </c>
      <c r="C2190" t="s">
        <v>281</v>
      </c>
      <c r="D2190">
        <v>-27.274239999999999</v>
      </c>
      <c r="E2190">
        <v>-48.3339</v>
      </c>
      <c r="F2190" s="24" t="s">
        <v>2</v>
      </c>
      <c r="G2190" s="24" t="s">
        <v>3</v>
      </c>
      <c r="H2190" s="25">
        <v>42031</v>
      </c>
      <c r="I2190" s="12" t="s">
        <v>282</v>
      </c>
      <c r="J2190" s="12" t="s">
        <v>270</v>
      </c>
      <c r="K2190" s="12" t="s">
        <v>271</v>
      </c>
      <c r="L2190" s="24" t="s">
        <v>96</v>
      </c>
      <c r="M2190" s="24" t="s">
        <v>313</v>
      </c>
      <c r="N2190" t="s">
        <v>85</v>
      </c>
      <c r="O2190" s="24">
        <v>2</v>
      </c>
      <c r="P2190">
        <v>10</v>
      </c>
      <c r="Q2190">
        <v>10</v>
      </c>
      <c r="R2190">
        <v>26</v>
      </c>
      <c r="S2190" s="24">
        <v>4.7</v>
      </c>
      <c r="T2190" s="24">
        <v>5</v>
      </c>
      <c r="U2190" t="s">
        <v>187</v>
      </c>
      <c r="V2190" s="14" t="str">
        <f>VLOOKUP($U2190,look_up!$A$2:J2216,2,FALSE)</f>
        <v>Pepino_do_mar</v>
      </c>
      <c r="W2190" s="14" t="str">
        <f>VLOOKUP($U2190,look_up!$A$2:K2216,3,FALSE)</f>
        <v>Species</v>
      </c>
      <c r="X2190" s="14" t="str">
        <f>VLOOKUP($U2190,look_up!$A$2:L2216,4,FALSE)</f>
        <v>NA</v>
      </c>
      <c r="Y2190" s="14" t="str">
        <f>VLOOKUP($U2190,look_up!A$2:K2216,5,FALSE)</f>
        <v>Animalia</v>
      </c>
      <c r="Z2190" s="14" t="str">
        <f>VLOOKUP($U2190,look_up!A$2:L2216,6,FALSE)</f>
        <v>Echinodermata</v>
      </c>
      <c r="AA2190" s="14" t="str">
        <f>VLOOKUP($U2190,look_up!A$2:M2216,7,FALSE)</f>
        <v>Holothuroidea</v>
      </c>
      <c r="AB2190" s="14" t="str">
        <f>VLOOKUP($U2190,look_up!$A$2:P2216,8,FALSE)</f>
        <v>Holothuriida</v>
      </c>
      <c r="AC2190" s="14" t="str">
        <f>VLOOKUP($U2190,look_up!$A$2:Q2216,9,FALSE)</f>
        <v>Holothuriidae</v>
      </c>
      <c r="AD2190" s="14">
        <f>VLOOKUP($U2190,look_up!A$2:P2216,10,FALSE)</f>
        <v>732238</v>
      </c>
      <c r="AE2190" s="16">
        <v>0</v>
      </c>
      <c r="AF2190" s="24" t="s">
        <v>216</v>
      </c>
      <c r="AG2190">
        <v>40</v>
      </c>
      <c r="AH2190" s="16" t="s">
        <v>273</v>
      </c>
      <c r="AI2190" s="16" t="s">
        <v>226</v>
      </c>
      <c r="AJ2190" s="16" t="s">
        <v>214</v>
      </c>
      <c r="AK2190" s="16" t="s">
        <v>228</v>
      </c>
      <c r="AL2190" s="16">
        <v>0</v>
      </c>
    </row>
    <row r="2191" spans="1:38" x14ac:dyDescent="0.3">
      <c r="A2191" s="24" t="s">
        <v>0</v>
      </c>
      <c r="B2191" t="s">
        <v>308</v>
      </c>
      <c r="C2191" t="s">
        <v>281</v>
      </c>
      <c r="D2191">
        <v>-27.274239999999999</v>
      </c>
      <c r="E2191">
        <v>-48.3339</v>
      </c>
      <c r="F2191" s="24" t="s">
        <v>2</v>
      </c>
      <c r="G2191" s="24" t="s">
        <v>3</v>
      </c>
      <c r="H2191" s="25">
        <v>42031</v>
      </c>
      <c r="I2191" s="12" t="s">
        <v>282</v>
      </c>
      <c r="J2191" s="12" t="s">
        <v>270</v>
      </c>
      <c r="K2191" s="12" t="s">
        <v>271</v>
      </c>
      <c r="L2191" s="24" t="s">
        <v>96</v>
      </c>
      <c r="M2191" s="24" t="s">
        <v>313</v>
      </c>
      <c r="N2191" t="s">
        <v>85</v>
      </c>
      <c r="O2191" s="24">
        <v>3</v>
      </c>
      <c r="P2191">
        <v>10</v>
      </c>
      <c r="Q2191">
        <v>10</v>
      </c>
      <c r="R2191">
        <v>26</v>
      </c>
      <c r="S2191" s="24">
        <v>4.7</v>
      </c>
      <c r="T2191" s="24">
        <v>5</v>
      </c>
      <c r="U2191" t="s">
        <v>187</v>
      </c>
      <c r="V2191" s="14" t="str">
        <f>VLOOKUP($U2191,look_up!$A$2:J2217,2,FALSE)</f>
        <v>Pepino_do_mar</v>
      </c>
      <c r="W2191" s="14" t="str">
        <f>VLOOKUP($U2191,look_up!$A$2:K2217,3,FALSE)</f>
        <v>Species</v>
      </c>
      <c r="X2191" s="14" t="str">
        <f>VLOOKUP($U2191,look_up!$A$2:L2217,4,FALSE)</f>
        <v>NA</v>
      </c>
      <c r="Y2191" s="14" t="str">
        <f>VLOOKUP($U2191,look_up!A$2:K2217,5,FALSE)</f>
        <v>Animalia</v>
      </c>
      <c r="Z2191" s="14" t="str">
        <f>VLOOKUP($U2191,look_up!A$2:L2217,6,FALSE)</f>
        <v>Echinodermata</v>
      </c>
      <c r="AA2191" s="14" t="str">
        <f>VLOOKUP($U2191,look_up!A$2:M2217,7,FALSE)</f>
        <v>Holothuroidea</v>
      </c>
      <c r="AB2191" s="14" t="str">
        <f>VLOOKUP($U2191,look_up!$A$2:P2217,8,FALSE)</f>
        <v>Holothuriida</v>
      </c>
      <c r="AC2191" s="14" t="str">
        <f>VLOOKUP($U2191,look_up!$A$2:Q2217,9,FALSE)</f>
        <v>Holothuriidae</v>
      </c>
      <c r="AD2191" s="14">
        <f>VLOOKUP($U2191,look_up!A$2:P2217,10,FALSE)</f>
        <v>732238</v>
      </c>
      <c r="AE2191" s="16">
        <v>0</v>
      </c>
      <c r="AF2191" s="24" t="s">
        <v>216</v>
      </c>
      <c r="AG2191">
        <v>40</v>
      </c>
      <c r="AH2191" s="16" t="s">
        <v>273</v>
      </c>
      <c r="AI2191" s="16" t="s">
        <v>226</v>
      </c>
      <c r="AJ2191" s="16" t="s">
        <v>214</v>
      </c>
      <c r="AK2191" s="16" t="s">
        <v>228</v>
      </c>
      <c r="AL2191" s="16">
        <v>0</v>
      </c>
    </row>
    <row r="2192" spans="1:38" x14ac:dyDescent="0.3">
      <c r="A2192" s="24" t="s">
        <v>0</v>
      </c>
      <c r="B2192" t="s">
        <v>267</v>
      </c>
      <c r="C2192" t="s">
        <v>283</v>
      </c>
      <c r="D2192">
        <v>-27.27486</v>
      </c>
      <c r="E2192">
        <v>-48.36674</v>
      </c>
      <c r="F2192" s="24" t="s">
        <v>2</v>
      </c>
      <c r="G2192" s="24" t="s">
        <v>3</v>
      </c>
      <c r="H2192" s="25">
        <v>42024</v>
      </c>
      <c r="I2192" s="12" t="s">
        <v>248</v>
      </c>
      <c r="J2192" s="12" t="s">
        <v>270</v>
      </c>
      <c r="K2192" s="12" t="s">
        <v>271</v>
      </c>
      <c r="L2192" s="24" t="s">
        <v>96</v>
      </c>
      <c r="M2192" s="24" t="s">
        <v>313</v>
      </c>
      <c r="N2192" t="s">
        <v>85</v>
      </c>
      <c r="O2192" s="24">
        <v>1</v>
      </c>
      <c r="P2192">
        <v>5</v>
      </c>
      <c r="Q2192">
        <v>5</v>
      </c>
      <c r="R2192">
        <v>27</v>
      </c>
      <c r="S2192" s="24">
        <v>10.7</v>
      </c>
      <c r="T2192" s="24">
        <v>4</v>
      </c>
      <c r="U2192" t="s">
        <v>187</v>
      </c>
      <c r="V2192" s="14" t="str">
        <f>VLOOKUP($U2192,look_up!$A$2:J2218,2,FALSE)</f>
        <v>Pepino_do_mar</v>
      </c>
      <c r="W2192" s="14" t="str">
        <f>VLOOKUP($U2192,look_up!$A$2:K2218,3,FALSE)</f>
        <v>Species</v>
      </c>
      <c r="X2192" s="14" t="str">
        <f>VLOOKUP($U2192,look_up!$A$2:L2218,4,FALSE)</f>
        <v>NA</v>
      </c>
      <c r="Y2192" s="14" t="str">
        <f>VLOOKUP($U2192,look_up!A$2:K2218,5,FALSE)</f>
        <v>Animalia</v>
      </c>
      <c r="Z2192" s="14" t="str">
        <f>VLOOKUP($U2192,look_up!A$2:L2218,6,FALSE)</f>
        <v>Echinodermata</v>
      </c>
      <c r="AA2192" s="14" t="str">
        <f>VLOOKUP($U2192,look_up!A$2:M2218,7,FALSE)</f>
        <v>Holothuroidea</v>
      </c>
      <c r="AB2192" s="14" t="str">
        <f>VLOOKUP($U2192,look_up!$A$2:P2218,8,FALSE)</f>
        <v>Holothuriida</v>
      </c>
      <c r="AC2192" s="14" t="str">
        <f>VLOOKUP($U2192,look_up!$A$2:Q2218,9,FALSE)</f>
        <v>Holothuriidae</v>
      </c>
      <c r="AD2192" s="14">
        <f>VLOOKUP($U2192,look_up!A$2:P2218,10,FALSE)</f>
        <v>732238</v>
      </c>
      <c r="AE2192" s="16">
        <v>1</v>
      </c>
      <c r="AF2192" s="24" t="s">
        <v>216</v>
      </c>
      <c r="AG2192">
        <v>40</v>
      </c>
      <c r="AH2192" s="16" t="s">
        <v>273</v>
      </c>
      <c r="AI2192" s="16" t="s">
        <v>226</v>
      </c>
      <c r="AJ2192" s="16" t="s">
        <v>214</v>
      </c>
      <c r="AK2192" s="16" t="s">
        <v>228</v>
      </c>
      <c r="AL2192" s="16">
        <v>1</v>
      </c>
    </row>
    <row r="2193" spans="1:38" x14ac:dyDescent="0.3">
      <c r="A2193" s="24" t="s">
        <v>0</v>
      </c>
      <c r="B2193" t="s">
        <v>267</v>
      </c>
      <c r="C2193" t="s">
        <v>283</v>
      </c>
      <c r="D2193">
        <v>-27.27486</v>
      </c>
      <c r="E2193">
        <v>-48.36674</v>
      </c>
      <c r="F2193" s="24" t="s">
        <v>2</v>
      </c>
      <c r="G2193" s="24" t="s">
        <v>3</v>
      </c>
      <c r="H2193" s="25">
        <v>42024</v>
      </c>
      <c r="I2193" s="12" t="s">
        <v>248</v>
      </c>
      <c r="J2193" s="12" t="s">
        <v>270</v>
      </c>
      <c r="K2193" s="12" t="s">
        <v>271</v>
      </c>
      <c r="L2193" s="24" t="s">
        <v>96</v>
      </c>
      <c r="M2193" s="24" t="s">
        <v>313</v>
      </c>
      <c r="N2193" t="s">
        <v>85</v>
      </c>
      <c r="O2193" s="24">
        <v>2</v>
      </c>
      <c r="P2193">
        <v>5</v>
      </c>
      <c r="Q2193">
        <v>5</v>
      </c>
      <c r="R2193">
        <v>27</v>
      </c>
      <c r="S2193" s="24">
        <v>10.7</v>
      </c>
      <c r="T2193" s="24">
        <v>4</v>
      </c>
      <c r="U2193" t="s">
        <v>187</v>
      </c>
      <c r="V2193" s="14" t="str">
        <f>VLOOKUP($U2193,look_up!$A$2:J2219,2,FALSE)</f>
        <v>Pepino_do_mar</v>
      </c>
      <c r="W2193" s="14" t="str">
        <f>VLOOKUP($U2193,look_up!$A$2:K2219,3,FALSE)</f>
        <v>Species</v>
      </c>
      <c r="X2193" s="14" t="str">
        <f>VLOOKUP($U2193,look_up!$A$2:L2219,4,FALSE)</f>
        <v>NA</v>
      </c>
      <c r="Y2193" s="14" t="str">
        <f>VLOOKUP($U2193,look_up!A$2:K2219,5,FALSE)</f>
        <v>Animalia</v>
      </c>
      <c r="Z2193" s="14" t="str">
        <f>VLOOKUP($U2193,look_up!A$2:L2219,6,FALSE)</f>
        <v>Echinodermata</v>
      </c>
      <c r="AA2193" s="14" t="str">
        <f>VLOOKUP($U2193,look_up!A$2:M2219,7,FALSE)</f>
        <v>Holothuroidea</v>
      </c>
      <c r="AB2193" s="14" t="str">
        <f>VLOOKUP($U2193,look_up!$A$2:P2219,8,FALSE)</f>
        <v>Holothuriida</v>
      </c>
      <c r="AC2193" s="14" t="str">
        <f>VLOOKUP($U2193,look_up!$A$2:Q2219,9,FALSE)</f>
        <v>Holothuriidae</v>
      </c>
      <c r="AD2193" s="14">
        <f>VLOOKUP($U2193,look_up!A$2:P2219,10,FALSE)</f>
        <v>732238</v>
      </c>
      <c r="AE2193" s="16">
        <v>11</v>
      </c>
      <c r="AF2193" s="24" t="s">
        <v>216</v>
      </c>
      <c r="AG2193">
        <v>40</v>
      </c>
      <c r="AH2193" s="16" t="s">
        <v>273</v>
      </c>
      <c r="AI2193" s="16" t="s">
        <v>226</v>
      </c>
      <c r="AJ2193" s="16" t="s">
        <v>214</v>
      </c>
      <c r="AK2193" s="16" t="s">
        <v>228</v>
      </c>
      <c r="AL2193" s="16">
        <v>11</v>
      </c>
    </row>
    <row r="2194" spans="1:38" x14ac:dyDescent="0.3">
      <c r="A2194" s="24" t="s">
        <v>0</v>
      </c>
      <c r="B2194" t="s">
        <v>267</v>
      </c>
      <c r="C2194" t="s">
        <v>283</v>
      </c>
      <c r="D2194">
        <v>-27.27486</v>
      </c>
      <c r="E2194">
        <v>-48.36674</v>
      </c>
      <c r="F2194" s="24" t="s">
        <v>2</v>
      </c>
      <c r="G2194" s="24" t="s">
        <v>3</v>
      </c>
      <c r="H2194" s="25">
        <v>42024</v>
      </c>
      <c r="I2194" s="12" t="s">
        <v>248</v>
      </c>
      <c r="J2194" s="12" t="s">
        <v>270</v>
      </c>
      <c r="K2194" s="12" t="s">
        <v>271</v>
      </c>
      <c r="L2194" s="24" t="s">
        <v>96</v>
      </c>
      <c r="M2194" s="24" t="s">
        <v>313</v>
      </c>
      <c r="N2194" t="s">
        <v>85</v>
      </c>
      <c r="O2194" s="24">
        <v>3</v>
      </c>
      <c r="P2194">
        <v>5</v>
      </c>
      <c r="Q2194">
        <v>5</v>
      </c>
      <c r="R2194">
        <v>27</v>
      </c>
      <c r="S2194" s="24">
        <v>10.7</v>
      </c>
      <c r="T2194" s="24">
        <v>4</v>
      </c>
      <c r="U2194" t="s">
        <v>187</v>
      </c>
      <c r="V2194" s="14" t="str">
        <f>VLOOKUP($U2194,look_up!$A$2:J2220,2,FALSE)</f>
        <v>Pepino_do_mar</v>
      </c>
      <c r="W2194" s="14" t="str">
        <f>VLOOKUP($U2194,look_up!$A$2:K2220,3,FALSE)</f>
        <v>Species</v>
      </c>
      <c r="X2194" s="14" t="str">
        <f>VLOOKUP($U2194,look_up!$A$2:L2220,4,FALSE)</f>
        <v>NA</v>
      </c>
      <c r="Y2194" s="14" t="str">
        <f>VLOOKUP($U2194,look_up!A$2:K2220,5,FALSE)</f>
        <v>Animalia</v>
      </c>
      <c r="Z2194" s="14" t="str">
        <f>VLOOKUP($U2194,look_up!A$2:L2220,6,FALSE)</f>
        <v>Echinodermata</v>
      </c>
      <c r="AA2194" s="14" t="str">
        <f>VLOOKUP($U2194,look_up!A$2:M2220,7,FALSE)</f>
        <v>Holothuroidea</v>
      </c>
      <c r="AB2194" s="14" t="str">
        <f>VLOOKUP($U2194,look_up!$A$2:P2220,8,FALSE)</f>
        <v>Holothuriida</v>
      </c>
      <c r="AC2194" s="14" t="str">
        <f>VLOOKUP($U2194,look_up!$A$2:Q2220,9,FALSE)</f>
        <v>Holothuriidae</v>
      </c>
      <c r="AD2194" s="14">
        <f>VLOOKUP($U2194,look_up!A$2:P2220,10,FALSE)</f>
        <v>732238</v>
      </c>
      <c r="AE2194" s="16">
        <v>0</v>
      </c>
      <c r="AF2194" s="24" t="s">
        <v>216</v>
      </c>
      <c r="AG2194">
        <v>40</v>
      </c>
      <c r="AH2194" s="16" t="s">
        <v>273</v>
      </c>
      <c r="AI2194" s="16" t="s">
        <v>226</v>
      </c>
      <c r="AJ2194" s="16" t="s">
        <v>214</v>
      </c>
      <c r="AK2194" s="16" t="s">
        <v>228</v>
      </c>
      <c r="AL2194" s="16">
        <v>0</v>
      </c>
    </row>
    <row r="2195" spans="1:38" x14ac:dyDescent="0.3">
      <c r="A2195" s="24" t="s">
        <v>0</v>
      </c>
      <c r="B2195" t="s">
        <v>267</v>
      </c>
      <c r="C2195" t="s">
        <v>283</v>
      </c>
      <c r="D2195">
        <v>-27.27486</v>
      </c>
      <c r="E2195">
        <v>-48.36674</v>
      </c>
      <c r="F2195" s="24" t="s">
        <v>2</v>
      </c>
      <c r="G2195" s="24" t="s">
        <v>3</v>
      </c>
      <c r="H2195" s="25">
        <v>42024</v>
      </c>
      <c r="I2195" s="12" t="s">
        <v>248</v>
      </c>
      <c r="J2195" s="12" t="s">
        <v>270</v>
      </c>
      <c r="K2195" s="12" t="s">
        <v>271</v>
      </c>
      <c r="L2195" s="24" t="s">
        <v>96</v>
      </c>
      <c r="M2195" s="24" t="s">
        <v>313</v>
      </c>
      <c r="N2195" t="s">
        <v>85</v>
      </c>
      <c r="O2195" s="24">
        <v>1</v>
      </c>
      <c r="P2195">
        <v>10</v>
      </c>
      <c r="Q2195">
        <v>10</v>
      </c>
      <c r="R2195">
        <v>28</v>
      </c>
      <c r="S2195" s="24">
        <v>10.7</v>
      </c>
      <c r="T2195" s="24">
        <v>10</v>
      </c>
      <c r="U2195" t="s">
        <v>187</v>
      </c>
      <c r="V2195" s="14" t="str">
        <f>VLOOKUP($U2195,look_up!$A$2:J2221,2,FALSE)</f>
        <v>Pepino_do_mar</v>
      </c>
      <c r="W2195" s="14" t="str">
        <f>VLOOKUP($U2195,look_up!$A$2:K2221,3,FALSE)</f>
        <v>Species</v>
      </c>
      <c r="X2195" s="14" t="str">
        <f>VLOOKUP($U2195,look_up!$A$2:L2221,4,FALSE)</f>
        <v>NA</v>
      </c>
      <c r="Y2195" s="14" t="str">
        <f>VLOOKUP($U2195,look_up!A$2:K2221,5,FALSE)</f>
        <v>Animalia</v>
      </c>
      <c r="Z2195" s="14" t="str">
        <f>VLOOKUP($U2195,look_up!A$2:L2221,6,FALSE)</f>
        <v>Echinodermata</v>
      </c>
      <c r="AA2195" s="14" t="str">
        <f>VLOOKUP($U2195,look_up!A$2:M2221,7,FALSE)</f>
        <v>Holothuroidea</v>
      </c>
      <c r="AB2195" s="14" t="str">
        <f>VLOOKUP($U2195,look_up!$A$2:P2221,8,FALSE)</f>
        <v>Holothuriida</v>
      </c>
      <c r="AC2195" s="14" t="str">
        <f>VLOOKUP($U2195,look_up!$A$2:Q2221,9,FALSE)</f>
        <v>Holothuriidae</v>
      </c>
      <c r="AD2195" s="14">
        <f>VLOOKUP($U2195,look_up!A$2:P2221,10,FALSE)</f>
        <v>732238</v>
      </c>
      <c r="AE2195" s="16">
        <v>0</v>
      </c>
      <c r="AF2195" s="24" t="s">
        <v>216</v>
      </c>
      <c r="AG2195">
        <v>40</v>
      </c>
      <c r="AH2195" s="16" t="s">
        <v>273</v>
      </c>
      <c r="AI2195" s="16" t="s">
        <v>226</v>
      </c>
      <c r="AJ2195" s="16" t="s">
        <v>214</v>
      </c>
      <c r="AK2195" s="16" t="s">
        <v>228</v>
      </c>
      <c r="AL2195" s="16">
        <v>0</v>
      </c>
    </row>
    <row r="2196" spans="1:38" x14ac:dyDescent="0.3">
      <c r="A2196" s="24" t="s">
        <v>0</v>
      </c>
      <c r="B2196" t="s">
        <v>267</v>
      </c>
      <c r="C2196" t="s">
        <v>283</v>
      </c>
      <c r="D2196">
        <v>-27.27486</v>
      </c>
      <c r="E2196">
        <v>-48.36674</v>
      </c>
      <c r="F2196" s="24" t="s">
        <v>2</v>
      </c>
      <c r="G2196" s="24" t="s">
        <v>3</v>
      </c>
      <c r="H2196" s="25">
        <v>42024</v>
      </c>
      <c r="I2196" s="12" t="s">
        <v>248</v>
      </c>
      <c r="J2196" s="12" t="s">
        <v>270</v>
      </c>
      <c r="K2196" s="12" t="s">
        <v>271</v>
      </c>
      <c r="L2196" s="24" t="s">
        <v>96</v>
      </c>
      <c r="M2196" s="24" t="s">
        <v>313</v>
      </c>
      <c r="N2196" t="s">
        <v>85</v>
      </c>
      <c r="O2196" s="24">
        <v>2</v>
      </c>
      <c r="P2196">
        <v>10</v>
      </c>
      <c r="Q2196">
        <v>10</v>
      </c>
      <c r="R2196">
        <v>28</v>
      </c>
      <c r="S2196" s="24">
        <v>10.7</v>
      </c>
      <c r="T2196" s="24">
        <v>10</v>
      </c>
      <c r="U2196" t="s">
        <v>187</v>
      </c>
      <c r="V2196" s="14" t="str">
        <f>VLOOKUP($U2196,look_up!$A$2:J2222,2,FALSE)</f>
        <v>Pepino_do_mar</v>
      </c>
      <c r="W2196" s="14" t="str">
        <f>VLOOKUP($U2196,look_up!$A$2:K2222,3,FALSE)</f>
        <v>Species</v>
      </c>
      <c r="X2196" s="14" t="str">
        <f>VLOOKUP($U2196,look_up!$A$2:L2222,4,FALSE)</f>
        <v>NA</v>
      </c>
      <c r="Y2196" s="14" t="str">
        <f>VLOOKUP($U2196,look_up!A$2:K2222,5,FALSE)</f>
        <v>Animalia</v>
      </c>
      <c r="Z2196" s="14" t="str">
        <f>VLOOKUP($U2196,look_up!A$2:L2222,6,FALSE)</f>
        <v>Echinodermata</v>
      </c>
      <c r="AA2196" s="14" t="str">
        <f>VLOOKUP($U2196,look_up!A$2:M2222,7,FALSE)</f>
        <v>Holothuroidea</v>
      </c>
      <c r="AB2196" s="14" t="str">
        <f>VLOOKUP($U2196,look_up!$A$2:P2222,8,FALSE)</f>
        <v>Holothuriida</v>
      </c>
      <c r="AC2196" s="14" t="str">
        <f>VLOOKUP($U2196,look_up!$A$2:Q2222,9,FALSE)</f>
        <v>Holothuriidae</v>
      </c>
      <c r="AD2196" s="14">
        <f>VLOOKUP($U2196,look_up!A$2:P2222,10,FALSE)</f>
        <v>732238</v>
      </c>
      <c r="AE2196" s="16">
        <v>2</v>
      </c>
      <c r="AF2196" s="24" t="s">
        <v>216</v>
      </c>
      <c r="AG2196">
        <v>40</v>
      </c>
      <c r="AH2196" s="16" t="s">
        <v>273</v>
      </c>
      <c r="AI2196" s="16" t="s">
        <v>226</v>
      </c>
      <c r="AJ2196" s="16" t="s">
        <v>214</v>
      </c>
      <c r="AK2196" s="16" t="s">
        <v>228</v>
      </c>
      <c r="AL2196" s="16">
        <v>2</v>
      </c>
    </row>
    <row r="2197" spans="1:38" x14ac:dyDescent="0.3">
      <c r="A2197" s="24" t="s">
        <v>0</v>
      </c>
      <c r="B2197" t="s">
        <v>267</v>
      </c>
      <c r="C2197" t="s">
        <v>283</v>
      </c>
      <c r="D2197">
        <v>-27.27486</v>
      </c>
      <c r="E2197">
        <v>-48.36674</v>
      </c>
      <c r="F2197" s="24" t="s">
        <v>2</v>
      </c>
      <c r="G2197" s="24" t="s">
        <v>3</v>
      </c>
      <c r="H2197" s="25">
        <v>42024</v>
      </c>
      <c r="I2197" s="12" t="s">
        <v>248</v>
      </c>
      <c r="J2197" s="12" t="s">
        <v>270</v>
      </c>
      <c r="K2197" s="12" t="s">
        <v>271</v>
      </c>
      <c r="L2197" s="24" t="s">
        <v>96</v>
      </c>
      <c r="M2197" s="24" t="s">
        <v>313</v>
      </c>
      <c r="N2197" t="s">
        <v>85</v>
      </c>
      <c r="O2197" s="24">
        <v>3</v>
      </c>
      <c r="P2197">
        <v>10</v>
      </c>
      <c r="Q2197">
        <v>10</v>
      </c>
      <c r="R2197">
        <v>28</v>
      </c>
      <c r="S2197" s="24">
        <v>10.7</v>
      </c>
      <c r="T2197" s="24">
        <v>10</v>
      </c>
      <c r="U2197" t="s">
        <v>187</v>
      </c>
      <c r="V2197" s="14" t="str">
        <f>VLOOKUP($U2197,look_up!$A$2:J2223,2,FALSE)</f>
        <v>Pepino_do_mar</v>
      </c>
      <c r="W2197" s="14" t="str">
        <f>VLOOKUP($U2197,look_up!$A$2:K2223,3,FALSE)</f>
        <v>Species</v>
      </c>
      <c r="X2197" s="14" t="str">
        <f>VLOOKUP($U2197,look_up!$A$2:L2223,4,FALSE)</f>
        <v>NA</v>
      </c>
      <c r="Y2197" s="14" t="str">
        <f>VLOOKUP($U2197,look_up!A$2:K2223,5,FALSE)</f>
        <v>Animalia</v>
      </c>
      <c r="Z2197" s="14" t="str">
        <f>VLOOKUP($U2197,look_up!A$2:L2223,6,FALSE)</f>
        <v>Echinodermata</v>
      </c>
      <c r="AA2197" s="14" t="str">
        <f>VLOOKUP($U2197,look_up!A$2:M2223,7,FALSE)</f>
        <v>Holothuroidea</v>
      </c>
      <c r="AB2197" s="14" t="str">
        <f>VLOOKUP($U2197,look_up!$A$2:P2223,8,FALSE)</f>
        <v>Holothuriida</v>
      </c>
      <c r="AC2197" s="14" t="str">
        <f>VLOOKUP($U2197,look_up!$A$2:Q2223,9,FALSE)</f>
        <v>Holothuriidae</v>
      </c>
      <c r="AD2197" s="14">
        <f>VLOOKUP($U2197,look_up!A$2:P2223,10,FALSE)</f>
        <v>732238</v>
      </c>
      <c r="AE2197" s="16">
        <v>6</v>
      </c>
      <c r="AF2197" s="24" t="s">
        <v>216</v>
      </c>
      <c r="AG2197">
        <v>40</v>
      </c>
      <c r="AH2197" s="16" t="s">
        <v>273</v>
      </c>
      <c r="AI2197" s="16" t="s">
        <v>226</v>
      </c>
      <c r="AJ2197" s="16" t="s">
        <v>214</v>
      </c>
      <c r="AK2197" s="16" t="s">
        <v>228</v>
      </c>
      <c r="AL2197" s="16">
        <v>6</v>
      </c>
    </row>
    <row r="2198" spans="1:38" x14ac:dyDescent="0.3">
      <c r="A2198" s="24" t="s">
        <v>0</v>
      </c>
      <c r="B2198" t="s">
        <v>19</v>
      </c>
      <c r="C2198" t="s">
        <v>284</v>
      </c>
      <c r="D2198">
        <v>-27.278230000000001</v>
      </c>
      <c r="E2198">
        <v>-48.375419999999998</v>
      </c>
      <c r="F2198" s="24" t="s">
        <v>2</v>
      </c>
      <c r="G2198" s="24" t="s">
        <v>3</v>
      </c>
      <c r="H2198" s="25">
        <v>42025</v>
      </c>
      <c r="I2198" s="12" t="s">
        <v>285</v>
      </c>
      <c r="J2198" s="12" t="s">
        <v>270</v>
      </c>
      <c r="K2198" s="12" t="s">
        <v>271</v>
      </c>
      <c r="L2198" s="24" t="s">
        <v>96</v>
      </c>
      <c r="M2198" s="24" t="s">
        <v>313</v>
      </c>
      <c r="N2198" t="s">
        <v>85</v>
      </c>
      <c r="O2198" s="24">
        <v>1</v>
      </c>
      <c r="P2198">
        <v>5</v>
      </c>
      <c r="Q2198">
        <v>5</v>
      </c>
      <c r="R2198" t="s">
        <v>18</v>
      </c>
      <c r="S2198" s="24">
        <v>9</v>
      </c>
      <c r="T2198" s="24">
        <v>6</v>
      </c>
      <c r="U2198" t="s">
        <v>187</v>
      </c>
      <c r="V2198" s="14" t="str">
        <f>VLOOKUP($U2198,look_up!$A$2:J2224,2,FALSE)</f>
        <v>Pepino_do_mar</v>
      </c>
      <c r="W2198" s="14" t="str">
        <f>VLOOKUP($U2198,look_up!$A$2:K2224,3,FALSE)</f>
        <v>Species</v>
      </c>
      <c r="X2198" s="14" t="str">
        <f>VLOOKUP($U2198,look_up!$A$2:L2224,4,FALSE)</f>
        <v>NA</v>
      </c>
      <c r="Y2198" s="14" t="str">
        <f>VLOOKUP($U2198,look_up!A$2:K2224,5,FALSE)</f>
        <v>Animalia</v>
      </c>
      <c r="Z2198" s="14" t="str">
        <f>VLOOKUP($U2198,look_up!A$2:L2224,6,FALSE)</f>
        <v>Echinodermata</v>
      </c>
      <c r="AA2198" s="14" t="str">
        <f>VLOOKUP($U2198,look_up!A$2:M2224,7,FALSE)</f>
        <v>Holothuroidea</v>
      </c>
      <c r="AB2198" s="14" t="str">
        <f>VLOOKUP($U2198,look_up!$A$2:P2224,8,FALSE)</f>
        <v>Holothuriida</v>
      </c>
      <c r="AC2198" s="14" t="str">
        <f>VLOOKUP($U2198,look_up!$A$2:Q2224,9,FALSE)</f>
        <v>Holothuriidae</v>
      </c>
      <c r="AD2198" s="14">
        <f>VLOOKUP($U2198,look_up!A$2:P2224,10,FALSE)</f>
        <v>732238</v>
      </c>
      <c r="AE2198" s="16">
        <v>1</v>
      </c>
      <c r="AF2198" s="24" t="s">
        <v>216</v>
      </c>
      <c r="AG2198">
        <v>40</v>
      </c>
      <c r="AH2198" s="16" t="s">
        <v>273</v>
      </c>
      <c r="AI2198" s="16" t="s">
        <v>226</v>
      </c>
      <c r="AJ2198" s="16" t="s">
        <v>214</v>
      </c>
      <c r="AK2198" s="16" t="s">
        <v>228</v>
      </c>
      <c r="AL2198" s="16">
        <v>1</v>
      </c>
    </row>
    <row r="2199" spans="1:38" x14ac:dyDescent="0.3">
      <c r="A2199" s="24" t="s">
        <v>0</v>
      </c>
      <c r="B2199" t="s">
        <v>19</v>
      </c>
      <c r="C2199" t="s">
        <v>284</v>
      </c>
      <c r="D2199">
        <v>-27.278230000000001</v>
      </c>
      <c r="E2199">
        <v>-48.375419999999998</v>
      </c>
      <c r="F2199" s="24" t="s">
        <v>2</v>
      </c>
      <c r="G2199" s="24" t="s">
        <v>3</v>
      </c>
      <c r="H2199" s="25">
        <v>42025</v>
      </c>
      <c r="I2199" s="12" t="s">
        <v>285</v>
      </c>
      <c r="J2199" s="12" t="s">
        <v>270</v>
      </c>
      <c r="K2199" s="12" t="s">
        <v>271</v>
      </c>
      <c r="L2199" s="24" t="s">
        <v>96</v>
      </c>
      <c r="M2199" s="24" t="s">
        <v>313</v>
      </c>
      <c r="N2199" t="s">
        <v>85</v>
      </c>
      <c r="O2199" s="24">
        <v>2</v>
      </c>
      <c r="P2199">
        <v>5</v>
      </c>
      <c r="Q2199">
        <v>5</v>
      </c>
      <c r="R2199" t="s">
        <v>18</v>
      </c>
      <c r="S2199" s="24">
        <v>9</v>
      </c>
      <c r="T2199" s="24">
        <v>6</v>
      </c>
      <c r="U2199" t="s">
        <v>187</v>
      </c>
      <c r="V2199" s="14" t="str">
        <f>VLOOKUP($U2199,look_up!$A$2:J2225,2,FALSE)</f>
        <v>Pepino_do_mar</v>
      </c>
      <c r="W2199" s="14" t="str">
        <f>VLOOKUP($U2199,look_up!$A$2:K2225,3,FALSE)</f>
        <v>Species</v>
      </c>
      <c r="X2199" s="14" t="str">
        <f>VLOOKUP($U2199,look_up!$A$2:L2225,4,FALSE)</f>
        <v>NA</v>
      </c>
      <c r="Y2199" s="14" t="str">
        <f>VLOOKUP($U2199,look_up!A$2:K2225,5,FALSE)</f>
        <v>Animalia</v>
      </c>
      <c r="Z2199" s="14" t="str">
        <f>VLOOKUP($U2199,look_up!A$2:L2225,6,FALSE)</f>
        <v>Echinodermata</v>
      </c>
      <c r="AA2199" s="14" t="str">
        <f>VLOOKUP($U2199,look_up!A$2:M2225,7,FALSE)</f>
        <v>Holothuroidea</v>
      </c>
      <c r="AB2199" s="14" t="str">
        <f>VLOOKUP($U2199,look_up!$A$2:P2225,8,FALSE)</f>
        <v>Holothuriida</v>
      </c>
      <c r="AC2199" s="14" t="str">
        <f>VLOOKUP($U2199,look_up!$A$2:Q2225,9,FALSE)</f>
        <v>Holothuriidae</v>
      </c>
      <c r="AD2199" s="14">
        <f>VLOOKUP($U2199,look_up!A$2:P2225,10,FALSE)</f>
        <v>732238</v>
      </c>
      <c r="AE2199" s="16">
        <v>0</v>
      </c>
      <c r="AF2199" s="24" t="s">
        <v>216</v>
      </c>
      <c r="AG2199">
        <v>40</v>
      </c>
      <c r="AH2199" s="16" t="s">
        <v>273</v>
      </c>
      <c r="AI2199" s="16" t="s">
        <v>226</v>
      </c>
      <c r="AJ2199" s="16" t="s">
        <v>214</v>
      </c>
      <c r="AK2199" s="16" t="s">
        <v>228</v>
      </c>
      <c r="AL2199" s="16">
        <v>0</v>
      </c>
    </row>
    <row r="2200" spans="1:38" x14ac:dyDescent="0.3">
      <c r="A2200" s="24" t="s">
        <v>0</v>
      </c>
      <c r="B2200" t="s">
        <v>19</v>
      </c>
      <c r="C2200" t="s">
        <v>284</v>
      </c>
      <c r="D2200">
        <v>-27.278230000000001</v>
      </c>
      <c r="E2200">
        <v>-48.375419999999998</v>
      </c>
      <c r="F2200" s="24" t="s">
        <v>2</v>
      </c>
      <c r="G2200" s="24" t="s">
        <v>3</v>
      </c>
      <c r="H2200" s="25">
        <v>42025</v>
      </c>
      <c r="I2200" s="12" t="s">
        <v>285</v>
      </c>
      <c r="J2200" s="12" t="s">
        <v>270</v>
      </c>
      <c r="K2200" s="12" t="s">
        <v>271</v>
      </c>
      <c r="L2200" s="24" t="s">
        <v>96</v>
      </c>
      <c r="M2200" s="24" t="s">
        <v>313</v>
      </c>
      <c r="N2200" t="s">
        <v>85</v>
      </c>
      <c r="O2200" s="24">
        <v>3</v>
      </c>
      <c r="P2200">
        <v>5</v>
      </c>
      <c r="Q2200">
        <v>5</v>
      </c>
      <c r="R2200" t="s">
        <v>18</v>
      </c>
      <c r="S2200" s="24">
        <v>9</v>
      </c>
      <c r="T2200" s="24">
        <v>6</v>
      </c>
      <c r="U2200" t="s">
        <v>187</v>
      </c>
      <c r="V2200" s="14" t="str">
        <f>VLOOKUP($U2200,look_up!$A$2:J2226,2,FALSE)</f>
        <v>Pepino_do_mar</v>
      </c>
      <c r="W2200" s="14" t="str">
        <f>VLOOKUP($U2200,look_up!$A$2:K2226,3,FALSE)</f>
        <v>Species</v>
      </c>
      <c r="X2200" s="14" t="str">
        <f>VLOOKUP($U2200,look_up!$A$2:L2226,4,FALSE)</f>
        <v>NA</v>
      </c>
      <c r="Y2200" s="14" t="str">
        <f>VLOOKUP($U2200,look_up!A$2:K2226,5,FALSE)</f>
        <v>Animalia</v>
      </c>
      <c r="Z2200" s="14" t="str">
        <f>VLOOKUP($U2200,look_up!A$2:L2226,6,FALSE)</f>
        <v>Echinodermata</v>
      </c>
      <c r="AA2200" s="14" t="str">
        <f>VLOOKUP($U2200,look_up!A$2:M2226,7,FALSE)</f>
        <v>Holothuroidea</v>
      </c>
      <c r="AB2200" s="14" t="str">
        <f>VLOOKUP($U2200,look_up!$A$2:P2226,8,FALSE)</f>
        <v>Holothuriida</v>
      </c>
      <c r="AC2200" s="14" t="str">
        <f>VLOOKUP($U2200,look_up!$A$2:Q2226,9,FALSE)</f>
        <v>Holothuriidae</v>
      </c>
      <c r="AD2200" s="14">
        <f>VLOOKUP($U2200,look_up!A$2:P2226,10,FALSE)</f>
        <v>732238</v>
      </c>
      <c r="AE2200" s="16">
        <v>1</v>
      </c>
      <c r="AF2200" s="24" t="s">
        <v>216</v>
      </c>
      <c r="AG2200">
        <v>40</v>
      </c>
      <c r="AH2200" s="16" t="s">
        <v>273</v>
      </c>
      <c r="AI2200" s="16" t="s">
        <v>226</v>
      </c>
      <c r="AJ2200" s="16" t="s">
        <v>214</v>
      </c>
      <c r="AK2200" s="16" t="s">
        <v>228</v>
      </c>
      <c r="AL2200" s="16">
        <v>1</v>
      </c>
    </row>
    <row r="2201" spans="1:38" x14ac:dyDescent="0.3">
      <c r="A2201" s="24" t="s">
        <v>0</v>
      </c>
      <c r="B2201" t="s">
        <v>19</v>
      </c>
      <c r="C2201" t="s">
        <v>284</v>
      </c>
      <c r="D2201">
        <v>-27.278230000000001</v>
      </c>
      <c r="E2201">
        <v>-48.375419999999998</v>
      </c>
      <c r="F2201" s="24" t="s">
        <v>2</v>
      </c>
      <c r="G2201" s="24" t="s">
        <v>3</v>
      </c>
      <c r="H2201" s="25">
        <v>42025</v>
      </c>
      <c r="I2201" s="12" t="s">
        <v>285</v>
      </c>
      <c r="J2201" s="12" t="s">
        <v>270</v>
      </c>
      <c r="K2201" s="12" t="s">
        <v>271</v>
      </c>
      <c r="L2201" s="24" t="s">
        <v>96</v>
      </c>
      <c r="M2201" s="24" t="s">
        <v>313</v>
      </c>
      <c r="N2201" t="s">
        <v>86</v>
      </c>
      <c r="O2201" s="24">
        <v>1</v>
      </c>
      <c r="P2201">
        <v>6</v>
      </c>
      <c r="Q2201">
        <v>6</v>
      </c>
      <c r="R2201" t="s">
        <v>18</v>
      </c>
      <c r="S2201" s="24">
        <v>9</v>
      </c>
      <c r="T2201" s="24">
        <v>7.5</v>
      </c>
      <c r="U2201" t="s">
        <v>187</v>
      </c>
      <c r="V2201" s="14" t="str">
        <f>VLOOKUP($U2201,look_up!$A$2:J2227,2,FALSE)</f>
        <v>Pepino_do_mar</v>
      </c>
      <c r="W2201" s="14" t="str">
        <f>VLOOKUP($U2201,look_up!$A$2:K2227,3,FALSE)</f>
        <v>Species</v>
      </c>
      <c r="X2201" s="14" t="str">
        <f>VLOOKUP($U2201,look_up!$A$2:L2227,4,FALSE)</f>
        <v>NA</v>
      </c>
      <c r="Y2201" s="14" t="str">
        <f>VLOOKUP($U2201,look_up!A$2:K2227,5,FALSE)</f>
        <v>Animalia</v>
      </c>
      <c r="Z2201" s="14" t="str">
        <f>VLOOKUP($U2201,look_up!A$2:L2227,6,FALSE)</f>
        <v>Echinodermata</v>
      </c>
      <c r="AA2201" s="14" t="str">
        <f>VLOOKUP($U2201,look_up!A$2:M2227,7,FALSE)</f>
        <v>Holothuroidea</v>
      </c>
      <c r="AB2201" s="14" t="str">
        <f>VLOOKUP($U2201,look_up!$A$2:P2227,8,FALSE)</f>
        <v>Holothuriida</v>
      </c>
      <c r="AC2201" s="14" t="str">
        <f>VLOOKUP($U2201,look_up!$A$2:Q2227,9,FALSE)</f>
        <v>Holothuriidae</v>
      </c>
      <c r="AD2201" s="14">
        <f>VLOOKUP($U2201,look_up!A$2:P2227,10,FALSE)</f>
        <v>732238</v>
      </c>
      <c r="AE2201" s="16">
        <v>0</v>
      </c>
      <c r="AF2201" s="24" t="s">
        <v>216</v>
      </c>
      <c r="AG2201">
        <v>40</v>
      </c>
      <c r="AH2201" s="16" t="s">
        <v>273</v>
      </c>
      <c r="AI2201" s="16" t="s">
        <v>226</v>
      </c>
      <c r="AJ2201" s="16" t="s">
        <v>214</v>
      </c>
      <c r="AK2201" s="16" t="s">
        <v>228</v>
      </c>
      <c r="AL2201" s="16">
        <v>0</v>
      </c>
    </row>
    <row r="2202" spans="1:38" x14ac:dyDescent="0.3">
      <c r="A2202" s="24" t="s">
        <v>0</v>
      </c>
      <c r="B2202" t="s">
        <v>19</v>
      </c>
      <c r="C2202" t="s">
        <v>284</v>
      </c>
      <c r="D2202">
        <v>-27.278230000000001</v>
      </c>
      <c r="E2202">
        <v>-48.375419999999998</v>
      </c>
      <c r="F2202" s="24" t="s">
        <v>2</v>
      </c>
      <c r="G2202" s="24" t="s">
        <v>3</v>
      </c>
      <c r="H2202" s="25">
        <v>42025</v>
      </c>
      <c r="I2202" s="12" t="s">
        <v>285</v>
      </c>
      <c r="J2202" s="12" t="s">
        <v>270</v>
      </c>
      <c r="K2202" s="12" t="s">
        <v>271</v>
      </c>
      <c r="L2202" s="24" t="s">
        <v>96</v>
      </c>
      <c r="M2202" s="24" t="s">
        <v>313</v>
      </c>
      <c r="N2202" t="s">
        <v>86</v>
      </c>
      <c r="O2202" s="24">
        <v>2</v>
      </c>
      <c r="P2202">
        <v>6</v>
      </c>
      <c r="Q2202">
        <v>6</v>
      </c>
      <c r="R2202" t="s">
        <v>18</v>
      </c>
      <c r="S2202" s="24">
        <v>9</v>
      </c>
      <c r="T2202" s="24">
        <v>7.5</v>
      </c>
      <c r="U2202" t="s">
        <v>187</v>
      </c>
      <c r="V2202" s="14" t="str">
        <f>VLOOKUP($U2202,look_up!$A$2:J2228,2,FALSE)</f>
        <v>Pepino_do_mar</v>
      </c>
      <c r="W2202" s="14" t="str">
        <f>VLOOKUP($U2202,look_up!$A$2:K2228,3,FALSE)</f>
        <v>Species</v>
      </c>
      <c r="X2202" s="14" t="str">
        <f>VLOOKUP($U2202,look_up!$A$2:L2228,4,FALSE)</f>
        <v>NA</v>
      </c>
      <c r="Y2202" s="14" t="str">
        <f>VLOOKUP($U2202,look_up!A$2:K2228,5,FALSE)</f>
        <v>Animalia</v>
      </c>
      <c r="Z2202" s="14" t="str">
        <f>VLOOKUP($U2202,look_up!A$2:L2228,6,FALSE)</f>
        <v>Echinodermata</v>
      </c>
      <c r="AA2202" s="14" t="str">
        <f>VLOOKUP($U2202,look_up!A$2:M2228,7,FALSE)</f>
        <v>Holothuroidea</v>
      </c>
      <c r="AB2202" s="14" t="str">
        <f>VLOOKUP($U2202,look_up!$A$2:P2228,8,FALSE)</f>
        <v>Holothuriida</v>
      </c>
      <c r="AC2202" s="14" t="str">
        <f>VLOOKUP($U2202,look_up!$A$2:Q2228,9,FALSE)</f>
        <v>Holothuriidae</v>
      </c>
      <c r="AD2202" s="14">
        <f>VLOOKUP($U2202,look_up!A$2:P2228,10,FALSE)</f>
        <v>732238</v>
      </c>
      <c r="AE2202" s="16">
        <v>0</v>
      </c>
      <c r="AF2202" s="24" t="s">
        <v>216</v>
      </c>
      <c r="AG2202">
        <v>40</v>
      </c>
      <c r="AH2202" s="16" t="s">
        <v>273</v>
      </c>
      <c r="AI2202" s="16" t="s">
        <v>226</v>
      </c>
      <c r="AJ2202" s="16" t="s">
        <v>214</v>
      </c>
      <c r="AK2202" s="16" t="s">
        <v>228</v>
      </c>
      <c r="AL2202" s="16">
        <v>0</v>
      </c>
    </row>
    <row r="2203" spans="1:38" x14ac:dyDescent="0.3">
      <c r="A2203" s="24" t="s">
        <v>0</v>
      </c>
      <c r="B2203" t="s">
        <v>19</v>
      </c>
      <c r="C2203" t="s">
        <v>284</v>
      </c>
      <c r="D2203">
        <v>-27.278230000000001</v>
      </c>
      <c r="E2203">
        <v>-48.375419999999998</v>
      </c>
      <c r="F2203" s="24" t="s">
        <v>2</v>
      </c>
      <c r="G2203" s="24" t="s">
        <v>3</v>
      </c>
      <c r="H2203" s="25">
        <v>42025</v>
      </c>
      <c r="I2203" s="12" t="s">
        <v>285</v>
      </c>
      <c r="J2203" s="12" t="s">
        <v>270</v>
      </c>
      <c r="K2203" s="12" t="s">
        <v>271</v>
      </c>
      <c r="L2203" s="24" t="s">
        <v>96</v>
      </c>
      <c r="M2203" s="24" t="s">
        <v>313</v>
      </c>
      <c r="N2203" t="s">
        <v>86</v>
      </c>
      <c r="O2203" s="24">
        <v>3</v>
      </c>
      <c r="P2203">
        <v>6</v>
      </c>
      <c r="Q2203">
        <v>6</v>
      </c>
      <c r="R2203" t="s">
        <v>18</v>
      </c>
      <c r="S2203" s="24">
        <v>9</v>
      </c>
      <c r="T2203" s="24">
        <v>7.5</v>
      </c>
      <c r="U2203" t="s">
        <v>187</v>
      </c>
      <c r="V2203" s="14" t="str">
        <f>VLOOKUP($U2203,look_up!$A$2:J2229,2,FALSE)</f>
        <v>Pepino_do_mar</v>
      </c>
      <c r="W2203" s="14" t="str">
        <f>VLOOKUP($U2203,look_up!$A$2:K2229,3,FALSE)</f>
        <v>Species</v>
      </c>
      <c r="X2203" s="14" t="str">
        <f>VLOOKUP($U2203,look_up!$A$2:L2229,4,FALSE)</f>
        <v>NA</v>
      </c>
      <c r="Y2203" s="14" t="str">
        <f>VLOOKUP($U2203,look_up!A$2:K2229,5,FALSE)</f>
        <v>Animalia</v>
      </c>
      <c r="Z2203" s="14" t="str">
        <f>VLOOKUP($U2203,look_up!A$2:L2229,6,FALSE)</f>
        <v>Echinodermata</v>
      </c>
      <c r="AA2203" s="14" t="str">
        <f>VLOOKUP($U2203,look_up!A$2:M2229,7,FALSE)</f>
        <v>Holothuroidea</v>
      </c>
      <c r="AB2203" s="14" t="str">
        <f>VLOOKUP($U2203,look_up!$A$2:P2229,8,FALSE)</f>
        <v>Holothuriida</v>
      </c>
      <c r="AC2203" s="14" t="str">
        <f>VLOOKUP($U2203,look_up!$A$2:Q2229,9,FALSE)</f>
        <v>Holothuriidae</v>
      </c>
      <c r="AD2203" s="14">
        <f>VLOOKUP($U2203,look_up!A$2:P2229,10,FALSE)</f>
        <v>732238</v>
      </c>
      <c r="AE2203" s="16">
        <v>0</v>
      </c>
      <c r="AF2203" s="24" t="s">
        <v>216</v>
      </c>
      <c r="AG2203">
        <v>40</v>
      </c>
      <c r="AH2203" s="16" t="s">
        <v>273</v>
      </c>
      <c r="AI2203" s="16" t="s">
        <v>226</v>
      </c>
      <c r="AJ2203" s="16" t="s">
        <v>214</v>
      </c>
      <c r="AK2203" s="16" t="s">
        <v>228</v>
      </c>
      <c r="AL2203" s="16">
        <v>0</v>
      </c>
    </row>
    <row r="2204" spans="1:38" x14ac:dyDescent="0.3">
      <c r="A2204" s="24" t="s">
        <v>0</v>
      </c>
      <c r="B2204" t="s">
        <v>267</v>
      </c>
      <c r="C2204" t="s">
        <v>312</v>
      </c>
      <c r="D2204">
        <v>-27.180980000000002</v>
      </c>
      <c r="E2204">
        <v>-48.409959999999998</v>
      </c>
      <c r="F2204" s="24" t="s">
        <v>2</v>
      </c>
      <c r="G2204" s="24" t="s">
        <v>3</v>
      </c>
      <c r="H2204" s="25">
        <v>42040</v>
      </c>
      <c r="I2204" s="12" t="s">
        <v>286</v>
      </c>
      <c r="J2204" s="12" t="s">
        <v>245</v>
      </c>
      <c r="K2204" s="12" t="s">
        <v>271</v>
      </c>
      <c r="L2204" s="24" t="s">
        <v>96</v>
      </c>
      <c r="M2204" s="24" t="s">
        <v>313</v>
      </c>
      <c r="N2204" t="s">
        <v>85</v>
      </c>
      <c r="O2204" s="24">
        <v>1</v>
      </c>
      <c r="P2204">
        <v>5</v>
      </c>
      <c r="Q2204">
        <v>5</v>
      </c>
      <c r="R2204" t="s">
        <v>18</v>
      </c>
      <c r="S2204" s="24">
        <v>12.8</v>
      </c>
      <c r="T2204" s="24">
        <v>6</v>
      </c>
      <c r="U2204" t="s">
        <v>187</v>
      </c>
      <c r="V2204" s="14" t="str">
        <f>VLOOKUP($U2204,look_up!$A$2:J2230,2,FALSE)</f>
        <v>Pepino_do_mar</v>
      </c>
      <c r="W2204" s="14" t="str">
        <f>VLOOKUP($U2204,look_up!$A$2:K2230,3,FALSE)</f>
        <v>Species</v>
      </c>
      <c r="X2204" s="14" t="str">
        <f>VLOOKUP($U2204,look_up!$A$2:L2230,4,FALSE)</f>
        <v>NA</v>
      </c>
      <c r="Y2204" s="14" t="str">
        <f>VLOOKUP($U2204,look_up!A$2:K2230,5,FALSE)</f>
        <v>Animalia</v>
      </c>
      <c r="Z2204" s="14" t="str">
        <f>VLOOKUP($U2204,look_up!A$2:L2230,6,FALSE)</f>
        <v>Echinodermata</v>
      </c>
      <c r="AA2204" s="14" t="str">
        <f>VLOOKUP($U2204,look_up!A$2:M2230,7,FALSE)</f>
        <v>Holothuroidea</v>
      </c>
      <c r="AB2204" s="14" t="str">
        <f>VLOOKUP($U2204,look_up!$A$2:P2230,8,FALSE)</f>
        <v>Holothuriida</v>
      </c>
      <c r="AC2204" s="14" t="str">
        <f>VLOOKUP($U2204,look_up!$A$2:Q2230,9,FALSE)</f>
        <v>Holothuriidae</v>
      </c>
      <c r="AD2204" s="14">
        <f>VLOOKUP($U2204,look_up!A$2:P2230,10,FALSE)</f>
        <v>732238</v>
      </c>
      <c r="AE2204" s="16">
        <v>1</v>
      </c>
      <c r="AF2204" s="24" t="s">
        <v>216</v>
      </c>
      <c r="AG2204">
        <v>40</v>
      </c>
      <c r="AH2204" s="16" t="s">
        <v>273</v>
      </c>
      <c r="AI2204" s="16" t="s">
        <v>226</v>
      </c>
      <c r="AJ2204" s="16" t="s">
        <v>214</v>
      </c>
      <c r="AK2204" s="16" t="s">
        <v>228</v>
      </c>
      <c r="AL2204" s="16">
        <v>1</v>
      </c>
    </row>
    <row r="2205" spans="1:38" x14ac:dyDescent="0.3">
      <c r="A2205" s="24" t="s">
        <v>0</v>
      </c>
      <c r="B2205" t="s">
        <v>267</v>
      </c>
      <c r="C2205" t="s">
        <v>312</v>
      </c>
      <c r="D2205">
        <v>-27.180980000000002</v>
      </c>
      <c r="E2205">
        <v>-48.409959999999998</v>
      </c>
      <c r="F2205" s="24" t="s">
        <v>2</v>
      </c>
      <c r="G2205" s="24" t="s">
        <v>3</v>
      </c>
      <c r="H2205" s="25">
        <v>42040</v>
      </c>
      <c r="I2205" s="12" t="s">
        <v>286</v>
      </c>
      <c r="J2205" s="12" t="s">
        <v>245</v>
      </c>
      <c r="K2205" s="12" t="s">
        <v>271</v>
      </c>
      <c r="L2205" s="24" t="s">
        <v>96</v>
      </c>
      <c r="M2205" s="24" t="s">
        <v>313</v>
      </c>
      <c r="N2205" t="s">
        <v>85</v>
      </c>
      <c r="O2205" s="24">
        <v>2</v>
      </c>
      <c r="P2205">
        <v>5</v>
      </c>
      <c r="Q2205">
        <v>5</v>
      </c>
      <c r="R2205" t="s">
        <v>18</v>
      </c>
      <c r="S2205" s="24">
        <v>12.8</v>
      </c>
      <c r="T2205" s="24">
        <v>6</v>
      </c>
      <c r="U2205" t="s">
        <v>187</v>
      </c>
      <c r="V2205" s="14" t="str">
        <f>VLOOKUP($U2205,look_up!$A$2:J2231,2,FALSE)</f>
        <v>Pepino_do_mar</v>
      </c>
      <c r="W2205" s="14" t="str">
        <f>VLOOKUP($U2205,look_up!$A$2:K2231,3,FALSE)</f>
        <v>Species</v>
      </c>
      <c r="X2205" s="14" t="str">
        <f>VLOOKUP($U2205,look_up!$A$2:L2231,4,FALSE)</f>
        <v>NA</v>
      </c>
      <c r="Y2205" s="14" t="str">
        <f>VLOOKUP($U2205,look_up!A$2:K2231,5,FALSE)</f>
        <v>Animalia</v>
      </c>
      <c r="Z2205" s="14" t="str">
        <f>VLOOKUP($U2205,look_up!A$2:L2231,6,FALSE)</f>
        <v>Echinodermata</v>
      </c>
      <c r="AA2205" s="14" t="str">
        <f>VLOOKUP($U2205,look_up!A$2:M2231,7,FALSE)</f>
        <v>Holothuroidea</v>
      </c>
      <c r="AB2205" s="14" t="str">
        <f>VLOOKUP($U2205,look_up!$A$2:P2231,8,FALSE)</f>
        <v>Holothuriida</v>
      </c>
      <c r="AC2205" s="14" t="str">
        <f>VLOOKUP($U2205,look_up!$A$2:Q2231,9,FALSE)</f>
        <v>Holothuriidae</v>
      </c>
      <c r="AD2205" s="14">
        <f>VLOOKUP($U2205,look_up!A$2:P2231,10,FALSE)</f>
        <v>732238</v>
      </c>
      <c r="AE2205" s="16">
        <v>1</v>
      </c>
      <c r="AF2205" s="24" t="s">
        <v>216</v>
      </c>
      <c r="AG2205">
        <v>40</v>
      </c>
      <c r="AH2205" s="16" t="s">
        <v>273</v>
      </c>
      <c r="AI2205" s="16" t="s">
        <v>226</v>
      </c>
      <c r="AJ2205" s="16" t="s">
        <v>214</v>
      </c>
      <c r="AK2205" s="16" t="s">
        <v>228</v>
      </c>
      <c r="AL2205" s="16">
        <v>1</v>
      </c>
    </row>
    <row r="2206" spans="1:38" x14ac:dyDescent="0.3">
      <c r="A2206" s="24" t="s">
        <v>0</v>
      </c>
      <c r="B2206" t="s">
        <v>267</v>
      </c>
      <c r="C2206" t="s">
        <v>312</v>
      </c>
      <c r="D2206">
        <v>-27.180980000000002</v>
      </c>
      <c r="E2206">
        <v>-48.409959999999998</v>
      </c>
      <c r="F2206" s="24" t="s">
        <v>2</v>
      </c>
      <c r="G2206" s="24" t="s">
        <v>3</v>
      </c>
      <c r="H2206" s="25">
        <v>42040</v>
      </c>
      <c r="I2206" s="12" t="s">
        <v>286</v>
      </c>
      <c r="J2206" s="12" t="s">
        <v>245</v>
      </c>
      <c r="K2206" s="12" t="s">
        <v>271</v>
      </c>
      <c r="L2206" s="24" t="s">
        <v>96</v>
      </c>
      <c r="M2206" s="24" t="s">
        <v>313</v>
      </c>
      <c r="N2206" t="s">
        <v>85</v>
      </c>
      <c r="O2206" s="24">
        <v>3</v>
      </c>
      <c r="P2206">
        <v>5</v>
      </c>
      <c r="Q2206">
        <v>5</v>
      </c>
      <c r="R2206" t="s">
        <v>18</v>
      </c>
      <c r="S2206" s="24">
        <v>12.8</v>
      </c>
      <c r="T2206" s="24">
        <v>6</v>
      </c>
      <c r="U2206" t="s">
        <v>187</v>
      </c>
      <c r="V2206" s="14" t="str">
        <f>VLOOKUP($U2206,look_up!$A$2:J2232,2,FALSE)</f>
        <v>Pepino_do_mar</v>
      </c>
      <c r="W2206" s="14" t="str">
        <f>VLOOKUP($U2206,look_up!$A$2:K2232,3,FALSE)</f>
        <v>Species</v>
      </c>
      <c r="X2206" s="14" t="str">
        <f>VLOOKUP($U2206,look_up!$A$2:L2232,4,FALSE)</f>
        <v>NA</v>
      </c>
      <c r="Y2206" s="14" t="str">
        <f>VLOOKUP($U2206,look_up!A$2:K2232,5,FALSE)</f>
        <v>Animalia</v>
      </c>
      <c r="Z2206" s="14" t="str">
        <f>VLOOKUP($U2206,look_up!A$2:L2232,6,FALSE)</f>
        <v>Echinodermata</v>
      </c>
      <c r="AA2206" s="14" t="str">
        <f>VLOOKUP($U2206,look_up!A$2:M2232,7,FALSE)</f>
        <v>Holothuroidea</v>
      </c>
      <c r="AB2206" s="14" t="str">
        <f>VLOOKUP($U2206,look_up!$A$2:P2232,8,FALSE)</f>
        <v>Holothuriida</v>
      </c>
      <c r="AC2206" s="14" t="str">
        <f>VLOOKUP($U2206,look_up!$A$2:Q2232,9,FALSE)</f>
        <v>Holothuriidae</v>
      </c>
      <c r="AD2206" s="14">
        <f>VLOOKUP($U2206,look_up!A$2:P2232,10,FALSE)</f>
        <v>732238</v>
      </c>
      <c r="AE2206" s="16">
        <v>0</v>
      </c>
      <c r="AF2206" s="24" t="s">
        <v>216</v>
      </c>
      <c r="AG2206">
        <v>40</v>
      </c>
      <c r="AH2206" s="16" t="s">
        <v>273</v>
      </c>
      <c r="AI2206" s="16" t="s">
        <v>226</v>
      </c>
      <c r="AJ2206" s="16" t="s">
        <v>214</v>
      </c>
      <c r="AK2206" s="16" t="s">
        <v>228</v>
      </c>
      <c r="AL2206" s="16">
        <v>0</v>
      </c>
    </row>
    <row r="2207" spans="1:38" x14ac:dyDescent="0.3">
      <c r="A2207" s="24" t="s">
        <v>0</v>
      </c>
      <c r="B2207" t="s">
        <v>267</v>
      </c>
      <c r="C2207" t="s">
        <v>312</v>
      </c>
      <c r="D2207">
        <v>-27.180980000000002</v>
      </c>
      <c r="E2207">
        <v>-48.409959999999998</v>
      </c>
      <c r="F2207" s="24" t="s">
        <v>2</v>
      </c>
      <c r="G2207" s="24" t="s">
        <v>3</v>
      </c>
      <c r="H2207" s="25">
        <v>42040</v>
      </c>
      <c r="I2207" s="12" t="s">
        <v>286</v>
      </c>
      <c r="J2207" s="12" t="s">
        <v>245</v>
      </c>
      <c r="K2207" s="12" t="s">
        <v>271</v>
      </c>
      <c r="L2207" s="24" t="s">
        <v>96</v>
      </c>
      <c r="M2207" s="24" t="s">
        <v>313</v>
      </c>
      <c r="N2207" t="s">
        <v>173</v>
      </c>
      <c r="O2207" s="24">
        <v>1</v>
      </c>
      <c r="P2207">
        <v>10</v>
      </c>
      <c r="Q2207">
        <v>10</v>
      </c>
      <c r="R2207" t="s">
        <v>18</v>
      </c>
      <c r="S2207" s="24">
        <v>12.8</v>
      </c>
      <c r="T2207" s="24">
        <v>10</v>
      </c>
      <c r="U2207" t="s">
        <v>187</v>
      </c>
      <c r="V2207" s="14" t="str">
        <f>VLOOKUP($U2207,look_up!$A$2:J2233,2,FALSE)</f>
        <v>Pepino_do_mar</v>
      </c>
      <c r="W2207" s="14" t="str">
        <f>VLOOKUP($U2207,look_up!$A$2:K2233,3,FALSE)</f>
        <v>Species</v>
      </c>
      <c r="X2207" s="14" t="str">
        <f>VLOOKUP($U2207,look_up!$A$2:L2233,4,FALSE)</f>
        <v>NA</v>
      </c>
      <c r="Y2207" s="14" t="str">
        <f>VLOOKUP($U2207,look_up!A$2:K2233,5,FALSE)</f>
        <v>Animalia</v>
      </c>
      <c r="Z2207" s="14" t="str">
        <f>VLOOKUP($U2207,look_up!A$2:L2233,6,FALSE)</f>
        <v>Echinodermata</v>
      </c>
      <c r="AA2207" s="14" t="str">
        <f>VLOOKUP($U2207,look_up!A$2:M2233,7,FALSE)</f>
        <v>Holothuroidea</v>
      </c>
      <c r="AB2207" s="14" t="str">
        <f>VLOOKUP($U2207,look_up!$A$2:P2233,8,FALSE)</f>
        <v>Holothuriida</v>
      </c>
      <c r="AC2207" s="14" t="str">
        <f>VLOOKUP($U2207,look_up!$A$2:Q2233,9,FALSE)</f>
        <v>Holothuriidae</v>
      </c>
      <c r="AD2207" s="14">
        <f>VLOOKUP($U2207,look_up!A$2:P2233,10,FALSE)</f>
        <v>732238</v>
      </c>
      <c r="AE2207" s="16">
        <v>0</v>
      </c>
      <c r="AF2207" s="24" t="s">
        <v>216</v>
      </c>
      <c r="AG2207">
        <v>40</v>
      </c>
      <c r="AH2207" s="16" t="s">
        <v>273</v>
      </c>
      <c r="AI2207" s="16" t="s">
        <v>226</v>
      </c>
      <c r="AJ2207" s="16" t="s">
        <v>214</v>
      </c>
      <c r="AK2207" s="16" t="s">
        <v>228</v>
      </c>
      <c r="AL2207" s="16">
        <v>0</v>
      </c>
    </row>
    <row r="2208" spans="1:38" x14ac:dyDescent="0.3">
      <c r="A2208" s="24" t="s">
        <v>0</v>
      </c>
      <c r="B2208" t="s">
        <v>267</v>
      </c>
      <c r="C2208" t="s">
        <v>312</v>
      </c>
      <c r="D2208">
        <v>-27.180980000000002</v>
      </c>
      <c r="E2208">
        <v>-48.409959999999998</v>
      </c>
      <c r="F2208" s="24" t="s">
        <v>2</v>
      </c>
      <c r="G2208" s="24" t="s">
        <v>3</v>
      </c>
      <c r="H2208" s="25">
        <v>42040</v>
      </c>
      <c r="I2208" s="12" t="s">
        <v>286</v>
      </c>
      <c r="J2208" s="12" t="s">
        <v>245</v>
      </c>
      <c r="K2208" s="12" t="s">
        <v>271</v>
      </c>
      <c r="L2208" s="24" t="s">
        <v>96</v>
      </c>
      <c r="M2208" s="24" t="s">
        <v>313</v>
      </c>
      <c r="N2208" t="s">
        <v>173</v>
      </c>
      <c r="O2208" s="24">
        <v>2</v>
      </c>
      <c r="P2208">
        <v>10</v>
      </c>
      <c r="Q2208">
        <v>10</v>
      </c>
      <c r="R2208" t="s">
        <v>18</v>
      </c>
      <c r="S2208" s="24">
        <v>12.8</v>
      </c>
      <c r="T2208" s="24">
        <v>10</v>
      </c>
      <c r="U2208" t="s">
        <v>187</v>
      </c>
      <c r="V2208" s="14" t="str">
        <f>VLOOKUP($U2208,look_up!$A$2:J2234,2,FALSE)</f>
        <v>Pepino_do_mar</v>
      </c>
      <c r="W2208" s="14" t="str">
        <f>VLOOKUP($U2208,look_up!$A$2:K2234,3,FALSE)</f>
        <v>Species</v>
      </c>
      <c r="X2208" s="14" t="str">
        <f>VLOOKUP($U2208,look_up!$A$2:L2234,4,FALSE)</f>
        <v>NA</v>
      </c>
      <c r="Y2208" s="14" t="str">
        <f>VLOOKUP($U2208,look_up!A$2:K2234,5,FALSE)</f>
        <v>Animalia</v>
      </c>
      <c r="Z2208" s="14" t="str">
        <f>VLOOKUP($U2208,look_up!A$2:L2234,6,FALSE)</f>
        <v>Echinodermata</v>
      </c>
      <c r="AA2208" s="14" t="str">
        <f>VLOOKUP($U2208,look_up!A$2:M2234,7,FALSE)</f>
        <v>Holothuroidea</v>
      </c>
      <c r="AB2208" s="14" t="str">
        <f>VLOOKUP($U2208,look_up!$A$2:P2234,8,FALSE)</f>
        <v>Holothuriida</v>
      </c>
      <c r="AC2208" s="14" t="str">
        <f>VLOOKUP($U2208,look_up!$A$2:Q2234,9,FALSE)</f>
        <v>Holothuriidae</v>
      </c>
      <c r="AD2208" s="14">
        <f>VLOOKUP($U2208,look_up!A$2:P2234,10,FALSE)</f>
        <v>732238</v>
      </c>
      <c r="AE2208" s="16">
        <v>0</v>
      </c>
      <c r="AF2208" s="24" t="s">
        <v>216</v>
      </c>
      <c r="AG2208">
        <v>40</v>
      </c>
      <c r="AH2208" s="16" t="s">
        <v>273</v>
      </c>
      <c r="AI2208" s="16" t="s">
        <v>226</v>
      </c>
      <c r="AJ2208" s="16" t="s">
        <v>214</v>
      </c>
      <c r="AK2208" s="16" t="s">
        <v>228</v>
      </c>
      <c r="AL2208" s="16">
        <v>0</v>
      </c>
    </row>
    <row r="2209" spans="1:38" x14ac:dyDescent="0.3">
      <c r="A2209" s="24" t="s">
        <v>0</v>
      </c>
      <c r="B2209" t="s">
        <v>267</v>
      </c>
      <c r="C2209" t="s">
        <v>312</v>
      </c>
      <c r="D2209">
        <v>-27.180980000000002</v>
      </c>
      <c r="E2209">
        <v>-48.409959999999998</v>
      </c>
      <c r="F2209" s="24" t="s">
        <v>2</v>
      </c>
      <c r="G2209" s="24" t="s">
        <v>3</v>
      </c>
      <c r="H2209" s="25">
        <v>42040</v>
      </c>
      <c r="I2209" s="12" t="s">
        <v>286</v>
      </c>
      <c r="J2209" s="12" t="s">
        <v>245</v>
      </c>
      <c r="K2209" s="12" t="s">
        <v>271</v>
      </c>
      <c r="L2209" s="24" t="s">
        <v>96</v>
      </c>
      <c r="M2209" s="24" t="s">
        <v>313</v>
      </c>
      <c r="N2209" t="s">
        <v>173</v>
      </c>
      <c r="O2209" s="24">
        <v>3</v>
      </c>
      <c r="P2209">
        <v>10</v>
      </c>
      <c r="Q2209">
        <v>10</v>
      </c>
      <c r="R2209" t="s">
        <v>18</v>
      </c>
      <c r="S2209" s="24">
        <v>12.8</v>
      </c>
      <c r="T2209" s="24">
        <v>10</v>
      </c>
      <c r="U2209" t="s">
        <v>187</v>
      </c>
      <c r="V2209" s="14" t="str">
        <f>VLOOKUP($U2209,look_up!$A$2:J2235,2,FALSE)</f>
        <v>Pepino_do_mar</v>
      </c>
      <c r="W2209" s="14" t="str">
        <f>VLOOKUP($U2209,look_up!$A$2:K2235,3,FALSE)</f>
        <v>Species</v>
      </c>
      <c r="X2209" s="14" t="str">
        <f>VLOOKUP($U2209,look_up!$A$2:L2235,4,FALSE)</f>
        <v>NA</v>
      </c>
      <c r="Y2209" s="14" t="str">
        <f>VLOOKUP($U2209,look_up!A$2:K2235,5,FALSE)</f>
        <v>Animalia</v>
      </c>
      <c r="Z2209" s="14" t="str">
        <f>VLOOKUP($U2209,look_up!A$2:L2235,6,FALSE)</f>
        <v>Echinodermata</v>
      </c>
      <c r="AA2209" s="14" t="str">
        <f>VLOOKUP($U2209,look_up!A$2:M2235,7,FALSE)</f>
        <v>Holothuroidea</v>
      </c>
      <c r="AB2209" s="14" t="str">
        <f>VLOOKUP($U2209,look_up!$A$2:P2235,8,FALSE)</f>
        <v>Holothuriida</v>
      </c>
      <c r="AC2209" s="14" t="str">
        <f>VLOOKUP($U2209,look_up!$A$2:Q2235,9,FALSE)</f>
        <v>Holothuriidae</v>
      </c>
      <c r="AD2209" s="14">
        <f>VLOOKUP($U2209,look_up!A$2:P2235,10,FALSE)</f>
        <v>732238</v>
      </c>
      <c r="AE2209" s="16">
        <v>0</v>
      </c>
      <c r="AF2209" s="24" t="s">
        <v>216</v>
      </c>
      <c r="AG2209">
        <v>40</v>
      </c>
      <c r="AH2209" s="16" t="s">
        <v>273</v>
      </c>
      <c r="AI2209" s="16" t="s">
        <v>226</v>
      </c>
      <c r="AJ2209" s="16" t="s">
        <v>214</v>
      </c>
      <c r="AK2209" s="16" t="s">
        <v>228</v>
      </c>
      <c r="AL2209" s="16">
        <v>0</v>
      </c>
    </row>
    <row r="2210" spans="1:38" x14ac:dyDescent="0.3">
      <c r="A2210" s="24" t="s">
        <v>0</v>
      </c>
      <c r="B2210" t="s">
        <v>309</v>
      </c>
      <c r="C2210" t="s">
        <v>287</v>
      </c>
      <c r="D2210">
        <v>-27.178419999999999</v>
      </c>
      <c r="E2210">
        <v>-48.406959999999998</v>
      </c>
      <c r="F2210" s="24" t="s">
        <v>2</v>
      </c>
      <c r="G2210" s="24" t="s">
        <v>3</v>
      </c>
      <c r="H2210" s="25">
        <v>42032</v>
      </c>
      <c r="I2210" s="12" t="s">
        <v>288</v>
      </c>
      <c r="J2210" s="12" t="s">
        <v>270</v>
      </c>
      <c r="K2210" s="12" t="s">
        <v>271</v>
      </c>
      <c r="L2210" s="24" t="s">
        <v>96</v>
      </c>
      <c r="M2210" s="24" t="s">
        <v>313</v>
      </c>
      <c r="N2210" t="s">
        <v>85</v>
      </c>
      <c r="O2210" s="24">
        <v>1</v>
      </c>
      <c r="P2210">
        <v>5</v>
      </c>
      <c r="Q2210">
        <v>5</v>
      </c>
      <c r="R2210">
        <v>27</v>
      </c>
      <c r="S2210" s="24">
        <v>4.7</v>
      </c>
      <c r="T2210" s="24">
        <v>5.2</v>
      </c>
      <c r="U2210" t="s">
        <v>187</v>
      </c>
      <c r="V2210" s="14" t="str">
        <f>VLOOKUP($U2210,look_up!$A$2:J2236,2,FALSE)</f>
        <v>Pepino_do_mar</v>
      </c>
      <c r="W2210" s="14" t="str">
        <f>VLOOKUP($U2210,look_up!$A$2:K2236,3,FALSE)</f>
        <v>Species</v>
      </c>
      <c r="X2210" s="14" t="str">
        <f>VLOOKUP($U2210,look_up!$A$2:L2236,4,FALSE)</f>
        <v>NA</v>
      </c>
      <c r="Y2210" s="14" t="str">
        <f>VLOOKUP($U2210,look_up!A$2:K2236,5,FALSE)</f>
        <v>Animalia</v>
      </c>
      <c r="Z2210" s="14" t="str">
        <f>VLOOKUP($U2210,look_up!A$2:L2236,6,FALSE)</f>
        <v>Echinodermata</v>
      </c>
      <c r="AA2210" s="14" t="str">
        <f>VLOOKUP($U2210,look_up!A$2:M2236,7,FALSE)</f>
        <v>Holothuroidea</v>
      </c>
      <c r="AB2210" s="14" t="str">
        <f>VLOOKUP($U2210,look_up!$A$2:P2236,8,FALSE)</f>
        <v>Holothuriida</v>
      </c>
      <c r="AC2210" s="14" t="str">
        <f>VLOOKUP($U2210,look_up!$A$2:Q2236,9,FALSE)</f>
        <v>Holothuriidae</v>
      </c>
      <c r="AD2210" s="14">
        <f>VLOOKUP($U2210,look_up!A$2:P2236,10,FALSE)</f>
        <v>732238</v>
      </c>
      <c r="AE2210" s="16">
        <v>0</v>
      </c>
      <c r="AF2210" s="24" t="s">
        <v>216</v>
      </c>
      <c r="AG2210">
        <v>40</v>
      </c>
      <c r="AH2210" s="16" t="s">
        <v>273</v>
      </c>
      <c r="AI2210" s="16" t="s">
        <v>226</v>
      </c>
      <c r="AJ2210" s="16" t="s">
        <v>214</v>
      </c>
      <c r="AK2210" s="16" t="s">
        <v>228</v>
      </c>
      <c r="AL2210" s="16">
        <v>0</v>
      </c>
    </row>
    <row r="2211" spans="1:38" x14ac:dyDescent="0.3">
      <c r="A2211" s="24" t="s">
        <v>0</v>
      </c>
      <c r="B2211" t="s">
        <v>309</v>
      </c>
      <c r="C2211" t="s">
        <v>287</v>
      </c>
      <c r="D2211">
        <v>-27.178419999999999</v>
      </c>
      <c r="E2211">
        <v>-48.406959999999998</v>
      </c>
      <c r="F2211" s="24" t="s">
        <v>2</v>
      </c>
      <c r="G2211" s="24" t="s">
        <v>3</v>
      </c>
      <c r="H2211" s="25">
        <v>42032</v>
      </c>
      <c r="I2211" s="12" t="s">
        <v>288</v>
      </c>
      <c r="J2211" s="12" t="s">
        <v>270</v>
      </c>
      <c r="K2211" s="12" t="s">
        <v>271</v>
      </c>
      <c r="L2211" s="24" t="s">
        <v>96</v>
      </c>
      <c r="M2211" s="24" t="s">
        <v>313</v>
      </c>
      <c r="N2211" t="s">
        <v>85</v>
      </c>
      <c r="O2211" s="24">
        <v>2</v>
      </c>
      <c r="P2211">
        <v>5</v>
      </c>
      <c r="Q2211">
        <v>5</v>
      </c>
      <c r="R2211">
        <v>27</v>
      </c>
      <c r="S2211" s="24">
        <v>4.7</v>
      </c>
      <c r="T2211" s="24">
        <v>5.2</v>
      </c>
      <c r="U2211" t="s">
        <v>187</v>
      </c>
      <c r="V2211" s="14" t="str">
        <f>VLOOKUP($U2211,look_up!$A$2:J2237,2,FALSE)</f>
        <v>Pepino_do_mar</v>
      </c>
      <c r="W2211" s="14" t="str">
        <f>VLOOKUP($U2211,look_up!$A$2:K2237,3,FALSE)</f>
        <v>Species</v>
      </c>
      <c r="X2211" s="14" t="str">
        <f>VLOOKUP($U2211,look_up!$A$2:L2237,4,FALSE)</f>
        <v>NA</v>
      </c>
      <c r="Y2211" s="14" t="str">
        <f>VLOOKUP($U2211,look_up!A$2:K2237,5,FALSE)</f>
        <v>Animalia</v>
      </c>
      <c r="Z2211" s="14" t="str">
        <f>VLOOKUP($U2211,look_up!A$2:L2237,6,FALSE)</f>
        <v>Echinodermata</v>
      </c>
      <c r="AA2211" s="14" t="str">
        <f>VLOOKUP($U2211,look_up!A$2:M2237,7,FALSE)</f>
        <v>Holothuroidea</v>
      </c>
      <c r="AB2211" s="14" t="str">
        <f>VLOOKUP($U2211,look_up!$A$2:P2237,8,FALSE)</f>
        <v>Holothuriida</v>
      </c>
      <c r="AC2211" s="14" t="str">
        <f>VLOOKUP($U2211,look_up!$A$2:Q2237,9,FALSE)</f>
        <v>Holothuriidae</v>
      </c>
      <c r="AD2211" s="14">
        <f>VLOOKUP($U2211,look_up!A$2:P2237,10,FALSE)</f>
        <v>732238</v>
      </c>
      <c r="AE2211" s="16">
        <v>2</v>
      </c>
      <c r="AF2211" s="24" t="s">
        <v>216</v>
      </c>
      <c r="AG2211">
        <v>40</v>
      </c>
      <c r="AH2211" s="16" t="s">
        <v>273</v>
      </c>
      <c r="AI2211" s="16" t="s">
        <v>226</v>
      </c>
      <c r="AJ2211" s="16" t="s">
        <v>214</v>
      </c>
      <c r="AK2211" s="16" t="s">
        <v>228</v>
      </c>
      <c r="AL2211" s="16">
        <v>2</v>
      </c>
    </row>
    <row r="2212" spans="1:38" x14ac:dyDescent="0.3">
      <c r="A2212" s="24" t="s">
        <v>0</v>
      </c>
      <c r="B2212" t="s">
        <v>309</v>
      </c>
      <c r="C2212" t="s">
        <v>287</v>
      </c>
      <c r="D2212">
        <v>-27.178419999999999</v>
      </c>
      <c r="E2212">
        <v>-48.406959999999998</v>
      </c>
      <c r="F2212" s="24" t="s">
        <v>2</v>
      </c>
      <c r="G2212" s="24" t="s">
        <v>3</v>
      </c>
      <c r="H2212" s="25">
        <v>42032</v>
      </c>
      <c r="I2212" s="12" t="s">
        <v>288</v>
      </c>
      <c r="J2212" s="12" t="s">
        <v>270</v>
      </c>
      <c r="K2212" s="12" t="s">
        <v>271</v>
      </c>
      <c r="L2212" s="24" t="s">
        <v>96</v>
      </c>
      <c r="M2212" s="24" t="s">
        <v>313</v>
      </c>
      <c r="N2212" t="s">
        <v>85</v>
      </c>
      <c r="O2212" s="24">
        <v>3</v>
      </c>
      <c r="P2212">
        <v>5</v>
      </c>
      <c r="Q2212">
        <v>5</v>
      </c>
      <c r="R2212">
        <v>27</v>
      </c>
      <c r="S2212" s="24">
        <v>4.7</v>
      </c>
      <c r="T2212" s="24">
        <v>5.2</v>
      </c>
      <c r="U2212" t="s">
        <v>187</v>
      </c>
      <c r="V2212" s="14" t="str">
        <f>VLOOKUP($U2212,look_up!$A$2:J2238,2,FALSE)</f>
        <v>Pepino_do_mar</v>
      </c>
      <c r="W2212" s="14" t="str">
        <f>VLOOKUP($U2212,look_up!$A$2:K2238,3,FALSE)</f>
        <v>Species</v>
      </c>
      <c r="X2212" s="14" t="str">
        <f>VLOOKUP($U2212,look_up!$A$2:L2238,4,FALSE)</f>
        <v>NA</v>
      </c>
      <c r="Y2212" s="14" t="str">
        <f>VLOOKUP($U2212,look_up!A$2:K2238,5,FALSE)</f>
        <v>Animalia</v>
      </c>
      <c r="Z2212" s="14" t="str">
        <f>VLOOKUP($U2212,look_up!A$2:L2238,6,FALSE)</f>
        <v>Echinodermata</v>
      </c>
      <c r="AA2212" s="14" t="str">
        <f>VLOOKUP($U2212,look_up!A$2:M2238,7,FALSE)</f>
        <v>Holothuroidea</v>
      </c>
      <c r="AB2212" s="14" t="str">
        <f>VLOOKUP($U2212,look_up!$A$2:P2238,8,FALSE)</f>
        <v>Holothuriida</v>
      </c>
      <c r="AC2212" s="14" t="str">
        <f>VLOOKUP($U2212,look_up!$A$2:Q2238,9,FALSE)</f>
        <v>Holothuriidae</v>
      </c>
      <c r="AD2212" s="14">
        <f>VLOOKUP($U2212,look_up!A$2:P2238,10,FALSE)</f>
        <v>732238</v>
      </c>
      <c r="AE2212" s="16">
        <v>2</v>
      </c>
      <c r="AF2212" s="24" t="s">
        <v>216</v>
      </c>
      <c r="AG2212">
        <v>40</v>
      </c>
      <c r="AH2212" s="16" t="s">
        <v>273</v>
      </c>
      <c r="AI2212" s="16" t="s">
        <v>226</v>
      </c>
      <c r="AJ2212" s="16" t="s">
        <v>214</v>
      </c>
      <c r="AK2212" s="16" t="s">
        <v>228</v>
      </c>
      <c r="AL2212" s="16">
        <v>2</v>
      </c>
    </row>
    <row r="2213" spans="1:38" x14ac:dyDescent="0.3">
      <c r="A2213" s="24" t="s">
        <v>0</v>
      </c>
      <c r="B2213" t="s">
        <v>310</v>
      </c>
      <c r="C2213" t="s">
        <v>289</v>
      </c>
      <c r="D2213">
        <v>-27.118390000000002</v>
      </c>
      <c r="E2213">
        <v>-48.519509999999997</v>
      </c>
      <c r="F2213" s="24" t="s">
        <v>2</v>
      </c>
      <c r="G2213" s="24" t="s">
        <v>3</v>
      </c>
      <c r="H2213" s="25">
        <v>42026</v>
      </c>
      <c r="I2213" s="12" t="s">
        <v>265</v>
      </c>
      <c r="J2213" s="12" t="s">
        <v>270</v>
      </c>
      <c r="K2213" s="12" t="s">
        <v>271</v>
      </c>
      <c r="L2213" s="24" t="s">
        <v>96</v>
      </c>
      <c r="M2213" s="24" t="s">
        <v>272</v>
      </c>
      <c r="N2213" t="s">
        <v>85</v>
      </c>
      <c r="O2213" s="24">
        <v>1</v>
      </c>
      <c r="P2213">
        <v>5</v>
      </c>
      <c r="Q2213">
        <v>5</v>
      </c>
      <c r="R2213" t="s">
        <v>18</v>
      </c>
      <c r="S2213" s="24">
        <v>5.8</v>
      </c>
      <c r="T2213" s="24">
        <v>4</v>
      </c>
      <c r="U2213" t="s">
        <v>187</v>
      </c>
      <c r="V2213" s="14" t="str">
        <f>VLOOKUP($U2213,look_up!$A$2:J2239,2,FALSE)</f>
        <v>Pepino_do_mar</v>
      </c>
      <c r="W2213" s="14" t="str">
        <f>VLOOKUP($U2213,look_up!$A$2:K2239,3,FALSE)</f>
        <v>Species</v>
      </c>
      <c r="X2213" s="14" t="str">
        <f>VLOOKUP($U2213,look_up!$A$2:L2239,4,FALSE)</f>
        <v>NA</v>
      </c>
      <c r="Y2213" s="14" t="str">
        <f>VLOOKUP($U2213,look_up!A$2:K2239,5,FALSE)</f>
        <v>Animalia</v>
      </c>
      <c r="Z2213" s="14" t="str">
        <f>VLOOKUP($U2213,look_up!A$2:L2239,6,FALSE)</f>
        <v>Echinodermata</v>
      </c>
      <c r="AA2213" s="14" t="str">
        <f>VLOOKUP($U2213,look_up!A$2:M2239,7,FALSE)</f>
        <v>Holothuroidea</v>
      </c>
      <c r="AB2213" s="14" t="str">
        <f>VLOOKUP($U2213,look_up!$A$2:P2239,8,FALSE)</f>
        <v>Holothuriida</v>
      </c>
      <c r="AC2213" s="14" t="str">
        <f>VLOOKUP($U2213,look_up!$A$2:Q2239,9,FALSE)</f>
        <v>Holothuriidae</v>
      </c>
      <c r="AD2213" s="14">
        <f>VLOOKUP($U2213,look_up!A$2:P2239,10,FALSE)</f>
        <v>732238</v>
      </c>
      <c r="AE2213" s="16">
        <v>5</v>
      </c>
      <c r="AF2213" s="24" t="s">
        <v>216</v>
      </c>
      <c r="AG2213">
        <v>40</v>
      </c>
      <c r="AH2213" s="16" t="s">
        <v>273</v>
      </c>
      <c r="AI2213" s="16" t="s">
        <v>226</v>
      </c>
      <c r="AJ2213" s="16" t="s">
        <v>214</v>
      </c>
      <c r="AK2213" s="16" t="s">
        <v>228</v>
      </c>
      <c r="AL2213" s="16">
        <v>5</v>
      </c>
    </row>
    <row r="2214" spans="1:38" x14ac:dyDescent="0.3">
      <c r="A2214" s="24" t="s">
        <v>0</v>
      </c>
      <c r="B2214" t="s">
        <v>310</v>
      </c>
      <c r="C2214" t="s">
        <v>289</v>
      </c>
      <c r="D2214">
        <v>-27.118390000000002</v>
      </c>
      <c r="E2214">
        <v>-48.519509999999997</v>
      </c>
      <c r="F2214" s="24" t="s">
        <v>2</v>
      </c>
      <c r="G2214" s="24" t="s">
        <v>3</v>
      </c>
      <c r="H2214" s="25">
        <v>42026</v>
      </c>
      <c r="I2214" s="12" t="s">
        <v>265</v>
      </c>
      <c r="J2214" s="12" t="s">
        <v>270</v>
      </c>
      <c r="K2214" s="12" t="s">
        <v>271</v>
      </c>
      <c r="L2214" s="24" t="s">
        <v>96</v>
      </c>
      <c r="M2214" s="24" t="s">
        <v>272</v>
      </c>
      <c r="N2214" t="s">
        <v>85</v>
      </c>
      <c r="O2214" s="24">
        <v>2</v>
      </c>
      <c r="P2214">
        <v>5</v>
      </c>
      <c r="Q2214">
        <v>5</v>
      </c>
      <c r="R2214" t="s">
        <v>18</v>
      </c>
      <c r="S2214" s="24">
        <v>5.8</v>
      </c>
      <c r="T2214" s="24">
        <v>4</v>
      </c>
      <c r="U2214" t="s">
        <v>187</v>
      </c>
      <c r="V2214" s="14" t="str">
        <f>VLOOKUP($U2214,look_up!$A$2:J2240,2,FALSE)</f>
        <v>Pepino_do_mar</v>
      </c>
      <c r="W2214" s="14" t="str">
        <f>VLOOKUP($U2214,look_up!$A$2:K2240,3,FALSE)</f>
        <v>Species</v>
      </c>
      <c r="X2214" s="14" t="str">
        <f>VLOOKUP($U2214,look_up!$A$2:L2240,4,FALSE)</f>
        <v>NA</v>
      </c>
      <c r="Y2214" s="14" t="str">
        <f>VLOOKUP($U2214,look_up!A$2:K2240,5,FALSE)</f>
        <v>Animalia</v>
      </c>
      <c r="Z2214" s="14" t="str">
        <f>VLOOKUP($U2214,look_up!A$2:L2240,6,FALSE)</f>
        <v>Echinodermata</v>
      </c>
      <c r="AA2214" s="14" t="str">
        <f>VLOOKUP($U2214,look_up!A$2:M2240,7,FALSE)</f>
        <v>Holothuroidea</v>
      </c>
      <c r="AB2214" s="14" t="str">
        <f>VLOOKUP($U2214,look_up!$A$2:P2240,8,FALSE)</f>
        <v>Holothuriida</v>
      </c>
      <c r="AC2214" s="14" t="str">
        <f>VLOOKUP($U2214,look_up!$A$2:Q2240,9,FALSE)</f>
        <v>Holothuriidae</v>
      </c>
      <c r="AD2214" s="14">
        <f>VLOOKUP($U2214,look_up!A$2:P2240,10,FALSE)</f>
        <v>732238</v>
      </c>
      <c r="AE2214" s="16">
        <v>0</v>
      </c>
      <c r="AF2214" s="24" t="s">
        <v>216</v>
      </c>
      <c r="AG2214">
        <v>40</v>
      </c>
      <c r="AH2214" s="16" t="s">
        <v>273</v>
      </c>
      <c r="AI2214" s="16" t="s">
        <v>226</v>
      </c>
      <c r="AJ2214" s="16" t="s">
        <v>214</v>
      </c>
      <c r="AK2214" s="16" t="s">
        <v>228</v>
      </c>
      <c r="AL2214" s="16">
        <v>0</v>
      </c>
    </row>
    <row r="2215" spans="1:38" x14ac:dyDescent="0.3">
      <c r="A2215" s="24" t="s">
        <v>0</v>
      </c>
      <c r="B2215" t="s">
        <v>310</v>
      </c>
      <c r="C2215" t="s">
        <v>289</v>
      </c>
      <c r="D2215">
        <v>-27.118390000000002</v>
      </c>
      <c r="E2215">
        <v>-48.519509999999997</v>
      </c>
      <c r="F2215" s="24" t="s">
        <v>2</v>
      </c>
      <c r="G2215" s="24" t="s">
        <v>3</v>
      </c>
      <c r="H2215" s="25">
        <v>42026</v>
      </c>
      <c r="I2215" s="12" t="s">
        <v>265</v>
      </c>
      <c r="J2215" s="12" t="s">
        <v>270</v>
      </c>
      <c r="K2215" s="12" t="s">
        <v>271</v>
      </c>
      <c r="L2215" s="24" t="s">
        <v>96</v>
      </c>
      <c r="M2215" s="24" t="s">
        <v>272</v>
      </c>
      <c r="N2215" t="s">
        <v>85</v>
      </c>
      <c r="O2215" s="24">
        <v>3</v>
      </c>
      <c r="P2215">
        <v>5</v>
      </c>
      <c r="Q2215">
        <v>5</v>
      </c>
      <c r="R2215" t="s">
        <v>18</v>
      </c>
      <c r="S2215" s="24">
        <v>5.8</v>
      </c>
      <c r="T2215" s="24">
        <v>4</v>
      </c>
      <c r="U2215" t="s">
        <v>187</v>
      </c>
      <c r="V2215" s="14" t="str">
        <f>VLOOKUP($U2215,look_up!$A$2:J2241,2,FALSE)</f>
        <v>Pepino_do_mar</v>
      </c>
      <c r="W2215" s="14" t="str">
        <f>VLOOKUP($U2215,look_up!$A$2:K2241,3,FALSE)</f>
        <v>Species</v>
      </c>
      <c r="X2215" s="14" t="str">
        <f>VLOOKUP($U2215,look_up!$A$2:L2241,4,FALSE)</f>
        <v>NA</v>
      </c>
      <c r="Y2215" s="14" t="str">
        <f>VLOOKUP($U2215,look_up!A$2:K2241,5,FALSE)</f>
        <v>Animalia</v>
      </c>
      <c r="Z2215" s="14" t="str">
        <f>VLOOKUP($U2215,look_up!A$2:L2241,6,FALSE)</f>
        <v>Echinodermata</v>
      </c>
      <c r="AA2215" s="14" t="str">
        <f>VLOOKUP($U2215,look_up!A$2:M2241,7,FALSE)</f>
        <v>Holothuroidea</v>
      </c>
      <c r="AB2215" s="14" t="str">
        <f>VLOOKUP($U2215,look_up!$A$2:P2241,8,FALSE)</f>
        <v>Holothuriida</v>
      </c>
      <c r="AC2215" s="14" t="str">
        <f>VLOOKUP($U2215,look_up!$A$2:Q2241,9,FALSE)</f>
        <v>Holothuriidae</v>
      </c>
      <c r="AD2215" s="14">
        <f>VLOOKUP($U2215,look_up!A$2:P2241,10,FALSE)</f>
        <v>732238</v>
      </c>
      <c r="AE2215" s="16">
        <v>0</v>
      </c>
      <c r="AF2215" s="24" t="s">
        <v>216</v>
      </c>
      <c r="AG2215">
        <v>40</v>
      </c>
      <c r="AH2215" s="16" t="s">
        <v>273</v>
      </c>
      <c r="AI2215" s="16" t="s">
        <v>226</v>
      </c>
      <c r="AJ2215" s="16" t="s">
        <v>214</v>
      </c>
      <c r="AK2215" s="16" t="s">
        <v>228</v>
      </c>
      <c r="AL2215" s="16">
        <v>0</v>
      </c>
    </row>
    <row r="2216" spans="1:38" x14ac:dyDescent="0.3">
      <c r="A2216" s="24" t="s">
        <v>0</v>
      </c>
      <c r="B2216" t="s">
        <v>311</v>
      </c>
      <c r="C2216" t="s">
        <v>290</v>
      </c>
      <c r="D2216">
        <v>-27.11862</v>
      </c>
      <c r="E2216">
        <v>-48.514699999999998</v>
      </c>
      <c r="F2216" s="24" t="s">
        <v>2</v>
      </c>
      <c r="G2216" s="24" t="s">
        <v>3</v>
      </c>
      <c r="H2216" s="25">
        <v>42026</v>
      </c>
      <c r="I2216" s="12" t="s">
        <v>265</v>
      </c>
      <c r="J2216" s="12" t="s">
        <v>270</v>
      </c>
      <c r="K2216" s="12" t="s">
        <v>271</v>
      </c>
      <c r="L2216" s="24" t="s">
        <v>96</v>
      </c>
      <c r="M2216" s="24" t="s">
        <v>272</v>
      </c>
      <c r="N2216" t="s">
        <v>85</v>
      </c>
      <c r="O2216" s="24">
        <v>1</v>
      </c>
      <c r="P2216">
        <v>5</v>
      </c>
      <c r="Q2216">
        <v>5</v>
      </c>
      <c r="R2216" t="s">
        <v>18</v>
      </c>
      <c r="S2216" s="24">
        <v>5.8</v>
      </c>
      <c r="T2216" s="24">
        <v>4</v>
      </c>
      <c r="U2216" t="s">
        <v>187</v>
      </c>
      <c r="V2216" s="14" t="str">
        <f>VLOOKUP($U2216,look_up!$A$2:J2242,2,FALSE)</f>
        <v>Pepino_do_mar</v>
      </c>
      <c r="W2216" s="14" t="str">
        <f>VLOOKUP($U2216,look_up!$A$2:K2242,3,FALSE)</f>
        <v>Species</v>
      </c>
      <c r="X2216" s="14" t="str">
        <f>VLOOKUP($U2216,look_up!$A$2:L2242,4,FALSE)</f>
        <v>NA</v>
      </c>
      <c r="Y2216" s="14" t="str">
        <f>VLOOKUP($U2216,look_up!A$2:K2242,5,FALSE)</f>
        <v>Animalia</v>
      </c>
      <c r="Z2216" s="14" t="str">
        <f>VLOOKUP($U2216,look_up!A$2:L2242,6,FALSE)</f>
        <v>Echinodermata</v>
      </c>
      <c r="AA2216" s="14" t="str">
        <f>VLOOKUP($U2216,look_up!A$2:M2242,7,FALSE)</f>
        <v>Holothuroidea</v>
      </c>
      <c r="AB2216" s="14" t="str">
        <f>VLOOKUP($U2216,look_up!$A$2:P2242,8,FALSE)</f>
        <v>Holothuriida</v>
      </c>
      <c r="AC2216" s="14" t="str">
        <f>VLOOKUP($U2216,look_up!$A$2:Q2242,9,FALSE)</f>
        <v>Holothuriidae</v>
      </c>
      <c r="AD2216" s="14">
        <f>VLOOKUP($U2216,look_up!A$2:P2242,10,FALSE)</f>
        <v>732238</v>
      </c>
      <c r="AE2216" s="16">
        <v>5</v>
      </c>
      <c r="AF2216" s="24" t="s">
        <v>216</v>
      </c>
      <c r="AG2216">
        <v>40</v>
      </c>
      <c r="AH2216" s="16" t="s">
        <v>273</v>
      </c>
      <c r="AI2216" s="16" t="s">
        <v>226</v>
      </c>
      <c r="AJ2216" s="16" t="s">
        <v>214</v>
      </c>
      <c r="AK2216" s="16" t="s">
        <v>228</v>
      </c>
      <c r="AL2216" s="16">
        <v>5</v>
      </c>
    </row>
    <row r="2217" spans="1:38" x14ac:dyDescent="0.3">
      <c r="A2217" s="24" t="s">
        <v>0</v>
      </c>
      <c r="B2217" t="s">
        <v>311</v>
      </c>
      <c r="C2217" t="s">
        <v>290</v>
      </c>
      <c r="D2217">
        <v>-27.11862</v>
      </c>
      <c r="E2217">
        <v>-48.514699999999998</v>
      </c>
      <c r="F2217" s="24" t="s">
        <v>2</v>
      </c>
      <c r="G2217" s="24" t="s">
        <v>3</v>
      </c>
      <c r="H2217" s="25">
        <v>42026</v>
      </c>
      <c r="I2217" s="12" t="s">
        <v>265</v>
      </c>
      <c r="J2217" s="12" t="s">
        <v>270</v>
      </c>
      <c r="K2217" s="12" t="s">
        <v>271</v>
      </c>
      <c r="L2217" s="24" t="s">
        <v>96</v>
      </c>
      <c r="M2217" s="24" t="s">
        <v>272</v>
      </c>
      <c r="N2217" t="s">
        <v>85</v>
      </c>
      <c r="O2217" s="24">
        <v>2</v>
      </c>
      <c r="P2217">
        <v>5</v>
      </c>
      <c r="Q2217">
        <v>5</v>
      </c>
      <c r="R2217" t="s">
        <v>18</v>
      </c>
      <c r="S2217" s="24">
        <v>5.8</v>
      </c>
      <c r="T2217" s="24">
        <v>4</v>
      </c>
      <c r="U2217" t="s">
        <v>187</v>
      </c>
      <c r="V2217" s="14" t="str">
        <f>VLOOKUP($U2217,look_up!$A$2:J2243,2,FALSE)</f>
        <v>Pepino_do_mar</v>
      </c>
      <c r="W2217" s="14" t="str">
        <f>VLOOKUP($U2217,look_up!$A$2:K2243,3,FALSE)</f>
        <v>Species</v>
      </c>
      <c r="X2217" s="14" t="str">
        <f>VLOOKUP($U2217,look_up!$A$2:L2243,4,FALSE)</f>
        <v>NA</v>
      </c>
      <c r="Y2217" s="14" t="str">
        <f>VLOOKUP($U2217,look_up!A$2:K2243,5,FALSE)</f>
        <v>Animalia</v>
      </c>
      <c r="Z2217" s="14" t="str">
        <f>VLOOKUP($U2217,look_up!A$2:L2243,6,FALSE)</f>
        <v>Echinodermata</v>
      </c>
      <c r="AA2217" s="14" t="str">
        <f>VLOOKUP($U2217,look_up!A$2:M2243,7,FALSE)</f>
        <v>Holothuroidea</v>
      </c>
      <c r="AB2217" s="14" t="str">
        <f>VLOOKUP($U2217,look_up!$A$2:P2243,8,FALSE)</f>
        <v>Holothuriida</v>
      </c>
      <c r="AC2217" s="14" t="str">
        <f>VLOOKUP($U2217,look_up!$A$2:Q2243,9,FALSE)</f>
        <v>Holothuriidae</v>
      </c>
      <c r="AD2217" s="14">
        <f>VLOOKUP($U2217,look_up!A$2:P2243,10,FALSE)</f>
        <v>732238</v>
      </c>
      <c r="AE2217" s="16">
        <v>2</v>
      </c>
      <c r="AF2217" s="24" t="s">
        <v>216</v>
      </c>
      <c r="AG2217">
        <v>40</v>
      </c>
      <c r="AH2217" s="16" t="s">
        <v>273</v>
      </c>
      <c r="AI2217" s="16" t="s">
        <v>226</v>
      </c>
      <c r="AJ2217" s="16" t="s">
        <v>214</v>
      </c>
      <c r="AK2217" s="16" t="s">
        <v>228</v>
      </c>
      <c r="AL2217" s="16">
        <v>2</v>
      </c>
    </row>
    <row r="2218" spans="1:38" x14ac:dyDescent="0.3">
      <c r="A2218" s="24" t="s">
        <v>0</v>
      </c>
      <c r="B2218" t="s">
        <v>311</v>
      </c>
      <c r="C2218" t="s">
        <v>290</v>
      </c>
      <c r="D2218">
        <v>-27.11862</v>
      </c>
      <c r="E2218">
        <v>-48.514699999999998</v>
      </c>
      <c r="F2218" s="24" t="s">
        <v>2</v>
      </c>
      <c r="G2218" s="24" t="s">
        <v>3</v>
      </c>
      <c r="H2218" s="25">
        <v>42026</v>
      </c>
      <c r="I2218" s="12" t="s">
        <v>265</v>
      </c>
      <c r="J2218" s="12" t="s">
        <v>270</v>
      </c>
      <c r="K2218" s="12" t="s">
        <v>271</v>
      </c>
      <c r="L2218" s="24" t="s">
        <v>96</v>
      </c>
      <c r="M2218" s="24" t="s">
        <v>272</v>
      </c>
      <c r="N2218" t="s">
        <v>85</v>
      </c>
      <c r="O2218" s="24">
        <v>3</v>
      </c>
      <c r="P2218">
        <v>5</v>
      </c>
      <c r="Q2218">
        <v>5</v>
      </c>
      <c r="R2218" t="s">
        <v>18</v>
      </c>
      <c r="S2218" s="24">
        <v>5.8</v>
      </c>
      <c r="T2218" s="24">
        <v>4</v>
      </c>
      <c r="U2218" t="s">
        <v>187</v>
      </c>
      <c r="V2218" s="14" t="str">
        <f>VLOOKUP($U2218,look_up!$A$2:J2244,2,FALSE)</f>
        <v>Pepino_do_mar</v>
      </c>
      <c r="W2218" s="14" t="str">
        <f>VLOOKUP($U2218,look_up!$A$2:K2244,3,FALSE)</f>
        <v>Species</v>
      </c>
      <c r="X2218" s="14" t="str">
        <f>VLOOKUP($U2218,look_up!$A$2:L2244,4,FALSE)</f>
        <v>NA</v>
      </c>
      <c r="Y2218" s="14" t="str">
        <f>VLOOKUP($U2218,look_up!A$2:K2244,5,FALSE)</f>
        <v>Animalia</v>
      </c>
      <c r="Z2218" s="14" t="str">
        <f>VLOOKUP($U2218,look_up!A$2:L2244,6,FALSE)</f>
        <v>Echinodermata</v>
      </c>
      <c r="AA2218" s="14" t="str">
        <f>VLOOKUP($U2218,look_up!A$2:M2244,7,FALSE)</f>
        <v>Holothuroidea</v>
      </c>
      <c r="AB2218" s="14" t="str">
        <f>VLOOKUP($U2218,look_up!$A$2:P2244,8,FALSE)</f>
        <v>Holothuriida</v>
      </c>
      <c r="AC2218" s="14" t="str">
        <f>VLOOKUP($U2218,look_up!$A$2:Q2244,9,FALSE)</f>
        <v>Holothuriidae</v>
      </c>
      <c r="AD2218" s="14">
        <f>VLOOKUP($U2218,look_up!A$2:P2244,10,FALSE)</f>
        <v>732238</v>
      </c>
      <c r="AE2218" s="16">
        <v>4</v>
      </c>
      <c r="AF2218" s="24" t="s">
        <v>216</v>
      </c>
      <c r="AG2218">
        <v>40</v>
      </c>
      <c r="AH2218" s="16" t="s">
        <v>273</v>
      </c>
      <c r="AI2218" s="16" t="s">
        <v>226</v>
      </c>
      <c r="AJ2218" s="16" t="s">
        <v>214</v>
      </c>
      <c r="AK2218" s="16" t="s">
        <v>228</v>
      </c>
      <c r="AL2218" s="16">
        <v>4</v>
      </c>
    </row>
    <row r="2219" spans="1:38" x14ac:dyDescent="0.3">
      <c r="A2219" s="24" t="s">
        <v>0</v>
      </c>
      <c r="B2219" t="s">
        <v>306</v>
      </c>
      <c r="C2219" t="s">
        <v>268</v>
      </c>
      <c r="D2219">
        <v>-27.609590000000001</v>
      </c>
      <c r="E2219">
        <v>-48.387419999999999</v>
      </c>
      <c r="F2219" s="24" t="s">
        <v>2</v>
      </c>
      <c r="G2219" s="24" t="s">
        <v>3</v>
      </c>
      <c r="H2219" s="25">
        <v>42388</v>
      </c>
      <c r="I2219" s="12" t="s">
        <v>291</v>
      </c>
      <c r="J2219" s="12" t="s">
        <v>270</v>
      </c>
      <c r="K2219" s="12" t="s">
        <v>292</v>
      </c>
      <c r="L2219" s="24" t="s">
        <v>96</v>
      </c>
      <c r="M2219" s="24" t="s">
        <v>272</v>
      </c>
      <c r="N2219" t="s">
        <v>85</v>
      </c>
      <c r="O2219" s="24">
        <v>1</v>
      </c>
      <c r="P2219">
        <v>5</v>
      </c>
      <c r="Q2219">
        <v>5</v>
      </c>
      <c r="R2219">
        <v>21</v>
      </c>
      <c r="S2219" s="24">
        <v>12.5</v>
      </c>
      <c r="T2219" s="24">
        <v>12.5</v>
      </c>
      <c r="U2219" t="s">
        <v>187</v>
      </c>
      <c r="V2219" s="14" t="str">
        <f>VLOOKUP($U2219,look_up!$A$2:J2245,2,FALSE)</f>
        <v>Pepino_do_mar</v>
      </c>
      <c r="W2219" s="14" t="str">
        <f>VLOOKUP($U2219,look_up!$A$2:K2245,3,FALSE)</f>
        <v>Species</v>
      </c>
      <c r="X2219" s="14" t="str">
        <f>VLOOKUP($U2219,look_up!$A$2:L2245,4,FALSE)</f>
        <v>NA</v>
      </c>
      <c r="Y2219" s="14" t="str">
        <f>VLOOKUP($U2219,look_up!A$2:K2245,5,FALSE)</f>
        <v>Animalia</v>
      </c>
      <c r="Z2219" s="14" t="str">
        <f>VLOOKUP($U2219,look_up!A$2:L2245,6,FALSE)</f>
        <v>Echinodermata</v>
      </c>
      <c r="AA2219" s="14" t="str">
        <f>VLOOKUP($U2219,look_up!A$2:M2245,7,FALSE)</f>
        <v>Holothuroidea</v>
      </c>
      <c r="AB2219" s="14" t="str">
        <f>VLOOKUP($U2219,look_up!$A$2:P2245,8,FALSE)</f>
        <v>Holothuriida</v>
      </c>
      <c r="AC2219" s="14" t="str">
        <f>VLOOKUP($U2219,look_up!$A$2:Q2245,9,FALSE)</f>
        <v>Holothuriidae</v>
      </c>
      <c r="AD2219" s="14">
        <f>VLOOKUP($U2219,look_up!A$2:P2245,10,FALSE)</f>
        <v>732238</v>
      </c>
      <c r="AE2219" s="16">
        <v>0</v>
      </c>
      <c r="AF2219" s="24" t="s">
        <v>216</v>
      </c>
      <c r="AG2219">
        <v>40</v>
      </c>
      <c r="AH2219" s="16" t="s">
        <v>273</v>
      </c>
      <c r="AI2219" s="16" t="s">
        <v>226</v>
      </c>
      <c r="AJ2219" s="16" t="s">
        <v>214</v>
      </c>
      <c r="AK2219" s="16" t="s">
        <v>228</v>
      </c>
      <c r="AL2219" s="16">
        <v>0</v>
      </c>
    </row>
    <row r="2220" spans="1:38" x14ac:dyDescent="0.3">
      <c r="A2220" s="24" t="s">
        <v>0</v>
      </c>
      <c r="B2220" t="s">
        <v>306</v>
      </c>
      <c r="C2220" t="s">
        <v>268</v>
      </c>
      <c r="D2220">
        <v>-27.609590000000001</v>
      </c>
      <c r="E2220">
        <v>-48.387419999999999</v>
      </c>
      <c r="F2220" s="24" t="s">
        <v>2</v>
      </c>
      <c r="G2220" s="24" t="s">
        <v>3</v>
      </c>
      <c r="H2220" s="25">
        <v>42388</v>
      </c>
      <c r="I2220" s="12" t="s">
        <v>291</v>
      </c>
      <c r="J2220" s="12" t="s">
        <v>270</v>
      </c>
      <c r="K2220" s="12" t="s">
        <v>292</v>
      </c>
      <c r="L2220" s="24" t="s">
        <v>96</v>
      </c>
      <c r="M2220" s="24" t="s">
        <v>272</v>
      </c>
      <c r="N2220" t="s">
        <v>85</v>
      </c>
      <c r="O2220" s="24">
        <v>2</v>
      </c>
      <c r="P2220">
        <v>5</v>
      </c>
      <c r="Q2220">
        <v>5</v>
      </c>
      <c r="R2220">
        <v>21</v>
      </c>
      <c r="S2220" s="24">
        <v>12.5</v>
      </c>
      <c r="T2220" s="24">
        <v>12.5</v>
      </c>
      <c r="U2220" t="s">
        <v>187</v>
      </c>
      <c r="V2220" s="14" t="str">
        <f>VLOOKUP($U2220,look_up!$A$2:J2246,2,FALSE)</f>
        <v>Pepino_do_mar</v>
      </c>
      <c r="W2220" s="14" t="str">
        <f>VLOOKUP($U2220,look_up!$A$2:K2246,3,FALSE)</f>
        <v>Species</v>
      </c>
      <c r="X2220" s="14" t="str">
        <f>VLOOKUP($U2220,look_up!$A$2:L2246,4,FALSE)</f>
        <v>NA</v>
      </c>
      <c r="Y2220" s="14" t="str">
        <f>VLOOKUP($U2220,look_up!A$2:K2246,5,FALSE)</f>
        <v>Animalia</v>
      </c>
      <c r="Z2220" s="14" t="str">
        <f>VLOOKUP($U2220,look_up!A$2:L2246,6,FALSE)</f>
        <v>Echinodermata</v>
      </c>
      <c r="AA2220" s="14" t="str">
        <f>VLOOKUP($U2220,look_up!A$2:M2246,7,FALSE)</f>
        <v>Holothuroidea</v>
      </c>
      <c r="AB2220" s="14" t="str">
        <f>VLOOKUP($U2220,look_up!$A$2:P2246,8,FALSE)</f>
        <v>Holothuriida</v>
      </c>
      <c r="AC2220" s="14" t="str">
        <f>VLOOKUP($U2220,look_up!$A$2:Q2246,9,FALSE)</f>
        <v>Holothuriidae</v>
      </c>
      <c r="AD2220" s="14">
        <f>VLOOKUP($U2220,look_up!A$2:P2246,10,FALSE)</f>
        <v>732238</v>
      </c>
      <c r="AE2220" s="16">
        <v>0</v>
      </c>
      <c r="AF2220" s="24" t="s">
        <v>216</v>
      </c>
      <c r="AG2220">
        <v>40</v>
      </c>
      <c r="AH2220" s="16" t="s">
        <v>273</v>
      </c>
      <c r="AI2220" s="16" t="s">
        <v>226</v>
      </c>
      <c r="AJ2220" s="16" t="s">
        <v>214</v>
      </c>
      <c r="AK2220" s="16" t="s">
        <v>228</v>
      </c>
      <c r="AL2220" s="16">
        <v>0</v>
      </c>
    </row>
    <row r="2221" spans="1:38" x14ac:dyDescent="0.3">
      <c r="A2221" s="24" t="s">
        <v>0</v>
      </c>
      <c r="B2221" t="s">
        <v>306</v>
      </c>
      <c r="C2221" t="s">
        <v>268</v>
      </c>
      <c r="D2221">
        <v>-27.609590000000001</v>
      </c>
      <c r="E2221">
        <v>-48.387419999999999</v>
      </c>
      <c r="F2221" s="24" t="s">
        <v>2</v>
      </c>
      <c r="G2221" s="24" t="s">
        <v>3</v>
      </c>
      <c r="H2221" s="25">
        <v>42388</v>
      </c>
      <c r="I2221" s="12" t="s">
        <v>291</v>
      </c>
      <c r="J2221" s="12" t="s">
        <v>270</v>
      </c>
      <c r="K2221" s="12" t="s">
        <v>292</v>
      </c>
      <c r="L2221" s="24" t="s">
        <v>96</v>
      </c>
      <c r="M2221" s="24" t="s">
        <v>272</v>
      </c>
      <c r="N2221" t="s">
        <v>85</v>
      </c>
      <c r="O2221" s="24">
        <v>3</v>
      </c>
      <c r="P2221">
        <v>5</v>
      </c>
      <c r="Q2221">
        <v>5</v>
      </c>
      <c r="R2221">
        <v>21</v>
      </c>
      <c r="S2221" s="24">
        <v>12.5</v>
      </c>
      <c r="T2221" s="24">
        <v>12.5</v>
      </c>
      <c r="U2221" t="s">
        <v>187</v>
      </c>
      <c r="V2221" s="14" t="str">
        <f>VLOOKUP($U2221,look_up!$A$2:J2247,2,FALSE)</f>
        <v>Pepino_do_mar</v>
      </c>
      <c r="W2221" s="14" t="str">
        <f>VLOOKUP($U2221,look_up!$A$2:K2247,3,FALSE)</f>
        <v>Species</v>
      </c>
      <c r="X2221" s="14" t="str">
        <f>VLOOKUP($U2221,look_up!$A$2:L2247,4,FALSE)</f>
        <v>NA</v>
      </c>
      <c r="Y2221" s="14" t="str">
        <f>VLOOKUP($U2221,look_up!A$2:K2247,5,FALSE)</f>
        <v>Animalia</v>
      </c>
      <c r="Z2221" s="14" t="str">
        <f>VLOOKUP($U2221,look_up!A$2:L2247,6,FALSE)</f>
        <v>Echinodermata</v>
      </c>
      <c r="AA2221" s="14" t="str">
        <f>VLOOKUP($U2221,look_up!A$2:M2247,7,FALSE)</f>
        <v>Holothuroidea</v>
      </c>
      <c r="AB2221" s="14" t="str">
        <f>VLOOKUP($U2221,look_up!$A$2:P2247,8,FALSE)</f>
        <v>Holothuriida</v>
      </c>
      <c r="AC2221" s="14" t="str">
        <f>VLOOKUP($U2221,look_up!$A$2:Q2247,9,FALSE)</f>
        <v>Holothuriidae</v>
      </c>
      <c r="AD2221" s="14">
        <f>VLOOKUP($U2221,look_up!A$2:P2247,10,FALSE)</f>
        <v>732238</v>
      </c>
      <c r="AE2221" s="16">
        <v>0</v>
      </c>
      <c r="AF2221" s="24" t="s">
        <v>216</v>
      </c>
      <c r="AG2221">
        <v>40</v>
      </c>
      <c r="AH2221" s="16" t="s">
        <v>273</v>
      </c>
      <c r="AI2221" s="16" t="s">
        <v>226</v>
      </c>
      <c r="AJ2221" s="16" t="s">
        <v>214</v>
      </c>
      <c r="AK2221" s="16" t="s">
        <v>228</v>
      </c>
      <c r="AL2221" s="16">
        <v>0</v>
      </c>
    </row>
    <row r="2222" spans="1:38" x14ac:dyDescent="0.3">
      <c r="A2222" s="24" t="s">
        <v>0</v>
      </c>
      <c r="B2222" t="s">
        <v>306</v>
      </c>
      <c r="C2222" t="s">
        <v>268</v>
      </c>
      <c r="D2222">
        <v>-27.609590000000001</v>
      </c>
      <c r="E2222">
        <v>-48.387419999999999</v>
      </c>
      <c r="F2222" s="24" t="s">
        <v>2</v>
      </c>
      <c r="G2222" s="24" t="s">
        <v>3</v>
      </c>
      <c r="H2222" s="25">
        <v>42388</v>
      </c>
      <c r="I2222" s="12" t="s">
        <v>291</v>
      </c>
      <c r="J2222" s="12" t="s">
        <v>270</v>
      </c>
      <c r="K2222" s="12" t="s">
        <v>292</v>
      </c>
      <c r="L2222" s="24" t="s">
        <v>96</v>
      </c>
      <c r="M2222" s="24" t="s">
        <v>272</v>
      </c>
      <c r="N2222" t="s">
        <v>85</v>
      </c>
      <c r="O2222" s="24">
        <v>1</v>
      </c>
      <c r="P2222">
        <v>10</v>
      </c>
      <c r="Q2222">
        <v>10</v>
      </c>
      <c r="R2222">
        <v>20</v>
      </c>
      <c r="S2222" s="24">
        <v>12.5</v>
      </c>
      <c r="T2222" s="24">
        <v>9</v>
      </c>
      <c r="U2222" t="s">
        <v>187</v>
      </c>
      <c r="V2222" s="14" t="str">
        <f>VLOOKUP($U2222,look_up!$A$2:J2248,2,FALSE)</f>
        <v>Pepino_do_mar</v>
      </c>
      <c r="W2222" s="14" t="str">
        <f>VLOOKUP($U2222,look_up!$A$2:K2248,3,FALSE)</f>
        <v>Species</v>
      </c>
      <c r="X2222" s="14" t="str">
        <f>VLOOKUP($U2222,look_up!$A$2:L2248,4,FALSE)</f>
        <v>NA</v>
      </c>
      <c r="Y2222" s="14" t="str">
        <f>VLOOKUP($U2222,look_up!A$2:K2248,5,FALSE)</f>
        <v>Animalia</v>
      </c>
      <c r="Z2222" s="14" t="str">
        <f>VLOOKUP($U2222,look_up!A$2:L2248,6,FALSE)</f>
        <v>Echinodermata</v>
      </c>
      <c r="AA2222" s="14" t="str">
        <f>VLOOKUP($U2222,look_up!A$2:M2248,7,FALSE)</f>
        <v>Holothuroidea</v>
      </c>
      <c r="AB2222" s="14" t="str">
        <f>VLOOKUP($U2222,look_up!$A$2:P2248,8,FALSE)</f>
        <v>Holothuriida</v>
      </c>
      <c r="AC2222" s="14" t="str">
        <f>VLOOKUP($U2222,look_up!$A$2:Q2248,9,FALSE)</f>
        <v>Holothuriidae</v>
      </c>
      <c r="AD2222" s="14">
        <f>VLOOKUP($U2222,look_up!A$2:P2248,10,FALSE)</f>
        <v>732238</v>
      </c>
      <c r="AE2222" s="16">
        <v>0</v>
      </c>
      <c r="AF2222" s="24" t="s">
        <v>216</v>
      </c>
      <c r="AG2222">
        <v>40</v>
      </c>
      <c r="AH2222" s="16" t="s">
        <v>273</v>
      </c>
      <c r="AI2222" s="16" t="s">
        <v>226</v>
      </c>
      <c r="AJ2222" s="16" t="s">
        <v>214</v>
      </c>
      <c r="AK2222" s="16" t="s">
        <v>228</v>
      </c>
      <c r="AL2222" s="16">
        <v>0</v>
      </c>
    </row>
    <row r="2223" spans="1:38" x14ac:dyDescent="0.3">
      <c r="A2223" s="24" t="s">
        <v>0</v>
      </c>
      <c r="B2223" t="s">
        <v>306</v>
      </c>
      <c r="C2223" t="s">
        <v>268</v>
      </c>
      <c r="D2223">
        <v>-27.609590000000001</v>
      </c>
      <c r="E2223">
        <v>-48.387419999999999</v>
      </c>
      <c r="F2223" s="24" t="s">
        <v>2</v>
      </c>
      <c r="G2223" s="24" t="s">
        <v>3</v>
      </c>
      <c r="H2223" s="25">
        <v>42388</v>
      </c>
      <c r="I2223" s="12" t="s">
        <v>291</v>
      </c>
      <c r="J2223" s="12" t="s">
        <v>270</v>
      </c>
      <c r="K2223" s="12" t="s">
        <v>292</v>
      </c>
      <c r="L2223" s="24" t="s">
        <v>96</v>
      </c>
      <c r="M2223" s="24" t="s">
        <v>272</v>
      </c>
      <c r="N2223" t="s">
        <v>85</v>
      </c>
      <c r="O2223" s="24">
        <v>2</v>
      </c>
      <c r="P2223">
        <v>10</v>
      </c>
      <c r="Q2223">
        <v>10</v>
      </c>
      <c r="R2223">
        <v>20</v>
      </c>
      <c r="S2223" s="24">
        <v>12.5</v>
      </c>
      <c r="T2223" s="24">
        <v>9</v>
      </c>
      <c r="U2223" t="s">
        <v>187</v>
      </c>
      <c r="V2223" s="14" t="str">
        <f>VLOOKUP($U2223,look_up!$A$2:J2249,2,FALSE)</f>
        <v>Pepino_do_mar</v>
      </c>
      <c r="W2223" s="14" t="str">
        <f>VLOOKUP($U2223,look_up!$A$2:K2249,3,FALSE)</f>
        <v>Species</v>
      </c>
      <c r="X2223" s="14" t="str">
        <f>VLOOKUP($U2223,look_up!$A$2:L2249,4,FALSE)</f>
        <v>NA</v>
      </c>
      <c r="Y2223" s="14" t="str">
        <f>VLOOKUP($U2223,look_up!A$2:K2249,5,FALSE)</f>
        <v>Animalia</v>
      </c>
      <c r="Z2223" s="14" t="str">
        <f>VLOOKUP($U2223,look_up!A$2:L2249,6,FALSE)</f>
        <v>Echinodermata</v>
      </c>
      <c r="AA2223" s="14" t="str">
        <f>VLOOKUP($U2223,look_up!A$2:M2249,7,FALSE)</f>
        <v>Holothuroidea</v>
      </c>
      <c r="AB2223" s="14" t="str">
        <f>VLOOKUP($U2223,look_up!$A$2:P2249,8,FALSE)</f>
        <v>Holothuriida</v>
      </c>
      <c r="AC2223" s="14" t="str">
        <f>VLOOKUP($U2223,look_up!$A$2:Q2249,9,FALSE)</f>
        <v>Holothuriidae</v>
      </c>
      <c r="AD2223" s="14">
        <f>VLOOKUP($U2223,look_up!A$2:P2249,10,FALSE)</f>
        <v>732238</v>
      </c>
      <c r="AE2223" s="16">
        <v>0</v>
      </c>
      <c r="AF2223" s="24" t="s">
        <v>216</v>
      </c>
      <c r="AG2223">
        <v>40</v>
      </c>
      <c r="AH2223" s="16" t="s">
        <v>273</v>
      </c>
      <c r="AI2223" s="16" t="s">
        <v>226</v>
      </c>
      <c r="AJ2223" s="16" t="s">
        <v>214</v>
      </c>
      <c r="AK2223" s="16" t="s">
        <v>228</v>
      </c>
      <c r="AL2223" s="16">
        <v>0</v>
      </c>
    </row>
    <row r="2224" spans="1:38" x14ac:dyDescent="0.3">
      <c r="A2224" s="24" t="s">
        <v>0</v>
      </c>
      <c r="B2224" t="s">
        <v>306</v>
      </c>
      <c r="C2224" t="s">
        <v>268</v>
      </c>
      <c r="D2224">
        <v>-27.609590000000001</v>
      </c>
      <c r="E2224">
        <v>-48.387419999999999</v>
      </c>
      <c r="F2224" s="24" t="s">
        <v>2</v>
      </c>
      <c r="G2224" s="24" t="s">
        <v>3</v>
      </c>
      <c r="H2224" s="25">
        <v>42388</v>
      </c>
      <c r="I2224" s="12" t="s">
        <v>291</v>
      </c>
      <c r="J2224" s="12" t="s">
        <v>270</v>
      </c>
      <c r="K2224" s="12" t="s">
        <v>292</v>
      </c>
      <c r="L2224" s="24" t="s">
        <v>96</v>
      </c>
      <c r="M2224" s="24" t="s">
        <v>272</v>
      </c>
      <c r="N2224" t="s">
        <v>85</v>
      </c>
      <c r="O2224" s="24">
        <v>3</v>
      </c>
      <c r="P2224">
        <v>10</v>
      </c>
      <c r="Q2224">
        <v>10</v>
      </c>
      <c r="R2224">
        <v>20</v>
      </c>
      <c r="S2224" s="24">
        <v>12.5</v>
      </c>
      <c r="T2224" s="24">
        <v>9</v>
      </c>
      <c r="U2224" t="s">
        <v>187</v>
      </c>
      <c r="V2224" s="14" t="str">
        <f>VLOOKUP($U2224,look_up!$A$2:J2250,2,FALSE)</f>
        <v>Pepino_do_mar</v>
      </c>
      <c r="W2224" s="14" t="str">
        <f>VLOOKUP($U2224,look_up!$A$2:K2250,3,FALSE)</f>
        <v>Species</v>
      </c>
      <c r="X2224" s="14" t="str">
        <f>VLOOKUP($U2224,look_up!$A$2:L2250,4,FALSE)</f>
        <v>NA</v>
      </c>
      <c r="Y2224" s="14" t="str">
        <f>VLOOKUP($U2224,look_up!A$2:K2250,5,FALSE)</f>
        <v>Animalia</v>
      </c>
      <c r="Z2224" s="14" t="str">
        <f>VLOOKUP($U2224,look_up!A$2:L2250,6,FALSE)</f>
        <v>Echinodermata</v>
      </c>
      <c r="AA2224" s="14" t="str">
        <f>VLOOKUP($U2224,look_up!A$2:M2250,7,FALSE)</f>
        <v>Holothuroidea</v>
      </c>
      <c r="AB2224" s="14" t="str">
        <f>VLOOKUP($U2224,look_up!$A$2:P2250,8,FALSE)</f>
        <v>Holothuriida</v>
      </c>
      <c r="AC2224" s="14" t="str">
        <f>VLOOKUP($U2224,look_up!$A$2:Q2250,9,FALSE)</f>
        <v>Holothuriidae</v>
      </c>
      <c r="AD2224" s="14">
        <f>VLOOKUP($U2224,look_up!A$2:P2250,10,FALSE)</f>
        <v>732238</v>
      </c>
      <c r="AE2224" s="16">
        <v>0</v>
      </c>
      <c r="AF2224" s="24" t="s">
        <v>216</v>
      </c>
      <c r="AG2224">
        <v>40</v>
      </c>
      <c r="AH2224" s="16" t="s">
        <v>273</v>
      </c>
      <c r="AI2224" s="16" t="s">
        <v>226</v>
      </c>
      <c r="AJ2224" s="16" t="s">
        <v>214</v>
      </c>
      <c r="AK2224" s="16" t="s">
        <v>228</v>
      </c>
      <c r="AL2224" s="16">
        <v>0</v>
      </c>
    </row>
    <row r="2225" spans="1:38" x14ac:dyDescent="0.3">
      <c r="A2225" s="24" t="s">
        <v>0</v>
      </c>
      <c r="B2225" t="s">
        <v>307</v>
      </c>
      <c r="C2225" t="s">
        <v>274</v>
      </c>
      <c r="D2225">
        <v>-27.488160000000001</v>
      </c>
      <c r="E2225">
        <v>-48.365229999999997</v>
      </c>
      <c r="F2225" s="24" t="s">
        <v>2</v>
      </c>
      <c r="G2225" s="24" t="s">
        <v>3</v>
      </c>
      <c r="H2225" s="25">
        <v>42390</v>
      </c>
      <c r="I2225" s="12" t="s">
        <v>285</v>
      </c>
      <c r="J2225" s="12" t="s">
        <v>270</v>
      </c>
      <c r="K2225" s="12" t="s">
        <v>292</v>
      </c>
      <c r="L2225" s="24" t="s">
        <v>96</v>
      </c>
      <c r="M2225" s="24" t="s">
        <v>272</v>
      </c>
      <c r="N2225" t="s">
        <v>85</v>
      </c>
      <c r="O2225" s="24">
        <v>1</v>
      </c>
      <c r="P2225">
        <v>5</v>
      </c>
      <c r="Q2225">
        <v>5</v>
      </c>
      <c r="R2225">
        <v>22</v>
      </c>
      <c r="S2225" s="24">
        <v>9</v>
      </c>
      <c r="T2225" s="24">
        <v>6</v>
      </c>
      <c r="U2225" t="s">
        <v>187</v>
      </c>
      <c r="V2225" s="14" t="str">
        <f>VLOOKUP($U2225,look_up!$A$2:J2251,2,FALSE)</f>
        <v>Pepino_do_mar</v>
      </c>
      <c r="W2225" s="14" t="str">
        <f>VLOOKUP($U2225,look_up!$A$2:K2251,3,FALSE)</f>
        <v>Species</v>
      </c>
      <c r="X2225" s="14" t="str">
        <f>VLOOKUP($U2225,look_up!$A$2:L2251,4,FALSE)</f>
        <v>NA</v>
      </c>
      <c r="Y2225" s="14" t="str">
        <f>VLOOKUP($U2225,look_up!A$2:K2251,5,FALSE)</f>
        <v>Animalia</v>
      </c>
      <c r="Z2225" s="14" t="str">
        <f>VLOOKUP($U2225,look_up!A$2:L2251,6,FALSE)</f>
        <v>Echinodermata</v>
      </c>
      <c r="AA2225" s="14" t="str">
        <f>VLOOKUP($U2225,look_up!A$2:M2251,7,FALSE)</f>
        <v>Holothuroidea</v>
      </c>
      <c r="AB2225" s="14" t="str">
        <f>VLOOKUP($U2225,look_up!$A$2:P2251,8,FALSE)</f>
        <v>Holothuriida</v>
      </c>
      <c r="AC2225" s="14" t="str">
        <f>VLOOKUP($U2225,look_up!$A$2:Q2251,9,FALSE)</f>
        <v>Holothuriidae</v>
      </c>
      <c r="AD2225" s="14">
        <f>VLOOKUP($U2225,look_up!A$2:P2251,10,FALSE)</f>
        <v>732238</v>
      </c>
      <c r="AE2225" s="16">
        <v>0</v>
      </c>
      <c r="AF2225" s="24" t="s">
        <v>216</v>
      </c>
      <c r="AG2225">
        <v>40</v>
      </c>
      <c r="AH2225" s="16" t="s">
        <v>273</v>
      </c>
      <c r="AI2225" s="16" t="s">
        <v>226</v>
      </c>
      <c r="AJ2225" s="16" t="s">
        <v>214</v>
      </c>
      <c r="AK2225" s="16" t="s">
        <v>228</v>
      </c>
      <c r="AL2225" s="16">
        <v>0</v>
      </c>
    </row>
    <row r="2226" spans="1:38" x14ac:dyDescent="0.3">
      <c r="A2226" s="24" t="s">
        <v>0</v>
      </c>
      <c r="B2226" t="s">
        <v>307</v>
      </c>
      <c r="C2226" t="s">
        <v>274</v>
      </c>
      <c r="D2226">
        <v>-27.488160000000001</v>
      </c>
      <c r="E2226">
        <v>-48.365229999999997</v>
      </c>
      <c r="F2226" s="24" t="s">
        <v>2</v>
      </c>
      <c r="G2226" s="24" t="s">
        <v>3</v>
      </c>
      <c r="H2226" s="25">
        <v>42390</v>
      </c>
      <c r="I2226" s="12" t="s">
        <v>285</v>
      </c>
      <c r="J2226" s="12" t="s">
        <v>270</v>
      </c>
      <c r="K2226" s="12" t="s">
        <v>292</v>
      </c>
      <c r="L2226" s="24" t="s">
        <v>96</v>
      </c>
      <c r="M2226" s="24" t="s">
        <v>272</v>
      </c>
      <c r="N2226" t="s">
        <v>85</v>
      </c>
      <c r="O2226" s="24">
        <v>2</v>
      </c>
      <c r="P2226">
        <v>5</v>
      </c>
      <c r="Q2226">
        <v>5</v>
      </c>
      <c r="R2226">
        <v>22</v>
      </c>
      <c r="S2226" s="24">
        <v>9</v>
      </c>
      <c r="T2226" s="24">
        <v>6</v>
      </c>
      <c r="U2226" t="s">
        <v>187</v>
      </c>
      <c r="V2226" s="14" t="str">
        <f>VLOOKUP($U2226,look_up!$A$2:J2252,2,FALSE)</f>
        <v>Pepino_do_mar</v>
      </c>
      <c r="W2226" s="14" t="str">
        <f>VLOOKUP($U2226,look_up!$A$2:K2252,3,FALSE)</f>
        <v>Species</v>
      </c>
      <c r="X2226" s="14" t="str">
        <f>VLOOKUP($U2226,look_up!$A$2:L2252,4,FALSE)</f>
        <v>NA</v>
      </c>
      <c r="Y2226" s="14" t="str">
        <f>VLOOKUP($U2226,look_up!A$2:K2252,5,FALSE)</f>
        <v>Animalia</v>
      </c>
      <c r="Z2226" s="14" t="str">
        <f>VLOOKUP($U2226,look_up!A$2:L2252,6,FALSE)</f>
        <v>Echinodermata</v>
      </c>
      <c r="AA2226" s="14" t="str">
        <f>VLOOKUP($U2226,look_up!A$2:M2252,7,FALSE)</f>
        <v>Holothuroidea</v>
      </c>
      <c r="AB2226" s="14" t="str">
        <f>VLOOKUP($U2226,look_up!$A$2:P2252,8,FALSE)</f>
        <v>Holothuriida</v>
      </c>
      <c r="AC2226" s="14" t="str">
        <f>VLOOKUP($U2226,look_up!$A$2:Q2252,9,FALSE)</f>
        <v>Holothuriidae</v>
      </c>
      <c r="AD2226" s="14">
        <f>VLOOKUP($U2226,look_up!A$2:P2252,10,FALSE)</f>
        <v>732238</v>
      </c>
      <c r="AE2226" s="16">
        <v>3</v>
      </c>
      <c r="AF2226" s="24" t="s">
        <v>216</v>
      </c>
      <c r="AG2226">
        <v>40</v>
      </c>
      <c r="AH2226" s="16" t="s">
        <v>273</v>
      </c>
      <c r="AI2226" s="16" t="s">
        <v>226</v>
      </c>
      <c r="AJ2226" s="16" t="s">
        <v>214</v>
      </c>
      <c r="AK2226" s="16" t="s">
        <v>228</v>
      </c>
      <c r="AL2226" s="16">
        <v>3</v>
      </c>
    </row>
    <row r="2227" spans="1:38" x14ac:dyDescent="0.3">
      <c r="A2227" s="24" t="s">
        <v>0</v>
      </c>
      <c r="B2227" t="s">
        <v>307</v>
      </c>
      <c r="C2227" t="s">
        <v>274</v>
      </c>
      <c r="D2227">
        <v>-27.488160000000001</v>
      </c>
      <c r="E2227">
        <v>-48.365229999999997</v>
      </c>
      <c r="F2227" s="24" t="s">
        <v>2</v>
      </c>
      <c r="G2227" s="24" t="s">
        <v>3</v>
      </c>
      <c r="H2227" s="25">
        <v>42390</v>
      </c>
      <c r="I2227" s="12" t="s">
        <v>285</v>
      </c>
      <c r="J2227" s="12" t="s">
        <v>270</v>
      </c>
      <c r="K2227" s="12" t="s">
        <v>292</v>
      </c>
      <c r="L2227" s="24" t="s">
        <v>96</v>
      </c>
      <c r="M2227" s="24" t="s">
        <v>272</v>
      </c>
      <c r="N2227" t="s">
        <v>85</v>
      </c>
      <c r="O2227" s="24">
        <v>3</v>
      </c>
      <c r="P2227">
        <v>5</v>
      </c>
      <c r="Q2227">
        <v>5</v>
      </c>
      <c r="R2227">
        <v>22</v>
      </c>
      <c r="S2227" s="24">
        <v>9</v>
      </c>
      <c r="T2227" s="24">
        <v>7.5</v>
      </c>
      <c r="U2227" t="s">
        <v>187</v>
      </c>
      <c r="V2227" s="14" t="str">
        <f>VLOOKUP($U2227,look_up!$A$2:J2253,2,FALSE)</f>
        <v>Pepino_do_mar</v>
      </c>
      <c r="W2227" s="14" t="str">
        <f>VLOOKUP($U2227,look_up!$A$2:K2253,3,FALSE)</f>
        <v>Species</v>
      </c>
      <c r="X2227" s="14" t="str">
        <f>VLOOKUP($U2227,look_up!$A$2:L2253,4,FALSE)</f>
        <v>NA</v>
      </c>
      <c r="Y2227" s="14" t="str">
        <f>VLOOKUP($U2227,look_up!A$2:K2253,5,FALSE)</f>
        <v>Animalia</v>
      </c>
      <c r="Z2227" s="14" t="str">
        <f>VLOOKUP($U2227,look_up!A$2:L2253,6,FALSE)</f>
        <v>Echinodermata</v>
      </c>
      <c r="AA2227" s="14" t="str">
        <f>VLOOKUP($U2227,look_up!A$2:M2253,7,FALSE)</f>
        <v>Holothuroidea</v>
      </c>
      <c r="AB2227" s="14" t="str">
        <f>VLOOKUP($U2227,look_up!$A$2:P2253,8,FALSE)</f>
        <v>Holothuriida</v>
      </c>
      <c r="AC2227" s="14" t="str">
        <f>VLOOKUP($U2227,look_up!$A$2:Q2253,9,FALSE)</f>
        <v>Holothuriidae</v>
      </c>
      <c r="AD2227" s="14">
        <f>VLOOKUP($U2227,look_up!A$2:P2253,10,FALSE)</f>
        <v>732238</v>
      </c>
      <c r="AE2227" s="16">
        <v>0</v>
      </c>
      <c r="AF2227" s="24" t="s">
        <v>216</v>
      </c>
      <c r="AG2227">
        <v>40</v>
      </c>
      <c r="AH2227" s="16" t="s">
        <v>273</v>
      </c>
      <c r="AI2227" s="16" t="s">
        <v>226</v>
      </c>
      <c r="AJ2227" s="16" t="s">
        <v>214</v>
      </c>
      <c r="AK2227" s="16" t="s">
        <v>228</v>
      </c>
      <c r="AL2227" s="16">
        <v>0</v>
      </c>
    </row>
    <row r="2228" spans="1:38" x14ac:dyDescent="0.3">
      <c r="A2228" s="24" t="s">
        <v>0</v>
      </c>
      <c r="B2228" t="s">
        <v>307</v>
      </c>
      <c r="C2228" t="s">
        <v>274</v>
      </c>
      <c r="D2228">
        <v>-27.488160000000001</v>
      </c>
      <c r="E2228">
        <v>-48.365229999999997</v>
      </c>
      <c r="F2228" s="24" t="s">
        <v>2</v>
      </c>
      <c r="G2228" s="24" t="s">
        <v>3</v>
      </c>
      <c r="H2228" s="25">
        <v>42390</v>
      </c>
      <c r="I2228" s="12" t="s">
        <v>285</v>
      </c>
      <c r="J2228" s="12" t="s">
        <v>270</v>
      </c>
      <c r="K2228" s="12" t="s">
        <v>292</v>
      </c>
      <c r="L2228" s="24" t="s">
        <v>96</v>
      </c>
      <c r="M2228" s="24" t="s">
        <v>272</v>
      </c>
      <c r="N2228" t="s">
        <v>85</v>
      </c>
      <c r="O2228" s="24">
        <v>1</v>
      </c>
      <c r="P2228">
        <v>10</v>
      </c>
      <c r="Q2228">
        <v>10</v>
      </c>
      <c r="R2228">
        <v>16</v>
      </c>
      <c r="S2228" s="24">
        <v>9</v>
      </c>
      <c r="T2228" s="24">
        <v>7.5</v>
      </c>
      <c r="U2228" t="s">
        <v>187</v>
      </c>
      <c r="V2228" s="14" t="str">
        <f>VLOOKUP($U2228,look_up!$A$2:J2254,2,FALSE)</f>
        <v>Pepino_do_mar</v>
      </c>
      <c r="W2228" s="14" t="str">
        <f>VLOOKUP($U2228,look_up!$A$2:K2254,3,FALSE)</f>
        <v>Species</v>
      </c>
      <c r="X2228" s="14" t="str">
        <f>VLOOKUP($U2228,look_up!$A$2:L2254,4,FALSE)</f>
        <v>NA</v>
      </c>
      <c r="Y2228" s="14" t="str">
        <f>VLOOKUP($U2228,look_up!A$2:K2254,5,FALSE)</f>
        <v>Animalia</v>
      </c>
      <c r="Z2228" s="14" t="str">
        <f>VLOOKUP($U2228,look_up!A$2:L2254,6,FALSE)</f>
        <v>Echinodermata</v>
      </c>
      <c r="AA2228" s="14" t="str">
        <f>VLOOKUP($U2228,look_up!A$2:M2254,7,FALSE)</f>
        <v>Holothuroidea</v>
      </c>
      <c r="AB2228" s="14" t="str">
        <f>VLOOKUP($U2228,look_up!$A$2:P2254,8,FALSE)</f>
        <v>Holothuriida</v>
      </c>
      <c r="AC2228" s="14" t="str">
        <f>VLOOKUP($U2228,look_up!$A$2:Q2254,9,FALSE)</f>
        <v>Holothuriidae</v>
      </c>
      <c r="AD2228" s="14">
        <f>VLOOKUP($U2228,look_up!A$2:P2254,10,FALSE)</f>
        <v>732238</v>
      </c>
      <c r="AE2228" s="16">
        <v>0</v>
      </c>
      <c r="AF2228" s="24" t="s">
        <v>216</v>
      </c>
      <c r="AG2228">
        <v>40</v>
      </c>
      <c r="AH2228" s="16" t="s">
        <v>273</v>
      </c>
      <c r="AI2228" s="16" t="s">
        <v>226</v>
      </c>
      <c r="AJ2228" s="16" t="s">
        <v>214</v>
      </c>
      <c r="AK2228" s="16" t="s">
        <v>228</v>
      </c>
      <c r="AL2228" s="16">
        <v>0</v>
      </c>
    </row>
    <row r="2229" spans="1:38" x14ac:dyDescent="0.3">
      <c r="A2229" s="24" t="s">
        <v>0</v>
      </c>
      <c r="B2229" t="s">
        <v>307</v>
      </c>
      <c r="C2229" t="s">
        <v>274</v>
      </c>
      <c r="D2229">
        <v>-27.488160000000001</v>
      </c>
      <c r="E2229">
        <v>-48.365229999999997</v>
      </c>
      <c r="F2229" s="24" t="s">
        <v>2</v>
      </c>
      <c r="G2229" s="24" t="s">
        <v>3</v>
      </c>
      <c r="H2229" s="25">
        <v>42390</v>
      </c>
      <c r="I2229" s="12" t="s">
        <v>285</v>
      </c>
      <c r="J2229" s="12" t="s">
        <v>270</v>
      </c>
      <c r="K2229" s="12" t="s">
        <v>292</v>
      </c>
      <c r="L2229" s="24" t="s">
        <v>96</v>
      </c>
      <c r="M2229" s="24" t="s">
        <v>272</v>
      </c>
      <c r="N2229" t="s">
        <v>85</v>
      </c>
      <c r="O2229" s="24">
        <v>2</v>
      </c>
      <c r="P2229">
        <v>10</v>
      </c>
      <c r="Q2229">
        <v>10</v>
      </c>
      <c r="R2229">
        <v>16</v>
      </c>
      <c r="S2229" s="24">
        <v>9</v>
      </c>
      <c r="T2229" s="24">
        <v>7.5</v>
      </c>
      <c r="U2229" t="s">
        <v>187</v>
      </c>
      <c r="V2229" s="14" t="str">
        <f>VLOOKUP($U2229,look_up!$A$2:J2255,2,FALSE)</f>
        <v>Pepino_do_mar</v>
      </c>
      <c r="W2229" s="14" t="str">
        <f>VLOOKUP($U2229,look_up!$A$2:K2255,3,FALSE)</f>
        <v>Species</v>
      </c>
      <c r="X2229" s="14" t="str">
        <f>VLOOKUP($U2229,look_up!$A$2:L2255,4,FALSE)</f>
        <v>NA</v>
      </c>
      <c r="Y2229" s="14" t="str">
        <f>VLOOKUP($U2229,look_up!A$2:K2255,5,FALSE)</f>
        <v>Animalia</v>
      </c>
      <c r="Z2229" s="14" t="str">
        <f>VLOOKUP($U2229,look_up!A$2:L2255,6,FALSE)</f>
        <v>Echinodermata</v>
      </c>
      <c r="AA2229" s="14" t="str">
        <f>VLOOKUP($U2229,look_up!A$2:M2255,7,FALSE)</f>
        <v>Holothuroidea</v>
      </c>
      <c r="AB2229" s="14" t="str">
        <f>VLOOKUP($U2229,look_up!$A$2:P2255,8,FALSE)</f>
        <v>Holothuriida</v>
      </c>
      <c r="AC2229" s="14" t="str">
        <f>VLOOKUP($U2229,look_up!$A$2:Q2255,9,FALSE)</f>
        <v>Holothuriidae</v>
      </c>
      <c r="AD2229" s="14">
        <f>VLOOKUP($U2229,look_up!A$2:P2255,10,FALSE)</f>
        <v>732238</v>
      </c>
      <c r="AE2229" s="16">
        <v>1</v>
      </c>
      <c r="AF2229" s="24" t="s">
        <v>216</v>
      </c>
      <c r="AG2229">
        <v>40</v>
      </c>
      <c r="AH2229" s="16" t="s">
        <v>273</v>
      </c>
      <c r="AI2229" s="16" t="s">
        <v>226</v>
      </c>
      <c r="AJ2229" s="16" t="s">
        <v>214</v>
      </c>
      <c r="AK2229" s="16" t="s">
        <v>228</v>
      </c>
      <c r="AL2229" s="16">
        <v>1</v>
      </c>
    </row>
    <row r="2230" spans="1:38" x14ac:dyDescent="0.3">
      <c r="A2230" s="24" t="s">
        <v>0</v>
      </c>
      <c r="B2230" t="s">
        <v>244</v>
      </c>
      <c r="C2230" t="s">
        <v>275</v>
      </c>
      <c r="D2230">
        <v>-27.2837</v>
      </c>
      <c r="E2230">
        <v>-48.37368</v>
      </c>
      <c r="F2230" s="24" t="s">
        <v>2</v>
      </c>
      <c r="G2230" s="24" t="s">
        <v>3</v>
      </c>
      <c r="H2230" s="25">
        <v>42395</v>
      </c>
      <c r="I2230" s="12" t="s">
        <v>293</v>
      </c>
      <c r="J2230" s="12" t="s">
        <v>270</v>
      </c>
      <c r="K2230" s="12" t="s">
        <v>292</v>
      </c>
      <c r="L2230" s="24" t="s">
        <v>96</v>
      </c>
      <c r="M2230" s="24" t="s">
        <v>272</v>
      </c>
      <c r="N2230" t="s">
        <v>85</v>
      </c>
      <c r="O2230" s="24">
        <v>1</v>
      </c>
      <c r="P2230">
        <v>5</v>
      </c>
      <c r="Q2230">
        <v>5</v>
      </c>
      <c r="R2230">
        <v>26</v>
      </c>
      <c r="S2230" s="24">
        <v>4.5</v>
      </c>
      <c r="T2230" s="24">
        <v>4.7</v>
      </c>
      <c r="U2230" t="s">
        <v>187</v>
      </c>
      <c r="V2230" s="14" t="str">
        <f>VLOOKUP($U2230,look_up!$A$2:J2256,2,FALSE)</f>
        <v>Pepino_do_mar</v>
      </c>
      <c r="W2230" s="14" t="str">
        <f>VLOOKUP($U2230,look_up!$A$2:K2256,3,FALSE)</f>
        <v>Species</v>
      </c>
      <c r="X2230" s="14" t="str">
        <f>VLOOKUP($U2230,look_up!$A$2:L2256,4,FALSE)</f>
        <v>NA</v>
      </c>
      <c r="Y2230" s="14" t="str">
        <f>VLOOKUP($U2230,look_up!A$2:K2256,5,FALSE)</f>
        <v>Animalia</v>
      </c>
      <c r="Z2230" s="14" t="str">
        <f>VLOOKUP($U2230,look_up!A$2:L2256,6,FALSE)</f>
        <v>Echinodermata</v>
      </c>
      <c r="AA2230" s="14" t="str">
        <f>VLOOKUP($U2230,look_up!A$2:M2256,7,FALSE)</f>
        <v>Holothuroidea</v>
      </c>
      <c r="AB2230" s="14" t="str">
        <f>VLOOKUP($U2230,look_up!$A$2:P2256,8,FALSE)</f>
        <v>Holothuriida</v>
      </c>
      <c r="AC2230" s="14" t="str">
        <f>VLOOKUP($U2230,look_up!$A$2:Q2256,9,FALSE)</f>
        <v>Holothuriidae</v>
      </c>
      <c r="AD2230" s="14">
        <f>VLOOKUP($U2230,look_up!A$2:P2256,10,FALSE)</f>
        <v>732238</v>
      </c>
      <c r="AE2230" s="16">
        <v>4</v>
      </c>
      <c r="AF2230" s="24" t="s">
        <v>216</v>
      </c>
      <c r="AG2230">
        <v>40</v>
      </c>
      <c r="AH2230" s="16" t="s">
        <v>273</v>
      </c>
      <c r="AI2230" s="16" t="s">
        <v>226</v>
      </c>
      <c r="AJ2230" s="16" t="s">
        <v>214</v>
      </c>
      <c r="AK2230" s="16" t="s">
        <v>228</v>
      </c>
      <c r="AL2230" s="16">
        <v>4</v>
      </c>
    </row>
    <row r="2231" spans="1:38" x14ac:dyDescent="0.3">
      <c r="A2231" s="24" t="s">
        <v>0</v>
      </c>
      <c r="B2231" t="s">
        <v>244</v>
      </c>
      <c r="C2231" t="s">
        <v>275</v>
      </c>
      <c r="D2231">
        <v>-27.2837</v>
      </c>
      <c r="E2231">
        <v>-48.37368</v>
      </c>
      <c r="F2231" s="24" t="s">
        <v>2</v>
      </c>
      <c r="G2231" s="24" t="s">
        <v>3</v>
      </c>
      <c r="H2231" s="25">
        <v>42395</v>
      </c>
      <c r="I2231" s="12" t="s">
        <v>293</v>
      </c>
      <c r="J2231" s="12" t="s">
        <v>270</v>
      </c>
      <c r="K2231" s="12" t="s">
        <v>292</v>
      </c>
      <c r="L2231" s="24" t="s">
        <v>96</v>
      </c>
      <c r="M2231" s="24" t="s">
        <v>272</v>
      </c>
      <c r="N2231" t="s">
        <v>85</v>
      </c>
      <c r="O2231" s="24">
        <v>2</v>
      </c>
      <c r="P2231">
        <v>5</v>
      </c>
      <c r="Q2231">
        <v>5</v>
      </c>
      <c r="R2231">
        <v>26</v>
      </c>
      <c r="S2231" s="24">
        <v>4.5</v>
      </c>
      <c r="T2231" s="24">
        <v>4.7</v>
      </c>
      <c r="U2231" t="s">
        <v>187</v>
      </c>
      <c r="V2231" s="14" t="str">
        <f>VLOOKUP($U2231,look_up!$A$2:J2257,2,FALSE)</f>
        <v>Pepino_do_mar</v>
      </c>
      <c r="W2231" s="14" t="str">
        <f>VLOOKUP($U2231,look_up!$A$2:K2257,3,FALSE)</f>
        <v>Species</v>
      </c>
      <c r="X2231" s="14" t="str">
        <f>VLOOKUP($U2231,look_up!$A$2:L2257,4,FALSE)</f>
        <v>NA</v>
      </c>
      <c r="Y2231" s="14" t="str">
        <f>VLOOKUP($U2231,look_up!A$2:K2257,5,FALSE)</f>
        <v>Animalia</v>
      </c>
      <c r="Z2231" s="14" t="str">
        <f>VLOOKUP($U2231,look_up!A$2:L2257,6,FALSE)</f>
        <v>Echinodermata</v>
      </c>
      <c r="AA2231" s="14" t="str">
        <f>VLOOKUP($U2231,look_up!A$2:M2257,7,FALSE)</f>
        <v>Holothuroidea</v>
      </c>
      <c r="AB2231" s="14" t="str">
        <f>VLOOKUP($U2231,look_up!$A$2:P2257,8,FALSE)</f>
        <v>Holothuriida</v>
      </c>
      <c r="AC2231" s="14" t="str">
        <f>VLOOKUP($U2231,look_up!$A$2:Q2257,9,FALSE)</f>
        <v>Holothuriidae</v>
      </c>
      <c r="AD2231" s="14">
        <f>VLOOKUP($U2231,look_up!A$2:P2257,10,FALSE)</f>
        <v>732238</v>
      </c>
      <c r="AE2231" s="16">
        <v>0</v>
      </c>
      <c r="AF2231" s="24" t="s">
        <v>216</v>
      </c>
      <c r="AG2231">
        <v>40</v>
      </c>
      <c r="AH2231" s="16" t="s">
        <v>273</v>
      </c>
      <c r="AI2231" s="16" t="s">
        <v>226</v>
      </c>
      <c r="AJ2231" s="16" t="s">
        <v>214</v>
      </c>
      <c r="AK2231" s="16" t="s">
        <v>228</v>
      </c>
      <c r="AL2231" s="16">
        <v>0</v>
      </c>
    </row>
    <row r="2232" spans="1:38" x14ac:dyDescent="0.3">
      <c r="A2232" s="24" t="s">
        <v>0</v>
      </c>
      <c r="B2232" t="s">
        <v>244</v>
      </c>
      <c r="C2232" t="s">
        <v>275</v>
      </c>
      <c r="D2232">
        <v>-27.2837</v>
      </c>
      <c r="E2232">
        <v>-48.37368</v>
      </c>
      <c r="F2232" s="24" t="s">
        <v>2</v>
      </c>
      <c r="G2232" s="24" t="s">
        <v>3</v>
      </c>
      <c r="H2232" s="25">
        <v>42395</v>
      </c>
      <c r="I2232" s="12" t="s">
        <v>293</v>
      </c>
      <c r="J2232" s="12" t="s">
        <v>270</v>
      </c>
      <c r="K2232" s="12" t="s">
        <v>292</v>
      </c>
      <c r="L2232" s="24" t="s">
        <v>96</v>
      </c>
      <c r="M2232" s="24" t="s">
        <v>272</v>
      </c>
      <c r="N2232" t="s">
        <v>85</v>
      </c>
      <c r="O2232" s="24">
        <v>3</v>
      </c>
      <c r="P2232">
        <v>5</v>
      </c>
      <c r="Q2232">
        <v>5</v>
      </c>
      <c r="R2232">
        <v>26</v>
      </c>
      <c r="S2232" s="24">
        <v>4.5</v>
      </c>
      <c r="T2232" s="24">
        <v>4.7</v>
      </c>
      <c r="U2232" t="s">
        <v>187</v>
      </c>
      <c r="V2232" s="14" t="str">
        <f>VLOOKUP($U2232,look_up!$A$2:J2258,2,FALSE)</f>
        <v>Pepino_do_mar</v>
      </c>
      <c r="W2232" s="14" t="str">
        <f>VLOOKUP($U2232,look_up!$A$2:K2258,3,FALSE)</f>
        <v>Species</v>
      </c>
      <c r="X2232" s="14" t="str">
        <f>VLOOKUP($U2232,look_up!$A$2:L2258,4,FALSE)</f>
        <v>NA</v>
      </c>
      <c r="Y2232" s="14" t="str">
        <f>VLOOKUP($U2232,look_up!A$2:K2258,5,FALSE)</f>
        <v>Animalia</v>
      </c>
      <c r="Z2232" s="14" t="str">
        <f>VLOOKUP($U2232,look_up!A$2:L2258,6,FALSE)</f>
        <v>Echinodermata</v>
      </c>
      <c r="AA2232" s="14" t="str">
        <f>VLOOKUP($U2232,look_up!A$2:M2258,7,FALSE)</f>
        <v>Holothuroidea</v>
      </c>
      <c r="AB2232" s="14" t="str">
        <f>VLOOKUP($U2232,look_up!$A$2:P2258,8,FALSE)</f>
        <v>Holothuriida</v>
      </c>
      <c r="AC2232" s="14" t="str">
        <f>VLOOKUP($U2232,look_up!$A$2:Q2258,9,FALSE)</f>
        <v>Holothuriidae</v>
      </c>
      <c r="AD2232" s="14">
        <f>VLOOKUP($U2232,look_up!A$2:P2258,10,FALSE)</f>
        <v>732238</v>
      </c>
      <c r="AE2232" s="16">
        <v>6</v>
      </c>
      <c r="AF2232" s="24" t="s">
        <v>216</v>
      </c>
      <c r="AG2232">
        <v>40</v>
      </c>
      <c r="AH2232" s="16" t="s">
        <v>273</v>
      </c>
      <c r="AI2232" s="16" t="s">
        <v>226</v>
      </c>
      <c r="AJ2232" s="16" t="s">
        <v>214</v>
      </c>
      <c r="AK2232" s="16" t="s">
        <v>228</v>
      </c>
      <c r="AL2232" s="16">
        <v>6</v>
      </c>
    </row>
    <row r="2233" spans="1:38" x14ac:dyDescent="0.3">
      <c r="A2233" s="24" t="s">
        <v>0</v>
      </c>
      <c r="B2233" t="s">
        <v>244</v>
      </c>
      <c r="C2233" t="s">
        <v>275</v>
      </c>
      <c r="D2233">
        <v>-27.2837</v>
      </c>
      <c r="E2233">
        <v>-48.37368</v>
      </c>
      <c r="F2233" s="24" t="s">
        <v>2</v>
      </c>
      <c r="G2233" s="24" t="s">
        <v>3</v>
      </c>
      <c r="H2233" s="25">
        <v>42395</v>
      </c>
      <c r="I2233" s="12" t="s">
        <v>293</v>
      </c>
      <c r="J2233" s="12" t="s">
        <v>270</v>
      </c>
      <c r="K2233" s="12" t="s">
        <v>292</v>
      </c>
      <c r="L2233" s="24" t="s">
        <v>96</v>
      </c>
      <c r="M2233" s="24" t="s">
        <v>272</v>
      </c>
      <c r="N2233" t="s">
        <v>85</v>
      </c>
      <c r="O2233" s="24">
        <v>1</v>
      </c>
      <c r="P2233">
        <v>10</v>
      </c>
      <c r="Q2233">
        <v>10</v>
      </c>
      <c r="R2233">
        <v>17</v>
      </c>
      <c r="S2233" s="24">
        <v>4.5</v>
      </c>
      <c r="T2233" s="24">
        <v>4.7</v>
      </c>
      <c r="U2233" t="s">
        <v>187</v>
      </c>
      <c r="V2233" s="14" t="str">
        <f>VLOOKUP($U2233,look_up!$A$2:J2259,2,FALSE)</f>
        <v>Pepino_do_mar</v>
      </c>
      <c r="W2233" s="14" t="str">
        <f>VLOOKUP($U2233,look_up!$A$2:K2259,3,FALSE)</f>
        <v>Species</v>
      </c>
      <c r="X2233" s="14" t="str">
        <f>VLOOKUP($U2233,look_up!$A$2:L2259,4,FALSE)</f>
        <v>NA</v>
      </c>
      <c r="Y2233" s="14" t="str">
        <f>VLOOKUP($U2233,look_up!A$2:K2259,5,FALSE)</f>
        <v>Animalia</v>
      </c>
      <c r="Z2233" s="14" t="str">
        <f>VLOOKUP($U2233,look_up!A$2:L2259,6,FALSE)</f>
        <v>Echinodermata</v>
      </c>
      <c r="AA2233" s="14" t="str">
        <f>VLOOKUP($U2233,look_up!A$2:M2259,7,FALSE)</f>
        <v>Holothuroidea</v>
      </c>
      <c r="AB2233" s="14" t="str">
        <f>VLOOKUP($U2233,look_up!$A$2:P2259,8,FALSE)</f>
        <v>Holothuriida</v>
      </c>
      <c r="AC2233" s="14" t="str">
        <f>VLOOKUP($U2233,look_up!$A$2:Q2259,9,FALSE)</f>
        <v>Holothuriidae</v>
      </c>
      <c r="AD2233" s="14">
        <f>VLOOKUP($U2233,look_up!A$2:P2259,10,FALSE)</f>
        <v>732238</v>
      </c>
      <c r="AE2233" s="16">
        <v>1</v>
      </c>
      <c r="AF2233" s="24" t="s">
        <v>216</v>
      </c>
      <c r="AG2233">
        <v>40</v>
      </c>
      <c r="AH2233" s="16" t="s">
        <v>273</v>
      </c>
      <c r="AI2233" s="16" t="s">
        <v>226</v>
      </c>
      <c r="AJ2233" s="16" t="s">
        <v>214</v>
      </c>
      <c r="AK2233" s="16" t="s">
        <v>228</v>
      </c>
      <c r="AL2233" s="16">
        <v>1</v>
      </c>
    </row>
    <row r="2234" spans="1:38" x14ac:dyDescent="0.3">
      <c r="A2234" s="24" t="s">
        <v>0</v>
      </c>
      <c r="B2234" t="s">
        <v>244</v>
      </c>
      <c r="C2234" t="s">
        <v>275</v>
      </c>
      <c r="D2234">
        <v>-27.2837</v>
      </c>
      <c r="E2234">
        <v>-48.37368</v>
      </c>
      <c r="F2234" s="24" t="s">
        <v>2</v>
      </c>
      <c r="G2234" s="24" t="s">
        <v>3</v>
      </c>
      <c r="H2234" s="25">
        <v>42395</v>
      </c>
      <c r="I2234" s="12" t="s">
        <v>293</v>
      </c>
      <c r="J2234" s="12" t="s">
        <v>270</v>
      </c>
      <c r="K2234" s="12" t="s">
        <v>292</v>
      </c>
      <c r="L2234" s="24" t="s">
        <v>96</v>
      </c>
      <c r="M2234" s="24" t="s">
        <v>272</v>
      </c>
      <c r="N2234" t="s">
        <v>85</v>
      </c>
      <c r="O2234" s="24">
        <v>2</v>
      </c>
      <c r="P2234">
        <v>10</v>
      </c>
      <c r="Q2234">
        <v>10</v>
      </c>
      <c r="R2234">
        <v>17</v>
      </c>
      <c r="S2234" s="24">
        <v>4.5</v>
      </c>
      <c r="T2234" s="24">
        <v>4.7</v>
      </c>
      <c r="U2234" t="s">
        <v>187</v>
      </c>
      <c r="V2234" s="14" t="str">
        <f>VLOOKUP($U2234,look_up!$A$2:J2260,2,FALSE)</f>
        <v>Pepino_do_mar</v>
      </c>
      <c r="W2234" s="14" t="str">
        <f>VLOOKUP($U2234,look_up!$A$2:K2260,3,FALSE)</f>
        <v>Species</v>
      </c>
      <c r="X2234" s="14" t="str">
        <f>VLOOKUP($U2234,look_up!$A$2:L2260,4,FALSE)</f>
        <v>NA</v>
      </c>
      <c r="Y2234" s="14" t="str">
        <f>VLOOKUP($U2234,look_up!A$2:K2260,5,FALSE)</f>
        <v>Animalia</v>
      </c>
      <c r="Z2234" s="14" t="str">
        <f>VLOOKUP($U2234,look_up!A$2:L2260,6,FALSE)</f>
        <v>Echinodermata</v>
      </c>
      <c r="AA2234" s="14" t="str">
        <f>VLOOKUP($U2234,look_up!A$2:M2260,7,FALSE)</f>
        <v>Holothuroidea</v>
      </c>
      <c r="AB2234" s="14" t="str">
        <f>VLOOKUP($U2234,look_up!$A$2:P2260,8,FALSE)</f>
        <v>Holothuriida</v>
      </c>
      <c r="AC2234" s="14" t="str">
        <f>VLOOKUP($U2234,look_up!$A$2:Q2260,9,FALSE)</f>
        <v>Holothuriidae</v>
      </c>
      <c r="AD2234" s="14">
        <f>VLOOKUP($U2234,look_up!A$2:P2260,10,FALSE)</f>
        <v>732238</v>
      </c>
      <c r="AE2234" s="16">
        <v>2</v>
      </c>
      <c r="AF2234" s="24" t="s">
        <v>216</v>
      </c>
      <c r="AG2234">
        <v>40</v>
      </c>
      <c r="AH2234" s="16" t="s">
        <v>273</v>
      </c>
      <c r="AI2234" s="16" t="s">
        <v>226</v>
      </c>
      <c r="AJ2234" s="16" t="s">
        <v>214</v>
      </c>
      <c r="AK2234" s="16" t="s">
        <v>228</v>
      </c>
      <c r="AL2234" s="16">
        <v>2</v>
      </c>
    </row>
    <row r="2235" spans="1:38" x14ac:dyDescent="0.3">
      <c r="A2235" s="24" t="s">
        <v>0</v>
      </c>
      <c r="B2235" t="s">
        <v>244</v>
      </c>
      <c r="C2235" t="s">
        <v>275</v>
      </c>
      <c r="D2235">
        <v>-27.2837</v>
      </c>
      <c r="E2235">
        <v>-48.37368</v>
      </c>
      <c r="F2235" s="24" t="s">
        <v>2</v>
      </c>
      <c r="G2235" s="24" t="s">
        <v>3</v>
      </c>
      <c r="H2235" s="25">
        <v>42395</v>
      </c>
      <c r="I2235" s="12" t="s">
        <v>293</v>
      </c>
      <c r="J2235" s="12" t="s">
        <v>270</v>
      </c>
      <c r="K2235" s="12" t="s">
        <v>292</v>
      </c>
      <c r="L2235" s="24" t="s">
        <v>96</v>
      </c>
      <c r="M2235" s="24" t="s">
        <v>272</v>
      </c>
      <c r="N2235" t="s">
        <v>85</v>
      </c>
      <c r="O2235" s="24">
        <v>3</v>
      </c>
      <c r="P2235">
        <v>10</v>
      </c>
      <c r="Q2235">
        <v>10</v>
      </c>
      <c r="R2235">
        <v>17</v>
      </c>
      <c r="S2235" s="24">
        <v>4.5</v>
      </c>
      <c r="T2235" s="24">
        <v>4.7</v>
      </c>
      <c r="U2235" t="s">
        <v>187</v>
      </c>
      <c r="V2235" s="14" t="str">
        <f>VLOOKUP($U2235,look_up!$A$2:J2261,2,FALSE)</f>
        <v>Pepino_do_mar</v>
      </c>
      <c r="W2235" s="14" t="str">
        <f>VLOOKUP($U2235,look_up!$A$2:K2261,3,FALSE)</f>
        <v>Species</v>
      </c>
      <c r="X2235" s="14" t="str">
        <f>VLOOKUP($U2235,look_up!$A$2:L2261,4,FALSE)</f>
        <v>NA</v>
      </c>
      <c r="Y2235" s="14" t="str">
        <f>VLOOKUP($U2235,look_up!A$2:K2261,5,FALSE)</f>
        <v>Animalia</v>
      </c>
      <c r="Z2235" s="14" t="str">
        <f>VLOOKUP($U2235,look_up!A$2:L2261,6,FALSE)</f>
        <v>Echinodermata</v>
      </c>
      <c r="AA2235" s="14" t="str">
        <f>VLOOKUP($U2235,look_up!A$2:M2261,7,FALSE)</f>
        <v>Holothuroidea</v>
      </c>
      <c r="AB2235" s="14" t="str">
        <f>VLOOKUP($U2235,look_up!$A$2:P2261,8,FALSE)</f>
        <v>Holothuriida</v>
      </c>
      <c r="AC2235" s="14" t="str">
        <f>VLOOKUP($U2235,look_up!$A$2:Q2261,9,FALSE)</f>
        <v>Holothuriidae</v>
      </c>
      <c r="AD2235" s="14">
        <f>VLOOKUP($U2235,look_up!A$2:P2261,10,FALSE)</f>
        <v>732238</v>
      </c>
      <c r="AE2235" s="16">
        <v>1</v>
      </c>
      <c r="AF2235" s="24" t="s">
        <v>216</v>
      </c>
      <c r="AG2235">
        <v>40</v>
      </c>
      <c r="AH2235" s="16" t="s">
        <v>273</v>
      </c>
      <c r="AI2235" s="16" t="s">
        <v>226</v>
      </c>
      <c r="AJ2235" s="16" t="s">
        <v>214</v>
      </c>
      <c r="AK2235" s="16" t="s">
        <v>228</v>
      </c>
      <c r="AL2235" s="16">
        <v>1</v>
      </c>
    </row>
    <row r="2236" spans="1:38" x14ac:dyDescent="0.3">
      <c r="A2236" s="24" t="s">
        <v>0</v>
      </c>
      <c r="B2236" t="s">
        <v>266</v>
      </c>
      <c r="C2236" t="s">
        <v>277</v>
      </c>
      <c r="D2236">
        <v>-27.296009999999999</v>
      </c>
      <c r="E2236">
        <v>-48.36168</v>
      </c>
      <c r="F2236" s="24" t="s">
        <v>2</v>
      </c>
      <c r="G2236" s="24" t="s">
        <v>3</v>
      </c>
      <c r="H2236" s="25">
        <v>42404</v>
      </c>
      <c r="I2236" s="12" t="s">
        <v>280</v>
      </c>
      <c r="J2236" s="12" t="s">
        <v>245</v>
      </c>
      <c r="K2236" s="12" t="s">
        <v>292</v>
      </c>
      <c r="L2236" s="24" t="s">
        <v>96</v>
      </c>
      <c r="M2236" s="24" t="s">
        <v>272</v>
      </c>
      <c r="N2236" t="s">
        <v>85</v>
      </c>
      <c r="O2236" s="24">
        <v>1</v>
      </c>
      <c r="P2236">
        <v>5</v>
      </c>
      <c r="Q2236">
        <v>5</v>
      </c>
      <c r="R2236">
        <v>24</v>
      </c>
      <c r="S2236" s="24">
        <v>6</v>
      </c>
      <c r="T2236" s="24">
        <v>6</v>
      </c>
      <c r="U2236" t="s">
        <v>187</v>
      </c>
      <c r="V2236" s="14" t="str">
        <f>VLOOKUP($U2236,look_up!$A$2:J2262,2,FALSE)</f>
        <v>Pepino_do_mar</v>
      </c>
      <c r="W2236" s="14" t="str">
        <f>VLOOKUP($U2236,look_up!$A$2:K2262,3,FALSE)</f>
        <v>Species</v>
      </c>
      <c r="X2236" s="14" t="str">
        <f>VLOOKUP($U2236,look_up!$A$2:L2262,4,FALSE)</f>
        <v>NA</v>
      </c>
      <c r="Y2236" s="14" t="str">
        <f>VLOOKUP($U2236,look_up!A$2:K2262,5,FALSE)</f>
        <v>Animalia</v>
      </c>
      <c r="Z2236" s="14" t="str">
        <f>VLOOKUP($U2236,look_up!A$2:L2262,6,FALSE)</f>
        <v>Echinodermata</v>
      </c>
      <c r="AA2236" s="14" t="str">
        <f>VLOOKUP($U2236,look_up!A$2:M2262,7,FALSE)</f>
        <v>Holothuroidea</v>
      </c>
      <c r="AB2236" s="14" t="str">
        <f>VLOOKUP($U2236,look_up!$A$2:P2262,8,FALSE)</f>
        <v>Holothuriida</v>
      </c>
      <c r="AC2236" s="14" t="str">
        <f>VLOOKUP($U2236,look_up!$A$2:Q2262,9,FALSE)</f>
        <v>Holothuriidae</v>
      </c>
      <c r="AD2236" s="14">
        <f>VLOOKUP($U2236,look_up!A$2:P2262,10,FALSE)</f>
        <v>732238</v>
      </c>
      <c r="AE2236" s="16">
        <v>1</v>
      </c>
      <c r="AF2236" s="24" t="s">
        <v>216</v>
      </c>
      <c r="AG2236">
        <v>40</v>
      </c>
      <c r="AH2236" s="16" t="s">
        <v>273</v>
      </c>
      <c r="AI2236" s="16" t="s">
        <v>226</v>
      </c>
      <c r="AJ2236" s="16" t="s">
        <v>214</v>
      </c>
      <c r="AK2236" s="16" t="s">
        <v>228</v>
      </c>
      <c r="AL2236" s="16">
        <v>1</v>
      </c>
    </row>
    <row r="2237" spans="1:38" x14ac:dyDescent="0.3">
      <c r="A2237" s="24" t="s">
        <v>0</v>
      </c>
      <c r="B2237" t="s">
        <v>266</v>
      </c>
      <c r="C2237" t="s">
        <v>277</v>
      </c>
      <c r="D2237">
        <v>-27.296009999999999</v>
      </c>
      <c r="E2237">
        <v>-48.36168</v>
      </c>
      <c r="F2237" s="24" t="s">
        <v>2</v>
      </c>
      <c r="G2237" s="24" t="s">
        <v>3</v>
      </c>
      <c r="H2237" s="25">
        <v>42404</v>
      </c>
      <c r="I2237" s="12" t="s">
        <v>280</v>
      </c>
      <c r="J2237" s="12" t="s">
        <v>245</v>
      </c>
      <c r="K2237" s="12" t="s">
        <v>292</v>
      </c>
      <c r="L2237" s="24" t="s">
        <v>96</v>
      </c>
      <c r="M2237" s="24" t="s">
        <v>272</v>
      </c>
      <c r="N2237" t="s">
        <v>85</v>
      </c>
      <c r="O2237" s="24">
        <v>2</v>
      </c>
      <c r="P2237">
        <v>5</v>
      </c>
      <c r="Q2237">
        <v>5</v>
      </c>
      <c r="R2237">
        <v>24</v>
      </c>
      <c r="S2237" s="24">
        <v>6</v>
      </c>
      <c r="T2237" s="24">
        <v>6</v>
      </c>
      <c r="U2237" t="s">
        <v>187</v>
      </c>
      <c r="V2237" s="14" t="str">
        <f>VLOOKUP($U2237,look_up!$A$2:J2263,2,FALSE)</f>
        <v>Pepino_do_mar</v>
      </c>
      <c r="W2237" s="14" t="str">
        <f>VLOOKUP($U2237,look_up!$A$2:K2263,3,FALSE)</f>
        <v>Species</v>
      </c>
      <c r="X2237" s="14" t="str">
        <f>VLOOKUP($U2237,look_up!$A$2:L2263,4,FALSE)</f>
        <v>NA</v>
      </c>
      <c r="Y2237" s="14" t="str">
        <f>VLOOKUP($U2237,look_up!A$2:K2263,5,FALSE)</f>
        <v>Animalia</v>
      </c>
      <c r="Z2237" s="14" t="str">
        <f>VLOOKUP($U2237,look_up!A$2:L2263,6,FALSE)</f>
        <v>Echinodermata</v>
      </c>
      <c r="AA2237" s="14" t="str">
        <f>VLOOKUP($U2237,look_up!A$2:M2263,7,FALSE)</f>
        <v>Holothuroidea</v>
      </c>
      <c r="AB2237" s="14" t="str">
        <f>VLOOKUP($U2237,look_up!$A$2:P2263,8,FALSE)</f>
        <v>Holothuriida</v>
      </c>
      <c r="AC2237" s="14" t="str">
        <f>VLOOKUP($U2237,look_up!$A$2:Q2263,9,FALSE)</f>
        <v>Holothuriidae</v>
      </c>
      <c r="AD2237" s="14">
        <f>VLOOKUP($U2237,look_up!A$2:P2263,10,FALSE)</f>
        <v>732238</v>
      </c>
      <c r="AE2237" s="16">
        <v>2</v>
      </c>
      <c r="AF2237" s="24" t="s">
        <v>216</v>
      </c>
      <c r="AG2237">
        <v>40</v>
      </c>
      <c r="AH2237" s="16" t="s">
        <v>273</v>
      </c>
      <c r="AI2237" s="16" t="s">
        <v>226</v>
      </c>
      <c r="AJ2237" s="16" t="s">
        <v>214</v>
      </c>
      <c r="AK2237" s="16" t="s">
        <v>228</v>
      </c>
      <c r="AL2237" s="16">
        <v>2</v>
      </c>
    </row>
    <row r="2238" spans="1:38" x14ac:dyDescent="0.3">
      <c r="A2238" s="24" t="s">
        <v>0</v>
      </c>
      <c r="B2238" t="s">
        <v>266</v>
      </c>
      <c r="C2238" t="s">
        <v>277</v>
      </c>
      <c r="D2238">
        <v>-27.296009999999999</v>
      </c>
      <c r="E2238">
        <v>-48.36168</v>
      </c>
      <c r="F2238" s="24" t="s">
        <v>2</v>
      </c>
      <c r="G2238" s="24" t="s">
        <v>3</v>
      </c>
      <c r="H2238" s="25">
        <v>42404</v>
      </c>
      <c r="I2238" s="12" t="s">
        <v>280</v>
      </c>
      <c r="J2238" s="12" t="s">
        <v>245</v>
      </c>
      <c r="K2238" s="12" t="s">
        <v>292</v>
      </c>
      <c r="L2238" s="24" t="s">
        <v>96</v>
      </c>
      <c r="M2238" s="24" t="s">
        <v>272</v>
      </c>
      <c r="N2238" t="s">
        <v>85</v>
      </c>
      <c r="O2238" s="24">
        <v>3</v>
      </c>
      <c r="P2238">
        <v>5</v>
      </c>
      <c r="Q2238">
        <v>5</v>
      </c>
      <c r="R2238">
        <v>24</v>
      </c>
      <c r="S2238" s="24">
        <v>6</v>
      </c>
      <c r="T2238" s="24">
        <v>6</v>
      </c>
      <c r="U2238" t="s">
        <v>187</v>
      </c>
      <c r="V2238" s="14" t="str">
        <f>VLOOKUP($U2238,look_up!$A$2:J2264,2,FALSE)</f>
        <v>Pepino_do_mar</v>
      </c>
      <c r="W2238" s="14" t="str">
        <f>VLOOKUP($U2238,look_up!$A$2:K2264,3,FALSE)</f>
        <v>Species</v>
      </c>
      <c r="X2238" s="14" t="str">
        <f>VLOOKUP($U2238,look_up!$A$2:L2264,4,FALSE)</f>
        <v>NA</v>
      </c>
      <c r="Y2238" s="14" t="str">
        <f>VLOOKUP($U2238,look_up!A$2:K2264,5,FALSE)</f>
        <v>Animalia</v>
      </c>
      <c r="Z2238" s="14" t="str">
        <f>VLOOKUP($U2238,look_up!A$2:L2264,6,FALSE)</f>
        <v>Echinodermata</v>
      </c>
      <c r="AA2238" s="14" t="str">
        <f>VLOOKUP($U2238,look_up!A$2:M2264,7,FALSE)</f>
        <v>Holothuroidea</v>
      </c>
      <c r="AB2238" s="14" t="str">
        <f>VLOOKUP($U2238,look_up!$A$2:P2264,8,FALSE)</f>
        <v>Holothuriida</v>
      </c>
      <c r="AC2238" s="14" t="str">
        <f>VLOOKUP($U2238,look_up!$A$2:Q2264,9,FALSE)</f>
        <v>Holothuriidae</v>
      </c>
      <c r="AD2238" s="14">
        <f>VLOOKUP($U2238,look_up!A$2:P2264,10,FALSE)</f>
        <v>732238</v>
      </c>
      <c r="AE2238" s="16">
        <v>7</v>
      </c>
      <c r="AF2238" s="24" t="s">
        <v>216</v>
      </c>
      <c r="AG2238">
        <v>40</v>
      </c>
      <c r="AH2238" s="16" t="s">
        <v>273</v>
      </c>
      <c r="AI2238" s="16" t="s">
        <v>226</v>
      </c>
      <c r="AJ2238" s="16" t="s">
        <v>214</v>
      </c>
      <c r="AK2238" s="16" t="s">
        <v>228</v>
      </c>
      <c r="AL2238" s="16">
        <v>7</v>
      </c>
    </row>
    <row r="2239" spans="1:38" x14ac:dyDescent="0.3">
      <c r="A2239" s="24" t="s">
        <v>0</v>
      </c>
      <c r="B2239" t="s">
        <v>266</v>
      </c>
      <c r="C2239" t="s">
        <v>277</v>
      </c>
      <c r="D2239">
        <v>-27.296009999999999</v>
      </c>
      <c r="E2239">
        <v>-48.36168</v>
      </c>
      <c r="F2239" s="24" t="s">
        <v>2</v>
      </c>
      <c r="G2239" s="24" t="s">
        <v>3</v>
      </c>
      <c r="H2239" s="25">
        <v>42404</v>
      </c>
      <c r="I2239" s="12" t="s">
        <v>280</v>
      </c>
      <c r="J2239" s="12" t="s">
        <v>245</v>
      </c>
      <c r="K2239" s="12" t="s">
        <v>292</v>
      </c>
      <c r="L2239" s="24" t="s">
        <v>96</v>
      </c>
      <c r="M2239" s="24" t="s">
        <v>272</v>
      </c>
      <c r="N2239" t="s">
        <v>85</v>
      </c>
      <c r="O2239" s="24">
        <v>1</v>
      </c>
      <c r="P2239">
        <v>10</v>
      </c>
      <c r="Q2239">
        <v>10</v>
      </c>
      <c r="R2239">
        <v>24</v>
      </c>
      <c r="S2239" s="24">
        <v>6</v>
      </c>
      <c r="T2239" s="24">
        <v>6</v>
      </c>
      <c r="U2239" t="s">
        <v>187</v>
      </c>
      <c r="V2239" s="14" t="str">
        <f>VLOOKUP($U2239,look_up!$A$2:J2265,2,FALSE)</f>
        <v>Pepino_do_mar</v>
      </c>
      <c r="W2239" s="14" t="str">
        <f>VLOOKUP($U2239,look_up!$A$2:K2265,3,FALSE)</f>
        <v>Species</v>
      </c>
      <c r="X2239" s="14" t="str">
        <f>VLOOKUP($U2239,look_up!$A$2:L2265,4,FALSE)</f>
        <v>NA</v>
      </c>
      <c r="Y2239" s="14" t="str">
        <f>VLOOKUP($U2239,look_up!A$2:K2265,5,FALSE)</f>
        <v>Animalia</v>
      </c>
      <c r="Z2239" s="14" t="str">
        <f>VLOOKUP($U2239,look_up!A$2:L2265,6,FALSE)</f>
        <v>Echinodermata</v>
      </c>
      <c r="AA2239" s="14" t="str">
        <f>VLOOKUP($U2239,look_up!A$2:M2265,7,FALSE)</f>
        <v>Holothuroidea</v>
      </c>
      <c r="AB2239" s="14" t="str">
        <f>VLOOKUP($U2239,look_up!$A$2:P2265,8,FALSE)</f>
        <v>Holothuriida</v>
      </c>
      <c r="AC2239" s="14" t="str">
        <f>VLOOKUP($U2239,look_up!$A$2:Q2265,9,FALSE)</f>
        <v>Holothuriidae</v>
      </c>
      <c r="AD2239" s="14">
        <f>VLOOKUP($U2239,look_up!A$2:P2265,10,FALSE)</f>
        <v>732238</v>
      </c>
      <c r="AE2239" s="16">
        <v>0</v>
      </c>
      <c r="AF2239" s="24" t="s">
        <v>216</v>
      </c>
      <c r="AG2239">
        <v>40</v>
      </c>
      <c r="AH2239" s="16" t="s">
        <v>273</v>
      </c>
      <c r="AI2239" s="16" t="s">
        <v>226</v>
      </c>
      <c r="AJ2239" s="16" t="s">
        <v>214</v>
      </c>
      <c r="AK2239" s="16" t="s">
        <v>228</v>
      </c>
      <c r="AL2239" s="16">
        <v>0</v>
      </c>
    </row>
    <row r="2240" spans="1:38" x14ac:dyDescent="0.3">
      <c r="A2240" s="24" t="s">
        <v>0</v>
      </c>
      <c r="B2240" t="s">
        <v>266</v>
      </c>
      <c r="C2240" t="s">
        <v>277</v>
      </c>
      <c r="D2240">
        <v>-27.296009999999999</v>
      </c>
      <c r="E2240">
        <v>-48.36168</v>
      </c>
      <c r="F2240" s="24" t="s">
        <v>2</v>
      </c>
      <c r="G2240" s="24" t="s">
        <v>3</v>
      </c>
      <c r="H2240" s="25">
        <v>42404</v>
      </c>
      <c r="I2240" s="12" t="s">
        <v>280</v>
      </c>
      <c r="J2240" s="12" t="s">
        <v>245</v>
      </c>
      <c r="K2240" s="12" t="s">
        <v>292</v>
      </c>
      <c r="L2240" s="24" t="s">
        <v>96</v>
      </c>
      <c r="M2240" s="24" t="s">
        <v>272</v>
      </c>
      <c r="N2240" t="s">
        <v>85</v>
      </c>
      <c r="O2240" s="24">
        <v>2</v>
      </c>
      <c r="P2240">
        <v>10</v>
      </c>
      <c r="Q2240">
        <v>10</v>
      </c>
      <c r="R2240">
        <v>24</v>
      </c>
      <c r="S2240" s="24">
        <v>6</v>
      </c>
      <c r="T2240" s="24">
        <v>6</v>
      </c>
      <c r="U2240" t="s">
        <v>187</v>
      </c>
      <c r="V2240" s="14" t="str">
        <f>VLOOKUP($U2240,look_up!$A$2:J2266,2,FALSE)</f>
        <v>Pepino_do_mar</v>
      </c>
      <c r="W2240" s="14" t="str">
        <f>VLOOKUP($U2240,look_up!$A$2:K2266,3,FALSE)</f>
        <v>Species</v>
      </c>
      <c r="X2240" s="14" t="str">
        <f>VLOOKUP($U2240,look_up!$A$2:L2266,4,FALSE)</f>
        <v>NA</v>
      </c>
      <c r="Y2240" s="14" t="str">
        <f>VLOOKUP($U2240,look_up!A$2:K2266,5,FALSE)</f>
        <v>Animalia</v>
      </c>
      <c r="Z2240" s="14" t="str">
        <f>VLOOKUP($U2240,look_up!A$2:L2266,6,FALSE)</f>
        <v>Echinodermata</v>
      </c>
      <c r="AA2240" s="14" t="str">
        <f>VLOOKUP($U2240,look_up!A$2:M2266,7,FALSE)</f>
        <v>Holothuroidea</v>
      </c>
      <c r="AB2240" s="14" t="str">
        <f>VLOOKUP($U2240,look_up!$A$2:P2266,8,FALSE)</f>
        <v>Holothuriida</v>
      </c>
      <c r="AC2240" s="14" t="str">
        <f>VLOOKUP($U2240,look_up!$A$2:Q2266,9,FALSE)</f>
        <v>Holothuriidae</v>
      </c>
      <c r="AD2240" s="14">
        <f>VLOOKUP($U2240,look_up!A$2:P2266,10,FALSE)</f>
        <v>732238</v>
      </c>
      <c r="AE2240" s="16">
        <v>1</v>
      </c>
      <c r="AF2240" s="24" t="s">
        <v>216</v>
      </c>
      <c r="AG2240">
        <v>40</v>
      </c>
      <c r="AH2240" s="16" t="s">
        <v>273</v>
      </c>
      <c r="AI2240" s="16" t="s">
        <v>226</v>
      </c>
      <c r="AJ2240" s="16" t="s">
        <v>214</v>
      </c>
      <c r="AK2240" s="16" t="s">
        <v>228</v>
      </c>
      <c r="AL2240" s="16">
        <v>1</v>
      </c>
    </row>
    <row r="2241" spans="1:38" x14ac:dyDescent="0.3">
      <c r="A2241" s="24" t="s">
        <v>0</v>
      </c>
      <c r="B2241" t="s">
        <v>266</v>
      </c>
      <c r="C2241" t="s">
        <v>277</v>
      </c>
      <c r="D2241">
        <v>-27.296009999999999</v>
      </c>
      <c r="E2241">
        <v>-48.36168</v>
      </c>
      <c r="F2241" s="24" t="s">
        <v>2</v>
      </c>
      <c r="G2241" s="24" t="s">
        <v>3</v>
      </c>
      <c r="H2241" s="25">
        <v>42404</v>
      </c>
      <c r="I2241" s="12" t="s">
        <v>280</v>
      </c>
      <c r="J2241" s="12" t="s">
        <v>245</v>
      </c>
      <c r="K2241" s="12" t="s">
        <v>292</v>
      </c>
      <c r="L2241" s="24" t="s">
        <v>96</v>
      </c>
      <c r="M2241" s="24" t="s">
        <v>272</v>
      </c>
      <c r="N2241" t="s">
        <v>85</v>
      </c>
      <c r="O2241" s="24">
        <v>3</v>
      </c>
      <c r="P2241">
        <v>10</v>
      </c>
      <c r="Q2241">
        <v>10</v>
      </c>
      <c r="R2241">
        <v>24</v>
      </c>
      <c r="S2241" s="24">
        <v>6</v>
      </c>
      <c r="T2241" s="24">
        <v>6</v>
      </c>
      <c r="U2241" t="s">
        <v>187</v>
      </c>
      <c r="V2241" s="14" t="str">
        <f>VLOOKUP($U2241,look_up!$A$2:J2267,2,FALSE)</f>
        <v>Pepino_do_mar</v>
      </c>
      <c r="W2241" s="14" t="str">
        <f>VLOOKUP($U2241,look_up!$A$2:K2267,3,FALSE)</f>
        <v>Species</v>
      </c>
      <c r="X2241" s="14" t="str">
        <f>VLOOKUP($U2241,look_up!$A$2:L2267,4,FALSE)</f>
        <v>NA</v>
      </c>
      <c r="Y2241" s="14" t="str">
        <f>VLOOKUP($U2241,look_up!A$2:K2267,5,FALSE)</f>
        <v>Animalia</v>
      </c>
      <c r="Z2241" s="14" t="str">
        <f>VLOOKUP($U2241,look_up!A$2:L2267,6,FALSE)</f>
        <v>Echinodermata</v>
      </c>
      <c r="AA2241" s="14" t="str">
        <f>VLOOKUP($U2241,look_up!A$2:M2267,7,FALSE)</f>
        <v>Holothuroidea</v>
      </c>
      <c r="AB2241" s="14" t="str">
        <f>VLOOKUP($U2241,look_up!$A$2:P2267,8,FALSE)</f>
        <v>Holothuriida</v>
      </c>
      <c r="AC2241" s="14" t="str">
        <f>VLOOKUP($U2241,look_up!$A$2:Q2267,9,FALSE)</f>
        <v>Holothuriidae</v>
      </c>
      <c r="AD2241" s="14">
        <f>VLOOKUP($U2241,look_up!A$2:P2267,10,FALSE)</f>
        <v>732238</v>
      </c>
      <c r="AE2241" s="16">
        <v>3</v>
      </c>
      <c r="AF2241" s="24" t="s">
        <v>216</v>
      </c>
      <c r="AG2241">
        <v>40</v>
      </c>
      <c r="AH2241" s="16" t="s">
        <v>273</v>
      </c>
      <c r="AI2241" s="16" t="s">
        <v>226</v>
      </c>
      <c r="AJ2241" s="16" t="s">
        <v>214</v>
      </c>
      <c r="AK2241" s="16" t="s">
        <v>228</v>
      </c>
      <c r="AL2241" s="16">
        <v>3</v>
      </c>
    </row>
    <row r="2242" spans="1:38" x14ac:dyDescent="0.3">
      <c r="A2242" s="24" t="s">
        <v>0</v>
      </c>
      <c r="B2242" t="s">
        <v>1</v>
      </c>
      <c r="C2242" t="s">
        <v>279</v>
      </c>
      <c r="D2242">
        <v>-27.271709999999999</v>
      </c>
      <c r="E2242">
        <v>-48.331710000000001</v>
      </c>
      <c r="F2242" s="24" t="s">
        <v>2</v>
      </c>
      <c r="G2242" s="24" t="s">
        <v>3</v>
      </c>
      <c r="H2242" s="25">
        <v>42416</v>
      </c>
      <c r="I2242" s="12" t="s">
        <v>294</v>
      </c>
      <c r="J2242" s="12" t="s">
        <v>245</v>
      </c>
      <c r="K2242" s="12" t="s">
        <v>292</v>
      </c>
      <c r="L2242" s="24" t="s">
        <v>96</v>
      </c>
      <c r="M2242" s="24" t="s">
        <v>313</v>
      </c>
      <c r="N2242" t="s">
        <v>85</v>
      </c>
      <c r="O2242" s="24">
        <v>1</v>
      </c>
      <c r="P2242">
        <v>5</v>
      </c>
      <c r="Q2242">
        <v>5</v>
      </c>
      <c r="R2242">
        <v>28</v>
      </c>
      <c r="S2242" s="24">
        <v>14.5</v>
      </c>
      <c r="T2242" s="24">
        <v>13</v>
      </c>
      <c r="U2242" t="s">
        <v>187</v>
      </c>
      <c r="V2242" s="14" t="str">
        <f>VLOOKUP($U2242,look_up!$A$2:J2268,2,FALSE)</f>
        <v>Pepino_do_mar</v>
      </c>
      <c r="W2242" s="14" t="str">
        <f>VLOOKUP($U2242,look_up!$A$2:K2268,3,FALSE)</f>
        <v>Species</v>
      </c>
      <c r="X2242" s="14" t="str">
        <f>VLOOKUP($U2242,look_up!$A$2:L2268,4,FALSE)</f>
        <v>NA</v>
      </c>
      <c r="Y2242" s="14" t="str">
        <f>VLOOKUP($U2242,look_up!A$2:K2268,5,FALSE)</f>
        <v>Animalia</v>
      </c>
      <c r="Z2242" s="14" t="str">
        <f>VLOOKUP($U2242,look_up!A$2:L2268,6,FALSE)</f>
        <v>Echinodermata</v>
      </c>
      <c r="AA2242" s="14" t="str">
        <f>VLOOKUP($U2242,look_up!A$2:M2268,7,FALSE)</f>
        <v>Holothuroidea</v>
      </c>
      <c r="AB2242" s="14" t="str">
        <f>VLOOKUP($U2242,look_up!$A$2:P2268,8,FALSE)</f>
        <v>Holothuriida</v>
      </c>
      <c r="AC2242" s="14" t="str">
        <f>VLOOKUP($U2242,look_up!$A$2:Q2268,9,FALSE)</f>
        <v>Holothuriidae</v>
      </c>
      <c r="AD2242" s="14">
        <f>VLOOKUP($U2242,look_up!A$2:P2268,10,FALSE)</f>
        <v>732238</v>
      </c>
      <c r="AE2242" s="16">
        <v>0</v>
      </c>
      <c r="AF2242" s="24" t="s">
        <v>216</v>
      </c>
      <c r="AG2242">
        <v>40</v>
      </c>
      <c r="AH2242" s="16" t="s">
        <v>273</v>
      </c>
      <c r="AI2242" s="16" t="s">
        <v>226</v>
      </c>
      <c r="AJ2242" s="16" t="s">
        <v>214</v>
      </c>
      <c r="AK2242" s="16" t="s">
        <v>228</v>
      </c>
      <c r="AL2242" s="16">
        <v>0</v>
      </c>
    </row>
    <row r="2243" spans="1:38" x14ac:dyDescent="0.3">
      <c r="A2243" s="24" t="s">
        <v>0</v>
      </c>
      <c r="B2243" t="s">
        <v>1</v>
      </c>
      <c r="C2243" t="s">
        <v>279</v>
      </c>
      <c r="D2243">
        <v>-27.271709999999999</v>
      </c>
      <c r="E2243">
        <v>-48.331710000000001</v>
      </c>
      <c r="F2243" s="24" t="s">
        <v>2</v>
      </c>
      <c r="G2243" s="24" t="s">
        <v>3</v>
      </c>
      <c r="H2243" s="25">
        <v>42416</v>
      </c>
      <c r="I2243" s="12" t="s">
        <v>294</v>
      </c>
      <c r="J2243" s="12" t="s">
        <v>245</v>
      </c>
      <c r="K2243" s="12" t="s">
        <v>292</v>
      </c>
      <c r="L2243" s="24" t="s">
        <v>96</v>
      </c>
      <c r="M2243" s="24" t="s">
        <v>313</v>
      </c>
      <c r="N2243" t="s">
        <v>85</v>
      </c>
      <c r="O2243" s="24">
        <v>2</v>
      </c>
      <c r="P2243">
        <v>5</v>
      </c>
      <c r="Q2243">
        <v>5</v>
      </c>
      <c r="R2243">
        <v>28</v>
      </c>
      <c r="S2243" s="24">
        <v>14.5</v>
      </c>
      <c r="T2243" s="24">
        <v>13</v>
      </c>
      <c r="U2243" t="s">
        <v>187</v>
      </c>
      <c r="V2243" s="14" t="str">
        <f>VLOOKUP($U2243,look_up!$A$2:J2269,2,FALSE)</f>
        <v>Pepino_do_mar</v>
      </c>
      <c r="W2243" s="14" t="str">
        <f>VLOOKUP($U2243,look_up!$A$2:K2269,3,FALSE)</f>
        <v>Species</v>
      </c>
      <c r="X2243" s="14" t="str">
        <f>VLOOKUP($U2243,look_up!$A$2:L2269,4,FALSE)</f>
        <v>NA</v>
      </c>
      <c r="Y2243" s="14" t="str">
        <f>VLOOKUP($U2243,look_up!A$2:K2269,5,FALSE)</f>
        <v>Animalia</v>
      </c>
      <c r="Z2243" s="14" t="str">
        <f>VLOOKUP($U2243,look_up!A$2:L2269,6,FALSE)</f>
        <v>Echinodermata</v>
      </c>
      <c r="AA2243" s="14" t="str">
        <f>VLOOKUP($U2243,look_up!A$2:M2269,7,FALSE)</f>
        <v>Holothuroidea</v>
      </c>
      <c r="AB2243" s="14" t="str">
        <f>VLOOKUP($U2243,look_up!$A$2:P2269,8,FALSE)</f>
        <v>Holothuriida</v>
      </c>
      <c r="AC2243" s="14" t="str">
        <f>VLOOKUP($U2243,look_up!$A$2:Q2269,9,FALSE)</f>
        <v>Holothuriidae</v>
      </c>
      <c r="AD2243" s="14">
        <f>VLOOKUP($U2243,look_up!A$2:P2269,10,FALSE)</f>
        <v>732238</v>
      </c>
      <c r="AE2243" s="16">
        <v>0</v>
      </c>
      <c r="AF2243" s="24" t="s">
        <v>216</v>
      </c>
      <c r="AG2243">
        <v>40</v>
      </c>
      <c r="AH2243" s="16" t="s">
        <v>273</v>
      </c>
      <c r="AI2243" s="16" t="s">
        <v>226</v>
      </c>
      <c r="AJ2243" s="16" t="s">
        <v>214</v>
      </c>
      <c r="AK2243" s="16" t="s">
        <v>228</v>
      </c>
      <c r="AL2243" s="16">
        <v>0</v>
      </c>
    </row>
    <row r="2244" spans="1:38" x14ac:dyDescent="0.3">
      <c r="A2244" s="24" t="s">
        <v>0</v>
      </c>
      <c r="B2244" t="s">
        <v>1</v>
      </c>
      <c r="C2244" t="s">
        <v>279</v>
      </c>
      <c r="D2244">
        <v>-27.271709999999999</v>
      </c>
      <c r="E2244">
        <v>-48.331710000000001</v>
      </c>
      <c r="F2244" s="24" t="s">
        <v>2</v>
      </c>
      <c r="G2244" s="24" t="s">
        <v>3</v>
      </c>
      <c r="H2244" s="25">
        <v>42416</v>
      </c>
      <c r="I2244" s="12" t="s">
        <v>294</v>
      </c>
      <c r="J2244" s="12" t="s">
        <v>245</v>
      </c>
      <c r="K2244" s="12" t="s">
        <v>292</v>
      </c>
      <c r="L2244" s="24" t="s">
        <v>96</v>
      </c>
      <c r="M2244" s="24" t="s">
        <v>313</v>
      </c>
      <c r="N2244" t="s">
        <v>85</v>
      </c>
      <c r="O2244" s="24">
        <v>3</v>
      </c>
      <c r="P2244">
        <v>5</v>
      </c>
      <c r="Q2244">
        <v>5</v>
      </c>
      <c r="R2244">
        <v>28</v>
      </c>
      <c r="S2244" s="24">
        <v>14.5</v>
      </c>
      <c r="T2244" s="24">
        <v>13</v>
      </c>
      <c r="U2244" t="s">
        <v>187</v>
      </c>
      <c r="V2244" s="14" t="str">
        <f>VLOOKUP($U2244,look_up!$A$2:J2270,2,FALSE)</f>
        <v>Pepino_do_mar</v>
      </c>
      <c r="W2244" s="14" t="str">
        <f>VLOOKUP($U2244,look_up!$A$2:K2270,3,FALSE)</f>
        <v>Species</v>
      </c>
      <c r="X2244" s="14" t="str">
        <f>VLOOKUP($U2244,look_up!$A$2:L2270,4,FALSE)</f>
        <v>NA</v>
      </c>
      <c r="Y2244" s="14" t="str">
        <f>VLOOKUP($U2244,look_up!A$2:K2270,5,FALSE)</f>
        <v>Animalia</v>
      </c>
      <c r="Z2244" s="14" t="str">
        <f>VLOOKUP($U2244,look_up!A$2:L2270,6,FALSE)</f>
        <v>Echinodermata</v>
      </c>
      <c r="AA2244" s="14" t="str">
        <f>VLOOKUP($U2244,look_up!A$2:M2270,7,FALSE)</f>
        <v>Holothuroidea</v>
      </c>
      <c r="AB2244" s="14" t="str">
        <f>VLOOKUP($U2244,look_up!$A$2:P2270,8,FALSE)</f>
        <v>Holothuriida</v>
      </c>
      <c r="AC2244" s="14" t="str">
        <f>VLOOKUP($U2244,look_up!$A$2:Q2270,9,FALSE)</f>
        <v>Holothuriidae</v>
      </c>
      <c r="AD2244" s="14">
        <f>VLOOKUP($U2244,look_up!A$2:P2270,10,FALSE)</f>
        <v>732238</v>
      </c>
      <c r="AE2244" s="16">
        <v>1</v>
      </c>
      <c r="AF2244" s="24" t="s">
        <v>216</v>
      </c>
      <c r="AG2244">
        <v>40</v>
      </c>
      <c r="AH2244" s="16" t="s">
        <v>273</v>
      </c>
      <c r="AI2244" s="16" t="s">
        <v>226</v>
      </c>
      <c r="AJ2244" s="16" t="s">
        <v>214</v>
      </c>
      <c r="AK2244" s="16" t="s">
        <v>228</v>
      </c>
      <c r="AL2244" s="16">
        <v>1</v>
      </c>
    </row>
    <row r="2245" spans="1:38" x14ac:dyDescent="0.3">
      <c r="A2245" s="24" t="s">
        <v>0</v>
      </c>
      <c r="B2245" t="s">
        <v>1</v>
      </c>
      <c r="C2245" t="s">
        <v>279</v>
      </c>
      <c r="D2245">
        <v>-27.271709999999999</v>
      </c>
      <c r="E2245">
        <v>-48.331710000000001</v>
      </c>
      <c r="F2245" s="24" t="s">
        <v>2</v>
      </c>
      <c r="G2245" s="24" t="s">
        <v>3</v>
      </c>
      <c r="H2245" s="25">
        <v>42416</v>
      </c>
      <c r="I2245" s="12" t="s">
        <v>294</v>
      </c>
      <c r="J2245" s="12" t="s">
        <v>245</v>
      </c>
      <c r="K2245" s="12" t="s">
        <v>292</v>
      </c>
      <c r="L2245" s="24" t="s">
        <v>96</v>
      </c>
      <c r="M2245" s="24" t="s">
        <v>313</v>
      </c>
      <c r="N2245" t="s">
        <v>86</v>
      </c>
      <c r="O2245" s="24">
        <v>1</v>
      </c>
      <c r="P2245">
        <v>10</v>
      </c>
      <c r="Q2245">
        <v>10</v>
      </c>
      <c r="R2245">
        <v>27</v>
      </c>
      <c r="S2245" s="24">
        <v>14.5</v>
      </c>
      <c r="T2245" s="24">
        <v>13</v>
      </c>
      <c r="U2245" t="s">
        <v>187</v>
      </c>
      <c r="V2245" s="14" t="str">
        <f>VLOOKUP($U2245,look_up!$A$2:J2271,2,FALSE)</f>
        <v>Pepino_do_mar</v>
      </c>
      <c r="W2245" s="14" t="str">
        <f>VLOOKUP($U2245,look_up!$A$2:K2271,3,FALSE)</f>
        <v>Species</v>
      </c>
      <c r="X2245" s="14" t="str">
        <f>VLOOKUP($U2245,look_up!$A$2:L2271,4,FALSE)</f>
        <v>NA</v>
      </c>
      <c r="Y2245" s="14" t="str">
        <f>VLOOKUP($U2245,look_up!A$2:K2271,5,FALSE)</f>
        <v>Animalia</v>
      </c>
      <c r="Z2245" s="14" t="str">
        <f>VLOOKUP($U2245,look_up!A$2:L2271,6,FALSE)</f>
        <v>Echinodermata</v>
      </c>
      <c r="AA2245" s="14" t="str">
        <f>VLOOKUP($U2245,look_up!A$2:M2271,7,FALSE)</f>
        <v>Holothuroidea</v>
      </c>
      <c r="AB2245" s="14" t="str">
        <f>VLOOKUP($U2245,look_up!$A$2:P2271,8,FALSE)</f>
        <v>Holothuriida</v>
      </c>
      <c r="AC2245" s="14" t="str">
        <f>VLOOKUP($U2245,look_up!$A$2:Q2271,9,FALSE)</f>
        <v>Holothuriidae</v>
      </c>
      <c r="AD2245" s="14">
        <f>VLOOKUP($U2245,look_up!A$2:P2271,10,FALSE)</f>
        <v>732238</v>
      </c>
      <c r="AE2245" s="16">
        <v>0</v>
      </c>
      <c r="AF2245" s="24" t="s">
        <v>216</v>
      </c>
      <c r="AG2245">
        <v>40</v>
      </c>
      <c r="AH2245" s="16" t="s">
        <v>273</v>
      </c>
      <c r="AI2245" s="16" t="s">
        <v>226</v>
      </c>
      <c r="AJ2245" s="16" t="s">
        <v>214</v>
      </c>
      <c r="AK2245" s="16" t="s">
        <v>228</v>
      </c>
      <c r="AL2245" s="16">
        <v>0</v>
      </c>
    </row>
    <row r="2246" spans="1:38" x14ac:dyDescent="0.3">
      <c r="A2246" s="24" t="s">
        <v>0</v>
      </c>
      <c r="B2246" t="s">
        <v>1</v>
      </c>
      <c r="C2246" t="s">
        <v>279</v>
      </c>
      <c r="D2246">
        <v>-27.271709999999999</v>
      </c>
      <c r="E2246">
        <v>-48.331710000000001</v>
      </c>
      <c r="F2246" s="24" t="s">
        <v>2</v>
      </c>
      <c r="G2246" s="24" t="s">
        <v>3</v>
      </c>
      <c r="H2246" s="25">
        <v>42416</v>
      </c>
      <c r="I2246" s="12" t="s">
        <v>294</v>
      </c>
      <c r="J2246" s="12" t="s">
        <v>245</v>
      </c>
      <c r="K2246" s="12" t="s">
        <v>292</v>
      </c>
      <c r="L2246" s="24" t="s">
        <v>96</v>
      </c>
      <c r="M2246" s="24" t="s">
        <v>313</v>
      </c>
      <c r="N2246" t="s">
        <v>86</v>
      </c>
      <c r="O2246" s="24">
        <v>2</v>
      </c>
      <c r="P2246">
        <v>10</v>
      </c>
      <c r="Q2246">
        <v>10</v>
      </c>
      <c r="R2246">
        <v>27</v>
      </c>
      <c r="S2246" s="24">
        <v>14.5</v>
      </c>
      <c r="T2246" s="24">
        <v>13</v>
      </c>
      <c r="U2246" t="s">
        <v>187</v>
      </c>
      <c r="V2246" s="14" t="str">
        <f>VLOOKUP($U2246,look_up!$A$2:J2272,2,FALSE)</f>
        <v>Pepino_do_mar</v>
      </c>
      <c r="W2246" s="14" t="str">
        <f>VLOOKUP($U2246,look_up!$A$2:K2272,3,FALSE)</f>
        <v>Species</v>
      </c>
      <c r="X2246" s="14" t="str">
        <f>VLOOKUP($U2246,look_up!$A$2:L2272,4,FALSE)</f>
        <v>NA</v>
      </c>
      <c r="Y2246" s="14" t="str">
        <f>VLOOKUP($U2246,look_up!A$2:K2272,5,FALSE)</f>
        <v>Animalia</v>
      </c>
      <c r="Z2246" s="14" t="str">
        <f>VLOOKUP($U2246,look_up!A$2:L2272,6,FALSE)</f>
        <v>Echinodermata</v>
      </c>
      <c r="AA2246" s="14" t="str">
        <f>VLOOKUP($U2246,look_up!A$2:M2272,7,FALSE)</f>
        <v>Holothuroidea</v>
      </c>
      <c r="AB2246" s="14" t="str">
        <f>VLOOKUP($U2246,look_up!$A$2:P2272,8,FALSE)</f>
        <v>Holothuriida</v>
      </c>
      <c r="AC2246" s="14" t="str">
        <f>VLOOKUP($U2246,look_up!$A$2:Q2272,9,FALSE)</f>
        <v>Holothuriidae</v>
      </c>
      <c r="AD2246" s="14">
        <f>VLOOKUP($U2246,look_up!A$2:P2272,10,FALSE)</f>
        <v>732238</v>
      </c>
      <c r="AE2246" s="16">
        <v>0</v>
      </c>
      <c r="AF2246" s="24" t="s">
        <v>216</v>
      </c>
      <c r="AG2246">
        <v>40</v>
      </c>
      <c r="AH2246" s="16" t="s">
        <v>273</v>
      </c>
      <c r="AI2246" s="16" t="s">
        <v>226</v>
      </c>
      <c r="AJ2246" s="16" t="s">
        <v>214</v>
      </c>
      <c r="AK2246" s="16" t="s">
        <v>228</v>
      </c>
      <c r="AL2246" s="16">
        <v>0</v>
      </c>
    </row>
    <row r="2247" spans="1:38" x14ac:dyDescent="0.3">
      <c r="A2247" s="24" t="s">
        <v>0</v>
      </c>
      <c r="B2247" t="s">
        <v>1</v>
      </c>
      <c r="C2247" t="s">
        <v>279</v>
      </c>
      <c r="D2247">
        <v>-27.271709999999999</v>
      </c>
      <c r="E2247">
        <v>-48.331710000000001</v>
      </c>
      <c r="F2247" s="24" t="s">
        <v>2</v>
      </c>
      <c r="G2247" s="24" t="s">
        <v>3</v>
      </c>
      <c r="H2247" s="25">
        <v>42416</v>
      </c>
      <c r="I2247" s="12" t="s">
        <v>294</v>
      </c>
      <c r="J2247" s="12" t="s">
        <v>245</v>
      </c>
      <c r="K2247" s="12" t="s">
        <v>292</v>
      </c>
      <c r="L2247" s="24" t="s">
        <v>96</v>
      </c>
      <c r="M2247" s="24" t="s">
        <v>313</v>
      </c>
      <c r="N2247" t="s">
        <v>86</v>
      </c>
      <c r="O2247" s="24">
        <v>3</v>
      </c>
      <c r="P2247">
        <v>10</v>
      </c>
      <c r="Q2247">
        <v>10</v>
      </c>
      <c r="R2247">
        <v>27</v>
      </c>
      <c r="S2247" s="24">
        <v>14.5</v>
      </c>
      <c r="T2247" s="24">
        <v>13</v>
      </c>
      <c r="U2247" t="s">
        <v>187</v>
      </c>
      <c r="V2247" s="14" t="str">
        <f>VLOOKUP($U2247,look_up!$A$2:J2273,2,FALSE)</f>
        <v>Pepino_do_mar</v>
      </c>
      <c r="W2247" s="14" t="str">
        <f>VLOOKUP($U2247,look_up!$A$2:K2273,3,FALSE)</f>
        <v>Species</v>
      </c>
      <c r="X2247" s="14" t="str">
        <f>VLOOKUP($U2247,look_up!$A$2:L2273,4,FALSE)</f>
        <v>NA</v>
      </c>
      <c r="Y2247" s="14" t="str">
        <f>VLOOKUP($U2247,look_up!A$2:K2273,5,FALSE)</f>
        <v>Animalia</v>
      </c>
      <c r="Z2247" s="14" t="str">
        <f>VLOOKUP($U2247,look_up!A$2:L2273,6,FALSE)</f>
        <v>Echinodermata</v>
      </c>
      <c r="AA2247" s="14" t="str">
        <f>VLOOKUP($U2247,look_up!A$2:M2273,7,FALSE)</f>
        <v>Holothuroidea</v>
      </c>
      <c r="AB2247" s="14" t="str">
        <f>VLOOKUP($U2247,look_up!$A$2:P2273,8,FALSE)</f>
        <v>Holothuriida</v>
      </c>
      <c r="AC2247" s="14" t="str">
        <f>VLOOKUP($U2247,look_up!$A$2:Q2273,9,FALSE)</f>
        <v>Holothuriidae</v>
      </c>
      <c r="AD2247" s="14">
        <f>VLOOKUP($U2247,look_up!A$2:P2273,10,FALSE)</f>
        <v>732238</v>
      </c>
      <c r="AE2247" s="16">
        <v>0</v>
      </c>
      <c r="AF2247" s="24" t="s">
        <v>216</v>
      </c>
      <c r="AG2247">
        <v>40</v>
      </c>
      <c r="AH2247" s="16" t="s">
        <v>273</v>
      </c>
      <c r="AI2247" s="16" t="s">
        <v>226</v>
      </c>
      <c r="AJ2247" s="16" t="s">
        <v>214</v>
      </c>
      <c r="AK2247" s="16" t="s">
        <v>228</v>
      </c>
      <c r="AL2247" s="16">
        <v>0</v>
      </c>
    </row>
    <row r="2248" spans="1:38" x14ac:dyDescent="0.3">
      <c r="A2248" s="24" t="s">
        <v>0</v>
      </c>
      <c r="B2248" t="s">
        <v>308</v>
      </c>
      <c r="C2248" t="s">
        <v>281</v>
      </c>
      <c r="D2248">
        <v>-27.274239999999999</v>
      </c>
      <c r="E2248">
        <v>-48.3339</v>
      </c>
      <c r="F2248" s="24" t="s">
        <v>2</v>
      </c>
      <c r="G2248" s="24" t="s">
        <v>3</v>
      </c>
      <c r="H2248" s="25">
        <v>42417</v>
      </c>
      <c r="I2248" s="12" t="s">
        <v>103</v>
      </c>
      <c r="J2248" s="12" t="s">
        <v>245</v>
      </c>
      <c r="K2248" s="12" t="s">
        <v>292</v>
      </c>
      <c r="L2248" s="24" t="s">
        <v>96</v>
      </c>
      <c r="M2248" s="24" t="s">
        <v>313</v>
      </c>
      <c r="N2248" t="s">
        <v>85</v>
      </c>
      <c r="O2248" s="24">
        <v>1</v>
      </c>
      <c r="P2248">
        <v>5</v>
      </c>
      <c r="Q2248">
        <v>5</v>
      </c>
      <c r="R2248">
        <v>26</v>
      </c>
      <c r="S2248" s="24">
        <v>13.5</v>
      </c>
      <c r="T2248" s="24">
        <v>13.5</v>
      </c>
      <c r="U2248" t="s">
        <v>187</v>
      </c>
      <c r="V2248" s="14" t="str">
        <f>VLOOKUP($U2248,look_up!$A$2:J2274,2,FALSE)</f>
        <v>Pepino_do_mar</v>
      </c>
      <c r="W2248" s="14" t="str">
        <f>VLOOKUP($U2248,look_up!$A$2:K2274,3,FALSE)</f>
        <v>Species</v>
      </c>
      <c r="X2248" s="14" t="str">
        <f>VLOOKUP($U2248,look_up!$A$2:L2274,4,FALSE)</f>
        <v>NA</v>
      </c>
      <c r="Y2248" s="14" t="str">
        <f>VLOOKUP($U2248,look_up!A$2:K2274,5,FALSE)</f>
        <v>Animalia</v>
      </c>
      <c r="Z2248" s="14" t="str">
        <f>VLOOKUP($U2248,look_up!A$2:L2274,6,FALSE)</f>
        <v>Echinodermata</v>
      </c>
      <c r="AA2248" s="14" t="str">
        <f>VLOOKUP($U2248,look_up!A$2:M2274,7,FALSE)</f>
        <v>Holothuroidea</v>
      </c>
      <c r="AB2248" s="14" t="str">
        <f>VLOOKUP($U2248,look_up!$A$2:P2274,8,FALSE)</f>
        <v>Holothuriida</v>
      </c>
      <c r="AC2248" s="14" t="str">
        <f>VLOOKUP($U2248,look_up!$A$2:Q2274,9,FALSE)</f>
        <v>Holothuriidae</v>
      </c>
      <c r="AD2248" s="14">
        <f>VLOOKUP($U2248,look_up!A$2:P2274,10,FALSE)</f>
        <v>732238</v>
      </c>
      <c r="AE2248" s="16">
        <v>0</v>
      </c>
      <c r="AF2248" s="24" t="s">
        <v>216</v>
      </c>
      <c r="AG2248">
        <v>40</v>
      </c>
      <c r="AH2248" s="16" t="s">
        <v>273</v>
      </c>
      <c r="AI2248" s="16" t="s">
        <v>226</v>
      </c>
      <c r="AJ2248" s="16" t="s">
        <v>214</v>
      </c>
      <c r="AK2248" s="16" t="s">
        <v>228</v>
      </c>
      <c r="AL2248" s="16">
        <v>0</v>
      </c>
    </row>
    <row r="2249" spans="1:38" x14ac:dyDescent="0.3">
      <c r="A2249" s="24" t="s">
        <v>0</v>
      </c>
      <c r="B2249" t="s">
        <v>308</v>
      </c>
      <c r="C2249" t="s">
        <v>281</v>
      </c>
      <c r="D2249">
        <v>-27.274239999999999</v>
      </c>
      <c r="E2249">
        <v>-48.3339</v>
      </c>
      <c r="F2249" s="24" t="s">
        <v>2</v>
      </c>
      <c r="G2249" s="24" t="s">
        <v>3</v>
      </c>
      <c r="H2249" s="25">
        <v>42417</v>
      </c>
      <c r="I2249" s="12" t="s">
        <v>103</v>
      </c>
      <c r="J2249" s="12" t="s">
        <v>245</v>
      </c>
      <c r="K2249" s="12" t="s">
        <v>292</v>
      </c>
      <c r="L2249" s="24" t="s">
        <v>96</v>
      </c>
      <c r="M2249" s="24" t="s">
        <v>313</v>
      </c>
      <c r="N2249" t="s">
        <v>85</v>
      </c>
      <c r="O2249" s="24">
        <v>2</v>
      </c>
      <c r="P2249">
        <v>5</v>
      </c>
      <c r="Q2249">
        <v>5</v>
      </c>
      <c r="R2249">
        <v>26</v>
      </c>
      <c r="S2249" s="24">
        <v>13.5</v>
      </c>
      <c r="T2249" s="24">
        <v>13.5</v>
      </c>
      <c r="U2249" t="s">
        <v>187</v>
      </c>
      <c r="V2249" s="14" t="str">
        <f>VLOOKUP($U2249,look_up!$A$2:J2275,2,FALSE)</f>
        <v>Pepino_do_mar</v>
      </c>
      <c r="W2249" s="14" t="str">
        <f>VLOOKUP($U2249,look_up!$A$2:K2275,3,FALSE)</f>
        <v>Species</v>
      </c>
      <c r="X2249" s="14" t="str">
        <f>VLOOKUP($U2249,look_up!$A$2:L2275,4,FALSE)</f>
        <v>NA</v>
      </c>
      <c r="Y2249" s="14" t="str">
        <f>VLOOKUP($U2249,look_up!A$2:K2275,5,FALSE)</f>
        <v>Animalia</v>
      </c>
      <c r="Z2249" s="14" t="str">
        <f>VLOOKUP($U2249,look_up!A$2:L2275,6,FALSE)</f>
        <v>Echinodermata</v>
      </c>
      <c r="AA2249" s="14" t="str">
        <f>VLOOKUP($U2249,look_up!A$2:M2275,7,FALSE)</f>
        <v>Holothuroidea</v>
      </c>
      <c r="AB2249" s="14" t="str">
        <f>VLOOKUP($U2249,look_up!$A$2:P2275,8,FALSE)</f>
        <v>Holothuriida</v>
      </c>
      <c r="AC2249" s="14" t="str">
        <f>VLOOKUP($U2249,look_up!$A$2:Q2275,9,FALSE)</f>
        <v>Holothuriidae</v>
      </c>
      <c r="AD2249" s="14">
        <f>VLOOKUP($U2249,look_up!A$2:P2275,10,FALSE)</f>
        <v>732238</v>
      </c>
      <c r="AE2249" s="16">
        <v>0</v>
      </c>
      <c r="AF2249" s="24" t="s">
        <v>216</v>
      </c>
      <c r="AG2249">
        <v>40</v>
      </c>
      <c r="AH2249" s="16" t="s">
        <v>273</v>
      </c>
      <c r="AI2249" s="16" t="s">
        <v>226</v>
      </c>
      <c r="AJ2249" s="16" t="s">
        <v>214</v>
      </c>
      <c r="AK2249" s="16" t="s">
        <v>228</v>
      </c>
      <c r="AL2249" s="16">
        <v>0</v>
      </c>
    </row>
    <row r="2250" spans="1:38" x14ac:dyDescent="0.3">
      <c r="A2250" s="24" t="s">
        <v>0</v>
      </c>
      <c r="B2250" t="s">
        <v>308</v>
      </c>
      <c r="C2250" t="s">
        <v>281</v>
      </c>
      <c r="D2250">
        <v>-27.274239999999999</v>
      </c>
      <c r="E2250">
        <v>-48.3339</v>
      </c>
      <c r="F2250" s="24" t="s">
        <v>2</v>
      </c>
      <c r="G2250" s="24" t="s">
        <v>3</v>
      </c>
      <c r="H2250" s="25">
        <v>42417</v>
      </c>
      <c r="I2250" s="12" t="s">
        <v>103</v>
      </c>
      <c r="J2250" s="12" t="s">
        <v>245</v>
      </c>
      <c r="K2250" s="12" t="s">
        <v>292</v>
      </c>
      <c r="L2250" s="24" t="s">
        <v>96</v>
      </c>
      <c r="M2250" s="24" t="s">
        <v>313</v>
      </c>
      <c r="N2250" t="s">
        <v>85</v>
      </c>
      <c r="O2250" s="24">
        <v>3</v>
      </c>
      <c r="P2250">
        <v>5</v>
      </c>
      <c r="Q2250">
        <v>5</v>
      </c>
      <c r="R2250">
        <v>26</v>
      </c>
      <c r="S2250" s="24">
        <v>13.5</v>
      </c>
      <c r="T2250" s="24">
        <v>13.5</v>
      </c>
      <c r="U2250" t="s">
        <v>187</v>
      </c>
      <c r="V2250" s="14" t="str">
        <f>VLOOKUP($U2250,look_up!$A$2:J2276,2,FALSE)</f>
        <v>Pepino_do_mar</v>
      </c>
      <c r="W2250" s="14" t="str">
        <f>VLOOKUP($U2250,look_up!$A$2:K2276,3,FALSE)</f>
        <v>Species</v>
      </c>
      <c r="X2250" s="14" t="str">
        <f>VLOOKUP($U2250,look_up!$A$2:L2276,4,FALSE)</f>
        <v>NA</v>
      </c>
      <c r="Y2250" s="14" t="str">
        <f>VLOOKUP($U2250,look_up!A$2:K2276,5,FALSE)</f>
        <v>Animalia</v>
      </c>
      <c r="Z2250" s="14" t="str">
        <f>VLOOKUP($U2250,look_up!A$2:L2276,6,FALSE)</f>
        <v>Echinodermata</v>
      </c>
      <c r="AA2250" s="14" t="str">
        <f>VLOOKUP($U2250,look_up!A$2:M2276,7,FALSE)</f>
        <v>Holothuroidea</v>
      </c>
      <c r="AB2250" s="14" t="str">
        <f>VLOOKUP($U2250,look_up!$A$2:P2276,8,FALSE)</f>
        <v>Holothuriida</v>
      </c>
      <c r="AC2250" s="14" t="str">
        <f>VLOOKUP($U2250,look_up!$A$2:Q2276,9,FALSE)</f>
        <v>Holothuriidae</v>
      </c>
      <c r="AD2250" s="14">
        <f>VLOOKUP($U2250,look_up!A$2:P2276,10,FALSE)</f>
        <v>732238</v>
      </c>
      <c r="AE2250" s="16">
        <v>0</v>
      </c>
      <c r="AF2250" s="24" t="s">
        <v>216</v>
      </c>
      <c r="AG2250">
        <v>40</v>
      </c>
      <c r="AH2250" s="16" t="s">
        <v>273</v>
      </c>
      <c r="AI2250" s="16" t="s">
        <v>226</v>
      </c>
      <c r="AJ2250" s="16" t="s">
        <v>214</v>
      </c>
      <c r="AK2250" s="16" t="s">
        <v>228</v>
      </c>
      <c r="AL2250" s="16">
        <v>0</v>
      </c>
    </row>
    <row r="2251" spans="1:38" x14ac:dyDescent="0.3">
      <c r="A2251" s="24" t="s">
        <v>0</v>
      </c>
      <c r="B2251" t="s">
        <v>308</v>
      </c>
      <c r="C2251" t="s">
        <v>281</v>
      </c>
      <c r="D2251">
        <v>-27.274239999999999</v>
      </c>
      <c r="E2251">
        <v>-48.3339</v>
      </c>
      <c r="F2251" s="24" t="s">
        <v>2</v>
      </c>
      <c r="G2251" s="24" t="s">
        <v>3</v>
      </c>
      <c r="H2251" s="25">
        <v>42417</v>
      </c>
      <c r="I2251" s="12" t="s">
        <v>103</v>
      </c>
      <c r="J2251" s="12" t="s">
        <v>245</v>
      </c>
      <c r="K2251" s="12" t="s">
        <v>292</v>
      </c>
      <c r="L2251" s="24" t="s">
        <v>96</v>
      </c>
      <c r="M2251" s="24" t="s">
        <v>313</v>
      </c>
      <c r="N2251" t="s">
        <v>85</v>
      </c>
      <c r="O2251" s="24">
        <v>1</v>
      </c>
      <c r="P2251">
        <v>10</v>
      </c>
      <c r="Q2251">
        <v>10</v>
      </c>
      <c r="R2251">
        <v>26</v>
      </c>
      <c r="S2251" s="24">
        <v>13.5</v>
      </c>
      <c r="T2251" s="24">
        <v>13.5</v>
      </c>
      <c r="U2251" t="s">
        <v>187</v>
      </c>
      <c r="V2251" s="14" t="str">
        <f>VLOOKUP($U2251,look_up!$A$2:J2277,2,FALSE)</f>
        <v>Pepino_do_mar</v>
      </c>
      <c r="W2251" s="14" t="str">
        <f>VLOOKUP($U2251,look_up!$A$2:K2277,3,FALSE)</f>
        <v>Species</v>
      </c>
      <c r="X2251" s="14" t="str">
        <f>VLOOKUP($U2251,look_up!$A$2:L2277,4,FALSE)</f>
        <v>NA</v>
      </c>
      <c r="Y2251" s="14" t="str">
        <f>VLOOKUP($U2251,look_up!A$2:K2277,5,FALSE)</f>
        <v>Animalia</v>
      </c>
      <c r="Z2251" s="14" t="str">
        <f>VLOOKUP($U2251,look_up!A$2:L2277,6,FALSE)</f>
        <v>Echinodermata</v>
      </c>
      <c r="AA2251" s="14" t="str">
        <f>VLOOKUP($U2251,look_up!A$2:M2277,7,FALSE)</f>
        <v>Holothuroidea</v>
      </c>
      <c r="AB2251" s="14" t="str">
        <f>VLOOKUP($U2251,look_up!$A$2:P2277,8,FALSE)</f>
        <v>Holothuriida</v>
      </c>
      <c r="AC2251" s="14" t="str">
        <f>VLOOKUP($U2251,look_up!$A$2:Q2277,9,FALSE)</f>
        <v>Holothuriidae</v>
      </c>
      <c r="AD2251" s="14">
        <f>VLOOKUP($U2251,look_up!A$2:P2277,10,FALSE)</f>
        <v>732238</v>
      </c>
      <c r="AE2251" s="16">
        <v>1</v>
      </c>
      <c r="AF2251" s="24" t="s">
        <v>216</v>
      </c>
      <c r="AG2251">
        <v>40</v>
      </c>
      <c r="AH2251" s="16" t="s">
        <v>273</v>
      </c>
      <c r="AI2251" s="16" t="s">
        <v>226</v>
      </c>
      <c r="AJ2251" s="16" t="s">
        <v>214</v>
      </c>
      <c r="AK2251" s="16" t="s">
        <v>228</v>
      </c>
      <c r="AL2251" s="16">
        <v>1</v>
      </c>
    </row>
    <row r="2252" spans="1:38" x14ac:dyDescent="0.3">
      <c r="A2252" s="24" t="s">
        <v>0</v>
      </c>
      <c r="B2252" t="s">
        <v>308</v>
      </c>
      <c r="C2252" t="s">
        <v>281</v>
      </c>
      <c r="D2252">
        <v>-27.274239999999999</v>
      </c>
      <c r="E2252">
        <v>-48.3339</v>
      </c>
      <c r="F2252" s="24" t="s">
        <v>2</v>
      </c>
      <c r="G2252" s="24" t="s">
        <v>3</v>
      </c>
      <c r="H2252" s="25">
        <v>42417</v>
      </c>
      <c r="I2252" s="12" t="s">
        <v>103</v>
      </c>
      <c r="J2252" s="12" t="s">
        <v>245</v>
      </c>
      <c r="K2252" s="12" t="s">
        <v>292</v>
      </c>
      <c r="L2252" s="24" t="s">
        <v>96</v>
      </c>
      <c r="M2252" s="24" t="s">
        <v>313</v>
      </c>
      <c r="N2252" t="s">
        <v>85</v>
      </c>
      <c r="O2252" s="24">
        <v>2</v>
      </c>
      <c r="P2252">
        <v>10</v>
      </c>
      <c r="Q2252">
        <v>10</v>
      </c>
      <c r="R2252">
        <v>26</v>
      </c>
      <c r="S2252" s="24">
        <v>13.5</v>
      </c>
      <c r="T2252" s="24">
        <v>13.5</v>
      </c>
      <c r="U2252" t="s">
        <v>187</v>
      </c>
      <c r="V2252" s="14" t="str">
        <f>VLOOKUP($U2252,look_up!$A$2:J2278,2,FALSE)</f>
        <v>Pepino_do_mar</v>
      </c>
      <c r="W2252" s="14" t="str">
        <f>VLOOKUP($U2252,look_up!$A$2:K2278,3,FALSE)</f>
        <v>Species</v>
      </c>
      <c r="X2252" s="14" t="str">
        <f>VLOOKUP($U2252,look_up!$A$2:L2278,4,FALSE)</f>
        <v>NA</v>
      </c>
      <c r="Y2252" s="14" t="str">
        <f>VLOOKUP($U2252,look_up!A$2:K2278,5,FALSE)</f>
        <v>Animalia</v>
      </c>
      <c r="Z2252" s="14" t="str">
        <f>VLOOKUP($U2252,look_up!A$2:L2278,6,FALSE)</f>
        <v>Echinodermata</v>
      </c>
      <c r="AA2252" s="14" t="str">
        <f>VLOOKUP($U2252,look_up!A$2:M2278,7,FALSE)</f>
        <v>Holothuroidea</v>
      </c>
      <c r="AB2252" s="14" t="str">
        <f>VLOOKUP($U2252,look_up!$A$2:P2278,8,FALSE)</f>
        <v>Holothuriida</v>
      </c>
      <c r="AC2252" s="14" t="str">
        <f>VLOOKUP($U2252,look_up!$A$2:Q2278,9,FALSE)</f>
        <v>Holothuriidae</v>
      </c>
      <c r="AD2252" s="14">
        <f>VLOOKUP($U2252,look_up!A$2:P2278,10,FALSE)</f>
        <v>732238</v>
      </c>
      <c r="AE2252" s="16">
        <v>0</v>
      </c>
      <c r="AF2252" s="24" t="s">
        <v>216</v>
      </c>
      <c r="AG2252">
        <v>40</v>
      </c>
      <c r="AH2252" s="16" t="s">
        <v>273</v>
      </c>
      <c r="AI2252" s="16" t="s">
        <v>226</v>
      </c>
      <c r="AJ2252" s="16" t="s">
        <v>214</v>
      </c>
      <c r="AK2252" s="16" t="s">
        <v>228</v>
      </c>
      <c r="AL2252" s="16">
        <v>0</v>
      </c>
    </row>
    <row r="2253" spans="1:38" x14ac:dyDescent="0.3">
      <c r="A2253" s="24" t="s">
        <v>0</v>
      </c>
      <c r="B2253" t="s">
        <v>308</v>
      </c>
      <c r="C2253" t="s">
        <v>281</v>
      </c>
      <c r="D2253">
        <v>-27.274239999999999</v>
      </c>
      <c r="E2253">
        <v>-48.3339</v>
      </c>
      <c r="F2253" s="24" t="s">
        <v>2</v>
      </c>
      <c r="G2253" s="24" t="s">
        <v>3</v>
      </c>
      <c r="H2253" s="25">
        <v>42417</v>
      </c>
      <c r="I2253" s="12" t="s">
        <v>103</v>
      </c>
      <c r="J2253" s="12" t="s">
        <v>245</v>
      </c>
      <c r="K2253" s="12" t="s">
        <v>292</v>
      </c>
      <c r="L2253" s="24" t="s">
        <v>96</v>
      </c>
      <c r="M2253" s="24" t="s">
        <v>313</v>
      </c>
      <c r="N2253" t="s">
        <v>85</v>
      </c>
      <c r="O2253" s="24">
        <v>3</v>
      </c>
      <c r="P2253">
        <v>10</v>
      </c>
      <c r="Q2253">
        <v>10</v>
      </c>
      <c r="R2253">
        <v>26</v>
      </c>
      <c r="S2253" s="24">
        <v>13.5</v>
      </c>
      <c r="T2253" s="24">
        <v>13.5</v>
      </c>
      <c r="U2253" t="s">
        <v>187</v>
      </c>
      <c r="V2253" s="14" t="str">
        <f>VLOOKUP($U2253,look_up!$A$2:J2279,2,FALSE)</f>
        <v>Pepino_do_mar</v>
      </c>
      <c r="W2253" s="14" t="str">
        <f>VLOOKUP($U2253,look_up!$A$2:K2279,3,FALSE)</f>
        <v>Species</v>
      </c>
      <c r="X2253" s="14" t="str">
        <f>VLOOKUP($U2253,look_up!$A$2:L2279,4,FALSE)</f>
        <v>NA</v>
      </c>
      <c r="Y2253" s="14" t="str">
        <f>VLOOKUP($U2253,look_up!A$2:K2279,5,FALSE)</f>
        <v>Animalia</v>
      </c>
      <c r="Z2253" s="14" t="str">
        <f>VLOOKUP($U2253,look_up!A$2:L2279,6,FALSE)</f>
        <v>Echinodermata</v>
      </c>
      <c r="AA2253" s="14" t="str">
        <f>VLOOKUP($U2253,look_up!A$2:M2279,7,FALSE)</f>
        <v>Holothuroidea</v>
      </c>
      <c r="AB2253" s="14" t="str">
        <f>VLOOKUP($U2253,look_up!$A$2:P2279,8,FALSE)</f>
        <v>Holothuriida</v>
      </c>
      <c r="AC2253" s="14" t="str">
        <f>VLOOKUP($U2253,look_up!$A$2:Q2279,9,FALSE)</f>
        <v>Holothuriidae</v>
      </c>
      <c r="AD2253" s="14">
        <f>VLOOKUP($U2253,look_up!A$2:P2279,10,FALSE)</f>
        <v>732238</v>
      </c>
      <c r="AE2253" s="16">
        <v>0</v>
      </c>
      <c r="AF2253" s="24" t="s">
        <v>216</v>
      </c>
      <c r="AG2253">
        <v>40</v>
      </c>
      <c r="AH2253" s="16" t="s">
        <v>273</v>
      </c>
      <c r="AI2253" s="16" t="s">
        <v>226</v>
      </c>
      <c r="AJ2253" s="16" t="s">
        <v>214</v>
      </c>
      <c r="AK2253" s="16" t="s">
        <v>228</v>
      </c>
      <c r="AL2253" s="16">
        <v>0</v>
      </c>
    </row>
    <row r="2254" spans="1:38" x14ac:dyDescent="0.3">
      <c r="A2254" s="24" t="s">
        <v>0</v>
      </c>
      <c r="B2254" t="s">
        <v>267</v>
      </c>
      <c r="C2254" t="s">
        <v>283</v>
      </c>
      <c r="D2254">
        <v>-27.27486</v>
      </c>
      <c r="E2254">
        <v>-48.36674</v>
      </c>
      <c r="F2254" s="24" t="s">
        <v>2</v>
      </c>
      <c r="G2254" s="24" t="s">
        <v>3</v>
      </c>
      <c r="H2254" s="25">
        <v>42396</v>
      </c>
      <c r="I2254" s="12" t="s">
        <v>282</v>
      </c>
      <c r="J2254" s="12" t="s">
        <v>270</v>
      </c>
      <c r="K2254" s="12" t="s">
        <v>292</v>
      </c>
      <c r="L2254" s="24" t="s">
        <v>96</v>
      </c>
      <c r="M2254" s="24" t="s">
        <v>313</v>
      </c>
      <c r="N2254" t="s">
        <v>85</v>
      </c>
      <c r="O2254" s="24">
        <v>1</v>
      </c>
      <c r="P2254">
        <v>5</v>
      </c>
      <c r="Q2254">
        <v>5</v>
      </c>
      <c r="R2254">
        <v>26</v>
      </c>
      <c r="S2254" s="24">
        <v>9.5</v>
      </c>
      <c r="T2254" s="24">
        <v>8</v>
      </c>
      <c r="U2254" t="s">
        <v>187</v>
      </c>
      <c r="V2254" s="14" t="str">
        <f>VLOOKUP($U2254,look_up!$A$2:J2280,2,FALSE)</f>
        <v>Pepino_do_mar</v>
      </c>
      <c r="W2254" s="14" t="str">
        <f>VLOOKUP($U2254,look_up!$A$2:K2280,3,FALSE)</f>
        <v>Species</v>
      </c>
      <c r="X2254" s="14" t="str">
        <f>VLOOKUP($U2254,look_up!$A$2:L2280,4,FALSE)</f>
        <v>NA</v>
      </c>
      <c r="Y2254" s="14" t="str">
        <f>VLOOKUP($U2254,look_up!A$2:K2280,5,FALSE)</f>
        <v>Animalia</v>
      </c>
      <c r="Z2254" s="14" t="str">
        <f>VLOOKUP($U2254,look_up!A$2:L2280,6,FALSE)</f>
        <v>Echinodermata</v>
      </c>
      <c r="AA2254" s="14" t="str">
        <f>VLOOKUP($U2254,look_up!A$2:M2280,7,FALSE)</f>
        <v>Holothuroidea</v>
      </c>
      <c r="AB2254" s="14" t="str">
        <f>VLOOKUP($U2254,look_up!$A$2:P2280,8,FALSE)</f>
        <v>Holothuriida</v>
      </c>
      <c r="AC2254" s="14" t="str">
        <f>VLOOKUP($U2254,look_up!$A$2:Q2280,9,FALSE)</f>
        <v>Holothuriidae</v>
      </c>
      <c r="AD2254" s="14">
        <f>VLOOKUP($U2254,look_up!A$2:P2280,10,FALSE)</f>
        <v>732238</v>
      </c>
      <c r="AE2254" s="16">
        <v>4</v>
      </c>
      <c r="AF2254" s="24" t="s">
        <v>216</v>
      </c>
      <c r="AG2254">
        <v>40</v>
      </c>
      <c r="AH2254" s="16" t="s">
        <v>273</v>
      </c>
      <c r="AI2254" s="16" t="s">
        <v>226</v>
      </c>
      <c r="AJ2254" s="16" t="s">
        <v>214</v>
      </c>
      <c r="AK2254" s="16" t="s">
        <v>228</v>
      </c>
      <c r="AL2254" s="16">
        <v>4</v>
      </c>
    </row>
    <row r="2255" spans="1:38" x14ac:dyDescent="0.3">
      <c r="A2255" s="24" t="s">
        <v>0</v>
      </c>
      <c r="B2255" t="s">
        <v>267</v>
      </c>
      <c r="C2255" t="s">
        <v>283</v>
      </c>
      <c r="D2255">
        <v>-27.27486</v>
      </c>
      <c r="E2255">
        <v>-48.36674</v>
      </c>
      <c r="F2255" s="24" t="s">
        <v>2</v>
      </c>
      <c r="G2255" s="24" t="s">
        <v>3</v>
      </c>
      <c r="H2255" s="25">
        <v>42396</v>
      </c>
      <c r="I2255" s="12" t="s">
        <v>282</v>
      </c>
      <c r="J2255" s="12" t="s">
        <v>270</v>
      </c>
      <c r="K2255" s="12" t="s">
        <v>292</v>
      </c>
      <c r="L2255" s="24" t="s">
        <v>96</v>
      </c>
      <c r="M2255" s="24" t="s">
        <v>313</v>
      </c>
      <c r="N2255" t="s">
        <v>85</v>
      </c>
      <c r="O2255" s="24">
        <v>2</v>
      </c>
      <c r="P2255">
        <v>5</v>
      </c>
      <c r="Q2255">
        <v>5</v>
      </c>
      <c r="R2255">
        <v>26</v>
      </c>
      <c r="S2255" s="24">
        <v>9.5</v>
      </c>
      <c r="T2255" s="24">
        <v>8</v>
      </c>
      <c r="U2255" t="s">
        <v>187</v>
      </c>
      <c r="V2255" s="14" t="str">
        <f>VLOOKUP($U2255,look_up!$A$2:J2281,2,FALSE)</f>
        <v>Pepino_do_mar</v>
      </c>
      <c r="W2255" s="14" t="str">
        <f>VLOOKUP($U2255,look_up!$A$2:K2281,3,FALSE)</f>
        <v>Species</v>
      </c>
      <c r="X2255" s="14" t="str">
        <f>VLOOKUP($U2255,look_up!$A$2:L2281,4,FALSE)</f>
        <v>NA</v>
      </c>
      <c r="Y2255" s="14" t="str">
        <f>VLOOKUP($U2255,look_up!A$2:K2281,5,FALSE)</f>
        <v>Animalia</v>
      </c>
      <c r="Z2255" s="14" t="str">
        <f>VLOOKUP($U2255,look_up!A$2:L2281,6,FALSE)</f>
        <v>Echinodermata</v>
      </c>
      <c r="AA2255" s="14" t="str">
        <f>VLOOKUP($U2255,look_up!A$2:M2281,7,FALSE)</f>
        <v>Holothuroidea</v>
      </c>
      <c r="AB2255" s="14" t="str">
        <f>VLOOKUP($U2255,look_up!$A$2:P2281,8,FALSE)</f>
        <v>Holothuriida</v>
      </c>
      <c r="AC2255" s="14" t="str">
        <f>VLOOKUP($U2255,look_up!$A$2:Q2281,9,FALSE)</f>
        <v>Holothuriidae</v>
      </c>
      <c r="AD2255" s="14">
        <f>VLOOKUP($U2255,look_up!A$2:P2281,10,FALSE)</f>
        <v>732238</v>
      </c>
      <c r="AE2255" s="16">
        <v>0</v>
      </c>
      <c r="AF2255" s="24" t="s">
        <v>216</v>
      </c>
      <c r="AG2255">
        <v>40</v>
      </c>
      <c r="AH2255" s="16" t="s">
        <v>273</v>
      </c>
      <c r="AI2255" s="16" t="s">
        <v>226</v>
      </c>
      <c r="AJ2255" s="16" t="s">
        <v>214</v>
      </c>
      <c r="AK2255" s="16" t="s">
        <v>228</v>
      </c>
      <c r="AL2255" s="16">
        <v>0</v>
      </c>
    </row>
    <row r="2256" spans="1:38" x14ac:dyDescent="0.3">
      <c r="A2256" s="24" t="s">
        <v>0</v>
      </c>
      <c r="B2256" t="s">
        <v>267</v>
      </c>
      <c r="C2256" t="s">
        <v>283</v>
      </c>
      <c r="D2256">
        <v>-27.27486</v>
      </c>
      <c r="E2256">
        <v>-48.36674</v>
      </c>
      <c r="F2256" s="24" t="s">
        <v>2</v>
      </c>
      <c r="G2256" s="24" t="s">
        <v>3</v>
      </c>
      <c r="H2256" s="25">
        <v>42396</v>
      </c>
      <c r="I2256" s="12" t="s">
        <v>282</v>
      </c>
      <c r="J2256" s="12" t="s">
        <v>270</v>
      </c>
      <c r="K2256" s="12" t="s">
        <v>292</v>
      </c>
      <c r="L2256" s="24" t="s">
        <v>96</v>
      </c>
      <c r="M2256" s="24" t="s">
        <v>313</v>
      </c>
      <c r="N2256" t="s">
        <v>85</v>
      </c>
      <c r="O2256" s="24">
        <v>3</v>
      </c>
      <c r="P2256">
        <v>5</v>
      </c>
      <c r="Q2256">
        <v>5</v>
      </c>
      <c r="R2256">
        <v>26</v>
      </c>
      <c r="S2256" s="24">
        <v>9.5</v>
      </c>
      <c r="T2256" s="24">
        <v>8</v>
      </c>
      <c r="U2256" t="s">
        <v>187</v>
      </c>
      <c r="V2256" s="14" t="str">
        <f>VLOOKUP($U2256,look_up!$A$2:J2282,2,FALSE)</f>
        <v>Pepino_do_mar</v>
      </c>
      <c r="W2256" s="14" t="str">
        <f>VLOOKUP($U2256,look_up!$A$2:K2282,3,FALSE)</f>
        <v>Species</v>
      </c>
      <c r="X2256" s="14" t="str">
        <f>VLOOKUP($U2256,look_up!$A$2:L2282,4,FALSE)</f>
        <v>NA</v>
      </c>
      <c r="Y2256" s="14" t="str">
        <f>VLOOKUP($U2256,look_up!A$2:K2282,5,FALSE)</f>
        <v>Animalia</v>
      </c>
      <c r="Z2256" s="14" t="str">
        <f>VLOOKUP($U2256,look_up!A$2:L2282,6,FALSE)</f>
        <v>Echinodermata</v>
      </c>
      <c r="AA2256" s="14" t="str">
        <f>VLOOKUP($U2256,look_up!A$2:M2282,7,FALSE)</f>
        <v>Holothuroidea</v>
      </c>
      <c r="AB2256" s="14" t="str">
        <f>VLOOKUP($U2256,look_up!$A$2:P2282,8,FALSE)</f>
        <v>Holothuriida</v>
      </c>
      <c r="AC2256" s="14" t="str">
        <f>VLOOKUP($U2256,look_up!$A$2:Q2282,9,FALSE)</f>
        <v>Holothuriidae</v>
      </c>
      <c r="AD2256" s="14">
        <f>VLOOKUP($U2256,look_up!A$2:P2282,10,FALSE)</f>
        <v>732238</v>
      </c>
      <c r="AE2256" s="16">
        <v>0</v>
      </c>
      <c r="AF2256" s="24" t="s">
        <v>216</v>
      </c>
      <c r="AG2256">
        <v>40</v>
      </c>
      <c r="AH2256" s="16" t="s">
        <v>273</v>
      </c>
      <c r="AI2256" s="16" t="s">
        <v>226</v>
      </c>
      <c r="AJ2256" s="16" t="s">
        <v>214</v>
      </c>
      <c r="AK2256" s="16" t="s">
        <v>228</v>
      </c>
      <c r="AL2256" s="16">
        <v>0</v>
      </c>
    </row>
    <row r="2257" spans="1:38" x14ac:dyDescent="0.3">
      <c r="A2257" s="24" t="s">
        <v>0</v>
      </c>
      <c r="B2257" t="s">
        <v>267</v>
      </c>
      <c r="C2257" t="s">
        <v>283</v>
      </c>
      <c r="D2257">
        <v>-27.27486</v>
      </c>
      <c r="E2257">
        <v>-48.36674</v>
      </c>
      <c r="F2257" s="24" t="s">
        <v>2</v>
      </c>
      <c r="G2257" s="24" t="s">
        <v>3</v>
      </c>
      <c r="H2257" s="25">
        <v>42396</v>
      </c>
      <c r="I2257" s="12" t="s">
        <v>282</v>
      </c>
      <c r="J2257" s="12" t="s">
        <v>270</v>
      </c>
      <c r="K2257" s="12" t="s">
        <v>292</v>
      </c>
      <c r="L2257" s="24" t="s">
        <v>96</v>
      </c>
      <c r="M2257" s="24" t="s">
        <v>313</v>
      </c>
      <c r="N2257" t="s">
        <v>85</v>
      </c>
      <c r="O2257" s="24">
        <v>1</v>
      </c>
      <c r="P2257">
        <v>10</v>
      </c>
      <c r="Q2257">
        <v>10</v>
      </c>
      <c r="R2257">
        <v>23</v>
      </c>
      <c r="S2257" s="24">
        <v>9.5</v>
      </c>
      <c r="T2257" s="24">
        <v>7.6</v>
      </c>
      <c r="U2257" t="s">
        <v>187</v>
      </c>
      <c r="V2257" s="14" t="str">
        <f>VLOOKUP($U2257,look_up!$A$2:J2283,2,FALSE)</f>
        <v>Pepino_do_mar</v>
      </c>
      <c r="W2257" s="14" t="str">
        <f>VLOOKUP($U2257,look_up!$A$2:K2283,3,FALSE)</f>
        <v>Species</v>
      </c>
      <c r="X2257" s="14" t="str">
        <f>VLOOKUP($U2257,look_up!$A$2:L2283,4,FALSE)</f>
        <v>NA</v>
      </c>
      <c r="Y2257" s="14" t="str">
        <f>VLOOKUP($U2257,look_up!A$2:K2283,5,FALSE)</f>
        <v>Animalia</v>
      </c>
      <c r="Z2257" s="14" t="str">
        <f>VLOOKUP($U2257,look_up!A$2:L2283,6,FALSE)</f>
        <v>Echinodermata</v>
      </c>
      <c r="AA2257" s="14" t="str">
        <f>VLOOKUP($U2257,look_up!A$2:M2283,7,FALSE)</f>
        <v>Holothuroidea</v>
      </c>
      <c r="AB2257" s="14" t="str">
        <f>VLOOKUP($U2257,look_up!$A$2:P2283,8,FALSE)</f>
        <v>Holothuriida</v>
      </c>
      <c r="AC2257" s="14" t="str">
        <f>VLOOKUP($U2257,look_up!$A$2:Q2283,9,FALSE)</f>
        <v>Holothuriidae</v>
      </c>
      <c r="AD2257" s="14">
        <f>VLOOKUP($U2257,look_up!A$2:P2283,10,FALSE)</f>
        <v>732238</v>
      </c>
      <c r="AE2257" s="16">
        <v>0</v>
      </c>
      <c r="AF2257" s="24" t="s">
        <v>216</v>
      </c>
      <c r="AG2257">
        <v>40</v>
      </c>
      <c r="AH2257" s="16" t="s">
        <v>273</v>
      </c>
      <c r="AI2257" s="16" t="s">
        <v>226</v>
      </c>
      <c r="AJ2257" s="16" t="s">
        <v>214</v>
      </c>
      <c r="AK2257" s="16" t="s">
        <v>228</v>
      </c>
      <c r="AL2257" s="16">
        <v>0</v>
      </c>
    </row>
    <row r="2258" spans="1:38" x14ac:dyDescent="0.3">
      <c r="A2258" s="24" t="s">
        <v>0</v>
      </c>
      <c r="B2258" t="s">
        <v>267</v>
      </c>
      <c r="C2258" t="s">
        <v>283</v>
      </c>
      <c r="D2258">
        <v>-27.27486</v>
      </c>
      <c r="E2258">
        <v>-48.36674</v>
      </c>
      <c r="F2258" s="24" t="s">
        <v>2</v>
      </c>
      <c r="G2258" s="24" t="s">
        <v>3</v>
      </c>
      <c r="H2258" s="25">
        <v>42396</v>
      </c>
      <c r="I2258" s="12" t="s">
        <v>282</v>
      </c>
      <c r="J2258" s="12" t="s">
        <v>270</v>
      </c>
      <c r="K2258" s="12" t="s">
        <v>292</v>
      </c>
      <c r="L2258" s="24" t="s">
        <v>96</v>
      </c>
      <c r="M2258" s="24" t="s">
        <v>313</v>
      </c>
      <c r="N2258" t="s">
        <v>85</v>
      </c>
      <c r="O2258" s="24">
        <v>2</v>
      </c>
      <c r="P2258">
        <v>10</v>
      </c>
      <c r="Q2258">
        <v>10</v>
      </c>
      <c r="R2258">
        <v>23</v>
      </c>
      <c r="S2258" s="24">
        <v>9.5</v>
      </c>
      <c r="T2258" s="24">
        <v>7.6</v>
      </c>
      <c r="U2258" t="s">
        <v>187</v>
      </c>
      <c r="V2258" s="14" t="str">
        <f>VLOOKUP($U2258,look_up!$A$2:J2284,2,FALSE)</f>
        <v>Pepino_do_mar</v>
      </c>
      <c r="W2258" s="14" t="str">
        <f>VLOOKUP($U2258,look_up!$A$2:K2284,3,FALSE)</f>
        <v>Species</v>
      </c>
      <c r="X2258" s="14" t="str">
        <f>VLOOKUP($U2258,look_up!$A$2:L2284,4,FALSE)</f>
        <v>NA</v>
      </c>
      <c r="Y2258" s="14" t="str">
        <f>VLOOKUP($U2258,look_up!A$2:K2284,5,FALSE)</f>
        <v>Animalia</v>
      </c>
      <c r="Z2258" s="14" t="str">
        <f>VLOOKUP($U2258,look_up!A$2:L2284,6,FALSE)</f>
        <v>Echinodermata</v>
      </c>
      <c r="AA2258" s="14" t="str">
        <f>VLOOKUP($U2258,look_up!A$2:M2284,7,FALSE)</f>
        <v>Holothuroidea</v>
      </c>
      <c r="AB2258" s="14" t="str">
        <f>VLOOKUP($U2258,look_up!$A$2:P2284,8,FALSE)</f>
        <v>Holothuriida</v>
      </c>
      <c r="AC2258" s="14" t="str">
        <f>VLOOKUP($U2258,look_up!$A$2:Q2284,9,FALSE)</f>
        <v>Holothuriidae</v>
      </c>
      <c r="AD2258" s="14">
        <f>VLOOKUP($U2258,look_up!A$2:P2284,10,FALSE)</f>
        <v>732238</v>
      </c>
      <c r="AE2258" s="16">
        <v>0</v>
      </c>
      <c r="AF2258" s="24" t="s">
        <v>216</v>
      </c>
      <c r="AG2258">
        <v>40</v>
      </c>
      <c r="AH2258" s="16" t="s">
        <v>273</v>
      </c>
      <c r="AI2258" s="16" t="s">
        <v>226</v>
      </c>
      <c r="AJ2258" s="16" t="s">
        <v>214</v>
      </c>
      <c r="AK2258" s="16" t="s">
        <v>228</v>
      </c>
      <c r="AL2258" s="16">
        <v>0</v>
      </c>
    </row>
    <row r="2259" spans="1:38" x14ac:dyDescent="0.3">
      <c r="A2259" s="24" t="s">
        <v>0</v>
      </c>
      <c r="B2259" t="s">
        <v>267</v>
      </c>
      <c r="C2259" t="s">
        <v>283</v>
      </c>
      <c r="D2259">
        <v>-27.27486</v>
      </c>
      <c r="E2259">
        <v>-48.36674</v>
      </c>
      <c r="F2259" s="24" t="s">
        <v>2</v>
      </c>
      <c r="G2259" s="24" t="s">
        <v>3</v>
      </c>
      <c r="H2259" s="25">
        <v>42396</v>
      </c>
      <c r="I2259" s="12" t="s">
        <v>282</v>
      </c>
      <c r="J2259" s="12" t="s">
        <v>270</v>
      </c>
      <c r="K2259" s="12" t="s">
        <v>292</v>
      </c>
      <c r="L2259" s="24" t="s">
        <v>96</v>
      </c>
      <c r="M2259" s="24" t="s">
        <v>313</v>
      </c>
      <c r="N2259" t="s">
        <v>85</v>
      </c>
      <c r="O2259" s="24">
        <v>3</v>
      </c>
      <c r="P2259">
        <v>10</v>
      </c>
      <c r="Q2259">
        <v>10</v>
      </c>
      <c r="R2259">
        <v>23</v>
      </c>
      <c r="S2259" s="24">
        <v>9.5</v>
      </c>
      <c r="T2259" s="24">
        <v>7.6</v>
      </c>
      <c r="U2259" t="s">
        <v>187</v>
      </c>
      <c r="V2259" s="14" t="str">
        <f>VLOOKUP($U2259,look_up!$A$2:J2285,2,FALSE)</f>
        <v>Pepino_do_mar</v>
      </c>
      <c r="W2259" s="14" t="str">
        <f>VLOOKUP($U2259,look_up!$A$2:K2285,3,FALSE)</f>
        <v>Species</v>
      </c>
      <c r="X2259" s="14" t="str">
        <f>VLOOKUP($U2259,look_up!$A$2:L2285,4,FALSE)</f>
        <v>NA</v>
      </c>
      <c r="Y2259" s="14" t="str">
        <f>VLOOKUP($U2259,look_up!A$2:K2285,5,FALSE)</f>
        <v>Animalia</v>
      </c>
      <c r="Z2259" s="14" t="str">
        <f>VLOOKUP($U2259,look_up!A$2:L2285,6,FALSE)</f>
        <v>Echinodermata</v>
      </c>
      <c r="AA2259" s="14" t="str">
        <f>VLOOKUP($U2259,look_up!A$2:M2285,7,FALSE)</f>
        <v>Holothuroidea</v>
      </c>
      <c r="AB2259" s="14" t="str">
        <f>VLOOKUP($U2259,look_up!$A$2:P2285,8,FALSE)</f>
        <v>Holothuriida</v>
      </c>
      <c r="AC2259" s="14" t="str">
        <f>VLOOKUP($U2259,look_up!$A$2:Q2285,9,FALSE)</f>
        <v>Holothuriidae</v>
      </c>
      <c r="AD2259" s="14">
        <f>VLOOKUP($U2259,look_up!A$2:P2285,10,FALSE)</f>
        <v>732238</v>
      </c>
      <c r="AE2259" s="16">
        <v>1</v>
      </c>
      <c r="AF2259" s="24" t="s">
        <v>216</v>
      </c>
      <c r="AG2259">
        <v>40</v>
      </c>
      <c r="AH2259" s="16" t="s">
        <v>273</v>
      </c>
      <c r="AI2259" s="16" t="s">
        <v>226</v>
      </c>
      <c r="AJ2259" s="16" t="s">
        <v>214</v>
      </c>
      <c r="AK2259" s="16" t="s">
        <v>228</v>
      </c>
      <c r="AL2259" s="16">
        <v>1</v>
      </c>
    </row>
    <row r="2260" spans="1:38" x14ac:dyDescent="0.3">
      <c r="A2260" s="24" t="s">
        <v>0</v>
      </c>
      <c r="B2260" t="s">
        <v>19</v>
      </c>
      <c r="C2260" t="s">
        <v>284</v>
      </c>
      <c r="D2260">
        <v>-27.278230000000001</v>
      </c>
      <c r="E2260">
        <v>-48.375419999999998</v>
      </c>
      <c r="F2260" s="24" t="s">
        <v>2</v>
      </c>
      <c r="G2260" s="24" t="s">
        <v>3</v>
      </c>
      <c r="H2260" s="25">
        <v>42402</v>
      </c>
      <c r="I2260" s="12" t="s">
        <v>245</v>
      </c>
      <c r="J2260" s="12" t="s">
        <v>245</v>
      </c>
      <c r="K2260" s="12" t="s">
        <v>292</v>
      </c>
      <c r="L2260" s="24" t="s">
        <v>96</v>
      </c>
      <c r="M2260" s="24" t="s">
        <v>313</v>
      </c>
      <c r="N2260" t="s">
        <v>85</v>
      </c>
      <c r="O2260" s="24">
        <v>1</v>
      </c>
      <c r="P2260">
        <v>5</v>
      </c>
      <c r="Q2260">
        <v>5</v>
      </c>
      <c r="R2260">
        <v>23</v>
      </c>
      <c r="S2260" s="24">
        <v>6.7</v>
      </c>
      <c r="T2260" s="24">
        <v>7</v>
      </c>
      <c r="U2260" t="s">
        <v>187</v>
      </c>
      <c r="V2260" s="14" t="str">
        <f>VLOOKUP($U2260,look_up!$A$2:J2286,2,FALSE)</f>
        <v>Pepino_do_mar</v>
      </c>
      <c r="W2260" s="14" t="str">
        <f>VLOOKUP($U2260,look_up!$A$2:K2286,3,FALSE)</f>
        <v>Species</v>
      </c>
      <c r="X2260" s="14" t="str">
        <f>VLOOKUP($U2260,look_up!$A$2:L2286,4,FALSE)</f>
        <v>NA</v>
      </c>
      <c r="Y2260" s="14" t="str">
        <f>VLOOKUP($U2260,look_up!A$2:K2286,5,FALSE)</f>
        <v>Animalia</v>
      </c>
      <c r="Z2260" s="14" t="str">
        <f>VLOOKUP($U2260,look_up!A$2:L2286,6,FALSE)</f>
        <v>Echinodermata</v>
      </c>
      <c r="AA2260" s="14" t="str">
        <f>VLOOKUP($U2260,look_up!A$2:M2286,7,FALSE)</f>
        <v>Holothuroidea</v>
      </c>
      <c r="AB2260" s="14" t="str">
        <f>VLOOKUP($U2260,look_up!$A$2:P2286,8,FALSE)</f>
        <v>Holothuriida</v>
      </c>
      <c r="AC2260" s="14" t="str">
        <f>VLOOKUP($U2260,look_up!$A$2:Q2286,9,FALSE)</f>
        <v>Holothuriidae</v>
      </c>
      <c r="AD2260" s="14">
        <f>VLOOKUP($U2260,look_up!A$2:P2286,10,FALSE)</f>
        <v>732238</v>
      </c>
      <c r="AE2260" s="16">
        <v>5</v>
      </c>
      <c r="AF2260" s="24" t="s">
        <v>216</v>
      </c>
      <c r="AG2260">
        <v>40</v>
      </c>
      <c r="AH2260" s="16" t="s">
        <v>273</v>
      </c>
      <c r="AI2260" s="16" t="s">
        <v>226</v>
      </c>
      <c r="AJ2260" s="16" t="s">
        <v>214</v>
      </c>
      <c r="AK2260" s="16" t="s">
        <v>228</v>
      </c>
      <c r="AL2260" s="16">
        <v>5</v>
      </c>
    </row>
    <row r="2261" spans="1:38" x14ac:dyDescent="0.3">
      <c r="A2261" s="24" t="s">
        <v>0</v>
      </c>
      <c r="B2261" t="s">
        <v>19</v>
      </c>
      <c r="C2261" t="s">
        <v>284</v>
      </c>
      <c r="D2261">
        <v>-27.278230000000001</v>
      </c>
      <c r="E2261">
        <v>-48.375419999999998</v>
      </c>
      <c r="F2261" s="24" t="s">
        <v>2</v>
      </c>
      <c r="G2261" s="24" t="s">
        <v>3</v>
      </c>
      <c r="H2261" s="25">
        <v>42402</v>
      </c>
      <c r="I2261" s="12" t="s">
        <v>245</v>
      </c>
      <c r="J2261" s="12" t="s">
        <v>245</v>
      </c>
      <c r="K2261" s="12" t="s">
        <v>292</v>
      </c>
      <c r="L2261" s="24" t="s">
        <v>96</v>
      </c>
      <c r="M2261" s="24" t="s">
        <v>313</v>
      </c>
      <c r="N2261" t="s">
        <v>85</v>
      </c>
      <c r="O2261" s="24">
        <v>2</v>
      </c>
      <c r="P2261">
        <v>5</v>
      </c>
      <c r="Q2261">
        <v>5</v>
      </c>
      <c r="R2261">
        <v>23</v>
      </c>
      <c r="S2261" s="24">
        <v>6.7</v>
      </c>
      <c r="T2261" s="24">
        <v>7</v>
      </c>
      <c r="U2261" t="s">
        <v>187</v>
      </c>
      <c r="V2261" s="14" t="str">
        <f>VLOOKUP($U2261,look_up!$A$2:J2287,2,FALSE)</f>
        <v>Pepino_do_mar</v>
      </c>
      <c r="W2261" s="14" t="str">
        <f>VLOOKUP($U2261,look_up!$A$2:K2287,3,FALSE)</f>
        <v>Species</v>
      </c>
      <c r="X2261" s="14" t="str">
        <f>VLOOKUP($U2261,look_up!$A$2:L2287,4,FALSE)</f>
        <v>NA</v>
      </c>
      <c r="Y2261" s="14" t="str">
        <f>VLOOKUP($U2261,look_up!A$2:K2287,5,FALSE)</f>
        <v>Animalia</v>
      </c>
      <c r="Z2261" s="14" t="str">
        <f>VLOOKUP($U2261,look_up!A$2:L2287,6,FALSE)</f>
        <v>Echinodermata</v>
      </c>
      <c r="AA2261" s="14" t="str">
        <f>VLOOKUP($U2261,look_up!A$2:M2287,7,FALSE)</f>
        <v>Holothuroidea</v>
      </c>
      <c r="AB2261" s="14" t="str">
        <f>VLOOKUP($U2261,look_up!$A$2:P2287,8,FALSE)</f>
        <v>Holothuriida</v>
      </c>
      <c r="AC2261" s="14" t="str">
        <f>VLOOKUP($U2261,look_up!$A$2:Q2287,9,FALSE)</f>
        <v>Holothuriidae</v>
      </c>
      <c r="AD2261" s="14">
        <f>VLOOKUP($U2261,look_up!A$2:P2287,10,FALSE)</f>
        <v>732238</v>
      </c>
      <c r="AE2261" s="16">
        <v>7</v>
      </c>
      <c r="AF2261" s="24" t="s">
        <v>216</v>
      </c>
      <c r="AG2261">
        <v>40</v>
      </c>
      <c r="AH2261" s="16" t="s">
        <v>273</v>
      </c>
      <c r="AI2261" s="16" t="s">
        <v>226</v>
      </c>
      <c r="AJ2261" s="16" t="s">
        <v>214</v>
      </c>
      <c r="AK2261" s="16" t="s">
        <v>228</v>
      </c>
      <c r="AL2261" s="16">
        <v>7</v>
      </c>
    </row>
    <row r="2262" spans="1:38" x14ac:dyDescent="0.3">
      <c r="A2262" s="24" t="s">
        <v>0</v>
      </c>
      <c r="B2262" t="s">
        <v>19</v>
      </c>
      <c r="C2262" t="s">
        <v>284</v>
      </c>
      <c r="D2262">
        <v>-27.278230000000001</v>
      </c>
      <c r="E2262">
        <v>-48.375419999999998</v>
      </c>
      <c r="F2262" s="24" t="s">
        <v>2</v>
      </c>
      <c r="G2262" s="24" t="s">
        <v>3</v>
      </c>
      <c r="H2262" s="25">
        <v>42402</v>
      </c>
      <c r="I2262" s="12" t="s">
        <v>245</v>
      </c>
      <c r="J2262" s="12" t="s">
        <v>245</v>
      </c>
      <c r="K2262" s="12" t="s">
        <v>292</v>
      </c>
      <c r="L2262" s="24" t="s">
        <v>96</v>
      </c>
      <c r="M2262" s="24" t="s">
        <v>313</v>
      </c>
      <c r="N2262" t="s">
        <v>85</v>
      </c>
      <c r="O2262" s="24">
        <v>3</v>
      </c>
      <c r="P2262">
        <v>5</v>
      </c>
      <c r="Q2262">
        <v>5</v>
      </c>
      <c r="R2262">
        <v>23</v>
      </c>
      <c r="S2262" s="24">
        <v>6.7</v>
      </c>
      <c r="T2262" s="24">
        <v>7</v>
      </c>
      <c r="U2262" t="s">
        <v>187</v>
      </c>
      <c r="V2262" s="14" t="str">
        <f>VLOOKUP($U2262,look_up!$A$2:J2288,2,FALSE)</f>
        <v>Pepino_do_mar</v>
      </c>
      <c r="W2262" s="14" t="str">
        <f>VLOOKUP($U2262,look_up!$A$2:K2288,3,FALSE)</f>
        <v>Species</v>
      </c>
      <c r="X2262" s="14" t="str">
        <f>VLOOKUP($U2262,look_up!$A$2:L2288,4,FALSE)</f>
        <v>NA</v>
      </c>
      <c r="Y2262" s="14" t="str">
        <f>VLOOKUP($U2262,look_up!A$2:K2288,5,FALSE)</f>
        <v>Animalia</v>
      </c>
      <c r="Z2262" s="14" t="str">
        <f>VLOOKUP($U2262,look_up!A$2:L2288,6,FALSE)</f>
        <v>Echinodermata</v>
      </c>
      <c r="AA2262" s="14" t="str">
        <f>VLOOKUP($U2262,look_up!A$2:M2288,7,FALSE)</f>
        <v>Holothuroidea</v>
      </c>
      <c r="AB2262" s="14" t="str">
        <f>VLOOKUP($U2262,look_up!$A$2:P2288,8,FALSE)</f>
        <v>Holothuriida</v>
      </c>
      <c r="AC2262" s="14" t="str">
        <f>VLOOKUP($U2262,look_up!$A$2:Q2288,9,FALSE)</f>
        <v>Holothuriidae</v>
      </c>
      <c r="AD2262" s="14">
        <f>VLOOKUP($U2262,look_up!A$2:P2288,10,FALSE)</f>
        <v>732238</v>
      </c>
      <c r="AE2262" s="16">
        <v>2</v>
      </c>
      <c r="AF2262" s="24" t="s">
        <v>216</v>
      </c>
      <c r="AG2262">
        <v>40</v>
      </c>
      <c r="AH2262" s="16" t="s">
        <v>273</v>
      </c>
      <c r="AI2262" s="16" t="s">
        <v>226</v>
      </c>
      <c r="AJ2262" s="16" t="s">
        <v>214</v>
      </c>
      <c r="AK2262" s="16" t="s">
        <v>228</v>
      </c>
      <c r="AL2262" s="16">
        <v>2</v>
      </c>
    </row>
    <row r="2263" spans="1:38" x14ac:dyDescent="0.3">
      <c r="A2263" s="24" t="s">
        <v>0</v>
      </c>
      <c r="B2263" t="s">
        <v>19</v>
      </c>
      <c r="C2263" t="s">
        <v>284</v>
      </c>
      <c r="D2263">
        <v>-27.278230000000001</v>
      </c>
      <c r="E2263">
        <v>-48.375419999999998</v>
      </c>
      <c r="F2263" s="24" t="s">
        <v>2</v>
      </c>
      <c r="G2263" s="24" t="s">
        <v>3</v>
      </c>
      <c r="H2263" s="25">
        <v>42402</v>
      </c>
      <c r="I2263" s="12" t="s">
        <v>245</v>
      </c>
      <c r="J2263" s="12" t="s">
        <v>245</v>
      </c>
      <c r="K2263" s="12" t="s">
        <v>292</v>
      </c>
      <c r="L2263" s="24" t="s">
        <v>96</v>
      </c>
      <c r="M2263" s="24" t="s">
        <v>313</v>
      </c>
      <c r="N2263" t="s">
        <v>86</v>
      </c>
      <c r="O2263" s="24">
        <v>1</v>
      </c>
      <c r="P2263">
        <v>6</v>
      </c>
      <c r="Q2263">
        <v>6</v>
      </c>
      <c r="R2263">
        <v>23</v>
      </c>
      <c r="S2263" s="24">
        <v>6.7</v>
      </c>
      <c r="T2263" s="24">
        <v>5</v>
      </c>
      <c r="U2263" t="s">
        <v>187</v>
      </c>
      <c r="V2263" s="14" t="str">
        <f>VLOOKUP($U2263,look_up!$A$2:J2289,2,FALSE)</f>
        <v>Pepino_do_mar</v>
      </c>
      <c r="W2263" s="14" t="str">
        <f>VLOOKUP($U2263,look_up!$A$2:K2289,3,FALSE)</f>
        <v>Species</v>
      </c>
      <c r="X2263" s="14" t="str">
        <f>VLOOKUP($U2263,look_up!$A$2:L2289,4,FALSE)</f>
        <v>NA</v>
      </c>
      <c r="Y2263" s="14" t="str">
        <f>VLOOKUP($U2263,look_up!A$2:K2289,5,FALSE)</f>
        <v>Animalia</v>
      </c>
      <c r="Z2263" s="14" t="str">
        <f>VLOOKUP($U2263,look_up!A$2:L2289,6,FALSE)</f>
        <v>Echinodermata</v>
      </c>
      <c r="AA2263" s="14" t="str">
        <f>VLOOKUP($U2263,look_up!A$2:M2289,7,FALSE)</f>
        <v>Holothuroidea</v>
      </c>
      <c r="AB2263" s="14" t="str">
        <f>VLOOKUP($U2263,look_up!$A$2:P2289,8,FALSE)</f>
        <v>Holothuriida</v>
      </c>
      <c r="AC2263" s="14" t="str">
        <f>VLOOKUP($U2263,look_up!$A$2:Q2289,9,FALSE)</f>
        <v>Holothuriidae</v>
      </c>
      <c r="AD2263" s="14">
        <f>VLOOKUP($U2263,look_up!A$2:P2289,10,FALSE)</f>
        <v>732238</v>
      </c>
      <c r="AE2263" s="16">
        <v>0</v>
      </c>
      <c r="AF2263" s="24" t="s">
        <v>216</v>
      </c>
      <c r="AG2263">
        <v>40</v>
      </c>
      <c r="AH2263" s="16" t="s">
        <v>273</v>
      </c>
      <c r="AI2263" s="16" t="s">
        <v>226</v>
      </c>
      <c r="AJ2263" s="16" t="s">
        <v>214</v>
      </c>
      <c r="AK2263" s="16" t="s">
        <v>228</v>
      </c>
      <c r="AL2263" s="16">
        <v>0</v>
      </c>
    </row>
    <row r="2264" spans="1:38" x14ac:dyDescent="0.3">
      <c r="A2264" s="24" t="s">
        <v>0</v>
      </c>
      <c r="B2264" t="s">
        <v>19</v>
      </c>
      <c r="C2264" t="s">
        <v>284</v>
      </c>
      <c r="D2264">
        <v>-27.278230000000001</v>
      </c>
      <c r="E2264">
        <v>-48.375419999999998</v>
      </c>
      <c r="F2264" s="24" t="s">
        <v>2</v>
      </c>
      <c r="G2264" s="24" t="s">
        <v>3</v>
      </c>
      <c r="H2264" s="25">
        <v>42402</v>
      </c>
      <c r="I2264" s="12" t="s">
        <v>245</v>
      </c>
      <c r="J2264" s="12" t="s">
        <v>245</v>
      </c>
      <c r="K2264" s="12" t="s">
        <v>292</v>
      </c>
      <c r="L2264" s="24" t="s">
        <v>96</v>
      </c>
      <c r="M2264" s="24" t="s">
        <v>313</v>
      </c>
      <c r="N2264" t="s">
        <v>86</v>
      </c>
      <c r="O2264" s="24">
        <v>2</v>
      </c>
      <c r="P2264">
        <v>6</v>
      </c>
      <c r="Q2264">
        <v>6</v>
      </c>
      <c r="R2264">
        <v>23</v>
      </c>
      <c r="S2264" s="24">
        <v>6.7</v>
      </c>
      <c r="T2264" s="24">
        <v>5</v>
      </c>
      <c r="U2264" t="s">
        <v>187</v>
      </c>
      <c r="V2264" s="14" t="str">
        <f>VLOOKUP($U2264,look_up!$A$2:J2290,2,FALSE)</f>
        <v>Pepino_do_mar</v>
      </c>
      <c r="W2264" s="14" t="str">
        <f>VLOOKUP($U2264,look_up!$A$2:K2290,3,FALSE)</f>
        <v>Species</v>
      </c>
      <c r="X2264" s="14" t="str">
        <f>VLOOKUP($U2264,look_up!$A$2:L2290,4,FALSE)</f>
        <v>NA</v>
      </c>
      <c r="Y2264" s="14" t="str">
        <f>VLOOKUP($U2264,look_up!A$2:K2290,5,FALSE)</f>
        <v>Animalia</v>
      </c>
      <c r="Z2264" s="14" t="str">
        <f>VLOOKUP($U2264,look_up!A$2:L2290,6,FALSE)</f>
        <v>Echinodermata</v>
      </c>
      <c r="AA2264" s="14" t="str">
        <f>VLOOKUP($U2264,look_up!A$2:M2290,7,FALSE)</f>
        <v>Holothuroidea</v>
      </c>
      <c r="AB2264" s="14" t="str">
        <f>VLOOKUP($U2264,look_up!$A$2:P2290,8,FALSE)</f>
        <v>Holothuriida</v>
      </c>
      <c r="AC2264" s="14" t="str">
        <f>VLOOKUP($U2264,look_up!$A$2:Q2290,9,FALSE)</f>
        <v>Holothuriidae</v>
      </c>
      <c r="AD2264" s="14">
        <f>VLOOKUP($U2264,look_up!A$2:P2290,10,FALSE)</f>
        <v>732238</v>
      </c>
      <c r="AE2264" s="16">
        <v>0</v>
      </c>
      <c r="AF2264" s="24" t="s">
        <v>216</v>
      </c>
      <c r="AG2264">
        <v>40</v>
      </c>
      <c r="AH2264" s="16" t="s">
        <v>273</v>
      </c>
      <c r="AI2264" s="16" t="s">
        <v>226</v>
      </c>
      <c r="AJ2264" s="16" t="s">
        <v>214</v>
      </c>
      <c r="AK2264" s="16" t="s">
        <v>228</v>
      </c>
      <c r="AL2264" s="16">
        <v>0</v>
      </c>
    </row>
    <row r="2265" spans="1:38" x14ac:dyDescent="0.3">
      <c r="A2265" s="24" t="s">
        <v>0</v>
      </c>
      <c r="B2265" t="s">
        <v>19</v>
      </c>
      <c r="C2265" t="s">
        <v>284</v>
      </c>
      <c r="D2265">
        <v>-27.278230000000001</v>
      </c>
      <c r="E2265">
        <v>-48.375419999999998</v>
      </c>
      <c r="F2265" s="24" t="s">
        <v>2</v>
      </c>
      <c r="G2265" s="24" t="s">
        <v>3</v>
      </c>
      <c r="H2265" s="25">
        <v>42402</v>
      </c>
      <c r="I2265" s="12" t="s">
        <v>245</v>
      </c>
      <c r="J2265" s="12" t="s">
        <v>245</v>
      </c>
      <c r="K2265" s="12" t="s">
        <v>292</v>
      </c>
      <c r="L2265" s="24" t="s">
        <v>96</v>
      </c>
      <c r="M2265" s="24" t="s">
        <v>313</v>
      </c>
      <c r="N2265" t="s">
        <v>86</v>
      </c>
      <c r="O2265" s="24">
        <v>3</v>
      </c>
      <c r="P2265">
        <v>6</v>
      </c>
      <c r="Q2265">
        <v>6</v>
      </c>
      <c r="R2265">
        <v>23</v>
      </c>
      <c r="S2265" s="24">
        <v>6.7</v>
      </c>
      <c r="T2265" s="24">
        <v>5</v>
      </c>
      <c r="U2265" t="s">
        <v>187</v>
      </c>
      <c r="V2265" s="14" t="str">
        <f>VLOOKUP($U2265,look_up!$A$2:J2291,2,FALSE)</f>
        <v>Pepino_do_mar</v>
      </c>
      <c r="W2265" s="14" t="str">
        <f>VLOOKUP($U2265,look_up!$A$2:K2291,3,FALSE)</f>
        <v>Species</v>
      </c>
      <c r="X2265" s="14" t="str">
        <f>VLOOKUP($U2265,look_up!$A$2:L2291,4,FALSE)</f>
        <v>NA</v>
      </c>
      <c r="Y2265" s="14" t="str">
        <f>VLOOKUP($U2265,look_up!A$2:K2291,5,FALSE)</f>
        <v>Animalia</v>
      </c>
      <c r="Z2265" s="14" t="str">
        <f>VLOOKUP($U2265,look_up!A$2:L2291,6,FALSE)</f>
        <v>Echinodermata</v>
      </c>
      <c r="AA2265" s="14" t="str">
        <f>VLOOKUP($U2265,look_up!A$2:M2291,7,FALSE)</f>
        <v>Holothuroidea</v>
      </c>
      <c r="AB2265" s="14" t="str">
        <f>VLOOKUP($U2265,look_up!$A$2:P2291,8,FALSE)</f>
        <v>Holothuriida</v>
      </c>
      <c r="AC2265" s="14" t="str">
        <f>VLOOKUP($U2265,look_up!$A$2:Q2291,9,FALSE)</f>
        <v>Holothuriidae</v>
      </c>
      <c r="AD2265" s="14">
        <f>VLOOKUP($U2265,look_up!A$2:P2291,10,FALSE)</f>
        <v>732238</v>
      </c>
      <c r="AE2265" s="16">
        <v>0</v>
      </c>
      <c r="AF2265" s="24" t="s">
        <v>216</v>
      </c>
      <c r="AG2265">
        <v>40</v>
      </c>
      <c r="AH2265" s="16" t="s">
        <v>273</v>
      </c>
      <c r="AI2265" s="16" t="s">
        <v>226</v>
      </c>
      <c r="AJ2265" s="16" t="s">
        <v>214</v>
      </c>
      <c r="AK2265" s="16" t="s">
        <v>228</v>
      </c>
      <c r="AL2265" s="16">
        <v>0</v>
      </c>
    </row>
    <row r="2266" spans="1:38" x14ac:dyDescent="0.3">
      <c r="A2266" s="24" t="s">
        <v>0</v>
      </c>
      <c r="B2266" t="s">
        <v>267</v>
      </c>
      <c r="C2266" t="s">
        <v>312</v>
      </c>
      <c r="D2266">
        <v>-27.180980000000002</v>
      </c>
      <c r="E2266">
        <v>-48.409959999999998</v>
      </c>
      <c r="F2266" s="24" t="s">
        <v>2</v>
      </c>
      <c r="G2266" s="24" t="s">
        <v>3</v>
      </c>
      <c r="H2266" s="25">
        <v>42397</v>
      </c>
      <c r="I2266" s="12" t="s">
        <v>288</v>
      </c>
      <c r="J2266" s="12" t="s">
        <v>270</v>
      </c>
      <c r="K2266" s="12" t="s">
        <v>292</v>
      </c>
      <c r="L2266" s="24" t="s">
        <v>96</v>
      </c>
      <c r="M2266" s="24" t="s">
        <v>313</v>
      </c>
      <c r="N2266" t="s">
        <v>85</v>
      </c>
      <c r="O2266" s="24">
        <v>1</v>
      </c>
      <c r="P2266">
        <v>5</v>
      </c>
      <c r="Q2266">
        <v>5</v>
      </c>
      <c r="R2266">
        <v>23</v>
      </c>
      <c r="S2266" s="24">
        <v>8</v>
      </c>
      <c r="T2266" s="24">
        <v>8.4</v>
      </c>
      <c r="U2266" t="s">
        <v>187</v>
      </c>
      <c r="V2266" s="14" t="str">
        <f>VLOOKUP($U2266,look_up!$A$2:J2292,2,FALSE)</f>
        <v>Pepino_do_mar</v>
      </c>
      <c r="W2266" s="14" t="str">
        <f>VLOOKUP($U2266,look_up!$A$2:K2292,3,FALSE)</f>
        <v>Species</v>
      </c>
      <c r="X2266" s="14" t="str">
        <f>VLOOKUP($U2266,look_up!$A$2:L2292,4,FALSE)</f>
        <v>NA</v>
      </c>
      <c r="Y2266" s="14" t="str">
        <f>VLOOKUP($U2266,look_up!A$2:K2292,5,FALSE)</f>
        <v>Animalia</v>
      </c>
      <c r="Z2266" s="14" t="str">
        <f>VLOOKUP($U2266,look_up!A$2:L2292,6,FALSE)</f>
        <v>Echinodermata</v>
      </c>
      <c r="AA2266" s="14" t="str">
        <f>VLOOKUP($U2266,look_up!A$2:M2292,7,FALSE)</f>
        <v>Holothuroidea</v>
      </c>
      <c r="AB2266" s="14" t="str">
        <f>VLOOKUP($U2266,look_up!$A$2:P2292,8,FALSE)</f>
        <v>Holothuriida</v>
      </c>
      <c r="AC2266" s="14" t="str">
        <f>VLOOKUP($U2266,look_up!$A$2:Q2292,9,FALSE)</f>
        <v>Holothuriidae</v>
      </c>
      <c r="AD2266" s="14">
        <f>VLOOKUP($U2266,look_up!A$2:P2292,10,FALSE)</f>
        <v>732238</v>
      </c>
      <c r="AE2266" s="16">
        <v>1</v>
      </c>
      <c r="AF2266" s="24" t="s">
        <v>216</v>
      </c>
      <c r="AG2266">
        <v>40</v>
      </c>
      <c r="AH2266" s="16" t="s">
        <v>273</v>
      </c>
      <c r="AI2266" s="16" t="s">
        <v>226</v>
      </c>
      <c r="AJ2266" s="16" t="s">
        <v>214</v>
      </c>
      <c r="AK2266" s="16" t="s">
        <v>228</v>
      </c>
      <c r="AL2266" s="16">
        <v>1</v>
      </c>
    </row>
    <row r="2267" spans="1:38" x14ac:dyDescent="0.3">
      <c r="A2267" s="24" t="s">
        <v>0</v>
      </c>
      <c r="B2267" t="s">
        <v>267</v>
      </c>
      <c r="C2267" t="s">
        <v>312</v>
      </c>
      <c r="D2267">
        <v>-27.180980000000002</v>
      </c>
      <c r="E2267">
        <v>-48.409959999999998</v>
      </c>
      <c r="F2267" s="24" t="s">
        <v>2</v>
      </c>
      <c r="G2267" s="24" t="s">
        <v>3</v>
      </c>
      <c r="H2267" s="25">
        <v>42397</v>
      </c>
      <c r="I2267" s="12" t="s">
        <v>288</v>
      </c>
      <c r="J2267" s="12" t="s">
        <v>270</v>
      </c>
      <c r="K2267" s="12" t="s">
        <v>292</v>
      </c>
      <c r="L2267" s="24" t="s">
        <v>96</v>
      </c>
      <c r="M2267" s="24" t="s">
        <v>313</v>
      </c>
      <c r="N2267" t="s">
        <v>85</v>
      </c>
      <c r="O2267" s="24">
        <v>2</v>
      </c>
      <c r="P2267">
        <v>5</v>
      </c>
      <c r="Q2267">
        <v>5</v>
      </c>
      <c r="R2267">
        <v>23</v>
      </c>
      <c r="S2267" s="24">
        <v>8</v>
      </c>
      <c r="T2267" s="24">
        <v>8.4</v>
      </c>
      <c r="U2267" t="s">
        <v>187</v>
      </c>
      <c r="V2267" s="14" t="str">
        <f>VLOOKUP($U2267,look_up!$A$2:J2293,2,FALSE)</f>
        <v>Pepino_do_mar</v>
      </c>
      <c r="W2267" s="14" t="str">
        <f>VLOOKUP($U2267,look_up!$A$2:K2293,3,FALSE)</f>
        <v>Species</v>
      </c>
      <c r="X2267" s="14" t="str">
        <f>VLOOKUP($U2267,look_up!$A$2:L2293,4,FALSE)</f>
        <v>NA</v>
      </c>
      <c r="Y2267" s="14" t="str">
        <f>VLOOKUP($U2267,look_up!A$2:K2293,5,FALSE)</f>
        <v>Animalia</v>
      </c>
      <c r="Z2267" s="14" t="str">
        <f>VLOOKUP($U2267,look_up!A$2:L2293,6,FALSE)</f>
        <v>Echinodermata</v>
      </c>
      <c r="AA2267" s="14" t="str">
        <f>VLOOKUP($U2267,look_up!A$2:M2293,7,FALSE)</f>
        <v>Holothuroidea</v>
      </c>
      <c r="AB2267" s="14" t="str">
        <f>VLOOKUP($U2267,look_up!$A$2:P2293,8,FALSE)</f>
        <v>Holothuriida</v>
      </c>
      <c r="AC2267" s="14" t="str">
        <f>VLOOKUP($U2267,look_up!$A$2:Q2293,9,FALSE)</f>
        <v>Holothuriidae</v>
      </c>
      <c r="AD2267" s="14">
        <f>VLOOKUP($U2267,look_up!A$2:P2293,10,FALSE)</f>
        <v>732238</v>
      </c>
      <c r="AE2267" s="16">
        <v>1</v>
      </c>
      <c r="AF2267" s="24" t="s">
        <v>216</v>
      </c>
      <c r="AG2267">
        <v>40</v>
      </c>
      <c r="AH2267" s="16" t="s">
        <v>273</v>
      </c>
      <c r="AI2267" s="16" t="s">
        <v>226</v>
      </c>
      <c r="AJ2267" s="16" t="s">
        <v>214</v>
      </c>
      <c r="AK2267" s="16" t="s">
        <v>228</v>
      </c>
      <c r="AL2267" s="16">
        <v>1</v>
      </c>
    </row>
    <row r="2268" spans="1:38" x14ac:dyDescent="0.3">
      <c r="A2268" s="24" t="s">
        <v>0</v>
      </c>
      <c r="B2268" t="s">
        <v>267</v>
      </c>
      <c r="C2268" t="s">
        <v>312</v>
      </c>
      <c r="D2268">
        <v>-27.180980000000002</v>
      </c>
      <c r="E2268">
        <v>-48.409959999999998</v>
      </c>
      <c r="F2268" s="24" t="s">
        <v>2</v>
      </c>
      <c r="G2268" s="24" t="s">
        <v>3</v>
      </c>
      <c r="H2268" s="25">
        <v>42397</v>
      </c>
      <c r="I2268" s="12" t="s">
        <v>288</v>
      </c>
      <c r="J2268" s="12" t="s">
        <v>270</v>
      </c>
      <c r="K2268" s="12" t="s">
        <v>292</v>
      </c>
      <c r="L2268" s="24" t="s">
        <v>96</v>
      </c>
      <c r="M2268" s="24" t="s">
        <v>313</v>
      </c>
      <c r="N2268" t="s">
        <v>85</v>
      </c>
      <c r="O2268" s="24">
        <v>3</v>
      </c>
      <c r="P2268">
        <v>5</v>
      </c>
      <c r="Q2268">
        <v>5</v>
      </c>
      <c r="R2268">
        <v>23</v>
      </c>
      <c r="S2268" s="24">
        <v>8</v>
      </c>
      <c r="T2268" s="24">
        <v>8.4</v>
      </c>
      <c r="U2268" t="s">
        <v>187</v>
      </c>
      <c r="V2268" s="14" t="str">
        <f>VLOOKUP($U2268,look_up!$A$2:J2294,2,FALSE)</f>
        <v>Pepino_do_mar</v>
      </c>
      <c r="W2268" s="14" t="str">
        <f>VLOOKUP($U2268,look_up!$A$2:K2294,3,FALSE)</f>
        <v>Species</v>
      </c>
      <c r="X2268" s="14" t="str">
        <f>VLOOKUP($U2268,look_up!$A$2:L2294,4,FALSE)</f>
        <v>NA</v>
      </c>
      <c r="Y2268" s="14" t="str">
        <f>VLOOKUP($U2268,look_up!A$2:K2294,5,FALSE)</f>
        <v>Animalia</v>
      </c>
      <c r="Z2268" s="14" t="str">
        <f>VLOOKUP($U2268,look_up!A$2:L2294,6,FALSE)</f>
        <v>Echinodermata</v>
      </c>
      <c r="AA2268" s="14" t="str">
        <f>VLOOKUP($U2268,look_up!A$2:M2294,7,FALSE)</f>
        <v>Holothuroidea</v>
      </c>
      <c r="AB2268" s="14" t="str">
        <f>VLOOKUP($U2268,look_up!$A$2:P2294,8,FALSE)</f>
        <v>Holothuriida</v>
      </c>
      <c r="AC2268" s="14" t="str">
        <f>VLOOKUP($U2268,look_up!$A$2:Q2294,9,FALSE)</f>
        <v>Holothuriidae</v>
      </c>
      <c r="AD2268" s="14">
        <f>VLOOKUP($U2268,look_up!A$2:P2294,10,FALSE)</f>
        <v>732238</v>
      </c>
      <c r="AE2268" s="16">
        <v>0</v>
      </c>
      <c r="AF2268" s="24" t="s">
        <v>216</v>
      </c>
      <c r="AG2268">
        <v>40</v>
      </c>
      <c r="AH2268" s="16" t="s">
        <v>273</v>
      </c>
      <c r="AI2268" s="16" t="s">
        <v>226</v>
      </c>
      <c r="AJ2268" s="16" t="s">
        <v>214</v>
      </c>
      <c r="AK2268" s="16" t="s">
        <v>228</v>
      </c>
      <c r="AL2268" s="16">
        <v>0</v>
      </c>
    </row>
    <row r="2269" spans="1:38" x14ac:dyDescent="0.3">
      <c r="A2269" s="24" t="s">
        <v>0</v>
      </c>
      <c r="B2269" t="s">
        <v>267</v>
      </c>
      <c r="C2269" t="s">
        <v>312</v>
      </c>
      <c r="D2269">
        <v>-27.180980000000002</v>
      </c>
      <c r="E2269">
        <v>-48.409959999999998</v>
      </c>
      <c r="F2269" s="24" t="s">
        <v>2</v>
      </c>
      <c r="G2269" s="24" t="s">
        <v>3</v>
      </c>
      <c r="H2269" s="25">
        <v>42372</v>
      </c>
      <c r="I2269" s="12" t="s">
        <v>100</v>
      </c>
      <c r="J2269" s="12" t="s">
        <v>270</v>
      </c>
      <c r="K2269" s="12" t="s">
        <v>292</v>
      </c>
      <c r="L2269" s="24" t="s">
        <v>96</v>
      </c>
      <c r="M2269" s="24" t="s">
        <v>313</v>
      </c>
      <c r="N2269" t="s">
        <v>173</v>
      </c>
      <c r="O2269" s="24">
        <v>1</v>
      </c>
      <c r="P2269">
        <v>10</v>
      </c>
      <c r="Q2269">
        <v>10</v>
      </c>
      <c r="R2269">
        <v>25</v>
      </c>
      <c r="S2269" s="24">
        <v>4.5</v>
      </c>
      <c r="T2269" s="24">
        <v>8</v>
      </c>
      <c r="U2269" t="s">
        <v>187</v>
      </c>
      <c r="V2269" s="14" t="str">
        <f>VLOOKUP($U2269,look_up!$A$2:J2295,2,FALSE)</f>
        <v>Pepino_do_mar</v>
      </c>
      <c r="W2269" s="14" t="str">
        <f>VLOOKUP($U2269,look_up!$A$2:K2295,3,FALSE)</f>
        <v>Species</v>
      </c>
      <c r="X2269" s="14" t="str">
        <f>VLOOKUP($U2269,look_up!$A$2:L2295,4,FALSE)</f>
        <v>NA</v>
      </c>
      <c r="Y2269" s="14" t="str">
        <f>VLOOKUP($U2269,look_up!A$2:K2295,5,FALSE)</f>
        <v>Animalia</v>
      </c>
      <c r="Z2269" s="14" t="str">
        <f>VLOOKUP($U2269,look_up!A$2:L2295,6,FALSE)</f>
        <v>Echinodermata</v>
      </c>
      <c r="AA2269" s="14" t="str">
        <f>VLOOKUP($U2269,look_up!A$2:M2295,7,FALSE)</f>
        <v>Holothuroidea</v>
      </c>
      <c r="AB2269" s="14" t="str">
        <f>VLOOKUP($U2269,look_up!$A$2:P2295,8,FALSE)</f>
        <v>Holothuriida</v>
      </c>
      <c r="AC2269" s="14" t="str">
        <f>VLOOKUP($U2269,look_up!$A$2:Q2295,9,FALSE)</f>
        <v>Holothuriidae</v>
      </c>
      <c r="AD2269" s="14">
        <f>VLOOKUP($U2269,look_up!A$2:P2295,10,FALSE)</f>
        <v>732238</v>
      </c>
      <c r="AE2269" s="16">
        <v>1</v>
      </c>
      <c r="AF2269" s="24" t="s">
        <v>216</v>
      </c>
      <c r="AG2269">
        <v>40</v>
      </c>
      <c r="AH2269" s="16" t="s">
        <v>273</v>
      </c>
      <c r="AI2269" s="16" t="s">
        <v>226</v>
      </c>
      <c r="AJ2269" s="16" t="s">
        <v>214</v>
      </c>
      <c r="AK2269" s="16" t="s">
        <v>228</v>
      </c>
      <c r="AL2269" s="16">
        <v>1</v>
      </c>
    </row>
    <row r="2270" spans="1:38" x14ac:dyDescent="0.3">
      <c r="A2270" s="24" t="s">
        <v>0</v>
      </c>
      <c r="B2270" t="s">
        <v>267</v>
      </c>
      <c r="C2270" t="s">
        <v>312</v>
      </c>
      <c r="D2270">
        <v>-27.180980000000002</v>
      </c>
      <c r="E2270">
        <v>-48.409959999999998</v>
      </c>
      <c r="F2270" s="24" t="s">
        <v>2</v>
      </c>
      <c r="G2270" s="24" t="s">
        <v>3</v>
      </c>
      <c r="H2270" s="25">
        <v>42372</v>
      </c>
      <c r="I2270" s="12" t="s">
        <v>100</v>
      </c>
      <c r="J2270" s="12" t="s">
        <v>270</v>
      </c>
      <c r="K2270" s="12" t="s">
        <v>292</v>
      </c>
      <c r="L2270" s="24" t="s">
        <v>96</v>
      </c>
      <c r="M2270" s="24" t="s">
        <v>313</v>
      </c>
      <c r="N2270" t="s">
        <v>173</v>
      </c>
      <c r="O2270" s="24">
        <v>2</v>
      </c>
      <c r="P2270">
        <v>10</v>
      </c>
      <c r="Q2270">
        <v>10</v>
      </c>
      <c r="R2270">
        <v>25</v>
      </c>
      <c r="S2270" s="24">
        <v>4.5</v>
      </c>
      <c r="T2270" s="24">
        <v>8</v>
      </c>
      <c r="U2270" t="s">
        <v>187</v>
      </c>
      <c r="V2270" s="14" t="str">
        <f>VLOOKUP($U2270,look_up!$A$2:J2296,2,FALSE)</f>
        <v>Pepino_do_mar</v>
      </c>
      <c r="W2270" s="14" t="str">
        <f>VLOOKUP($U2270,look_up!$A$2:K2296,3,FALSE)</f>
        <v>Species</v>
      </c>
      <c r="X2270" s="14" t="str">
        <f>VLOOKUP($U2270,look_up!$A$2:L2296,4,FALSE)</f>
        <v>NA</v>
      </c>
      <c r="Y2270" s="14" t="str">
        <f>VLOOKUP($U2270,look_up!A$2:K2296,5,FALSE)</f>
        <v>Animalia</v>
      </c>
      <c r="Z2270" s="14" t="str">
        <f>VLOOKUP($U2270,look_up!A$2:L2296,6,FALSE)</f>
        <v>Echinodermata</v>
      </c>
      <c r="AA2270" s="14" t="str">
        <f>VLOOKUP($U2270,look_up!A$2:M2296,7,FALSE)</f>
        <v>Holothuroidea</v>
      </c>
      <c r="AB2270" s="14" t="str">
        <f>VLOOKUP($U2270,look_up!$A$2:P2296,8,FALSE)</f>
        <v>Holothuriida</v>
      </c>
      <c r="AC2270" s="14" t="str">
        <f>VLOOKUP($U2270,look_up!$A$2:Q2296,9,FALSE)</f>
        <v>Holothuriidae</v>
      </c>
      <c r="AD2270" s="14">
        <f>VLOOKUP($U2270,look_up!A$2:P2296,10,FALSE)</f>
        <v>732238</v>
      </c>
      <c r="AE2270" s="16">
        <v>0</v>
      </c>
      <c r="AF2270" s="24" t="s">
        <v>216</v>
      </c>
      <c r="AG2270">
        <v>40</v>
      </c>
      <c r="AH2270" s="16" t="s">
        <v>273</v>
      </c>
      <c r="AI2270" s="16" t="s">
        <v>226</v>
      </c>
      <c r="AJ2270" s="16" t="s">
        <v>214</v>
      </c>
      <c r="AK2270" s="16" t="s">
        <v>228</v>
      </c>
      <c r="AL2270" s="16">
        <v>0</v>
      </c>
    </row>
    <row r="2271" spans="1:38" x14ac:dyDescent="0.3">
      <c r="A2271" s="24" t="s">
        <v>0</v>
      </c>
      <c r="B2271" t="s">
        <v>267</v>
      </c>
      <c r="C2271" t="s">
        <v>312</v>
      </c>
      <c r="D2271">
        <v>-27.180980000000002</v>
      </c>
      <c r="E2271">
        <v>-48.409959999999998</v>
      </c>
      <c r="F2271" s="24" t="s">
        <v>2</v>
      </c>
      <c r="G2271" s="24" t="s">
        <v>3</v>
      </c>
      <c r="H2271" s="25">
        <v>42372</v>
      </c>
      <c r="I2271" s="12" t="s">
        <v>100</v>
      </c>
      <c r="J2271" s="12" t="s">
        <v>270</v>
      </c>
      <c r="K2271" s="12" t="s">
        <v>292</v>
      </c>
      <c r="L2271" s="24" t="s">
        <v>96</v>
      </c>
      <c r="M2271" s="24" t="s">
        <v>313</v>
      </c>
      <c r="N2271" t="s">
        <v>173</v>
      </c>
      <c r="O2271" s="24">
        <v>3</v>
      </c>
      <c r="P2271">
        <v>10</v>
      </c>
      <c r="Q2271">
        <v>10</v>
      </c>
      <c r="R2271">
        <v>25</v>
      </c>
      <c r="S2271" s="24">
        <v>4.5</v>
      </c>
      <c r="T2271" s="24">
        <v>8</v>
      </c>
      <c r="U2271" t="s">
        <v>187</v>
      </c>
      <c r="V2271" s="14" t="str">
        <f>VLOOKUP($U2271,look_up!$A$2:J2297,2,FALSE)</f>
        <v>Pepino_do_mar</v>
      </c>
      <c r="W2271" s="14" t="str">
        <f>VLOOKUP($U2271,look_up!$A$2:K2297,3,FALSE)</f>
        <v>Species</v>
      </c>
      <c r="X2271" s="14" t="str">
        <f>VLOOKUP($U2271,look_up!$A$2:L2297,4,FALSE)</f>
        <v>NA</v>
      </c>
      <c r="Y2271" s="14" t="str">
        <f>VLOOKUP($U2271,look_up!A$2:K2297,5,FALSE)</f>
        <v>Animalia</v>
      </c>
      <c r="Z2271" s="14" t="str">
        <f>VLOOKUP($U2271,look_up!A$2:L2297,6,FALSE)</f>
        <v>Echinodermata</v>
      </c>
      <c r="AA2271" s="14" t="str">
        <f>VLOOKUP($U2271,look_up!A$2:M2297,7,FALSE)</f>
        <v>Holothuroidea</v>
      </c>
      <c r="AB2271" s="14" t="str">
        <f>VLOOKUP($U2271,look_up!$A$2:P2297,8,FALSE)</f>
        <v>Holothuriida</v>
      </c>
      <c r="AC2271" s="14" t="str">
        <f>VLOOKUP($U2271,look_up!$A$2:Q2297,9,FALSE)</f>
        <v>Holothuriidae</v>
      </c>
      <c r="AD2271" s="14">
        <f>VLOOKUP($U2271,look_up!A$2:P2297,10,FALSE)</f>
        <v>732238</v>
      </c>
      <c r="AE2271" s="16">
        <v>0</v>
      </c>
      <c r="AF2271" s="24" t="s">
        <v>216</v>
      </c>
      <c r="AG2271">
        <v>40</v>
      </c>
      <c r="AH2271" s="16" t="s">
        <v>273</v>
      </c>
      <c r="AI2271" s="16" t="s">
        <v>226</v>
      </c>
      <c r="AJ2271" s="16" t="s">
        <v>214</v>
      </c>
      <c r="AK2271" s="16" t="s">
        <v>228</v>
      </c>
      <c r="AL2271" s="16">
        <v>0</v>
      </c>
    </row>
    <row r="2272" spans="1:38" x14ac:dyDescent="0.3">
      <c r="A2272" s="24" t="s">
        <v>0</v>
      </c>
      <c r="B2272" t="s">
        <v>309</v>
      </c>
      <c r="C2272" t="s">
        <v>287</v>
      </c>
      <c r="D2272">
        <v>-27.178419999999999</v>
      </c>
      <c r="E2272">
        <v>-48.406959999999998</v>
      </c>
      <c r="F2272" s="24" t="s">
        <v>2</v>
      </c>
      <c r="G2272" s="24" t="s">
        <v>3</v>
      </c>
      <c r="H2272" s="25">
        <v>42397</v>
      </c>
      <c r="I2272" s="12" t="s">
        <v>288</v>
      </c>
      <c r="J2272" s="12" t="s">
        <v>270</v>
      </c>
      <c r="K2272" s="12" t="s">
        <v>292</v>
      </c>
      <c r="L2272" s="24" t="s">
        <v>96</v>
      </c>
      <c r="M2272" s="24" t="s">
        <v>313</v>
      </c>
      <c r="N2272" t="s">
        <v>85</v>
      </c>
      <c r="O2272" s="24">
        <v>1</v>
      </c>
      <c r="P2272">
        <v>5</v>
      </c>
      <c r="Q2272">
        <v>5</v>
      </c>
      <c r="R2272">
        <v>23</v>
      </c>
      <c r="S2272" s="24">
        <v>4.5</v>
      </c>
      <c r="T2272" s="24">
        <v>8</v>
      </c>
      <c r="U2272" t="s">
        <v>187</v>
      </c>
      <c r="V2272" s="14" t="str">
        <f>VLOOKUP($U2272,look_up!$A$2:J2298,2,FALSE)</f>
        <v>Pepino_do_mar</v>
      </c>
      <c r="W2272" s="14" t="str">
        <f>VLOOKUP($U2272,look_up!$A$2:K2298,3,FALSE)</f>
        <v>Species</v>
      </c>
      <c r="X2272" s="14" t="str">
        <f>VLOOKUP($U2272,look_up!$A$2:L2298,4,FALSE)</f>
        <v>NA</v>
      </c>
      <c r="Y2272" s="14" t="str">
        <f>VLOOKUP($U2272,look_up!A$2:K2298,5,FALSE)</f>
        <v>Animalia</v>
      </c>
      <c r="Z2272" s="14" t="str">
        <f>VLOOKUP($U2272,look_up!A$2:L2298,6,FALSE)</f>
        <v>Echinodermata</v>
      </c>
      <c r="AA2272" s="14" t="str">
        <f>VLOOKUP($U2272,look_up!A$2:M2298,7,FALSE)</f>
        <v>Holothuroidea</v>
      </c>
      <c r="AB2272" s="14" t="str">
        <f>VLOOKUP($U2272,look_up!$A$2:P2298,8,FALSE)</f>
        <v>Holothuriida</v>
      </c>
      <c r="AC2272" s="14" t="str">
        <f>VLOOKUP($U2272,look_up!$A$2:Q2298,9,FALSE)</f>
        <v>Holothuriidae</v>
      </c>
      <c r="AD2272" s="14">
        <f>VLOOKUP($U2272,look_up!A$2:P2298,10,FALSE)</f>
        <v>732238</v>
      </c>
      <c r="AE2272" s="16">
        <v>0</v>
      </c>
      <c r="AF2272" s="24" t="s">
        <v>216</v>
      </c>
      <c r="AG2272">
        <v>40</v>
      </c>
      <c r="AH2272" s="16" t="s">
        <v>273</v>
      </c>
      <c r="AI2272" s="16" t="s">
        <v>226</v>
      </c>
      <c r="AJ2272" s="16" t="s">
        <v>214</v>
      </c>
      <c r="AK2272" s="16" t="s">
        <v>228</v>
      </c>
      <c r="AL2272" s="16">
        <v>0</v>
      </c>
    </row>
    <row r="2273" spans="1:38" x14ac:dyDescent="0.3">
      <c r="A2273" s="24" t="s">
        <v>0</v>
      </c>
      <c r="B2273" t="s">
        <v>309</v>
      </c>
      <c r="C2273" t="s">
        <v>287</v>
      </c>
      <c r="D2273">
        <v>-27.178419999999999</v>
      </c>
      <c r="E2273">
        <v>-48.406959999999998</v>
      </c>
      <c r="F2273" s="24" t="s">
        <v>2</v>
      </c>
      <c r="G2273" s="24" t="s">
        <v>3</v>
      </c>
      <c r="H2273" s="25">
        <v>42397</v>
      </c>
      <c r="I2273" s="12" t="s">
        <v>288</v>
      </c>
      <c r="J2273" s="12" t="s">
        <v>270</v>
      </c>
      <c r="K2273" s="12" t="s">
        <v>292</v>
      </c>
      <c r="L2273" s="24" t="s">
        <v>96</v>
      </c>
      <c r="M2273" s="24" t="s">
        <v>313</v>
      </c>
      <c r="N2273" t="s">
        <v>85</v>
      </c>
      <c r="O2273" s="24">
        <v>2</v>
      </c>
      <c r="P2273">
        <v>5</v>
      </c>
      <c r="Q2273">
        <v>5</v>
      </c>
      <c r="R2273">
        <v>23</v>
      </c>
      <c r="S2273" s="24">
        <v>4.5</v>
      </c>
      <c r="T2273" s="24">
        <v>8</v>
      </c>
      <c r="U2273" t="s">
        <v>187</v>
      </c>
      <c r="V2273" s="14" t="str">
        <f>VLOOKUP($U2273,look_up!$A$2:J2299,2,FALSE)</f>
        <v>Pepino_do_mar</v>
      </c>
      <c r="W2273" s="14" t="str">
        <f>VLOOKUP($U2273,look_up!$A$2:K2299,3,FALSE)</f>
        <v>Species</v>
      </c>
      <c r="X2273" s="14" t="str">
        <f>VLOOKUP($U2273,look_up!$A$2:L2299,4,FALSE)</f>
        <v>NA</v>
      </c>
      <c r="Y2273" s="14" t="str">
        <f>VLOOKUP($U2273,look_up!A$2:K2299,5,FALSE)</f>
        <v>Animalia</v>
      </c>
      <c r="Z2273" s="14" t="str">
        <f>VLOOKUP($U2273,look_up!A$2:L2299,6,FALSE)</f>
        <v>Echinodermata</v>
      </c>
      <c r="AA2273" s="14" t="str">
        <f>VLOOKUP($U2273,look_up!A$2:M2299,7,FALSE)</f>
        <v>Holothuroidea</v>
      </c>
      <c r="AB2273" s="14" t="str">
        <f>VLOOKUP($U2273,look_up!$A$2:P2299,8,FALSE)</f>
        <v>Holothuriida</v>
      </c>
      <c r="AC2273" s="14" t="str">
        <f>VLOOKUP($U2273,look_up!$A$2:Q2299,9,FALSE)</f>
        <v>Holothuriidae</v>
      </c>
      <c r="AD2273" s="14">
        <f>VLOOKUP($U2273,look_up!A$2:P2299,10,FALSE)</f>
        <v>732238</v>
      </c>
      <c r="AE2273" s="16">
        <v>1</v>
      </c>
      <c r="AF2273" s="24" t="s">
        <v>216</v>
      </c>
      <c r="AG2273">
        <v>40</v>
      </c>
      <c r="AH2273" s="16" t="s">
        <v>273</v>
      </c>
      <c r="AI2273" s="16" t="s">
        <v>226</v>
      </c>
      <c r="AJ2273" s="16" t="s">
        <v>214</v>
      </c>
      <c r="AK2273" s="16" t="s">
        <v>228</v>
      </c>
      <c r="AL2273" s="16">
        <v>1</v>
      </c>
    </row>
    <row r="2274" spans="1:38" x14ac:dyDescent="0.3">
      <c r="A2274" s="24" t="s">
        <v>0</v>
      </c>
      <c r="B2274" t="s">
        <v>309</v>
      </c>
      <c r="C2274" t="s">
        <v>287</v>
      </c>
      <c r="D2274">
        <v>-27.178419999999999</v>
      </c>
      <c r="E2274">
        <v>-48.406959999999998</v>
      </c>
      <c r="F2274" s="24" t="s">
        <v>2</v>
      </c>
      <c r="G2274" s="24" t="s">
        <v>3</v>
      </c>
      <c r="H2274" s="25">
        <v>42397</v>
      </c>
      <c r="I2274" s="12" t="s">
        <v>288</v>
      </c>
      <c r="J2274" s="12" t="s">
        <v>270</v>
      </c>
      <c r="K2274" s="12" t="s">
        <v>292</v>
      </c>
      <c r="L2274" s="24" t="s">
        <v>96</v>
      </c>
      <c r="M2274" s="24" t="s">
        <v>313</v>
      </c>
      <c r="N2274" t="s">
        <v>85</v>
      </c>
      <c r="O2274" s="24">
        <v>3</v>
      </c>
      <c r="P2274">
        <v>5</v>
      </c>
      <c r="Q2274">
        <v>5</v>
      </c>
      <c r="R2274">
        <v>23</v>
      </c>
      <c r="S2274" s="24">
        <v>4.5</v>
      </c>
      <c r="T2274" s="24">
        <v>8</v>
      </c>
      <c r="U2274" t="s">
        <v>187</v>
      </c>
      <c r="V2274" s="14" t="str">
        <f>VLOOKUP($U2274,look_up!$A$2:J2300,2,FALSE)</f>
        <v>Pepino_do_mar</v>
      </c>
      <c r="W2274" s="14" t="str">
        <f>VLOOKUP($U2274,look_up!$A$2:K2300,3,FALSE)</f>
        <v>Species</v>
      </c>
      <c r="X2274" s="14" t="str">
        <f>VLOOKUP($U2274,look_up!$A$2:L2300,4,FALSE)</f>
        <v>NA</v>
      </c>
      <c r="Y2274" s="14" t="str">
        <f>VLOOKUP($U2274,look_up!A$2:K2300,5,FALSE)</f>
        <v>Animalia</v>
      </c>
      <c r="Z2274" s="14" t="str">
        <f>VLOOKUP($U2274,look_up!A$2:L2300,6,FALSE)</f>
        <v>Echinodermata</v>
      </c>
      <c r="AA2274" s="14" t="str">
        <f>VLOOKUP($U2274,look_up!A$2:M2300,7,FALSE)</f>
        <v>Holothuroidea</v>
      </c>
      <c r="AB2274" s="14" t="str">
        <f>VLOOKUP($U2274,look_up!$A$2:P2300,8,FALSE)</f>
        <v>Holothuriida</v>
      </c>
      <c r="AC2274" s="14" t="str">
        <f>VLOOKUP($U2274,look_up!$A$2:Q2300,9,FALSE)</f>
        <v>Holothuriidae</v>
      </c>
      <c r="AD2274" s="14">
        <f>VLOOKUP($U2274,look_up!A$2:P2300,10,FALSE)</f>
        <v>732238</v>
      </c>
      <c r="AE2274" s="16">
        <v>1</v>
      </c>
      <c r="AF2274" s="24" t="s">
        <v>216</v>
      </c>
      <c r="AG2274">
        <v>40</v>
      </c>
      <c r="AH2274" s="16" t="s">
        <v>273</v>
      </c>
      <c r="AI2274" s="16" t="s">
        <v>226</v>
      </c>
      <c r="AJ2274" s="16" t="s">
        <v>214</v>
      </c>
      <c r="AK2274" s="16" t="s">
        <v>228</v>
      </c>
      <c r="AL2274" s="16">
        <v>1</v>
      </c>
    </row>
    <row r="2275" spans="1:38" x14ac:dyDescent="0.3">
      <c r="A2275" s="24" t="s">
        <v>0</v>
      </c>
      <c r="B2275" t="s">
        <v>310</v>
      </c>
      <c r="C2275" t="s">
        <v>289</v>
      </c>
      <c r="D2275">
        <v>-27.118390000000002</v>
      </c>
      <c r="E2275">
        <v>-48.519509999999997</v>
      </c>
      <c r="F2275" s="24" t="s">
        <v>2</v>
      </c>
      <c r="G2275" s="24" t="s">
        <v>3</v>
      </c>
      <c r="H2275" s="25">
        <v>42389</v>
      </c>
      <c r="I2275" s="12" t="s">
        <v>248</v>
      </c>
      <c r="J2275" s="12" t="s">
        <v>270</v>
      </c>
      <c r="K2275" s="12" t="s">
        <v>292</v>
      </c>
      <c r="L2275" s="24" t="s">
        <v>96</v>
      </c>
      <c r="M2275" s="24" t="s">
        <v>272</v>
      </c>
      <c r="N2275" t="s">
        <v>85</v>
      </c>
      <c r="O2275" s="24">
        <v>1</v>
      </c>
      <c r="P2275">
        <v>5</v>
      </c>
      <c r="Q2275">
        <v>5</v>
      </c>
      <c r="R2275">
        <v>28</v>
      </c>
      <c r="S2275" s="24">
        <v>2.2000000000000002</v>
      </c>
      <c r="T2275" s="24">
        <v>1.5</v>
      </c>
      <c r="U2275" t="s">
        <v>187</v>
      </c>
      <c r="V2275" s="14" t="str">
        <f>VLOOKUP($U2275,look_up!$A$2:J2301,2,FALSE)</f>
        <v>Pepino_do_mar</v>
      </c>
      <c r="W2275" s="14" t="str">
        <f>VLOOKUP($U2275,look_up!$A$2:K2301,3,FALSE)</f>
        <v>Species</v>
      </c>
      <c r="X2275" s="14" t="str">
        <f>VLOOKUP($U2275,look_up!$A$2:L2301,4,FALSE)</f>
        <v>NA</v>
      </c>
      <c r="Y2275" s="14" t="str">
        <f>VLOOKUP($U2275,look_up!A$2:K2301,5,FALSE)</f>
        <v>Animalia</v>
      </c>
      <c r="Z2275" s="14" t="str">
        <f>VLOOKUP($U2275,look_up!A$2:L2301,6,FALSE)</f>
        <v>Echinodermata</v>
      </c>
      <c r="AA2275" s="14" t="str">
        <f>VLOOKUP($U2275,look_up!A$2:M2301,7,FALSE)</f>
        <v>Holothuroidea</v>
      </c>
      <c r="AB2275" s="14" t="str">
        <f>VLOOKUP($U2275,look_up!$A$2:P2301,8,FALSE)</f>
        <v>Holothuriida</v>
      </c>
      <c r="AC2275" s="14" t="str">
        <f>VLOOKUP($U2275,look_up!$A$2:Q2301,9,FALSE)</f>
        <v>Holothuriidae</v>
      </c>
      <c r="AD2275" s="14">
        <f>VLOOKUP($U2275,look_up!A$2:P2301,10,FALSE)</f>
        <v>732238</v>
      </c>
      <c r="AE2275" s="16">
        <v>4</v>
      </c>
      <c r="AF2275" s="24" t="s">
        <v>216</v>
      </c>
      <c r="AG2275">
        <v>40</v>
      </c>
      <c r="AH2275" s="16" t="s">
        <v>273</v>
      </c>
      <c r="AI2275" s="16" t="s">
        <v>226</v>
      </c>
      <c r="AJ2275" s="16" t="s">
        <v>214</v>
      </c>
      <c r="AK2275" s="16" t="s">
        <v>228</v>
      </c>
      <c r="AL2275" s="16">
        <v>4</v>
      </c>
    </row>
    <row r="2276" spans="1:38" x14ac:dyDescent="0.3">
      <c r="A2276" s="24" t="s">
        <v>0</v>
      </c>
      <c r="B2276" t="s">
        <v>310</v>
      </c>
      <c r="C2276" t="s">
        <v>289</v>
      </c>
      <c r="D2276">
        <v>-27.118390000000002</v>
      </c>
      <c r="E2276">
        <v>-48.519509999999997</v>
      </c>
      <c r="F2276" s="24" t="s">
        <v>2</v>
      </c>
      <c r="G2276" s="24" t="s">
        <v>3</v>
      </c>
      <c r="H2276" s="25">
        <v>42389</v>
      </c>
      <c r="I2276" s="12" t="s">
        <v>248</v>
      </c>
      <c r="J2276" s="12" t="s">
        <v>270</v>
      </c>
      <c r="K2276" s="12" t="s">
        <v>292</v>
      </c>
      <c r="L2276" s="24" t="s">
        <v>96</v>
      </c>
      <c r="M2276" s="24" t="s">
        <v>272</v>
      </c>
      <c r="N2276" t="s">
        <v>85</v>
      </c>
      <c r="O2276" s="24">
        <v>2</v>
      </c>
      <c r="P2276">
        <v>5</v>
      </c>
      <c r="Q2276">
        <v>5</v>
      </c>
      <c r="R2276">
        <v>28</v>
      </c>
      <c r="S2276" s="24">
        <v>2.2000000000000002</v>
      </c>
      <c r="T2276" s="24">
        <v>1.5</v>
      </c>
      <c r="U2276" t="s">
        <v>187</v>
      </c>
      <c r="V2276" s="14" t="str">
        <f>VLOOKUP($U2276,look_up!$A$2:J2302,2,FALSE)</f>
        <v>Pepino_do_mar</v>
      </c>
      <c r="W2276" s="14" t="str">
        <f>VLOOKUP($U2276,look_up!$A$2:K2302,3,FALSE)</f>
        <v>Species</v>
      </c>
      <c r="X2276" s="14" t="str">
        <f>VLOOKUP($U2276,look_up!$A$2:L2302,4,FALSE)</f>
        <v>NA</v>
      </c>
      <c r="Y2276" s="14" t="str">
        <f>VLOOKUP($U2276,look_up!A$2:K2302,5,FALSE)</f>
        <v>Animalia</v>
      </c>
      <c r="Z2276" s="14" t="str">
        <f>VLOOKUP($U2276,look_up!A$2:L2302,6,FALSE)</f>
        <v>Echinodermata</v>
      </c>
      <c r="AA2276" s="14" t="str">
        <f>VLOOKUP($U2276,look_up!A$2:M2302,7,FALSE)</f>
        <v>Holothuroidea</v>
      </c>
      <c r="AB2276" s="14" t="str">
        <f>VLOOKUP($U2276,look_up!$A$2:P2302,8,FALSE)</f>
        <v>Holothuriida</v>
      </c>
      <c r="AC2276" s="14" t="str">
        <f>VLOOKUP($U2276,look_up!$A$2:Q2302,9,FALSE)</f>
        <v>Holothuriidae</v>
      </c>
      <c r="AD2276" s="14">
        <f>VLOOKUP($U2276,look_up!A$2:P2302,10,FALSE)</f>
        <v>732238</v>
      </c>
      <c r="AE2276" s="16">
        <v>3</v>
      </c>
      <c r="AF2276" s="24" t="s">
        <v>216</v>
      </c>
      <c r="AG2276">
        <v>40</v>
      </c>
      <c r="AH2276" s="16" t="s">
        <v>273</v>
      </c>
      <c r="AI2276" s="16" t="s">
        <v>226</v>
      </c>
      <c r="AJ2276" s="16" t="s">
        <v>214</v>
      </c>
      <c r="AK2276" s="16" t="s">
        <v>228</v>
      </c>
      <c r="AL2276" s="16">
        <v>3</v>
      </c>
    </row>
    <row r="2277" spans="1:38" x14ac:dyDescent="0.3">
      <c r="A2277" s="24" t="s">
        <v>0</v>
      </c>
      <c r="B2277" t="s">
        <v>310</v>
      </c>
      <c r="C2277" t="s">
        <v>289</v>
      </c>
      <c r="D2277">
        <v>-27.118390000000002</v>
      </c>
      <c r="E2277">
        <v>-48.519509999999997</v>
      </c>
      <c r="F2277" s="24" t="s">
        <v>2</v>
      </c>
      <c r="G2277" s="24" t="s">
        <v>3</v>
      </c>
      <c r="H2277" s="25">
        <v>42389</v>
      </c>
      <c r="I2277" s="12" t="s">
        <v>248</v>
      </c>
      <c r="J2277" s="12" t="s">
        <v>270</v>
      </c>
      <c r="K2277" s="12" t="s">
        <v>292</v>
      </c>
      <c r="L2277" s="24" t="s">
        <v>96</v>
      </c>
      <c r="M2277" s="24" t="s">
        <v>272</v>
      </c>
      <c r="N2277" t="s">
        <v>85</v>
      </c>
      <c r="O2277" s="24">
        <v>3</v>
      </c>
      <c r="P2277">
        <v>5</v>
      </c>
      <c r="Q2277">
        <v>5</v>
      </c>
      <c r="R2277">
        <v>28</v>
      </c>
      <c r="S2277" s="24">
        <v>2.2000000000000002</v>
      </c>
      <c r="T2277" s="24">
        <v>1.5</v>
      </c>
      <c r="U2277" t="s">
        <v>187</v>
      </c>
      <c r="V2277" s="14" t="str">
        <f>VLOOKUP($U2277,look_up!$A$2:J2303,2,FALSE)</f>
        <v>Pepino_do_mar</v>
      </c>
      <c r="W2277" s="14" t="str">
        <f>VLOOKUP($U2277,look_up!$A$2:K2303,3,FALSE)</f>
        <v>Species</v>
      </c>
      <c r="X2277" s="14" t="str">
        <f>VLOOKUP($U2277,look_up!$A$2:L2303,4,FALSE)</f>
        <v>NA</v>
      </c>
      <c r="Y2277" s="14" t="str">
        <f>VLOOKUP($U2277,look_up!A$2:K2303,5,FALSE)</f>
        <v>Animalia</v>
      </c>
      <c r="Z2277" s="14" t="str">
        <f>VLOOKUP($U2277,look_up!A$2:L2303,6,FALSE)</f>
        <v>Echinodermata</v>
      </c>
      <c r="AA2277" s="14" t="str">
        <f>VLOOKUP($U2277,look_up!A$2:M2303,7,FALSE)</f>
        <v>Holothuroidea</v>
      </c>
      <c r="AB2277" s="14" t="str">
        <f>VLOOKUP($U2277,look_up!$A$2:P2303,8,FALSE)</f>
        <v>Holothuriida</v>
      </c>
      <c r="AC2277" s="14" t="str">
        <f>VLOOKUP($U2277,look_up!$A$2:Q2303,9,FALSE)</f>
        <v>Holothuriidae</v>
      </c>
      <c r="AD2277" s="14">
        <f>VLOOKUP($U2277,look_up!A$2:P2303,10,FALSE)</f>
        <v>732238</v>
      </c>
      <c r="AE2277" s="16">
        <v>7</v>
      </c>
      <c r="AF2277" s="24" t="s">
        <v>216</v>
      </c>
      <c r="AG2277">
        <v>40</v>
      </c>
      <c r="AH2277" s="16" t="s">
        <v>273</v>
      </c>
      <c r="AI2277" s="16" t="s">
        <v>226</v>
      </c>
      <c r="AJ2277" s="16" t="s">
        <v>214</v>
      </c>
      <c r="AK2277" s="16" t="s">
        <v>228</v>
      </c>
      <c r="AL2277" s="16">
        <v>7</v>
      </c>
    </row>
    <row r="2278" spans="1:38" x14ac:dyDescent="0.3">
      <c r="A2278" s="24" t="s">
        <v>0</v>
      </c>
      <c r="B2278" t="s">
        <v>311</v>
      </c>
      <c r="C2278" t="s">
        <v>290</v>
      </c>
      <c r="D2278">
        <v>-27.11862</v>
      </c>
      <c r="E2278">
        <v>-48.514699999999998</v>
      </c>
      <c r="F2278" s="24" t="s">
        <v>2</v>
      </c>
      <c r="G2278" s="24" t="s">
        <v>3</v>
      </c>
      <c r="H2278" s="25">
        <v>42389</v>
      </c>
      <c r="I2278" s="12" t="s">
        <v>248</v>
      </c>
      <c r="J2278" s="12" t="s">
        <v>270</v>
      </c>
      <c r="K2278" s="12" t="s">
        <v>292</v>
      </c>
      <c r="L2278" s="24" t="s">
        <v>96</v>
      </c>
      <c r="M2278" s="24" t="s">
        <v>272</v>
      </c>
      <c r="N2278" t="s">
        <v>85</v>
      </c>
      <c r="O2278" s="24">
        <v>1</v>
      </c>
      <c r="P2278">
        <v>5</v>
      </c>
      <c r="Q2278">
        <v>5</v>
      </c>
      <c r="R2278">
        <v>28</v>
      </c>
      <c r="S2278" s="24">
        <v>2.2000000000000002</v>
      </c>
      <c r="T2278" s="24">
        <v>2</v>
      </c>
      <c r="U2278" t="s">
        <v>187</v>
      </c>
      <c r="V2278" s="14" t="str">
        <f>VLOOKUP($U2278,look_up!$A$2:J2304,2,FALSE)</f>
        <v>Pepino_do_mar</v>
      </c>
      <c r="W2278" s="14" t="str">
        <f>VLOOKUP($U2278,look_up!$A$2:K2304,3,FALSE)</f>
        <v>Species</v>
      </c>
      <c r="X2278" s="14" t="str">
        <f>VLOOKUP($U2278,look_up!$A$2:L2304,4,FALSE)</f>
        <v>NA</v>
      </c>
      <c r="Y2278" s="14" t="str">
        <f>VLOOKUP($U2278,look_up!A$2:K2304,5,FALSE)</f>
        <v>Animalia</v>
      </c>
      <c r="Z2278" s="14" t="str">
        <f>VLOOKUP($U2278,look_up!A$2:L2304,6,FALSE)</f>
        <v>Echinodermata</v>
      </c>
      <c r="AA2278" s="14" t="str">
        <f>VLOOKUP($U2278,look_up!A$2:M2304,7,FALSE)</f>
        <v>Holothuroidea</v>
      </c>
      <c r="AB2278" s="14" t="str">
        <f>VLOOKUP($U2278,look_up!$A$2:P2304,8,FALSE)</f>
        <v>Holothuriida</v>
      </c>
      <c r="AC2278" s="14" t="str">
        <f>VLOOKUP($U2278,look_up!$A$2:Q2304,9,FALSE)</f>
        <v>Holothuriidae</v>
      </c>
      <c r="AD2278" s="14">
        <f>VLOOKUP($U2278,look_up!A$2:P2304,10,FALSE)</f>
        <v>732238</v>
      </c>
      <c r="AE2278" s="16">
        <v>5</v>
      </c>
      <c r="AF2278" s="24" t="s">
        <v>216</v>
      </c>
      <c r="AG2278">
        <v>40</v>
      </c>
      <c r="AH2278" s="16" t="s">
        <v>273</v>
      </c>
      <c r="AI2278" s="16" t="s">
        <v>226</v>
      </c>
      <c r="AJ2278" s="16" t="s">
        <v>214</v>
      </c>
      <c r="AK2278" s="16" t="s">
        <v>228</v>
      </c>
      <c r="AL2278" s="16">
        <v>5</v>
      </c>
    </row>
    <row r="2279" spans="1:38" x14ac:dyDescent="0.3">
      <c r="A2279" s="24" t="s">
        <v>0</v>
      </c>
      <c r="B2279" t="s">
        <v>311</v>
      </c>
      <c r="C2279" t="s">
        <v>290</v>
      </c>
      <c r="D2279">
        <v>-27.11862</v>
      </c>
      <c r="E2279">
        <v>-48.514699999999998</v>
      </c>
      <c r="F2279" s="24" t="s">
        <v>2</v>
      </c>
      <c r="G2279" s="24" t="s">
        <v>3</v>
      </c>
      <c r="H2279" s="25">
        <v>42389</v>
      </c>
      <c r="I2279" s="12" t="s">
        <v>248</v>
      </c>
      <c r="J2279" s="12" t="s">
        <v>270</v>
      </c>
      <c r="K2279" s="12" t="s">
        <v>292</v>
      </c>
      <c r="L2279" s="24" t="s">
        <v>96</v>
      </c>
      <c r="M2279" s="24" t="s">
        <v>272</v>
      </c>
      <c r="N2279" t="s">
        <v>85</v>
      </c>
      <c r="O2279" s="24">
        <v>2</v>
      </c>
      <c r="P2279">
        <v>5</v>
      </c>
      <c r="Q2279">
        <v>5</v>
      </c>
      <c r="R2279">
        <v>28</v>
      </c>
      <c r="S2279" s="24">
        <v>2.2000000000000002</v>
      </c>
      <c r="T2279" s="24">
        <v>2</v>
      </c>
      <c r="U2279" t="s">
        <v>187</v>
      </c>
      <c r="V2279" s="14" t="str">
        <f>VLOOKUP($U2279,look_up!$A$2:J2305,2,FALSE)</f>
        <v>Pepino_do_mar</v>
      </c>
      <c r="W2279" s="14" t="str">
        <f>VLOOKUP($U2279,look_up!$A$2:K2305,3,FALSE)</f>
        <v>Species</v>
      </c>
      <c r="X2279" s="14" t="str">
        <f>VLOOKUP($U2279,look_up!$A$2:L2305,4,FALSE)</f>
        <v>NA</v>
      </c>
      <c r="Y2279" s="14" t="str">
        <f>VLOOKUP($U2279,look_up!A$2:K2305,5,FALSE)</f>
        <v>Animalia</v>
      </c>
      <c r="Z2279" s="14" t="str">
        <f>VLOOKUP($U2279,look_up!A$2:L2305,6,FALSE)</f>
        <v>Echinodermata</v>
      </c>
      <c r="AA2279" s="14" t="str">
        <f>VLOOKUP($U2279,look_up!A$2:M2305,7,FALSE)</f>
        <v>Holothuroidea</v>
      </c>
      <c r="AB2279" s="14" t="str">
        <f>VLOOKUP($U2279,look_up!$A$2:P2305,8,FALSE)</f>
        <v>Holothuriida</v>
      </c>
      <c r="AC2279" s="14" t="str">
        <f>VLOOKUP($U2279,look_up!$A$2:Q2305,9,FALSE)</f>
        <v>Holothuriidae</v>
      </c>
      <c r="AD2279" s="14">
        <f>VLOOKUP($U2279,look_up!A$2:P2305,10,FALSE)</f>
        <v>732238</v>
      </c>
      <c r="AE2279" s="16">
        <v>3</v>
      </c>
      <c r="AF2279" s="24" t="s">
        <v>216</v>
      </c>
      <c r="AG2279">
        <v>40</v>
      </c>
      <c r="AH2279" s="16" t="s">
        <v>273</v>
      </c>
      <c r="AI2279" s="16" t="s">
        <v>226</v>
      </c>
      <c r="AJ2279" s="16" t="s">
        <v>214</v>
      </c>
      <c r="AK2279" s="16" t="s">
        <v>228</v>
      </c>
      <c r="AL2279" s="16">
        <v>3</v>
      </c>
    </row>
    <row r="2280" spans="1:38" x14ac:dyDescent="0.3">
      <c r="A2280" s="24" t="s">
        <v>0</v>
      </c>
      <c r="B2280" t="s">
        <v>311</v>
      </c>
      <c r="C2280" t="s">
        <v>290</v>
      </c>
      <c r="D2280">
        <v>-27.11862</v>
      </c>
      <c r="E2280">
        <v>-48.514699999999998</v>
      </c>
      <c r="F2280" s="24" t="s">
        <v>2</v>
      </c>
      <c r="G2280" s="24" t="s">
        <v>3</v>
      </c>
      <c r="H2280" s="25">
        <v>42389</v>
      </c>
      <c r="I2280" s="12" t="s">
        <v>248</v>
      </c>
      <c r="J2280" s="12" t="s">
        <v>270</v>
      </c>
      <c r="K2280" s="12" t="s">
        <v>292</v>
      </c>
      <c r="L2280" s="24" t="s">
        <v>96</v>
      </c>
      <c r="M2280" s="24" t="s">
        <v>272</v>
      </c>
      <c r="N2280" t="s">
        <v>85</v>
      </c>
      <c r="O2280" s="24">
        <v>3</v>
      </c>
      <c r="P2280">
        <v>5</v>
      </c>
      <c r="Q2280">
        <v>5</v>
      </c>
      <c r="R2280">
        <v>28</v>
      </c>
      <c r="S2280" s="24">
        <v>2.2000000000000002</v>
      </c>
      <c r="T2280" s="24">
        <v>2</v>
      </c>
      <c r="U2280" t="s">
        <v>187</v>
      </c>
      <c r="V2280" s="14" t="str">
        <f>VLOOKUP($U2280,look_up!$A$2:J2306,2,FALSE)</f>
        <v>Pepino_do_mar</v>
      </c>
      <c r="W2280" s="14" t="str">
        <f>VLOOKUP($U2280,look_up!$A$2:K2306,3,FALSE)</f>
        <v>Species</v>
      </c>
      <c r="X2280" s="14" t="str">
        <f>VLOOKUP($U2280,look_up!$A$2:L2306,4,FALSE)</f>
        <v>NA</v>
      </c>
      <c r="Y2280" s="14" t="str">
        <f>VLOOKUP($U2280,look_up!A$2:K2306,5,FALSE)</f>
        <v>Animalia</v>
      </c>
      <c r="Z2280" s="14" t="str">
        <f>VLOOKUP($U2280,look_up!A$2:L2306,6,FALSE)</f>
        <v>Echinodermata</v>
      </c>
      <c r="AA2280" s="14" t="str">
        <f>VLOOKUP($U2280,look_up!A$2:M2306,7,FALSE)</f>
        <v>Holothuroidea</v>
      </c>
      <c r="AB2280" s="14" t="str">
        <f>VLOOKUP($U2280,look_up!$A$2:P2306,8,FALSE)</f>
        <v>Holothuriida</v>
      </c>
      <c r="AC2280" s="14" t="str">
        <f>VLOOKUP($U2280,look_up!$A$2:Q2306,9,FALSE)</f>
        <v>Holothuriidae</v>
      </c>
      <c r="AD2280" s="14">
        <f>VLOOKUP($U2280,look_up!A$2:P2306,10,FALSE)</f>
        <v>732238</v>
      </c>
      <c r="AE2280" s="16">
        <v>4</v>
      </c>
      <c r="AF2280" s="24" t="s">
        <v>216</v>
      </c>
      <c r="AG2280">
        <v>40</v>
      </c>
      <c r="AH2280" s="16" t="s">
        <v>273</v>
      </c>
      <c r="AI2280" s="16" t="s">
        <v>226</v>
      </c>
      <c r="AJ2280" s="16" t="s">
        <v>214</v>
      </c>
      <c r="AK2280" s="16" t="s">
        <v>228</v>
      </c>
      <c r="AL2280" s="16">
        <v>4</v>
      </c>
    </row>
    <row r="2281" spans="1:38" x14ac:dyDescent="0.3">
      <c r="A2281" s="24" t="s">
        <v>0</v>
      </c>
      <c r="B2281" t="s">
        <v>306</v>
      </c>
      <c r="C2281" t="s">
        <v>268</v>
      </c>
      <c r="D2281">
        <v>-27.609590000000001</v>
      </c>
      <c r="E2281">
        <v>-48.387419999999999</v>
      </c>
      <c r="F2281" s="24" t="s">
        <v>2</v>
      </c>
      <c r="G2281" s="24" t="s">
        <v>3</v>
      </c>
      <c r="H2281" s="25">
        <v>42033</v>
      </c>
      <c r="I2281" s="12" t="s">
        <v>269</v>
      </c>
      <c r="J2281" s="12" t="s">
        <v>270</v>
      </c>
      <c r="K2281" s="12" t="s">
        <v>271</v>
      </c>
      <c r="L2281" s="24" t="s">
        <v>96</v>
      </c>
      <c r="M2281" s="24" t="s">
        <v>272</v>
      </c>
      <c r="N2281" t="s">
        <v>85</v>
      </c>
      <c r="O2281" s="24">
        <v>1</v>
      </c>
      <c r="P2281">
        <v>5</v>
      </c>
      <c r="Q2281">
        <v>5</v>
      </c>
      <c r="R2281">
        <v>19</v>
      </c>
      <c r="S2281" s="24">
        <v>5</v>
      </c>
      <c r="T2281" s="24">
        <v>5.2</v>
      </c>
      <c r="U2281" t="s">
        <v>188</v>
      </c>
      <c r="V2281" s="14" t="str">
        <f>VLOOKUP($U2281,look_up!$A$2:J2307,2,FALSE)</f>
        <v>Lírio_do_mar</v>
      </c>
      <c r="W2281" s="14" t="str">
        <f>VLOOKUP($U2281,look_up!$A$2:K2307,3,FALSE)</f>
        <v>Species</v>
      </c>
      <c r="X2281" s="14" t="str">
        <f>VLOOKUP($U2281,look_up!$A$2:L2307,4,FALSE)</f>
        <v>NA</v>
      </c>
      <c r="Y2281" s="14" t="str">
        <f>VLOOKUP($U2281,look_up!A$2:K2307,5,FALSE)</f>
        <v>Animalia</v>
      </c>
      <c r="Z2281" s="14" t="str">
        <f>VLOOKUP($U2281,look_up!A$2:L2307,6,FALSE)</f>
        <v>Echinodermata</v>
      </c>
      <c r="AA2281" s="14" t="str">
        <f>VLOOKUP($U2281,look_up!A$2:M2307,7,FALSE)</f>
        <v>Crinoidea</v>
      </c>
      <c r="AB2281" s="14" t="str">
        <f>VLOOKUP($U2281,look_up!$A$2:P2307,8,FALSE)</f>
        <v>Comatulida</v>
      </c>
      <c r="AC2281" s="14" t="str">
        <f>VLOOKUP($U2281,look_up!$A$2:Q2307,9,FALSE)</f>
        <v>Tropiometridae</v>
      </c>
      <c r="AD2281" s="14">
        <f>VLOOKUP($U2281,look_up!A$2:P2307,10,FALSE)</f>
        <v>213331</v>
      </c>
      <c r="AE2281" s="16">
        <v>0</v>
      </c>
      <c r="AF2281" s="24" t="s">
        <v>216</v>
      </c>
      <c r="AG2281">
        <v>40</v>
      </c>
      <c r="AH2281" s="16" t="s">
        <v>273</v>
      </c>
      <c r="AI2281" s="16" t="s">
        <v>229</v>
      </c>
      <c r="AJ2281" s="16" t="s">
        <v>214</v>
      </c>
      <c r="AK2281" s="16" t="s">
        <v>230</v>
      </c>
      <c r="AL2281" s="16">
        <v>0</v>
      </c>
    </row>
    <row r="2282" spans="1:38" x14ac:dyDescent="0.3">
      <c r="A2282" s="24" t="s">
        <v>0</v>
      </c>
      <c r="B2282" t="s">
        <v>306</v>
      </c>
      <c r="C2282" t="s">
        <v>268</v>
      </c>
      <c r="D2282">
        <v>-27.609590000000001</v>
      </c>
      <c r="E2282">
        <v>-48.387419999999999</v>
      </c>
      <c r="F2282" s="24" t="s">
        <v>2</v>
      </c>
      <c r="G2282" s="24" t="s">
        <v>3</v>
      </c>
      <c r="H2282" s="25">
        <v>42033</v>
      </c>
      <c r="I2282" s="12" t="s">
        <v>269</v>
      </c>
      <c r="J2282" s="12" t="s">
        <v>270</v>
      </c>
      <c r="K2282" s="12" t="s">
        <v>271</v>
      </c>
      <c r="L2282" s="24" t="s">
        <v>96</v>
      </c>
      <c r="M2282" s="24" t="s">
        <v>272</v>
      </c>
      <c r="N2282" t="s">
        <v>85</v>
      </c>
      <c r="O2282" s="24">
        <v>2</v>
      </c>
      <c r="P2282">
        <v>5</v>
      </c>
      <c r="Q2282">
        <v>5</v>
      </c>
      <c r="R2282">
        <v>19</v>
      </c>
      <c r="S2282" s="24">
        <v>5</v>
      </c>
      <c r="T2282" s="24">
        <v>5.2</v>
      </c>
      <c r="U2282" t="s">
        <v>188</v>
      </c>
      <c r="V2282" s="14" t="str">
        <f>VLOOKUP($U2282,look_up!$A$2:J2308,2,FALSE)</f>
        <v>Lírio_do_mar</v>
      </c>
      <c r="W2282" s="14" t="str">
        <f>VLOOKUP($U2282,look_up!$A$2:K2308,3,FALSE)</f>
        <v>Species</v>
      </c>
      <c r="X2282" s="14" t="str">
        <f>VLOOKUP($U2282,look_up!$A$2:L2308,4,FALSE)</f>
        <v>NA</v>
      </c>
      <c r="Y2282" s="14" t="str">
        <f>VLOOKUP($U2282,look_up!A$2:K2308,5,FALSE)</f>
        <v>Animalia</v>
      </c>
      <c r="Z2282" s="14" t="str">
        <f>VLOOKUP($U2282,look_up!A$2:L2308,6,FALSE)</f>
        <v>Echinodermata</v>
      </c>
      <c r="AA2282" s="14" t="str">
        <f>VLOOKUP($U2282,look_up!A$2:M2308,7,FALSE)</f>
        <v>Crinoidea</v>
      </c>
      <c r="AB2282" s="14" t="str">
        <f>VLOOKUP($U2282,look_up!$A$2:P2308,8,FALSE)</f>
        <v>Comatulida</v>
      </c>
      <c r="AC2282" s="14" t="str">
        <f>VLOOKUP($U2282,look_up!$A$2:Q2308,9,FALSE)</f>
        <v>Tropiometridae</v>
      </c>
      <c r="AD2282" s="14">
        <f>VLOOKUP($U2282,look_up!A$2:P2308,10,FALSE)</f>
        <v>213331</v>
      </c>
      <c r="AE2282" s="16">
        <v>0</v>
      </c>
      <c r="AF2282" s="24" t="s">
        <v>216</v>
      </c>
      <c r="AG2282">
        <v>40</v>
      </c>
      <c r="AH2282" s="16" t="s">
        <v>273</v>
      </c>
      <c r="AI2282" s="16" t="s">
        <v>229</v>
      </c>
      <c r="AJ2282" s="16" t="s">
        <v>214</v>
      </c>
      <c r="AK2282" s="16" t="s">
        <v>230</v>
      </c>
      <c r="AL2282" s="16">
        <v>0</v>
      </c>
    </row>
    <row r="2283" spans="1:38" x14ac:dyDescent="0.3">
      <c r="A2283" s="24" t="s">
        <v>0</v>
      </c>
      <c r="B2283" t="s">
        <v>306</v>
      </c>
      <c r="C2283" t="s">
        <v>268</v>
      </c>
      <c r="D2283">
        <v>-27.609590000000001</v>
      </c>
      <c r="E2283">
        <v>-48.387419999999999</v>
      </c>
      <c r="F2283" s="24" t="s">
        <v>2</v>
      </c>
      <c r="G2283" s="24" t="s">
        <v>3</v>
      </c>
      <c r="H2283" s="25">
        <v>42033</v>
      </c>
      <c r="I2283" s="12" t="s">
        <v>269</v>
      </c>
      <c r="J2283" s="12" t="s">
        <v>270</v>
      </c>
      <c r="K2283" s="12" t="s">
        <v>271</v>
      </c>
      <c r="L2283" s="24" t="s">
        <v>96</v>
      </c>
      <c r="M2283" s="24" t="s">
        <v>272</v>
      </c>
      <c r="N2283" t="s">
        <v>85</v>
      </c>
      <c r="O2283" s="24">
        <v>3</v>
      </c>
      <c r="P2283">
        <v>5</v>
      </c>
      <c r="Q2283">
        <v>5</v>
      </c>
      <c r="R2283">
        <v>19</v>
      </c>
      <c r="S2283" s="24">
        <v>5</v>
      </c>
      <c r="T2283" s="24">
        <v>5.2</v>
      </c>
      <c r="U2283" t="s">
        <v>188</v>
      </c>
      <c r="V2283" s="14" t="str">
        <f>VLOOKUP($U2283,look_up!$A$2:J2309,2,FALSE)</f>
        <v>Lírio_do_mar</v>
      </c>
      <c r="W2283" s="14" t="str">
        <f>VLOOKUP($U2283,look_up!$A$2:K2309,3,FALSE)</f>
        <v>Species</v>
      </c>
      <c r="X2283" s="14" t="str">
        <f>VLOOKUP($U2283,look_up!$A$2:L2309,4,FALSE)</f>
        <v>NA</v>
      </c>
      <c r="Y2283" s="14" t="str">
        <f>VLOOKUP($U2283,look_up!A$2:K2309,5,FALSE)</f>
        <v>Animalia</v>
      </c>
      <c r="Z2283" s="14" t="str">
        <f>VLOOKUP($U2283,look_up!A$2:L2309,6,FALSE)</f>
        <v>Echinodermata</v>
      </c>
      <c r="AA2283" s="14" t="str">
        <f>VLOOKUP($U2283,look_up!A$2:M2309,7,FALSE)</f>
        <v>Crinoidea</v>
      </c>
      <c r="AB2283" s="14" t="str">
        <f>VLOOKUP($U2283,look_up!$A$2:P2309,8,FALSE)</f>
        <v>Comatulida</v>
      </c>
      <c r="AC2283" s="14" t="str">
        <f>VLOOKUP($U2283,look_up!$A$2:Q2309,9,FALSE)</f>
        <v>Tropiometridae</v>
      </c>
      <c r="AD2283" s="14">
        <f>VLOOKUP($U2283,look_up!A$2:P2309,10,FALSE)</f>
        <v>213331</v>
      </c>
      <c r="AE2283" s="16">
        <v>0</v>
      </c>
      <c r="AF2283" s="24" t="s">
        <v>216</v>
      </c>
      <c r="AG2283">
        <v>40</v>
      </c>
      <c r="AH2283" s="16" t="s">
        <v>273</v>
      </c>
      <c r="AI2283" s="16" t="s">
        <v>229</v>
      </c>
      <c r="AJ2283" s="16" t="s">
        <v>214</v>
      </c>
      <c r="AK2283" s="16" t="s">
        <v>230</v>
      </c>
      <c r="AL2283" s="16">
        <v>0</v>
      </c>
    </row>
    <row r="2284" spans="1:38" x14ac:dyDescent="0.3">
      <c r="A2284" s="24" t="s">
        <v>0</v>
      </c>
      <c r="B2284" t="s">
        <v>307</v>
      </c>
      <c r="C2284" t="s">
        <v>274</v>
      </c>
      <c r="D2284">
        <v>-27.488160000000001</v>
      </c>
      <c r="E2284">
        <v>-48.365229999999997</v>
      </c>
      <c r="F2284" s="24" t="s">
        <v>2</v>
      </c>
      <c r="G2284" s="24" t="s">
        <v>3</v>
      </c>
      <c r="H2284" s="25">
        <v>42038</v>
      </c>
      <c r="I2284" s="12" t="s">
        <v>100</v>
      </c>
      <c r="J2284" s="12" t="s">
        <v>245</v>
      </c>
      <c r="K2284" s="12" t="s">
        <v>271</v>
      </c>
      <c r="L2284" s="24" t="s">
        <v>96</v>
      </c>
      <c r="M2284" s="24" t="s">
        <v>272</v>
      </c>
      <c r="N2284" t="s">
        <v>85</v>
      </c>
      <c r="O2284" s="24">
        <v>1</v>
      </c>
      <c r="P2284">
        <v>5</v>
      </c>
      <c r="Q2284">
        <v>5</v>
      </c>
      <c r="R2284">
        <v>23</v>
      </c>
      <c r="S2284" s="24">
        <v>4.8</v>
      </c>
      <c r="T2284" s="24">
        <v>2.4</v>
      </c>
      <c r="U2284" t="s">
        <v>188</v>
      </c>
      <c r="V2284" s="14" t="str">
        <f>VLOOKUP($U2284,look_up!$A$2:J2310,2,FALSE)</f>
        <v>Lírio_do_mar</v>
      </c>
      <c r="W2284" s="14" t="str">
        <f>VLOOKUP($U2284,look_up!$A$2:K2310,3,FALSE)</f>
        <v>Species</v>
      </c>
      <c r="X2284" s="14" t="str">
        <f>VLOOKUP($U2284,look_up!$A$2:L2310,4,FALSE)</f>
        <v>NA</v>
      </c>
      <c r="Y2284" s="14" t="str">
        <f>VLOOKUP($U2284,look_up!A$2:K2310,5,FALSE)</f>
        <v>Animalia</v>
      </c>
      <c r="Z2284" s="14" t="str">
        <f>VLOOKUP($U2284,look_up!A$2:L2310,6,FALSE)</f>
        <v>Echinodermata</v>
      </c>
      <c r="AA2284" s="14" t="str">
        <f>VLOOKUP($U2284,look_up!A$2:M2310,7,FALSE)</f>
        <v>Crinoidea</v>
      </c>
      <c r="AB2284" s="14" t="str">
        <f>VLOOKUP($U2284,look_up!$A$2:P2310,8,FALSE)</f>
        <v>Comatulida</v>
      </c>
      <c r="AC2284" s="14" t="str">
        <f>VLOOKUP($U2284,look_up!$A$2:Q2310,9,FALSE)</f>
        <v>Tropiometridae</v>
      </c>
      <c r="AD2284" s="14">
        <f>VLOOKUP($U2284,look_up!A$2:P2310,10,FALSE)</f>
        <v>213331</v>
      </c>
      <c r="AE2284" s="16">
        <v>0</v>
      </c>
      <c r="AF2284" s="24" t="s">
        <v>216</v>
      </c>
      <c r="AG2284">
        <v>40</v>
      </c>
      <c r="AH2284" s="16" t="s">
        <v>273</v>
      </c>
      <c r="AI2284" s="16" t="s">
        <v>229</v>
      </c>
      <c r="AJ2284" s="16" t="s">
        <v>214</v>
      </c>
      <c r="AK2284" s="16" t="s">
        <v>230</v>
      </c>
      <c r="AL2284" s="16">
        <v>0</v>
      </c>
    </row>
    <row r="2285" spans="1:38" x14ac:dyDescent="0.3">
      <c r="A2285" s="24" t="s">
        <v>0</v>
      </c>
      <c r="B2285" t="s">
        <v>307</v>
      </c>
      <c r="C2285" t="s">
        <v>274</v>
      </c>
      <c r="D2285">
        <v>-27.488160000000001</v>
      </c>
      <c r="E2285">
        <v>-48.365229999999997</v>
      </c>
      <c r="F2285" s="24" t="s">
        <v>2</v>
      </c>
      <c r="G2285" s="24" t="s">
        <v>3</v>
      </c>
      <c r="H2285" s="25">
        <v>42038</v>
      </c>
      <c r="I2285" s="12" t="s">
        <v>100</v>
      </c>
      <c r="J2285" s="12" t="s">
        <v>245</v>
      </c>
      <c r="K2285" s="12" t="s">
        <v>271</v>
      </c>
      <c r="L2285" s="24" t="s">
        <v>96</v>
      </c>
      <c r="M2285" s="24" t="s">
        <v>272</v>
      </c>
      <c r="N2285" t="s">
        <v>85</v>
      </c>
      <c r="O2285" s="24">
        <v>2</v>
      </c>
      <c r="P2285">
        <v>5</v>
      </c>
      <c r="Q2285">
        <v>5</v>
      </c>
      <c r="R2285">
        <v>23</v>
      </c>
      <c r="S2285" s="24">
        <v>4.8</v>
      </c>
      <c r="T2285" s="24">
        <v>2.4</v>
      </c>
      <c r="U2285" t="s">
        <v>188</v>
      </c>
      <c r="V2285" s="14" t="str">
        <f>VLOOKUP($U2285,look_up!$A$2:J2311,2,FALSE)</f>
        <v>Lírio_do_mar</v>
      </c>
      <c r="W2285" s="14" t="str">
        <f>VLOOKUP($U2285,look_up!$A$2:K2311,3,FALSE)</f>
        <v>Species</v>
      </c>
      <c r="X2285" s="14" t="str">
        <f>VLOOKUP($U2285,look_up!$A$2:L2311,4,FALSE)</f>
        <v>NA</v>
      </c>
      <c r="Y2285" s="14" t="str">
        <f>VLOOKUP($U2285,look_up!A$2:K2311,5,FALSE)</f>
        <v>Animalia</v>
      </c>
      <c r="Z2285" s="14" t="str">
        <f>VLOOKUP($U2285,look_up!A$2:L2311,6,FALSE)</f>
        <v>Echinodermata</v>
      </c>
      <c r="AA2285" s="14" t="str">
        <f>VLOOKUP($U2285,look_up!A$2:M2311,7,FALSE)</f>
        <v>Crinoidea</v>
      </c>
      <c r="AB2285" s="14" t="str">
        <f>VLOOKUP($U2285,look_up!$A$2:P2311,8,FALSE)</f>
        <v>Comatulida</v>
      </c>
      <c r="AC2285" s="14" t="str">
        <f>VLOOKUP($U2285,look_up!$A$2:Q2311,9,FALSE)</f>
        <v>Tropiometridae</v>
      </c>
      <c r="AD2285" s="14">
        <f>VLOOKUP($U2285,look_up!A$2:P2311,10,FALSE)</f>
        <v>213331</v>
      </c>
      <c r="AE2285" s="16">
        <v>0</v>
      </c>
      <c r="AF2285" s="24" t="s">
        <v>216</v>
      </c>
      <c r="AG2285">
        <v>40</v>
      </c>
      <c r="AH2285" s="16" t="s">
        <v>273</v>
      </c>
      <c r="AI2285" s="16" t="s">
        <v>229</v>
      </c>
      <c r="AJ2285" s="16" t="s">
        <v>214</v>
      </c>
      <c r="AK2285" s="16" t="s">
        <v>230</v>
      </c>
      <c r="AL2285" s="16">
        <v>0</v>
      </c>
    </row>
    <row r="2286" spans="1:38" x14ac:dyDescent="0.3">
      <c r="A2286" s="24" t="s">
        <v>0</v>
      </c>
      <c r="B2286" t="s">
        <v>307</v>
      </c>
      <c r="C2286" t="s">
        <v>274</v>
      </c>
      <c r="D2286">
        <v>-27.488160000000001</v>
      </c>
      <c r="E2286">
        <v>-48.365229999999997</v>
      </c>
      <c r="F2286" s="24" t="s">
        <v>2</v>
      </c>
      <c r="G2286" s="24" t="s">
        <v>3</v>
      </c>
      <c r="H2286" s="25">
        <v>42038</v>
      </c>
      <c r="I2286" s="12" t="s">
        <v>100</v>
      </c>
      <c r="J2286" s="12" t="s">
        <v>245</v>
      </c>
      <c r="K2286" s="12" t="s">
        <v>271</v>
      </c>
      <c r="L2286" s="24" t="s">
        <v>96</v>
      </c>
      <c r="M2286" s="24" t="s">
        <v>272</v>
      </c>
      <c r="N2286" t="s">
        <v>85</v>
      </c>
      <c r="O2286" s="24">
        <v>3</v>
      </c>
      <c r="P2286">
        <v>5</v>
      </c>
      <c r="Q2286">
        <v>5</v>
      </c>
      <c r="R2286">
        <v>23</v>
      </c>
      <c r="S2286" s="24">
        <v>4.8</v>
      </c>
      <c r="T2286" s="24">
        <v>2.4</v>
      </c>
      <c r="U2286" t="s">
        <v>188</v>
      </c>
      <c r="V2286" s="14" t="str">
        <f>VLOOKUP($U2286,look_up!$A$2:J2312,2,FALSE)</f>
        <v>Lírio_do_mar</v>
      </c>
      <c r="W2286" s="14" t="str">
        <f>VLOOKUP($U2286,look_up!$A$2:K2312,3,FALSE)</f>
        <v>Species</v>
      </c>
      <c r="X2286" s="14" t="str">
        <f>VLOOKUP($U2286,look_up!$A$2:L2312,4,FALSE)</f>
        <v>NA</v>
      </c>
      <c r="Y2286" s="14" t="str">
        <f>VLOOKUP($U2286,look_up!A$2:K2312,5,FALSE)</f>
        <v>Animalia</v>
      </c>
      <c r="Z2286" s="14" t="str">
        <f>VLOOKUP($U2286,look_up!A$2:L2312,6,FALSE)</f>
        <v>Echinodermata</v>
      </c>
      <c r="AA2286" s="14" t="str">
        <f>VLOOKUP($U2286,look_up!A$2:M2312,7,FALSE)</f>
        <v>Crinoidea</v>
      </c>
      <c r="AB2286" s="14" t="str">
        <f>VLOOKUP($U2286,look_up!$A$2:P2312,8,FALSE)</f>
        <v>Comatulida</v>
      </c>
      <c r="AC2286" s="14" t="str">
        <f>VLOOKUP($U2286,look_up!$A$2:Q2312,9,FALSE)</f>
        <v>Tropiometridae</v>
      </c>
      <c r="AD2286" s="14">
        <f>VLOOKUP($U2286,look_up!A$2:P2312,10,FALSE)</f>
        <v>213331</v>
      </c>
      <c r="AE2286" s="16">
        <v>0</v>
      </c>
      <c r="AF2286" s="24" t="s">
        <v>216</v>
      </c>
      <c r="AG2286">
        <v>40</v>
      </c>
      <c r="AH2286" s="16" t="s">
        <v>273</v>
      </c>
      <c r="AI2286" s="16" t="s">
        <v>229</v>
      </c>
      <c r="AJ2286" s="16" t="s">
        <v>214</v>
      </c>
      <c r="AK2286" s="16" t="s">
        <v>230</v>
      </c>
      <c r="AL2286" s="16">
        <v>0</v>
      </c>
    </row>
    <row r="2287" spans="1:38" x14ac:dyDescent="0.3">
      <c r="A2287" s="24" t="s">
        <v>0</v>
      </c>
      <c r="B2287" t="s">
        <v>307</v>
      </c>
      <c r="C2287" t="s">
        <v>274</v>
      </c>
      <c r="D2287">
        <v>-27.488160000000001</v>
      </c>
      <c r="E2287">
        <v>-48.365229999999997</v>
      </c>
      <c r="F2287" s="24" t="s">
        <v>2</v>
      </c>
      <c r="G2287" s="24" t="s">
        <v>3</v>
      </c>
      <c r="H2287" s="25">
        <v>42038</v>
      </c>
      <c r="I2287" s="12" t="s">
        <v>100</v>
      </c>
      <c r="J2287" s="12" t="s">
        <v>245</v>
      </c>
      <c r="K2287" s="12" t="s">
        <v>271</v>
      </c>
      <c r="L2287" s="24" t="s">
        <v>96</v>
      </c>
      <c r="M2287" s="24" t="s">
        <v>272</v>
      </c>
      <c r="N2287" t="s">
        <v>85</v>
      </c>
      <c r="O2287" s="24">
        <v>2</v>
      </c>
      <c r="P2287">
        <v>10</v>
      </c>
      <c r="Q2287">
        <v>10</v>
      </c>
      <c r="R2287">
        <v>19</v>
      </c>
      <c r="S2287" s="24">
        <v>4.8</v>
      </c>
      <c r="T2287" s="24">
        <v>2.4</v>
      </c>
      <c r="U2287" t="s">
        <v>188</v>
      </c>
      <c r="V2287" s="14" t="str">
        <f>VLOOKUP($U2287,look_up!$A$2:J2313,2,FALSE)</f>
        <v>Lírio_do_mar</v>
      </c>
      <c r="W2287" s="14" t="str">
        <f>VLOOKUP($U2287,look_up!$A$2:K2313,3,FALSE)</f>
        <v>Species</v>
      </c>
      <c r="X2287" s="14" t="str">
        <f>VLOOKUP($U2287,look_up!$A$2:L2313,4,FALSE)</f>
        <v>NA</v>
      </c>
      <c r="Y2287" s="14" t="str">
        <f>VLOOKUP($U2287,look_up!A$2:K2313,5,FALSE)</f>
        <v>Animalia</v>
      </c>
      <c r="Z2287" s="14" t="str">
        <f>VLOOKUP($U2287,look_up!A$2:L2313,6,FALSE)</f>
        <v>Echinodermata</v>
      </c>
      <c r="AA2287" s="14" t="str">
        <f>VLOOKUP($U2287,look_up!A$2:M2313,7,FALSE)</f>
        <v>Crinoidea</v>
      </c>
      <c r="AB2287" s="14" t="str">
        <f>VLOOKUP($U2287,look_up!$A$2:P2313,8,FALSE)</f>
        <v>Comatulida</v>
      </c>
      <c r="AC2287" s="14" t="str">
        <f>VLOOKUP($U2287,look_up!$A$2:Q2313,9,FALSE)</f>
        <v>Tropiometridae</v>
      </c>
      <c r="AD2287" s="14">
        <f>VLOOKUP($U2287,look_up!A$2:P2313,10,FALSE)</f>
        <v>213331</v>
      </c>
      <c r="AE2287" s="16">
        <v>0</v>
      </c>
      <c r="AF2287" s="24" t="s">
        <v>216</v>
      </c>
      <c r="AG2287">
        <v>40</v>
      </c>
      <c r="AH2287" s="16" t="s">
        <v>273</v>
      </c>
      <c r="AI2287" s="16" t="s">
        <v>229</v>
      </c>
      <c r="AJ2287" s="16" t="s">
        <v>214</v>
      </c>
      <c r="AK2287" s="16" t="s">
        <v>230</v>
      </c>
      <c r="AL2287" s="16">
        <v>0</v>
      </c>
    </row>
    <row r="2288" spans="1:38" x14ac:dyDescent="0.3">
      <c r="A2288" s="24" t="s">
        <v>0</v>
      </c>
      <c r="B2288" t="s">
        <v>307</v>
      </c>
      <c r="C2288" t="s">
        <v>274</v>
      </c>
      <c r="D2288">
        <v>-27.488160000000001</v>
      </c>
      <c r="E2288">
        <v>-48.365229999999997</v>
      </c>
      <c r="F2288" s="24" t="s">
        <v>2</v>
      </c>
      <c r="G2288" s="24" t="s">
        <v>3</v>
      </c>
      <c r="H2288" s="25">
        <v>42038</v>
      </c>
      <c r="I2288" s="12" t="s">
        <v>100</v>
      </c>
      <c r="J2288" s="12" t="s">
        <v>245</v>
      </c>
      <c r="K2288" s="12" t="s">
        <v>271</v>
      </c>
      <c r="L2288" s="24" t="s">
        <v>96</v>
      </c>
      <c r="M2288" s="24" t="s">
        <v>272</v>
      </c>
      <c r="N2288" t="s">
        <v>85</v>
      </c>
      <c r="O2288" s="24">
        <v>3</v>
      </c>
      <c r="P2288">
        <v>10</v>
      </c>
      <c r="Q2288">
        <v>10</v>
      </c>
      <c r="R2288">
        <v>19</v>
      </c>
      <c r="S2288" s="24">
        <v>4.8</v>
      </c>
      <c r="T2288" s="24">
        <v>2.4</v>
      </c>
      <c r="U2288" t="s">
        <v>188</v>
      </c>
      <c r="V2288" s="14" t="str">
        <f>VLOOKUP($U2288,look_up!$A$2:J2314,2,FALSE)</f>
        <v>Lírio_do_mar</v>
      </c>
      <c r="W2288" s="14" t="str">
        <f>VLOOKUP($U2288,look_up!$A$2:K2314,3,FALSE)</f>
        <v>Species</v>
      </c>
      <c r="X2288" s="14" t="str">
        <f>VLOOKUP($U2288,look_up!$A$2:L2314,4,FALSE)</f>
        <v>NA</v>
      </c>
      <c r="Y2288" s="14" t="str">
        <f>VLOOKUP($U2288,look_up!A$2:K2314,5,FALSE)</f>
        <v>Animalia</v>
      </c>
      <c r="Z2288" s="14" t="str">
        <f>VLOOKUP($U2288,look_up!A$2:L2314,6,FALSE)</f>
        <v>Echinodermata</v>
      </c>
      <c r="AA2288" s="14" t="str">
        <f>VLOOKUP($U2288,look_up!A$2:M2314,7,FALSE)</f>
        <v>Crinoidea</v>
      </c>
      <c r="AB2288" s="14" t="str">
        <f>VLOOKUP($U2288,look_up!$A$2:P2314,8,FALSE)</f>
        <v>Comatulida</v>
      </c>
      <c r="AC2288" s="14" t="str">
        <f>VLOOKUP($U2288,look_up!$A$2:Q2314,9,FALSE)</f>
        <v>Tropiometridae</v>
      </c>
      <c r="AD2288" s="14">
        <f>VLOOKUP($U2288,look_up!A$2:P2314,10,FALSE)</f>
        <v>213331</v>
      </c>
      <c r="AE2288" s="16">
        <v>0</v>
      </c>
      <c r="AF2288" s="24" t="s">
        <v>216</v>
      </c>
      <c r="AG2288">
        <v>40</v>
      </c>
      <c r="AH2288" s="16" t="s">
        <v>273</v>
      </c>
      <c r="AI2288" s="16" t="s">
        <v>229</v>
      </c>
      <c r="AJ2288" s="16" t="s">
        <v>214</v>
      </c>
      <c r="AK2288" s="16" t="s">
        <v>230</v>
      </c>
      <c r="AL2288" s="16">
        <v>0</v>
      </c>
    </row>
    <row r="2289" spans="1:38" x14ac:dyDescent="0.3">
      <c r="A2289" s="24" t="s">
        <v>0</v>
      </c>
      <c r="B2289" t="s">
        <v>244</v>
      </c>
      <c r="C2289" t="s">
        <v>275</v>
      </c>
      <c r="D2289">
        <v>-27.2837</v>
      </c>
      <c r="E2289">
        <v>-48.37368</v>
      </c>
      <c r="F2289" s="24" t="s">
        <v>2</v>
      </c>
      <c r="G2289" s="24" t="s">
        <v>3</v>
      </c>
      <c r="H2289" s="25">
        <v>42045</v>
      </c>
      <c r="I2289" s="12" t="s">
        <v>276</v>
      </c>
      <c r="J2289" s="12" t="s">
        <v>245</v>
      </c>
      <c r="K2289" s="12" t="s">
        <v>271</v>
      </c>
      <c r="L2289" s="24" t="s">
        <v>96</v>
      </c>
      <c r="M2289" s="24" t="s">
        <v>272</v>
      </c>
      <c r="N2289" t="s">
        <v>85</v>
      </c>
      <c r="O2289" s="24">
        <v>1</v>
      </c>
      <c r="P2289">
        <v>5</v>
      </c>
      <c r="Q2289">
        <v>5</v>
      </c>
      <c r="R2289">
        <v>27</v>
      </c>
      <c r="S2289" s="24">
        <v>8.8000000000000007</v>
      </c>
      <c r="T2289" s="24">
        <v>9.3000000000000007</v>
      </c>
      <c r="U2289" t="s">
        <v>188</v>
      </c>
      <c r="V2289" s="14" t="str">
        <f>VLOOKUP($U2289,look_up!$A$2:J2315,2,FALSE)</f>
        <v>Lírio_do_mar</v>
      </c>
      <c r="W2289" s="14" t="str">
        <f>VLOOKUP($U2289,look_up!$A$2:K2315,3,FALSE)</f>
        <v>Species</v>
      </c>
      <c r="X2289" s="14" t="str">
        <f>VLOOKUP($U2289,look_up!$A$2:L2315,4,FALSE)</f>
        <v>NA</v>
      </c>
      <c r="Y2289" s="14" t="str">
        <f>VLOOKUP($U2289,look_up!A$2:K2315,5,FALSE)</f>
        <v>Animalia</v>
      </c>
      <c r="Z2289" s="14" t="str">
        <f>VLOOKUP($U2289,look_up!A$2:L2315,6,FALSE)</f>
        <v>Echinodermata</v>
      </c>
      <c r="AA2289" s="14" t="str">
        <f>VLOOKUP($U2289,look_up!A$2:M2315,7,FALSE)</f>
        <v>Crinoidea</v>
      </c>
      <c r="AB2289" s="14" t="str">
        <f>VLOOKUP($U2289,look_up!$A$2:P2315,8,FALSE)</f>
        <v>Comatulida</v>
      </c>
      <c r="AC2289" s="14" t="str">
        <f>VLOOKUP($U2289,look_up!$A$2:Q2315,9,FALSE)</f>
        <v>Tropiometridae</v>
      </c>
      <c r="AD2289" s="14">
        <f>VLOOKUP($U2289,look_up!A$2:P2315,10,FALSE)</f>
        <v>213331</v>
      </c>
      <c r="AE2289" s="16">
        <v>0</v>
      </c>
      <c r="AF2289" s="24" t="s">
        <v>216</v>
      </c>
      <c r="AG2289">
        <v>40</v>
      </c>
      <c r="AH2289" s="16" t="s">
        <v>273</v>
      </c>
      <c r="AI2289" s="16" t="s">
        <v>229</v>
      </c>
      <c r="AJ2289" s="16" t="s">
        <v>214</v>
      </c>
      <c r="AK2289" s="16" t="s">
        <v>230</v>
      </c>
      <c r="AL2289" s="16">
        <v>0</v>
      </c>
    </row>
    <row r="2290" spans="1:38" x14ac:dyDescent="0.3">
      <c r="A2290" s="24" t="s">
        <v>0</v>
      </c>
      <c r="B2290" t="s">
        <v>244</v>
      </c>
      <c r="C2290" t="s">
        <v>275</v>
      </c>
      <c r="D2290">
        <v>-27.2837</v>
      </c>
      <c r="E2290">
        <v>-48.37368</v>
      </c>
      <c r="F2290" s="24" t="s">
        <v>2</v>
      </c>
      <c r="G2290" s="24" t="s">
        <v>3</v>
      </c>
      <c r="H2290" s="25">
        <v>42045</v>
      </c>
      <c r="I2290" s="12" t="s">
        <v>276</v>
      </c>
      <c r="J2290" s="12" t="s">
        <v>245</v>
      </c>
      <c r="K2290" s="12" t="s">
        <v>271</v>
      </c>
      <c r="L2290" s="24" t="s">
        <v>96</v>
      </c>
      <c r="M2290" s="24" t="s">
        <v>272</v>
      </c>
      <c r="N2290" t="s">
        <v>85</v>
      </c>
      <c r="O2290" s="24">
        <v>2</v>
      </c>
      <c r="P2290">
        <v>5</v>
      </c>
      <c r="Q2290">
        <v>5</v>
      </c>
      <c r="R2290">
        <v>27</v>
      </c>
      <c r="S2290" s="24">
        <v>8.8000000000000007</v>
      </c>
      <c r="T2290" s="24">
        <v>9.3000000000000007</v>
      </c>
      <c r="U2290" t="s">
        <v>188</v>
      </c>
      <c r="V2290" s="14" t="str">
        <f>VLOOKUP($U2290,look_up!$A$2:J2316,2,FALSE)</f>
        <v>Lírio_do_mar</v>
      </c>
      <c r="W2290" s="14" t="str">
        <f>VLOOKUP($U2290,look_up!$A$2:K2316,3,FALSE)</f>
        <v>Species</v>
      </c>
      <c r="X2290" s="14" t="str">
        <f>VLOOKUP($U2290,look_up!$A$2:L2316,4,FALSE)</f>
        <v>NA</v>
      </c>
      <c r="Y2290" s="14" t="str">
        <f>VLOOKUP($U2290,look_up!A$2:K2316,5,FALSE)</f>
        <v>Animalia</v>
      </c>
      <c r="Z2290" s="14" t="str">
        <f>VLOOKUP($U2290,look_up!A$2:L2316,6,FALSE)</f>
        <v>Echinodermata</v>
      </c>
      <c r="AA2290" s="14" t="str">
        <f>VLOOKUP($U2290,look_up!A$2:M2316,7,FALSE)</f>
        <v>Crinoidea</v>
      </c>
      <c r="AB2290" s="14" t="str">
        <f>VLOOKUP($U2290,look_up!$A$2:P2316,8,FALSE)</f>
        <v>Comatulida</v>
      </c>
      <c r="AC2290" s="14" t="str">
        <f>VLOOKUP($U2290,look_up!$A$2:Q2316,9,FALSE)</f>
        <v>Tropiometridae</v>
      </c>
      <c r="AD2290" s="14">
        <f>VLOOKUP($U2290,look_up!A$2:P2316,10,FALSE)</f>
        <v>213331</v>
      </c>
      <c r="AE2290" s="16">
        <v>0</v>
      </c>
      <c r="AF2290" s="24" t="s">
        <v>216</v>
      </c>
      <c r="AG2290">
        <v>40</v>
      </c>
      <c r="AH2290" s="16" t="s">
        <v>273</v>
      </c>
      <c r="AI2290" s="16" t="s">
        <v>229</v>
      </c>
      <c r="AJ2290" s="16" t="s">
        <v>214</v>
      </c>
      <c r="AK2290" s="16" t="s">
        <v>230</v>
      </c>
      <c r="AL2290" s="16">
        <v>0</v>
      </c>
    </row>
    <row r="2291" spans="1:38" x14ac:dyDescent="0.3">
      <c r="A2291" s="24" t="s">
        <v>0</v>
      </c>
      <c r="B2291" t="s">
        <v>244</v>
      </c>
      <c r="C2291" t="s">
        <v>275</v>
      </c>
      <c r="D2291">
        <v>-27.2837</v>
      </c>
      <c r="E2291">
        <v>-48.37368</v>
      </c>
      <c r="F2291" s="24" t="s">
        <v>2</v>
      </c>
      <c r="G2291" s="24" t="s">
        <v>3</v>
      </c>
      <c r="H2291" s="25">
        <v>42045</v>
      </c>
      <c r="I2291" s="12" t="s">
        <v>276</v>
      </c>
      <c r="J2291" s="12" t="s">
        <v>245</v>
      </c>
      <c r="K2291" s="12" t="s">
        <v>271</v>
      </c>
      <c r="L2291" s="24" t="s">
        <v>96</v>
      </c>
      <c r="M2291" s="24" t="s">
        <v>272</v>
      </c>
      <c r="N2291" t="s">
        <v>85</v>
      </c>
      <c r="O2291" s="24">
        <v>3</v>
      </c>
      <c r="P2291">
        <v>5</v>
      </c>
      <c r="Q2291">
        <v>5</v>
      </c>
      <c r="R2291">
        <v>27</v>
      </c>
      <c r="S2291" s="24">
        <v>8.8000000000000007</v>
      </c>
      <c r="T2291" s="24">
        <v>9.3000000000000007</v>
      </c>
      <c r="U2291" t="s">
        <v>188</v>
      </c>
      <c r="V2291" s="14" t="str">
        <f>VLOOKUP($U2291,look_up!$A$2:J2317,2,FALSE)</f>
        <v>Lírio_do_mar</v>
      </c>
      <c r="W2291" s="14" t="str">
        <f>VLOOKUP($U2291,look_up!$A$2:K2317,3,FALSE)</f>
        <v>Species</v>
      </c>
      <c r="X2291" s="14" t="str">
        <f>VLOOKUP($U2291,look_up!$A$2:L2317,4,FALSE)</f>
        <v>NA</v>
      </c>
      <c r="Y2291" s="14" t="str">
        <f>VLOOKUP($U2291,look_up!A$2:K2317,5,FALSE)</f>
        <v>Animalia</v>
      </c>
      <c r="Z2291" s="14" t="str">
        <f>VLOOKUP($U2291,look_up!A$2:L2317,6,FALSE)</f>
        <v>Echinodermata</v>
      </c>
      <c r="AA2291" s="14" t="str">
        <f>VLOOKUP($U2291,look_up!A$2:M2317,7,FALSE)</f>
        <v>Crinoidea</v>
      </c>
      <c r="AB2291" s="14" t="str">
        <f>VLOOKUP($U2291,look_up!$A$2:P2317,8,FALSE)</f>
        <v>Comatulida</v>
      </c>
      <c r="AC2291" s="14" t="str">
        <f>VLOOKUP($U2291,look_up!$A$2:Q2317,9,FALSE)</f>
        <v>Tropiometridae</v>
      </c>
      <c r="AD2291" s="14">
        <f>VLOOKUP($U2291,look_up!A$2:P2317,10,FALSE)</f>
        <v>213331</v>
      </c>
      <c r="AE2291" s="16">
        <v>0</v>
      </c>
      <c r="AF2291" s="24" t="s">
        <v>216</v>
      </c>
      <c r="AG2291">
        <v>40</v>
      </c>
      <c r="AH2291" s="16" t="s">
        <v>273</v>
      </c>
      <c r="AI2291" s="16" t="s">
        <v>229</v>
      </c>
      <c r="AJ2291" s="16" t="s">
        <v>214</v>
      </c>
      <c r="AK2291" s="16" t="s">
        <v>230</v>
      </c>
      <c r="AL2291" s="16">
        <v>0</v>
      </c>
    </row>
    <row r="2292" spans="1:38" x14ac:dyDescent="0.3">
      <c r="A2292" s="24" t="s">
        <v>0</v>
      </c>
      <c r="B2292" t="s">
        <v>244</v>
      </c>
      <c r="C2292" t="s">
        <v>275</v>
      </c>
      <c r="D2292">
        <v>-27.2837</v>
      </c>
      <c r="E2292">
        <v>-48.37368</v>
      </c>
      <c r="F2292" s="24" t="s">
        <v>2</v>
      </c>
      <c r="G2292" s="24" t="s">
        <v>3</v>
      </c>
      <c r="H2292" s="25">
        <v>42045</v>
      </c>
      <c r="I2292" s="12" t="s">
        <v>276</v>
      </c>
      <c r="J2292" s="12" t="s">
        <v>245</v>
      </c>
      <c r="K2292" s="12" t="s">
        <v>271</v>
      </c>
      <c r="L2292" s="24" t="s">
        <v>96</v>
      </c>
      <c r="M2292" s="24" t="s">
        <v>272</v>
      </c>
      <c r="N2292" t="s">
        <v>85</v>
      </c>
      <c r="O2292" s="24">
        <v>1</v>
      </c>
      <c r="P2292">
        <v>10</v>
      </c>
      <c r="Q2292">
        <v>10</v>
      </c>
      <c r="R2292">
        <v>27</v>
      </c>
      <c r="S2292" s="24">
        <v>8.8000000000000007</v>
      </c>
      <c r="T2292" s="24">
        <v>10.4</v>
      </c>
      <c r="U2292" t="s">
        <v>188</v>
      </c>
      <c r="V2292" s="14" t="str">
        <f>VLOOKUP($U2292,look_up!$A$2:J2318,2,FALSE)</f>
        <v>Lírio_do_mar</v>
      </c>
      <c r="W2292" s="14" t="str">
        <f>VLOOKUP($U2292,look_up!$A$2:K2318,3,FALSE)</f>
        <v>Species</v>
      </c>
      <c r="X2292" s="14" t="str">
        <f>VLOOKUP($U2292,look_up!$A$2:L2318,4,FALSE)</f>
        <v>NA</v>
      </c>
      <c r="Y2292" s="14" t="str">
        <f>VLOOKUP($U2292,look_up!A$2:K2318,5,FALSE)</f>
        <v>Animalia</v>
      </c>
      <c r="Z2292" s="14" t="str">
        <f>VLOOKUP($U2292,look_up!A$2:L2318,6,FALSE)</f>
        <v>Echinodermata</v>
      </c>
      <c r="AA2292" s="14" t="str">
        <f>VLOOKUP($U2292,look_up!A$2:M2318,7,FALSE)</f>
        <v>Crinoidea</v>
      </c>
      <c r="AB2292" s="14" t="str">
        <f>VLOOKUP($U2292,look_up!$A$2:P2318,8,FALSE)</f>
        <v>Comatulida</v>
      </c>
      <c r="AC2292" s="14" t="str">
        <f>VLOOKUP($U2292,look_up!$A$2:Q2318,9,FALSE)</f>
        <v>Tropiometridae</v>
      </c>
      <c r="AD2292" s="14">
        <f>VLOOKUP($U2292,look_up!A$2:P2318,10,FALSE)</f>
        <v>213331</v>
      </c>
      <c r="AE2292" s="16">
        <v>0</v>
      </c>
      <c r="AF2292" s="24" t="s">
        <v>216</v>
      </c>
      <c r="AG2292">
        <v>40</v>
      </c>
      <c r="AH2292" s="16" t="s">
        <v>273</v>
      </c>
      <c r="AI2292" s="16" t="s">
        <v>229</v>
      </c>
      <c r="AJ2292" s="16" t="s">
        <v>214</v>
      </c>
      <c r="AK2292" s="16" t="s">
        <v>230</v>
      </c>
      <c r="AL2292" s="16">
        <v>0</v>
      </c>
    </row>
    <row r="2293" spans="1:38" x14ac:dyDescent="0.3">
      <c r="A2293" s="24" t="s">
        <v>0</v>
      </c>
      <c r="B2293" t="s">
        <v>244</v>
      </c>
      <c r="C2293" t="s">
        <v>275</v>
      </c>
      <c r="D2293">
        <v>-27.2837</v>
      </c>
      <c r="E2293">
        <v>-48.37368</v>
      </c>
      <c r="F2293" s="24" t="s">
        <v>2</v>
      </c>
      <c r="G2293" s="24" t="s">
        <v>3</v>
      </c>
      <c r="H2293" s="25">
        <v>42045</v>
      </c>
      <c r="I2293" s="12" t="s">
        <v>276</v>
      </c>
      <c r="J2293" s="12" t="s">
        <v>245</v>
      </c>
      <c r="K2293" s="12" t="s">
        <v>271</v>
      </c>
      <c r="L2293" s="24" t="s">
        <v>96</v>
      </c>
      <c r="M2293" s="24" t="s">
        <v>272</v>
      </c>
      <c r="N2293" t="s">
        <v>85</v>
      </c>
      <c r="O2293" s="24">
        <v>2</v>
      </c>
      <c r="P2293">
        <v>10</v>
      </c>
      <c r="Q2293">
        <v>10</v>
      </c>
      <c r="R2293">
        <v>27</v>
      </c>
      <c r="S2293" s="24">
        <v>8.8000000000000007</v>
      </c>
      <c r="T2293" s="24">
        <v>10.4</v>
      </c>
      <c r="U2293" t="s">
        <v>188</v>
      </c>
      <c r="V2293" s="14" t="str">
        <f>VLOOKUP($U2293,look_up!$A$2:J2319,2,FALSE)</f>
        <v>Lírio_do_mar</v>
      </c>
      <c r="W2293" s="14" t="str">
        <f>VLOOKUP($U2293,look_up!$A$2:K2319,3,FALSE)</f>
        <v>Species</v>
      </c>
      <c r="X2293" s="14" t="str">
        <f>VLOOKUP($U2293,look_up!$A$2:L2319,4,FALSE)</f>
        <v>NA</v>
      </c>
      <c r="Y2293" s="14" t="str">
        <f>VLOOKUP($U2293,look_up!A$2:K2319,5,FALSE)</f>
        <v>Animalia</v>
      </c>
      <c r="Z2293" s="14" t="str">
        <f>VLOOKUP($U2293,look_up!A$2:L2319,6,FALSE)</f>
        <v>Echinodermata</v>
      </c>
      <c r="AA2293" s="14" t="str">
        <f>VLOOKUP($U2293,look_up!A$2:M2319,7,FALSE)</f>
        <v>Crinoidea</v>
      </c>
      <c r="AB2293" s="14" t="str">
        <f>VLOOKUP($U2293,look_up!$A$2:P2319,8,FALSE)</f>
        <v>Comatulida</v>
      </c>
      <c r="AC2293" s="14" t="str">
        <f>VLOOKUP($U2293,look_up!$A$2:Q2319,9,FALSE)</f>
        <v>Tropiometridae</v>
      </c>
      <c r="AD2293" s="14">
        <f>VLOOKUP($U2293,look_up!A$2:P2319,10,FALSE)</f>
        <v>213331</v>
      </c>
      <c r="AE2293" s="16">
        <v>0</v>
      </c>
      <c r="AF2293" s="24" t="s">
        <v>216</v>
      </c>
      <c r="AG2293">
        <v>40</v>
      </c>
      <c r="AH2293" s="16" t="s">
        <v>273</v>
      </c>
      <c r="AI2293" s="16" t="s">
        <v>229</v>
      </c>
      <c r="AJ2293" s="16" t="s">
        <v>214</v>
      </c>
      <c r="AK2293" s="16" t="s">
        <v>230</v>
      </c>
      <c r="AL2293" s="16">
        <v>0</v>
      </c>
    </row>
    <row r="2294" spans="1:38" x14ac:dyDescent="0.3">
      <c r="A2294" s="24" t="s">
        <v>0</v>
      </c>
      <c r="B2294" t="s">
        <v>244</v>
      </c>
      <c r="C2294" t="s">
        <v>275</v>
      </c>
      <c r="D2294">
        <v>-27.2837</v>
      </c>
      <c r="E2294">
        <v>-48.37368</v>
      </c>
      <c r="F2294" s="24" t="s">
        <v>2</v>
      </c>
      <c r="G2294" s="24" t="s">
        <v>3</v>
      </c>
      <c r="H2294" s="25">
        <v>42045</v>
      </c>
      <c r="I2294" s="12" t="s">
        <v>276</v>
      </c>
      <c r="J2294" s="12" t="s">
        <v>245</v>
      </c>
      <c r="K2294" s="12" t="s">
        <v>271</v>
      </c>
      <c r="L2294" s="24" t="s">
        <v>96</v>
      </c>
      <c r="M2294" s="24" t="s">
        <v>272</v>
      </c>
      <c r="N2294" t="s">
        <v>85</v>
      </c>
      <c r="O2294" s="24">
        <v>3</v>
      </c>
      <c r="P2294">
        <v>10</v>
      </c>
      <c r="Q2294">
        <v>10</v>
      </c>
      <c r="R2294">
        <v>27</v>
      </c>
      <c r="S2294" s="24">
        <v>8.8000000000000007</v>
      </c>
      <c r="T2294" s="24">
        <v>10.4</v>
      </c>
      <c r="U2294" t="s">
        <v>188</v>
      </c>
      <c r="V2294" s="14" t="str">
        <f>VLOOKUP($U2294,look_up!$A$2:J2320,2,FALSE)</f>
        <v>Lírio_do_mar</v>
      </c>
      <c r="W2294" s="14" t="str">
        <f>VLOOKUP($U2294,look_up!$A$2:K2320,3,FALSE)</f>
        <v>Species</v>
      </c>
      <c r="X2294" s="14" t="str">
        <f>VLOOKUP($U2294,look_up!$A$2:L2320,4,FALSE)</f>
        <v>NA</v>
      </c>
      <c r="Y2294" s="14" t="str">
        <f>VLOOKUP($U2294,look_up!A$2:K2320,5,FALSE)</f>
        <v>Animalia</v>
      </c>
      <c r="Z2294" s="14" t="str">
        <f>VLOOKUP($U2294,look_up!A$2:L2320,6,FALSE)</f>
        <v>Echinodermata</v>
      </c>
      <c r="AA2294" s="14" t="str">
        <f>VLOOKUP($U2294,look_up!A$2:M2320,7,FALSE)</f>
        <v>Crinoidea</v>
      </c>
      <c r="AB2294" s="14" t="str">
        <f>VLOOKUP($U2294,look_up!$A$2:P2320,8,FALSE)</f>
        <v>Comatulida</v>
      </c>
      <c r="AC2294" s="14" t="str">
        <f>VLOOKUP($U2294,look_up!$A$2:Q2320,9,FALSE)</f>
        <v>Tropiometridae</v>
      </c>
      <c r="AD2294" s="14">
        <f>VLOOKUP($U2294,look_up!A$2:P2320,10,FALSE)</f>
        <v>213331</v>
      </c>
      <c r="AE2294" s="16">
        <v>1</v>
      </c>
      <c r="AF2294" s="24" t="s">
        <v>216</v>
      </c>
      <c r="AG2294">
        <v>40</v>
      </c>
      <c r="AH2294" s="16" t="s">
        <v>273</v>
      </c>
      <c r="AI2294" s="16" t="s">
        <v>229</v>
      </c>
      <c r="AJ2294" s="16" t="s">
        <v>214</v>
      </c>
      <c r="AK2294" s="16" t="s">
        <v>230</v>
      </c>
      <c r="AL2294" s="16">
        <v>1</v>
      </c>
    </row>
    <row r="2295" spans="1:38" x14ac:dyDescent="0.3">
      <c r="A2295" s="24" t="s">
        <v>0</v>
      </c>
      <c r="B2295" t="s">
        <v>266</v>
      </c>
      <c r="C2295" t="s">
        <v>277</v>
      </c>
      <c r="D2295">
        <v>-27.296009999999999</v>
      </c>
      <c r="E2295">
        <v>-48.36168</v>
      </c>
      <c r="F2295" s="24" t="s">
        <v>2</v>
      </c>
      <c r="G2295" s="24" t="s">
        <v>3</v>
      </c>
      <c r="H2295" s="25">
        <v>42047</v>
      </c>
      <c r="I2295" s="12" t="s">
        <v>278</v>
      </c>
      <c r="J2295" s="12" t="s">
        <v>245</v>
      </c>
      <c r="K2295" s="12" t="s">
        <v>271</v>
      </c>
      <c r="L2295" s="24" t="s">
        <v>96</v>
      </c>
      <c r="M2295" s="24" t="s">
        <v>272</v>
      </c>
      <c r="N2295" t="s">
        <v>85</v>
      </c>
      <c r="O2295" s="24">
        <v>1</v>
      </c>
      <c r="P2295">
        <v>5</v>
      </c>
      <c r="Q2295">
        <v>5</v>
      </c>
      <c r="R2295">
        <v>23</v>
      </c>
      <c r="S2295" s="24">
        <v>5.8</v>
      </c>
      <c r="T2295" s="24">
        <v>8.1999999999999993</v>
      </c>
      <c r="U2295" t="s">
        <v>188</v>
      </c>
      <c r="V2295" s="14" t="str">
        <f>VLOOKUP($U2295,look_up!$A$2:J2321,2,FALSE)</f>
        <v>Lírio_do_mar</v>
      </c>
      <c r="W2295" s="14" t="str">
        <f>VLOOKUP($U2295,look_up!$A$2:K2321,3,FALSE)</f>
        <v>Species</v>
      </c>
      <c r="X2295" s="14" t="str">
        <f>VLOOKUP($U2295,look_up!$A$2:L2321,4,FALSE)</f>
        <v>NA</v>
      </c>
      <c r="Y2295" s="14" t="str">
        <f>VLOOKUP($U2295,look_up!A$2:K2321,5,FALSE)</f>
        <v>Animalia</v>
      </c>
      <c r="Z2295" s="14" t="str">
        <f>VLOOKUP($U2295,look_up!A$2:L2321,6,FALSE)</f>
        <v>Echinodermata</v>
      </c>
      <c r="AA2295" s="14" t="str">
        <f>VLOOKUP($U2295,look_up!A$2:M2321,7,FALSE)</f>
        <v>Crinoidea</v>
      </c>
      <c r="AB2295" s="14" t="str">
        <f>VLOOKUP($U2295,look_up!$A$2:P2321,8,FALSE)</f>
        <v>Comatulida</v>
      </c>
      <c r="AC2295" s="14" t="str">
        <f>VLOOKUP($U2295,look_up!$A$2:Q2321,9,FALSE)</f>
        <v>Tropiometridae</v>
      </c>
      <c r="AD2295" s="14">
        <f>VLOOKUP($U2295,look_up!A$2:P2321,10,FALSE)</f>
        <v>213331</v>
      </c>
      <c r="AE2295" s="16">
        <v>0</v>
      </c>
      <c r="AF2295" s="24" t="s">
        <v>216</v>
      </c>
      <c r="AG2295">
        <v>40</v>
      </c>
      <c r="AH2295" s="16" t="s">
        <v>273</v>
      </c>
      <c r="AI2295" s="16" t="s">
        <v>229</v>
      </c>
      <c r="AJ2295" s="16" t="s">
        <v>214</v>
      </c>
      <c r="AK2295" s="16" t="s">
        <v>230</v>
      </c>
      <c r="AL2295" s="16">
        <v>0</v>
      </c>
    </row>
    <row r="2296" spans="1:38" x14ac:dyDescent="0.3">
      <c r="A2296" s="24" t="s">
        <v>0</v>
      </c>
      <c r="B2296" t="s">
        <v>266</v>
      </c>
      <c r="C2296" t="s">
        <v>277</v>
      </c>
      <c r="D2296">
        <v>-27.296009999999999</v>
      </c>
      <c r="E2296">
        <v>-48.36168</v>
      </c>
      <c r="F2296" s="24" t="s">
        <v>2</v>
      </c>
      <c r="G2296" s="24" t="s">
        <v>3</v>
      </c>
      <c r="H2296" s="25">
        <v>42047</v>
      </c>
      <c r="I2296" s="12" t="s">
        <v>278</v>
      </c>
      <c r="J2296" s="12" t="s">
        <v>245</v>
      </c>
      <c r="K2296" s="12" t="s">
        <v>271</v>
      </c>
      <c r="L2296" s="24" t="s">
        <v>96</v>
      </c>
      <c r="M2296" s="24" t="s">
        <v>272</v>
      </c>
      <c r="N2296" t="s">
        <v>85</v>
      </c>
      <c r="O2296" s="24">
        <v>2</v>
      </c>
      <c r="P2296">
        <v>5</v>
      </c>
      <c r="Q2296">
        <v>5</v>
      </c>
      <c r="R2296">
        <v>23</v>
      </c>
      <c r="S2296" s="24">
        <v>5.8</v>
      </c>
      <c r="T2296" s="24">
        <v>8.1999999999999993</v>
      </c>
      <c r="U2296" t="s">
        <v>188</v>
      </c>
      <c r="V2296" s="14" t="str">
        <f>VLOOKUP($U2296,look_up!$A$2:J2322,2,FALSE)</f>
        <v>Lírio_do_mar</v>
      </c>
      <c r="W2296" s="14" t="str">
        <f>VLOOKUP($U2296,look_up!$A$2:K2322,3,FALSE)</f>
        <v>Species</v>
      </c>
      <c r="X2296" s="14" t="str">
        <f>VLOOKUP($U2296,look_up!$A$2:L2322,4,FALSE)</f>
        <v>NA</v>
      </c>
      <c r="Y2296" s="14" t="str">
        <f>VLOOKUP($U2296,look_up!A$2:K2322,5,FALSE)</f>
        <v>Animalia</v>
      </c>
      <c r="Z2296" s="14" t="str">
        <f>VLOOKUP($U2296,look_up!A$2:L2322,6,FALSE)</f>
        <v>Echinodermata</v>
      </c>
      <c r="AA2296" s="14" t="str">
        <f>VLOOKUP($U2296,look_up!A$2:M2322,7,FALSE)</f>
        <v>Crinoidea</v>
      </c>
      <c r="AB2296" s="14" t="str">
        <f>VLOOKUP($U2296,look_up!$A$2:P2322,8,FALSE)</f>
        <v>Comatulida</v>
      </c>
      <c r="AC2296" s="14" t="str">
        <f>VLOOKUP($U2296,look_up!$A$2:Q2322,9,FALSE)</f>
        <v>Tropiometridae</v>
      </c>
      <c r="AD2296" s="14">
        <f>VLOOKUP($U2296,look_up!A$2:P2322,10,FALSE)</f>
        <v>213331</v>
      </c>
      <c r="AE2296" s="16">
        <v>0</v>
      </c>
      <c r="AF2296" s="24" t="s">
        <v>216</v>
      </c>
      <c r="AG2296">
        <v>40</v>
      </c>
      <c r="AH2296" s="16" t="s">
        <v>273</v>
      </c>
      <c r="AI2296" s="16" t="s">
        <v>229</v>
      </c>
      <c r="AJ2296" s="16" t="s">
        <v>214</v>
      </c>
      <c r="AK2296" s="16" t="s">
        <v>230</v>
      </c>
      <c r="AL2296" s="16">
        <v>0</v>
      </c>
    </row>
    <row r="2297" spans="1:38" x14ac:dyDescent="0.3">
      <c r="A2297" s="24" t="s">
        <v>0</v>
      </c>
      <c r="B2297" t="s">
        <v>266</v>
      </c>
      <c r="C2297" t="s">
        <v>277</v>
      </c>
      <c r="D2297">
        <v>-27.296009999999999</v>
      </c>
      <c r="E2297">
        <v>-48.36168</v>
      </c>
      <c r="F2297" s="24" t="s">
        <v>2</v>
      </c>
      <c r="G2297" s="24" t="s">
        <v>3</v>
      </c>
      <c r="H2297" s="25">
        <v>42047</v>
      </c>
      <c r="I2297" s="12" t="s">
        <v>278</v>
      </c>
      <c r="J2297" s="12" t="s">
        <v>245</v>
      </c>
      <c r="K2297" s="12" t="s">
        <v>271</v>
      </c>
      <c r="L2297" s="24" t="s">
        <v>96</v>
      </c>
      <c r="M2297" s="24" t="s">
        <v>272</v>
      </c>
      <c r="N2297" t="s">
        <v>85</v>
      </c>
      <c r="O2297" s="24">
        <v>3</v>
      </c>
      <c r="P2297">
        <v>5</v>
      </c>
      <c r="Q2297">
        <v>5</v>
      </c>
      <c r="R2297">
        <v>23</v>
      </c>
      <c r="S2297" s="24">
        <v>5.8</v>
      </c>
      <c r="T2297" s="24">
        <v>8.1999999999999993</v>
      </c>
      <c r="U2297" t="s">
        <v>188</v>
      </c>
      <c r="V2297" s="14" t="str">
        <f>VLOOKUP($U2297,look_up!$A$2:J2323,2,FALSE)</f>
        <v>Lírio_do_mar</v>
      </c>
      <c r="W2297" s="14" t="str">
        <f>VLOOKUP($U2297,look_up!$A$2:K2323,3,FALSE)</f>
        <v>Species</v>
      </c>
      <c r="X2297" s="14" t="str">
        <f>VLOOKUP($U2297,look_up!$A$2:L2323,4,FALSE)</f>
        <v>NA</v>
      </c>
      <c r="Y2297" s="14" t="str">
        <f>VLOOKUP($U2297,look_up!A$2:K2323,5,FALSE)</f>
        <v>Animalia</v>
      </c>
      <c r="Z2297" s="14" t="str">
        <f>VLOOKUP($U2297,look_up!A$2:L2323,6,FALSE)</f>
        <v>Echinodermata</v>
      </c>
      <c r="AA2297" s="14" t="str">
        <f>VLOOKUP($U2297,look_up!A$2:M2323,7,FALSE)</f>
        <v>Crinoidea</v>
      </c>
      <c r="AB2297" s="14" t="str">
        <f>VLOOKUP($U2297,look_up!$A$2:P2323,8,FALSE)</f>
        <v>Comatulida</v>
      </c>
      <c r="AC2297" s="14" t="str">
        <f>VLOOKUP($U2297,look_up!$A$2:Q2323,9,FALSE)</f>
        <v>Tropiometridae</v>
      </c>
      <c r="AD2297" s="14">
        <f>VLOOKUP($U2297,look_up!A$2:P2323,10,FALSE)</f>
        <v>213331</v>
      </c>
      <c r="AE2297" s="16">
        <v>0</v>
      </c>
      <c r="AF2297" s="24" t="s">
        <v>216</v>
      </c>
      <c r="AG2297">
        <v>40</v>
      </c>
      <c r="AH2297" s="16" t="s">
        <v>273</v>
      </c>
      <c r="AI2297" s="16" t="s">
        <v>229</v>
      </c>
      <c r="AJ2297" s="16" t="s">
        <v>214</v>
      </c>
      <c r="AK2297" s="16" t="s">
        <v>230</v>
      </c>
      <c r="AL2297" s="16">
        <v>0</v>
      </c>
    </row>
    <row r="2298" spans="1:38" x14ac:dyDescent="0.3">
      <c r="A2298" s="24" t="s">
        <v>0</v>
      </c>
      <c r="B2298" t="s">
        <v>266</v>
      </c>
      <c r="C2298" t="s">
        <v>277</v>
      </c>
      <c r="D2298">
        <v>-27.296009999999999</v>
      </c>
      <c r="E2298">
        <v>-48.36168</v>
      </c>
      <c r="F2298" s="24" t="s">
        <v>2</v>
      </c>
      <c r="G2298" s="24" t="s">
        <v>3</v>
      </c>
      <c r="H2298" s="25">
        <v>42047</v>
      </c>
      <c r="I2298" s="12" t="s">
        <v>278</v>
      </c>
      <c r="J2298" s="12" t="s">
        <v>245</v>
      </c>
      <c r="K2298" s="12" t="s">
        <v>271</v>
      </c>
      <c r="L2298" s="24" t="s">
        <v>96</v>
      </c>
      <c r="M2298" s="24" t="s">
        <v>272</v>
      </c>
      <c r="N2298" t="s">
        <v>85</v>
      </c>
      <c r="O2298" s="24">
        <v>1</v>
      </c>
      <c r="P2298">
        <v>10</v>
      </c>
      <c r="Q2298">
        <v>10</v>
      </c>
      <c r="R2298">
        <v>18</v>
      </c>
      <c r="S2298" s="24">
        <v>5.8</v>
      </c>
      <c r="T2298" s="24">
        <v>7.9</v>
      </c>
      <c r="U2298" t="s">
        <v>188</v>
      </c>
      <c r="V2298" s="14" t="str">
        <f>VLOOKUP($U2298,look_up!$A$2:J2324,2,FALSE)</f>
        <v>Lírio_do_mar</v>
      </c>
      <c r="W2298" s="14" t="str">
        <f>VLOOKUP($U2298,look_up!$A$2:K2324,3,FALSE)</f>
        <v>Species</v>
      </c>
      <c r="X2298" s="14" t="str">
        <f>VLOOKUP($U2298,look_up!$A$2:L2324,4,FALSE)</f>
        <v>NA</v>
      </c>
      <c r="Y2298" s="14" t="str">
        <f>VLOOKUP($U2298,look_up!A$2:K2324,5,FALSE)</f>
        <v>Animalia</v>
      </c>
      <c r="Z2298" s="14" t="str">
        <f>VLOOKUP($U2298,look_up!A$2:L2324,6,FALSE)</f>
        <v>Echinodermata</v>
      </c>
      <c r="AA2298" s="14" t="str">
        <f>VLOOKUP($U2298,look_up!A$2:M2324,7,FALSE)</f>
        <v>Crinoidea</v>
      </c>
      <c r="AB2298" s="14" t="str">
        <f>VLOOKUP($U2298,look_up!$A$2:P2324,8,FALSE)</f>
        <v>Comatulida</v>
      </c>
      <c r="AC2298" s="14" t="str">
        <f>VLOOKUP($U2298,look_up!$A$2:Q2324,9,FALSE)</f>
        <v>Tropiometridae</v>
      </c>
      <c r="AD2298" s="14">
        <f>VLOOKUP($U2298,look_up!A$2:P2324,10,FALSE)</f>
        <v>213331</v>
      </c>
      <c r="AE2298" s="16">
        <v>0</v>
      </c>
      <c r="AF2298" s="24" t="s">
        <v>216</v>
      </c>
      <c r="AG2298">
        <v>40</v>
      </c>
      <c r="AH2298" s="16" t="s">
        <v>273</v>
      </c>
      <c r="AI2298" s="16" t="s">
        <v>229</v>
      </c>
      <c r="AJ2298" s="16" t="s">
        <v>214</v>
      </c>
      <c r="AK2298" s="16" t="s">
        <v>230</v>
      </c>
      <c r="AL2298" s="16">
        <v>0</v>
      </c>
    </row>
    <row r="2299" spans="1:38" x14ac:dyDescent="0.3">
      <c r="A2299" s="24" t="s">
        <v>0</v>
      </c>
      <c r="B2299" t="s">
        <v>266</v>
      </c>
      <c r="C2299" t="s">
        <v>277</v>
      </c>
      <c r="D2299">
        <v>-27.296009999999999</v>
      </c>
      <c r="E2299">
        <v>-48.36168</v>
      </c>
      <c r="F2299" s="24" t="s">
        <v>2</v>
      </c>
      <c r="G2299" s="24" t="s">
        <v>3</v>
      </c>
      <c r="H2299" s="25">
        <v>42047</v>
      </c>
      <c r="I2299" s="12" t="s">
        <v>278</v>
      </c>
      <c r="J2299" s="12" t="s">
        <v>245</v>
      </c>
      <c r="K2299" s="12" t="s">
        <v>271</v>
      </c>
      <c r="L2299" s="24" t="s">
        <v>96</v>
      </c>
      <c r="M2299" s="24" t="s">
        <v>272</v>
      </c>
      <c r="N2299" t="s">
        <v>85</v>
      </c>
      <c r="O2299" s="24">
        <v>2</v>
      </c>
      <c r="P2299">
        <v>10</v>
      </c>
      <c r="Q2299">
        <v>10</v>
      </c>
      <c r="R2299">
        <v>18</v>
      </c>
      <c r="S2299" s="24">
        <v>5.8</v>
      </c>
      <c r="T2299" s="24">
        <v>7.9</v>
      </c>
      <c r="U2299" t="s">
        <v>188</v>
      </c>
      <c r="V2299" s="14" t="str">
        <f>VLOOKUP($U2299,look_up!$A$2:J2325,2,FALSE)</f>
        <v>Lírio_do_mar</v>
      </c>
      <c r="W2299" s="14" t="str">
        <f>VLOOKUP($U2299,look_up!$A$2:K2325,3,FALSE)</f>
        <v>Species</v>
      </c>
      <c r="X2299" s="14" t="str">
        <f>VLOOKUP($U2299,look_up!$A$2:L2325,4,FALSE)</f>
        <v>NA</v>
      </c>
      <c r="Y2299" s="14" t="str">
        <f>VLOOKUP($U2299,look_up!A$2:K2325,5,FALSE)</f>
        <v>Animalia</v>
      </c>
      <c r="Z2299" s="14" t="str">
        <f>VLOOKUP($U2299,look_up!A$2:L2325,6,FALSE)</f>
        <v>Echinodermata</v>
      </c>
      <c r="AA2299" s="14" t="str">
        <f>VLOOKUP($U2299,look_up!A$2:M2325,7,FALSE)</f>
        <v>Crinoidea</v>
      </c>
      <c r="AB2299" s="14" t="str">
        <f>VLOOKUP($U2299,look_up!$A$2:P2325,8,FALSE)</f>
        <v>Comatulida</v>
      </c>
      <c r="AC2299" s="14" t="str">
        <f>VLOOKUP($U2299,look_up!$A$2:Q2325,9,FALSE)</f>
        <v>Tropiometridae</v>
      </c>
      <c r="AD2299" s="14">
        <f>VLOOKUP($U2299,look_up!A$2:P2325,10,FALSE)</f>
        <v>213331</v>
      </c>
      <c r="AE2299" s="16">
        <v>0</v>
      </c>
      <c r="AF2299" s="24" t="s">
        <v>216</v>
      </c>
      <c r="AG2299">
        <v>40</v>
      </c>
      <c r="AH2299" s="16" t="s">
        <v>273</v>
      </c>
      <c r="AI2299" s="16" t="s">
        <v>229</v>
      </c>
      <c r="AJ2299" s="16" t="s">
        <v>214</v>
      </c>
      <c r="AK2299" s="16" t="s">
        <v>230</v>
      </c>
      <c r="AL2299" s="16">
        <v>0</v>
      </c>
    </row>
    <row r="2300" spans="1:38" x14ac:dyDescent="0.3">
      <c r="A2300" s="24" t="s">
        <v>0</v>
      </c>
      <c r="B2300" t="s">
        <v>266</v>
      </c>
      <c r="C2300" t="s">
        <v>277</v>
      </c>
      <c r="D2300">
        <v>-27.296009999999999</v>
      </c>
      <c r="E2300">
        <v>-48.36168</v>
      </c>
      <c r="F2300" s="24" t="s">
        <v>2</v>
      </c>
      <c r="G2300" s="24" t="s">
        <v>3</v>
      </c>
      <c r="H2300" s="25">
        <v>42047</v>
      </c>
      <c r="I2300" s="12" t="s">
        <v>278</v>
      </c>
      <c r="J2300" s="12" t="s">
        <v>245</v>
      </c>
      <c r="K2300" s="12" t="s">
        <v>271</v>
      </c>
      <c r="L2300" s="24" t="s">
        <v>96</v>
      </c>
      <c r="M2300" s="24" t="s">
        <v>272</v>
      </c>
      <c r="N2300" t="s">
        <v>85</v>
      </c>
      <c r="O2300" s="24">
        <v>3</v>
      </c>
      <c r="P2300">
        <v>10</v>
      </c>
      <c r="Q2300">
        <v>10</v>
      </c>
      <c r="R2300">
        <v>18</v>
      </c>
      <c r="S2300" s="24">
        <v>5.8</v>
      </c>
      <c r="T2300" s="24">
        <v>7.9</v>
      </c>
      <c r="U2300" t="s">
        <v>188</v>
      </c>
      <c r="V2300" s="14" t="str">
        <f>VLOOKUP($U2300,look_up!$A$2:J2326,2,FALSE)</f>
        <v>Lírio_do_mar</v>
      </c>
      <c r="W2300" s="14" t="str">
        <f>VLOOKUP($U2300,look_up!$A$2:K2326,3,FALSE)</f>
        <v>Species</v>
      </c>
      <c r="X2300" s="14" t="str">
        <f>VLOOKUP($U2300,look_up!$A$2:L2326,4,FALSE)</f>
        <v>NA</v>
      </c>
      <c r="Y2300" s="14" t="str">
        <f>VLOOKUP($U2300,look_up!A$2:K2326,5,FALSE)</f>
        <v>Animalia</v>
      </c>
      <c r="Z2300" s="14" t="str">
        <f>VLOOKUP($U2300,look_up!A$2:L2326,6,FALSE)</f>
        <v>Echinodermata</v>
      </c>
      <c r="AA2300" s="14" t="str">
        <f>VLOOKUP($U2300,look_up!A$2:M2326,7,FALSE)</f>
        <v>Crinoidea</v>
      </c>
      <c r="AB2300" s="14" t="str">
        <f>VLOOKUP($U2300,look_up!$A$2:P2326,8,FALSE)</f>
        <v>Comatulida</v>
      </c>
      <c r="AC2300" s="14" t="str">
        <f>VLOOKUP($U2300,look_up!$A$2:Q2326,9,FALSE)</f>
        <v>Tropiometridae</v>
      </c>
      <c r="AD2300" s="14">
        <f>VLOOKUP($U2300,look_up!A$2:P2326,10,FALSE)</f>
        <v>213331</v>
      </c>
      <c r="AE2300" s="16">
        <v>0</v>
      </c>
      <c r="AF2300" s="24" t="s">
        <v>216</v>
      </c>
      <c r="AG2300">
        <v>40</v>
      </c>
      <c r="AH2300" s="16" t="s">
        <v>273</v>
      </c>
      <c r="AI2300" s="16" t="s">
        <v>229</v>
      </c>
      <c r="AJ2300" s="16" t="s">
        <v>214</v>
      </c>
      <c r="AK2300" s="16" t="s">
        <v>230</v>
      </c>
      <c r="AL2300" s="16">
        <v>0</v>
      </c>
    </row>
    <row r="2301" spans="1:38" x14ac:dyDescent="0.3">
      <c r="A2301" s="24" t="s">
        <v>0</v>
      </c>
      <c r="B2301" t="s">
        <v>1</v>
      </c>
      <c r="C2301" t="s">
        <v>279</v>
      </c>
      <c r="D2301">
        <v>-27.271709999999999</v>
      </c>
      <c r="E2301">
        <v>-48.331710000000001</v>
      </c>
      <c r="F2301" s="24" t="s">
        <v>2</v>
      </c>
      <c r="G2301" s="24" t="s">
        <v>3</v>
      </c>
      <c r="H2301" s="25">
        <v>42039</v>
      </c>
      <c r="I2301" s="12" t="s">
        <v>280</v>
      </c>
      <c r="J2301" s="12" t="s">
        <v>245</v>
      </c>
      <c r="K2301" s="12" t="s">
        <v>271</v>
      </c>
      <c r="L2301" s="24" t="s">
        <v>96</v>
      </c>
      <c r="M2301" s="24" t="s">
        <v>313</v>
      </c>
      <c r="N2301" t="s">
        <v>85</v>
      </c>
      <c r="O2301" s="24">
        <v>1</v>
      </c>
      <c r="P2301">
        <v>5</v>
      </c>
      <c r="Q2301">
        <v>5</v>
      </c>
      <c r="R2301">
        <v>27</v>
      </c>
      <c r="S2301" s="24">
        <v>20</v>
      </c>
      <c r="T2301" s="24">
        <v>20</v>
      </c>
      <c r="U2301" t="s">
        <v>188</v>
      </c>
      <c r="V2301" s="14" t="str">
        <f>VLOOKUP($U2301,look_up!$A$2:J2327,2,FALSE)</f>
        <v>Lírio_do_mar</v>
      </c>
      <c r="W2301" s="14" t="str">
        <f>VLOOKUP($U2301,look_up!$A$2:K2327,3,FALSE)</f>
        <v>Species</v>
      </c>
      <c r="X2301" s="14" t="str">
        <f>VLOOKUP($U2301,look_up!$A$2:L2327,4,FALSE)</f>
        <v>NA</v>
      </c>
      <c r="Y2301" s="14" t="str">
        <f>VLOOKUP($U2301,look_up!A$2:K2327,5,FALSE)</f>
        <v>Animalia</v>
      </c>
      <c r="Z2301" s="14" t="str">
        <f>VLOOKUP($U2301,look_up!A$2:L2327,6,FALSE)</f>
        <v>Echinodermata</v>
      </c>
      <c r="AA2301" s="14" t="str">
        <f>VLOOKUP($U2301,look_up!A$2:M2327,7,FALSE)</f>
        <v>Crinoidea</v>
      </c>
      <c r="AB2301" s="14" t="str">
        <f>VLOOKUP($U2301,look_up!$A$2:P2327,8,FALSE)</f>
        <v>Comatulida</v>
      </c>
      <c r="AC2301" s="14" t="str">
        <f>VLOOKUP($U2301,look_up!$A$2:Q2327,9,FALSE)</f>
        <v>Tropiometridae</v>
      </c>
      <c r="AD2301" s="14">
        <f>VLOOKUP($U2301,look_up!A$2:P2327,10,FALSE)</f>
        <v>213331</v>
      </c>
      <c r="AE2301" s="16">
        <v>0</v>
      </c>
      <c r="AF2301" s="24" t="s">
        <v>216</v>
      </c>
      <c r="AG2301">
        <v>40</v>
      </c>
      <c r="AH2301" s="16" t="s">
        <v>273</v>
      </c>
      <c r="AI2301" s="16" t="s">
        <v>229</v>
      </c>
      <c r="AJ2301" s="16" t="s">
        <v>214</v>
      </c>
      <c r="AK2301" s="16" t="s">
        <v>230</v>
      </c>
      <c r="AL2301" s="16">
        <v>0</v>
      </c>
    </row>
    <row r="2302" spans="1:38" x14ac:dyDescent="0.3">
      <c r="A2302" s="24" t="s">
        <v>0</v>
      </c>
      <c r="B2302" t="s">
        <v>1</v>
      </c>
      <c r="C2302" t="s">
        <v>279</v>
      </c>
      <c r="D2302">
        <v>-27.271709999999999</v>
      </c>
      <c r="E2302">
        <v>-48.331710000000001</v>
      </c>
      <c r="F2302" s="24" t="s">
        <v>2</v>
      </c>
      <c r="G2302" s="24" t="s">
        <v>3</v>
      </c>
      <c r="H2302" s="25">
        <v>42039</v>
      </c>
      <c r="I2302" s="12" t="s">
        <v>280</v>
      </c>
      <c r="J2302" s="12" t="s">
        <v>245</v>
      </c>
      <c r="K2302" s="12" t="s">
        <v>271</v>
      </c>
      <c r="L2302" s="24" t="s">
        <v>96</v>
      </c>
      <c r="M2302" s="24" t="s">
        <v>313</v>
      </c>
      <c r="N2302" t="s">
        <v>85</v>
      </c>
      <c r="O2302" s="24">
        <v>2</v>
      </c>
      <c r="P2302">
        <v>5</v>
      </c>
      <c r="Q2302">
        <v>5</v>
      </c>
      <c r="R2302">
        <v>27</v>
      </c>
      <c r="S2302" s="24">
        <v>20</v>
      </c>
      <c r="T2302" s="24">
        <v>20</v>
      </c>
      <c r="U2302" t="s">
        <v>188</v>
      </c>
      <c r="V2302" s="14" t="str">
        <f>VLOOKUP($U2302,look_up!$A$2:J2328,2,FALSE)</f>
        <v>Lírio_do_mar</v>
      </c>
      <c r="W2302" s="14" t="str">
        <f>VLOOKUP($U2302,look_up!$A$2:K2328,3,FALSE)</f>
        <v>Species</v>
      </c>
      <c r="X2302" s="14" t="str">
        <f>VLOOKUP($U2302,look_up!$A$2:L2328,4,FALSE)</f>
        <v>NA</v>
      </c>
      <c r="Y2302" s="14" t="str">
        <f>VLOOKUP($U2302,look_up!A$2:K2328,5,FALSE)</f>
        <v>Animalia</v>
      </c>
      <c r="Z2302" s="14" t="str">
        <f>VLOOKUP($U2302,look_up!A$2:L2328,6,FALSE)</f>
        <v>Echinodermata</v>
      </c>
      <c r="AA2302" s="14" t="str">
        <f>VLOOKUP($U2302,look_up!A$2:M2328,7,FALSE)</f>
        <v>Crinoidea</v>
      </c>
      <c r="AB2302" s="14" t="str">
        <f>VLOOKUP($U2302,look_up!$A$2:P2328,8,FALSE)</f>
        <v>Comatulida</v>
      </c>
      <c r="AC2302" s="14" t="str">
        <f>VLOOKUP($U2302,look_up!$A$2:Q2328,9,FALSE)</f>
        <v>Tropiometridae</v>
      </c>
      <c r="AD2302" s="14">
        <f>VLOOKUP($U2302,look_up!A$2:P2328,10,FALSE)</f>
        <v>213331</v>
      </c>
      <c r="AE2302" s="16">
        <v>0</v>
      </c>
      <c r="AF2302" s="24" t="s">
        <v>216</v>
      </c>
      <c r="AG2302">
        <v>40</v>
      </c>
      <c r="AH2302" s="16" t="s">
        <v>273</v>
      </c>
      <c r="AI2302" s="16" t="s">
        <v>229</v>
      </c>
      <c r="AJ2302" s="16" t="s">
        <v>214</v>
      </c>
      <c r="AK2302" s="16" t="s">
        <v>230</v>
      </c>
      <c r="AL2302" s="16">
        <v>0</v>
      </c>
    </row>
    <row r="2303" spans="1:38" x14ac:dyDescent="0.3">
      <c r="A2303" s="24" t="s">
        <v>0</v>
      </c>
      <c r="B2303" t="s">
        <v>1</v>
      </c>
      <c r="C2303" t="s">
        <v>279</v>
      </c>
      <c r="D2303">
        <v>-27.271709999999999</v>
      </c>
      <c r="E2303">
        <v>-48.331710000000001</v>
      </c>
      <c r="F2303" s="24" t="s">
        <v>2</v>
      </c>
      <c r="G2303" s="24" t="s">
        <v>3</v>
      </c>
      <c r="H2303" s="25">
        <v>42039</v>
      </c>
      <c r="I2303" s="12" t="s">
        <v>280</v>
      </c>
      <c r="J2303" s="12" t="s">
        <v>245</v>
      </c>
      <c r="K2303" s="12" t="s">
        <v>271</v>
      </c>
      <c r="L2303" s="24" t="s">
        <v>96</v>
      </c>
      <c r="M2303" s="24" t="s">
        <v>313</v>
      </c>
      <c r="N2303" t="s">
        <v>85</v>
      </c>
      <c r="O2303" s="24">
        <v>3</v>
      </c>
      <c r="P2303">
        <v>5</v>
      </c>
      <c r="Q2303">
        <v>5</v>
      </c>
      <c r="R2303">
        <v>27</v>
      </c>
      <c r="S2303" s="24">
        <v>20</v>
      </c>
      <c r="T2303" s="24">
        <v>20</v>
      </c>
      <c r="U2303" t="s">
        <v>188</v>
      </c>
      <c r="V2303" s="14" t="str">
        <f>VLOOKUP($U2303,look_up!$A$2:J2329,2,FALSE)</f>
        <v>Lírio_do_mar</v>
      </c>
      <c r="W2303" s="14" t="str">
        <f>VLOOKUP($U2303,look_up!$A$2:K2329,3,FALSE)</f>
        <v>Species</v>
      </c>
      <c r="X2303" s="14" t="str">
        <f>VLOOKUP($U2303,look_up!$A$2:L2329,4,FALSE)</f>
        <v>NA</v>
      </c>
      <c r="Y2303" s="14" t="str">
        <f>VLOOKUP($U2303,look_up!A$2:K2329,5,FALSE)</f>
        <v>Animalia</v>
      </c>
      <c r="Z2303" s="14" t="str">
        <f>VLOOKUP($U2303,look_up!A$2:L2329,6,FALSE)</f>
        <v>Echinodermata</v>
      </c>
      <c r="AA2303" s="14" t="str">
        <f>VLOOKUP($U2303,look_up!A$2:M2329,7,FALSE)</f>
        <v>Crinoidea</v>
      </c>
      <c r="AB2303" s="14" t="str">
        <f>VLOOKUP($U2303,look_up!$A$2:P2329,8,FALSE)</f>
        <v>Comatulida</v>
      </c>
      <c r="AC2303" s="14" t="str">
        <f>VLOOKUP($U2303,look_up!$A$2:Q2329,9,FALSE)</f>
        <v>Tropiometridae</v>
      </c>
      <c r="AD2303" s="14">
        <f>VLOOKUP($U2303,look_up!A$2:P2329,10,FALSE)</f>
        <v>213331</v>
      </c>
      <c r="AE2303" s="16">
        <v>0</v>
      </c>
      <c r="AF2303" s="24" t="s">
        <v>216</v>
      </c>
      <c r="AG2303">
        <v>40</v>
      </c>
      <c r="AH2303" s="16" t="s">
        <v>273</v>
      </c>
      <c r="AI2303" s="16" t="s">
        <v>229</v>
      </c>
      <c r="AJ2303" s="16" t="s">
        <v>214</v>
      </c>
      <c r="AK2303" s="16" t="s">
        <v>230</v>
      </c>
      <c r="AL2303" s="16">
        <v>0</v>
      </c>
    </row>
    <row r="2304" spans="1:38" x14ac:dyDescent="0.3">
      <c r="A2304" s="24" t="s">
        <v>0</v>
      </c>
      <c r="B2304" t="s">
        <v>1</v>
      </c>
      <c r="C2304" t="s">
        <v>279</v>
      </c>
      <c r="D2304">
        <v>-27.271709999999999</v>
      </c>
      <c r="E2304">
        <v>-48.331710000000001</v>
      </c>
      <c r="F2304" s="24" t="s">
        <v>2</v>
      </c>
      <c r="G2304" s="24" t="s">
        <v>3</v>
      </c>
      <c r="H2304" s="25">
        <v>42039</v>
      </c>
      <c r="I2304" s="12" t="s">
        <v>280</v>
      </c>
      <c r="J2304" s="12" t="s">
        <v>245</v>
      </c>
      <c r="K2304" s="12" t="s">
        <v>271</v>
      </c>
      <c r="L2304" s="24" t="s">
        <v>96</v>
      </c>
      <c r="M2304" s="24" t="s">
        <v>313</v>
      </c>
      <c r="N2304" t="s">
        <v>86</v>
      </c>
      <c r="O2304" s="24">
        <v>1</v>
      </c>
      <c r="P2304">
        <v>11</v>
      </c>
      <c r="Q2304">
        <v>11</v>
      </c>
      <c r="R2304" t="s">
        <v>18</v>
      </c>
      <c r="S2304" s="24">
        <v>20</v>
      </c>
      <c r="T2304" s="24">
        <v>15</v>
      </c>
      <c r="U2304" t="s">
        <v>188</v>
      </c>
      <c r="V2304" s="14" t="str">
        <f>VLOOKUP($U2304,look_up!$A$2:J2330,2,FALSE)</f>
        <v>Lírio_do_mar</v>
      </c>
      <c r="W2304" s="14" t="str">
        <f>VLOOKUP($U2304,look_up!$A$2:K2330,3,FALSE)</f>
        <v>Species</v>
      </c>
      <c r="X2304" s="14" t="str">
        <f>VLOOKUP($U2304,look_up!$A$2:L2330,4,FALSE)</f>
        <v>NA</v>
      </c>
      <c r="Y2304" s="14" t="str">
        <f>VLOOKUP($U2304,look_up!A$2:K2330,5,FALSE)</f>
        <v>Animalia</v>
      </c>
      <c r="Z2304" s="14" t="str">
        <f>VLOOKUP($U2304,look_up!A$2:L2330,6,FALSE)</f>
        <v>Echinodermata</v>
      </c>
      <c r="AA2304" s="14" t="str">
        <f>VLOOKUP($U2304,look_up!A$2:M2330,7,FALSE)</f>
        <v>Crinoidea</v>
      </c>
      <c r="AB2304" s="14" t="str">
        <f>VLOOKUP($U2304,look_up!$A$2:P2330,8,FALSE)</f>
        <v>Comatulida</v>
      </c>
      <c r="AC2304" s="14" t="str">
        <f>VLOOKUP($U2304,look_up!$A$2:Q2330,9,FALSE)</f>
        <v>Tropiometridae</v>
      </c>
      <c r="AD2304" s="14">
        <f>VLOOKUP($U2304,look_up!A$2:P2330,10,FALSE)</f>
        <v>213331</v>
      </c>
      <c r="AE2304" s="16">
        <v>0</v>
      </c>
      <c r="AF2304" s="24" t="s">
        <v>216</v>
      </c>
      <c r="AG2304">
        <v>40</v>
      </c>
      <c r="AH2304" s="16" t="s">
        <v>273</v>
      </c>
      <c r="AI2304" s="16" t="s">
        <v>229</v>
      </c>
      <c r="AJ2304" s="16" t="s">
        <v>214</v>
      </c>
      <c r="AK2304" s="16" t="s">
        <v>230</v>
      </c>
      <c r="AL2304" s="16">
        <v>0</v>
      </c>
    </row>
    <row r="2305" spans="1:38" x14ac:dyDescent="0.3">
      <c r="A2305" s="24" t="s">
        <v>0</v>
      </c>
      <c r="B2305" t="s">
        <v>1</v>
      </c>
      <c r="C2305" t="s">
        <v>279</v>
      </c>
      <c r="D2305">
        <v>-27.271709999999999</v>
      </c>
      <c r="E2305">
        <v>-48.331710000000001</v>
      </c>
      <c r="F2305" s="24" t="s">
        <v>2</v>
      </c>
      <c r="G2305" s="24" t="s">
        <v>3</v>
      </c>
      <c r="H2305" s="25">
        <v>42039</v>
      </c>
      <c r="I2305" s="12" t="s">
        <v>280</v>
      </c>
      <c r="J2305" s="12" t="s">
        <v>245</v>
      </c>
      <c r="K2305" s="12" t="s">
        <v>271</v>
      </c>
      <c r="L2305" s="24" t="s">
        <v>96</v>
      </c>
      <c r="M2305" s="24" t="s">
        <v>313</v>
      </c>
      <c r="N2305" t="s">
        <v>86</v>
      </c>
      <c r="O2305" s="24">
        <v>2</v>
      </c>
      <c r="P2305">
        <v>11</v>
      </c>
      <c r="Q2305">
        <v>11</v>
      </c>
      <c r="R2305" t="s">
        <v>18</v>
      </c>
      <c r="S2305" s="24">
        <v>20</v>
      </c>
      <c r="T2305" s="24">
        <v>15</v>
      </c>
      <c r="U2305" t="s">
        <v>188</v>
      </c>
      <c r="V2305" s="14" t="str">
        <f>VLOOKUP($U2305,look_up!$A$2:J2331,2,FALSE)</f>
        <v>Lírio_do_mar</v>
      </c>
      <c r="W2305" s="14" t="str">
        <f>VLOOKUP($U2305,look_up!$A$2:K2331,3,FALSE)</f>
        <v>Species</v>
      </c>
      <c r="X2305" s="14" t="str">
        <f>VLOOKUP($U2305,look_up!$A$2:L2331,4,FALSE)</f>
        <v>NA</v>
      </c>
      <c r="Y2305" s="14" t="str">
        <f>VLOOKUP($U2305,look_up!A$2:K2331,5,FALSE)</f>
        <v>Animalia</v>
      </c>
      <c r="Z2305" s="14" t="str">
        <f>VLOOKUP($U2305,look_up!A$2:L2331,6,FALSE)</f>
        <v>Echinodermata</v>
      </c>
      <c r="AA2305" s="14" t="str">
        <f>VLOOKUP($U2305,look_up!A$2:M2331,7,FALSE)</f>
        <v>Crinoidea</v>
      </c>
      <c r="AB2305" s="14" t="str">
        <f>VLOOKUP($U2305,look_up!$A$2:P2331,8,FALSE)</f>
        <v>Comatulida</v>
      </c>
      <c r="AC2305" s="14" t="str">
        <f>VLOOKUP($U2305,look_up!$A$2:Q2331,9,FALSE)</f>
        <v>Tropiometridae</v>
      </c>
      <c r="AD2305" s="14">
        <f>VLOOKUP($U2305,look_up!A$2:P2331,10,FALSE)</f>
        <v>213331</v>
      </c>
      <c r="AE2305" s="16">
        <v>0</v>
      </c>
      <c r="AF2305" s="24" t="s">
        <v>216</v>
      </c>
      <c r="AG2305">
        <v>40</v>
      </c>
      <c r="AH2305" s="16" t="s">
        <v>273</v>
      </c>
      <c r="AI2305" s="16" t="s">
        <v>229</v>
      </c>
      <c r="AJ2305" s="16" t="s">
        <v>214</v>
      </c>
      <c r="AK2305" s="16" t="s">
        <v>230</v>
      </c>
      <c r="AL2305" s="16">
        <v>0</v>
      </c>
    </row>
    <row r="2306" spans="1:38" x14ac:dyDescent="0.3">
      <c r="A2306" s="24" t="s">
        <v>0</v>
      </c>
      <c r="B2306" t="s">
        <v>1</v>
      </c>
      <c r="C2306" t="s">
        <v>279</v>
      </c>
      <c r="D2306">
        <v>-27.271709999999999</v>
      </c>
      <c r="E2306">
        <v>-48.331710000000001</v>
      </c>
      <c r="F2306" s="24" t="s">
        <v>2</v>
      </c>
      <c r="G2306" s="24" t="s">
        <v>3</v>
      </c>
      <c r="H2306" s="25">
        <v>42039</v>
      </c>
      <c r="I2306" s="12" t="s">
        <v>280</v>
      </c>
      <c r="J2306" s="12" t="s">
        <v>245</v>
      </c>
      <c r="K2306" s="12" t="s">
        <v>271</v>
      </c>
      <c r="L2306" s="24" t="s">
        <v>96</v>
      </c>
      <c r="M2306" s="24" t="s">
        <v>313</v>
      </c>
      <c r="N2306" t="s">
        <v>86</v>
      </c>
      <c r="O2306" s="24">
        <v>3</v>
      </c>
      <c r="P2306">
        <v>11</v>
      </c>
      <c r="Q2306">
        <v>11</v>
      </c>
      <c r="R2306" t="s">
        <v>18</v>
      </c>
      <c r="S2306" s="24">
        <v>20</v>
      </c>
      <c r="T2306" s="24">
        <v>15</v>
      </c>
      <c r="U2306" t="s">
        <v>188</v>
      </c>
      <c r="V2306" s="14" t="str">
        <f>VLOOKUP($U2306,look_up!$A$2:J2332,2,FALSE)</f>
        <v>Lírio_do_mar</v>
      </c>
      <c r="W2306" s="14" t="str">
        <f>VLOOKUP($U2306,look_up!$A$2:K2332,3,FALSE)</f>
        <v>Species</v>
      </c>
      <c r="X2306" s="14" t="str">
        <f>VLOOKUP($U2306,look_up!$A$2:L2332,4,FALSE)</f>
        <v>NA</v>
      </c>
      <c r="Y2306" s="14" t="str">
        <f>VLOOKUP($U2306,look_up!A$2:K2332,5,FALSE)</f>
        <v>Animalia</v>
      </c>
      <c r="Z2306" s="14" t="str">
        <f>VLOOKUP($U2306,look_up!A$2:L2332,6,FALSE)</f>
        <v>Echinodermata</v>
      </c>
      <c r="AA2306" s="14" t="str">
        <f>VLOOKUP($U2306,look_up!A$2:M2332,7,FALSE)</f>
        <v>Crinoidea</v>
      </c>
      <c r="AB2306" s="14" t="str">
        <f>VLOOKUP($U2306,look_up!$A$2:P2332,8,FALSE)</f>
        <v>Comatulida</v>
      </c>
      <c r="AC2306" s="14" t="str">
        <f>VLOOKUP($U2306,look_up!$A$2:Q2332,9,FALSE)</f>
        <v>Tropiometridae</v>
      </c>
      <c r="AD2306" s="14">
        <f>VLOOKUP($U2306,look_up!A$2:P2332,10,FALSE)</f>
        <v>213331</v>
      </c>
      <c r="AE2306" s="16">
        <v>0</v>
      </c>
      <c r="AF2306" s="24" t="s">
        <v>216</v>
      </c>
      <c r="AG2306">
        <v>40</v>
      </c>
      <c r="AH2306" s="16" t="s">
        <v>273</v>
      </c>
      <c r="AI2306" s="16" t="s">
        <v>229</v>
      </c>
      <c r="AJ2306" s="16" t="s">
        <v>214</v>
      </c>
      <c r="AK2306" s="16" t="s">
        <v>230</v>
      </c>
      <c r="AL2306" s="16">
        <v>0</v>
      </c>
    </row>
    <row r="2307" spans="1:38" x14ac:dyDescent="0.3">
      <c r="A2307" s="24" t="s">
        <v>0</v>
      </c>
      <c r="B2307" t="s">
        <v>308</v>
      </c>
      <c r="C2307" t="s">
        <v>281</v>
      </c>
      <c r="D2307">
        <v>-27.274239999999999</v>
      </c>
      <c r="E2307">
        <v>-48.3339</v>
      </c>
      <c r="F2307" s="24" t="s">
        <v>2</v>
      </c>
      <c r="G2307" s="24" t="s">
        <v>3</v>
      </c>
      <c r="H2307" s="25">
        <v>42031</v>
      </c>
      <c r="I2307" s="12" t="s">
        <v>282</v>
      </c>
      <c r="J2307" s="12" t="s">
        <v>270</v>
      </c>
      <c r="K2307" s="12" t="s">
        <v>271</v>
      </c>
      <c r="L2307" s="24" t="s">
        <v>96</v>
      </c>
      <c r="M2307" s="24" t="s">
        <v>313</v>
      </c>
      <c r="N2307" t="s">
        <v>85</v>
      </c>
      <c r="O2307" s="24">
        <v>1</v>
      </c>
      <c r="P2307">
        <v>5</v>
      </c>
      <c r="Q2307">
        <v>5</v>
      </c>
      <c r="R2307">
        <v>27</v>
      </c>
      <c r="S2307" s="24">
        <v>4.7</v>
      </c>
      <c r="T2307" s="24">
        <v>3.4</v>
      </c>
      <c r="U2307" t="s">
        <v>188</v>
      </c>
      <c r="V2307" s="14" t="str">
        <f>VLOOKUP($U2307,look_up!$A$2:J2333,2,FALSE)</f>
        <v>Lírio_do_mar</v>
      </c>
      <c r="W2307" s="14" t="str">
        <f>VLOOKUP($U2307,look_up!$A$2:K2333,3,FALSE)</f>
        <v>Species</v>
      </c>
      <c r="X2307" s="14" t="str">
        <f>VLOOKUP($U2307,look_up!$A$2:L2333,4,FALSE)</f>
        <v>NA</v>
      </c>
      <c r="Y2307" s="14" t="str">
        <f>VLOOKUP($U2307,look_up!A$2:K2333,5,FALSE)</f>
        <v>Animalia</v>
      </c>
      <c r="Z2307" s="14" t="str">
        <f>VLOOKUP($U2307,look_up!A$2:L2333,6,FALSE)</f>
        <v>Echinodermata</v>
      </c>
      <c r="AA2307" s="14" t="str">
        <f>VLOOKUP($U2307,look_up!A$2:M2333,7,FALSE)</f>
        <v>Crinoidea</v>
      </c>
      <c r="AB2307" s="14" t="str">
        <f>VLOOKUP($U2307,look_up!$A$2:P2333,8,FALSE)</f>
        <v>Comatulida</v>
      </c>
      <c r="AC2307" s="14" t="str">
        <f>VLOOKUP($U2307,look_up!$A$2:Q2333,9,FALSE)</f>
        <v>Tropiometridae</v>
      </c>
      <c r="AD2307" s="14">
        <f>VLOOKUP($U2307,look_up!A$2:P2333,10,FALSE)</f>
        <v>213331</v>
      </c>
      <c r="AE2307" s="16">
        <v>0</v>
      </c>
      <c r="AF2307" s="24" t="s">
        <v>216</v>
      </c>
      <c r="AG2307">
        <v>40</v>
      </c>
      <c r="AH2307" s="16" t="s">
        <v>273</v>
      </c>
      <c r="AI2307" s="16" t="s">
        <v>229</v>
      </c>
      <c r="AJ2307" s="16" t="s">
        <v>214</v>
      </c>
      <c r="AK2307" s="16" t="s">
        <v>230</v>
      </c>
      <c r="AL2307" s="16">
        <v>0</v>
      </c>
    </row>
    <row r="2308" spans="1:38" x14ac:dyDescent="0.3">
      <c r="A2308" s="24" t="s">
        <v>0</v>
      </c>
      <c r="B2308" t="s">
        <v>308</v>
      </c>
      <c r="C2308" t="s">
        <v>281</v>
      </c>
      <c r="D2308">
        <v>-27.274239999999999</v>
      </c>
      <c r="E2308">
        <v>-48.3339</v>
      </c>
      <c r="F2308" s="24" t="s">
        <v>2</v>
      </c>
      <c r="G2308" s="24" t="s">
        <v>3</v>
      </c>
      <c r="H2308" s="25">
        <v>42031</v>
      </c>
      <c r="I2308" s="12" t="s">
        <v>282</v>
      </c>
      <c r="J2308" s="12" t="s">
        <v>270</v>
      </c>
      <c r="K2308" s="12" t="s">
        <v>271</v>
      </c>
      <c r="L2308" s="24" t="s">
        <v>96</v>
      </c>
      <c r="M2308" s="24" t="s">
        <v>313</v>
      </c>
      <c r="N2308" t="s">
        <v>85</v>
      </c>
      <c r="O2308" s="24">
        <v>2</v>
      </c>
      <c r="P2308">
        <v>5</v>
      </c>
      <c r="Q2308">
        <v>5</v>
      </c>
      <c r="R2308">
        <v>27</v>
      </c>
      <c r="S2308" s="24">
        <v>4.7</v>
      </c>
      <c r="T2308" s="24">
        <v>3.4</v>
      </c>
      <c r="U2308" t="s">
        <v>188</v>
      </c>
      <c r="V2308" s="14" t="str">
        <f>VLOOKUP($U2308,look_up!$A$2:J2334,2,FALSE)</f>
        <v>Lírio_do_mar</v>
      </c>
      <c r="W2308" s="14" t="str">
        <f>VLOOKUP($U2308,look_up!$A$2:K2334,3,FALSE)</f>
        <v>Species</v>
      </c>
      <c r="X2308" s="14" t="str">
        <f>VLOOKUP($U2308,look_up!$A$2:L2334,4,FALSE)</f>
        <v>NA</v>
      </c>
      <c r="Y2308" s="14" t="str">
        <f>VLOOKUP($U2308,look_up!A$2:K2334,5,FALSE)</f>
        <v>Animalia</v>
      </c>
      <c r="Z2308" s="14" t="str">
        <f>VLOOKUP($U2308,look_up!A$2:L2334,6,FALSE)</f>
        <v>Echinodermata</v>
      </c>
      <c r="AA2308" s="14" t="str">
        <f>VLOOKUP($U2308,look_up!A$2:M2334,7,FALSE)</f>
        <v>Crinoidea</v>
      </c>
      <c r="AB2308" s="14" t="str">
        <f>VLOOKUP($U2308,look_up!$A$2:P2334,8,FALSE)</f>
        <v>Comatulida</v>
      </c>
      <c r="AC2308" s="14" t="str">
        <f>VLOOKUP($U2308,look_up!$A$2:Q2334,9,FALSE)</f>
        <v>Tropiometridae</v>
      </c>
      <c r="AD2308" s="14">
        <f>VLOOKUP($U2308,look_up!A$2:P2334,10,FALSE)</f>
        <v>213331</v>
      </c>
      <c r="AE2308" s="16">
        <v>0</v>
      </c>
      <c r="AF2308" s="24" t="s">
        <v>216</v>
      </c>
      <c r="AG2308">
        <v>40</v>
      </c>
      <c r="AH2308" s="16" t="s">
        <v>273</v>
      </c>
      <c r="AI2308" s="16" t="s">
        <v>229</v>
      </c>
      <c r="AJ2308" s="16" t="s">
        <v>214</v>
      </c>
      <c r="AK2308" s="16" t="s">
        <v>230</v>
      </c>
      <c r="AL2308" s="16">
        <v>0</v>
      </c>
    </row>
    <row r="2309" spans="1:38" x14ac:dyDescent="0.3">
      <c r="A2309" s="24" t="s">
        <v>0</v>
      </c>
      <c r="B2309" t="s">
        <v>308</v>
      </c>
      <c r="C2309" t="s">
        <v>281</v>
      </c>
      <c r="D2309">
        <v>-27.274239999999999</v>
      </c>
      <c r="E2309">
        <v>-48.3339</v>
      </c>
      <c r="F2309" s="24" t="s">
        <v>2</v>
      </c>
      <c r="G2309" s="24" t="s">
        <v>3</v>
      </c>
      <c r="H2309" s="25">
        <v>42031</v>
      </c>
      <c r="I2309" s="12" t="s">
        <v>282</v>
      </c>
      <c r="J2309" s="12" t="s">
        <v>270</v>
      </c>
      <c r="K2309" s="12" t="s">
        <v>271</v>
      </c>
      <c r="L2309" s="24" t="s">
        <v>96</v>
      </c>
      <c r="M2309" s="24" t="s">
        <v>313</v>
      </c>
      <c r="N2309" t="s">
        <v>85</v>
      </c>
      <c r="O2309" s="24">
        <v>3</v>
      </c>
      <c r="P2309">
        <v>5</v>
      </c>
      <c r="Q2309">
        <v>5</v>
      </c>
      <c r="R2309">
        <v>27</v>
      </c>
      <c r="S2309" s="24">
        <v>4.7</v>
      </c>
      <c r="T2309" s="24">
        <v>3.4</v>
      </c>
      <c r="U2309" t="s">
        <v>188</v>
      </c>
      <c r="V2309" s="14" t="str">
        <f>VLOOKUP($U2309,look_up!$A$2:J2335,2,FALSE)</f>
        <v>Lírio_do_mar</v>
      </c>
      <c r="W2309" s="14" t="str">
        <f>VLOOKUP($U2309,look_up!$A$2:K2335,3,FALSE)</f>
        <v>Species</v>
      </c>
      <c r="X2309" s="14" t="str">
        <f>VLOOKUP($U2309,look_up!$A$2:L2335,4,FALSE)</f>
        <v>NA</v>
      </c>
      <c r="Y2309" s="14" t="str">
        <f>VLOOKUP($U2309,look_up!A$2:K2335,5,FALSE)</f>
        <v>Animalia</v>
      </c>
      <c r="Z2309" s="14" t="str">
        <f>VLOOKUP($U2309,look_up!A$2:L2335,6,FALSE)</f>
        <v>Echinodermata</v>
      </c>
      <c r="AA2309" s="14" t="str">
        <f>VLOOKUP($U2309,look_up!A$2:M2335,7,FALSE)</f>
        <v>Crinoidea</v>
      </c>
      <c r="AB2309" s="14" t="str">
        <f>VLOOKUP($U2309,look_up!$A$2:P2335,8,FALSE)</f>
        <v>Comatulida</v>
      </c>
      <c r="AC2309" s="14" t="str">
        <f>VLOOKUP($U2309,look_up!$A$2:Q2335,9,FALSE)</f>
        <v>Tropiometridae</v>
      </c>
      <c r="AD2309" s="14">
        <f>VLOOKUP($U2309,look_up!A$2:P2335,10,FALSE)</f>
        <v>213331</v>
      </c>
      <c r="AE2309" s="16">
        <v>0</v>
      </c>
      <c r="AF2309" s="24" t="s">
        <v>216</v>
      </c>
      <c r="AG2309">
        <v>40</v>
      </c>
      <c r="AH2309" s="16" t="s">
        <v>273</v>
      </c>
      <c r="AI2309" s="16" t="s">
        <v>229</v>
      </c>
      <c r="AJ2309" s="16" t="s">
        <v>214</v>
      </c>
      <c r="AK2309" s="16" t="s">
        <v>230</v>
      </c>
      <c r="AL2309" s="16">
        <v>0</v>
      </c>
    </row>
    <row r="2310" spans="1:38" x14ac:dyDescent="0.3">
      <c r="A2310" s="24" t="s">
        <v>0</v>
      </c>
      <c r="B2310" t="s">
        <v>308</v>
      </c>
      <c r="C2310" t="s">
        <v>281</v>
      </c>
      <c r="D2310">
        <v>-27.274239999999999</v>
      </c>
      <c r="E2310">
        <v>-48.3339</v>
      </c>
      <c r="F2310" s="24" t="s">
        <v>2</v>
      </c>
      <c r="G2310" s="24" t="s">
        <v>3</v>
      </c>
      <c r="H2310" s="25">
        <v>42031</v>
      </c>
      <c r="I2310" s="12" t="s">
        <v>282</v>
      </c>
      <c r="J2310" s="12" t="s">
        <v>270</v>
      </c>
      <c r="K2310" s="12" t="s">
        <v>271</v>
      </c>
      <c r="L2310" s="24" t="s">
        <v>96</v>
      </c>
      <c r="M2310" s="24" t="s">
        <v>313</v>
      </c>
      <c r="N2310" t="s">
        <v>85</v>
      </c>
      <c r="O2310" s="24">
        <v>1</v>
      </c>
      <c r="P2310">
        <v>10</v>
      </c>
      <c r="Q2310">
        <v>10</v>
      </c>
      <c r="R2310">
        <v>26</v>
      </c>
      <c r="S2310" s="24">
        <v>4.7</v>
      </c>
      <c r="T2310" s="24">
        <v>5</v>
      </c>
      <c r="U2310" t="s">
        <v>188</v>
      </c>
      <c r="V2310" s="14" t="str">
        <f>VLOOKUP($U2310,look_up!$A$2:J2336,2,FALSE)</f>
        <v>Lírio_do_mar</v>
      </c>
      <c r="W2310" s="14" t="str">
        <f>VLOOKUP($U2310,look_up!$A$2:K2336,3,FALSE)</f>
        <v>Species</v>
      </c>
      <c r="X2310" s="14" t="str">
        <f>VLOOKUP($U2310,look_up!$A$2:L2336,4,FALSE)</f>
        <v>NA</v>
      </c>
      <c r="Y2310" s="14" t="str">
        <f>VLOOKUP($U2310,look_up!A$2:K2336,5,FALSE)</f>
        <v>Animalia</v>
      </c>
      <c r="Z2310" s="14" t="str">
        <f>VLOOKUP($U2310,look_up!A$2:L2336,6,FALSE)</f>
        <v>Echinodermata</v>
      </c>
      <c r="AA2310" s="14" t="str">
        <f>VLOOKUP($U2310,look_up!A$2:M2336,7,FALSE)</f>
        <v>Crinoidea</v>
      </c>
      <c r="AB2310" s="14" t="str">
        <f>VLOOKUP($U2310,look_up!$A$2:P2336,8,FALSE)</f>
        <v>Comatulida</v>
      </c>
      <c r="AC2310" s="14" t="str">
        <f>VLOOKUP($U2310,look_up!$A$2:Q2336,9,FALSE)</f>
        <v>Tropiometridae</v>
      </c>
      <c r="AD2310" s="14">
        <f>VLOOKUP($U2310,look_up!A$2:P2336,10,FALSE)</f>
        <v>213331</v>
      </c>
      <c r="AE2310" s="16">
        <v>0</v>
      </c>
      <c r="AF2310" s="24" t="s">
        <v>216</v>
      </c>
      <c r="AG2310">
        <v>40</v>
      </c>
      <c r="AH2310" s="16" t="s">
        <v>273</v>
      </c>
      <c r="AI2310" s="16" t="s">
        <v>229</v>
      </c>
      <c r="AJ2310" s="16" t="s">
        <v>214</v>
      </c>
      <c r="AK2310" s="16" t="s">
        <v>230</v>
      </c>
      <c r="AL2310" s="16">
        <v>0</v>
      </c>
    </row>
    <row r="2311" spans="1:38" x14ac:dyDescent="0.3">
      <c r="A2311" s="24" t="s">
        <v>0</v>
      </c>
      <c r="B2311" t="s">
        <v>308</v>
      </c>
      <c r="C2311" t="s">
        <v>281</v>
      </c>
      <c r="D2311">
        <v>-27.274239999999999</v>
      </c>
      <c r="E2311">
        <v>-48.3339</v>
      </c>
      <c r="F2311" s="24" t="s">
        <v>2</v>
      </c>
      <c r="G2311" s="24" t="s">
        <v>3</v>
      </c>
      <c r="H2311" s="25">
        <v>42031</v>
      </c>
      <c r="I2311" s="12" t="s">
        <v>282</v>
      </c>
      <c r="J2311" s="12" t="s">
        <v>270</v>
      </c>
      <c r="K2311" s="12" t="s">
        <v>271</v>
      </c>
      <c r="L2311" s="24" t="s">
        <v>96</v>
      </c>
      <c r="M2311" s="24" t="s">
        <v>313</v>
      </c>
      <c r="N2311" t="s">
        <v>85</v>
      </c>
      <c r="O2311" s="24">
        <v>2</v>
      </c>
      <c r="P2311">
        <v>10</v>
      </c>
      <c r="Q2311">
        <v>10</v>
      </c>
      <c r="R2311">
        <v>26</v>
      </c>
      <c r="S2311" s="24">
        <v>4.7</v>
      </c>
      <c r="T2311" s="24">
        <v>5</v>
      </c>
      <c r="U2311" t="s">
        <v>188</v>
      </c>
      <c r="V2311" s="14" t="str">
        <f>VLOOKUP($U2311,look_up!$A$2:J2337,2,FALSE)</f>
        <v>Lírio_do_mar</v>
      </c>
      <c r="W2311" s="14" t="str">
        <f>VLOOKUP($U2311,look_up!$A$2:K2337,3,FALSE)</f>
        <v>Species</v>
      </c>
      <c r="X2311" s="14" t="str">
        <f>VLOOKUP($U2311,look_up!$A$2:L2337,4,FALSE)</f>
        <v>NA</v>
      </c>
      <c r="Y2311" s="14" t="str">
        <f>VLOOKUP($U2311,look_up!A$2:K2337,5,FALSE)</f>
        <v>Animalia</v>
      </c>
      <c r="Z2311" s="14" t="str">
        <f>VLOOKUP($U2311,look_up!A$2:L2337,6,FALSE)</f>
        <v>Echinodermata</v>
      </c>
      <c r="AA2311" s="14" t="str">
        <f>VLOOKUP($U2311,look_up!A$2:M2337,7,FALSE)</f>
        <v>Crinoidea</v>
      </c>
      <c r="AB2311" s="14" t="str">
        <f>VLOOKUP($U2311,look_up!$A$2:P2337,8,FALSE)</f>
        <v>Comatulida</v>
      </c>
      <c r="AC2311" s="14" t="str">
        <f>VLOOKUP($U2311,look_up!$A$2:Q2337,9,FALSE)</f>
        <v>Tropiometridae</v>
      </c>
      <c r="AD2311" s="14">
        <f>VLOOKUP($U2311,look_up!A$2:P2337,10,FALSE)</f>
        <v>213331</v>
      </c>
      <c r="AE2311" s="16">
        <v>0</v>
      </c>
      <c r="AF2311" s="24" t="s">
        <v>216</v>
      </c>
      <c r="AG2311">
        <v>40</v>
      </c>
      <c r="AH2311" s="16" t="s">
        <v>273</v>
      </c>
      <c r="AI2311" s="16" t="s">
        <v>229</v>
      </c>
      <c r="AJ2311" s="16" t="s">
        <v>214</v>
      </c>
      <c r="AK2311" s="16" t="s">
        <v>230</v>
      </c>
      <c r="AL2311" s="16">
        <v>0</v>
      </c>
    </row>
    <row r="2312" spans="1:38" x14ac:dyDescent="0.3">
      <c r="A2312" s="24" t="s">
        <v>0</v>
      </c>
      <c r="B2312" t="s">
        <v>308</v>
      </c>
      <c r="C2312" t="s">
        <v>281</v>
      </c>
      <c r="D2312">
        <v>-27.274239999999999</v>
      </c>
      <c r="E2312">
        <v>-48.3339</v>
      </c>
      <c r="F2312" s="24" t="s">
        <v>2</v>
      </c>
      <c r="G2312" s="24" t="s">
        <v>3</v>
      </c>
      <c r="H2312" s="25">
        <v>42031</v>
      </c>
      <c r="I2312" s="12" t="s">
        <v>282</v>
      </c>
      <c r="J2312" s="12" t="s">
        <v>270</v>
      </c>
      <c r="K2312" s="12" t="s">
        <v>271</v>
      </c>
      <c r="L2312" s="24" t="s">
        <v>96</v>
      </c>
      <c r="M2312" s="24" t="s">
        <v>313</v>
      </c>
      <c r="N2312" t="s">
        <v>85</v>
      </c>
      <c r="O2312" s="24">
        <v>3</v>
      </c>
      <c r="P2312">
        <v>10</v>
      </c>
      <c r="Q2312">
        <v>10</v>
      </c>
      <c r="R2312">
        <v>26</v>
      </c>
      <c r="S2312" s="24">
        <v>4.7</v>
      </c>
      <c r="T2312" s="24">
        <v>5</v>
      </c>
      <c r="U2312" t="s">
        <v>188</v>
      </c>
      <c r="V2312" s="14" t="str">
        <f>VLOOKUP($U2312,look_up!$A$2:J2338,2,FALSE)</f>
        <v>Lírio_do_mar</v>
      </c>
      <c r="W2312" s="14" t="str">
        <f>VLOOKUP($U2312,look_up!$A$2:K2338,3,FALSE)</f>
        <v>Species</v>
      </c>
      <c r="X2312" s="14" t="str">
        <f>VLOOKUP($U2312,look_up!$A$2:L2338,4,FALSE)</f>
        <v>NA</v>
      </c>
      <c r="Y2312" s="14" t="str">
        <f>VLOOKUP($U2312,look_up!A$2:K2338,5,FALSE)</f>
        <v>Animalia</v>
      </c>
      <c r="Z2312" s="14" t="str">
        <f>VLOOKUP($U2312,look_up!A$2:L2338,6,FALSE)</f>
        <v>Echinodermata</v>
      </c>
      <c r="AA2312" s="14" t="str">
        <f>VLOOKUP($U2312,look_up!A$2:M2338,7,FALSE)</f>
        <v>Crinoidea</v>
      </c>
      <c r="AB2312" s="14" t="str">
        <f>VLOOKUP($U2312,look_up!$A$2:P2338,8,FALSE)</f>
        <v>Comatulida</v>
      </c>
      <c r="AC2312" s="14" t="str">
        <f>VLOOKUP($U2312,look_up!$A$2:Q2338,9,FALSE)</f>
        <v>Tropiometridae</v>
      </c>
      <c r="AD2312" s="14">
        <f>VLOOKUP($U2312,look_up!A$2:P2338,10,FALSE)</f>
        <v>213331</v>
      </c>
      <c r="AE2312" s="16">
        <v>0</v>
      </c>
      <c r="AF2312" s="24" t="s">
        <v>216</v>
      </c>
      <c r="AG2312">
        <v>40</v>
      </c>
      <c r="AH2312" s="16" t="s">
        <v>273</v>
      </c>
      <c r="AI2312" s="16" t="s">
        <v>229</v>
      </c>
      <c r="AJ2312" s="16" t="s">
        <v>214</v>
      </c>
      <c r="AK2312" s="16" t="s">
        <v>230</v>
      </c>
      <c r="AL2312" s="16">
        <v>0</v>
      </c>
    </row>
    <row r="2313" spans="1:38" x14ac:dyDescent="0.3">
      <c r="A2313" s="24" t="s">
        <v>0</v>
      </c>
      <c r="B2313" t="s">
        <v>267</v>
      </c>
      <c r="C2313" t="s">
        <v>283</v>
      </c>
      <c r="D2313">
        <v>-27.27486</v>
      </c>
      <c r="E2313">
        <v>-48.36674</v>
      </c>
      <c r="F2313" s="24" t="s">
        <v>2</v>
      </c>
      <c r="G2313" s="24" t="s">
        <v>3</v>
      </c>
      <c r="H2313" s="25">
        <v>42024</v>
      </c>
      <c r="I2313" s="12" t="s">
        <v>248</v>
      </c>
      <c r="J2313" s="12" t="s">
        <v>270</v>
      </c>
      <c r="K2313" s="12" t="s">
        <v>271</v>
      </c>
      <c r="L2313" s="24" t="s">
        <v>96</v>
      </c>
      <c r="M2313" s="24" t="s">
        <v>313</v>
      </c>
      <c r="N2313" t="s">
        <v>85</v>
      </c>
      <c r="O2313" s="24">
        <v>1</v>
      </c>
      <c r="P2313">
        <v>5</v>
      </c>
      <c r="Q2313">
        <v>5</v>
      </c>
      <c r="R2313">
        <v>27</v>
      </c>
      <c r="S2313" s="24">
        <v>10.7</v>
      </c>
      <c r="T2313" s="24">
        <v>4</v>
      </c>
      <c r="U2313" t="s">
        <v>188</v>
      </c>
      <c r="V2313" s="14" t="str">
        <f>VLOOKUP($U2313,look_up!$A$2:J2339,2,FALSE)</f>
        <v>Lírio_do_mar</v>
      </c>
      <c r="W2313" s="14" t="str">
        <f>VLOOKUP($U2313,look_up!$A$2:K2339,3,FALSE)</f>
        <v>Species</v>
      </c>
      <c r="X2313" s="14" t="str">
        <f>VLOOKUP($U2313,look_up!$A$2:L2339,4,FALSE)</f>
        <v>NA</v>
      </c>
      <c r="Y2313" s="14" t="str">
        <f>VLOOKUP($U2313,look_up!A$2:K2339,5,FALSE)</f>
        <v>Animalia</v>
      </c>
      <c r="Z2313" s="14" t="str">
        <f>VLOOKUP($U2313,look_up!A$2:L2339,6,FALSE)</f>
        <v>Echinodermata</v>
      </c>
      <c r="AA2313" s="14" t="str">
        <f>VLOOKUP($U2313,look_up!A$2:M2339,7,FALSE)</f>
        <v>Crinoidea</v>
      </c>
      <c r="AB2313" s="14" t="str">
        <f>VLOOKUP($U2313,look_up!$A$2:P2339,8,FALSE)</f>
        <v>Comatulida</v>
      </c>
      <c r="AC2313" s="14" t="str">
        <f>VLOOKUP($U2313,look_up!$A$2:Q2339,9,FALSE)</f>
        <v>Tropiometridae</v>
      </c>
      <c r="AD2313" s="14">
        <f>VLOOKUP($U2313,look_up!A$2:P2339,10,FALSE)</f>
        <v>213331</v>
      </c>
      <c r="AE2313" s="16">
        <v>0</v>
      </c>
      <c r="AF2313" s="24" t="s">
        <v>216</v>
      </c>
      <c r="AG2313">
        <v>40</v>
      </c>
      <c r="AH2313" s="16" t="s">
        <v>273</v>
      </c>
      <c r="AI2313" s="16" t="s">
        <v>229</v>
      </c>
      <c r="AJ2313" s="16" t="s">
        <v>214</v>
      </c>
      <c r="AK2313" s="16" t="s">
        <v>230</v>
      </c>
      <c r="AL2313" s="16">
        <v>0</v>
      </c>
    </row>
    <row r="2314" spans="1:38" x14ac:dyDescent="0.3">
      <c r="A2314" s="24" t="s">
        <v>0</v>
      </c>
      <c r="B2314" t="s">
        <v>267</v>
      </c>
      <c r="C2314" t="s">
        <v>283</v>
      </c>
      <c r="D2314">
        <v>-27.27486</v>
      </c>
      <c r="E2314">
        <v>-48.36674</v>
      </c>
      <c r="F2314" s="24" t="s">
        <v>2</v>
      </c>
      <c r="G2314" s="24" t="s">
        <v>3</v>
      </c>
      <c r="H2314" s="25">
        <v>42024</v>
      </c>
      <c r="I2314" s="12" t="s">
        <v>248</v>
      </c>
      <c r="J2314" s="12" t="s">
        <v>270</v>
      </c>
      <c r="K2314" s="12" t="s">
        <v>271</v>
      </c>
      <c r="L2314" s="24" t="s">
        <v>96</v>
      </c>
      <c r="M2314" s="24" t="s">
        <v>313</v>
      </c>
      <c r="N2314" t="s">
        <v>85</v>
      </c>
      <c r="O2314" s="24">
        <v>2</v>
      </c>
      <c r="P2314">
        <v>5</v>
      </c>
      <c r="Q2314">
        <v>5</v>
      </c>
      <c r="R2314">
        <v>27</v>
      </c>
      <c r="S2314" s="24">
        <v>10.7</v>
      </c>
      <c r="T2314" s="24">
        <v>4</v>
      </c>
      <c r="U2314" t="s">
        <v>188</v>
      </c>
      <c r="V2314" s="14" t="str">
        <f>VLOOKUP($U2314,look_up!$A$2:J2340,2,FALSE)</f>
        <v>Lírio_do_mar</v>
      </c>
      <c r="W2314" s="14" t="str">
        <f>VLOOKUP($U2314,look_up!$A$2:K2340,3,FALSE)</f>
        <v>Species</v>
      </c>
      <c r="X2314" s="14" t="str">
        <f>VLOOKUP($U2314,look_up!$A$2:L2340,4,FALSE)</f>
        <v>NA</v>
      </c>
      <c r="Y2314" s="14" t="str">
        <f>VLOOKUP($U2314,look_up!A$2:K2340,5,FALSE)</f>
        <v>Animalia</v>
      </c>
      <c r="Z2314" s="14" t="str">
        <f>VLOOKUP($U2314,look_up!A$2:L2340,6,FALSE)</f>
        <v>Echinodermata</v>
      </c>
      <c r="AA2314" s="14" t="str">
        <f>VLOOKUP($U2314,look_up!A$2:M2340,7,FALSE)</f>
        <v>Crinoidea</v>
      </c>
      <c r="AB2314" s="14" t="str">
        <f>VLOOKUP($U2314,look_up!$A$2:P2340,8,FALSE)</f>
        <v>Comatulida</v>
      </c>
      <c r="AC2314" s="14" t="str">
        <f>VLOOKUP($U2314,look_up!$A$2:Q2340,9,FALSE)</f>
        <v>Tropiometridae</v>
      </c>
      <c r="AD2314" s="14">
        <f>VLOOKUP($U2314,look_up!A$2:P2340,10,FALSE)</f>
        <v>213331</v>
      </c>
      <c r="AE2314" s="16">
        <v>0</v>
      </c>
      <c r="AF2314" s="24" t="s">
        <v>216</v>
      </c>
      <c r="AG2314">
        <v>40</v>
      </c>
      <c r="AH2314" s="16" t="s">
        <v>273</v>
      </c>
      <c r="AI2314" s="16" t="s">
        <v>229</v>
      </c>
      <c r="AJ2314" s="16" t="s">
        <v>214</v>
      </c>
      <c r="AK2314" s="16" t="s">
        <v>230</v>
      </c>
      <c r="AL2314" s="16">
        <v>0</v>
      </c>
    </row>
    <row r="2315" spans="1:38" x14ac:dyDescent="0.3">
      <c r="A2315" s="24" t="s">
        <v>0</v>
      </c>
      <c r="B2315" t="s">
        <v>267</v>
      </c>
      <c r="C2315" t="s">
        <v>283</v>
      </c>
      <c r="D2315">
        <v>-27.27486</v>
      </c>
      <c r="E2315">
        <v>-48.36674</v>
      </c>
      <c r="F2315" s="24" t="s">
        <v>2</v>
      </c>
      <c r="G2315" s="24" t="s">
        <v>3</v>
      </c>
      <c r="H2315" s="25">
        <v>42024</v>
      </c>
      <c r="I2315" s="12" t="s">
        <v>248</v>
      </c>
      <c r="J2315" s="12" t="s">
        <v>270</v>
      </c>
      <c r="K2315" s="12" t="s">
        <v>271</v>
      </c>
      <c r="L2315" s="24" t="s">
        <v>96</v>
      </c>
      <c r="M2315" s="24" t="s">
        <v>313</v>
      </c>
      <c r="N2315" t="s">
        <v>85</v>
      </c>
      <c r="O2315" s="24">
        <v>3</v>
      </c>
      <c r="P2315">
        <v>5</v>
      </c>
      <c r="Q2315">
        <v>5</v>
      </c>
      <c r="R2315">
        <v>27</v>
      </c>
      <c r="S2315" s="24">
        <v>10.7</v>
      </c>
      <c r="T2315" s="24">
        <v>4</v>
      </c>
      <c r="U2315" t="s">
        <v>188</v>
      </c>
      <c r="V2315" s="14" t="str">
        <f>VLOOKUP($U2315,look_up!$A$2:J2341,2,FALSE)</f>
        <v>Lírio_do_mar</v>
      </c>
      <c r="W2315" s="14" t="str">
        <f>VLOOKUP($U2315,look_up!$A$2:K2341,3,FALSE)</f>
        <v>Species</v>
      </c>
      <c r="X2315" s="14" t="str">
        <f>VLOOKUP($U2315,look_up!$A$2:L2341,4,FALSE)</f>
        <v>NA</v>
      </c>
      <c r="Y2315" s="14" t="str">
        <f>VLOOKUP($U2315,look_up!A$2:K2341,5,FALSE)</f>
        <v>Animalia</v>
      </c>
      <c r="Z2315" s="14" t="str">
        <f>VLOOKUP($U2315,look_up!A$2:L2341,6,FALSE)</f>
        <v>Echinodermata</v>
      </c>
      <c r="AA2315" s="14" t="str">
        <f>VLOOKUP($U2315,look_up!A$2:M2341,7,FALSE)</f>
        <v>Crinoidea</v>
      </c>
      <c r="AB2315" s="14" t="str">
        <f>VLOOKUP($U2315,look_up!$A$2:P2341,8,FALSE)</f>
        <v>Comatulida</v>
      </c>
      <c r="AC2315" s="14" t="str">
        <f>VLOOKUP($U2315,look_up!$A$2:Q2341,9,FALSE)</f>
        <v>Tropiometridae</v>
      </c>
      <c r="AD2315" s="14">
        <f>VLOOKUP($U2315,look_up!A$2:P2341,10,FALSE)</f>
        <v>213331</v>
      </c>
      <c r="AE2315" s="16">
        <v>0</v>
      </c>
      <c r="AF2315" s="24" t="s">
        <v>216</v>
      </c>
      <c r="AG2315">
        <v>40</v>
      </c>
      <c r="AH2315" s="16" t="s">
        <v>273</v>
      </c>
      <c r="AI2315" s="16" t="s">
        <v>229</v>
      </c>
      <c r="AJ2315" s="16" t="s">
        <v>214</v>
      </c>
      <c r="AK2315" s="16" t="s">
        <v>230</v>
      </c>
      <c r="AL2315" s="16">
        <v>0</v>
      </c>
    </row>
    <row r="2316" spans="1:38" x14ac:dyDescent="0.3">
      <c r="A2316" s="24" t="s">
        <v>0</v>
      </c>
      <c r="B2316" t="s">
        <v>267</v>
      </c>
      <c r="C2316" t="s">
        <v>283</v>
      </c>
      <c r="D2316">
        <v>-27.27486</v>
      </c>
      <c r="E2316">
        <v>-48.36674</v>
      </c>
      <c r="F2316" s="24" t="s">
        <v>2</v>
      </c>
      <c r="G2316" s="24" t="s">
        <v>3</v>
      </c>
      <c r="H2316" s="25">
        <v>42024</v>
      </c>
      <c r="I2316" s="12" t="s">
        <v>248</v>
      </c>
      <c r="J2316" s="12" t="s">
        <v>270</v>
      </c>
      <c r="K2316" s="12" t="s">
        <v>271</v>
      </c>
      <c r="L2316" s="24" t="s">
        <v>96</v>
      </c>
      <c r="M2316" s="24" t="s">
        <v>313</v>
      </c>
      <c r="N2316" t="s">
        <v>85</v>
      </c>
      <c r="O2316" s="24">
        <v>1</v>
      </c>
      <c r="P2316">
        <v>10</v>
      </c>
      <c r="Q2316">
        <v>10</v>
      </c>
      <c r="R2316">
        <v>28</v>
      </c>
      <c r="S2316" s="24">
        <v>10.7</v>
      </c>
      <c r="T2316" s="24">
        <v>10</v>
      </c>
      <c r="U2316" t="s">
        <v>188</v>
      </c>
      <c r="V2316" s="14" t="str">
        <f>VLOOKUP($U2316,look_up!$A$2:J2342,2,FALSE)</f>
        <v>Lírio_do_mar</v>
      </c>
      <c r="W2316" s="14" t="str">
        <f>VLOOKUP($U2316,look_up!$A$2:K2342,3,FALSE)</f>
        <v>Species</v>
      </c>
      <c r="X2316" s="14" t="str">
        <f>VLOOKUP($U2316,look_up!$A$2:L2342,4,FALSE)</f>
        <v>NA</v>
      </c>
      <c r="Y2316" s="14" t="str">
        <f>VLOOKUP($U2316,look_up!A$2:K2342,5,FALSE)</f>
        <v>Animalia</v>
      </c>
      <c r="Z2316" s="14" t="str">
        <f>VLOOKUP($U2316,look_up!A$2:L2342,6,FALSE)</f>
        <v>Echinodermata</v>
      </c>
      <c r="AA2316" s="14" t="str">
        <f>VLOOKUP($U2316,look_up!A$2:M2342,7,FALSE)</f>
        <v>Crinoidea</v>
      </c>
      <c r="AB2316" s="14" t="str">
        <f>VLOOKUP($U2316,look_up!$A$2:P2342,8,FALSE)</f>
        <v>Comatulida</v>
      </c>
      <c r="AC2316" s="14" t="str">
        <f>VLOOKUP($U2316,look_up!$A$2:Q2342,9,FALSE)</f>
        <v>Tropiometridae</v>
      </c>
      <c r="AD2316" s="14">
        <f>VLOOKUP($U2316,look_up!A$2:P2342,10,FALSE)</f>
        <v>213331</v>
      </c>
      <c r="AE2316" s="16">
        <v>0</v>
      </c>
      <c r="AF2316" s="24" t="s">
        <v>216</v>
      </c>
      <c r="AG2316">
        <v>40</v>
      </c>
      <c r="AH2316" s="16" t="s">
        <v>273</v>
      </c>
      <c r="AI2316" s="16" t="s">
        <v>229</v>
      </c>
      <c r="AJ2316" s="16" t="s">
        <v>214</v>
      </c>
      <c r="AK2316" s="16" t="s">
        <v>230</v>
      </c>
      <c r="AL2316" s="16">
        <v>0</v>
      </c>
    </row>
    <row r="2317" spans="1:38" x14ac:dyDescent="0.3">
      <c r="A2317" s="24" t="s">
        <v>0</v>
      </c>
      <c r="B2317" t="s">
        <v>267</v>
      </c>
      <c r="C2317" t="s">
        <v>283</v>
      </c>
      <c r="D2317">
        <v>-27.27486</v>
      </c>
      <c r="E2317">
        <v>-48.36674</v>
      </c>
      <c r="F2317" s="24" t="s">
        <v>2</v>
      </c>
      <c r="G2317" s="24" t="s">
        <v>3</v>
      </c>
      <c r="H2317" s="25">
        <v>42024</v>
      </c>
      <c r="I2317" s="12" t="s">
        <v>248</v>
      </c>
      <c r="J2317" s="12" t="s">
        <v>270</v>
      </c>
      <c r="K2317" s="12" t="s">
        <v>271</v>
      </c>
      <c r="L2317" s="24" t="s">
        <v>96</v>
      </c>
      <c r="M2317" s="24" t="s">
        <v>313</v>
      </c>
      <c r="N2317" t="s">
        <v>85</v>
      </c>
      <c r="O2317" s="24">
        <v>2</v>
      </c>
      <c r="P2317">
        <v>10</v>
      </c>
      <c r="Q2317">
        <v>10</v>
      </c>
      <c r="R2317">
        <v>28</v>
      </c>
      <c r="S2317" s="24">
        <v>10.7</v>
      </c>
      <c r="T2317" s="24">
        <v>10</v>
      </c>
      <c r="U2317" t="s">
        <v>188</v>
      </c>
      <c r="V2317" s="14" t="str">
        <f>VLOOKUP($U2317,look_up!$A$2:J2343,2,FALSE)</f>
        <v>Lírio_do_mar</v>
      </c>
      <c r="W2317" s="14" t="str">
        <f>VLOOKUP($U2317,look_up!$A$2:K2343,3,FALSE)</f>
        <v>Species</v>
      </c>
      <c r="X2317" s="14" t="str">
        <f>VLOOKUP($U2317,look_up!$A$2:L2343,4,FALSE)</f>
        <v>NA</v>
      </c>
      <c r="Y2317" s="14" t="str">
        <f>VLOOKUP($U2317,look_up!A$2:K2343,5,FALSE)</f>
        <v>Animalia</v>
      </c>
      <c r="Z2317" s="14" t="str">
        <f>VLOOKUP($U2317,look_up!A$2:L2343,6,FALSE)</f>
        <v>Echinodermata</v>
      </c>
      <c r="AA2317" s="14" t="str">
        <f>VLOOKUP($U2317,look_up!A$2:M2343,7,FALSE)</f>
        <v>Crinoidea</v>
      </c>
      <c r="AB2317" s="14" t="str">
        <f>VLOOKUP($U2317,look_up!$A$2:P2343,8,FALSE)</f>
        <v>Comatulida</v>
      </c>
      <c r="AC2317" s="14" t="str">
        <f>VLOOKUP($U2317,look_up!$A$2:Q2343,9,FALSE)</f>
        <v>Tropiometridae</v>
      </c>
      <c r="AD2317" s="14">
        <f>VLOOKUP($U2317,look_up!A$2:P2343,10,FALSE)</f>
        <v>213331</v>
      </c>
      <c r="AE2317" s="16">
        <v>0</v>
      </c>
      <c r="AF2317" s="24" t="s">
        <v>216</v>
      </c>
      <c r="AG2317">
        <v>40</v>
      </c>
      <c r="AH2317" s="16" t="s">
        <v>273</v>
      </c>
      <c r="AI2317" s="16" t="s">
        <v>229</v>
      </c>
      <c r="AJ2317" s="16" t="s">
        <v>214</v>
      </c>
      <c r="AK2317" s="16" t="s">
        <v>230</v>
      </c>
      <c r="AL2317" s="16">
        <v>0</v>
      </c>
    </row>
    <row r="2318" spans="1:38" x14ac:dyDescent="0.3">
      <c r="A2318" s="24" t="s">
        <v>0</v>
      </c>
      <c r="B2318" t="s">
        <v>267</v>
      </c>
      <c r="C2318" t="s">
        <v>283</v>
      </c>
      <c r="D2318">
        <v>-27.27486</v>
      </c>
      <c r="E2318">
        <v>-48.36674</v>
      </c>
      <c r="F2318" s="24" t="s">
        <v>2</v>
      </c>
      <c r="G2318" s="24" t="s">
        <v>3</v>
      </c>
      <c r="H2318" s="25">
        <v>42024</v>
      </c>
      <c r="I2318" s="12" t="s">
        <v>248</v>
      </c>
      <c r="J2318" s="12" t="s">
        <v>270</v>
      </c>
      <c r="K2318" s="12" t="s">
        <v>271</v>
      </c>
      <c r="L2318" s="24" t="s">
        <v>96</v>
      </c>
      <c r="M2318" s="24" t="s">
        <v>313</v>
      </c>
      <c r="N2318" t="s">
        <v>85</v>
      </c>
      <c r="O2318" s="24">
        <v>3</v>
      </c>
      <c r="P2318">
        <v>10</v>
      </c>
      <c r="Q2318">
        <v>10</v>
      </c>
      <c r="R2318">
        <v>28</v>
      </c>
      <c r="S2318" s="24">
        <v>10.7</v>
      </c>
      <c r="T2318" s="24">
        <v>10</v>
      </c>
      <c r="U2318" t="s">
        <v>188</v>
      </c>
      <c r="V2318" s="14" t="str">
        <f>VLOOKUP($U2318,look_up!$A$2:J2344,2,FALSE)</f>
        <v>Lírio_do_mar</v>
      </c>
      <c r="W2318" s="14" t="str">
        <f>VLOOKUP($U2318,look_up!$A$2:K2344,3,FALSE)</f>
        <v>Species</v>
      </c>
      <c r="X2318" s="14" t="str">
        <f>VLOOKUP($U2318,look_up!$A$2:L2344,4,FALSE)</f>
        <v>NA</v>
      </c>
      <c r="Y2318" s="14" t="str">
        <f>VLOOKUP($U2318,look_up!A$2:K2344,5,FALSE)</f>
        <v>Animalia</v>
      </c>
      <c r="Z2318" s="14" t="str">
        <f>VLOOKUP($U2318,look_up!A$2:L2344,6,FALSE)</f>
        <v>Echinodermata</v>
      </c>
      <c r="AA2318" s="14" t="str">
        <f>VLOOKUP($U2318,look_up!A$2:M2344,7,FALSE)</f>
        <v>Crinoidea</v>
      </c>
      <c r="AB2318" s="14" t="str">
        <f>VLOOKUP($U2318,look_up!$A$2:P2344,8,FALSE)</f>
        <v>Comatulida</v>
      </c>
      <c r="AC2318" s="14" t="str">
        <f>VLOOKUP($U2318,look_up!$A$2:Q2344,9,FALSE)</f>
        <v>Tropiometridae</v>
      </c>
      <c r="AD2318" s="14">
        <f>VLOOKUP($U2318,look_up!A$2:P2344,10,FALSE)</f>
        <v>213331</v>
      </c>
      <c r="AE2318" s="16">
        <v>0</v>
      </c>
      <c r="AF2318" s="24" t="s">
        <v>216</v>
      </c>
      <c r="AG2318">
        <v>40</v>
      </c>
      <c r="AH2318" s="16" t="s">
        <v>273</v>
      </c>
      <c r="AI2318" s="16" t="s">
        <v>229</v>
      </c>
      <c r="AJ2318" s="16" t="s">
        <v>214</v>
      </c>
      <c r="AK2318" s="16" t="s">
        <v>230</v>
      </c>
      <c r="AL2318" s="16">
        <v>0</v>
      </c>
    </row>
    <row r="2319" spans="1:38" x14ac:dyDescent="0.3">
      <c r="A2319" s="24" t="s">
        <v>0</v>
      </c>
      <c r="B2319" t="s">
        <v>19</v>
      </c>
      <c r="C2319" t="s">
        <v>284</v>
      </c>
      <c r="D2319">
        <v>-27.278230000000001</v>
      </c>
      <c r="E2319">
        <v>-48.375419999999998</v>
      </c>
      <c r="F2319" s="24" t="s">
        <v>2</v>
      </c>
      <c r="G2319" s="24" t="s">
        <v>3</v>
      </c>
      <c r="H2319" s="25">
        <v>42025</v>
      </c>
      <c r="I2319" s="12" t="s">
        <v>285</v>
      </c>
      <c r="J2319" s="12" t="s">
        <v>270</v>
      </c>
      <c r="K2319" s="12" t="s">
        <v>271</v>
      </c>
      <c r="L2319" s="24" t="s">
        <v>96</v>
      </c>
      <c r="M2319" s="24" t="s">
        <v>313</v>
      </c>
      <c r="N2319" t="s">
        <v>85</v>
      </c>
      <c r="O2319" s="24">
        <v>1</v>
      </c>
      <c r="P2319">
        <v>5</v>
      </c>
      <c r="Q2319">
        <v>5</v>
      </c>
      <c r="R2319" t="s">
        <v>18</v>
      </c>
      <c r="S2319" s="24">
        <v>9</v>
      </c>
      <c r="T2319" s="24">
        <v>6</v>
      </c>
      <c r="U2319" t="s">
        <v>188</v>
      </c>
      <c r="V2319" s="14" t="str">
        <f>VLOOKUP($U2319,look_up!$A$2:J2345,2,FALSE)</f>
        <v>Lírio_do_mar</v>
      </c>
      <c r="W2319" s="14" t="str">
        <f>VLOOKUP($U2319,look_up!$A$2:K2345,3,FALSE)</f>
        <v>Species</v>
      </c>
      <c r="X2319" s="14" t="str">
        <f>VLOOKUP($U2319,look_up!$A$2:L2345,4,FALSE)</f>
        <v>NA</v>
      </c>
      <c r="Y2319" s="14" t="str">
        <f>VLOOKUP($U2319,look_up!A$2:K2345,5,FALSE)</f>
        <v>Animalia</v>
      </c>
      <c r="Z2319" s="14" t="str">
        <f>VLOOKUP($U2319,look_up!A$2:L2345,6,FALSE)</f>
        <v>Echinodermata</v>
      </c>
      <c r="AA2319" s="14" t="str">
        <f>VLOOKUP($U2319,look_up!A$2:M2345,7,FALSE)</f>
        <v>Crinoidea</v>
      </c>
      <c r="AB2319" s="14" t="str">
        <f>VLOOKUP($U2319,look_up!$A$2:P2345,8,FALSE)</f>
        <v>Comatulida</v>
      </c>
      <c r="AC2319" s="14" t="str">
        <f>VLOOKUP($U2319,look_up!$A$2:Q2345,9,FALSE)</f>
        <v>Tropiometridae</v>
      </c>
      <c r="AD2319" s="14">
        <f>VLOOKUP($U2319,look_up!A$2:P2345,10,FALSE)</f>
        <v>213331</v>
      </c>
      <c r="AE2319" s="16">
        <v>0</v>
      </c>
      <c r="AF2319" s="24" t="s">
        <v>216</v>
      </c>
      <c r="AG2319">
        <v>40</v>
      </c>
      <c r="AH2319" s="16" t="s">
        <v>273</v>
      </c>
      <c r="AI2319" s="16" t="s">
        <v>229</v>
      </c>
      <c r="AJ2319" s="16" t="s">
        <v>214</v>
      </c>
      <c r="AK2319" s="16" t="s">
        <v>230</v>
      </c>
      <c r="AL2319" s="16">
        <v>0</v>
      </c>
    </row>
    <row r="2320" spans="1:38" x14ac:dyDescent="0.3">
      <c r="A2320" s="24" t="s">
        <v>0</v>
      </c>
      <c r="B2320" t="s">
        <v>19</v>
      </c>
      <c r="C2320" t="s">
        <v>284</v>
      </c>
      <c r="D2320">
        <v>-27.278230000000001</v>
      </c>
      <c r="E2320">
        <v>-48.375419999999998</v>
      </c>
      <c r="F2320" s="24" t="s">
        <v>2</v>
      </c>
      <c r="G2320" s="24" t="s">
        <v>3</v>
      </c>
      <c r="H2320" s="25">
        <v>42025</v>
      </c>
      <c r="I2320" s="12" t="s">
        <v>285</v>
      </c>
      <c r="J2320" s="12" t="s">
        <v>270</v>
      </c>
      <c r="K2320" s="12" t="s">
        <v>271</v>
      </c>
      <c r="L2320" s="24" t="s">
        <v>96</v>
      </c>
      <c r="M2320" s="24" t="s">
        <v>313</v>
      </c>
      <c r="N2320" t="s">
        <v>85</v>
      </c>
      <c r="O2320" s="24">
        <v>2</v>
      </c>
      <c r="P2320">
        <v>5</v>
      </c>
      <c r="Q2320">
        <v>5</v>
      </c>
      <c r="R2320" t="s">
        <v>18</v>
      </c>
      <c r="S2320" s="24">
        <v>9</v>
      </c>
      <c r="T2320" s="24">
        <v>6</v>
      </c>
      <c r="U2320" t="s">
        <v>188</v>
      </c>
      <c r="V2320" s="14" t="str">
        <f>VLOOKUP($U2320,look_up!$A$2:J2346,2,FALSE)</f>
        <v>Lírio_do_mar</v>
      </c>
      <c r="W2320" s="14" t="str">
        <f>VLOOKUP($U2320,look_up!$A$2:K2346,3,FALSE)</f>
        <v>Species</v>
      </c>
      <c r="X2320" s="14" t="str">
        <f>VLOOKUP($U2320,look_up!$A$2:L2346,4,FALSE)</f>
        <v>NA</v>
      </c>
      <c r="Y2320" s="14" t="str">
        <f>VLOOKUP($U2320,look_up!A$2:K2346,5,FALSE)</f>
        <v>Animalia</v>
      </c>
      <c r="Z2320" s="14" t="str">
        <f>VLOOKUP($U2320,look_up!A$2:L2346,6,FALSE)</f>
        <v>Echinodermata</v>
      </c>
      <c r="AA2320" s="14" t="str">
        <f>VLOOKUP($U2320,look_up!A$2:M2346,7,FALSE)</f>
        <v>Crinoidea</v>
      </c>
      <c r="AB2320" s="14" t="str">
        <f>VLOOKUP($U2320,look_up!$A$2:P2346,8,FALSE)</f>
        <v>Comatulida</v>
      </c>
      <c r="AC2320" s="14" t="str">
        <f>VLOOKUP($U2320,look_up!$A$2:Q2346,9,FALSE)</f>
        <v>Tropiometridae</v>
      </c>
      <c r="AD2320" s="14">
        <f>VLOOKUP($U2320,look_up!A$2:P2346,10,FALSE)</f>
        <v>213331</v>
      </c>
      <c r="AE2320" s="16">
        <v>0</v>
      </c>
      <c r="AF2320" s="24" t="s">
        <v>216</v>
      </c>
      <c r="AG2320">
        <v>40</v>
      </c>
      <c r="AH2320" s="16" t="s">
        <v>273</v>
      </c>
      <c r="AI2320" s="16" t="s">
        <v>229</v>
      </c>
      <c r="AJ2320" s="16" t="s">
        <v>214</v>
      </c>
      <c r="AK2320" s="16" t="s">
        <v>230</v>
      </c>
      <c r="AL2320" s="16">
        <v>0</v>
      </c>
    </row>
    <row r="2321" spans="1:38" x14ac:dyDescent="0.3">
      <c r="A2321" s="24" t="s">
        <v>0</v>
      </c>
      <c r="B2321" t="s">
        <v>19</v>
      </c>
      <c r="C2321" t="s">
        <v>284</v>
      </c>
      <c r="D2321">
        <v>-27.278230000000001</v>
      </c>
      <c r="E2321">
        <v>-48.375419999999998</v>
      </c>
      <c r="F2321" s="24" t="s">
        <v>2</v>
      </c>
      <c r="G2321" s="24" t="s">
        <v>3</v>
      </c>
      <c r="H2321" s="25">
        <v>42025</v>
      </c>
      <c r="I2321" s="12" t="s">
        <v>285</v>
      </c>
      <c r="J2321" s="12" t="s">
        <v>270</v>
      </c>
      <c r="K2321" s="12" t="s">
        <v>271</v>
      </c>
      <c r="L2321" s="24" t="s">
        <v>96</v>
      </c>
      <c r="M2321" s="24" t="s">
        <v>313</v>
      </c>
      <c r="N2321" t="s">
        <v>85</v>
      </c>
      <c r="O2321" s="24">
        <v>3</v>
      </c>
      <c r="P2321">
        <v>5</v>
      </c>
      <c r="Q2321">
        <v>5</v>
      </c>
      <c r="R2321" t="s">
        <v>18</v>
      </c>
      <c r="S2321" s="24">
        <v>9</v>
      </c>
      <c r="T2321" s="24">
        <v>6</v>
      </c>
      <c r="U2321" t="s">
        <v>188</v>
      </c>
      <c r="V2321" s="14" t="str">
        <f>VLOOKUP($U2321,look_up!$A$2:J2347,2,FALSE)</f>
        <v>Lírio_do_mar</v>
      </c>
      <c r="W2321" s="14" t="str">
        <f>VLOOKUP($U2321,look_up!$A$2:K2347,3,FALSE)</f>
        <v>Species</v>
      </c>
      <c r="X2321" s="14" t="str">
        <f>VLOOKUP($U2321,look_up!$A$2:L2347,4,FALSE)</f>
        <v>NA</v>
      </c>
      <c r="Y2321" s="14" t="str">
        <f>VLOOKUP($U2321,look_up!A$2:K2347,5,FALSE)</f>
        <v>Animalia</v>
      </c>
      <c r="Z2321" s="14" t="str">
        <f>VLOOKUP($U2321,look_up!A$2:L2347,6,FALSE)</f>
        <v>Echinodermata</v>
      </c>
      <c r="AA2321" s="14" t="str">
        <f>VLOOKUP($U2321,look_up!A$2:M2347,7,FALSE)</f>
        <v>Crinoidea</v>
      </c>
      <c r="AB2321" s="14" t="str">
        <f>VLOOKUP($U2321,look_up!$A$2:P2347,8,FALSE)</f>
        <v>Comatulida</v>
      </c>
      <c r="AC2321" s="14" t="str">
        <f>VLOOKUP($U2321,look_up!$A$2:Q2347,9,FALSE)</f>
        <v>Tropiometridae</v>
      </c>
      <c r="AD2321" s="14">
        <f>VLOOKUP($U2321,look_up!A$2:P2347,10,FALSE)</f>
        <v>213331</v>
      </c>
      <c r="AE2321" s="16">
        <v>0</v>
      </c>
      <c r="AF2321" s="24" t="s">
        <v>216</v>
      </c>
      <c r="AG2321">
        <v>40</v>
      </c>
      <c r="AH2321" s="16" t="s">
        <v>273</v>
      </c>
      <c r="AI2321" s="16" t="s">
        <v>229</v>
      </c>
      <c r="AJ2321" s="16" t="s">
        <v>214</v>
      </c>
      <c r="AK2321" s="16" t="s">
        <v>230</v>
      </c>
      <c r="AL2321" s="16">
        <v>0</v>
      </c>
    </row>
    <row r="2322" spans="1:38" x14ac:dyDescent="0.3">
      <c r="A2322" s="24" t="s">
        <v>0</v>
      </c>
      <c r="B2322" t="s">
        <v>19</v>
      </c>
      <c r="C2322" t="s">
        <v>284</v>
      </c>
      <c r="D2322">
        <v>-27.278230000000001</v>
      </c>
      <c r="E2322">
        <v>-48.375419999999998</v>
      </c>
      <c r="F2322" s="24" t="s">
        <v>2</v>
      </c>
      <c r="G2322" s="24" t="s">
        <v>3</v>
      </c>
      <c r="H2322" s="25">
        <v>42025</v>
      </c>
      <c r="I2322" s="12" t="s">
        <v>285</v>
      </c>
      <c r="J2322" s="12" t="s">
        <v>270</v>
      </c>
      <c r="K2322" s="12" t="s">
        <v>271</v>
      </c>
      <c r="L2322" s="24" t="s">
        <v>96</v>
      </c>
      <c r="M2322" s="24" t="s">
        <v>313</v>
      </c>
      <c r="N2322" t="s">
        <v>86</v>
      </c>
      <c r="O2322" s="24">
        <v>1</v>
      </c>
      <c r="P2322">
        <v>6</v>
      </c>
      <c r="Q2322">
        <v>6</v>
      </c>
      <c r="R2322" t="s">
        <v>18</v>
      </c>
      <c r="S2322" s="24">
        <v>9</v>
      </c>
      <c r="T2322" s="24">
        <v>7.5</v>
      </c>
      <c r="U2322" t="s">
        <v>188</v>
      </c>
      <c r="V2322" s="14" t="str">
        <f>VLOOKUP($U2322,look_up!$A$2:J2348,2,FALSE)</f>
        <v>Lírio_do_mar</v>
      </c>
      <c r="W2322" s="14" t="str">
        <f>VLOOKUP($U2322,look_up!$A$2:K2348,3,FALSE)</f>
        <v>Species</v>
      </c>
      <c r="X2322" s="14" t="str">
        <f>VLOOKUP($U2322,look_up!$A$2:L2348,4,FALSE)</f>
        <v>NA</v>
      </c>
      <c r="Y2322" s="14" t="str">
        <f>VLOOKUP($U2322,look_up!A$2:K2348,5,FALSE)</f>
        <v>Animalia</v>
      </c>
      <c r="Z2322" s="14" t="str">
        <f>VLOOKUP($U2322,look_up!A$2:L2348,6,FALSE)</f>
        <v>Echinodermata</v>
      </c>
      <c r="AA2322" s="14" t="str">
        <f>VLOOKUP($U2322,look_up!A$2:M2348,7,FALSE)</f>
        <v>Crinoidea</v>
      </c>
      <c r="AB2322" s="14" t="str">
        <f>VLOOKUP($U2322,look_up!$A$2:P2348,8,FALSE)</f>
        <v>Comatulida</v>
      </c>
      <c r="AC2322" s="14" t="str">
        <f>VLOOKUP($U2322,look_up!$A$2:Q2348,9,FALSE)</f>
        <v>Tropiometridae</v>
      </c>
      <c r="AD2322" s="14">
        <f>VLOOKUP($U2322,look_up!A$2:P2348,10,FALSE)</f>
        <v>213331</v>
      </c>
      <c r="AE2322" s="16">
        <v>0</v>
      </c>
      <c r="AF2322" s="24" t="s">
        <v>216</v>
      </c>
      <c r="AG2322">
        <v>40</v>
      </c>
      <c r="AH2322" s="16" t="s">
        <v>273</v>
      </c>
      <c r="AI2322" s="16" t="s">
        <v>229</v>
      </c>
      <c r="AJ2322" s="16" t="s">
        <v>214</v>
      </c>
      <c r="AK2322" s="16" t="s">
        <v>230</v>
      </c>
      <c r="AL2322" s="16">
        <v>0</v>
      </c>
    </row>
    <row r="2323" spans="1:38" x14ac:dyDescent="0.3">
      <c r="A2323" s="24" t="s">
        <v>0</v>
      </c>
      <c r="B2323" t="s">
        <v>19</v>
      </c>
      <c r="C2323" t="s">
        <v>284</v>
      </c>
      <c r="D2323">
        <v>-27.278230000000001</v>
      </c>
      <c r="E2323">
        <v>-48.375419999999998</v>
      </c>
      <c r="F2323" s="24" t="s">
        <v>2</v>
      </c>
      <c r="G2323" s="24" t="s">
        <v>3</v>
      </c>
      <c r="H2323" s="25">
        <v>42025</v>
      </c>
      <c r="I2323" s="12" t="s">
        <v>285</v>
      </c>
      <c r="J2323" s="12" t="s">
        <v>270</v>
      </c>
      <c r="K2323" s="12" t="s">
        <v>271</v>
      </c>
      <c r="L2323" s="24" t="s">
        <v>96</v>
      </c>
      <c r="M2323" s="24" t="s">
        <v>313</v>
      </c>
      <c r="N2323" t="s">
        <v>86</v>
      </c>
      <c r="O2323" s="24">
        <v>2</v>
      </c>
      <c r="P2323">
        <v>6</v>
      </c>
      <c r="Q2323">
        <v>6</v>
      </c>
      <c r="R2323" t="s">
        <v>18</v>
      </c>
      <c r="S2323" s="24">
        <v>9</v>
      </c>
      <c r="T2323" s="24">
        <v>7.5</v>
      </c>
      <c r="U2323" t="s">
        <v>188</v>
      </c>
      <c r="V2323" s="14" t="str">
        <f>VLOOKUP($U2323,look_up!$A$2:J2349,2,FALSE)</f>
        <v>Lírio_do_mar</v>
      </c>
      <c r="W2323" s="14" t="str">
        <f>VLOOKUP($U2323,look_up!$A$2:K2349,3,FALSE)</f>
        <v>Species</v>
      </c>
      <c r="X2323" s="14" t="str">
        <f>VLOOKUP($U2323,look_up!$A$2:L2349,4,FALSE)</f>
        <v>NA</v>
      </c>
      <c r="Y2323" s="14" t="str">
        <f>VLOOKUP($U2323,look_up!A$2:K2349,5,FALSE)</f>
        <v>Animalia</v>
      </c>
      <c r="Z2323" s="14" t="str">
        <f>VLOOKUP($U2323,look_up!A$2:L2349,6,FALSE)</f>
        <v>Echinodermata</v>
      </c>
      <c r="AA2323" s="14" t="str">
        <f>VLOOKUP($U2323,look_up!A$2:M2349,7,FALSE)</f>
        <v>Crinoidea</v>
      </c>
      <c r="AB2323" s="14" t="str">
        <f>VLOOKUP($U2323,look_up!$A$2:P2349,8,FALSE)</f>
        <v>Comatulida</v>
      </c>
      <c r="AC2323" s="14" t="str">
        <f>VLOOKUP($U2323,look_up!$A$2:Q2349,9,FALSE)</f>
        <v>Tropiometridae</v>
      </c>
      <c r="AD2323" s="14">
        <f>VLOOKUP($U2323,look_up!A$2:P2349,10,FALSE)</f>
        <v>213331</v>
      </c>
      <c r="AE2323" s="16">
        <v>0</v>
      </c>
      <c r="AF2323" s="24" t="s">
        <v>216</v>
      </c>
      <c r="AG2323">
        <v>40</v>
      </c>
      <c r="AH2323" s="16" t="s">
        <v>273</v>
      </c>
      <c r="AI2323" s="16" t="s">
        <v>229</v>
      </c>
      <c r="AJ2323" s="16" t="s">
        <v>214</v>
      </c>
      <c r="AK2323" s="16" t="s">
        <v>230</v>
      </c>
      <c r="AL2323" s="16">
        <v>0</v>
      </c>
    </row>
    <row r="2324" spans="1:38" x14ac:dyDescent="0.3">
      <c r="A2324" s="24" t="s">
        <v>0</v>
      </c>
      <c r="B2324" t="s">
        <v>19</v>
      </c>
      <c r="C2324" t="s">
        <v>284</v>
      </c>
      <c r="D2324">
        <v>-27.278230000000001</v>
      </c>
      <c r="E2324">
        <v>-48.375419999999998</v>
      </c>
      <c r="F2324" s="24" t="s">
        <v>2</v>
      </c>
      <c r="G2324" s="24" t="s">
        <v>3</v>
      </c>
      <c r="H2324" s="25">
        <v>42025</v>
      </c>
      <c r="I2324" s="12" t="s">
        <v>285</v>
      </c>
      <c r="J2324" s="12" t="s">
        <v>270</v>
      </c>
      <c r="K2324" s="12" t="s">
        <v>271</v>
      </c>
      <c r="L2324" s="24" t="s">
        <v>96</v>
      </c>
      <c r="M2324" s="24" t="s">
        <v>313</v>
      </c>
      <c r="N2324" t="s">
        <v>86</v>
      </c>
      <c r="O2324" s="24">
        <v>3</v>
      </c>
      <c r="P2324">
        <v>6</v>
      </c>
      <c r="Q2324">
        <v>6</v>
      </c>
      <c r="R2324" t="s">
        <v>18</v>
      </c>
      <c r="S2324" s="24">
        <v>9</v>
      </c>
      <c r="T2324" s="24">
        <v>7.5</v>
      </c>
      <c r="U2324" t="s">
        <v>188</v>
      </c>
      <c r="V2324" s="14" t="str">
        <f>VLOOKUP($U2324,look_up!$A$2:J2350,2,FALSE)</f>
        <v>Lírio_do_mar</v>
      </c>
      <c r="W2324" s="14" t="str">
        <f>VLOOKUP($U2324,look_up!$A$2:K2350,3,FALSE)</f>
        <v>Species</v>
      </c>
      <c r="X2324" s="14" t="str">
        <f>VLOOKUP($U2324,look_up!$A$2:L2350,4,FALSE)</f>
        <v>NA</v>
      </c>
      <c r="Y2324" s="14" t="str">
        <f>VLOOKUP($U2324,look_up!A$2:K2350,5,FALSE)</f>
        <v>Animalia</v>
      </c>
      <c r="Z2324" s="14" t="str">
        <f>VLOOKUP($U2324,look_up!A$2:L2350,6,FALSE)</f>
        <v>Echinodermata</v>
      </c>
      <c r="AA2324" s="14" t="str">
        <f>VLOOKUP($U2324,look_up!A$2:M2350,7,FALSE)</f>
        <v>Crinoidea</v>
      </c>
      <c r="AB2324" s="14" t="str">
        <f>VLOOKUP($U2324,look_up!$A$2:P2350,8,FALSE)</f>
        <v>Comatulida</v>
      </c>
      <c r="AC2324" s="14" t="str">
        <f>VLOOKUP($U2324,look_up!$A$2:Q2350,9,FALSE)</f>
        <v>Tropiometridae</v>
      </c>
      <c r="AD2324" s="14">
        <f>VLOOKUP($U2324,look_up!A$2:P2350,10,FALSE)</f>
        <v>213331</v>
      </c>
      <c r="AE2324" s="16">
        <v>0</v>
      </c>
      <c r="AF2324" s="24" t="s">
        <v>216</v>
      </c>
      <c r="AG2324">
        <v>40</v>
      </c>
      <c r="AH2324" s="16" t="s">
        <v>273</v>
      </c>
      <c r="AI2324" s="16" t="s">
        <v>229</v>
      </c>
      <c r="AJ2324" s="16" t="s">
        <v>214</v>
      </c>
      <c r="AK2324" s="16" t="s">
        <v>230</v>
      </c>
      <c r="AL2324" s="16">
        <v>0</v>
      </c>
    </row>
    <row r="2325" spans="1:38" x14ac:dyDescent="0.3">
      <c r="A2325" s="24" t="s">
        <v>0</v>
      </c>
      <c r="B2325" t="s">
        <v>267</v>
      </c>
      <c r="C2325" t="s">
        <v>312</v>
      </c>
      <c r="D2325">
        <v>-27.180980000000002</v>
      </c>
      <c r="E2325">
        <v>-48.409959999999998</v>
      </c>
      <c r="F2325" s="24" t="s">
        <v>2</v>
      </c>
      <c r="G2325" s="24" t="s">
        <v>3</v>
      </c>
      <c r="H2325" s="25">
        <v>42040</v>
      </c>
      <c r="I2325" s="12" t="s">
        <v>286</v>
      </c>
      <c r="J2325" s="12" t="s">
        <v>245</v>
      </c>
      <c r="K2325" s="12" t="s">
        <v>271</v>
      </c>
      <c r="L2325" s="24" t="s">
        <v>96</v>
      </c>
      <c r="M2325" s="24" t="s">
        <v>313</v>
      </c>
      <c r="N2325" t="s">
        <v>85</v>
      </c>
      <c r="O2325" s="24">
        <v>1</v>
      </c>
      <c r="P2325">
        <v>5</v>
      </c>
      <c r="Q2325">
        <v>5</v>
      </c>
      <c r="R2325" t="s">
        <v>18</v>
      </c>
      <c r="S2325" s="24">
        <v>12.8</v>
      </c>
      <c r="T2325" s="24">
        <v>6</v>
      </c>
      <c r="U2325" t="s">
        <v>188</v>
      </c>
      <c r="V2325" s="14" t="str">
        <f>VLOOKUP($U2325,look_up!$A$2:J2351,2,FALSE)</f>
        <v>Lírio_do_mar</v>
      </c>
      <c r="W2325" s="14" t="str">
        <f>VLOOKUP($U2325,look_up!$A$2:K2351,3,FALSE)</f>
        <v>Species</v>
      </c>
      <c r="X2325" s="14" t="str">
        <f>VLOOKUP($U2325,look_up!$A$2:L2351,4,FALSE)</f>
        <v>NA</v>
      </c>
      <c r="Y2325" s="14" t="str">
        <f>VLOOKUP($U2325,look_up!A$2:K2351,5,FALSE)</f>
        <v>Animalia</v>
      </c>
      <c r="Z2325" s="14" t="str">
        <f>VLOOKUP($U2325,look_up!A$2:L2351,6,FALSE)</f>
        <v>Echinodermata</v>
      </c>
      <c r="AA2325" s="14" t="str">
        <f>VLOOKUP($U2325,look_up!A$2:M2351,7,FALSE)</f>
        <v>Crinoidea</v>
      </c>
      <c r="AB2325" s="14" t="str">
        <f>VLOOKUP($U2325,look_up!$A$2:P2351,8,FALSE)</f>
        <v>Comatulida</v>
      </c>
      <c r="AC2325" s="14" t="str">
        <f>VLOOKUP($U2325,look_up!$A$2:Q2351,9,FALSE)</f>
        <v>Tropiometridae</v>
      </c>
      <c r="AD2325" s="14">
        <f>VLOOKUP($U2325,look_up!A$2:P2351,10,FALSE)</f>
        <v>213331</v>
      </c>
      <c r="AE2325" s="16">
        <v>0</v>
      </c>
      <c r="AF2325" s="24" t="s">
        <v>216</v>
      </c>
      <c r="AG2325">
        <v>40</v>
      </c>
      <c r="AH2325" s="16" t="s">
        <v>273</v>
      </c>
      <c r="AI2325" s="16" t="s">
        <v>229</v>
      </c>
      <c r="AJ2325" s="16" t="s">
        <v>214</v>
      </c>
      <c r="AK2325" s="16" t="s">
        <v>230</v>
      </c>
      <c r="AL2325" s="16">
        <v>0</v>
      </c>
    </row>
    <row r="2326" spans="1:38" x14ac:dyDescent="0.3">
      <c r="A2326" s="24" t="s">
        <v>0</v>
      </c>
      <c r="B2326" t="s">
        <v>267</v>
      </c>
      <c r="C2326" t="s">
        <v>312</v>
      </c>
      <c r="D2326">
        <v>-27.180980000000002</v>
      </c>
      <c r="E2326">
        <v>-48.409959999999998</v>
      </c>
      <c r="F2326" s="24" t="s">
        <v>2</v>
      </c>
      <c r="G2326" s="24" t="s">
        <v>3</v>
      </c>
      <c r="H2326" s="25">
        <v>42040</v>
      </c>
      <c r="I2326" s="12" t="s">
        <v>286</v>
      </c>
      <c r="J2326" s="12" t="s">
        <v>245</v>
      </c>
      <c r="K2326" s="12" t="s">
        <v>271</v>
      </c>
      <c r="L2326" s="24" t="s">
        <v>96</v>
      </c>
      <c r="M2326" s="24" t="s">
        <v>313</v>
      </c>
      <c r="N2326" t="s">
        <v>85</v>
      </c>
      <c r="O2326" s="24">
        <v>2</v>
      </c>
      <c r="P2326">
        <v>5</v>
      </c>
      <c r="Q2326">
        <v>5</v>
      </c>
      <c r="R2326" t="s">
        <v>18</v>
      </c>
      <c r="S2326" s="24">
        <v>12.8</v>
      </c>
      <c r="T2326" s="24">
        <v>6</v>
      </c>
      <c r="U2326" t="s">
        <v>188</v>
      </c>
      <c r="V2326" s="14" t="str">
        <f>VLOOKUP($U2326,look_up!$A$2:J2352,2,FALSE)</f>
        <v>Lírio_do_mar</v>
      </c>
      <c r="W2326" s="14" t="str">
        <f>VLOOKUP($U2326,look_up!$A$2:K2352,3,FALSE)</f>
        <v>Species</v>
      </c>
      <c r="X2326" s="14" t="str">
        <f>VLOOKUP($U2326,look_up!$A$2:L2352,4,FALSE)</f>
        <v>NA</v>
      </c>
      <c r="Y2326" s="14" t="str">
        <f>VLOOKUP($U2326,look_up!A$2:K2352,5,FALSE)</f>
        <v>Animalia</v>
      </c>
      <c r="Z2326" s="14" t="str">
        <f>VLOOKUP($U2326,look_up!A$2:L2352,6,FALSE)</f>
        <v>Echinodermata</v>
      </c>
      <c r="AA2326" s="14" t="str">
        <f>VLOOKUP($U2326,look_up!A$2:M2352,7,FALSE)</f>
        <v>Crinoidea</v>
      </c>
      <c r="AB2326" s="14" t="str">
        <f>VLOOKUP($U2326,look_up!$A$2:P2352,8,FALSE)</f>
        <v>Comatulida</v>
      </c>
      <c r="AC2326" s="14" t="str">
        <f>VLOOKUP($U2326,look_up!$A$2:Q2352,9,FALSE)</f>
        <v>Tropiometridae</v>
      </c>
      <c r="AD2326" s="14">
        <f>VLOOKUP($U2326,look_up!A$2:P2352,10,FALSE)</f>
        <v>213331</v>
      </c>
      <c r="AE2326" s="16">
        <v>0</v>
      </c>
      <c r="AF2326" s="24" t="s">
        <v>216</v>
      </c>
      <c r="AG2326">
        <v>40</v>
      </c>
      <c r="AH2326" s="16" t="s">
        <v>273</v>
      </c>
      <c r="AI2326" s="16" t="s">
        <v>229</v>
      </c>
      <c r="AJ2326" s="16" t="s">
        <v>214</v>
      </c>
      <c r="AK2326" s="16" t="s">
        <v>230</v>
      </c>
      <c r="AL2326" s="16">
        <v>0</v>
      </c>
    </row>
    <row r="2327" spans="1:38" x14ac:dyDescent="0.3">
      <c r="A2327" s="24" t="s">
        <v>0</v>
      </c>
      <c r="B2327" t="s">
        <v>267</v>
      </c>
      <c r="C2327" t="s">
        <v>312</v>
      </c>
      <c r="D2327">
        <v>-27.180980000000002</v>
      </c>
      <c r="E2327">
        <v>-48.409959999999998</v>
      </c>
      <c r="F2327" s="24" t="s">
        <v>2</v>
      </c>
      <c r="G2327" s="24" t="s">
        <v>3</v>
      </c>
      <c r="H2327" s="25">
        <v>42040</v>
      </c>
      <c r="I2327" s="12" t="s">
        <v>286</v>
      </c>
      <c r="J2327" s="12" t="s">
        <v>245</v>
      </c>
      <c r="K2327" s="12" t="s">
        <v>271</v>
      </c>
      <c r="L2327" s="24" t="s">
        <v>96</v>
      </c>
      <c r="M2327" s="24" t="s">
        <v>313</v>
      </c>
      <c r="N2327" t="s">
        <v>85</v>
      </c>
      <c r="O2327" s="24">
        <v>3</v>
      </c>
      <c r="P2327">
        <v>5</v>
      </c>
      <c r="Q2327">
        <v>5</v>
      </c>
      <c r="R2327" t="s">
        <v>18</v>
      </c>
      <c r="S2327" s="24">
        <v>12.8</v>
      </c>
      <c r="T2327" s="24">
        <v>6</v>
      </c>
      <c r="U2327" t="s">
        <v>188</v>
      </c>
      <c r="V2327" s="14" t="str">
        <f>VLOOKUP($U2327,look_up!$A$2:J2353,2,FALSE)</f>
        <v>Lírio_do_mar</v>
      </c>
      <c r="W2327" s="14" t="str">
        <f>VLOOKUP($U2327,look_up!$A$2:K2353,3,FALSE)</f>
        <v>Species</v>
      </c>
      <c r="X2327" s="14" t="str">
        <f>VLOOKUP($U2327,look_up!$A$2:L2353,4,FALSE)</f>
        <v>NA</v>
      </c>
      <c r="Y2327" s="14" t="str">
        <f>VLOOKUP($U2327,look_up!A$2:K2353,5,FALSE)</f>
        <v>Animalia</v>
      </c>
      <c r="Z2327" s="14" t="str">
        <f>VLOOKUP($U2327,look_up!A$2:L2353,6,FALSE)</f>
        <v>Echinodermata</v>
      </c>
      <c r="AA2327" s="14" t="str">
        <f>VLOOKUP($U2327,look_up!A$2:M2353,7,FALSE)</f>
        <v>Crinoidea</v>
      </c>
      <c r="AB2327" s="14" t="str">
        <f>VLOOKUP($U2327,look_up!$A$2:P2353,8,FALSE)</f>
        <v>Comatulida</v>
      </c>
      <c r="AC2327" s="14" t="str">
        <f>VLOOKUP($U2327,look_up!$A$2:Q2353,9,FALSE)</f>
        <v>Tropiometridae</v>
      </c>
      <c r="AD2327" s="14">
        <f>VLOOKUP($U2327,look_up!A$2:P2353,10,FALSE)</f>
        <v>213331</v>
      </c>
      <c r="AE2327" s="16">
        <v>0</v>
      </c>
      <c r="AF2327" s="24" t="s">
        <v>216</v>
      </c>
      <c r="AG2327">
        <v>40</v>
      </c>
      <c r="AH2327" s="16" t="s">
        <v>273</v>
      </c>
      <c r="AI2327" s="16" t="s">
        <v>229</v>
      </c>
      <c r="AJ2327" s="16" t="s">
        <v>214</v>
      </c>
      <c r="AK2327" s="16" t="s">
        <v>230</v>
      </c>
      <c r="AL2327" s="16">
        <v>0</v>
      </c>
    </row>
    <row r="2328" spans="1:38" x14ac:dyDescent="0.3">
      <c r="A2328" s="24" t="s">
        <v>0</v>
      </c>
      <c r="B2328" t="s">
        <v>267</v>
      </c>
      <c r="C2328" t="s">
        <v>312</v>
      </c>
      <c r="D2328">
        <v>-27.180980000000002</v>
      </c>
      <c r="E2328">
        <v>-48.409959999999998</v>
      </c>
      <c r="F2328" s="24" t="s">
        <v>2</v>
      </c>
      <c r="G2328" s="24" t="s">
        <v>3</v>
      </c>
      <c r="H2328" s="25">
        <v>42040</v>
      </c>
      <c r="I2328" s="12" t="s">
        <v>286</v>
      </c>
      <c r="J2328" s="12" t="s">
        <v>245</v>
      </c>
      <c r="K2328" s="12" t="s">
        <v>271</v>
      </c>
      <c r="L2328" s="24" t="s">
        <v>96</v>
      </c>
      <c r="M2328" s="24" t="s">
        <v>313</v>
      </c>
      <c r="N2328" t="s">
        <v>173</v>
      </c>
      <c r="O2328" s="24">
        <v>1</v>
      </c>
      <c r="P2328">
        <v>10</v>
      </c>
      <c r="Q2328">
        <v>10</v>
      </c>
      <c r="R2328" t="s">
        <v>18</v>
      </c>
      <c r="S2328" s="24">
        <v>12.8</v>
      </c>
      <c r="T2328" s="24">
        <v>10</v>
      </c>
      <c r="U2328" t="s">
        <v>188</v>
      </c>
      <c r="V2328" s="14" t="str">
        <f>VLOOKUP($U2328,look_up!$A$2:J2354,2,FALSE)</f>
        <v>Lírio_do_mar</v>
      </c>
      <c r="W2328" s="14" t="str">
        <f>VLOOKUP($U2328,look_up!$A$2:K2354,3,FALSE)</f>
        <v>Species</v>
      </c>
      <c r="X2328" s="14" t="str">
        <f>VLOOKUP($U2328,look_up!$A$2:L2354,4,FALSE)</f>
        <v>NA</v>
      </c>
      <c r="Y2328" s="14" t="str">
        <f>VLOOKUP($U2328,look_up!A$2:K2354,5,FALSE)</f>
        <v>Animalia</v>
      </c>
      <c r="Z2328" s="14" t="str">
        <f>VLOOKUP($U2328,look_up!A$2:L2354,6,FALSE)</f>
        <v>Echinodermata</v>
      </c>
      <c r="AA2328" s="14" t="str">
        <f>VLOOKUP($U2328,look_up!A$2:M2354,7,FALSE)</f>
        <v>Crinoidea</v>
      </c>
      <c r="AB2328" s="14" t="str">
        <f>VLOOKUP($U2328,look_up!$A$2:P2354,8,FALSE)</f>
        <v>Comatulida</v>
      </c>
      <c r="AC2328" s="14" t="str">
        <f>VLOOKUP($U2328,look_up!$A$2:Q2354,9,FALSE)</f>
        <v>Tropiometridae</v>
      </c>
      <c r="AD2328" s="14">
        <f>VLOOKUP($U2328,look_up!A$2:P2354,10,FALSE)</f>
        <v>213331</v>
      </c>
      <c r="AE2328" s="16">
        <v>0</v>
      </c>
      <c r="AF2328" s="24" t="s">
        <v>216</v>
      </c>
      <c r="AG2328">
        <v>40</v>
      </c>
      <c r="AH2328" s="16" t="s">
        <v>273</v>
      </c>
      <c r="AI2328" s="16" t="s">
        <v>229</v>
      </c>
      <c r="AJ2328" s="16" t="s">
        <v>214</v>
      </c>
      <c r="AK2328" s="16" t="s">
        <v>230</v>
      </c>
      <c r="AL2328" s="16">
        <v>0</v>
      </c>
    </row>
    <row r="2329" spans="1:38" x14ac:dyDescent="0.3">
      <c r="A2329" s="24" t="s">
        <v>0</v>
      </c>
      <c r="B2329" t="s">
        <v>267</v>
      </c>
      <c r="C2329" t="s">
        <v>312</v>
      </c>
      <c r="D2329">
        <v>-27.180980000000002</v>
      </c>
      <c r="E2329">
        <v>-48.409959999999998</v>
      </c>
      <c r="F2329" s="24" t="s">
        <v>2</v>
      </c>
      <c r="G2329" s="24" t="s">
        <v>3</v>
      </c>
      <c r="H2329" s="25">
        <v>42040</v>
      </c>
      <c r="I2329" s="12" t="s">
        <v>286</v>
      </c>
      <c r="J2329" s="12" t="s">
        <v>245</v>
      </c>
      <c r="K2329" s="12" t="s">
        <v>271</v>
      </c>
      <c r="L2329" s="24" t="s">
        <v>96</v>
      </c>
      <c r="M2329" s="24" t="s">
        <v>313</v>
      </c>
      <c r="N2329" t="s">
        <v>173</v>
      </c>
      <c r="O2329" s="24">
        <v>2</v>
      </c>
      <c r="P2329">
        <v>10</v>
      </c>
      <c r="Q2329">
        <v>10</v>
      </c>
      <c r="R2329" t="s">
        <v>18</v>
      </c>
      <c r="S2329" s="24">
        <v>12.8</v>
      </c>
      <c r="T2329" s="24">
        <v>10</v>
      </c>
      <c r="U2329" t="s">
        <v>188</v>
      </c>
      <c r="V2329" s="14" t="str">
        <f>VLOOKUP($U2329,look_up!$A$2:J2355,2,FALSE)</f>
        <v>Lírio_do_mar</v>
      </c>
      <c r="W2329" s="14" t="str">
        <f>VLOOKUP($U2329,look_up!$A$2:K2355,3,FALSE)</f>
        <v>Species</v>
      </c>
      <c r="X2329" s="14" t="str">
        <f>VLOOKUP($U2329,look_up!$A$2:L2355,4,FALSE)</f>
        <v>NA</v>
      </c>
      <c r="Y2329" s="14" t="str">
        <f>VLOOKUP($U2329,look_up!A$2:K2355,5,FALSE)</f>
        <v>Animalia</v>
      </c>
      <c r="Z2329" s="14" t="str">
        <f>VLOOKUP($U2329,look_up!A$2:L2355,6,FALSE)</f>
        <v>Echinodermata</v>
      </c>
      <c r="AA2329" s="14" t="str">
        <f>VLOOKUP($U2329,look_up!A$2:M2355,7,FALSE)</f>
        <v>Crinoidea</v>
      </c>
      <c r="AB2329" s="14" t="str">
        <f>VLOOKUP($U2329,look_up!$A$2:P2355,8,FALSE)</f>
        <v>Comatulida</v>
      </c>
      <c r="AC2329" s="14" t="str">
        <f>VLOOKUP($U2329,look_up!$A$2:Q2355,9,FALSE)</f>
        <v>Tropiometridae</v>
      </c>
      <c r="AD2329" s="14">
        <f>VLOOKUP($U2329,look_up!A$2:P2355,10,FALSE)</f>
        <v>213331</v>
      </c>
      <c r="AE2329" s="16">
        <v>0</v>
      </c>
      <c r="AF2329" s="24" t="s">
        <v>216</v>
      </c>
      <c r="AG2329">
        <v>40</v>
      </c>
      <c r="AH2329" s="16" t="s">
        <v>273</v>
      </c>
      <c r="AI2329" s="16" t="s">
        <v>229</v>
      </c>
      <c r="AJ2329" s="16" t="s">
        <v>214</v>
      </c>
      <c r="AK2329" s="16" t="s">
        <v>230</v>
      </c>
      <c r="AL2329" s="16">
        <v>0</v>
      </c>
    </row>
    <row r="2330" spans="1:38" x14ac:dyDescent="0.3">
      <c r="A2330" s="24" t="s">
        <v>0</v>
      </c>
      <c r="B2330" t="s">
        <v>267</v>
      </c>
      <c r="C2330" t="s">
        <v>312</v>
      </c>
      <c r="D2330">
        <v>-27.180980000000002</v>
      </c>
      <c r="E2330">
        <v>-48.409959999999998</v>
      </c>
      <c r="F2330" s="24" t="s">
        <v>2</v>
      </c>
      <c r="G2330" s="24" t="s">
        <v>3</v>
      </c>
      <c r="H2330" s="25">
        <v>42040</v>
      </c>
      <c r="I2330" s="12" t="s">
        <v>286</v>
      </c>
      <c r="J2330" s="12" t="s">
        <v>245</v>
      </c>
      <c r="K2330" s="12" t="s">
        <v>271</v>
      </c>
      <c r="L2330" s="24" t="s">
        <v>96</v>
      </c>
      <c r="M2330" s="24" t="s">
        <v>313</v>
      </c>
      <c r="N2330" t="s">
        <v>173</v>
      </c>
      <c r="O2330" s="24">
        <v>3</v>
      </c>
      <c r="P2330">
        <v>10</v>
      </c>
      <c r="Q2330">
        <v>10</v>
      </c>
      <c r="R2330" t="s">
        <v>18</v>
      </c>
      <c r="S2330" s="24">
        <v>12.8</v>
      </c>
      <c r="T2330" s="24">
        <v>10</v>
      </c>
      <c r="U2330" t="s">
        <v>188</v>
      </c>
      <c r="V2330" s="14" t="str">
        <f>VLOOKUP($U2330,look_up!$A$2:J2356,2,FALSE)</f>
        <v>Lírio_do_mar</v>
      </c>
      <c r="W2330" s="14" t="str">
        <f>VLOOKUP($U2330,look_up!$A$2:K2356,3,FALSE)</f>
        <v>Species</v>
      </c>
      <c r="X2330" s="14" t="str">
        <f>VLOOKUP($U2330,look_up!$A$2:L2356,4,FALSE)</f>
        <v>NA</v>
      </c>
      <c r="Y2330" s="14" t="str">
        <f>VLOOKUP($U2330,look_up!A$2:K2356,5,FALSE)</f>
        <v>Animalia</v>
      </c>
      <c r="Z2330" s="14" t="str">
        <f>VLOOKUP($U2330,look_up!A$2:L2356,6,FALSE)</f>
        <v>Echinodermata</v>
      </c>
      <c r="AA2330" s="14" t="str">
        <f>VLOOKUP($U2330,look_up!A$2:M2356,7,FALSE)</f>
        <v>Crinoidea</v>
      </c>
      <c r="AB2330" s="14" t="str">
        <f>VLOOKUP($U2330,look_up!$A$2:P2356,8,FALSE)</f>
        <v>Comatulida</v>
      </c>
      <c r="AC2330" s="14" t="str">
        <f>VLOOKUP($U2330,look_up!$A$2:Q2356,9,FALSE)</f>
        <v>Tropiometridae</v>
      </c>
      <c r="AD2330" s="14">
        <f>VLOOKUP($U2330,look_up!A$2:P2356,10,FALSE)</f>
        <v>213331</v>
      </c>
      <c r="AE2330" s="16">
        <v>0</v>
      </c>
      <c r="AF2330" s="24" t="s">
        <v>216</v>
      </c>
      <c r="AG2330">
        <v>40</v>
      </c>
      <c r="AH2330" s="16" t="s">
        <v>273</v>
      </c>
      <c r="AI2330" s="16" t="s">
        <v>229</v>
      </c>
      <c r="AJ2330" s="16" t="s">
        <v>214</v>
      </c>
      <c r="AK2330" s="16" t="s">
        <v>230</v>
      </c>
      <c r="AL2330" s="16">
        <v>0</v>
      </c>
    </row>
    <row r="2331" spans="1:38" x14ac:dyDescent="0.3">
      <c r="A2331" s="24" t="s">
        <v>0</v>
      </c>
      <c r="B2331" t="s">
        <v>309</v>
      </c>
      <c r="C2331" t="s">
        <v>287</v>
      </c>
      <c r="D2331">
        <v>-27.178419999999999</v>
      </c>
      <c r="E2331">
        <v>-48.406959999999998</v>
      </c>
      <c r="F2331" s="24" t="s">
        <v>2</v>
      </c>
      <c r="G2331" s="24" t="s">
        <v>3</v>
      </c>
      <c r="H2331" s="25">
        <v>42032</v>
      </c>
      <c r="I2331" s="12" t="s">
        <v>288</v>
      </c>
      <c r="J2331" s="12" t="s">
        <v>270</v>
      </c>
      <c r="K2331" s="12" t="s">
        <v>271</v>
      </c>
      <c r="L2331" s="24" t="s">
        <v>96</v>
      </c>
      <c r="M2331" s="24" t="s">
        <v>313</v>
      </c>
      <c r="N2331" t="s">
        <v>85</v>
      </c>
      <c r="O2331" s="24">
        <v>1</v>
      </c>
      <c r="P2331">
        <v>5</v>
      </c>
      <c r="Q2331">
        <v>5</v>
      </c>
      <c r="R2331">
        <v>27</v>
      </c>
      <c r="S2331" s="24">
        <v>4.7</v>
      </c>
      <c r="T2331" s="24">
        <v>5.2</v>
      </c>
      <c r="U2331" t="s">
        <v>188</v>
      </c>
      <c r="V2331" s="14" t="str">
        <f>VLOOKUP($U2331,look_up!$A$2:J2357,2,FALSE)</f>
        <v>Lírio_do_mar</v>
      </c>
      <c r="W2331" s="14" t="str">
        <f>VLOOKUP($U2331,look_up!$A$2:K2357,3,FALSE)</f>
        <v>Species</v>
      </c>
      <c r="X2331" s="14" t="str">
        <f>VLOOKUP($U2331,look_up!$A$2:L2357,4,FALSE)</f>
        <v>NA</v>
      </c>
      <c r="Y2331" s="14" t="str">
        <f>VLOOKUP($U2331,look_up!A$2:K2357,5,FALSE)</f>
        <v>Animalia</v>
      </c>
      <c r="Z2331" s="14" t="str">
        <f>VLOOKUP($U2331,look_up!A$2:L2357,6,FALSE)</f>
        <v>Echinodermata</v>
      </c>
      <c r="AA2331" s="14" t="str">
        <f>VLOOKUP($U2331,look_up!A$2:M2357,7,FALSE)</f>
        <v>Crinoidea</v>
      </c>
      <c r="AB2331" s="14" t="str">
        <f>VLOOKUP($U2331,look_up!$A$2:P2357,8,FALSE)</f>
        <v>Comatulida</v>
      </c>
      <c r="AC2331" s="14" t="str">
        <f>VLOOKUP($U2331,look_up!$A$2:Q2357,9,FALSE)</f>
        <v>Tropiometridae</v>
      </c>
      <c r="AD2331" s="14">
        <f>VLOOKUP($U2331,look_up!A$2:P2357,10,FALSE)</f>
        <v>213331</v>
      </c>
      <c r="AE2331" s="16">
        <v>0</v>
      </c>
      <c r="AF2331" s="24" t="s">
        <v>216</v>
      </c>
      <c r="AG2331">
        <v>40</v>
      </c>
      <c r="AH2331" s="16" t="s">
        <v>273</v>
      </c>
      <c r="AI2331" s="16" t="s">
        <v>229</v>
      </c>
      <c r="AJ2331" s="16" t="s">
        <v>214</v>
      </c>
      <c r="AK2331" s="16" t="s">
        <v>230</v>
      </c>
      <c r="AL2331" s="16">
        <v>0</v>
      </c>
    </row>
    <row r="2332" spans="1:38" x14ac:dyDescent="0.3">
      <c r="A2332" s="24" t="s">
        <v>0</v>
      </c>
      <c r="B2332" t="s">
        <v>309</v>
      </c>
      <c r="C2332" t="s">
        <v>287</v>
      </c>
      <c r="D2332">
        <v>-27.178419999999999</v>
      </c>
      <c r="E2332">
        <v>-48.406959999999998</v>
      </c>
      <c r="F2332" s="24" t="s">
        <v>2</v>
      </c>
      <c r="G2332" s="24" t="s">
        <v>3</v>
      </c>
      <c r="H2332" s="25">
        <v>42032</v>
      </c>
      <c r="I2332" s="12" t="s">
        <v>288</v>
      </c>
      <c r="J2332" s="12" t="s">
        <v>270</v>
      </c>
      <c r="K2332" s="12" t="s">
        <v>271</v>
      </c>
      <c r="L2332" s="24" t="s">
        <v>96</v>
      </c>
      <c r="M2332" s="24" t="s">
        <v>313</v>
      </c>
      <c r="N2332" t="s">
        <v>85</v>
      </c>
      <c r="O2332" s="24">
        <v>2</v>
      </c>
      <c r="P2332">
        <v>5</v>
      </c>
      <c r="Q2332">
        <v>5</v>
      </c>
      <c r="R2332">
        <v>27</v>
      </c>
      <c r="S2332" s="24">
        <v>4.7</v>
      </c>
      <c r="T2332" s="24">
        <v>5.2</v>
      </c>
      <c r="U2332" t="s">
        <v>188</v>
      </c>
      <c r="V2332" s="14" t="str">
        <f>VLOOKUP($U2332,look_up!$A$2:J2358,2,FALSE)</f>
        <v>Lírio_do_mar</v>
      </c>
      <c r="W2332" s="14" t="str">
        <f>VLOOKUP($U2332,look_up!$A$2:K2358,3,FALSE)</f>
        <v>Species</v>
      </c>
      <c r="X2332" s="14" t="str">
        <f>VLOOKUP($U2332,look_up!$A$2:L2358,4,FALSE)</f>
        <v>NA</v>
      </c>
      <c r="Y2332" s="14" t="str">
        <f>VLOOKUP($U2332,look_up!A$2:K2358,5,FALSE)</f>
        <v>Animalia</v>
      </c>
      <c r="Z2332" s="14" t="str">
        <f>VLOOKUP($U2332,look_up!A$2:L2358,6,FALSE)</f>
        <v>Echinodermata</v>
      </c>
      <c r="AA2332" s="14" t="str">
        <f>VLOOKUP($U2332,look_up!A$2:M2358,7,FALSE)</f>
        <v>Crinoidea</v>
      </c>
      <c r="AB2332" s="14" t="str">
        <f>VLOOKUP($U2332,look_up!$A$2:P2358,8,FALSE)</f>
        <v>Comatulida</v>
      </c>
      <c r="AC2332" s="14" t="str">
        <f>VLOOKUP($U2332,look_up!$A$2:Q2358,9,FALSE)</f>
        <v>Tropiometridae</v>
      </c>
      <c r="AD2332" s="14">
        <f>VLOOKUP($U2332,look_up!A$2:P2358,10,FALSE)</f>
        <v>213331</v>
      </c>
      <c r="AE2332" s="16">
        <v>0</v>
      </c>
      <c r="AF2332" s="24" t="s">
        <v>216</v>
      </c>
      <c r="AG2332">
        <v>40</v>
      </c>
      <c r="AH2332" s="16" t="s">
        <v>273</v>
      </c>
      <c r="AI2332" s="16" t="s">
        <v>229</v>
      </c>
      <c r="AJ2332" s="16" t="s">
        <v>214</v>
      </c>
      <c r="AK2332" s="16" t="s">
        <v>230</v>
      </c>
      <c r="AL2332" s="16">
        <v>0</v>
      </c>
    </row>
    <row r="2333" spans="1:38" x14ac:dyDescent="0.3">
      <c r="A2333" s="24" t="s">
        <v>0</v>
      </c>
      <c r="B2333" t="s">
        <v>309</v>
      </c>
      <c r="C2333" t="s">
        <v>287</v>
      </c>
      <c r="D2333">
        <v>-27.178419999999999</v>
      </c>
      <c r="E2333">
        <v>-48.406959999999998</v>
      </c>
      <c r="F2333" s="24" t="s">
        <v>2</v>
      </c>
      <c r="G2333" s="24" t="s">
        <v>3</v>
      </c>
      <c r="H2333" s="25">
        <v>42032</v>
      </c>
      <c r="I2333" s="12" t="s">
        <v>288</v>
      </c>
      <c r="J2333" s="12" t="s">
        <v>270</v>
      </c>
      <c r="K2333" s="12" t="s">
        <v>271</v>
      </c>
      <c r="L2333" s="24" t="s">
        <v>96</v>
      </c>
      <c r="M2333" s="24" t="s">
        <v>313</v>
      </c>
      <c r="N2333" t="s">
        <v>85</v>
      </c>
      <c r="O2333" s="24">
        <v>3</v>
      </c>
      <c r="P2333">
        <v>5</v>
      </c>
      <c r="Q2333">
        <v>5</v>
      </c>
      <c r="R2333">
        <v>27</v>
      </c>
      <c r="S2333" s="24">
        <v>4.7</v>
      </c>
      <c r="T2333" s="24">
        <v>5.2</v>
      </c>
      <c r="U2333" t="s">
        <v>188</v>
      </c>
      <c r="V2333" s="14" t="str">
        <f>VLOOKUP($U2333,look_up!$A$2:J2359,2,FALSE)</f>
        <v>Lírio_do_mar</v>
      </c>
      <c r="W2333" s="14" t="str">
        <f>VLOOKUP($U2333,look_up!$A$2:K2359,3,FALSE)</f>
        <v>Species</v>
      </c>
      <c r="X2333" s="14" t="str">
        <f>VLOOKUP($U2333,look_up!$A$2:L2359,4,FALSE)</f>
        <v>NA</v>
      </c>
      <c r="Y2333" s="14" t="str">
        <f>VLOOKUP($U2333,look_up!A$2:K2359,5,FALSE)</f>
        <v>Animalia</v>
      </c>
      <c r="Z2333" s="14" t="str">
        <f>VLOOKUP($U2333,look_up!A$2:L2359,6,FALSE)</f>
        <v>Echinodermata</v>
      </c>
      <c r="AA2333" s="14" t="str">
        <f>VLOOKUP($U2333,look_up!A$2:M2359,7,FALSE)</f>
        <v>Crinoidea</v>
      </c>
      <c r="AB2333" s="14" t="str">
        <f>VLOOKUP($U2333,look_up!$A$2:P2359,8,FALSE)</f>
        <v>Comatulida</v>
      </c>
      <c r="AC2333" s="14" t="str">
        <f>VLOOKUP($U2333,look_up!$A$2:Q2359,9,FALSE)</f>
        <v>Tropiometridae</v>
      </c>
      <c r="AD2333" s="14">
        <f>VLOOKUP($U2333,look_up!A$2:P2359,10,FALSE)</f>
        <v>213331</v>
      </c>
      <c r="AE2333" s="16">
        <v>0</v>
      </c>
      <c r="AF2333" s="24" t="s">
        <v>216</v>
      </c>
      <c r="AG2333">
        <v>40</v>
      </c>
      <c r="AH2333" s="16" t="s">
        <v>273</v>
      </c>
      <c r="AI2333" s="16" t="s">
        <v>229</v>
      </c>
      <c r="AJ2333" s="16" t="s">
        <v>214</v>
      </c>
      <c r="AK2333" s="16" t="s">
        <v>230</v>
      </c>
      <c r="AL2333" s="16">
        <v>0</v>
      </c>
    </row>
    <row r="2334" spans="1:38" x14ac:dyDescent="0.3">
      <c r="A2334" s="24" t="s">
        <v>0</v>
      </c>
      <c r="B2334" t="s">
        <v>310</v>
      </c>
      <c r="C2334" t="s">
        <v>289</v>
      </c>
      <c r="D2334">
        <v>-27.118390000000002</v>
      </c>
      <c r="E2334">
        <v>-48.519509999999997</v>
      </c>
      <c r="F2334" s="24" t="s">
        <v>2</v>
      </c>
      <c r="G2334" s="24" t="s">
        <v>3</v>
      </c>
      <c r="H2334" s="25">
        <v>42026</v>
      </c>
      <c r="I2334" s="12" t="s">
        <v>265</v>
      </c>
      <c r="J2334" s="12" t="s">
        <v>270</v>
      </c>
      <c r="K2334" s="12" t="s">
        <v>271</v>
      </c>
      <c r="L2334" s="24" t="s">
        <v>96</v>
      </c>
      <c r="M2334" s="24" t="s">
        <v>272</v>
      </c>
      <c r="N2334" t="s">
        <v>85</v>
      </c>
      <c r="O2334" s="24">
        <v>1</v>
      </c>
      <c r="P2334">
        <v>5</v>
      </c>
      <c r="Q2334">
        <v>5</v>
      </c>
      <c r="R2334" t="s">
        <v>18</v>
      </c>
      <c r="S2334" s="24">
        <v>5.8</v>
      </c>
      <c r="T2334" s="24">
        <v>4</v>
      </c>
      <c r="U2334" t="s">
        <v>188</v>
      </c>
      <c r="V2334" s="14" t="str">
        <f>VLOOKUP($U2334,look_up!$A$2:J2360,2,FALSE)</f>
        <v>Lírio_do_mar</v>
      </c>
      <c r="W2334" s="14" t="str">
        <f>VLOOKUP($U2334,look_up!$A$2:K2360,3,FALSE)</f>
        <v>Species</v>
      </c>
      <c r="X2334" s="14" t="str">
        <f>VLOOKUP($U2334,look_up!$A$2:L2360,4,FALSE)</f>
        <v>NA</v>
      </c>
      <c r="Y2334" s="14" t="str">
        <f>VLOOKUP($U2334,look_up!A$2:K2360,5,FALSE)</f>
        <v>Animalia</v>
      </c>
      <c r="Z2334" s="14" t="str">
        <f>VLOOKUP($U2334,look_up!A$2:L2360,6,FALSE)</f>
        <v>Echinodermata</v>
      </c>
      <c r="AA2334" s="14" t="str">
        <f>VLOOKUP($U2334,look_up!A$2:M2360,7,FALSE)</f>
        <v>Crinoidea</v>
      </c>
      <c r="AB2334" s="14" t="str">
        <f>VLOOKUP($U2334,look_up!$A$2:P2360,8,FALSE)</f>
        <v>Comatulida</v>
      </c>
      <c r="AC2334" s="14" t="str">
        <f>VLOOKUP($U2334,look_up!$A$2:Q2360,9,FALSE)</f>
        <v>Tropiometridae</v>
      </c>
      <c r="AD2334" s="14">
        <f>VLOOKUP($U2334,look_up!A$2:P2360,10,FALSE)</f>
        <v>213331</v>
      </c>
      <c r="AE2334" s="16">
        <v>0</v>
      </c>
      <c r="AF2334" s="24" t="s">
        <v>216</v>
      </c>
      <c r="AG2334">
        <v>40</v>
      </c>
      <c r="AH2334" s="16" t="s">
        <v>273</v>
      </c>
      <c r="AI2334" s="16" t="s">
        <v>229</v>
      </c>
      <c r="AJ2334" s="16" t="s">
        <v>214</v>
      </c>
      <c r="AK2334" s="16" t="s">
        <v>230</v>
      </c>
      <c r="AL2334" s="16">
        <v>0</v>
      </c>
    </row>
    <row r="2335" spans="1:38" x14ac:dyDescent="0.3">
      <c r="A2335" s="24" t="s">
        <v>0</v>
      </c>
      <c r="B2335" t="s">
        <v>310</v>
      </c>
      <c r="C2335" t="s">
        <v>289</v>
      </c>
      <c r="D2335">
        <v>-27.118390000000002</v>
      </c>
      <c r="E2335">
        <v>-48.519509999999997</v>
      </c>
      <c r="F2335" s="24" t="s">
        <v>2</v>
      </c>
      <c r="G2335" s="24" t="s">
        <v>3</v>
      </c>
      <c r="H2335" s="25">
        <v>42026</v>
      </c>
      <c r="I2335" s="12" t="s">
        <v>265</v>
      </c>
      <c r="J2335" s="12" t="s">
        <v>270</v>
      </c>
      <c r="K2335" s="12" t="s">
        <v>271</v>
      </c>
      <c r="L2335" s="24" t="s">
        <v>96</v>
      </c>
      <c r="M2335" s="24" t="s">
        <v>272</v>
      </c>
      <c r="N2335" t="s">
        <v>85</v>
      </c>
      <c r="O2335" s="24">
        <v>2</v>
      </c>
      <c r="P2335">
        <v>5</v>
      </c>
      <c r="Q2335">
        <v>5</v>
      </c>
      <c r="R2335" t="s">
        <v>18</v>
      </c>
      <c r="S2335" s="24">
        <v>5.8</v>
      </c>
      <c r="T2335" s="24">
        <v>4</v>
      </c>
      <c r="U2335" t="s">
        <v>188</v>
      </c>
      <c r="V2335" s="14" t="str">
        <f>VLOOKUP($U2335,look_up!$A$2:J2361,2,FALSE)</f>
        <v>Lírio_do_mar</v>
      </c>
      <c r="W2335" s="14" t="str">
        <f>VLOOKUP($U2335,look_up!$A$2:K2361,3,FALSE)</f>
        <v>Species</v>
      </c>
      <c r="X2335" s="14" t="str">
        <f>VLOOKUP($U2335,look_up!$A$2:L2361,4,FALSE)</f>
        <v>NA</v>
      </c>
      <c r="Y2335" s="14" t="str">
        <f>VLOOKUP($U2335,look_up!A$2:K2361,5,FALSE)</f>
        <v>Animalia</v>
      </c>
      <c r="Z2335" s="14" t="str">
        <f>VLOOKUP($U2335,look_up!A$2:L2361,6,FALSE)</f>
        <v>Echinodermata</v>
      </c>
      <c r="AA2335" s="14" t="str">
        <f>VLOOKUP($U2335,look_up!A$2:M2361,7,FALSE)</f>
        <v>Crinoidea</v>
      </c>
      <c r="AB2335" s="14" t="str">
        <f>VLOOKUP($U2335,look_up!$A$2:P2361,8,FALSE)</f>
        <v>Comatulida</v>
      </c>
      <c r="AC2335" s="14" t="str">
        <f>VLOOKUP($U2335,look_up!$A$2:Q2361,9,FALSE)</f>
        <v>Tropiometridae</v>
      </c>
      <c r="AD2335" s="14">
        <f>VLOOKUP($U2335,look_up!A$2:P2361,10,FALSE)</f>
        <v>213331</v>
      </c>
      <c r="AE2335" s="16">
        <v>0</v>
      </c>
      <c r="AF2335" s="24" t="s">
        <v>216</v>
      </c>
      <c r="AG2335">
        <v>40</v>
      </c>
      <c r="AH2335" s="16" t="s">
        <v>273</v>
      </c>
      <c r="AI2335" s="16" t="s">
        <v>229</v>
      </c>
      <c r="AJ2335" s="16" t="s">
        <v>214</v>
      </c>
      <c r="AK2335" s="16" t="s">
        <v>230</v>
      </c>
      <c r="AL2335" s="16">
        <v>0</v>
      </c>
    </row>
    <row r="2336" spans="1:38" x14ac:dyDescent="0.3">
      <c r="A2336" s="24" t="s">
        <v>0</v>
      </c>
      <c r="B2336" t="s">
        <v>310</v>
      </c>
      <c r="C2336" t="s">
        <v>289</v>
      </c>
      <c r="D2336">
        <v>-27.118390000000002</v>
      </c>
      <c r="E2336">
        <v>-48.519509999999997</v>
      </c>
      <c r="F2336" s="24" t="s">
        <v>2</v>
      </c>
      <c r="G2336" s="24" t="s">
        <v>3</v>
      </c>
      <c r="H2336" s="25">
        <v>42026</v>
      </c>
      <c r="I2336" s="12" t="s">
        <v>265</v>
      </c>
      <c r="J2336" s="12" t="s">
        <v>270</v>
      </c>
      <c r="K2336" s="12" t="s">
        <v>271</v>
      </c>
      <c r="L2336" s="24" t="s">
        <v>96</v>
      </c>
      <c r="M2336" s="24" t="s">
        <v>272</v>
      </c>
      <c r="N2336" t="s">
        <v>85</v>
      </c>
      <c r="O2336" s="24">
        <v>3</v>
      </c>
      <c r="P2336">
        <v>5</v>
      </c>
      <c r="Q2336">
        <v>5</v>
      </c>
      <c r="R2336" t="s">
        <v>18</v>
      </c>
      <c r="S2336" s="24">
        <v>5.8</v>
      </c>
      <c r="T2336" s="24">
        <v>4</v>
      </c>
      <c r="U2336" t="s">
        <v>188</v>
      </c>
      <c r="V2336" s="14" t="str">
        <f>VLOOKUP($U2336,look_up!$A$2:J2362,2,FALSE)</f>
        <v>Lírio_do_mar</v>
      </c>
      <c r="W2336" s="14" t="str">
        <f>VLOOKUP($U2336,look_up!$A$2:K2362,3,FALSE)</f>
        <v>Species</v>
      </c>
      <c r="X2336" s="14" t="str">
        <f>VLOOKUP($U2336,look_up!$A$2:L2362,4,FALSE)</f>
        <v>NA</v>
      </c>
      <c r="Y2336" s="14" t="str">
        <f>VLOOKUP($U2336,look_up!A$2:K2362,5,FALSE)</f>
        <v>Animalia</v>
      </c>
      <c r="Z2336" s="14" t="str">
        <f>VLOOKUP($U2336,look_up!A$2:L2362,6,FALSE)</f>
        <v>Echinodermata</v>
      </c>
      <c r="AA2336" s="14" t="str">
        <f>VLOOKUP($U2336,look_up!A$2:M2362,7,FALSE)</f>
        <v>Crinoidea</v>
      </c>
      <c r="AB2336" s="14" t="str">
        <f>VLOOKUP($U2336,look_up!$A$2:P2362,8,FALSE)</f>
        <v>Comatulida</v>
      </c>
      <c r="AC2336" s="14" t="str">
        <f>VLOOKUP($U2336,look_up!$A$2:Q2362,9,FALSE)</f>
        <v>Tropiometridae</v>
      </c>
      <c r="AD2336" s="14">
        <f>VLOOKUP($U2336,look_up!A$2:P2362,10,FALSE)</f>
        <v>213331</v>
      </c>
      <c r="AE2336" s="16">
        <v>0</v>
      </c>
      <c r="AF2336" s="24" t="s">
        <v>216</v>
      </c>
      <c r="AG2336">
        <v>40</v>
      </c>
      <c r="AH2336" s="16" t="s">
        <v>273</v>
      </c>
      <c r="AI2336" s="16" t="s">
        <v>229</v>
      </c>
      <c r="AJ2336" s="16" t="s">
        <v>214</v>
      </c>
      <c r="AK2336" s="16" t="s">
        <v>230</v>
      </c>
      <c r="AL2336" s="16">
        <v>0</v>
      </c>
    </row>
    <row r="2337" spans="1:38" x14ac:dyDescent="0.3">
      <c r="A2337" s="24" t="s">
        <v>0</v>
      </c>
      <c r="B2337" t="s">
        <v>311</v>
      </c>
      <c r="C2337" t="s">
        <v>290</v>
      </c>
      <c r="D2337">
        <v>-27.11862</v>
      </c>
      <c r="E2337">
        <v>-48.514699999999998</v>
      </c>
      <c r="F2337" s="24" t="s">
        <v>2</v>
      </c>
      <c r="G2337" s="24" t="s">
        <v>3</v>
      </c>
      <c r="H2337" s="25">
        <v>42026</v>
      </c>
      <c r="I2337" s="12" t="s">
        <v>265</v>
      </c>
      <c r="J2337" s="12" t="s">
        <v>270</v>
      </c>
      <c r="K2337" s="12" t="s">
        <v>271</v>
      </c>
      <c r="L2337" s="24" t="s">
        <v>96</v>
      </c>
      <c r="M2337" s="24" t="s">
        <v>272</v>
      </c>
      <c r="N2337" t="s">
        <v>85</v>
      </c>
      <c r="O2337" s="24">
        <v>1</v>
      </c>
      <c r="P2337">
        <v>5</v>
      </c>
      <c r="Q2337">
        <v>5</v>
      </c>
      <c r="R2337" t="s">
        <v>18</v>
      </c>
      <c r="S2337" s="24">
        <v>5.8</v>
      </c>
      <c r="T2337" s="24">
        <v>4</v>
      </c>
      <c r="U2337" t="s">
        <v>188</v>
      </c>
      <c r="V2337" s="14" t="str">
        <f>VLOOKUP($U2337,look_up!$A$2:J2363,2,FALSE)</f>
        <v>Lírio_do_mar</v>
      </c>
      <c r="W2337" s="14" t="str">
        <f>VLOOKUP($U2337,look_up!$A$2:K2363,3,FALSE)</f>
        <v>Species</v>
      </c>
      <c r="X2337" s="14" t="str">
        <f>VLOOKUP($U2337,look_up!$A$2:L2363,4,FALSE)</f>
        <v>NA</v>
      </c>
      <c r="Y2337" s="14" t="str">
        <f>VLOOKUP($U2337,look_up!A$2:K2363,5,FALSE)</f>
        <v>Animalia</v>
      </c>
      <c r="Z2337" s="14" t="str">
        <f>VLOOKUP($U2337,look_up!A$2:L2363,6,FALSE)</f>
        <v>Echinodermata</v>
      </c>
      <c r="AA2337" s="14" t="str">
        <f>VLOOKUP($U2337,look_up!A$2:M2363,7,FALSE)</f>
        <v>Crinoidea</v>
      </c>
      <c r="AB2337" s="14" t="str">
        <f>VLOOKUP($U2337,look_up!$A$2:P2363,8,FALSE)</f>
        <v>Comatulida</v>
      </c>
      <c r="AC2337" s="14" t="str">
        <f>VLOOKUP($U2337,look_up!$A$2:Q2363,9,FALSE)</f>
        <v>Tropiometridae</v>
      </c>
      <c r="AD2337" s="14">
        <f>VLOOKUP($U2337,look_up!A$2:P2363,10,FALSE)</f>
        <v>213331</v>
      </c>
      <c r="AE2337" s="16">
        <v>0</v>
      </c>
      <c r="AF2337" s="24" t="s">
        <v>216</v>
      </c>
      <c r="AG2337">
        <v>40</v>
      </c>
      <c r="AH2337" s="16" t="s">
        <v>273</v>
      </c>
      <c r="AI2337" s="16" t="s">
        <v>229</v>
      </c>
      <c r="AJ2337" s="16" t="s">
        <v>214</v>
      </c>
      <c r="AK2337" s="16" t="s">
        <v>230</v>
      </c>
      <c r="AL2337" s="16">
        <v>0</v>
      </c>
    </row>
    <row r="2338" spans="1:38" x14ac:dyDescent="0.3">
      <c r="A2338" s="24" t="s">
        <v>0</v>
      </c>
      <c r="B2338" t="s">
        <v>311</v>
      </c>
      <c r="C2338" t="s">
        <v>290</v>
      </c>
      <c r="D2338">
        <v>-27.11862</v>
      </c>
      <c r="E2338">
        <v>-48.514699999999998</v>
      </c>
      <c r="F2338" s="24" t="s">
        <v>2</v>
      </c>
      <c r="G2338" s="24" t="s">
        <v>3</v>
      </c>
      <c r="H2338" s="25">
        <v>42026</v>
      </c>
      <c r="I2338" s="12" t="s">
        <v>265</v>
      </c>
      <c r="J2338" s="12" t="s">
        <v>270</v>
      </c>
      <c r="K2338" s="12" t="s">
        <v>271</v>
      </c>
      <c r="L2338" s="24" t="s">
        <v>96</v>
      </c>
      <c r="M2338" s="24" t="s">
        <v>272</v>
      </c>
      <c r="N2338" t="s">
        <v>85</v>
      </c>
      <c r="O2338" s="24">
        <v>2</v>
      </c>
      <c r="P2338">
        <v>5</v>
      </c>
      <c r="Q2338">
        <v>5</v>
      </c>
      <c r="R2338" t="s">
        <v>18</v>
      </c>
      <c r="S2338" s="24">
        <v>5.8</v>
      </c>
      <c r="T2338" s="24">
        <v>4</v>
      </c>
      <c r="U2338" t="s">
        <v>188</v>
      </c>
      <c r="V2338" s="14" t="str">
        <f>VLOOKUP($U2338,look_up!$A$2:J2364,2,FALSE)</f>
        <v>Lírio_do_mar</v>
      </c>
      <c r="W2338" s="14" t="str">
        <f>VLOOKUP($U2338,look_up!$A$2:K2364,3,FALSE)</f>
        <v>Species</v>
      </c>
      <c r="X2338" s="14" t="str">
        <f>VLOOKUP($U2338,look_up!$A$2:L2364,4,FALSE)</f>
        <v>NA</v>
      </c>
      <c r="Y2338" s="14" t="str">
        <f>VLOOKUP($U2338,look_up!A$2:K2364,5,FALSE)</f>
        <v>Animalia</v>
      </c>
      <c r="Z2338" s="14" t="str">
        <f>VLOOKUP($U2338,look_up!A$2:L2364,6,FALSE)</f>
        <v>Echinodermata</v>
      </c>
      <c r="AA2338" s="14" t="str">
        <f>VLOOKUP($U2338,look_up!A$2:M2364,7,FALSE)</f>
        <v>Crinoidea</v>
      </c>
      <c r="AB2338" s="14" t="str">
        <f>VLOOKUP($U2338,look_up!$A$2:P2364,8,FALSE)</f>
        <v>Comatulida</v>
      </c>
      <c r="AC2338" s="14" t="str">
        <f>VLOOKUP($U2338,look_up!$A$2:Q2364,9,FALSE)</f>
        <v>Tropiometridae</v>
      </c>
      <c r="AD2338" s="14">
        <f>VLOOKUP($U2338,look_up!A$2:P2364,10,FALSE)</f>
        <v>213331</v>
      </c>
      <c r="AE2338" s="16">
        <v>0</v>
      </c>
      <c r="AF2338" s="24" t="s">
        <v>216</v>
      </c>
      <c r="AG2338">
        <v>40</v>
      </c>
      <c r="AH2338" s="16" t="s">
        <v>273</v>
      </c>
      <c r="AI2338" s="16" t="s">
        <v>229</v>
      </c>
      <c r="AJ2338" s="16" t="s">
        <v>214</v>
      </c>
      <c r="AK2338" s="16" t="s">
        <v>230</v>
      </c>
      <c r="AL2338" s="16">
        <v>0</v>
      </c>
    </row>
    <row r="2339" spans="1:38" x14ac:dyDescent="0.3">
      <c r="A2339" s="24" t="s">
        <v>0</v>
      </c>
      <c r="B2339" t="s">
        <v>311</v>
      </c>
      <c r="C2339" t="s">
        <v>290</v>
      </c>
      <c r="D2339">
        <v>-27.11862</v>
      </c>
      <c r="E2339">
        <v>-48.514699999999998</v>
      </c>
      <c r="F2339" s="24" t="s">
        <v>2</v>
      </c>
      <c r="G2339" s="24" t="s">
        <v>3</v>
      </c>
      <c r="H2339" s="25">
        <v>42026</v>
      </c>
      <c r="I2339" s="12" t="s">
        <v>265</v>
      </c>
      <c r="J2339" s="12" t="s">
        <v>270</v>
      </c>
      <c r="K2339" s="12" t="s">
        <v>271</v>
      </c>
      <c r="L2339" s="24" t="s">
        <v>96</v>
      </c>
      <c r="M2339" s="24" t="s">
        <v>272</v>
      </c>
      <c r="N2339" t="s">
        <v>85</v>
      </c>
      <c r="O2339" s="24">
        <v>3</v>
      </c>
      <c r="P2339">
        <v>5</v>
      </c>
      <c r="Q2339">
        <v>5</v>
      </c>
      <c r="R2339" t="s">
        <v>18</v>
      </c>
      <c r="S2339" s="24">
        <v>5.8</v>
      </c>
      <c r="T2339" s="24">
        <v>4</v>
      </c>
      <c r="U2339" t="s">
        <v>188</v>
      </c>
      <c r="V2339" s="14" t="str">
        <f>VLOOKUP($U2339,look_up!$A$2:J2365,2,FALSE)</f>
        <v>Lírio_do_mar</v>
      </c>
      <c r="W2339" s="14" t="str">
        <f>VLOOKUP($U2339,look_up!$A$2:K2365,3,FALSE)</f>
        <v>Species</v>
      </c>
      <c r="X2339" s="14" t="str">
        <f>VLOOKUP($U2339,look_up!$A$2:L2365,4,FALSE)</f>
        <v>NA</v>
      </c>
      <c r="Y2339" s="14" t="str">
        <f>VLOOKUP($U2339,look_up!A$2:K2365,5,FALSE)</f>
        <v>Animalia</v>
      </c>
      <c r="Z2339" s="14" t="str">
        <f>VLOOKUP($U2339,look_up!A$2:L2365,6,FALSE)</f>
        <v>Echinodermata</v>
      </c>
      <c r="AA2339" s="14" t="str">
        <f>VLOOKUP($U2339,look_up!A$2:M2365,7,FALSE)</f>
        <v>Crinoidea</v>
      </c>
      <c r="AB2339" s="14" t="str">
        <f>VLOOKUP($U2339,look_up!$A$2:P2365,8,FALSE)</f>
        <v>Comatulida</v>
      </c>
      <c r="AC2339" s="14" t="str">
        <f>VLOOKUP($U2339,look_up!$A$2:Q2365,9,FALSE)</f>
        <v>Tropiometridae</v>
      </c>
      <c r="AD2339" s="14">
        <f>VLOOKUP($U2339,look_up!A$2:P2365,10,FALSE)</f>
        <v>213331</v>
      </c>
      <c r="AE2339" s="16">
        <v>0</v>
      </c>
      <c r="AF2339" s="24" t="s">
        <v>216</v>
      </c>
      <c r="AG2339">
        <v>40</v>
      </c>
      <c r="AH2339" s="16" t="s">
        <v>273</v>
      </c>
      <c r="AI2339" s="16" t="s">
        <v>229</v>
      </c>
      <c r="AJ2339" s="16" t="s">
        <v>214</v>
      </c>
      <c r="AK2339" s="16" t="s">
        <v>230</v>
      </c>
      <c r="AL2339" s="16">
        <v>0</v>
      </c>
    </row>
    <row r="2340" spans="1:38" x14ac:dyDescent="0.3">
      <c r="A2340" s="24" t="s">
        <v>0</v>
      </c>
      <c r="B2340" t="s">
        <v>306</v>
      </c>
      <c r="C2340" t="s">
        <v>268</v>
      </c>
      <c r="D2340">
        <v>-27.609590000000001</v>
      </c>
      <c r="E2340">
        <v>-48.387419999999999</v>
      </c>
      <c r="F2340" s="24" t="s">
        <v>2</v>
      </c>
      <c r="G2340" s="24" t="s">
        <v>3</v>
      </c>
      <c r="H2340" s="25">
        <v>42388</v>
      </c>
      <c r="I2340" s="12" t="s">
        <v>291</v>
      </c>
      <c r="J2340" s="12" t="s">
        <v>270</v>
      </c>
      <c r="K2340" s="12" t="s">
        <v>292</v>
      </c>
      <c r="L2340" s="24" t="s">
        <v>96</v>
      </c>
      <c r="M2340" s="24" t="s">
        <v>272</v>
      </c>
      <c r="N2340" t="s">
        <v>85</v>
      </c>
      <c r="O2340" s="24">
        <v>1</v>
      </c>
      <c r="P2340">
        <v>5</v>
      </c>
      <c r="Q2340">
        <v>5</v>
      </c>
      <c r="R2340">
        <v>21</v>
      </c>
      <c r="S2340" s="24">
        <v>12.5</v>
      </c>
      <c r="T2340" s="24">
        <v>12.5</v>
      </c>
      <c r="U2340" t="s">
        <v>188</v>
      </c>
      <c r="V2340" s="14" t="str">
        <f>VLOOKUP($U2340,look_up!$A$2:J2366,2,FALSE)</f>
        <v>Lírio_do_mar</v>
      </c>
      <c r="W2340" s="14" t="str">
        <f>VLOOKUP($U2340,look_up!$A$2:K2366,3,FALSE)</f>
        <v>Species</v>
      </c>
      <c r="X2340" s="14" t="str">
        <f>VLOOKUP($U2340,look_up!$A$2:L2366,4,FALSE)</f>
        <v>NA</v>
      </c>
      <c r="Y2340" s="14" t="str">
        <f>VLOOKUP($U2340,look_up!A$2:K2366,5,FALSE)</f>
        <v>Animalia</v>
      </c>
      <c r="Z2340" s="14" t="str">
        <f>VLOOKUP($U2340,look_up!A$2:L2366,6,FALSE)</f>
        <v>Echinodermata</v>
      </c>
      <c r="AA2340" s="14" t="str">
        <f>VLOOKUP($U2340,look_up!A$2:M2366,7,FALSE)</f>
        <v>Crinoidea</v>
      </c>
      <c r="AB2340" s="14" t="str">
        <f>VLOOKUP($U2340,look_up!$A$2:P2366,8,FALSE)</f>
        <v>Comatulida</v>
      </c>
      <c r="AC2340" s="14" t="str">
        <f>VLOOKUP($U2340,look_up!$A$2:Q2366,9,FALSE)</f>
        <v>Tropiometridae</v>
      </c>
      <c r="AD2340" s="14">
        <f>VLOOKUP($U2340,look_up!A$2:P2366,10,FALSE)</f>
        <v>213331</v>
      </c>
      <c r="AE2340" s="16">
        <v>0</v>
      </c>
      <c r="AF2340" s="24" t="s">
        <v>216</v>
      </c>
      <c r="AG2340">
        <v>40</v>
      </c>
      <c r="AH2340" s="16" t="s">
        <v>273</v>
      </c>
      <c r="AI2340" s="16" t="s">
        <v>229</v>
      </c>
      <c r="AJ2340" s="16" t="s">
        <v>214</v>
      </c>
      <c r="AK2340" s="16" t="s">
        <v>230</v>
      </c>
      <c r="AL2340" s="16">
        <v>0</v>
      </c>
    </row>
    <row r="2341" spans="1:38" x14ac:dyDescent="0.3">
      <c r="A2341" s="24" t="s">
        <v>0</v>
      </c>
      <c r="B2341" t="s">
        <v>306</v>
      </c>
      <c r="C2341" t="s">
        <v>268</v>
      </c>
      <c r="D2341">
        <v>-27.609590000000001</v>
      </c>
      <c r="E2341">
        <v>-48.387419999999999</v>
      </c>
      <c r="F2341" s="24" t="s">
        <v>2</v>
      </c>
      <c r="G2341" s="24" t="s">
        <v>3</v>
      </c>
      <c r="H2341" s="25">
        <v>42388</v>
      </c>
      <c r="I2341" s="12" t="s">
        <v>291</v>
      </c>
      <c r="J2341" s="12" t="s">
        <v>270</v>
      </c>
      <c r="K2341" s="12" t="s">
        <v>292</v>
      </c>
      <c r="L2341" s="24" t="s">
        <v>96</v>
      </c>
      <c r="M2341" s="24" t="s">
        <v>272</v>
      </c>
      <c r="N2341" t="s">
        <v>85</v>
      </c>
      <c r="O2341" s="24">
        <v>2</v>
      </c>
      <c r="P2341">
        <v>5</v>
      </c>
      <c r="Q2341">
        <v>5</v>
      </c>
      <c r="R2341">
        <v>21</v>
      </c>
      <c r="S2341" s="24">
        <v>12.5</v>
      </c>
      <c r="T2341" s="24">
        <v>12.5</v>
      </c>
      <c r="U2341" t="s">
        <v>188</v>
      </c>
      <c r="V2341" s="14" t="str">
        <f>VLOOKUP($U2341,look_up!$A$2:J2367,2,FALSE)</f>
        <v>Lírio_do_mar</v>
      </c>
      <c r="W2341" s="14" t="str">
        <f>VLOOKUP($U2341,look_up!$A$2:K2367,3,FALSE)</f>
        <v>Species</v>
      </c>
      <c r="X2341" s="14" t="str">
        <f>VLOOKUP($U2341,look_up!$A$2:L2367,4,FALSE)</f>
        <v>NA</v>
      </c>
      <c r="Y2341" s="14" t="str">
        <f>VLOOKUP($U2341,look_up!A$2:K2367,5,FALSE)</f>
        <v>Animalia</v>
      </c>
      <c r="Z2341" s="14" t="str">
        <f>VLOOKUP($U2341,look_up!A$2:L2367,6,FALSE)</f>
        <v>Echinodermata</v>
      </c>
      <c r="AA2341" s="14" t="str">
        <f>VLOOKUP($U2341,look_up!A$2:M2367,7,FALSE)</f>
        <v>Crinoidea</v>
      </c>
      <c r="AB2341" s="14" t="str">
        <f>VLOOKUP($U2341,look_up!$A$2:P2367,8,FALSE)</f>
        <v>Comatulida</v>
      </c>
      <c r="AC2341" s="14" t="str">
        <f>VLOOKUP($U2341,look_up!$A$2:Q2367,9,FALSE)</f>
        <v>Tropiometridae</v>
      </c>
      <c r="AD2341" s="14">
        <f>VLOOKUP($U2341,look_up!A$2:P2367,10,FALSE)</f>
        <v>213331</v>
      </c>
      <c r="AE2341" s="16">
        <v>0</v>
      </c>
      <c r="AF2341" s="24" t="s">
        <v>216</v>
      </c>
      <c r="AG2341">
        <v>40</v>
      </c>
      <c r="AH2341" s="16" t="s">
        <v>273</v>
      </c>
      <c r="AI2341" s="16" t="s">
        <v>229</v>
      </c>
      <c r="AJ2341" s="16" t="s">
        <v>214</v>
      </c>
      <c r="AK2341" s="16" t="s">
        <v>230</v>
      </c>
      <c r="AL2341" s="16">
        <v>0</v>
      </c>
    </row>
    <row r="2342" spans="1:38" x14ac:dyDescent="0.3">
      <c r="A2342" s="24" t="s">
        <v>0</v>
      </c>
      <c r="B2342" t="s">
        <v>306</v>
      </c>
      <c r="C2342" t="s">
        <v>268</v>
      </c>
      <c r="D2342">
        <v>-27.609590000000001</v>
      </c>
      <c r="E2342">
        <v>-48.387419999999999</v>
      </c>
      <c r="F2342" s="24" t="s">
        <v>2</v>
      </c>
      <c r="G2342" s="24" t="s">
        <v>3</v>
      </c>
      <c r="H2342" s="25">
        <v>42388</v>
      </c>
      <c r="I2342" s="12" t="s">
        <v>291</v>
      </c>
      <c r="J2342" s="12" t="s">
        <v>270</v>
      </c>
      <c r="K2342" s="12" t="s">
        <v>292</v>
      </c>
      <c r="L2342" s="24" t="s">
        <v>96</v>
      </c>
      <c r="M2342" s="24" t="s">
        <v>272</v>
      </c>
      <c r="N2342" t="s">
        <v>85</v>
      </c>
      <c r="O2342" s="24">
        <v>3</v>
      </c>
      <c r="P2342">
        <v>5</v>
      </c>
      <c r="Q2342">
        <v>5</v>
      </c>
      <c r="R2342">
        <v>21</v>
      </c>
      <c r="S2342" s="24">
        <v>12.5</v>
      </c>
      <c r="T2342" s="24">
        <v>12.5</v>
      </c>
      <c r="U2342" t="s">
        <v>188</v>
      </c>
      <c r="V2342" s="14" t="str">
        <f>VLOOKUP($U2342,look_up!$A$2:J2368,2,FALSE)</f>
        <v>Lírio_do_mar</v>
      </c>
      <c r="W2342" s="14" t="str">
        <f>VLOOKUP($U2342,look_up!$A$2:K2368,3,FALSE)</f>
        <v>Species</v>
      </c>
      <c r="X2342" s="14" t="str">
        <f>VLOOKUP($U2342,look_up!$A$2:L2368,4,FALSE)</f>
        <v>NA</v>
      </c>
      <c r="Y2342" s="14" t="str">
        <f>VLOOKUP($U2342,look_up!A$2:K2368,5,FALSE)</f>
        <v>Animalia</v>
      </c>
      <c r="Z2342" s="14" t="str">
        <f>VLOOKUP($U2342,look_up!A$2:L2368,6,FALSE)</f>
        <v>Echinodermata</v>
      </c>
      <c r="AA2342" s="14" t="str">
        <f>VLOOKUP($U2342,look_up!A$2:M2368,7,FALSE)</f>
        <v>Crinoidea</v>
      </c>
      <c r="AB2342" s="14" t="str">
        <f>VLOOKUP($U2342,look_up!$A$2:P2368,8,FALSE)</f>
        <v>Comatulida</v>
      </c>
      <c r="AC2342" s="14" t="str">
        <f>VLOOKUP($U2342,look_up!$A$2:Q2368,9,FALSE)</f>
        <v>Tropiometridae</v>
      </c>
      <c r="AD2342" s="14">
        <f>VLOOKUP($U2342,look_up!A$2:P2368,10,FALSE)</f>
        <v>213331</v>
      </c>
      <c r="AE2342" s="16">
        <v>0</v>
      </c>
      <c r="AF2342" s="24" t="s">
        <v>216</v>
      </c>
      <c r="AG2342">
        <v>40</v>
      </c>
      <c r="AH2342" s="16" t="s">
        <v>273</v>
      </c>
      <c r="AI2342" s="16" t="s">
        <v>229</v>
      </c>
      <c r="AJ2342" s="16" t="s">
        <v>214</v>
      </c>
      <c r="AK2342" s="16" t="s">
        <v>230</v>
      </c>
      <c r="AL2342" s="16">
        <v>0</v>
      </c>
    </row>
    <row r="2343" spans="1:38" x14ac:dyDescent="0.3">
      <c r="A2343" s="24" t="s">
        <v>0</v>
      </c>
      <c r="B2343" t="s">
        <v>306</v>
      </c>
      <c r="C2343" t="s">
        <v>268</v>
      </c>
      <c r="D2343">
        <v>-27.609590000000001</v>
      </c>
      <c r="E2343">
        <v>-48.387419999999999</v>
      </c>
      <c r="F2343" s="24" t="s">
        <v>2</v>
      </c>
      <c r="G2343" s="24" t="s">
        <v>3</v>
      </c>
      <c r="H2343" s="25">
        <v>42388</v>
      </c>
      <c r="I2343" s="12" t="s">
        <v>291</v>
      </c>
      <c r="J2343" s="12" t="s">
        <v>270</v>
      </c>
      <c r="K2343" s="12" t="s">
        <v>292</v>
      </c>
      <c r="L2343" s="24" t="s">
        <v>96</v>
      </c>
      <c r="M2343" s="24" t="s">
        <v>272</v>
      </c>
      <c r="N2343" t="s">
        <v>85</v>
      </c>
      <c r="O2343" s="24">
        <v>1</v>
      </c>
      <c r="P2343">
        <v>10</v>
      </c>
      <c r="Q2343">
        <v>10</v>
      </c>
      <c r="R2343">
        <v>20</v>
      </c>
      <c r="S2343" s="24">
        <v>12.5</v>
      </c>
      <c r="T2343" s="24">
        <v>9</v>
      </c>
      <c r="U2343" t="s">
        <v>188</v>
      </c>
      <c r="V2343" s="14" t="str">
        <f>VLOOKUP($U2343,look_up!$A$2:J2369,2,FALSE)</f>
        <v>Lírio_do_mar</v>
      </c>
      <c r="W2343" s="14" t="str">
        <f>VLOOKUP($U2343,look_up!$A$2:K2369,3,FALSE)</f>
        <v>Species</v>
      </c>
      <c r="X2343" s="14" t="str">
        <f>VLOOKUP($U2343,look_up!$A$2:L2369,4,FALSE)</f>
        <v>NA</v>
      </c>
      <c r="Y2343" s="14" t="str">
        <f>VLOOKUP($U2343,look_up!A$2:K2369,5,FALSE)</f>
        <v>Animalia</v>
      </c>
      <c r="Z2343" s="14" t="str">
        <f>VLOOKUP($U2343,look_up!A$2:L2369,6,FALSE)</f>
        <v>Echinodermata</v>
      </c>
      <c r="AA2343" s="14" t="str">
        <f>VLOOKUP($U2343,look_up!A$2:M2369,7,FALSE)</f>
        <v>Crinoidea</v>
      </c>
      <c r="AB2343" s="14" t="str">
        <f>VLOOKUP($U2343,look_up!$A$2:P2369,8,FALSE)</f>
        <v>Comatulida</v>
      </c>
      <c r="AC2343" s="14" t="str">
        <f>VLOOKUP($U2343,look_up!$A$2:Q2369,9,FALSE)</f>
        <v>Tropiometridae</v>
      </c>
      <c r="AD2343" s="14">
        <f>VLOOKUP($U2343,look_up!A$2:P2369,10,FALSE)</f>
        <v>213331</v>
      </c>
      <c r="AE2343" s="16">
        <v>0</v>
      </c>
      <c r="AF2343" s="24" t="s">
        <v>216</v>
      </c>
      <c r="AG2343">
        <v>40</v>
      </c>
      <c r="AH2343" s="16" t="s">
        <v>273</v>
      </c>
      <c r="AI2343" s="16" t="s">
        <v>229</v>
      </c>
      <c r="AJ2343" s="16" t="s">
        <v>214</v>
      </c>
      <c r="AK2343" s="16" t="s">
        <v>230</v>
      </c>
      <c r="AL2343" s="16">
        <v>0</v>
      </c>
    </row>
    <row r="2344" spans="1:38" x14ac:dyDescent="0.3">
      <c r="A2344" s="24" t="s">
        <v>0</v>
      </c>
      <c r="B2344" t="s">
        <v>306</v>
      </c>
      <c r="C2344" t="s">
        <v>268</v>
      </c>
      <c r="D2344">
        <v>-27.609590000000001</v>
      </c>
      <c r="E2344">
        <v>-48.387419999999999</v>
      </c>
      <c r="F2344" s="24" t="s">
        <v>2</v>
      </c>
      <c r="G2344" s="24" t="s">
        <v>3</v>
      </c>
      <c r="H2344" s="25">
        <v>42388</v>
      </c>
      <c r="I2344" s="12" t="s">
        <v>291</v>
      </c>
      <c r="J2344" s="12" t="s">
        <v>270</v>
      </c>
      <c r="K2344" s="12" t="s">
        <v>292</v>
      </c>
      <c r="L2344" s="24" t="s">
        <v>96</v>
      </c>
      <c r="M2344" s="24" t="s">
        <v>272</v>
      </c>
      <c r="N2344" t="s">
        <v>85</v>
      </c>
      <c r="O2344" s="24">
        <v>2</v>
      </c>
      <c r="P2344">
        <v>10</v>
      </c>
      <c r="Q2344">
        <v>10</v>
      </c>
      <c r="R2344">
        <v>20</v>
      </c>
      <c r="S2344" s="24">
        <v>12.5</v>
      </c>
      <c r="T2344" s="24">
        <v>9</v>
      </c>
      <c r="U2344" t="s">
        <v>188</v>
      </c>
      <c r="V2344" s="14" t="str">
        <f>VLOOKUP($U2344,look_up!$A$2:J2370,2,FALSE)</f>
        <v>Lírio_do_mar</v>
      </c>
      <c r="W2344" s="14" t="str">
        <f>VLOOKUP($U2344,look_up!$A$2:K2370,3,FALSE)</f>
        <v>Species</v>
      </c>
      <c r="X2344" s="14" t="str">
        <f>VLOOKUP($U2344,look_up!$A$2:L2370,4,FALSE)</f>
        <v>NA</v>
      </c>
      <c r="Y2344" s="14" t="str">
        <f>VLOOKUP($U2344,look_up!A$2:K2370,5,FALSE)</f>
        <v>Animalia</v>
      </c>
      <c r="Z2344" s="14" t="str">
        <f>VLOOKUP($U2344,look_up!A$2:L2370,6,FALSE)</f>
        <v>Echinodermata</v>
      </c>
      <c r="AA2344" s="14" t="str">
        <f>VLOOKUP($U2344,look_up!A$2:M2370,7,FALSE)</f>
        <v>Crinoidea</v>
      </c>
      <c r="AB2344" s="14" t="str">
        <f>VLOOKUP($U2344,look_up!$A$2:P2370,8,FALSE)</f>
        <v>Comatulida</v>
      </c>
      <c r="AC2344" s="14" t="str">
        <f>VLOOKUP($U2344,look_up!$A$2:Q2370,9,FALSE)</f>
        <v>Tropiometridae</v>
      </c>
      <c r="AD2344" s="14">
        <f>VLOOKUP($U2344,look_up!A$2:P2370,10,FALSE)</f>
        <v>213331</v>
      </c>
      <c r="AE2344" s="16">
        <v>1</v>
      </c>
      <c r="AF2344" s="24" t="s">
        <v>216</v>
      </c>
      <c r="AG2344">
        <v>40</v>
      </c>
      <c r="AH2344" s="16" t="s">
        <v>273</v>
      </c>
      <c r="AI2344" s="16" t="s">
        <v>229</v>
      </c>
      <c r="AJ2344" s="16" t="s">
        <v>214</v>
      </c>
      <c r="AK2344" s="16" t="s">
        <v>230</v>
      </c>
      <c r="AL2344" s="16">
        <v>1</v>
      </c>
    </row>
    <row r="2345" spans="1:38" x14ac:dyDescent="0.3">
      <c r="A2345" s="24" t="s">
        <v>0</v>
      </c>
      <c r="B2345" t="s">
        <v>306</v>
      </c>
      <c r="C2345" t="s">
        <v>268</v>
      </c>
      <c r="D2345">
        <v>-27.609590000000001</v>
      </c>
      <c r="E2345">
        <v>-48.387419999999999</v>
      </c>
      <c r="F2345" s="24" t="s">
        <v>2</v>
      </c>
      <c r="G2345" s="24" t="s">
        <v>3</v>
      </c>
      <c r="H2345" s="25">
        <v>42388</v>
      </c>
      <c r="I2345" s="12" t="s">
        <v>291</v>
      </c>
      <c r="J2345" s="12" t="s">
        <v>270</v>
      </c>
      <c r="K2345" s="12" t="s">
        <v>292</v>
      </c>
      <c r="L2345" s="24" t="s">
        <v>96</v>
      </c>
      <c r="M2345" s="24" t="s">
        <v>272</v>
      </c>
      <c r="N2345" t="s">
        <v>85</v>
      </c>
      <c r="O2345" s="24">
        <v>3</v>
      </c>
      <c r="P2345">
        <v>10</v>
      </c>
      <c r="Q2345">
        <v>10</v>
      </c>
      <c r="R2345">
        <v>20</v>
      </c>
      <c r="S2345" s="24">
        <v>12.5</v>
      </c>
      <c r="T2345" s="24">
        <v>9</v>
      </c>
      <c r="U2345" t="s">
        <v>188</v>
      </c>
      <c r="V2345" s="14" t="str">
        <f>VLOOKUP($U2345,look_up!$A$2:J2371,2,FALSE)</f>
        <v>Lírio_do_mar</v>
      </c>
      <c r="W2345" s="14" t="str">
        <f>VLOOKUP($U2345,look_up!$A$2:K2371,3,FALSE)</f>
        <v>Species</v>
      </c>
      <c r="X2345" s="14" t="str">
        <f>VLOOKUP($U2345,look_up!$A$2:L2371,4,FALSE)</f>
        <v>NA</v>
      </c>
      <c r="Y2345" s="14" t="str">
        <f>VLOOKUP($U2345,look_up!A$2:K2371,5,FALSE)</f>
        <v>Animalia</v>
      </c>
      <c r="Z2345" s="14" t="str">
        <f>VLOOKUP($U2345,look_up!A$2:L2371,6,FALSE)</f>
        <v>Echinodermata</v>
      </c>
      <c r="AA2345" s="14" t="str">
        <f>VLOOKUP($U2345,look_up!A$2:M2371,7,FALSE)</f>
        <v>Crinoidea</v>
      </c>
      <c r="AB2345" s="14" t="str">
        <f>VLOOKUP($U2345,look_up!$A$2:P2371,8,FALSE)</f>
        <v>Comatulida</v>
      </c>
      <c r="AC2345" s="14" t="str">
        <f>VLOOKUP($U2345,look_up!$A$2:Q2371,9,FALSE)</f>
        <v>Tropiometridae</v>
      </c>
      <c r="AD2345" s="14">
        <f>VLOOKUP($U2345,look_up!A$2:P2371,10,FALSE)</f>
        <v>213331</v>
      </c>
      <c r="AE2345" s="16">
        <v>0</v>
      </c>
      <c r="AF2345" s="24" t="s">
        <v>216</v>
      </c>
      <c r="AG2345">
        <v>40</v>
      </c>
      <c r="AH2345" s="16" t="s">
        <v>273</v>
      </c>
      <c r="AI2345" s="16" t="s">
        <v>229</v>
      </c>
      <c r="AJ2345" s="16" t="s">
        <v>214</v>
      </c>
      <c r="AK2345" s="16" t="s">
        <v>230</v>
      </c>
      <c r="AL2345" s="16">
        <v>0</v>
      </c>
    </row>
    <row r="2346" spans="1:38" x14ac:dyDescent="0.3">
      <c r="A2346" s="24" t="s">
        <v>0</v>
      </c>
      <c r="B2346" t="s">
        <v>307</v>
      </c>
      <c r="C2346" t="s">
        <v>274</v>
      </c>
      <c r="D2346">
        <v>-27.488160000000001</v>
      </c>
      <c r="E2346">
        <v>-48.365229999999997</v>
      </c>
      <c r="F2346" s="24" t="s">
        <v>2</v>
      </c>
      <c r="G2346" s="24" t="s">
        <v>3</v>
      </c>
      <c r="H2346" s="25">
        <v>42390</v>
      </c>
      <c r="I2346" s="12" t="s">
        <v>285</v>
      </c>
      <c r="J2346" s="12" t="s">
        <v>270</v>
      </c>
      <c r="K2346" s="12" t="s">
        <v>292</v>
      </c>
      <c r="L2346" s="24" t="s">
        <v>96</v>
      </c>
      <c r="M2346" s="24" t="s">
        <v>272</v>
      </c>
      <c r="N2346" t="s">
        <v>85</v>
      </c>
      <c r="O2346" s="24">
        <v>1</v>
      </c>
      <c r="P2346">
        <v>5</v>
      </c>
      <c r="Q2346">
        <v>5</v>
      </c>
      <c r="R2346">
        <v>22</v>
      </c>
      <c r="S2346" s="24">
        <v>9</v>
      </c>
      <c r="T2346" s="24">
        <v>6</v>
      </c>
      <c r="U2346" t="s">
        <v>188</v>
      </c>
      <c r="V2346" s="14" t="str">
        <f>VLOOKUP($U2346,look_up!$A$2:J2372,2,FALSE)</f>
        <v>Lírio_do_mar</v>
      </c>
      <c r="W2346" s="14" t="str">
        <f>VLOOKUP($U2346,look_up!$A$2:K2372,3,FALSE)</f>
        <v>Species</v>
      </c>
      <c r="X2346" s="14" t="str">
        <f>VLOOKUP($U2346,look_up!$A$2:L2372,4,FALSE)</f>
        <v>NA</v>
      </c>
      <c r="Y2346" s="14" t="str">
        <f>VLOOKUP($U2346,look_up!A$2:K2372,5,FALSE)</f>
        <v>Animalia</v>
      </c>
      <c r="Z2346" s="14" t="str">
        <f>VLOOKUP($U2346,look_up!A$2:L2372,6,FALSE)</f>
        <v>Echinodermata</v>
      </c>
      <c r="AA2346" s="14" t="str">
        <f>VLOOKUP($U2346,look_up!A$2:M2372,7,FALSE)</f>
        <v>Crinoidea</v>
      </c>
      <c r="AB2346" s="14" t="str">
        <f>VLOOKUP($U2346,look_up!$A$2:P2372,8,FALSE)</f>
        <v>Comatulida</v>
      </c>
      <c r="AC2346" s="14" t="str">
        <f>VLOOKUP($U2346,look_up!$A$2:Q2372,9,FALSE)</f>
        <v>Tropiometridae</v>
      </c>
      <c r="AD2346" s="14">
        <f>VLOOKUP($U2346,look_up!A$2:P2372,10,FALSE)</f>
        <v>213331</v>
      </c>
      <c r="AE2346" s="16">
        <v>0</v>
      </c>
      <c r="AF2346" s="24" t="s">
        <v>216</v>
      </c>
      <c r="AG2346">
        <v>40</v>
      </c>
      <c r="AH2346" s="16" t="s">
        <v>273</v>
      </c>
      <c r="AI2346" s="16" t="s">
        <v>229</v>
      </c>
      <c r="AJ2346" s="16" t="s">
        <v>214</v>
      </c>
      <c r="AK2346" s="16" t="s">
        <v>230</v>
      </c>
      <c r="AL2346" s="16">
        <v>0</v>
      </c>
    </row>
    <row r="2347" spans="1:38" x14ac:dyDescent="0.3">
      <c r="A2347" s="24" t="s">
        <v>0</v>
      </c>
      <c r="B2347" t="s">
        <v>307</v>
      </c>
      <c r="C2347" t="s">
        <v>274</v>
      </c>
      <c r="D2347">
        <v>-27.488160000000001</v>
      </c>
      <c r="E2347">
        <v>-48.365229999999997</v>
      </c>
      <c r="F2347" s="24" t="s">
        <v>2</v>
      </c>
      <c r="G2347" s="24" t="s">
        <v>3</v>
      </c>
      <c r="H2347" s="25">
        <v>42390</v>
      </c>
      <c r="I2347" s="12" t="s">
        <v>285</v>
      </c>
      <c r="J2347" s="12" t="s">
        <v>270</v>
      </c>
      <c r="K2347" s="12" t="s">
        <v>292</v>
      </c>
      <c r="L2347" s="24" t="s">
        <v>96</v>
      </c>
      <c r="M2347" s="24" t="s">
        <v>272</v>
      </c>
      <c r="N2347" t="s">
        <v>85</v>
      </c>
      <c r="O2347" s="24">
        <v>2</v>
      </c>
      <c r="P2347">
        <v>5</v>
      </c>
      <c r="Q2347">
        <v>5</v>
      </c>
      <c r="R2347">
        <v>22</v>
      </c>
      <c r="S2347" s="24">
        <v>9</v>
      </c>
      <c r="T2347" s="24">
        <v>6</v>
      </c>
      <c r="U2347" t="s">
        <v>188</v>
      </c>
      <c r="V2347" s="14" t="str">
        <f>VLOOKUP($U2347,look_up!$A$2:J2373,2,FALSE)</f>
        <v>Lírio_do_mar</v>
      </c>
      <c r="W2347" s="14" t="str">
        <f>VLOOKUP($U2347,look_up!$A$2:K2373,3,FALSE)</f>
        <v>Species</v>
      </c>
      <c r="X2347" s="14" t="str">
        <f>VLOOKUP($U2347,look_up!$A$2:L2373,4,FALSE)</f>
        <v>NA</v>
      </c>
      <c r="Y2347" s="14" t="str">
        <f>VLOOKUP($U2347,look_up!A$2:K2373,5,FALSE)</f>
        <v>Animalia</v>
      </c>
      <c r="Z2347" s="14" t="str">
        <f>VLOOKUP($U2347,look_up!A$2:L2373,6,FALSE)</f>
        <v>Echinodermata</v>
      </c>
      <c r="AA2347" s="14" t="str">
        <f>VLOOKUP($U2347,look_up!A$2:M2373,7,FALSE)</f>
        <v>Crinoidea</v>
      </c>
      <c r="AB2347" s="14" t="str">
        <f>VLOOKUP($U2347,look_up!$A$2:P2373,8,FALSE)</f>
        <v>Comatulida</v>
      </c>
      <c r="AC2347" s="14" t="str">
        <f>VLOOKUP($U2347,look_up!$A$2:Q2373,9,FALSE)</f>
        <v>Tropiometridae</v>
      </c>
      <c r="AD2347" s="14">
        <f>VLOOKUP($U2347,look_up!A$2:P2373,10,FALSE)</f>
        <v>213331</v>
      </c>
      <c r="AE2347" s="16">
        <v>0</v>
      </c>
      <c r="AF2347" s="24" t="s">
        <v>216</v>
      </c>
      <c r="AG2347">
        <v>40</v>
      </c>
      <c r="AH2347" s="16" t="s">
        <v>273</v>
      </c>
      <c r="AI2347" s="16" t="s">
        <v>229</v>
      </c>
      <c r="AJ2347" s="16" t="s">
        <v>214</v>
      </c>
      <c r="AK2347" s="16" t="s">
        <v>230</v>
      </c>
      <c r="AL2347" s="16">
        <v>0</v>
      </c>
    </row>
    <row r="2348" spans="1:38" x14ac:dyDescent="0.3">
      <c r="A2348" s="24" t="s">
        <v>0</v>
      </c>
      <c r="B2348" t="s">
        <v>307</v>
      </c>
      <c r="C2348" t="s">
        <v>274</v>
      </c>
      <c r="D2348">
        <v>-27.488160000000001</v>
      </c>
      <c r="E2348">
        <v>-48.365229999999997</v>
      </c>
      <c r="F2348" s="24" t="s">
        <v>2</v>
      </c>
      <c r="G2348" s="24" t="s">
        <v>3</v>
      </c>
      <c r="H2348" s="25">
        <v>42390</v>
      </c>
      <c r="I2348" s="12" t="s">
        <v>285</v>
      </c>
      <c r="J2348" s="12" t="s">
        <v>270</v>
      </c>
      <c r="K2348" s="12" t="s">
        <v>292</v>
      </c>
      <c r="L2348" s="24" t="s">
        <v>96</v>
      </c>
      <c r="M2348" s="24" t="s">
        <v>272</v>
      </c>
      <c r="N2348" t="s">
        <v>85</v>
      </c>
      <c r="O2348" s="24">
        <v>3</v>
      </c>
      <c r="P2348">
        <v>5</v>
      </c>
      <c r="Q2348">
        <v>5</v>
      </c>
      <c r="R2348">
        <v>22</v>
      </c>
      <c r="S2348" s="24">
        <v>9</v>
      </c>
      <c r="T2348" s="24">
        <v>7.5</v>
      </c>
      <c r="U2348" t="s">
        <v>188</v>
      </c>
      <c r="V2348" s="14" t="str">
        <f>VLOOKUP($U2348,look_up!$A$2:J2374,2,FALSE)</f>
        <v>Lírio_do_mar</v>
      </c>
      <c r="W2348" s="14" t="str">
        <f>VLOOKUP($U2348,look_up!$A$2:K2374,3,FALSE)</f>
        <v>Species</v>
      </c>
      <c r="X2348" s="14" t="str">
        <f>VLOOKUP($U2348,look_up!$A$2:L2374,4,FALSE)</f>
        <v>NA</v>
      </c>
      <c r="Y2348" s="14" t="str">
        <f>VLOOKUP($U2348,look_up!A$2:K2374,5,FALSE)</f>
        <v>Animalia</v>
      </c>
      <c r="Z2348" s="14" t="str">
        <f>VLOOKUP($U2348,look_up!A$2:L2374,6,FALSE)</f>
        <v>Echinodermata</v>
      </c>
      <c r="AA2348" s="14" t="str">
        <f>VLOOKUP($U2348,look_up!A$2:M2374,7,FALSE)</f>
        <v>Crinoidea</v>
      </c>
      <c r="AB2348" s="14" t="str">
        <f>VLOOKUP($U2348,look_up!$A$2:P2374,8,FALSE)</f>
        <v>Comatulida</v>
      </c>
      <c r="AC2348" s="14" t="str">
        <f>VLOOKUP($U2348,look_up!$A$2:Q2374,9,FALSE)</f>
        <v>Tropiometridae</v>
      </c>
      <c r="AD2348" s="14">
        <f>VLOOKUP($U2348,look_up!A$2:P2374,10,FALSE)</f>
        <v>213331</v>
      </c>
      <c r="AE2348" s="16">
        <v>0</v>
      </c>
      <c r="AF2348" s="24" t="s">
        <v>216</v>
      </c>
      <c r="AG2348">
        <v>40</v>
      </c>
      <c r="AH2348" s="16" t="s">
        <v>273</v>
      </c>
      <c r="AI2348" s="16" t="s">
        <v>229</v>
      </c>
      <c r="AJ2348" s="16" t="s">
        <v>214</v>
      </c>
      <c r="AK2348" s="16" t="s">
        <v>230</v>
      </c>
      <c r="AL2348" s="16">
        <v>0</v>
      </c>
    </row>
    <row r="2349" spans="1:38" x14ac:dyDescent="0.3">
      <c r="A2349" s="24" t="s">
        <v>0</v>
      </c>
      <c r="B2349" t="s">
        <v>307</v>
      </c>
      <c r="C2349" t="s">
        <v>274</v>
      </c>
      <c r="D2349">
        <v>-27.488160000000001</v>
      </c>
      <c r="E2349">
        <v>-48.365229999999997</v>
      </c>
      <c r="F2349" s="24" t="s">
        <v>2</v>
      </c>
      <c r="G2349" s="24" t="s">
        <v>3</v>
      </c>
      <c r="H2349" s="25">
        <v>42390</v>
      </c>
      <c r="I2349" s="12" t="s">
        <v>285</v>
      </c>
      <c r="J2349" s="12" t="s">
        <v>270</v>
      </c>
      <c r="K2349" s="12" t="s">
        <v>292</v>
      </c>
      <c r="L2349" s="24" t="s">
        <v>96</v>
      </c>
      <c r="M2349" s="24" t="s">
        <v>272</v>
      </c>
      <c r="N2349" t="s">
        <v>85</v>
      </c>
      <c r="O2349" s="24">
        <v>1</v>
      </c>
      <c r="P2349">
        <v>10</v>
      </c>
      <c r="Q2349">
        <v>10</v>
      </c>
      <c r="R2349">
        <v>16</v>
      </c>
      <c r="S2349" s="24">
        <v>9</v>
      </c>
      <c r="T2349" s="24">
        <v>7.5</v>
      </c>
      <c r="U2349" t="s">
        <v>188</v>
      </c>
      <c r="V2349" s="14" t="str">
        <f>VLOOKUP($U2349,look_up!$A$2:J2375,2,FALSE)</f>
        <v>Lírio_do_mar</v>
      </c>
      <c r="W2349" s="14" t="str">
        <f>VLOOKUP($U2349,look_up!$A$2:K2375,3,FALSE)</f>
        <v>Species</v>
      </c>
      <c r="X2349" s="14" t="str">
        <f>VLOOKUP($U2349,look_up!$A$2:L2375,4,FALSE)</f>
        <v>NA</v>
      </c>
      <c r="Y2349" s="14" t="str">
        <f>VLOOKUP($U2349,look_up!A$2:K2375,5,FALSE)</f>
        <v>Animalia</v>
      </c>
      <c r="Z2349" s="14" t="str">
        <f>VLOOKUP($U2349,look_up!A$2:L2375,6,FALSE)</f>
        <v>Echinodermata</v>
      </c>
      <c r="AA2349" s="14" t="str">
        <f>VLOOKUP($U2349,look_up!A$2:M2375,7,FALSE)</f>
        <v>Crinoidea</v>
      </c>
      <c r="AB2349" s="14" t="str">
        <f>VLOOKUP($U2349,look_up!$A$2:P2375,8,FALSE)</f>
        <v>Comatulida</v>
      </c>
      <c r="AC2349" s="14" t="str">
        <f>VLOOKUP($U2349,look_up!$A$2:Q2375,9,FALSE)</f>
        <v>Tropiometridae</v>
      </c>
      <c r="AD2349" s="14">
        <f>VLOOKUP($U2349,look_up!A$2:P2375,10,FALSE)</f>
        <v>213331</v>
      </c>
      <c r="AE2349" s="16">
        <v>0</v>
      </c>
      <c r="AF2349" s="24" t="s">
        <v>216</v>
      </c>
      <c r="AG2349">
        <v>40</v>
      </c>
      <c r="AH2349" s="16" t="s">
        <v>273</v>
      </c>
      <c r="AI2349" s="16" t="s">
        <v>229</v>
      </c>
      <c r="AJ2349" s="16" t="s">
        <v>214</v>
      </c>
      <c r="AK2349" s="16" t="s">
        <v>230</v>
      </c>
      <c r="AL2349" s="16">
        <v>0</v>
      </c>
    </row>
    <row r="2350" spans="1:38" x14ac:dyDescent="0.3">
      <c r="A2350" s="24" t="s">
        <v>0</v>
      </c>
      <c r="B2350" t="s">
        <v>307</v>
      </c>
      <c r="C2350" t="s">
        <v>274</v>
      </c>
      <c r="D2350">
        <v>-27.488160000000001</v>
      </c>
      <c r="E2350">
        <v>-48.365229999999997</v>
      </c>
      <c r="F2350" s="24" t="s">
        <v>2</v>
      </c>
      <c r="G2350" s="24" t="s">
        <v>3</v>
      </c>
      <c r="H2350" s="25">
        <v>42390</v>
      </c>
      <c r="I2350" s="12" t="s">
        <v>285</v>
      </c>
      <c r="J2350" s="12" t="s">
        <v>270</v>
      </c>
      <c r="K2350" s="12" t="s">
        <v>292</v>
      </c>
      <c r="L2350" s="24" t="s">
        <v>96</v>
      </c>
      <c r="M2350" s="24" t="s">
        <v>272</v>
      </c>
      <c r="N2350" t="s">
        <v>85</v>
      </c>
      <c r="O2350" s="24">
        <v>2</v>
      </c>
      <c r="P2350">
        <v>10</v>
      </c>
      <c r="Q2350">
        <v>10</v>
      </c>
      <c r="R2350">
        <v>16</v>
      </c>
      <c r="S2350" s="24">
        <v>9</v>
      </c>
      <c r="T2350" s="24">
        <v>7.5</v>
      </c>
      <c r="U2350" t="s">
        <v>188</v>
      </c>
      <c r="V2350" s="14" t="str">
        <f>VLOOKUP($U2350,look_up!$A$2:J2376,2,FALSE)</f>
        <v>Lírio_do_mar</v>
      </c>
      <c r="W2350" s="14" t="str">
        <f>VLOOKUP($U2350,look_up!$A$2:K2376,3,FALSE)</f>
        <v>Species</v>
      </c>
      <c r="X2350" s="14" t="str">
        <f>VLOOKUP($U2350,look_up!$A$2:L2376,4,FALSE)</f>
        <v>NA</v>
      </c>
      <c r="Y2350" s="14" t="str">
        <f>VLOOKUP($U2350,look_up!A$2:K2376,5,FALSE)</f>
        <v>Animalia</v>
      </c>
      <c r="Z2350" s="14" t="str">
        <f>VLOOKUP($U2350,look_up!A$2:L2376,6,FALSE)</f>
        <v>Echinodermata</v>
      </c>
      <c r="AA2350" s="14" t="str">
        <f>VLOOKUP($U2350,look_up!A$2:M2376,7,FALSE)</f>
        <v>Crinoidea</v>
      </c>
      <c r="AB2350" s="14" t="str">
        <f>VLOOKUP($U2350,look_up!$A$2:P2376,8,FALSE)</f>
        <v>Comatulida</v>
      </c>
      <c r="AC2350" s="14" t="str">
        <f>VLOOKUP($U2350,look_up!$A$2:Q2376,9,FALSE)</f>
        <v>Tropiometridae</v>
      </c>
      <c r="AD2350" s="14">
        <f>VLOOKUP($U2350,look_up!A$2:P2376,10,FALSE)</f>
        <v>213331</v>
      </c>
      <c r="AE2350" s="16">
        <v>0</v>
      </c>
      <c r="AF2350" s="24" t="s">
        <v>216</v>
      </c>
      <c r="AG2350">
        <v>40</v>
      </c>
      <c r="AH2350" s="16" t="s">
        <v>273</v>
      </c>
      <c r="AI2350" s="16" t="s">
        <v>229</v>
      </c>
      <c r="AJ2350" s="16" t="s">
        <v>214</v>
      </c>
      <c r="AK2350" s="16" t="s">
        <v>230</v>
      </c>
      <c r="AL2350" s="16">
        <v>0</v>
      </c>
    </row>
    <row r="2351" spans="1:38" x14ac:dyDescent="0.3">
      <c r="A2351" s="24" t="s">
        <v>0</v>
      </c>
      <c r="B2351" t="s">
        <v>244</v>
      </c>
      <c r="C2351" t="s">
        <v>275</v>
      </c>
      <c r="D2351">
        <v>-27.2837</v>
      </c>
      <c r="E2351">
        <v>-48.37368</v>
      </c>
      <c r="F2351" s="24" t="s">
        <v>2</v>
      </c>
      <c r="G2351" s="24" t="s">
        <v>3</v>
      </c>
      <c r="H2351" s="25">
        <v>42395</v>
      </c>
      <c r="I2351" s="12" t="s">
        <v>293</v>
      </c>
      <c r="J2351" s="12" t="s">
        <v>270</v>
      </c>
      <c r="K2351" s="12" t="s">
        <v>292</v>
      </c>
      <c r="L2351" s="24" t="s">
        <v>96</v>
      </c>
      <c r="M2351" s="24" t="s">
        <v>272</v>
      </c>
      <c r="N2351" t="s">
        <v>85</v>
      </c>
      <c r="O2351" s="24">
        <v>1</v>
      </c>
      <c r="P2351">
        <v>5</v>
      </c>
      <c r="Q2351">
        <v>5</v>
      </c>
      <c r="R2351">
        <v>26</v>
      </c>
      <c r="S2351" s="24">
        <v>4.5</v>
      </c>
      <c r="T2351" s="24">
        <v>4.7</v>
      </c>
      <c r="U2351" t="s">
        <v>188</v>
      </c>
      <c r="V2351" s="14" t="str">
        <f>VLOOKUP($U2351,look_up!$A$2:J2377,2,FALSE)</f>
        <v>Lírio_do_mar</v>
      </c>
      <c r="W2351" s="14" t="str">
        <f>VLOOKUP($U2351,look_up!$A$2:K2377,3,FALSE)</f>
        <v>Species</v>
      </c>
      <c r="X2351" s="14" t="str">
        <f>VLOOKUP($U2351,look_up!$A$2:L2377,4,FALSE)</f>
        <v>NA</v>
      </c>
      <c r="Y2351" s="14" t="str">
        <f>VLOOKUP($U2351,look_up!A$2:K2377,5,FALSE)</f>
        <v>Animalia</v>
      </c>
      <c r="Z2351" s="14" t="str">
        <f>VLOOKUP($U2351,look_up!A$2:L2377,6,FALSE)</f>
        <v>Echinodermata</v>
      </c>
      <c r="AA2351" s="14" t="str">
        <f>VLOOKUP($U2351,look_up!A$2:M2377,7,FALSE)</f>
        <v>Crinoidea</v>
      </c>
      <c r="AB2351" s="14" t="str">
        <f>VLOOKUP($U2351,look_up!$A$2:P2377,8,FALSE)</f>
        <v>Comatulida</v>
      </c>
      <c r="AC2351" s="14" t="str">
        <f>VLOOKUP($U2351,look_up!$A$2:Q2377,9,FALSE)</f>
        <v>Tropiometridae</v>
      </c>
      <c r="AD2351" s="14">
        <f>VLOOKUP($U2351,look_up!A$2:P2377,10,FALSE)</f>
        <v>213331</v>
      </c>
      <c r="AE2351" s="16">
        <v>0</v>
      </c>
      <c r="AF2351" s="24" t="s">
        <v>216</v>
      </c>
      <c r="AG2351">
        <v>40</v>
      </c>
      <c r="AH2351" s="16" t="s">
        <v>273</v>
      </c>
      <c r="AI2351" s="16" t="s">
        <v>229</v>
      </c>
      <c r="AJ2351" s="16" t="s">
        <v>214</v>
      </c>
      <c r="AK2351" s="16" t="s">
        <v>230</v>
      </c>
      <c r="AL2351" s="16">
        <v>0</v>
      </c>
    </row>
    <row r="2352" spans="1:38" x14ac:dyDescent="0.3">
      <c r="A2352" s="24" t="s">
        <v>0</v>
      </c>
      <c r="B2352" t="s">
        <v>244</v>
      </c>
      <c r="C2352" t="s">
        <v>275</v>
      </c>
      <c r="D2352">
        <v>-27.2837</v>
      </c>
      <c r="E2352">
        <v>-48.37368</v>
      </c>
      <c r="F2352" s="24" t="s">
        <v>2</v>
      </c>
      <c r="G2352" s="24" t="s">
        <v>3</v>
      </c>
      <c r="H2352" s="25">
        <v>42395</v>
      </c>
      <c r="I2352" s="12" t="s">
        <v>293</v>
      </c>
      <c r="J2352" s="12" t="s">
        <v>270</v>
      </c>
      <c r="K2352" s="12" t="s">
        <v>292</v>
      </c>
      <c r="L2352" s="24" t="s">
        <v>96</v>
      </c>
      <c r="M2352" s="24" t="s">
        <v>272</v>
      </c>
      <c r="N2352" t="s">
        <v>85</v>
      </c>
      <c r="O2352" s="24">
        <v>2</v>
      </c>
      <c r="P2352">
        <v>5</v>
      </c>
      <c r="Q2352">
        <v>5</v>
      </c>
      <c r="R2352">
        <v>26</v>
      </c>
      <c r="S2352" s="24">
        <v>4.5</v>
      </c>
      <c r="T2352" s="24">
        <v>4.7</v>
      </c>
      <c r="U2352" t="s">
        <v>188</v>
      </c>
      <c r="V2352" s="14" t="str">
        <f>VLOOKUP($U2352,look_up!$A$2:J2378,2,FALSE)</f>
        <v>Lírio_do_mar</v>
      </c>
      <c r="W2352" s="14" t="str">
        <f>VLOOKUP($U2352,look_up!$A$2:K2378,3,FALSE)</f>
        <v>Species</v>
      </c>
      <c r="X2352" s="14" t="str">
        <f>VLOOKUP($U2352,look_up!$A$2:L2378,4,FALSE)</f>
        <v>NA</v>
      </c>
      <c r="Y2352" s="14" t="str">
        <f>VLOOKUP($U2352,look_up!A$2:K2378,5,FALSE)</f>
        <v>Animalia</v>
      </c>
      <c r="Z2352" s="14" t="str">
        <f>VLOOKUP($U2352,look_up!A$2:L2378,6,FALSE)</f>
        <v>Echinodermata</v>
      </c>
      <c r="AA2352" s="14" t="str">
        <f>VLOOKUP($U2352,look_up!A$2:M2378,7,FALSE)</f>
        <v>Crinoidea</v>
      </c>
      <c r="AB2352" s="14" t="str">
        <f>VLOOKUP($U2352,look_up!$A$2:P2378,8,FALSE)</f>
        <v>Comatulida</v>
      </c>
      <c r="AC2352" s="14" t="str">
        <f>VLOOKUP($U2352,look_up!$A$2:Q2378,9,FALSE)</f>
        <v>Tropiometridae</v>
      </c>
      <c r="AD2352" s="14">
        <f>VLOOKUP($U2352,look_up!A$2:P2378,10,FALSE)</f>
        <v>213331</v>
      </c>
      <c r="AE2352" s="16">
        <v>0</v>
      </c>
      <c r="AF2352" s="24" t="s">
        <v>216</v>
      </c>
      <c r="AG2352">
        <v>40</v>
      </c>
      <c r="AH2352" s="16" t="s">
        <v>273</v>
      </c>
      <c r="AI2352" s="16" t="s">
        <v>229</v>
      </c>
      <c r="AJ2352" s="16" t="s">
        <v>214</v>
      </c>
      <c r="AK2352" s="16" t="s">
        <v>230</v>
      </c>
      <c r="AL2352" s="16">
        <v>0</v>
      </c>
    </row>
    <row r="2353" spans="1:38" x14ac:dyDescent="0.3">
      <c r="A2353" s="24" t="s">
        <v>0</v>
      </c>
      <c r="B2353" t="s">
        <v>244</v>
      </c>
      <c r="C2353" t="s">
        <v>275</v>
      </c>
      <c r="D2353">
        <v>-27.2837</v>
      </c>
      <c r="E2353">
        <v>-48.37368</v>
      </c>
      <c r="F2353" s="24" t="s">
        <v>2</v>
      </c>
      <c r="G2353" s="24" t="s">
        <v>3</v>
      </c>
      <c r="H2353" s="25">
        <v>42395</v>
      </c>
      <c r="I2353" s="12" t="s">
        <v>293</v>
      </c>
      <c r="J2353" s="12" t="s">
        <v>270</v>
      </c>
      <c r="K2353" s="12" t="s">
        <v>292</v>
      </c>
      <c r="L2353" s="24" t="s">
        <v>96</v>
      </c>
      <c r="M2353" s="24" t="s">
        <v>272</v>
      </c>
      <c r="N2353" t="s">
        <v>85</v>
      </c>
      <c r="O2353" s="24">
        <v>3</v>
      </c>
      <c r="P2353">
        <v>5</v>
      </c>
      <c r="Q2353">
        <v>5</v>
      </c>
      <c r="R2353">
        <v>26</v>
      </c>
      <c r="S2353" s="24">
        <v>4.5</v>
      </c>
      <c r="T2353" s="24">
        <v>4.7</v>
      </c>
      <c r="U2353" t="s">
        <v>188</v>
      </c>
      <c r="V2353" s="14" t="str">
        <f>VLOOKUP($U2353,look_up!$A$2:J2379,2,FALSE)</f>
        <v>Lírio_do_mar</v>
      </c>
      <c r="W2353" s="14" t="str">
        <f>VLOOKUP($U2353,look_up!$A$2:K2379,3,FALSE)</f>
        <v>Species</v>
      </c>
      <c r="X2353" s="14" t="str">
        <f>VLOOKUP($U2353,look_up!$A$2:L2379,4,FALSE)</f>
        <v>NA</v>
      </c>
      <c r="Y2353" s="14" t="str">
        <f>VLOOKUP($U2353,look_up!A$2:K2379,5,FALSE)</f>
        <v>Animalia</v>
      </c>
      <c r="Z2353" s="14" t="str">
        <f>VLOOKUP($U2353,look_up!A$2:L2379,6,FALSE)</f>
        <v>Echinodermata</v>
      </c>
      <c r="AA2353" s="14" t="str">
        <f>VLOOKUP($U2353,look_up!A$2:M2379,7,FALSE)</f>
        <v>Crinoidea</v>
      </c>
      <c r="AB2353" s="14" t="str">
        <f>VLOOKUP($U2353,look_up!$A$2:P2379,8,FALSE)</f>
        <v>Comatulida</v>
      </c>
      <c r="AC2353" s="14" t="str">
        <f>VLOOKUP($U2353,look_up!$A$2:Q2379,9,FALSE)</f>
        <v>Tropiometridae</v>
      </c>
      <c r="AD2353" s="14">
        <f>VLOOKUP($U2353,look_up!A$2:P2379,10,FALSE)</f>
        <v>213331</v>
      </c>
      <c r="AE2353" s="16">
        <v>0</v>
      </c>
      <c r="AF2353" s="24" t="s">
        <v>216</v>
      </c>
      <c r="AG2353">
        <v>40</v>
      </c>
      <c r="AH2353" s="16" t="s">
        <v>273</v>
      </c>
      <c r="AI2353" s="16" t="s">
        <v>229</v>
      </c>
      <c r="AJ2353" s="16" t="s">
        <v>214</v>
      </c>
      <c r="AK2353" s="16" t="s">
        <v>230</v>
      </c>
      <c r="AL2353" s="16">
        <v>0</v>
      </c>
    </row>
    <row r="2354" spans="1:38" x14ac:dyDescent="0.3">
      <c r="A2354" s="24" t="s">
        <v>0</v>
      </c>
      <c r="B2354" t="s">
        <v>244</v>
      </c>
      <c r="C2354" t="s">
        <v>275</v>
      </c>
      <c r="D2354">
        <v>-27.2837</v>
      </c>
      <c r="E2354">
        <v>-48.37368</v>
      </c>
      <c r="F2354" s="24" t="s">
        <v>2</v>
      </c>
      <c r="G2354" s="24" t="s">
        <v>3</v>
      </c>
      <c r="H2354" s="25">
        <v>42395</v>
      </c>
      <c r="I2354" s="12" t="s">
        <v>293</v>
      </c>
      <c r="J2354" s="12" t="s">
        <v>270</v>
      </c>
      <c r="K2354" s="12" t="s">
        <v>292</v>
      </c>
      <c r="L2354" s="24" t="s">
        <v>96</v>
      </c>
      <c r="M2354" s="24" t="s">
        <v>272</v>
      </c>
      <c r="N2354" t="s">
        <v>85</v>
      </c>
      <c r="O2354" s="24">
        <v>1</v>
      </c>
      <c r="P2354">
        <v>10</v>
      </c>
      <c r="Q2354">
        <v>10</v>
      </c>
      <c r="R2354">
        <v>17</v>
      </c>
      <c r="S2354" s="24">
        <v>4.5</v>
      </c>
      <c r="T2354" s="24">
        <v>4.7</v>
      </c>
      <c r="U2354" t="s">
        <v>188</v>
      </c>
      <c r="V2354" s="14" t="str">
        <f>VLOOKUP($U2354,look_up!$A$2:J2380,2,FALSE)</f>
        <v>Lírio_do_mar</v>
      </c>
      <c r="W2354" s="14" t="str">
        <f>VLOOKUP($U2354,look_up!$A$2:K2380,3,FALSE)</f>
        <v>Species</v>
      </c>
      <c r="X2354" s="14" t="str">
        <f>VLOOKUP($U2354,look_up!$A$2:L2380,4,FALSE)</f>
        <v>NA</v>
      </c>
      <c r="Y2354" s="14" t="str">
        <f>VLOOKUP($U2354,look_up!A$2:K2380,5,FALSE)</f>
        <v>Animalia</v>
      </c>
      <c r="Z2354" s="14" t="str">
        <f>VLOOKUP($U2354,look_up!A$2:L2380,6,FALSE)</f>
        <v>Echinodermata</v>
      </c>
      <c r="AA2354" s="14" t="str">
        <f>VLOOKUP($U2354,look_up!A$2:M2380,7,FALSE)</f>
        <v>Crinoidea</v>
      </c>
      <c r="AB2354" s="14" t="str">
        <f>VLOOKUP($U2354,look_up!$A$2:P2380,8,FALSE)</f>
        <v>Comatulida</v>
      </c>
      <c r="AC2354" s="14" t="str">
        <f>VLOOKUP($U2354,look_up!$A$2:Q2380,9,FALSE)</f>
        <v>Tropiometridae</v>
      </c>
      <c r="AD2354" s="14">
        <f>VLOOKUP($U2354,look_up!A$2:P2380,10,FALSE)</f>
        <v>213331</v>
      </c>
      <c r="AE2354" s="16">
        <v>0</v>
      </c>
      <c r="AF2354" s="24" t="s">
        <v>216</v>
      </c>
      <c r="AG2354">
        <v>40</v>
      </c>
      <c r="AH2354" s="16" t="s">
        <v>273</v>
      </c>
      <c r="AI2354" s="16" t="s">
        <v>229</v>
      </c>
      <c r="AJ2354" s="16" t="s">
        <v>214</v>
      </c>
      <c r="AK2354" s="16" t="s">
        <v>230</v>
      </c>
      <c r="AL2354" s="16">
        <v>0</v>
      </c>
    </row>
    <row r="2355" spans="1:38" x14ac:dyDescent="0.3">
      <c r="A2355" s="24" t="s">
        <v>0</v>
      </c>
      <c r="B2355" t="s">
        <v>244</v>
      </c>
      <c r="C2355" t="s">
        <v>275</v>
      </c>
      <c r="D2355">
        <v>-27.2837</v>
      </c>
      <c r="E2355">
        <v>-48.37368</v>
      </c>
      <c r="F2355" s="24" t="s">
        <v>2</v>
      </c>
      <c r="G2355" s="24" t="s">
        <v>3</v>
      </c>
      <c r="H2355" s="25">
        <v>42395</v>
      </c>
      <c r="I2355" s="12" t="s">
        <v>293</v>
      </c>
      <c r="J2355" s="12" t="s">
        <v>270</v>
      </c>
      <c r="K2355" s="12" t="s">
        <v>292</v>
      </c>
      <c r="L2355" s="24" t="s">
        <v>96</v>
      </c>
      <c r="M2355" s="24" t="s">
        <v>272</v>
      </c>
      <c r="N2355" t="s">
        <v>85</v>
      </c>
      <c r="O2355" s="24">
        <v>2</v>
      </c>
      <c r="P2355">
        <v>10</v>
      </c>
      <c r="Q2355">
        <v>10</v>
      </c>
      <c r="R2355">
        <v>17</v>
      </c>
      <c r="S2355" s="24">
        <v>4.5</v>
      </c>
      <c r="T2355" s="24">
        <v>4.7</v>
      </c>
      <c r="U2355" t="s">
        <v>188</v>
      </c>
      <c r="V2355" s="14" t="str">
        <f>VLOOKUP($U2355,look_up!$A$2:J2381,2,FALSE)</f>
        <v>Lírio_do_mar</v>
      </c>
      <c r="W2355" s="14" t="str">
        <f>VLOOKUP($U2355,look_up!$A$2:K2381,3,FALSE)</f>
        <v>Species</v>
      </c>
      <c r="X2355" s="14" t="str">
        <f>VLOOKUP($U2355,look_up!$A$2:L2381,4,FALSE)</f>
        <v>NA</v>
      </c>
      <c r="Y2355" s="14" t="str">
        <f>VLOOKUP($U2355,look_up!A$2:K2381,5,FALSE)</f>
        <v>Animalia</v>
      </c>
      <c r="Z2355" s="14" t="str">
        <f>VLOOKUP($U2355,look_up!A$2:L2381,6,FALSE)</f>
        <v>Echinodermata</v>
      </c>
      <c r="AA2355" s="14" t="str">
        <f>VLOOKUP($U2355,look_up!A$2:M2381,7,FALSE)</f>
        <v>Crinoidea</v>
      </c>
      <c r="AB2355" s="14" t="str">
        <f>VLOOKUP($U2355,look_up!$A$2:P2381,8,FALSE)</f>
        <v>Comatulida</v>
      </c>
      <c r="AC2355" s="14" t="str">
        <f>VLOOKUP($U2355,look_up!$A$2:Q2381,9,FALSE)</f>
        <v>Tropiometridae</v>
      </c>
      <c r="AD2355" s="14">
        <f>VLOOKUP($U2355,look_up!A$2:P2381,10,FALSE)</f>
        <v>213331</v>
      </c>
      <c r="AE2355" s="16">
        <v>0</v>
      </c>
      <c r="AF2355" s="24" t="s">
        <v>216</v>
      </c>
      <c r="AG2355">
        <v>40</v>
      </c>
      <c r="AH2355" s="16" t="s">
        <v>273</v>
      </c>
      <c r="AI2355" s="16" t="s">
        <v>229</v>
      </c>
      <c r="AJ2355" s="16" t="s">
        <v>214</v>
      </c>
      <c r="AK2355" s="16" t="s">
        <v>230</v>
      </c>
      <c r="AL2355" s="16">
        <v>0</v>
      </c>
    </row>
    <row r="2356" spans="1:38" x14ac:dyDescent="0.3">
      <c r="A2356" s="24" t="s">
        <v>0</v>
      </c>
      <c r="B2356" t="s">
        <v>244</v>
      </c>
      <c r="C2356" t="s">
        <v>275</v>
      </c>
      <c r="D2356">
        <v>-27.2837</v>
      </c>
      <c r="E2356">
        <v>-48.37368</v>
      </c>
      <c r="F2356" s="24" t="s">
        <v>2</v>
      </c>
      <c r="G2356" s="24" t="s">
        <v>3</v>
      </c>
      <c r="H2356" s="25">
        <v>42395</v>
      </c>
      <c r="I2356" s="12" t="s">
        <v>293</v>
      </c>
      <c r="J2356" s="12" t="s">
        <v>270</v>
      </c>
      <c r="K2356" s="12" t="s">
        <v>292</v>
      </c>
      <c r="L2356" s="24" t="s">
        <v>96</v>
      </c>
      <c r="M2356" s="24" t="s">
        <v>272</v>
      </c>
      <c r="N2356" t="s">
        <v>85</v>
      </c>
      <c r="O2356" s="24">
        <v>3</v>
      </c>
      <c r="P2356">
        <v>10</v>
      </c>
      <c r="Q2356">
        <v>10</v>
      </c>
      <c r="R2356">
        <v>17</v>
      </c>
      <c r="S2356" s="24">
        <v>4.5</v>
      </c>
      <c r="T2356" s="24">
        <v>4.7</v>
      </c>
      <c r="U2356" t="s">
        <v>188</v>
      </c>
      <c r="V2356" s="14" t="str">
        <f>VLOOKUP($U2356,look_up!$A$2:J2382,2,FALSE)</f>
        <v>Lírio_do_mar</v>
      </c>
      <c r="W2356" s="14" t="str">
        <f>VLOOKUP($U2356,look_up!$A$2:K2382,3,FALSE)</f>
        <v>Species</v>
      </c>
      <c r="X2356" s="14" t="str">
        <f>VLOOKUP($U2356,look_up!$A$2:L2382,4,FALSE)</f>
        <v>NA</v>
      </c>
      <c r="Y2356" s="14" t="str">
        <f>VLOOKUP($U2356,look_up!A$2:K2382,5,FALSE)</f>
        <v>Animalia</v>
      </c>
      <c r="Z2356" s="14" t="str">
        <f>VLOOKUP($U2356,look_up!A$2:L2382,6,FALSE)</f>
        <v>Echinodermata</v>
      </c>
      <c r="AA2356" s="14" t="str">
        <f>VLOOKUP($U2356,look_up!A$2:M2382,7,FALSE)</f>
        <v>Crinoidea</v>
      </c>
      <c r="AB2356" s="14" t="str">
        <f>VLOOKUP($U2356,look_up!$A$2:P2382,8,FALSE)</f>
        <v>Comatulida</v>
      </c>
      <c r="AC2356" s="14" t="str">
        <f>VLOOKUP($U2356,look_up!$A$2:Q2382,9,FALSE)</f>
        <v>Tropiometridae</v>
      </c>
      <c r="AD2356" s="14">
        <f>VLOOKUP($U2356,look_up!A$2:P2382,10,FALSE)</f>
        <v>213331</v>
      </c>
      <c r="AE2356" s="16">
        <v>0</v>
      </c>
      <c r="AF2356" s="24" t="s">
        <v>216</v>
      </c>
      <c r="AG2356">
        <v>40</v>
      </c>
      <c r="AH2356" s="16" t="s">
        <v>273</v>
      </c>
      <c r="AI2356" s="16" t="s">
        <v>229</v>
      </c>
      <c r="AJ2356" s="16" t="s">
        <v>214</v>
      </c>
      <c r="AK2356" s="16" t="s">
        <v>230</v>
      </c>
      <c r="AL2356" s="16">
        <v>0</v>
      </c>
    </row>
    <row r="2357" spans="1:38" x14ac:dyDescent="0.3">
      <c r="A2357" s="24" t="s">
        <v>0</v>
      </c>
      <c r="B2357" t="s">
        <v>266</v>
      </c>
      <c r="C2357" t="s">
        <v>277</v>
      </c>
      <c r="D2357">
        <v>-27.296009999999999</v>
      </c>
      <c r="E2357">
        <v>-48.36168</v>
      </c>
      <c r="F2357" s="24" t="s">
        <v>2</v>
      </c>
      <c r="G2357" s="24" t="s">
        <v>3</v>
      </c>
      <c r="H2357" s="25">
        <v>42404</v>
      </c>
      <c r="I2357" s="12" t="s">
        <v>280</v>
      </c>
      <c r="J2357" s="12" t="s">
        <v>245</v>
      </c>
      <c r="K2357" s="12" t="s">
        <v>292</v>
      </c>
      <c r="L2357" s="24" t="s">
        <v>96</v>
      </c>
      <c r="M2357" s="24" t="s">
        <v>272</v>
      </c>
      <c r="N2357" t="s">
        <v>85</v>
      </c>
      <c r="O2357" s="24">
        <v>1</v>
      </c>
      <c r="P2357">
        <v>5</v>
      </c>
      <c r="Q2357">
        <v>5</v>
      </c>
      <c r="R2357">
        <v>24</v>
      </c>
      <c r="S2357" s="24">
        <v>6</v>
      </c>
      <c r="T2357" s="24">
        <v>6</v>
      </c>
      <c r="U2357" t="s">
        <v>188</v>
      </c>
      <c r="V2357" s="14" t="str">
        <f>VLOOKUP($U2357,look_up!$A$2:J2383,2,FALSE)</f>
        <v>Lírio_do_mar</v>
      </c>
      <c r="W2357" s="14" t="str">
        <f>VLOOKUP($U2357,look_up!$A$2:K2383,3,FALSE)</f>
        <v>Species</v>
      </c>
      <c r="X2357" s="14" t="str">
        <f>VLOOKUP($U2357,look_up!$A$2:L2383,4,FALSE)</f>
        <v>NA</v>
      </c>
      <c r="Y2357" s="14" t="str">
        <f>VLOOKUP($U2357,look_up!A$2:K2383,5,FALSE)</f>
        <v>Animalia</v>
      </c>
      <c r="Z2357" s="14" t="str">
        <f>VLOOKUP($U2357,look_up!A$2:L2383,6,FALSE)</f>
        <v>Echinodermata</v>
      </c>
      <c r="AA2357" s="14" t="str">
        <f>VLOOKUP($U2357,look_up!A$2:M2383,7,FALSE)</f>
        <v>Crinoidea</v>
      </c>
      <c r="AB2357" s="14" t="str">
        <f>VLOOKUP($U2357,look_up!$A$2:P2383,8,FALSE)</f>
        <v>Comatulida</v>
      </c>
      <c r="AC2357" s="14" t="str">
        <f>VLOOKUP($U2357,look_up!$A$2:Q2383,9,FALSE)</f>
        <v>Tropiometridae</v>
      </c>
      <c r="AD2357" s="14">
        <f>VLOOKUP($U2357,look_up!A$2:P2383,10,FALSE)</f>
        <v>213331</v>
      </c>
      <c r="AE2357" s="16">
        <v>0</v>
      </c>
      <c r="AF2357" s="24" t="s">
        <v>216</v>
      </c>
      <c r="AG2357">
        <v>40</v>
      </c>
      <c r="AH2357" s="16" t="s">
        <v>273</v>
      </c>
      <c r="AI2357" s="16" t="s">
        <v>229</v>
      </c>
      <c r="AJ2357" s="16" t="s">
        <v>214</v>
      </c>
      <c r="AK2357" s="16" t="s">
        <v>230</v>
      </c>
      <c r="AL2357" s="16">
        <v>0</v>
      </c>
    </row>
    <row r="2358" spans="1:38" x14ac:dyDescent="0.3">
      <c r="A2358" s="24" t="s">
        <v>0</v>
      </c>
      <c r="B2358" t="s">
        <v>266</v>
      </c>
      <c r="C2358" t="s">
        <v>277</v>
      </c>
      <c r="D2358">
        <v>-27.296009999999999</v>
      </c>
      <c r="E2358">
        <v>-48.36168</v>
      </c>
      <c r="F2358" s="24" t="s">
        <v>2</v>
      </c>
      <c r="G2358" s="24" t="s">
        <v>3</v>
      </c>
      <c r="H2358" s="25">
        <v>42404</v>
      </c>
      <c r="I2358" s="12" t="s">
        <v>280</v>
      </c>
      <c r="J2358" s="12" t="s">
        <v>245</v>
      </c>
      <c r="K2358" s="12" t="s">
        <v>292</v>
      </c>
      <c r="L2358" s="24" t="s">
        <v>96</v>
      </c>
      <c r="M2358" s="24" t="s">
        <v>272</v>
      </c>
      <c r="N2358" t="s">
        <v>85</v>
      </c>
      <c r="O2358" s="24">
        <v>2</v>
      </c>
      <c r="P2358">
        <v>5</v>
      </c>
      <c r="Q2358">
        <v>5</v>
      </c>
      <c r="R2358">
        <v>24</v>
      </c>
      <c r="S2358" s="24">
        <v>6</v>
      </c>
      <c r="T2358" s="24">
        <v>6</v>
      </c>
      <c r="U2358" t="s">
        <v>188</v>
      </c>
      <c r="V2358" s="14" t="str">
        <f>VLOOKUP($U2358,look_up!$A$2:J2384,2,FALSE)</f>
        <v>Lírio_do_mar</v>
      </c>
      <c r="W2358" s="14" t="str">
        <f>VLOOKUP($U2358,look_up!$A$2:K2384,3,FALSE)</f>
        <v>Species</v>
      </c>
      <c r="X2358" s="14" t="str">
        <f>VLOOKUP($U2358,look_up!$A$2:L2384,4,FALSE)</f>
        <v>NA</v>
      </c>
      <c r="Y2358" s="14" t="str">
        <f>VLOOKUP($U2358,look_up!A$2:K2384,5,FALSE)</f>
        <v>Animalia</v>
      </c>
      <c r="Z2358" s="14" t="str">
        <f>VLOOKUP($U2358,look_up!A$2:L2384,6,FALSE)</f>
        <v>Echinodermata</v>
      </c>
      <c r="AA2358" s="14" t="str">
        <f>VLOOKUP($U2358,look_up!A$2:M2384,7,FALSE)</f>
        <v>Crinoidea</v>
      </c>
      <c r="AB2358" s="14" t="str">
        <f>VLOOKUP($U2358,look_up!$A$2:P2384,8,FALSE)</f>
        <v>Comatulida</v>
      </c>
      <c r="AC2358" s="14" t="str">
        <f>VLOOKUP($U2358,look_up!$A$2:Q2384,9,FALSE)</f>
        <v>Tropiometridae</v>
      </c>
      <c r="AD2358" s="14">
        <f>VLOOKUP($U2358,look_up!A$2:P2384,10,FALSE)</f>
        <v>213331</v>
      </c>
      <c r="AE2358" s="16">
        <v>0</v>
      </c>
      <c r="AF2358" s="24" t="s">
        <v>216</v>
      </c>
      <c r="AG2358">
        <v>40</v>
      </c>
      <c r="AH2358" s="16" t="s">
        <v>273</v>
      </c>
      <c r="AI2358" s="16" t="s">
        <v>229</v>
      </c>
      <c r="AJ2358" s="16" t="s">
        <v>214</v>
      </c>
      <c r="AK2358" s="16" t="s">
        <v>230</v>
      </c>
      <c r="AL2358" s="16">
        <v>0</v>
      </c>
    </row>
    <row r="2359" spans="1:38" x14ac:dyDescent="0.3">
      <c r="A2359" s="24" t="s">
        <v>0</v>
      </c>
      <c r="B2359" t="s">
        <v>266</v>
      </c>
      <c r="C2359" t="s">
        <v>277</v>
      </c>
      <c r="D2359">
        <v>-27.296009999999999</v>
      </c>
      <c r="E2359">
        <v>-48.36168</v>
      </c>
      <c r="F2359" s="24" t="s">
        <v>2</v>
      </c>
      <c r="G2359" s="24" t="s">
        <v>3</v>
      </c>
      <c r="H2359" s="25">
        <v>42404</v>
      </c>
      <c r="I2359" s="12" t="s">
        <v>280</v>
      </c>
      <c r="J2359" s="12" t="s">
        <v>245</v>
      </c>
      <c r="K2359" s="12" t="s">
        <v>292</v>
      </c>
      <c r="L2359" s="24" t="s">
        <v>96</v>
      </c>
      <c r="M2359" s="24" t="s">
        <v>272</v>
      </c>
      <c r="N2359" t="s">
        <v>85</v>
      </c>
      <c r="O2359" s="24">
        <v>3</v>
      </c>
      <c r="P2359">
        <v>5</v>
      </c>
      <c r="Q2359">
        <v>5</v>
      </c>
      <c r="R2359">
        <v>24</v>
      </c>
      <c r="S2359" s="24">
        <v>6</v>
      </c>
      <c r="T2359" s="24">
        <v>6</v>
      </c>
      <c r="U2359" t="s">
        <v>188</v>
      </c>
      <c r="V2359" s="14" t="str">
        <f>VLOOKUP($U2359,look_up!$A$2:J2385,2,FALSE)</f>
        <v>Lírio_do_mar</v>
      </c>
      <c r="W2359" s="14" t="str">
        <f>VLOOKUP($U2359,look_up!$A$2:K2385,3,FALSE)</f>
        <v>Species</v>
      </c>
      <c r="X2359" s="14" t="str">
        <f>VLOOKUP($U2359,look_up!$A$2:L2385,4,FALSE)</f>
        <v>NA</v>
      </c>
      <c r="Y2359" s="14" t="str">
        <f>VLOOKUP($U2359,look_up!A$2:K2385,5,FALSE)</f>
        <v>Animalia</v>
      </c>
      <c r="Z2359" s="14" t="str">
        <f>VLOOKUP($U2359,look_up!A$2:L2385,6,FALSE)</f>
        <v>Echinodermata</v>
      </c>
      <c r="AA2359" s="14" t="str">
        <f>VLOOKUP($U2359,look_up!A$2:M2385,7,FALSE)</f>
        <v>Crinoidea</v>
      </c>
      <c r="AB2359" s="14" t="str">
        <f>VLOOKUP($U2359,look_up!$A$2:P2385,8,FALSE)</f>
        <v>Comatulida</v>
      </c>
      <c r="AC2359" s="14" t="str">
        <f>VLOOKUP($U2359,look_up!$A$2:Q2385,9,FALSE)</f>
        <v>Tropiometridae</v>
      </c>
      <c r="AD2359" s="14">
        <f>VLOOKUP($U2359,look_up!A$2:P2385,10,FALSE)</f>
        <v>213331</v>
      </c>
      <c r="AE2359" s="16">
        <v>0</v>
      </c>
      <c r="AF2359" s="24" t="s">
        <v>216</v>
      </c>
      <c r="AG2359">
        <v>40</v>
      </c>
      <c r="AH2359" s="16" t="s">
        <v>273</v>
      </c>
      <c r="AI2359" s="16" t="s">
        <v>229</v>
      </c>
      <c r="AJ2359" s="16" t="s">
        <v>214</v>
      </c>
      <c r="AK2359" s="16" t="s">
        <v>230</v>
      </c>
      <c r="AL2359" s="16">
        <v>0</v>
      </c>
    </row>
    <row r="2360" spans="1:38" x14ac:dyDescent="0.3">
      <c r="A2360" s="24" t="s">
        <v>0</v>
      </c>
      <c r="B2360" t="s">
        <v>266</v>
      </c>
      <c r="C2360" t="s">
        <v>277</v>
      </c>
      <c r="D2360">
        <v>-27.296009999999999</v>
      </c>
      <c r="E2360">
        <v>-48.36168</v>
      </c>
      <c r="F2360" s="24" t="s">
        <v>2</v>
      </c>
      <c r="G2360" s="24" t="s">
        <v>3</v>
      </c>
      <c r="H2360" s="25">
        <v>42404</v>
      </c>
      <c r="I2360" s="12" t="s">
        <v>280</v>
      </c>
      <c r="J2360" s="12" t="s">
        <v>245</v>
      </c>
      <c r="K2360" s="12" t="s">
        <v>292</v>
      </c>
      <c r="L2360" s="24" t="s">
        <v>96</v>
      </c>
      <c r="M2360" s="24" t="s">
        <v>272</v>
      </c>
      <c r="N2360" t="s">
        <v>85</v>
      </c>
      <c r="O2360" s="24">
        <v>1</v>
      </c>
      <c r="P2360">
        <v>10</v>
      </c>
      <c r="Q2360">
        <v>10</v>
      </c>
      <c r="R2360">
        <v>24</v>
      </c>
      <c r="S2360" s="24">
        <v>6</v>
      </c>
      <c r="T2360" s="24">
        <v>6</v>
      </c>
      <c r="U2360" t="s">
        <v>188</v>
      </c>
      <c r="V2360" s="14" t="str">
        <f>VLOOKUP($U2360,look_up!$A$2:J2386,2,FALSE)</f>
        <v>Lírio_do_mar</v>
      </c>
      <c r="W2360" s="14" t="str">
        <f>VLOOKUP($U2360,look_up!$A$2:K2386,3,FALSE)</f>
        <v>Species</v>
      </c>
      <c r="X2360" s="14" t="str">
        <f>VLOOKUP($U2360,look_up!$A$2:L2386,4,FALSE)</f>
        <v>NA</v>
      </c>
      <c r="Y2360" s="14" t="str">
        <f>VLOOKUP($U2360,look_up!A$2:K2386,5,FALSE)</f>
        <v>Animalia</v>
      </c>
      <c r="Z2360" s="14" t="str">
        <f>VLOOKUP($U2360,look_up!A$2:L2386,6,FALSE)</f>
        <v>Echinodermata</v>
      </c>
      <c r="AA2360" s="14" t="str">
        <f>VLOOKUP($U2360,look_up!A$2:M2386,7,FALSE)</f>
        <v>Crinoidea</v>
      </c>
      <c r="AB2360" s="14" t="str">
        <f>VLOOKUP($U2360,look_up!$A$2:P2386,8,FALSE)</f>
        <v>Comatulida</v>
      </c>
      <c r="AC2360" s="14" t="str">
        <f>VLOOKUP($U2360,look_up!$A$2:Q2386,9,FALSE)</f>
        <v>Tropiometridae</v>
      </c>
      <c r="AD2360" s="14">
        <f>VLOOKUP($U2360,look_up!A$2:P2386,10,FALSE)</f>
        <v>213331</v>
      </c>
      <c r="AE2360" s="16">
        <v>0</v>
      </c>
      <c r="AF2360" s="24" t="s">
        <v>216</v>
      </c>
      <c r="AG2360">
        <v>40</v>
      </c>
      <c r="AH2360" s="16" t="s">
        <v>273</v>
      </c>
      <c r="AI2360" s="16" t="s">
        <v>229</v>
      </c>
      <c r="AJ2360" s="16" t="s">
        <v>214</v>
      </c>
      <c r="AK2360" s="16" t="s">
        <v>230</v>
      </c>
      <c r="AL2360" s="16">
        <v>0</v>
      </c>
    </row>
    <row r="2361" spans="1:38" x14ac:dyDescent="0.3">
      <c r="A2361" s="24" t="s">
        <v>0</v>
      </c>
      <c r="B2361" t="s">
        <v>266</v>
      </c>
      <c r="C2361" t="s">
        <v>277</v>
      </c>
      <c r="D2361">
        <v>-27.296009999999999</v>
      </c>
      <c r="E2361">
        <v>-48.36168</v>
      </c>
      <c r="F2361" s="24" t="s">
        <v>2</v>
      </c>
      <c r="G2361" s="24" t="s">
        <v>3</v>
      </c>
      <c r="H2361" s="25">
        <v>42404</v>
      </c>
      <c r="I2361" s="12" t="s">
        <v>280</v>
      </c>
      <c r="J2361" s="12" t="s">
        <v>245</v>
      </c>
      <c r="K2361" s="12" t="s">
        <v>292</v>
      </c>
      <c r="L2361" s="24" t="s">
        <v>96</v>
      </c>
      <c r="M2361" s="24" t="s">
        <v>272</v>
      </c>
      <c r="N2361" t="s">
        <v>85</v>
      </c>
      <c r="O2361" s="24">
        <v>2</v>
      </c>
      <c r="P2361">
        <v>10</v>
      </c>
      <c r="Q2361">
        <v>10</v>
      </c>
      <c r="R2361">
        <v>24</v>
      </c>
      <c r="S2361" s="24">
        <v>6</v>
      </c>
      <c r="T2361" s="24">
        <v>6</v>
      </c>
      <c r="U2361" t="s">
        <v>188</v>
      </c>
      <c r="V2361" s="14" t="str">
        <f>VLOOKUP($U2361,look_up!$A$2:J2387,2,FALSE)</f>
        <v>Lírio_do_mar</v>
      </c>
      <c r="W2361" s="14" t="str">
        <f>VLOOKUP($U2361,look_up!$A$2:K2387,3,FALSE)</f>
        <v>Species</v>
      </c>
      <c r="X2361" s="14" t="str">
        <f>VLOOKUP($U2361,look_up!$A$2:L2387,4,FALSE)</f>
        <v>NA</v>
      </c>
      <c r="Y2361" s="14" t="str">
        <f>VLOOKUP($U2361,look_up!A$2:K2387,5,FALSE)</f>
        <v>Animalia</v>
      </c>
      <c r="Z2361" s="14" t="str">
        <f>VLOOKUP($U2361,look_up!A$2:L2387,6,FALSE)</f>
        <v>Echinodermata</v>
      </c>
      <c r="AA2361" s="14" t="str">
        <f>VLOOKUP($U2361,look_up!A$2:M2387,7,FALSE)</f>
        <v>Crinoidea</v>
      </c>
      <c r="AB2361" s="14" t="str">
        <f>VLOOKUP($U2361,look_up!$A$2:P2387,8,FALSE)</f>
        <v>Comatulida</v>
      </c>
      <c r="AC2361" s="14" t="str">
        <f>VLOOKUP($U2361,look_up!$A$2:Q2387,9,FALSE)</f>
        <v>Tropiometridae</v>
      </c>
      <c r="AD2361" s="14">
        <f>VLOOKUP($U2361,look_up!A$2:P2387,10,FALSE)</f>
        <v>213331</v>
      </c>
      <c r="AE2361" s="16">
        <v>1</v>
      </c>
      <c r="AF2361" s="24" t="s">
        <v>216</v>
      </c>
      <c r="AG2361">
        <v>40</v>
      </c>
      <c r="AH2361" s="16" t="s">
        <v>273</v>
      </c>
      <c r="AI2361" s="16" t="s">
        <v>229</v>
      </c>
      <c r="AJ2361" s="16" t="s">
        <v>214</v>
      </c>
      <c r="AK2361" s="16" t="s">
        <v>230</v>
      </c>
      <c r="AL2361" s="16">
        <v>1</v>
      </c>
    </row>
    <row r="2362" spans="1:38" x14ac:dyDescent="0.3">
      <c r="A2362" s="24" t="s">
        <v>0</v>
      </c>
      <c r="B2362" t="s">
        <v>266</v>
      </c>
      <c r="C2362" t="s">
        <v>277</v>
      </c>
      <c r="D2362">
        <v>-27.296009999999999</v>
      </c>
      <c r="E2362">
        <v>-48.36168</v>
      </c>
      <c r="F2362" s="24" t="s">
        <v>2</v>
      </c>
      <c r="G2362" s="24" t="s">
        <v>3</v>
      </c>
      <c r="H2362" s="25">
        <v>42404</v>
      </c>
      <c r="I2362" s="12" t="s">
        <v>280</v>
      </c>
      <c r="J2362" s="12" t="s">
        <v>245</v>
      </c>
      <c r="K2362" s="12" t="s">
        <v>292</v>
      </c>
      <c r="L2362" s="24" t="s">
        <v>96</v>
      </c>
      <c r="M2362" s="24" t="s">
        <v>272</v>
      </c>
      <c r="N2362" t="s">
        <v>85</v>
      </c>
      <c r="O2362" s="24">
        <v>3</v>
      </c>
      <c r="P2362">
        <v>10</v>
      </c>
      <c r="Q2362">
        <v>10</v>
      </c>
      <c r="R2362">
        <v>24</v>
      </c>
      <c r="S2362" s="24">
        <v>6</v>
      </c>
      <c r="T2362" s="24">
        <v>6</v>
      </c>
      <c r="U2362" t="s">
        <v>188</v>
      </c>
      <c r="V2362" s="14" t="str">
        <f>VLOOKUP($U2362,look_up!$A$2:J2388,2,FALSE)</f>
        <v>Lírio_do_mar</v>
      </c>
      <c r="W2362" s="14" t="str">
        <f>VLOOKUP($U2362,look_up!$A$2:K2388,3,FALSE)</f>
        <v>Species</v>
      </c>
      <c r="X2362" s="14" t="str">
        <f>VLOOKUP($U2362,look_up!$A$2:L2388,4,FALSE)</f>
        <v>NA</v>
      </c>
      <c r="Y2362" s="14" t="str">
        <f>VLOOKUP($U2362,look_up!A$2:K2388,5,FALSE)</f>
        <v>Animalia</v>
      </c>
      <c r="Z2362" s="14" t="str">
        <f>VLOOKUP($U2362,look_up!A$2:L2388,6,FALSE)</f>
        <v>Echinodermata</v>
      </c>
      <c r="AA2362" s="14" t="str">
        <f>VLOOKUP($U2362,look_up!A$2:M2388,7,FALSE)</f>
        <v>Crinoidea</v>
      </c>
      <c r="AB2362" s="14" t="str">
        <f>VLOOKUP($U2362,look_up!$A$2:P2388,8,FALSE)</f>
        <v>Comatulida</v>
      </c>
      <c r="AC2362" s="14" t="str">
        <f>VLOOKUP($U2362,look_up!$A$2:Q2388,9,FALSE)</f>
        <v>Tropiometridae</v>
      </c>
      <c r="AD2362" s="14">
        <f>VLOOKUP($U2362,look_up!A$2:P2388,10,FALSE)</f>
        <v>213331</v>
      </c>
      <c r="AE2362" s="16">
        <v>1</v>
      </c>
      <c r="AF2362" s="24" t="s">
        <v>216</v>
      </c>
      <c r="AG2362">
        <v>40</v>
      </c>
      <c r="AH2362" s="16" t="s">
        <v>273</v>
      </c>
      <c r="AI2362" s="16" t="s">
        <v>229</v>
      </c>
      <c r="AJ2362" s="16" t="s">
        <v>214</v>
      </c>
      <c r="AK2362" s="16" t="s">
        <v>230</v>
      </c>
      <c r="AL2362" s="16">
        <v>1</v>
      </c>
    </row>
    <row r="2363" spans="1:38" x14ac:dyDescent="0.3">
      <c r="A2363" s="24" t="s">
        <v>0</v>
      </c>
      <c r="B2363" t="s">
        <v>1</v>
      </c>
      <c r="C2363" t="s">
        <v>279</v>
      </c>
      <c r="D2363">
        <v>-27.271709999999999</v>
      </c>
      <c r="E2363">
        <v>-48.331710000000001</v>
      </c>
      <c r="F2363" s="24" t="s">
        <v>2</v>
      </c>
      <c r="G2363" s="24" t="s">
        <v>3</v>
      </c>
      <c r="H2363" s="25">
        <v>42416</v>
      </c>
      <c r="I2363" s="12" t="s">
        <v>294</v>
      </c>
      <c r="J2363" s="12" t="s">
        <v>245</v>
      </c>
      <c r="K2363" s="12" t="s">
        <v>292</v>
      </c>
      <c r="L2363" s="24" t="s">
        <v>96</v>
      </c>
      <c r="M2363" s="24" t="s">
        <v>313</v>
      </c>
      <c r="N2363" t="s">
        <v>85</v>
      </c>
      <c r="O2363" s="24">
        <v>1</v>
      </c>
      <c r="P2363">
        <v>5</v>
      </c>
      <c r="Q2363">
        <v>5</v>
      </c>
      <c r="R2363">
        <v>28</v>
      </c>
      <c r="S2363" s="24">
        <v>14.5</v>
      </c>
      <c r="T2363" s="24">
        <v>13</v>
      </c>
      <c r="U2363" t="s">
        <v>188</v>
      </c>
      <c r="V2363" s="14" t="str">
        <f>VLOOKUP($U2363,look_up!$A$2:J2389,2,FALSE)</f>
        <v>Lírio_do_mar</v>
      </c>
      <c r="W2363" s="14" t="str">
        <f>VLOOKUP($U2363,look_up!$A$2:K2389,3,FALSE)</f>
        <v>Species</v>
      </c>
      <c r="X2363" s="14" t="str">
        <f>VLOOKUP($U2363,look_up!$A$2:L2389,4,FALSE)</f>
        <v>NA</v>
      </c>
      <c r="Y2363" s="14" t="str">
        <f>VLOOKUP($U2363,look_up!A$2:K2389,5,FALSE)</f>
        <v>Animalia</v>
      </c>
      <c r="Z2363" s="14" t="str">
        <f>VLOOKUP($U2363,look_up!A$2:L2389,6,FALSE)</f>
        <v>Echinodermata</v>
      </c>
      <c r="AA2363" s="14" t="str">
        <f>VLOOKUP($U2363,look_up!A$2:M2389,7,FALSE)</f>
        <v>Crinoidea</v>
      </c>
      <c r="AB2363" s="14" t="str">
        <f>VLOOKUP($U2363,look_up!$A$2:P2389,8,FALSE)</f>
        <v>Comatulida</v>
      </c>
      <c r="AC2363" s="14" t="str">
        <f>VLOOKUP($U2363,look_up!$A$2:Q2389,9,FALSE)</f>
        <v>Tropiometridae</v>
      </c>
      <c r="AD2363" s="14">
        <f>VLOOKUP($U2363,look_up!A$2:P2389,10,FALSE)</f>
        <v>213331</v>
      </c>
      <c r="AE2363" s="16">
        <v>0</v>
      </c>
      <c r="AF2363" s="24" t="s">
        <v>216</v>
      </c>
      <c r="AG2363">
        <v>40</v>
      </c>
      <c r="AH2363" s="16" t="s">
        <v>273</v>
      </c>
      <c r="AI2363" s="16" t="s">
        <v>229</v>
      </c>
      <c r="AJ2363" s="16" t="s">
        <v>214</v>
      </c>
      <c r="AK2363" s="16" t="s">
        <v>230</v>
      </c>
      <c r="AL2363" s="16">
        <v>0</v>
      </c>
    </row>
    <row r="2364" spans="1:38" x14ac:dyDescent="0.3">
      <c r="A2364" s="24" t="s">
        <v>0</v>
      </c>
      <c r="B2364" t="s">
        <v>1</v>
      </c>
      <c r="C2364" t="s">
        <v>279</v>
      </c>
      <c r="D2364">
        <v>-27.271709999999999</v>
      </c>
      <c r="E2364">
        <v>-48.331710000000001</v>
      </c>
      <c r="F2364" s="24" t="s">
        <v>2</v>
      </c>
      <c r="G2364" s="24" t="s">
        <v>3</v>
      </c>
      <c r="H2364" s="25">
        <v>42416</v>
      </c>
      <c r="I2364" s="12" t="s">
        <v>294</v>
      </c>
      <c r="J2364" s="12" t="s">
        <v>245</v>
      </c>
      <c r="K2364" s="12" t="s">
        <v>292</v>
      </c>
      <c r="L2364" s="24" t="s">
        <v>96</v>
      </c>
      <c r="M2364" s="24" t="s">
        <v>313</v>
      </c>
      <c r="N2364" t="s">
        <v>85</v>
      </c>
      <c r="O2364" s="24">
        <v>2</v>
      </c>
      <c r="P2364">
        <v>5</v>
      </c>
      <c r="Q2364">
        <v>5</v>
      </c>
      <c r="R2364">
        <v>28</v>
      </c>
      <c r="S2364" s="24">
        <v>14.5</v>
      </c>
      <c r="T2364" s="24">
        <v>13</v>
      </c>
      <c r="U2364" t="s">
        <v>188</v>
      </c>
      <c r="V2364" s="14" t="str">
        <f>VLOOKUP($U2364,look_up!$A$2:J2390,2,FALSE)</f>
        <v>Lírio_do_mar</v>
      </c>
      <c r="W2364" s="14" t="str">
        <f>VLOOKUP($U2364,look_up!$A$2:K2390,3,FALSE)</f>
        <v>Species</v>
      </c>
      <c r="X2364" s="14" t="str">
        <f>VLOOKUP($U2364,look_up!$A$2:L2390,4,FALSE)</f>
        <v>NA</v>
      </c>
      <c r="Y2364" s="14" t="str">
        <f>VLOOKUP($U2364,look_up!A$2:K2390,5,FALSE)</f>
        <v>Animalia</v>
      </c>
      <c r="Z2364" s="14" t="str">
        <f>VLOOKUP($U2364,look_up!A$2:L2390,6,FALSE)</f>
        <v>Echinodermata</v>
      </c>
      <c r="AA2364" s="14" t="str">
        <f>VLOOKUP($U2364,look_up!A$2:M2390,7,FALSE)</f>
        <v>Crinoidea</v>
      </c>
      <c r="AB2364" s="14" t="str">
        <f>VLOOKUP($U2364,look_up!$A$2:P2390,8,FALSE)</f>
        <v>Comatulida</v>
      </c>
      <c r="AC2364" s="14" t="str">
        <f>VLOOKUP($U2364,look_up!$A$2:Q2390,9,FALSE)</f>
        <v>Tropiometridae</v>
      </c>
      <c r="AD2364" s="14">
        <f>VLOOKUP($U2364,look_up!A$2:P2390,10,FALSE)</f>
        <v>213331</v>
      </c>
      <c r="AE2364" s="16">
        <v>0</v>
      </c>
      <c r="AF2364" s="24" t="s">
        <v>216</v>
      </c>
      <c r="AG2364">
        <v>40</v>
      </c>
      <c r="AH2364" s="16" t="s">
        <v>273</v>
      </c>
      <c r="AI2364" s="16" t="s">
        <v>229</v>
      </c>
      <c r="AJ2364" s="16" t="s">
        <v>214</v>
      </c>
      <c r="AK2364" s="16" t="s">
        <v>230</v>
      </c>
      <c r="AL2364" s="16">
        <v>0</v>
      </c>
    </row>
    <row r="2365" spans="1:38" x14ac:dyDescent="0.3">
      <c r="A2365" s="24" t="s">
        <v>0</v>
      </c>
      <c r="B2365" t="s">
        <v>1</v>
      </c>
      <c r="C2365" t="s">
        <v>279</v>
      </c>
      <c r="D2365">
        <v>-27.271709999999999</v>
      </c>
      <c r="E2365">
        <v>-48.331710000000001</v>
      </c>
      <c r="F2365" s="24" t="s">
        <v>2</v>
      </c>
      <c r="G2365" s="24" t="s">
        <v>3</v>
      </c>
      <c r="H2365" s="25">
        <v>42416</v>
      </c>
      <c r="I2365" s="12" t="s">
        <v>294</v>
      </c>
      <c r="J2365" s="12" t="s">
        <v>245</v>
      </c>
      <c r="K2365" s="12" t="s">
        <v>292</v>
      </c>
      <c r="L2365" s="24" t="s">
        <v>96</v>
      </c>
      <c r="M2365" s="24" t="s">
        <v>313</v>
      </c>
      <c r="N2365" t="s">
        <v>85</v>
      </c>
      <c r="O2365" s="24">
        <v>3</v>
      </c>
      <c r="P2365">
        <v>5</v>
      </c>
      <c r="Q2365">
        <v>5</v>
      </c>
      <c r="R2365">
        <v>28</v>
      </c>
      <c r="S2365" s="24">
        <v>14.5</v>
      </c>
      <c r="T2365" s="24">
        <v>13</v>
      </c>
      <c r="U2365" t="s">
        <v>188</v>
      </c>
      <c r="V2365" s="14" t="str">
        <f>VLOOKUP($U2365,look_up!$A$2:J2391,2,FALSE)</f>
        <v>Lírio_do_mar</v>
      </c>
      <c r="W2365" s="14" t="str">
        <f>VLOOKUP($U2365,look_up!$A$2:K2391,3,FALSE)</f>
        <v>Species</v>
      </c>
      <c r="X2365" s="14" t="str">
        <f>VLOOKUP($U2365,look_up!$A$2:L2391,4,FALSE)</f>
        <v>NA</v>
      </c>
      <c r="Y2365" s="14" t="str">
        <f>VLOOKUP($U2365,look_up!A$2:K2391,5,FALSE)</f>
        <v>Animalia</v>
      </c>
      <c r="Z2365" s="14" t="str">
        <f>VLOOKUP($U2365,look_up!A$2:L2391,6,FALSE)</f>
        <v>Echinodermata</v>
      </c>
      <c r="AA2365" s="14" t="str">
        <f>VLOOKUP($U2365,look_up!A$2:M2391,7,FALSE)</f>
        <v>Crinoidea</v>
      </c>
      <c r="AB2365" s="14" t="str">
        <f>VLOOKUP($U2365,look_up!$A$2:P2391,8,FALSE)</f>
        <v>Comatulida</v>
      </c>
      <c r="AC2365" s="14" t="str">
        <f>VLOOKUP($U2365,look_up!$A$2:Q2391,9,FALSE)</f>
        <v>Tropiometridae</v>
      </c>
      <c r="AD2365" s="14">
        <f>VLOOKUP($U2365,look_up!A$2:P2391,10,FALSE)</f>
        <v>213331</v>
      </c>
      <c r="AE2365" s="16">
        <v>0</v>
      </c>
      <c r="AF2365" s="24" t="s">
        <v>216</v>
      </c>
      <c r="AG2365">
        <v>40</v>
      </c>
      <c r="AH2365" s="16" t="s">
        <v>273</v>
      </c>
      <c r="AI2365" s="16" t="s">
        <v>229</v>
      </c>
      <c r="AJ2365" s="16" t="s">
        <v>214</v>
      </c>
      <c r="AK2365" s="16" t="s">
        <v>230</v>
      </c>
      <c r="AL2365" s="16">
        <v>0</v>
      </c>
    </row>
    <row r="2366" spans="1:38" x14ac:dyDescent="0.3">
      <c r="A2366" s="24" t="s">
        <v>0</v>
      </c>
      <c r="B2366" t="s">
        <v>1</v>
      </c>
      <c r="C2366" t="s">
        <v>279</v>
      </c>
      <c r="D2366">
        <v>-27.271709999999999</v>
      </c>
      <c r="E2366">
        <v>-48.331710000000001</v>
      </c>
      <c r="F2366" s="24" t="s">
        <v>2</v>
      </c>
      <c r="G2366" s="24" t="s">
        <v>3</v>
      </c>
      <c r="H2366" s="25">
        <v>42416</v>
      </c>
      <c r="I2366" s="12" t="s">
        <v>294</v>
      </c>
      <c r="J2366" s="12" t="s">
        <v>245</v>
      </c>
      <c r="K2366" s="12" t="s">
        <v>292</v>
      </c>
      <c r="L2366" s="24" t="s">
        <v>96</v>
      </c>
      <c r="M2366" s="24" t="s">
        <v>313</v>
      </c>
      <c r="N2366" t="s">
        <v>86</v>
      </c>
      <c r="O2366" s="24">
        <v>1</v>
      </c>
      <c r="P2366">
        <v>10</v>
      </c>
      <c r="Q2366">
        <v>10</v>
      </c>
      <c r="R2366">
        <v>27</v>
      </c>
      <c r="S2366" s="24">
        <v>14.5</v>
      </c>
      <c r="T2366" s="24">
        <v>13</v>
      </c>
      <c r="U2366" t="s">
        <v>188</v>
      </c>
      <c r="V2366" s="14" t="str">
        <f>VLOOKUP($U2366,look_up!$A$2:J2392,2,FALSE)</f>
        <v>Lírio_do_mar</v>
      </c>
      <c r="W2366" s="14" t="str">
        <f>VLOOKUP($U2366,look_up!$A$2:K2392,3,FALSE)</f>
        <v>Species</v>
      </c>
      <c r="X2366" s="14" t="str">
        <f>VLOOKUP($U2366,look_up!$A$2:L2392,4,FALSE)</f>
        <v>NA</v>
      </c>
      <c r="Y2366" s="14" t="str">
        <f>VLOOKUP($U2366,look_up!A$2:K2392,5,FALSE)</f>
        <v>Animalia</v>
      </c>
      <c r="Z2366" s="14" t="str">
        <f>VLOOKUP($U2366,look_up!A$2:L2392,6,FALSE)</f>
        <v>Echinodermata</v>
      </c>
      <c r="AA2366" s="14" t="str">
        <f>VLOOKUP($U2366,look_up!A$2:M2392,7,FALSE)</f>
        <v>Crinoidea</v>
      </c>
      <c r="AB2366" s="14" t="str">
        <f>VLOOKUP($U2366,look_up!$A$2:P2392,8,FALSE)</f>
        <v>Comatulida</v>
      </c>
      <c r="AC2366" s="14" t="str">
        <f>VLOOKUP($U2366,look_up!$A$2:Q2392,9,FALSE)</f>
        <v>Tropiometridae</v>
      </c>
      <c r="AD2366" s="14">
        <f>VLOOKUP($U2366,look_up!A$2:P2392,10,FALSE)</f>
        <v>213331</v>
      </c>
      <c r="AE2366" s="16">
        <v>0</v>
      </c>
      <c r="AF2366" s="24" t="s">
        <v>216</v>
      </c>
      <c r="AG2366">
        <v>40</v>
      </c>
      <c r="AH2366" s="16" t="s">
        <v>273</v>
      </c>
      <c r="AI2366" s="16" t="s">
        <v>229</v>
      </c>
      <c r="AJ2366" s="16" t="s">
        <v>214</v>
      </c>
      <c r="AK2366" s="16" t="s">
        <v>230</v>
      </c>
      <c r="AL2366" s="16">
        <v>0</v>
      </c>
    </row>
    <row r="2367" spans="1:38" x14ac:dyDescent="0.3">
      <c r="A2367" s="24" t="s">
        <v>0</v>
      </c>
      <c r="B2367" t="s">
        <v>1</v>
      </c>
      <c r="C2367" t="s">
        <v>279</v>
      </c>
      <c r="D2367">
        <v>-27.271709999999999</v>
      </c>
      <c r="E2367">
        <v>-48.331710000000001</v>
      </c>
      <c r="F2367" s="24" t="s">
        <v>2</v>
      </c>
      <c r="G2367" s="24" t="s">
        <v>3</v>
      </c>
      <c r="H2367" s="25">
        <v>42416</v>
      </c>
      <c r="I2367" s="12" t="s">
        <v>294</v>
      </c>
      <c r="J2367" s="12" t="s">
        <v>245</v>
      </c>
      <c r="K2367" s="12" t="s">
        <v>292</v>
      </c>
      <c r="L2367" s="24" t="s">
        <v>96</v>
      </c>
      <c r="M2367" s="24" t="s">
        <v>313</v>
      </c>
      <c r="N2367" t="s">
        <v>86</v>
      </c>
      <c r="O2367" s="24">
        <v>2</v>
      </c>
      <c r="P2367">
        <v>10</v>
      </c>
      <c r="Q2367">
        <v>10</v>
      </c>
      <c r="R2367">
        <v>27</v>
      </c>
      <c r="S2367" s="24">
        <v>14.5</v>
      </c>
      <c r="T2367" s="24">
        <v>13</v>
      </c>
      <c r="U2367" t="s">
        <v>188</v>
      </c>
      <c r="V2367" s="14" t="str">
        <f>VLOOKUP($U2367,look_up!$A$2:J2393,2,FALSE)</f>
        <v>Lírio_do_mar</v>
      </c>
      <c r="W2367" s="14" t="str">
        <f>VLOOKUP($U2367,look_up!$A$2:K2393,3,FALSE)</f>
        <v>Species</v>
      </c>
      <c r="X2367" s="14" t="str">
        <f>VLOOKUP($U2367,look_up!$A$2:L2393,4,FALSE)</f>
        <v>NA</v>
      </c>
      <c r="Y2367" s="14" t="str">
        <f>VLOOKUP($U2367,look_up!A$2:K2393,5,FALSE)</f>
        <v>Animalia</v>
      </c>
      <c r="Z2367" s="14" t="str">
        <f>VLOOKUP($U2367,look_up!A$2:L2393,6,FALSE)</f>
        <v>Echinodermata</v>
      </c>
      <c r="AA2367" s="14" t="str">
        <f>VLOOKUP($U2367,look_up!A$2:M2393,7,FALSE)</f>
        <v>Crinoidea</v>
      </c>
      <c r="AB2367" s="14" t="str">
        <f>VLOOKUP($U2367,look_up!$A$2:P2393,8,FALSE)</f>
        <v>Comatulida</v>
      </c>
      <c r="AC2367" s="14" t="str">
        <f>VLOOKUP($U2367,look_up!$A$2:Q2393,9,FALSE)</f>
        <v>Tropiometridae</v>
      </c>
      <c r="AD2367" s="14">
        <f>VLOOKUP($U2367,look_up!A$2:P2393,10,FALSE)</f>
        <v>213331</v>
      </c>
      <c r="AE2367" s="16">
        <v>0</v>
      </c>
      <c r="AF2367" s="24" t="s">
        <v>216</v>
      </c>
      <c r="AG2367">
        <v>40</v>
      </c>
      <c r="AH2367" s="16" t="s">
        <v>273</v>
      </c>
      <c r="AI2367" s="16" t="s">
        <v>229</v>
      </c>
      <c r="AJ2367" s="16" t="s">
        <v>214</v>
      </c>
      <c r="AK2367" s="16" t="s">
        <v>230</v>
      </c>
      <c r="AL2367" s="16">
        <v>0</v>
      </c>
    </row>
    <row r="2368" spans="1:38" x14ac:dyDescent="0.3">
      <c r="A2368" s="24" t="s">
        <v>0</v>
      </c>
      <c r="B2368" t="s">
        <v>1</v>
      </c>
      <c r="C2368" t="s">
        <v>279</v>
      </c>
      <c r="D2368">
        <v>-27.271709999999999</v>
      </c>
      <c r="E2368">
        <v>-48.331710000000001</v>
      </c>
      <c r="F2368" s="24" t="s">
        <v>2</v>
      </c>
      <c r="G2368" s="24" t="s">
        <v>3</v>
      </c>
      <c r="H2368" s="25">
        <v>42416</v>
      </c>
      <c r="I2368" s="12" t="s">
        <v>294</v>
      </c>
      <c r="J2368" s="12" t="s">
        <v>245</v>
      </c>
      <c r="K2368" s="12" t="s">
        <v>292</v>
      </c>
      <c r="L2368" s="24" t="s">
        <v>96</v>
      </c>
      <c r="M2368" s="24" t="s">
        <v>313</v>
      </c>
      <c r="N2368" t="s">
        <v>86</v>
      </c>
      <c r="O2368" s="24">
        <v>3</v>
      </c>
      <c r="P2368">
        <v>10</v>
      </c>
      <c r="Q2368">
        <v>10</v>
      </c>
      <c r="R2368">
        <v>27</v>
      </c>
      <c r="S2368" s="24">
        <v>14.5</v>
      </c>
      <c r="T2368" s="24">
        <v>13</v>
      </c>
      <c r="U2368" t="s">
        <v>188</v>
      </c>
      <c r="V2368" s="14" t="str">
        <f>VLOOKUP($U2368,look_up!$A$2:J2394,2,FALSE)</f>
        <v>Lírio_do_mar</v>
      </c>
      <c r="W2368" s="14" t="str">
        <f>VLOOKUP($U2368,look_up!$A$2:K2394,3,FALSE)</f>
        <v>Species</v>
      </c>
      <c r="X2368" s="14" t="str">
        <f>VLOOKUP($U2368,look_up!$A$2:L2394,4,FALSE)</f>
        <v>NA</v>
      </c>
      <c r="Y2368" s="14" t="str">
        <f>VLOOKUP($U2368,look_up!A$2:K2394,5,FALSE)</f>
        <v>Animalia</v>
      </c>
      <c r="Z2368" s="14" t="str">
        <f>VLOOKUP($U2368,look_up!A$2:L2394,6,FALSE)</f>
        <v>Echinodermata</v>
      </c>
      <c r="AA2368" s="14" t="str">
        <f>VLOOKUP($U2368,look_up!A$2:M2394,7,FALSE)</f>
        <v>Crinoidea</v>
      </c>
      <c r="AB2368" s="14" t="str">
        <f>VLOOKUP($U2368,look_up!$A$2:P2394,8,FALSE)</f>
        <v>Comatulida</v>
      </c>
      <c r="AC2368" s="14" t="str">
        <f>VLOOKUP($U2368,look_up!$A$2:Q2394,9,FALSE)</f>
        <v>Tropiometridae</v>
      </c>
      <c r="AD2368" s="14">
        <f>VLOOKUP($U2368,look_up!A$2:P2394,10,FALSE)</f>
        <v>213331</v>
      </c>
      <c r="AE2368" s="16">
        <v>0</v>
      </c>
      <c r="AF2368" s="24" t="s">
        <v>216</v>
      </c>
      <c r="AG2368">
        <v>40</v>
      </c>
      <c r="AH2368" s="16" t="s">
        <v>273</v>
      </c>
      <c r="AI2368" s="16" t="s">
        <v>229</v>
      </c>
      <c r="AJ2368" s="16" t="s">
        <v>214</v>
      </c>
      <c r="AK2368" s="16" t="s">
        <v>230</v>
      </c>
      <c r="AL2368" s="16">
        <v>0</v>
      </c>
    </row>
    <row r="2369" spans="1:38" x14ac:dyDescent="0.3">
      <c r="A2369" s="24" t="s">
        <v>0</v>
      </c>
      <c r="B2369" t="s">
        <v>308</v>
      </c>
      <c r="C2369" t="s">
        <v>281</v>
      </c>
      <c r="D2369">
        <v>-27.274239999999999</v>
      </c>
      <c r="E2369">
        <v>-48.3339</v>
      </c>
      <c r="F2369" s="24" t="s">
        <v>2</v>
      </c>
      <c r="G2369" s="24" t="s">
        <v>3</v>
      </c>
      <c r="H2369" s="25">
        <v>42417</v>
      </c>
      <c r="I2369" s="12" t="s">
        <v>103</v>
      </c>
      <c r="J2369" s="12" t="s">
        <v>245</v>
      </c>
      <c r="K2369" s="12" t="s">
        <v>292</v>
      </c>
      <c r="L2369" s="24" t="s">
        <v>96</v>
      </c>
      <c r="M2369" s="24" t="s">
        <v>313</v>
      </c>
      <c r="N2369" t="s">
        <v>85</v>
      </c>
      <c r="O2369" s="24">
        <v>1</v>
      </c>
      <c r="P2369">
        <v>5</v>
      </c>
      <c r="Q2369">
        <v>5</v>
      </c>
      <c r="R2369">
        <v>26</v>
      </c>
      <c r="S2369" s="24">
        <v>13.5</v>
      </c>
      <c r="T2369" s="24">
        <v>13.5</v>
      </c>
      <c r="U2369" t="s">
        <v>188</v>
      </c>
      <c r="V2369" s="14" t="str">
        <f>VLOOKUP($U2369,look_up!$A$2:J2395,2,FALSE)</f>
        <v>Lírio_do_mar</v>
      </c>
      <c r="W2369" s="14" t="str">
        <f>VLOOKUP($U2369,look_up!$A$2:K2395,3,FALSE)</f>
        <v>Species</v>
      </c>
      <c r="X2369" s="14" t="str">
        <f>VLOOKUP($U2369,look_up!$A$2:L2395,4,FALSE)</f>
        <v>NA</v>
      </c>
      <c r="Y2369" s="14" t="str">
        <f>VLOOKUP($U2369,look_up!A$2:K2395,5,FALSE)</f>
        <v>Animalia</v>
      </c>
      <c r="Z2369" s="14" t="str">
        <f>VLOOKUP($U2369,look_up!A$2:L2395,6,FALSE)</f>
        <v>Echinodermata</v>
      </c>
      <c r="AA2369" s="14" t="str">
        <f>VLOOKUP($U2369,look_up!A$2:M2395,7,FALSE)</f>
        <v>Crinoidea</v>
      </c>
      <c r="AB2369" s="14" t="str">
        <f>VLOOKUP($U2369,look_up!$A$2:P2395,8,FALSE)</f>
        <v>Comatulida</v>
      </c>
      <c r="AC2369" s="14" t="str">
        <f>VLOOKUP($U2369,look_up!$A$2:Q2395,9,FALSE)</f>
        <v>Tropiometridae</v>
      </c>
      <c r="AD2369" s="14">
        <f>VLOOKUP($U2369,look_up!A$2:P2395,10,FALSE)</f>
        <v>213331</v>
      </c>
      <c r="AE2369" s="16">
        <v>0</v>
      </c>
      <c r="AF2369" s="24" t="s">
        <v>216</v>
      </c>
      <c r="AG2369">
        <v>40</v>
      </c>
      <c r="AH2369" s="16" t="s">
        <v>273</v>
      </c>
      <c r="AI2369" s="16" t="s">
        <v>229</v>
      </c>
      <c r="AJ2369" s="16" t="s">
        <v>214</v>
      </c>
      <c r="AK2369" s="16" t="s">
        <v>230</v>
      </c>
      <c r="AL2369" s="16">
        <v>0</v>
      </c>
    </row>
    <row r="2370" spans="1:38" x14ac:dyDescent="0.3">
      <c r="A2370" s="24" t="s">
        <v>0</v>
      </c>
      <c r="B2370" t="s">
        <v>308</v>
      </c>
      <c r="C2370" t="s">
        <v>281</v>
      </c>
      <c r="D2370">
        <v>-27.274239999999999</v>
      </c>
      <c r="E2370">
        <v>-48.3339</v>
      </c>
      <c r="F2370" s="24" t="s">
        <v>2</v>
      </c>
      <c r="G2370" s="24" t="s">
        <v>3</v>
      </c>
      <c r="H2370" s="25">
        <v>42417</v>
      </c>
      <c r="I2370" s="12" t="s">
        <v>103</v>
      </c>
      <c r="J2370" s="12" t="s">
        <v>245</v>
      </c>
      <c r="K2370" s="12" t="s">
        <v>292</v>
      </c>
      <c r="L2370" s="24" t="s">
        <v>96</v>
      </c>
      <c r="M2370" s="24" t="s">
        <v>313</v>
      </c>
      <c r="N2370" t="s">
        <v>85</v>
      </c>
      <c r="O2370" s="24">
        <v>2</v>
      </c>
      <c r="P2370">
        <v>5</v>
      </c>
      <c r="Q2370">
        <v>5</v>
      </c>
      <c r="R2370">
        <v>26</v>
      </c>
      <c r="S2370" s="24">
        <v>13.5</v>
      </c>
      <c r="T2370" s="24">
        <v>13.5</v>
      </c>
      <c r="U2370" t="s">
        <v>188</v>
      </c>
      <c r="V2370" s="14" t="str">
        <f>VLOOKUP($U2370,look_up!$A$2:J2396,2,FALSE)</f>
        <v>Lírio_do_mar</v>
      </c>
      <c r="W2370" s="14" t="str">
        <f>VLOOKUP($U2370,look_up!$A$2:K2396,3,FALSE)</f>
        <v>Species</v>
      </c>
      <c r="X2370" s="14" t="str">
        <f>VLOOKUP($U2370,look_up!$A$2:L2396,4,FALSE)</f>
        <v>NA</v>
      </c>
      <c r="Y2370" s="14" t="str">
        <f>VLOOKUP($U2370,look_up!A$2:K2396,5,FALSE)</f>
        <v>Animalia</v>
      </c>
      <c r="Z2370" s="14" t="str">
        <f>VLOOKUP($U2370,look_up!A$2:L2396,6,FALSE)</f>
        <v>Echinodermata</v>
      </c>
      <c r="AA2370" s="14" t="str">
        <f>VLOOKUP($U2370,look_up!A$2:M2396,7,FALSE)</f>
        <v>Crinoidea</v>
      </c>
      <c r="AB2370" s="14" t="str">
        <f>VLOOKUP($U2370,look_up!$A$2:P2396,8,FALSE)</f>
        <v>Comatulida</v>
      </c>
      <c r="AC2370" s="14" t="str">
        <f>VLOOKUP($U2370,look_up!$A$2:Q2396,9,FALSE)</f>
        <v>Tropiometridae</v>
      </c>
      <c r="AD2370" s="14">
        <f>VLOOKUP($U2370,look_up!A$2:P2396,10,FALSE)</f>
        <v>213331</v>
      </c>
      <c r="AE2370" s="16">
        <v>0</v>
      </c>
      <c r="AF2370" s="24" t="s">
        <v>216</v>
      </c>
      <c r="AG2370">
        <v>40</v>
      </c>
      <c r="AH2370" s="16" t="s">
        <v>273</v>
      </c>
      <c r="AI2370" s="16" t="s">
        <v>229</v>
      </c>
      <c r="AJ2370" s="16" t="s">
        <v>214</v>
      </c>
      <c r="AK2370" s="16" t="s">
        <v>230</v>
      </c>
      <c r="AL2370" s="16">
        <v>0</v>
      </c>
    </row>
    <row r="2371" spans="1:38" x14ac:dyDescent="0.3">
      <c r="A2371" s="24" t="s">
        <v>0</v>
      </c>
      <c r="B2371" t="s">
        <v>308</v>
      </c>
      <c r="C2371" t="s">
        <v>281</v>
      </c>
      <c r="D2371">
        <v>-27.274239999999999</v>
      </c>
      <c r="E2371">
        <v>-48.3339</v>
      </c>
      <c r="F2371" s="24" t="s">
        <v>2</v>
      </c>
      <c r="G2371" s="24" t="s">
        <v>3</v>
      </c>
      <c r="H2371" s="25">
        <v>42417</v>
      </c>
      <c r="I2371" s="12" t="s">
        <v>103</v>
      </c>
      <c r="J2371" s="12" t="s">
        <v>245</v>
      </c>
      <c r="K2371" s="12" t="s">
        <v>292</v>
      </c>
      <c r="L2371" s="24" t="s">
        <v>96</v>
      </c>
      <c r="M2371" s="24" t="s">
        <v>313</v>
      </c>
      <c r="N2371" t="s">
        <v>85</v>
      </c>
      <c r="O2371" s="24">
        <v>3</v>
      </c>
      <c r="P2371">
        <v>5</v>
      </c>
      <c r="Q2371">
        <v>5</v>
      </c>
      <c r="R2371">
        <v>26</v>
      </c>
      <c r="S2371" s="24">
        <v>13.5</v>
      </c>
      <c r="T2371" s="24">
        <v>13.5</v>
      </c>
      <c r="U2371" t="s">
        <v>188</v>
      </c>
      <c r="V2371" s="14" t="str">
        <f>VLOOKUP($U2371,look_up!$A$2:J2397,2,FALSE)</f>
        <v>Lírio_do_mar</v>
      </c>
      <c r="W2371" s="14" t="str">
        <f>VLOOKUP($U2371,look_up!$A$2:K2397,3,FALSE)</f>
        <v>Species</v>
      </c>
      <c r="X2371" s="14" t="str">
        <f>VLOOKUP($U2371,look_up!$A$2:L2397,4,FALSE)</f>
        <v>NA</v>
      </c>
      <c r="Y2371" s="14" t="str">
        <f>VLOOKUP($U2371,look_up!A$2:K2397,5,FALSE)</f>
        <v>Animalia</v>
      </c>
      <c r="Z2371" s="14" t="str">
        <f>VLOOKUP($U2371,look_up!A$2:L2397,6,FALSE)</f>
        <v>Echinodermata</v>
      </c>
      <c r="AA2371" s="14" t="str">
        <f>VLOOKUP($U2371,look_up!A$2:M2397,7,FALSE)</f>
        <v>Crinoidea</v>
      </c>
      <c r="AB2371" s="14" t="str">
        <f>VLOOKUP($U2371,look_up!$A$2:P2397,8,FALSE)</f>
        <v>Comatulida</v>
      </c>
      <c r="AC2371" s="14" t="str">
        <f>VLOOKUP($U2371,look_up!$A$2:Q2397,9,FALSE)</f>
        <v>Tropiometridae</v>
      </c>
      <c r="AD2371" s="14">
        <f>VLOOKUP($U2371,look_up!A$2:P2397,10,FALSE)</f>
        <v>213331</v>
      </c>
      <c r="AE2371" s="16">
        <v>0</v>
      </c>
      <c r="AF2371" s="24" t="s">
        <v>216</v>
      </c>
      <c r="AG2371">
        <v>40</v>
      </c>
      <c r="AH2371" s="16" t="s">
        <v>273</v>
      </c>
      <c r="AI2371" s="16" t="s">
        <v>229</v>
      </c>
      <c r="AJ2371" s="16" t="s">
        <v>214</v>
      </c>
      <c r="AK2371" s="16" t="s">
        <v>230</v>
      </c>
      <c r="AL2371" s="16">
        <v>0</v>
      </c>
    </row>
    <row r="2372" spans="1:38" x14ac:dyDescent="0.3">
      <c r="A2372" s="24" t="s">
        <v>0</v>
      </c>
      <c r="B2372" t="s">
        <v>308</v>
      </c>
      <c r="C2372" t="s">
        <v>281</v>
      </c>
      <c r="D2372">
        <v>-27.274239999999999</v>
      </c>
      <c r="E2372">
        <v>-48.3339</v>
      </c>
      <c r="F2372" s="24" t="s">
        <v>2</v>
      </c>
      <c r="G2372" s="24" t="s">
        <v>3</v>
      </c>
      <c r="H2372" s="25">
        <v>42417</v>
      </c>
      <c r="I2372" s="12" t="s">
        <v>103</v>
      </c>
      <c r="J2372" s="12" t="s">
        <v>245</v>
      </c>
      <c r="K2372" s="12" t="s">
        <v>292</v>
      </c>
      <c r="L2372" s="24" t="s">
        <v>96</v>
      </c>
      <c r="M2372" s="24" t="s">
        <v>313</v>
      </c>
      <c r="N2372" t="s">
        <v>85</v>
      </c>
      <c r="O2372" s="24">
        <v>1</v>
      </c>
      <c r="P2372">
        <v>10</v>
      </c>
      <c r="Q2372">
        <v>10</v>
      </c>
      <c r="R2372">
        <v>26</v>
      </c>
      <c r="S2372" s="24">
        <v>13.5</v>
      </c>
      <c r="T2372" s="24">
        <v>13.5</v>
      </c>
      <c r="U2372" t="s">
        <v>188</v>
      </c>
      <c r="V2372" s="14" t="str">
        <f>VLOOKUP($U2372,look_up!$A$2:J2398,2,FALSE)</f>
        <v>Lírio_do_mar</v>
      </c>
      <c r="W2372" s="14" t="str">
        <f>VLOOKUP($U2372,look_up!$A$2:K2398,3,FALSE)</f>
        <v>Species</v>
      </c>
      <c r="X2372" s="14" t="str">
        <f>VLOOKUP($U2372,look_up!$A$2:L2398,4,FALSE)</f>
        <v>NA</v>
      </c>
      <c r="Y2372" s="14" t="str">
        <f>VLOOKUP($U2372,look_up!A$2:K2398,5,FALSE)</f>
        <v>Animalia</v>
      </c>
      <c r="Z2372" s="14" t="str">
        <f>VLOOKUP($U2372,look_up!A$2:L2398,6,FALSE)</f>
        <v>Echinodermata</v>
      </c>
      <c r="AA2372" s="14" t="str">
        <f>VLOOKUP($U2372,look_up!A$2:M2398,7,FALSE)</f>
        <v>Crinoidea</v>
      </c>
      <c r="AB2372" s="14" t="str">
        <f>VLOOKUP($U2372,look_up!$A$2:P2398,8,FALSE)</f>
        <v>Comatulida</v>
      </c>
      <c r="AC2372" s="14" t="str">
        <f>VLOOKUP($U2372,look_up!$A$2:Q2398,9,FALSE)</f>
        <v>Tropiometridae</v>
      </c>
      <c r="AD2372" s="14">
        <f>VLOOKUP($U2372,look_up!A$2:P2398,10,FALSE)</f>
        <v>213331</v>
      </c>
      <c r="AE2372" s="16">
        <v>0</v>
      </c>
      <c r="AF2372" s="24" t="s">
        <v>216</v>
      </c>
      <c r="AG2372">
        <v>40</v>
      </c>
      <c r="AH2372" s="16" t="s">
        <v>273</v>
      </c>
      <c r="AI2372" s="16" t="s">
        <v>229</v>
      </c>
      <c r="AJ2372" s="16" t="s">
        <v>214</v>
      </c>
      <c r="AK2372" s="16" t="s">
        <v>230</v>
      </c>
      <c r="AL2372" s="16">
        <v>0</v>
      </c>
    </row>
    <row r="2373" spans="1:38" x14ac:dyDescent="0.3">
      <c r="A2373" s="24" t="s">
        <v>0</v>
      </c>
      <c r="B2373" t="s">
        <v>308</v>
      </c>
      <c r="C2373" t="s">
        <v>281</v>
      </c>
      <c r="D2373">
        <v>-27.274239999999999</v>
      </c>
      <c r="E2373">
        <v>-48.3339</v>
      </c>
      <c r="F2373" s="24" t="s">
        <v>2</v>
      </c>
      <c r="G2373" s="24" t="s">
        <v>3</v>
      </c>
      <c r="H2373" s="25">
        <v>42417</v>
      </c>
      <c r="I2373" s="12" t="s">
        <v>103</v>
      </c>
      <c r="J2373" s="12" t="s">
        <v>245</v>
      </c>
      <c r="K2373" s="12" t="s">
        <v>292</v>
      </c>
      <c r="L2373" s="24" t="s">
        <v>96</v>
      </c>
      <c r="M2373" s="24" t="s">
        <v>313</v>
      </c>
      <c r="N2373" t="s">
        <v>85</v>
      </c>
      <c r="O2373" s="24">
        <v>2</v>
      </c>
      <c r="P2373">
        <v>10</v>
      </c>
      <c r="Q2373">
        <v>10</v>
      </c>
      <c r="R2373">
        <v>26</v>
      </c>
      <c r="S2373" s="24">
        <v>13.5</v>
      </c>
      <c r="T2373" s="24">
        <v>13.5</v>
      </c>
      <c r="U2373" t="s">
        <v>188</v>
      </c>
      <c r="V2373" s="14" t="str">
        <f>VLOOKUP($U2373,look_up!$A$2:J2399,2,FALSE)</f>
        <v>Lírio_do_mar</v>
      </c>
      <c r="W2373" s="14" t="str">
        <f>VLOOKUP($U2373,look_up!$A$2:K2399,3,FALSE)</f>
        <v>Species</v>
      </c>
      <c r="X2373" s="14" t="str">
        <f>VLOOKUP($U2373,look_up!$A$2:L2399,4,FALSE)</f>
        <v>NA</v>
      </c>
      <c r="Y2373" s="14" t="str">
        <f>VLOOKUP($U2373,look_up!A$2:K2399,5,FALSE)</f>
        <v>Animalia</v>
      </c>
      <c r="Z2373" s="14" t="str">
        <f>VLOOKUP($U2373,look_up!A$2:L2399,6,FALSE)</f>
        <v>Echinodermata</v>
      </c>
      <c r="AA2373" s="14" t="str">
        <f>VLOOKUP($U2373,look_up!A$2:M2399,7,FALSE)</f>
        <v>Crinoidea</v>
      </c>
      <c r="AB2373" s="14" t="str">
        <f>VLOOKUP($U2373,look_up!$A$2:P2399,8,FALSE)</f>
        <v>Comatulida</v>
      </c>
      <c r="AC2373" s="14" t="str">
        <f>VLOOKUP($U2373,look_up!$A$2:Q2399,9,FALSE)</f>
        <v>Tropiometridae</v>
      </c>
      <c r="AD2373" s="14">
        <f>VLOOKUP($U2373,look_up!A$2:P2399,10,FALSE)</f>
        <v>213331</v>
      </c>
      <c r="AE2373" s="16">
        <v>0</v>
      </c>
      <c r="AF2373" s="24" t="s">
        <v>216</v>
      </c>
      <c r="AG2373">
        <v>40</v>
      </c>
      <c r="AH2373" s="16" t="s">
        <v>273</v>
      </c>
      <c r="AI2373" s="16" t="s">
        <v>229</v>
      </c>
      <c r="AJ2373" s="16" t="s">
        <v>214</v>
      </c>
      <c r="AK2373" s="16" t="s">
        <v>230</v>
      </c>
      <c r="AL2373" s="16">
        <v>0</v>
      </c>
    </row>
    <row r="2374" spans="1:38" x14ac:dyDescent="0.3">
      <c r="A2374" s="24" t="s">
        <v>0</v>
      </c>
      <c r="B2374" t="s">
        <v>308</v>
      </c>
      <c r="C2374" t="s">
        <v>281</v>
      </c>
      <c r="D2374">
        <v>-27.274239999999999</v>
      </c>
      <c r="E2374">
        <v>-48.3339</v>
      </c>
      <c r="F2374" s="24" t="s">
        <v>2</v>
      </c>
      <c r="G2374" s="24" t="s">
        <v>3</v>
      </c>
      <c r="H2374" s="25">
        <v>42417</v>
      </c>
      <c r="I2374" s="12" t="s">
        <v>103</v>
      </c>
      <c r="J2374" s="12" t="s">
        <v>245</v>
      </c>
      <c r="K2374" s="12" t="s">
        <v>292</v>
      </c>
      <c r="L2374" s="24" t="s">
        <v>96</v>
      </c>
      <c r="M2374" s="24" t="s">
        <v>313</v>
      </c>
      <c r="N2374" t="s">
        <v>85</v>
      </c>
      <c r="O2374" s="24">
        <v>3</v>
      </c>
      <c r="P2374">
        <v>10</v>
      </c>
      <c r="Q2374">
        <v>10</v>
      </c>
      <c r="R2374">
        <v>26</v>
      </c>
      <c r="S2374" s="24">
        <v>13.5</v>
      </c>
      <c r="T2374" s="24">
        <v>13.5</v>
      </c>
      <c r="U2374" t="s">
        <v>188</v>
      </c>
      <c r="V2374" s="14" t="str">
        <f>VLOOKUP($U2374,look_up!$A$2:J2400,2,FALSE)</f>
        <v>Lírio_do_mar</v>
      </c>
      <c r="W2374" s="14" t="str">
        <f>VLOOKUP($U2374,look_up!$A$2:K2400,3,FALSE)</f>
        <v>Species</v>
      </c>
      <c r="X2374" s="14" t="str">
        <f>VLOOKUP($U2374,look_up!$A$2:L2400,4,FALSE)</f>
        <v>NA</v>
      </c>
      <c r="Y2374" s="14" t="str">
        <f>VLOOKUP($U2374,look_up!A$2:K2400,5,FALSE)</f>
        <v>Animalia</v>
      </c>
      <c r="Z2374" s="14" t="str">
        <f>VLOOKUP($U2374,look_up!A$2:L2400,6,FALSE)</f>
        <v>Echinodermata</v>
      </c>
      <c r="AA2374" s="14" t="str">
        <f>VLOOKUP($U2374,look_up!A$2:M2400,7,FALSE)</f>
        <v>Crinoidea</v>
      </c>
      <c r="AB2374" s="14" t="str">
        <f>VLOOKUP($U2374,look_up!$A$2:P2400,8,FALSE)</f>
        <v>Comatulida</v>
      </c>
      <c r="AC2374" s="14" t="str">
        <f>VLOOKUP($U2374,look_up!$A$2:Q2400,9,FALSE)</f>
        <v>Tropiometridae</v>
      </c>
      <c r="AD2374" s="14">
        <f>VLOOKUP($U2374,look_up!A$2:P2400,10,FALSE)</f>
        <v>213331</v>
      </c>
      <c r="AE2374" s="16">
        <v>0</v>
      </c>
      <c r="AF2374" s="24" t="s">
        <v>216</v>
      </c>
      <c r="AG2374">
        <v>40</v>
      </c>
      <c r="AH2374" s="16" t="s">
        <v>273</v>
      </c>
      <c r="AI2374" s="16" t="s">
        <v>229</v>
      </c>
      <c r="AJ2374" s="16" t="s">
        <v>214</v>
      </c>
      <c r="AK2374" s="16" t="s">
        <v>230</v>
      </c>
      <c r="AL2374" s="16">
        <v>0</v>
      </c>
    </row>
    <row r="2375" spans="1:38" x14ac:dyDescent="0.3">
      <c r="A2375" s="24" t="s">
        <v>0</v>
      </c>
      <c r="B2375" t="s">
        <v>267</v>
      </c>
      <c r="C2375" t="s">
        <v>283</v>
      </c>
      <c r="D2375">
        <v>-27.27486</v>
      </c>
      <c r="E2375">
        <v>-48.36674</v>
      </c>
      <c r="F2375" s="24" t="s">
        <v>2</v>
      </c>
      <c r="G2375" s="24" t="s">
        <v>3</v>
      </c>
      <c r="H2375" s="25">
        <v>42396</v>
      </c>
      <c r="I2375" s="12" t="s">
        <v>282</v>
      </c>
      <c r="J2375" s="12" t="s">
        <v>270</v>
      </c>
      <c r="K2375" s="12" t="s">
        <v>292</v>
      </c>
      <c r="L2375" s="24" t="s">
        <v>96</v>
      </c>
      <c r="M2375" s="24" t="s">
        <v>313</v>
      </c>
      <c r="N2375" t="s">
        <v>85</v>
      </c>
      <c r="O2375" s="24">
        <v>1</v>
      </c>
      <c r="P2375">
        <v>5</v>
      </c>
      <c r="Q2375">
        <v>5</v>
      </c>
      <c r="R2375">
        <v>26</v>
      </c>
      <c r="S2375" s="24">
        <v>9.5</v>
      </c>
      <c r="T2375" s="24">
        <v>8</v>
      </c>
      <c r="U2375" t="s">
        <v>188</v>
      </c>
      <c r="V2375" s="14" t="str">
        <f>VLOOKUP($U2375,look_up!$A$2:J2401,2,FALSE)</f>
        <v>Lírio_do_mar</v>
      </c>
      <c r="W2375" s="14" t="str">
        <f>VLOOKUP($U2375,look_up!$A$2:K2401,3,FALSE)</f>
        <v>Species</v>
      </c>
      <c r="X2375" s="14" t="str">
        <f>VLOOKUP($U2375,look_up!$A$2:L2401,4,FALSE)</f>
        <v>NA</v>
      </c>
      <c r="Y2375" s="14" t="str">
        <f>VLOOKUP($U2375,look_up!A$2:K2401,5,FALSE)</f>
        <v>Animalia</v>
      </c>
      <c r="Z2375" s="14" t="str">
        <f>VLOOKUP($U2375,look_up!A$2:L2401,6,FALSE)</f>
        <v>Echinodermata</v>
      </c>
      <c r="AA2375" s="14" t="str">
        <f>VLOOKUP($U2375,look_up!A$2:M2401,7,FALSE)</f>
        <v>Crinoidea</v>
      </c>
      <c r="AB2375" s="14" t="str">
        <f>VLOOKUP($U2375,look_up!$A$2:P2401,8,FALSE)</f>
        <v>Comatulida</v>
      </c>
      <c r="AC2375" s="14" t="str">
        <f>VLOOKUP($U2375,look_up!$A$2:Q2401,9,FALSE)</f>
        <v>Tropiometridae</v>
      </c>
      <c r="AD2375" s="14">
        <f>VLOOKUP($U2375,look_up!A$2:P2401,10,FALSE)</f>
        <v>213331</v>
      </c>
      <c r="AE2375" s="16">
        <v>0</v>
      </c>
      <c r="AF2375" s="24" t="s">
        <v>216</v>
      </c>
      <c r="AG2375">
        <v>40</v>
      </c>
      <c r="AH2375" s="16" t="s">
        <v>273</v>
      </c>
      <c r="AI2375" s="16" t="s">
        <v>229</v>
      </c>
      <c r="AJ2375" s="16" t="s">
        <v>214</v>
      </c>
      <c r="AK2375" s="16" t="s">
        <v>230</v>
      </c>
      <c r="AL2375" s="16">
        <v>0</v>
      </c>
    </row>
    <row r="2376" spans="1:38" x14ac:dyDescent="0.3">
      <c r="A2376" s="24" t="s">
        <v>0</v>
      </c>
      <c r="B2376" t="s">
        <v>267</v>
      </c>
      <c r="C2376" t="s">
        <v>283</v>
      </c>
      <c r="D2376">
        <v>-27.27486</v>
      </c>
      <c r="E2376">
        <v>-48.36674</v>
      </c>
      <c r="F2376" s="24" t="s">
        <v>2</v>
      </c>
      <c r="G2376" s="24" t="s">
        <v>3</v>
      </c>
      <c r="H2376" s="25">
        <v>42396</v>
      </c>
      <c r="I2376" s="12" t="s">
        <v>282</v>
      </c>
      <c r="J2376" s="12" t="s">
        <v>270</v>
      </c>
      <c r="K2376" s="12" t="s">
        <v>292</v>
      </c>
      <c r="L2376" s="24" t="s">
        <v>96</v>
      </c>
      <c r="M2376" s="24" t="s">
        <v>313</v>
      </c>
      <c r="N2376" t="s">
        <v>85</v>
      </c>
      <c r="O2376" s="24">
        <v>2</v>
      </c>
      <c r="P2376">
        <v>5</v>
      </c>
      <c r="Q2376">
        <v>5</v>
      </c>
      <c r="R2376">
        <v>26</v>
      </c>
      <c r="S2376" s="24">
        <v>9.5</v>
      </c>
      <c r="T2376" s="24">
        <v>8</v>
      </c>
      <c r="U2376" t="s">
        <v>188</v>
      </c>
      <c r="V2376" s="14" t="str">
        <f>VLOOKUP($U2376,look_up!$A$2:J2402,2,FALSE)</f>
        <v>Lírio_do_mar</v>
      </c>
      <c r="W2376" s="14" t="str">
        <f>VLOOKUP($U2376,look_up!$A$2:K2402,3,FALSE)</f>
        <v>Species</v>
      </c>
      <c r="X2376" s="14" t="str">
        <f>VLOOKUP($U2376,look_up!$A$2:L2402,4,FALSE)</f>
        <v>NA</v>
      </c>
      <c r="Y2376" s="14" t="str">
        <f>VLOOKUP($U2376,look_up!A$2:K2402,5,FALSE)</f>
        <v>Animalia</v>
      </c>
      <c r="Z2376" s="14" t="str">
        <f>VLOOKUP($U2376,look_up!A$2:L2402,6,FALSE)</f>
        <v>Echinodermata</v>
      </c>
      <c r="AA2376" s="14" t="str">
        <f>VLOOKUP($U2376,look_up!A$2:M2402,7,FALSE)</f>
        <v>Crinoidea</v>
      </c>
      <c r="AB2376" s="14" t="str">
        <f>VLOOKUP($U2376,look_up!$A$2:P2402,8,FALSE)</f>
        <v>Comatulida</v>
      </c>
      <c r="AC2376" s="14" t="str">
        <f>VLOOKUP($U2376,look_up!$A$2:Q2402,9,FALSE)</f>
        <v>Tropiometridae</v>
      </c>
      <c r="AD2376" s="14">
        <f>VLOOKUP($U2376,look_up!A$2:P2402,10,FALSE)</f>
        <v>213331</v>
      </c>
      <c r="AE2376" s="16">
        <v>2</v>
      </c>
      <c r="AF2376" s="24" t="s">
        <v>216</v>
      </c>
      <c r="AG2376">
        <v>40</v>
      </c>
      <c r="AH2376" s="16" t="s">
        <v>273</v>
      </c>
      <c r="AI2376" s="16" t="s">
        <v>229</v>
      </c>
      <c r="AJ2376" s="16" t="s">
        <v>214</v>
      </c>
      <c r="AK2376" s="16" t="s">
        <v>230</v>
      </c>
      <c r="AL2376" s="16">
        <v>2</v>
      </c>
    </row>
    <row r="2377" spans="1:38" x14ac:dyDescent="0.3">
      <c r="A2377" s="24" t="s">
        <v>0</v>
      </c>
      <c r="B2377" t="s">
        <v>267</v>
      </c>
      <c r="C2377" t="s">
        <v>283</v>
      </c>
      <c r="D2377">
        <v>-27.27486</v>
      </c>
      <c r="E2377">
        <v>-48.36674</v>
      </c>
      <c r="F2377" s="24" t="s">
        <v>2</v>
      </c>
      <c r="G2377" s="24" t="s">
        <v>3</v>
      </c>
      <c r="H2377" s="25">
        <v>42396</v>
      </c>
      <c r="I2377" s="12" t="s">
        <v>282</v>
      </c>
      <c r="J2377" s="12" t="s">
        <v>270</v>
      </c>
      <c r="K2377" s="12" t="s">
        <v>292</v>
      </c>
      <c r="L2377" s="24" t="s">
        <v>96</v>
      </c>
      <c r="M2377" s="24" t="s">
        <v>313</v>
      </c>
      <c r="N2377" t="s">
        <v>85</v>
      </c>
      <c r="O2377" s="24">
        <v>3</v>
      </c>
      <c r="P2377">
        <v>5</v>
      </c>
      <c r="Q2377">
        <v>5</v>
      </c>
      <c r="R2377">
        <v>26</v>
      </c>
      <c r="S2377" s="24">
        <v>9.5</v>
      </c>
      <c r="T2377" s="24">
        <v>8</v>
      </c>
      <c r="U2377" t="s">
        <v>188</v>
      </c>
      <c r="V2377" s="14" t="str">
        <f>VLOOKUP($U2377,look_up!$A$2:J2403,2,FALSE)</f>
        <v>Lírio_do_mar</v>
      </c>
      <c r="W2377" s="14" t="str">
        <f>VLOOKUP($U2377,look_up!$A$2:K2403,3,FALSE)</f>
        <v>Species</v>
      </c>
      <c r="X2377" s="14" t="str">
        <f>VLOOKUP($U2377,look_up!$A$2:L2403,4,FALSE)</f>
        <v>NA</v>
      </c>
      <c r="Y2377" s="14" t="str">
        <f>VLOOKUP($U2377,look_up!A$2:K2403,5,FALSE)</f>
        <v>Animalia</v>
      </c>
      <c r="Z2377" s="14" t="str">
        <f>VLOOKUP($U2377,look_up!A$2:L2403,6,FALSE)</f>
        <v>Echinodermata</v>
      </c>
      <c r="AA2377" s="14" t="str">
        <f>VLOOKUP($U2377,look_up!A$2:M2403,7,FALSE)</f>
        <v>Crinoidea</v>
      </c>
      <c r="AB2377" s="14" t="str">
        <f>VLOOKUP($U2377,look_up!$A$2:P2403,8,FALSE)</f>
        <v>Comatulida</v>
      </c>
      <c r="AC2377" s="14" t="str">
        <f>VLOOKUP($U2377,look_up!$A$2:Q2403,9,FALSE)</f>
        <v>Tropiometridae</v>
      </c>
      <c r="AD2377" s="14">
        <f>VLOOKUP($U2377,look_up!A$2:P2403,10,FALSE)</f>
        <v>213331</v>
      </c>
      <c r="AE2377" s="16">
        <v>0</v>
      </c>
      <c r="AF2377" s="24" t="s">
        <v>216</v>
      </c>
      <c r="AG2377">
        <v>40</v>
      </c>
      <c r="AH2377" s="16" t="s">
        <v>273</v>
      </c>
      <c r="AI2377" s="16" t="s">
        <v>229</v>
      </c>
      <c r="AJ2377" s="16" t="s">
        <v>214</v>
      </c>
      <c r="AK2377" s="16" t="s">
        <v>230</v>
      </c>
      <c r="AL2377" s="16">
        <v>0</v>
      </c>
    </row>
    <row r="2378" spans="1:38" x14ac:dyDescent="0.3">
      <c r="A2378" s="24" t="s">
        <v>0</v>
      </c>
      <c r="B2378" t="s">
        <v>267</v>
      </c>
      <c r="C2378" t="s">
        <v>283</v>
      </c>
      <c r="D2378">
        <v>-27.27486</v>
      </c>
      <c r="E2378">
        <v>-48.36674</v>
      </c>
      <c r="F2378" s="24" t="s">
        <v>2</v>
      </c>
      <c r="G2378" s="24" t="s">
        <v>3</v>
      </c>
      <c r="H2378" s="25">
        <v>42396</v>
      </c>
      <c r="I2378" s="12" t="s">
        <v>282</v>
      </c>
      <c r="J2378" s="12" t="s">
        <v>270</v>
      </c>
      <c r="K2378" s="12" t="s">
        <v>292</v>
      </c>
      <c r="L2378" s="24" t="s">
        <v>96</v>
      </c>
      <c r="M2378" s="24" t="s">
        <v>313</v>
      </c>
      <c r="N2378" t="s">
        <v>85</v>
      </c>
      <c r="O2378" s="24">
        <v>1</v>
      </c>
      <c r="P2378">
        <v>10</v>
      </c>
      <c r="Q2378">
        <v>10</v>
      </c>
      <c r="R2378">
        <v>23</v>
      </c>
      <c r="S2378" s="24">
        <v>9.5</v>
      </c>
      <c r="T2378" s="24">
        <v>7.6</v>
      </c>
      <c r="U2378" t="s">
        <v>188</v>
      </c>
      <c r="V2378" s="14" t="str">
        <f>VLOOKUP($U2378,look_up!$A$2:J2404,2,FALSE)</f>
        <v>Lírio_do_mar</v>
      </c>
      <c r="W2378" s="14" t="str">
        <f>VLOOKUP($U2378,look_up!$A$2:K2404,3,FALSE)</f>
        <v>Species</v>
      </c>
      <c r="X2378" s="14" t="str">
        <f>VLOOKUP($U2378,look_up!$A$2:L2404,4,FALSE)</f>
        <v>NA</v>
      </c>
      <c r="Y2378" s="14" t="str">
        <f>VLOOKUP($U2378,look_up!A$2:K2404,5,FALSE)</f>
        <v>Animalia</v>
      </c>
      <c r="Z2378" s="14" t="str">
        <f>VLOOKUP($U2378,look_up!A$2:L2404,6,FALSE)</f>
        <v>Echinodermata</v>
      </c>
      <c r="AA2378" s="14" t="str">
        <f>VLOOKUP($U2378,look_up!A$2:M2404,7,FALSE)</f>
        <v>Crinoidea</v>
      </c>
      <c r="AB2378" s="14" t="str">
        <f>VLOOKUP($U2378,look_up!$A$2:P2404,8,FALSE)</f>
        <v>Comatulida</v>
      </c>
      <c r="AC2378" s="14" t="str">
        <f>VLOOKUP($U2378,look_up!$A$2:Q2404,9,FALSE)</f>
        <v>Tropiometridae</v>
      </c>
      <c r="AD2378" s="14">
        <f>VLOOKUP($U2378,look_up!A$2:P2404,10,FALSE)</f>
        <v>213331</v>
      </c>
      <c r="AE2378" s="16">
        <v>0</v>
      </c>
      <c r="AF2378" s="24" t="s">
        <v>216</v>
      </c>
      <c r="AG2378">
        <v>40</v>
      </c>
      <c r="AH2378" s="16" t="s">
        <v>273</v>
      </c>
      <c r="AI2378" s="16" t="s">
        <v>229</v>
      </c>
      <c r="AJ2378" s="16" t="s">
        <v>214</v>
      </c>
      <c r="AK2378" s="16" t="s">
        <v>230</v>
      </c>
      <c r="AL2378" s="16">
        <v>0</v>
      </c>
    </row>
    <row r="2379" spans="1:38" x14ac:dyDescent="0.3">
      <c r="A2379" s="24" t="s">
        <v>0</v>
      </c>
      <c r="B2379" t="s">
        <v>267</v>
      </c>
      <c r="C2379" t="s">
        <v>283</v>
      </c>
      <c r="D2379">
        <v>-27.27486</v>
      </c>
      <c r="E2379">
        <v>-48.36674</v>
      </c>
      <c r="F2379" s="24" t="s">
        <v>2</v>
      </c>
      <c r="G2379" s="24" t="s">
        <v>3</v>
      </c>
      <c r="H2379" s="25">
        <v>42396</v>
      </c>
      <c r="I2379" s="12" t="s">
        <v>282</v>
      </c>
      <c r="J2379" s="12" t="s">
        <v>270</v>
      </c>
      <c r="K2379" s="12" t="s">
        <v>292</v>
      </c>
      <c r="L2379" s="24" t="s">
        <v>96</v>
      </c>
      <c r="M2379" s="24" t="s">
        <v>313</v>
      </c>
      <c r="N2379" t="s">
        <v>85</v>
      </c>
      <c r="O2379" s="24">
        <v>2</v>
      </c>
      <c r="P2379">
        <v>10</v>
      </c>
      <c r="Q2379">
        <v>10</v>
      </c>
      <c r="R2379">
        <v>23</v>
      </c>
      <c r="S2379" s="24">
        <v>9.5</v>
      </c>
      <c r="T2379" s="24">
        <v>7.6</v>
      </c>
      <c r="U2379" t="s">
        <v>188</v>
      </c>
      <c r="V2379" s="14" t="str">
        <f>VLOOKUP($U2379,look_up!$A$2:J2405,2,FALSE)</f>
        <v>Lírio_do_mar</v>
      </c>
      <c r="W2379" s="14" t="str">
        <f>VLOOKUP($U2379,look_up!$A$2:K2405,3,FALSE)</f>
        <v>Species</v>
      </c>
      <c r="X2379" s="14" t="str">
        <f>VLOOKUP($U2379,look_up!$A$2:L2405,4,FALSE)</f>
        <v>NA</v>
      </c>
      <c r="Y2379" s="14" t="str">
        <f>VLOOKUP($U2379,look_up!A$2:K2405,5,FALSE)</f>
        <v>Animalia</v>
      </c>
      <c r="Z2379" s="14" t="str">
        <f>VLOOKUP($U2379,look_up!A$2:L2405,6,FALSE)</f>
        <v>Echinodermata</v>
      </c>
      <c r="AA2379" s="14" t="str">
        <f>VLOOKUP($U2379,look_up!A$2:M2405,7,FALSE)</f>
        <v>Crinoidea</v>
      </c>
      <c r="AB2379" s="14" t="str">
        <f>VLOOKUP($U2379,look_up!$A$2:P2405,8,FALSE)</f>
        <v>Comatulida</v>
      </c>
      <c r="AC2379" s="14" t="str">
        <f>VLOOKUP($U2379,look_up!$A$2:Q2405,9,FALSE)</f>
        <v>Tropiometridae</v>
      </c>
      <c r="AD2379" s="14">
        <f>VLOOKUP($U2379,look_up!A$2:P2405,10,FALSE)</f>
        <v>213331</v>
      </c>
      <c r="AE2379" s="16">
        <v>0</v>
      </c>
      <c r="AF2379" s="24" t="s">
        <v>216</v>
      </c>
      <c r="AG2379">
        <v>40</v>
      </c>
      <c r="AH2379" s="16" t="s">
        <v>273</v>
      </c>
      <c r="AI2379" s="16" t="s">
        <v>229</v>
      </c>
      <c r="AJ2379" s="16" t="s">
        <v>214</v>
      </c>
      <c r="AK2379" s="16" t="s">
        <v>230</v>
      </c>
      <c r="AL2379" s="16">
        <v>0</v>
      </c>
    </row>
    <row r="2380" spans="1:38" x14ac:dyDescent="0.3">
      <c r="A2380" s="24" t="s">
        <v>0</v>
      </c>
      <c r="B2380" t="s">
        <v>267</v>
      </c>
      <c r="C2380" t="s">
        <v>283</v>
      </c>
      <c r="D2380">
        <v>-27.27486</v>
      </c>
      <c r="E2380">
        <v>-48.36674</v>
      </c>
      <c r="F2380" s="24" t="s">
        <v>2</v>
      </c>
      <c r="G2380" s="24" t="s">
        <v>3</v>
      </c>
      <c r="H2380" s="25">
        <v>42396</v>
      </c>
      <c r="I2380" s="12" t="s">
        <v>282</v>
      </c>
      <c r="J2380" s="12" t="s">
        <v>270</v>
      </c>
      <c r="K2380" s="12" t="s">
        <v>292</v>
      </c>
      <c r="L2380" s="24" t="s">
        <v>96</v>
      </c>
      <c r="M2380" s="24" t="s">
        <v>313</v>
      </c>
      <c r="N2380" t="s">
        <v>85</v>
      </c>
      <c r="O2380" s="24">
        <v>3</v>
      </c>
      <c r="P2380">
        <v>10</v>
      </c>
      <c r="Q2380">
        <v>10</v>
      </c>
      <c r="R2380">
        <v>23</v>
      </c>
      <c r="S2380" s="24">
        <v>9.5</v>
      </c>
      <c r="T2380" s="24">
        <v>7.6</v>
      </c>
      <c r="U2380" t="s">
        <v>188</v>
      </c>
      <c r="V2380" s="14" t="str">
        <f>VLOOKUP($U2380,look_up!$A$2:J2406,2,FALSE)</f>
        <v>Lírio_do_mar</v>
      </c>
      <c r="W2380" s="14" t="str">
        <f>VLOOKUP($U2380,look_up!$A$2:K2406,3,FALSE)</f>
        <v>Species</v>
      </c>
      <c r="X2380" s="14" t="str">
        <f>VLOOKUP($U2380,look_up!$A$2:L2406,4,FALSE)</f>
        <v>NA</v>
      </c>
      <c r="Y2380" s="14" t="str">
        <f>VLOOKUP($U2380,look_up!A$2:K2406,5,FALSE)</f>
        <v>Animalia</v>
      </c>
      <c r="Z2380" s="14" t="str">
        <f>VLOOKUP($U2380,look_up!A$2:L2406,6,FALSE)</f>
        <v>Echinodermata</v>
      </c>
      <c r="AA2380" s="14" t="str">
        <f>VLOOKUP($U2380,look_up!A$2:M2406,7,FALSE)</f>
        <v>Crinoidea</v>
      </c>
      <c r="AB2380" s="14" t="str">
        <f>VLOOKUP($U2380,look_up!$A$2:P2406,8,FALSE)</f>
        <v>Comatulida</v>
      </c>
      <c r="AC2380" s="14" t="str">
        <f>VLOOKUP($U2380,look_up!$A$2:Q2406,9,FALSE)</f>
        <v>Tropiometridae</v>
      </c>
      <c r="AD2380" s="14">
        <f>VLOOKUP($U2380,look_up!A$2:P2406,10,FALSE)</f>
        <v>213331</v>
      </c>
      <c r="AE2380" s="16">
        <v>0</v>
      </c>
      <c r="AF2380" s="24" t="s">
        <v>216</v>
      </c>
      <c r="AG2380">
        <v>40</v>
      </c>
      <c r="AH2380" s="16" t="s">
        <v>273</v>
      </c>
      <c r="AI2380" s="16" t="s">
        <v>229</v>
      </c>
      <c r="AJ2380" s="16" t="s">
        <v>214</v>
      </c>
      <c r="AK2380" s="16" t="s">
        <v>230</v>
      </c>
      <c r="AL2380" s="16">
        <v>0</v>
      </c>
    </row>
    <row r="2381" spans="1:38" x14ac:dyDescent="0.3">
      <c r="A2381" s="24" t="s">
        <v>0</v>
      </c>
      <c r="B2381" t="s">
        <v>19</v>
      </c>
      <c r="C2381" t="s">
        <v>284</v>
      </c>
      <c r="D2381">
        <v>-27.278230000000001</v>
      </c>
      <c r="E2381">
        <v>-48.375419999999998</v>
      </c>
      <c r="F2381" s="24" t="s">
        <v>2</v>
      </c>
      <c r="G2381" s="24" t="s">
        <v>3</v>
      </c>
      <c r="H2381" s="25">
        <v>42402</v>
      </c>
      <c r="I2381" s="12" t="s">
        <v>245</v>
      </c>
      <c r="J2381" s="12" t="s">
        <v>245</v>
      </c>
      <c r="K2381" s="12" t="s">
        <v>292</v>
      </c>
      <c r="L2381" s="24" t="s">
        <v>96</v>
      </c>
      <c r="M2381" s="24" t="s">
        <v>313</v>
      </c>
      <c r="N2381" t="s">
        <v>85</v>
      </c>
      <c r="O2381" s="24">
        <v>1</v>
      </c>
      <c r="P2381">
        <v>5</v>
      </c>
      <c r="Q2381">
        <v>5</v>
      </c>
      <c r="R2381">
        <v>23</v>
      </c>
      <c r="S2381" s="24">
        <v>6.7</v>
      </c>
      <c r="T2381" s="24">
        <v>7</v>
      </c>
      <c r="U2381" t="s">
        <v>188</v>
      </c>
      <c r="V2381" s="14" t="str">
        <f>VLOOKUP($U2381,look_up!$A$2:J2407,2,FALSE)</f>
        <v>Lírio_do_mar</v>
      </c>
      <c r="W2381" s="14" t="str">
        <f>VLOOKUP($U2381,look_up!$A$2:K2407,3,FALSE)</f>
        <v>Species</v>
      </c>
      <c r="X2381" s="14" t="str">
        <f>VLOOKUP($U2381,look_up!$A$2:L2407,4,FALSE)</f>
        <v>NA</v>
      </c>
      <c r="Y2381" s="14" t="str">
        <f>VLOOKUP($U2381,look_up!A$2:K2407,5,FALSE)</f>
        <v>Animalia</v>
      </c>
      <c r="Z2381" s="14" t="str">
        <f>VLOOKUP($U2381,look_up!A$2:L2407,6,FALSE)</f>
        <v>Echinodermata</v>
      </c>
      <c r="AA2381" s="14" t="str">
        <f>VLOOKUP($U2381,look_up!A$2:M2407,7,FALSE)</f>
        <v>Crinoidea</v>
      </c>
      <c r="AB2381" s="14" t="str">
        <f>VLOOKUP($U2381,look_up!$A$2:P2407,8,FALSE)</f>
        <v>Comatulida</v>
      </c>
      <c r="AC2381" s="14" t="str">
        <f>VLOOKUP($U2381,look_up!$A$2:Q2407,9,FALSE)</f>
        <v>Tropiometridae</v>
      </c>
      <c r="AD2381" s="14">
        <f>VLOOKUP($U2381,look_up!A$2:P2407,10,FALSE)</f>
        <v>213331</v>
      </c>
      <c r="AE2381" s="16">
        <v>0</v>
      </c>
      <c r="AF2381" s="24" t="s">
        <v>216</v>
      </c>
      <c r="AG2381">
        <v>40</v>
      </c>
      <c r="AH2381" s="16" t="s">
        <v>273</v>
      </c>
      <c r="AI2381" s="16" t="s">
        <v>229</v>
      </c>
      <c r="AJ2381" s="16" t="s">
        <v>214</v>
      </c>
      <c r="AK2381" s="16" t="s">
        <v>230</v>
      </c>
      <c r="AL2381" s="16">
        <v>0</v>
      </c>
    </row>
    <row r="2382" spans="1:38" x14ac:dyDescent="0.3">
      <c r="A2382" s="24" t="s">
        <v>0</v>
      </c>
      <c r="B2382" t="s">
        <v>19</v>
      </c>
      <c r="C2382" t="s">
        <v>284</v>
      </c>
      <c r="D2382">
        <v>-27.278230000000001</v>
      </c>
      <c r="E2382">
        <v>-48.375419999999998</v>
      </c>
      <c r="F2382" s="24" t="s">
        <v>2</v>
      </c>
      <c r="G2382" s="24" t="s">
        <v>3</v>
      </c>
      <c r="H2382" s="25">
        <v>42402</v>
      </c>
      <c r="I2382" s="12" t="s">
        <v>245</v>
      </c>
      <c r="J2382" s="12" t="s">
        <v>245</v>
      </c>
      <c r="K2382" s="12" t="s">
        <v>292</v>
      </c>
      <c r="L2382" s="24" t="s">
        <v>96</v>
      </c>
      <c r="M2382" s="24" t="s">
        <v>313</v>
      </c>
      <c r="N2382" t="s">
        <v>85</v>
      </c>
      <c r="O2382" s="24">
        <v>2</v>
      </c>
      <c r="P2382">
        <v>5</v>
      </c>
      <c r="Q2382">
        <v>5</v>
      </c>
      <c r="R2382">
        <v>23</v>
      </c>
      <c r="S2382" s="24">
        <v>6.7</v>
      </c>
      <c r="T2382" s="24">
        <v>7</v>
      </c>
      <c r="U2382" t="s">
        <v>188</v>
      </c>
      <c r="V2382" s="14" t="str">
        <f>VLOOKUP($U2382,look_up!$A$2:J2408,2,FALSE)</f>
        <v>Lírio_do_mar</v>
      </c>
      <c r="W2382" s="14" t="str">
        <f>VLOOKUP($U2382,look_up!$A$2:K2408,3,FALSE)</f>
        <v>Species</v>
      </c>
      <c r="X2382" s="14" t="str">
        <f>VLOOKUP($U2382,look_up!$A$2:L2408,4,FALSE)</f>
        <v>NA</v>
      </c>
      <c r="Y2382" s="14" t="str">
        <f>VLOOKUP($U2382,look_up!A$2:K2408,5,FALSE)</f>
        <v>Animalia</v>
      </c>
      <c r="Z2382" s="14" t="str">
        <f>VLOOKUP($U2382,look_up!A$2:L2408,6,FALSE)</f>
        <v>Echinodermata</v>
      </c>
      <c r="AA2382" s="14" t="str">
        <f>VLOOKUP($U2382,look_up!A$2:M2408,7,FALSE)</f>
        <v>Crinoidea</v>
      </c>
      <c r="AB2382" s="14" t="str">
        <f>VLOOKUP($U2382,look_up!$A$2:P2408,8,FALSE)</f>
        <v>Comatulida</v>
      </c>
      <c r="AC2382" s="14" t="str">
        <f>VLOOKUP($U2382,look_up!$A$2:Q2408,9,FALSE)</f>
        <v>Tropiometridae</v>
      </c>
      <c r="AD2382" s="14">
        <f>VLOOKUP($U2382,look_up!A$2:P2408,10,FALSE)</f>
        <v>213331</v>
      </c>
      <c r="AE2382" s="16">
        <v>0</v>
      </c>
      <c r="AF2382" s="24" t="s">
        <v>216</v>
      </c>
      <c r="AG2382">
        <v>40</v>
      </c>
      <c r="AH2382" s="16" t="s">
        <v>273</v>
      </c>
      <c r="AI2382" s="16" t="s">
        <v>229</v>
      </c>
      <c r="AJ2382" s="16" t="s">
        <v>214</v>
      </c>
      <c r="AK2382" s="16" t="s">
        <v>230</v>
      </c>
      <c r="AL2382" s="16">
        <v>0</v>
      </c>
    </row>
    <row r="2383" spans="1:38" x14ac:dyDescent="0.3">
      <c r="A2383" s="24" t="s">
        <v>0</v>
      </c>
      <c r="B2383" t="s">
        <v>19</v>
      </c>
      <c r="C2383" t="s">
        <v>284</v>
      </c>
      <c r="D2383">
        <v>-27.278230000000001</v>
      </c>
      <c r="E2383">
        <v>-48.375419999999998</v>
      </c>
      <c r="F2383" s="24" t="s">
        <v>2</v>
      </c>
      <c r="G2383" s="24" t="s">
        <v>3</v>
      </c>
      <c r="H2383" s="25">
        <v>42402</v>
      </c>
      <c r="I2383" s="12" t="s">
        <v>245</v>
      </c>
      <c r="J2383" s="12" t="s">
        <v>245</v>
      </c>
      <c r="K2383" s="12" t="s">
        <v>292</v>
      </c>
      <c r="L2383" s="24" t="s">
        <v>96</v>
      </c>
      <c r="M2383" s="24" t="s">
        <v>313</v>
      </c>
      <c r="N2383" t="s">
        <v>85</v>
      </c>
      <c r="O2383" s="24">
        <v>3</v>
      </c>
      <c r="P2383">
        <v>5</v>
      </c>
      <c r="Q2383">
        <v>5</v>
      </c>
      <c r="R2383">
        <v>23</v>
      </c>
      <c r="S2383" s="24">
        <v>6.7</v>
      </c>
      <c r="T2383" s="24">
        <v>7</v>
      </c>
      <c r="U2383" t="s">
        <v>188</v>
      </c>
      <c r="V2383" s="14" t="str">
        <f>VLOOKUP($U2383,look_up!$A$2:J2409,2,FALSE)</f>
        <v>Lírio_do_mar</v>
      </c>
      <c r="W2383" s="14" t="str">
        <f>VLOOKUP($U2383,look_up!$A$2:K2409,3,FALSE)</f>
        <v>Species</v>
      </c>
      <c r="X2383" s="14" t="str">
        <f>VLOOKUP($U2383,look_up!$A$2:L2409,4,FALSE)</f>
        <v>NA</v>
      </c>
      <c r="Y2383" s="14" t="str">
        <f>VLOOKUP($U2383,look_up!A$2:K2409,5,FALSE)</f>
        <v>Animalia</v>
      </c>
      <c r="Z2383" s="14" t="str">
        <f>VLOOKUP($U2383,look_up!A$2:L2409,6,FALSE)</f>
        <v>Echinodermata</v>
      </c>
      <c r="AA2383" s="14" t="str">
        <f>VLOOKUP($U2383,look_up!A$2:M2409,7,FALSE)</f>
        <v>Crinoidea</v>
      </c>
      <c r="AB2383" s="14" t="str">
        <f>VLOOKUP($U2383,look_up!$A$2:P2409,8,FALSE)</f>
        <v>Comatulida</v>
      </c>
      <c r="AC2383" s="14" t="str">
        <f>VLOOKUP($U2383,look_up!$A$2:Q2409,9,FALSE)</f>
        <v>Tropiometridae</v>
      </c>
      <c r="AD2383" s="14">
        <f>VLOOKUP($U2383,look_up!A$2:P2409,10,FALSE)</f>
        <v>213331</v>
      </c>
      <c r="AE2383" s="16">
        <v>0</v>
      </c>
      <c r="AF2383" s="24" t="s">
        <v>216</v>
      </c>
      <c r="AG2383">
        <v>40</v>
      </c>
      <c r="AH2383" s="16" t="s">
        <v>273</v>
      </c>
      <c r="AI2383" s="16" t="s">
        <v>229</v>
      </c>
      <c r="AJ2383" s="16" t="s">
        <v>214</v>
      </c>
      <c r="AK2383" s="16" t="s">
        <v>230</v>
      </c>
      <c r="AL2383" s="16">
        <v>0</v>
      </c>
    </row>
    <row r="2384" spans="1:38" x14ac:dyDescent="0.3">
      <c r="A2384" s="24" t="s">
        <v>0</v>
      </c>
      <c r="B2384" t="s">
        <v>19</v>
      </c>
      <c r="C2384" t="s">
        <v>284</v>
      </c>
      <c r="D2384">
        <v>-27.278230000000001</v>
      </c>
      <c r="E2384">
        <v>-48.375419999999998</v>
      </c>
      <c r="F2384" s="24" t="s">
        <v>2</v>
      </c>
      <c r="G2384" s="24" t="s">
        <v>3</v>
      </c>
      <c r="H2384" s="25">
        <v>42402</v>
      </c>
      <c r="I2384" s="12" t="s">
        <v>245</v>
      </c>
      <c r="J2384" s="12" t="s">
        <v>245</v>
      </c>
      <c r="K2384" s="12" t="s">
        <v>292</v>
      </c>
      <c r="L2384" s="24" t="s">
        <v>96</v>
      </c>
      <c r="M2384" s="24" t="s">
        <v>313</v>
      </c>
      <c r="N2384" t="s">
        <v>86</v>
      </c>
      <c r="O2384" s="24">
        <v>1</v>
      </c>
      <c r="P2384">
        <v>6</v>
      </c>
      <c r="Q2384">
        <v>6</v>
      </c>
      <c r="R2384">
        <v>23</v>
      </c>
      <c r="S2384" s="24">
        <v>6.7</v>
      </c>
      <c r="T2384" s="24">
        <v>5</v>
      </c>
      <c r="U2384" t="s">
        <v>188</v>
      </c>
      <c r="V2384" s="14" t="str">
        <f>VLOOKUP($U2384,look_up!$A$2:J2410,2,FALSE)</f>
        <v>Lírio_do_mar</v>
      </c>
      <c r="W2384" s="14" t="str">
        <f>VLOOKUP($U2384,look_up!$A$2:K2410,3,FALSE)</f>
        <v>Species</v>
      </c>
      <c r="X2384" s="14" t="str">
        <f>VLOOKUP($U2384,look_up!$A$2:L2410,4,FALSE)</f>
        <v>NA</v>
      </c>
      <c r="Y2384" s="14" t="str">
        <f>VLOOKUP($U2384,look_up!A$2:K2410,5,FALSE)</f>
        <v>Animalia</v>
      </c>
      <c r="Z2384" s="14" t="str">
        <f>VLOOKUP($U2384,look_up!A$2:L2410,6,FALSE)</f>
        <v>Echinodermata</v>
      </c>
      <c r="AA2384" s="14" t="str">
        <f>VLOOKUP($U2384,look_up!A$2:M2410,7,FALSE)</f>
        <v>Crinoidea</v>
      </c>
      <c r="AB2384" s="14" t="str">
        <f>VLOOKUP($U2384,look_up!$A$2:P2410,8,FALSE)</f>
        <v>Comatulida</v>
      </c>
      <c r="AC2384" s="14" t="str">
        <f>VLOOKUP($U2384,look_up!$A$2:Q2410,9,FALSE)</f>
        <v>Tropiometridae</v>
      </c>
      <c r="AD2384" s="14">
        <f>VLOOKUP($U2384,look_up!A$2:P2410,10,FALSE)</f>
        <v>213331</v>
      </c>
      <c r="AE2384" s="16">
        <v>0</v>
      </c>
      <c r="AF2384" s="24" t="s">
        <v>216</v>
      </c>
      <c r="AG2384">
        <v>40</v>
      </c>
      <c r="AH2384" s="16" t="s">
        <v>273</v>
      </c>
      <c r="AI2384" s="16" t="s">
        <v>229</v>
      </c>
      <c r="AJ2384" s="16" t="s">
        <v>214</v>
      </c>
      <c r="AK2384" s="16" t="s">
        <v>230</v>
      </c>
      <c r="AL2384" s="16">
        <v>0</v>
      </c>
    </row>
    <row r="2385" spans="1:38" x14ac:dyDescent="0.3">
      <c r="A2385" s="24" t="s">
        <v>0</v>
      </c>
      <c r="B2385" t="s">
        <v>19</v>
      </c>
      <c r="C2385" t="s">
        <v>284</v>
      </c>
      <c r="D2385">
        <v>-27.278230000000001</v>
      </c>
      <c r="E2385">
        <v>-48.375419999999998</v>
      </c>
      <c r="F2385" s="24" t="s">
        <v>2</v>
      </c>
      <c r="G2385" s="24" t="s">
        <v>3</v>
      </c>
      <c r="H2385" s="25">
        <v>42402</v>
      </c>
      <c r="I2385" s="12" t="s">
        <v>245</v>
      </c>
      <c r="J2385" s="12" t="s">
        <v>245</v>
      </c>
      <c r="K2385" s="12" t="s">
        <v>292</v>
      </c>
      <c r="L2385" s="24" t="s">
        <v>96</v>
      </c>
      <c r="M2385" s="24" t="s">
        <v>313</v>
      </c>
      <c r="N2385" t="s">
        <v>86</v>
      </c>
      <c r="O2385" s="24">
        <v>2</v>
      </c>
      <c r="P2385">
        <v>6</v>
      </c>
      <c r="Q2385">
        <v>6</v>
      </c>
      <c r="R2385">
        <v>23</v>
      </c>
      <c r="S2385" s="24">
        <v>6.7</v>
      </c>
      <c r="T2385" s="24">
        <v>5</v>
      </c>
      <c r="U2385" t="s">
        <v>188</v>
      </c>
      <c r="V2385" s="14" t="str">
        <f>VLOOKUP($U2385,look_up!$A$2:J2411,2,FALSE)</f>
        <v>Lírio_do_mar</v>
      </c>
      <c r="W2385" s="14" t="str">
        <f>VLOOKUP($U2385,look_up!$A$2:K2411,3,FALSE)</f>
        <v>Species</v>
      </c>
      <c r="X2385" s="14" t="str">
        <f>VLOOKUP($U2385,look_up!$A$2:L2411,4,FALSE)</f>
        <v>NA</v>
      </c>
      <c r="Y2385" s="14" t="str">
        <f>VLOOKUP($U2385,look_up!A$2:K2411,5,FALSE)</f>
        <v>Animalia</v>
      </c>
      <c r="Z2385" s="14" t="str">
        <f>VLOOKUP($U2385,look_up!A$2:L2411,6,FALSE)</f>
        <v>Echinodermata</v>
      </c>
      <c r="AA2385" s="14" t="str">
        <f>VLOOKUP($U2385,look_up!A$2:M2411,7,FALSE)</f>
        <v>Crinoidea</v>
      </c>
      <c r="AB2385" s="14" t="str">
        <f>VLOOKUP($U2385,look_up!$A$2:P2411,8,FALSE)</f>
        <v>Comatulida</v>
      </c>
      <c r="AC2385" s="14" t="str">
        <f>VLOOKUP($U2385,look_up!$A$2:Q2411,9,FALSE)</f>
        <v>Tropiometridae</v>
      </c>
      <c r="AD2385" s="14">
        <f>VLOOKUP($U2385,look_up!A$2:P2411,10,FALSE)</f>
        <v>213331</v>
      </c>
      <c r="AE2385" s="16">
        <v>0</v>
      </c>
      <c r="AF2385" s="24" t="s">
        <v>216</v>
      </c>
      <c r="AG2385">
        <v>40</v>
      </c>
      <c r="AH2385" s="16" t="s">
        <v>273</v>
      </c>
      <c r="AI2385" s="16" t="s">
        <v>229</v>
      </c>
      <c r="AJ2385" s="16" t="s">
        <v>214</v>
      </c>
      <c r="AK2385" s="16" t="s">
        <v>230</v>
      </c>
      <c r="AL2385" s="16">
        <v>0</v>
      </c>
    </row>
    <row r="2386" spans="1:38" x14ac:dyDescent="0.3">
      <c r="A2386" s="24" t="s">
        <v>0</v>
      </c>
      <c r="B2386" t="s">
        <v>19</v>
      </c>
      <c r="C2386" t="s">
        <v>284</v>
      </c>
      <c r="D2386">
        <v>-27.278230000000001</v>
      </c>
      <c r="E2386">
        <v>-48.375419999999998</v>
      </c>
      <c r="F2386" s="24" t="s">
        <v>2</v>
      </c>
      <c r="G2386" s="24" t="s">
        <v>3</v>
      </c>
      <c r="H2386" s="25">
        <v>42402</v>
      </c>
      <c r="I2386" s="12" t="s">
        <v>245</v>
      </c>
      <c r="J2386" s="12" t="s">
        <v>245</v>
      </c>
      <c r="K2386" s="12" t="s">
        <v>292</v>
      </c>
      <c r="L2386" s="24" t="s">
        <v>96</v>
      </c>
      <c r="M2386" s="24" t="s">
        <v>313</v>
      </c>
      <c r="N2386" t="s">
        <v>86</v>
      </c>
      <c r="O2386" s="24">
        <v>3</v>
      </c>
      <c r="P2386">
        <v>6</v>
      </c>
      <c r="Q2386">
        <v>6</v>
      </c>
      <c r="R2386">
        <v>23</v>
      </c>
      <c r="S2386" s="24">
        <v>6.7</v>
      </c>
      <c r="T2386" s="24">
        <v>5</v>
      </c>
      <c r="U2386" t="s">
        <v>188</v>
      </c>
      <c r="V2386" s="14" t="str">
        <f>VLOOKUP($U2386,look_up!$A$2:J2412,2,FALSE)</f>
        <v>Lírio_do_mar</v>
      </c>
      <c r="W2386" s="14" t="str">
        <f>VLOOKUP($U2386,look_up!$A$2:K2412,3,FALSE)</f>
        <v>Species</v>
      </c>
      <c r="X2386" s="14" t="str">
        <f>VLOOKUP($U2386,look_up!$A$2:L2412,4,FALSE)</f>
        <v>NA</v>
      </c>
      <c r="Y2386" s="14" t="str">
        <f>VLOOKUP($U2386,look_up!A$2:K2412,5,FALSE)</f>
        <v>Animalia</v>
      </c>
      <c r="Z2386" s="14" t="str">
        <f>VLOOKUP($U2386,look_up!A$2:L2412,6,FALSE)</f>
        <v>Echinodermata</v>
      </c>
      <c r="AA2386" s="14" t="str">
        <f>VLOOKUP($U2386,look_up!A$2:M2412,7,FALSE)</f>
        <v>Crinoidea</v>
      </c>
      <c r="AB2386" s="14" t="str">
        <f>VLOOKUP($U2386,look_up!$A$2:P2412,8,FALSE)</f>
        <v>Comatulida</v>
      </c>
      <c r="AC2386" s="14" t="str">
        <f>VLOOKUP($U2386,look_up!$A$2:Q2412,9,FALSE)</f>
        <v>Tropiometridae</v>
      </c>
      <c r="AD2386" s="14">
        <f>VLOOKUP($U2386,look_up!A$2:P2412,10,FALSE)</f>
        <v>213331</v>
      </c>
      <c r="AE2386" s="16">
        <v>0</v>
      </c>
      <c r="AF2386" s="24" t="s">
        <v>216</v>
      </c>
      <c r="AG2386">
        <v>40</v>
      </c>
      <c r="AH2386" s="16" t="s">
        <v>273</v>
      </c>
      <c r="AI2386" s="16" t="s">
        <v>229</v>
      </c>
      <c r="AJ2386" s="16" t="s">
        <v>214</v>
      </c>
      <c r="AK2386" s="16" t="s">
        <v>230</v>
      </c>
      <c r="AL2386" s="16">
        <v>0</v>
      </c>
    </row>
    <row r="2387" spans="1:38" x14ac:dyDescent="0.3">
      <c r="A2387" s="24" t="s">
        <v>0</v>
      </c>
      <c r="B2387" t="s">
        <v>267</v>
      </c>
      <c r="C2387" t="s">
        <v>312</v>
      </c>
      <c r="D2387">
        <v>-27.180980000000002</v>
      </c>
      <c r="E2387">
        <v>-48.409959999999998</v>
      </c>
      <c r="F2387" s="24" t="s">
        <v>2</v>
      </c>
      <c r="G2387" s="24" t="s">
        <v>3</v>
      </c>
      <c r="H2387" s="25">
        <v>42397</v>
      </c>
      <c r="I2387" s="12" t="s">
        <v>288</v>
      </c>
      <c r="J2387" s="12" t="s">
        <v>270</v>
      </c>
      <c r="K2387" s="12" t="s">
        <v>292</v>
      </c>
      <c r="L2387" s="24" t="s">
        <v>96</v>
      </c>
      <c r="M2387" s="24" t="s">
        <v>313</v>
      </c>
      <c r="N2387" t="s">
        <v>85</v>
      </c>
      <c r="O2387" s="24">
        <v>1</v>
      </c>
      <c r="P2387">
        <v>5</v>
      </c>
      <c r="Q2387">
        <v>5</v>
      </c>
      <c r="R2387">
        <v>23</v>
      </c>
      <c r="S2387" s="24">
        <v>8</v>
      </c>
      <c r="T2387" s="24">
        <v>8.4</v>
      </c>
      <c r="U2387" t="s">
        <v>188</v>
      </c>
      <c r="V2387" s="14" t="str">
        <f>VLOOKUP($U2387,look_up!$A$2:J2413,2,FALSE)</f>
        <v>Lírio_do_mar</v>
      </c>
      <c r="W2387" s="14" t="str">
        <f>VLOOKUP($U2387,look_up!$A$2:K2413,3,FALSE)</f>
        <v>Species</v>
      </c>
      <c r="X2387" s="14" t="str">
        <f>VLOOKUP($U2387,look_up!$A$2:L2413,4,FALSE)</f>
        <v>NA</v>
      </c>
      <c r="Y2387" s="14" t="str">
        <f>VLOOKUP($U2387,look_up!A$2:K2413,5,FALSE)</f>
        <v>Animalia</v>
      </c>
      <c r="Z2387" s="14" t="str">
        <f>VLOOKUP($U2387,look_up!A$2:L2413,6,FALSE)</f>
        <v>Echinodermata</v>
      </c>
      <c r="AA2387" s="14" t="str">
        <f>VLOOKUP($U2387,look_up!A$2:M2413,7,FALSE)</f>
        <v>Crinoidea</v>
      </c>
      <c r="AB2387" s="14" t="str">
        <f>VLOOKUP($U2387,look_up!$A$2:P2413,8,FALSE)</f>
        <v>Comatulida</v>
      </c>
      <c r="AC2387" s="14" t="str">
        <f>VLOOKUP($U2387,look_up!$A$2:Q2413,9,FALSE)</f>
        <v>Tropiometridae</v>
      </c>
      <c r="AD2387" s="14">
        <f>VLOOKUP($U2387,look_up!A$2:P2413,10,FALSE)</f>
        <v>213331</v>
      </c>
      <c r="AE2387" s="16">
        <v>0</v>
      </c>
      <c r="AF2387" s="24" t="s">
        <v>216</v>
      </c>
      <c r="AG2387">
        <v>40</v>
      </c>
      <c r="AH2387" s="16" t="s">
        <v>273</v>
      </c>
      <c r="AI2387" s="16" t="s">
        <v>229</v>
      </c>
      <c r="AJ2387" s="16" t="s">
        <v>214</v>
      </c>
      <c r="AK2387" s="16" t="s">
        <v>230</v>
      </c>
      <c r="AL2387" s="16">
        <v>0</v>
      </c>
    </row>
    <row r="2388" spans="1:38" x14ac:dyDescent="0.3">
      <c r="A2388" s="24" t="s">
        <v>0</v>
      </c>
      <c r="B2388" t="s">
        <v>267</v>
      </c>
      <c r="C2388" t="s">
        <v>312</v>
      </c>
      <c r="D2388">
        <v>-27.180980000000002</v>
      </c>
      <c r="E2388">
        <v>-48.409959999999998</v>
      </c>
      <c r="F2388" s="24" t="s">
        <v>2</v>
      </c>
      <c r="G2388" s="24" t="s">
        <v>3</v>
      </c>
      <c r="H2388" s="25">
        <v>42397</v>
      </c>
      <c r="I2388" s="12" t="s">
        <v>288</v>
      </c>
      <c r="J2388" s="12" t="s">
        <v>270</v>
      </c>
      <c r="K2388" s="12" t="s">
        <v>292</v>
      </c>
      <c r="L2388" s="24" t="s">
        <v>96</v>
      </c>
      <c r="M2388" s="24" t="s">
        <v>313</v>
      </c>
      <c r="N2388" t="s">
        <v>85</v>
      </c>
      <c r="O2388" s="24">
        <v>2</v>
      </c>
      <c r="P2388">
        <v>5</v>
      </c>
      <c r="Q2388">
        <v>5</v>
      </c>
      <c r="R2388">
        <v>23</v>
      </c>
      <c r="S2388" s="24">
        <v>8</v>
      </c>
      <c r="T2388" s="24">
        <v>8.4</v>
      </c>
      <c r="U2388" t="s">
        <v>188</v>
      </c>
      <c r="V2388" s="14" t="str">
        <f>VLOOKUP($U2388,look_up!$A$2:J2414,2,FALSE)</f>
        <v>Lírio_do_mar</v>
      </c>
      <c r="W2388" s="14" t="str">
        <f>VLOOKUP($U2388,look_up!$A$2:K2414,3,FALSE)</f>
        <v>Species</v>
      </c>
      <c r="X2388" s="14" t="str">
        <f>VLOOKUP($U2388,look_up!$A$2:L2414,4,FALSE)</f>
        <v>NA</v>
      </c>
      <c r="Y2388" s="14" t="str">
        <f>VLOOKUP($U2388,look_up!A$2:K2414,5,FALSE)</f>
        <v>Animalia</v>
      </c>
      <c r="Z2388" s="14" t="str">
        <f>VLOOKUP($U2388,look_up!A$2:L2414,6,FALSE)</f>
        <v>Echinodermata</v>
      </c>
      <c r="AA2388" s="14" t="str">
        <f>VLOOKUP($U2388,look_up!A$2:M2414,7,FALSE)</f>
        <v>Crinoidea</v>
      </c>
      <c r="AB2388" s="14" t="str">
        <f>VLOOKUP($U2388,look_up!$A$2:P2414,8,FALSE)</f>
        <v>Comatulida</v>
      </c>
      <c r="AC2388" s="14" t="str">
        <f>VLOOKUP($U2388,look_up!$A$2:Q2414,9,FALSE)</f>
        <v>Tropiometridae</v>
      </c>
      <c r="AD2388" s="14">
        <f>VLOOKUP($U2388,look_up!A$2:P2414,10,FALSE)</f>
        <v>213331</v>
      </c>
      <c r="AE2388" s="16">
        <v>0</v>
      </c>
      <c r="AF2388" s="24" t="s">
        <v>216</v>
      </c>
      <c r="AG2388">
        <v>40</v>
      </c>
      <c r="AH2388" s="16" t="s">
        <v>273</v>
      </c>
      <c r="AI2388" s="16" t="s">
        <v>229</v>
      </c>
      <c r="AJ2388" s="16" t="s">
        <v>214</v>
      </c>
      <c r="AK2388" s="16" t="s">
        <v>230</v>
      </c>
      <c r="AL2388" s="16">
        <v>0</v>
      </c>
    </row>
    <row r="2389" spans="1:38" x14ac:dyDescent="0.3">
      <c r="A2389" s="24" t="s">
        <v>0</v>
      </c>
      <c r="B2389" t="s">
        <v>267</v>
      </c>
      <c r="C2389" t="s">
        <v>312</v>
      </c>
      <c r="D2389">
        <v>-27.180980000000002</v>
      </c>
      <c r="E2389">
        <v>-48.409959999999998</v>
      </c>
      <c r="F2389" s="24" t="s">
        <v>2</v>
      </c>
      <c r="G2389" s="24" t="s">
        <v>3</v>
      </c>
      <c r="H2389" s="25">
        <v>42397</v>
      </c>
      <c r="I2389" s="12" t="s">
        <v>288</v>
      </c>
      <c r="J2389" s="12" t="s">
        <v>270</v>
      </c>
      <c r="K2389" s="12" t="s">
        <v>292</v>
      </c>
      <c r="L2389" s="24" t="s">
        <v>96</v>
      </c>
      <c r="M2389" s="24" t="s">
        <v>313</v>
      </c>
      <c r="N2389" t="s">
        <v>85</v>
      </c>
      <c r="O2389" s="24">
        <v>3</v>
      </c>
      <c r="P2389">
        <v>5</v>
      </c>
      <c r="Q2389">
        <v>5</v>
      </c>
      <c r="R2389">
        <v>23</v>
      </c>
      <c r="S2389" s="24">
        <v>8</v>
      </c>
      <c r="T2389" s="24">
        <v>8.4</v>
      </c>
      <c r="U2389" t="s">
        <v>188</v>
      </c>
      <c r="V2389" s="14" t="str">
        <f>VLOOKUP($U2389,look_up!$A$2:J2415,2,FALSE)</f>
        <v>Lírio_do_mar</v>
      </c>
      <c r="W2389" s="14" t="str">
        <f>VLOOKUP($U2389,look_up!$A$2:K2415,3,FALSE)</f>
        <v>Species</v>
      </c>
      <c r="X2389" s="14" t="str">
        <f>VLOOKUP($U2389,look_up!$A$2:L2415,4,FALSE)</f>
        <v>NA</v>
      </c>
      <c r="Y2389" s="14" t="str">
        <f>VLOOKUP($U2389,look_up!A$2:K2415,5,FALSE)</f>
        <v>Animalia</v>
      </c>
      <c r="Z2389" s="14" t="str">
        <f>VLOOKUP($U2389,look_up!A$2:L2415,6,FALSE)</f>
        <v>Echinodermata</v>
      </c>
      <c r="AA2389" s="14" t="str">
        <f>VLOOKUP($U2389,look_up!A$2:M2415,7,FALSE)</f>
        <v>Crinoidea</v>
      </c>
      <c r="AB2389" s="14" t="str">
        <f>VLOOKUP($U2389,look_up!$A$2:P2415,8,FALSE)</f>
        <v>Comatulida</v>
      </c>
      <c r="AC2389" s="14" t="str">
        <f>VLOOKUP($U2389,look_up!$A$2:Q2415,9,FALSE)</f>
        <v>Tropiometridae</v>
      </c>
      <c r="AD2389" s="14">
        <f>VLOOKUP($U2389,look_up!A$2:P2415,10,FALSE)</f>
        <v>213331</v>
      </c>
      <c r="AE2389" s="16">
        <v>0</v>
      </c>
      <c r="AF2389" s="24" t="s">
        <v>216</v>
      </c>
      <c r="AG2389">
        <v>40</v>
      </c>
      <c r="AH2389" s="16" t="s">
        <v>273</v>
      </c>
      <c r="AI2389" s="16" t="s">
        <v>229</v>
      </c>
      <c r="AJ2389" s="16" t="s">
        <v>214</v>
      </c>
      <c r="AK2389" s="16" t="s">
        <v>230</v>
      </c>
      <c r="AL2389" s="16">
        <v>0</v>
      </c>
    </row>
    <row r="2390" spans="1:38" x14ac:dyDescent="0.3">
      <c r="A2390" s="24" t="s">
        <v>0</v>
      </c>
      <c r="B2390" t="s">
        <v>267</v>
      </c>
      <c r="C2390" t="s">
        <v>312</v>
      </c>
      <c r="D2390">
        <v>-27.180980000000002</v>
      </c>
      <c r="E2390">
        <v>-48.409959999999998</v>
      </c>
      <c r="F2390" s="24" t="s">
        <v>2</v>
      </c>
      <c r="G2390" s="24" t="s">
        <v>3</v>
      </c>
      <c r="H2390" s="25">
        <v>42372</v>
      </c>
      <c r="I2390" s="12" t="s">
        <v>100</v>
      </c>
      <c r="J2390" s="12" t="s">
        <v>270</v>
      </c>
      <c r="K2390" s="12" t="s">
        <v>292</v>
      </c>
      <c r="L2390" s="24" t="s">
        <v>96</v>
      </c>
      <c r="M2390" s="24" t="s">
        <v>313</v>
      </c>
      <c r="N2390" t="s">
        <v>173</v>
      </c>
      <c r="O2390" s="24">
        <v>1</v>
      </c>
      <c r="P2390">
        <v>10</v>
      </c>
      <c r="Q2390">
        <v>10</v>
      </c>
      <c r="R2390">
        <v>25</v>
      </c>
      <c r="S2390" s="24">
        <v>4.5</v>
      </c>
      <c r="T2390" s="24">
        <v>8</v>
      </c>
      <c r="U2390" t="s">
        <v>188</v>
      </c>
      <c r="V2390" s="14" t="str">
        <f>VLOOKUP($U2390,look_up!$A$2:J2416,2,FALSE)</f>
        <v>Lírio_do_mar</v>
      </c>
      <c r="W2390" s="14" t="str">
        <f>VLOOKUP($U2390,look_up!$A$2:K2416,3,FALSE)</f>
        <v>Species</v>
      </c>
      <c r="X2390" s="14" t="str">
        <f>VLOOKUP($U2390,look_up!$A$2:L2416,4,FALSE)</f>
        <v>NA</v>
      </c>
      <c r="Y2390" s="14" t="str">
        <f>VLOOKUP($U2390,look_up!A$2:K2416,5,FALSE)</f>
        <v>Animalia</v>
      </c>
      <c r="Z2390" s="14" t="str">
        <f>VLOOKUP($U2390,look_up!A$2:L2416,6,FALSE)</f>
        <v>Echinodermata</v>
      </c>
      <c r="AA2390" s="14" t="str">
        <f>VLOOKUP($U2390,look_up!A$2:M2416,7,FALSE)</f>
        <v>Crinoidea</v>
      </c>
      <c r="AB2390" s="14" t="str">
        <f>VLOOKUP($U2390,look_up!$A$2:P2416,8,FALSE)</f>
        <v>Comatulida</v>
      </c>
      <c r="AC2390" s="14" t="str">
        <f>VLOOKUP($U2390,look_up!$A$2:Q2416,9,FALSE)</f>
        <v>Tropiometridae</v>
      </c>
      <c r="AD2390" s="14">
        <f>VLOOKUP($U2390,look_up!A$2:P2416,10,FALSE)</f>
        <v>213331</v>
      </c>
      <c r="AE2390" s="16">
        <v>0</v>
      </c>
      <c r="AF2390" s="24" t="s">
        <v>216</v>
      </c>
      <c r="AG2390">
        <v>40</v>
      </c>
      <c r="AH2390" s="16" t="s">
        <v>273</v>
      </c>
      <c r="AI2390" s="16" t="s">
        <v>229</v>
      </c>
      <c r="AJ2390" s="16" t="s">
        <v>214</v>
      </c>
      <c r="AK2390" s="16" t="s">
        <v>230</v>
      </c>
      <c r="AL2390" s="16">
        <v>0</v>
      </c>
    </row>
    <row r="2391" spans="1:38" x14ac:dyDescent="0.3">
      <c r="A2391" s="24" t="s">
        <v>0</v>
      </c>
      <c r="B2391" t="s">
        <v>267</v>
      </c>
      <c r="C2391" t="s">
        <v>312</v>
      </c>
      <c r="D2391">
        <v>-27.180980000000002</v>
      </c>
      <c r="E2391">
        <v>-48.409959999999998</v>
      </c>
      <c r="F2391" s="24" t="s">
        <v>2</v>
      </c>
      <c r="G2391" s="24" t="s">
        <v>3</v>
      </c>
      <c r="H2391" s="25">
        <v>42372</v>
      </c>
      <c r="I2391" s="12" t="s">
        <v>100</v>
      </c>
      <c r="J2391" s="12" t="s">
        <v>270</v>
      </c>
      <c r="K2391" s="12" t="s">
        <v>292</v>
      </c>
      <c r="L2391" s="24" t="s">
        <v>96</v>
      </c>
      <c r="M2391" s="24" t="s">
        <v>313</v>
      </c>
      <c r="N2391" t="s">
        <v>173</v>
      </c>
      <c r="O2391" s="24">
        <v>2</v>
      </c>
      <c r="P2391">
        <v>10</v>
      </c>
      <c r="Q2391">
        <v>10</v>
      </c>
      <c r="R2391">
        <v>25</v>
      </c>
      <c r="S2391" s="24">
        <v>4.5</v>
      </c>
      <c r="T2391" s="24">
        <v>8</v>
      </c>
      <c r="U2391" t="s">
        <v>188</v>
      </c>
      <c r="V2391" s="14" t="str">
        <f>VLOOKUP($U2391,look_up!$A$2:J2417,2,FALSE)</f>
        <v>Lírio_do_mar</v>
      </c>
      <c r="W2391" s="14" t="str">
        <f>VLOOKUP($U2391,look_up!$A$2:K2417,3,FALSE)</f>
        <v>Species</v>
      </c>
      <c r="X2391" s="14" t="str">
        <f>VLOOKUP($U2391,look_up!$A$2:L2417,4,FALSE)</f>
        <v>NA</v>
      </c>
      <c r="Y2391" s="14" t="str">
        <f>VLOOKUP($U2391,look_up!A$2:K2417,5,FALSE)</f>
        <v>Animalia</v>
      </c>
      <c r="Z2391" s="14" t="str">
        <f>VLOOKUP($U2391,look_up!A$2:L2417,6,FALSE)</f>
        <v>Echinodermata</v>
      </c>
      <c r="AA2391" s="14" t="str">
        <f>VLOOKUP($U2391,look_up!A$2:M2417,7,FALSE)</f>
        <v>Crinoidea</v>
      </c>
      <c r="AB2391" s="14" t="str">
        <f>VLOOKUP($U2391,look_up!$A$2:P2417,8,FALSE)</f>
        <v>Comatulida</v>
      </c>
      <c r="AC2391" s="14" t="str">
        <f>VLOOKUP($U2391,look_up!$A$2:Q2417,9,FALSE)</f>
        <v>Tropiometridae</v>
      </c>
      <c r="AD2391" s="14">
        <f>VLOOKUP($U2391,look_up!A$2:P2417,10,FALSE)</f>
        <v>213331</v>
      </c>
      <c r="AE2391" s="16">
        <v>0</v>
      </c>
      <c r="AF2391" s="24" t="s">
        <v>216</v>
      </c>
      <c r="AG2391">
        <v>40</v>
      </c>
      <c r="AH2391" s="16" t="s">
        <v>273</v>
      </c>
      <c r="AI2391" s="16" t="s">
        <v>229</v>
      </c>
      <c r="AJ2391" s="16" t="s">
        <v>214</v>
      </c>
      <c r="AK2391" s="16" t="s">
        <v>230</v>
      </c>
      <c r="AL2391" s="16">
        <v>0</v>
      </c>
    </row>
    <row r="2392" spans="1:38" x14ac:dyDescent="0.3">
      <c r="A2392" s="24" t="s">
        <v>0</v>
      </c>
      <c r="B2392" t="s">
        <v>267</v>
      </c>
      <c r="C2392" t="s">
        <v>312</v>
      </c>
      <c r="D2392">
        <v>-27.180980000000002</v>
      </c>
      <c r="E2392">
        <v>-48.409959999999998</v>
      </c>
      <c r="F2392" s="24" t="s">
        <v>2</v>
      </c>
      <c r="G2392" s="24" t="s">
        <v>3</v>
      </c>
      <c r="H2392" s="25">
        <v>42372</v>
      </c>
      <c r="I2392" s="12" t="s">
        <v>100</v>
      </c>
      <c r="J2392" s="12" t="s">
        <v>270</v>
      </c>
      <c r="K2392" s="12" t="s">
        <v>292</v>
      </c>
      <c r="L2392" s="24" t="s">
        <v>96</v>
      </c>
      <c r="M2392" s="24" t="s">
        <v>313</v>
      </c>
      <c r="N2392" t="s">
        <v>173</v>
      </c>
      <c r="O2392" s="24">
        <v>3</v>
      </c>
      <c r="P2392">
        <v>10</v>
      </c>
      <c r="Q2392">
        <v>10</v>
      </c>
      <c r="R2392">
        <v>25</v>
      </c>
      <c r="S2392" s="24">
        <v>4.5</v>
      </c>
      <c r="T2392" s="24">
        <v>8</v>
      </c>
      <c r="U2392" t="s">
        <v>188</v>
      </c>
      <c r="V2392" s="14" t="str">
        <f>VLOOKUP($U2392,look_up!$A$2:J2418,2,FALSE)</f>
        <v>Lírio_do_mar</v>
      </c>
      <c r="W2392" s="14" t="str">
        <f>VLOOKUP($U2392,look_up!$A$2:K2418,3,FALSE)</f>
        <v>Species</v>
      </c>
      <c r="X2392" s="14" t="str">
        <f>VLOOKUP($U2392,look_up!$A$2:L2418,4,FALSE)</f>
        <v>NA</v>
      </c>
      <c r="Y2392" s="14" t="str">
        <f>VLOOKUP($U2392,look_up!A$2:K2418,5,FALSE)</f>
        <v>Animalia</v>
      </c>
      <c r="Z2392" s="14" t="str">
        <f>VLOOKUP($U2392,look_up!A$2:L2418,6,FALSE)</f>
        <v>Echinodermata</v>
      </c>
      <c r="AA2392" s="14" t="str">
        <f>VLOOKUP($U2392,look_up!A$2:M2418,7,FALSE)</f>
        <v>Crinoidea</v>
      </c>
      <c r="AB2392" s="14" t="str">
        <f>VLOOKUP($U2392,look_up!$A$2:P2418,8,FALSE)</f>
        <v>Comatulida</v>
      </c>
      <c r="AC2392" s="14" t="str">
        <f>VLOOKUP($U2392,look_up!$A$2:Q2418,9,FALSE)</f>
        <v>Tropiometridae</v>
      </c>
      <c r="AD2392" s="14">
        <f>VLOOKUP($U2392,look_up!A$2:P2418,10,FALSE)</f>
        <v>213331</v>
      </c>
      <c r="AE2392" s="16">
        <v>0</v>
      </c>
      <c r="AF2392" s="24" t="s">
        <v>216</v>
      </c>
      <c r="AG2392">
        <v>40</v>
      </c>
      <c r="AH2392" s="16" t="s">
        <v>273</v>
      </c>
      <c r="AI2392" s="16" t="s">
        <v>229</v>
      </c>
      <c r="AJ2392" s="16" t="s">
        <v>214</v>
      </c>
      <c r="AK2392" s="16" t="s">
        <v>230</v>
      </c>
      <c r="AL2392" s="16">
        <v>0</v>
      </c>
    </row>
    <row r="2393" spans="1:38" x14ac:dyDescent="0.3">
      <c r="A2393" s="24" t="s">
        <v>0</v>
      </c>
      <c r="B2393" t="s">
        <v>309</v>
      </c>
      <c r="C2393" t="s">
        <v>287</v>
      </c>
      <c r="D2393">
        <v>-27.178419999999999</v>
      </c>
      <c r="E2393">
        <v>-48.406959999999998</v>
      </c>
      <c r="F2393" s="24" t="s">
        <v>2</v>
      </c>
      <c r="G2393" s="24" t="s">
        <v>3</v>
      </c>
      <c r="H2393" s="25">
        <v>42397</v>
      </c>
      <c r="I2393" s="12" t="s">
        <v>288</v>
      </c>
      <c r="J2393" s="12" t="s">
        <v>270</v>
      </c>
      <c r="K2393" s="12" t="s">
        <v>292</v>
      </c>
      <c r="L2393" s="24" t="s">
        <v>96</v>
      </c>
      <c r="M2393" s="24" t="s">
        <v>313</v>
      </c>
      <c r="N2393" t="s">
        <v>85</v>
      </c>
      <c r="O2393" s="24">
        <v>1</v>
      </c>
      <c r="P2393">
        <v>5</v>
      </c>
      <c r="Q2393">
        <v>5</v>
      </c>
      <c r="R2393">
        <v>23</v>
      </c>
      <c r="S2393" s="24">
        <v>4.5</v>
      </c>
      <c r="T2393" s="24">
        <v>8</v>
      </c>
      <c r="U2393" t="s">
        <v>188</v>
      </c>
      <c r="V2393" s="14" t="str">
        <f>VLOOKUP($U2393,look_up!$A$2:J2419,2,FALSE)</f>
        <v>Lírio_do_mar</v>
      </c>
      <c r="W2393" s="14" t="str">
        <f>VLOOKUP($U2393,look_up!$A$2:K2419,3,FALSE)</f>
        <v>Species</v>
      </c>
      <c r="X2393" s="14" t="str">
        <f>VLOOKUP($U2393,look_up!$A$2:L2419,4,FALSE)</f>
        <v>NA</v>
      </c>
      <c r="Y2393" s="14" t="str">
        <f>VLOOKUP($U2393,look_up!A$2:K2419,5,FALSE)</f>
        <v>Animalia</v>
      </c>
      <c r="Z2393" s="14" t="str">
        <f>VLOOKUP($U2393,look_up!A$2:L2419,6,FALSE)</f>
        <v>Echinodermata</v>
      </c>
      <c r="AA2393" s="14" t="str">
        <f>VLOOKUP($U2393,look_up!A$2:M2419,7,FALSE)</f>
        <v>Crinoidea</v>
      </c>
      <c r="AB2393" s="14" t="str">
        <f>VLOOKUP($U2393,look_up!$A$2:P2419,8,FALSE)</f>
        <v>Comatulida</v>
      </c>
      <c r="AC2393" s="14" t="str">
        <f>VLOOKUP($U2393,look_up!$A$2:Q2419,9,FALSE)</f>
        <v>Tropiometridae</v>
      </c>
      <c r="AD2393" s="14">
        <f>VLOOKUP($U2393,look_up!A$2:P2419,10,FALSE)</f>
        <v>213331</v>
      </c>
      <c r="AE2393" s="16">
        <v>0</v>
      </c>
      <c r="AF2393" s="24" t="s">
        <v>216</v>
      </c>
      <c r="AG2393">
        <v>40</v>
      </c>
      <c r="AH2393" s="16" t="s">
        <v>273</v>
      </c>
      <c r="AI2393" s="16" t="s">
        <v>229</v>
      </c>
      <c r="AJ2393" s="16" t="s">
        <v>214</v>
      </c>
      <c r="AK2393" s="16" t="s">
        <v>230</v>
      </c>
      <c r="AL2393" s="16">
        <v>0</v>
      </c>
    </row>
    <row r="2394" spans="1:38" x14ac:dyDescent="0.3">
      <c r="A2394" s="24" t="s">
        <v>0</v>
      </c>
      <c r="B2394" t="s">
        <v>309</v>
      </c>
      <c r="C2394" t="s">
        <v>287</v>
      </c>
      <c r="D2394">
        <v>-27.178419999999999</v>
      </c>
      <c r="E2394">
        <v>-48.406959999999998</v>
      </c>
      <c r="F2394" s="24" t="s">
        <v>2</v>
      </c>
      <c r="G2394" s="24" t="s">
        <v>3</v>
      </c>
      <c r="H2394" s="25">
        <v>42397</v>
      </c>
      <c r="I2394" s="12" t="s">
        <v>288</v>
      </c>
      <c r="J2394" s="12" t="s">
        <v>270</v>
      </c>
      <c r="K2394" s="12" t="s">
        <v>292</v>
      </c>
      <c r="L2394" s="24" t="s">
        <v>96</v>
      </c>
      <c r="M2394" s="24" t="s">
        <v>313</v>
      </c>
      <c r="N2394" t="s">
        <v>85</v>
      </c>
      <c r="O2394" s="24">
        <v>2</v>
      </c>
      <c r="P2394">
        <v>5</v>
      </c>
      <c r="Q2394">
        <v>5</v>
      </c>
      <c r="R2394">
        <v>23</v>
      </c>
      <c r="S2394" s="24">
        <v>4.5</v>
      </c>
      <c r="T2394" s="24">
        <v>8</v>
      </c>
      <c r="U2394" t="s">
        <v>188</v>
      </c>
      <c r="V2394" s="14" t="str">
        <f>VLOOKUP($U2394,look_up!$A$2:J2420,2,FALSE)</f>
        <v>Lírio_do_mar</v>
      </c>
      <c r="W2394" s="14" t="str">
        <f>VLOOKUP($U2394,look_up!$A$2:K2420,3,FALSE)</f>
        <v>Species</v>
      </c>
      <c r="X2394" s="14" t="str">
        <f>VLOOKUP($U2394,look_up!$A$2:L2420,4,FALSE)</f>
        <v>NA</v>
      </c>
      <c r="Y2394" s="14" t="str">
        <f>VLOOKUP($U2394,look_up!A$2:K2420,5,FALSE)</f>
        <v>Animalia</v>
      </c>
      <c r="Z2394" s="14" t="str">
        <f>VLOOKUP($U2394,look_up!A$2:L2420,6,FALSE)</f>
        <v>Echinodermata</v>
      </c>
      <c r="AA2394" s="14" t="str">
        <f>VLOOKUP($U2394,look_up!A$2:M2420,7,FALSE)</f>
        <v>Crinoidea</v>
      </c>
      <c r="AB2394" s="14" t="str">
        <f>VLOOKUP($U2394,look_up!$A$2:P2420,8,FALSE)</f>
        <v>Comatulida</v>
      </c>
      <c r="AC2394" s="14" t="str">
        <f>VLOOKUP($U2394,look_up!$A$2:Q2420,9,FALSE)</f>
        <v>Tropiometridae</v>
      </c>
      <c r="AD2394" s="14">
        <f>VLOOKUP($U2394,look_up!A$2:P2420,10,FALSE)</f>
        <v>213331</v>
      </c>
      <c r="AE2394" s="16">
        <v>0</v>
      </c>
      <c r="AF2394" s="24" t="s">
        <v>216</v>
      </c>
      <c r="AG2394">
        <v>40</v>
      </c>
      <c r="AH2394" s="16" t="s">
        <v>273</v>
      </c>
      <c r="AI2394" s="16" t="s">
        <v>229</v>
      </c>
      <c r="AJ2394" s="16" t="s">
        <v>214</v>
      </c>
      <c r="AK2394" s="16" t="s">
        <v>230</v>
      </c>
      <c r="AL2394" s="16">
        <v>0</v>
      </c>
    </row>
    <row r="2395" spans="1:38" x14ac:dyDescent="0.3">
      <c r="A2395" s="24" t="s">
        <v>0</v>
      </c>
      <c r="B2395" t="s">
        <v>309</v>
      </c>
      <c r="C2395" t="s">
        <v>287</v>
      </c>
      <c r="D2395">
        <v>-27.178419999999999</v>
      </c>
      <c r="E2395">
        <v>-48.406959999999998</v>
      </c>
      <c r="F2395" s="24" t="s">
        <v>2</v>
      </c>
      <c r="G2395" s="24" t="s">
        <v>3</v>
      </c>
      <c r="H2395" s="25">
        <v>42397</v>
      </c>
      <c r="I2395" s="12" t="s">
        <v>288</v>
      </c>
      <c r="J2395" s="12" t="s">
        <v>270</v>
      </c>
      <c r="K2395" s="12" t="s">
        <v>292</v>
      </c>
      <c r="L2395" s="24" t="s">
        <v>96</v>
      </c>
      <c r="M2395" s="24" t="s">
        <v>313</v>
      </c>
      <c r="N2395" t="s">
        <v>85</v>
      </c>
      <c r="O2395" s="24">
        <v>3</v>
      </c>
      <c r="P2395">
        <v>5</v>
      </c>
      <c r="Q2395">
        <v>5</v>
      </c>
      <c r="R2395">
        <v>23</v>
      </c>
      <c r="S2395" s="24">
        <v>4.5</v>
      </c>
      <c r="T2395" s="24">
        <v>8</v>
      </c>
      <c r="U2395" t="s">
        <v>188</v>
      </c>
      <c r="V2395" s="14" t="str">
        <f>VLOOKUP($U2395,look_up!$A$2:J2421,2,FALSE)</f>
        <v>Lírio_do_mar</v>
      </c>
      <c r="W2395" s="14" t="str">
        <f>VLOOKUP($U2395,look_up!$A$2:K2421,3,FALSE)</f>
        <v>Species</v>
      </c>
      <c r="X2395" s="14" t="str">
        <f>VLOOKUP($U2395,look_up!$A$2:L2421,4,FALSE)</f>
        <v>NA</v>
      </c>
      <c r="Y2395" s="14" t="str">
        <f>VLOOKUP($U2395,look_up!A$2:K2421,5,FALSE)</f>
        <v>Animalia</v>
      </c>
      <c r="Z2395" s="14" t="str">
        <f>VLOOKUP($U2395,look_up!A$2:L2421,6,FALSE)</f>
        <v>Echinodermata</v>
      </c>
      <c r="AA2395" s="14" t="str">
        <f>VLOOKUP($U2395,look_up!A$2:M2421,7,FALSE)</f>
        <v>Crinoidea</v>
      </c>
      <c r="AB2395" s="14" t="str">
        <f>VLOOKUP($U2395,look_up!$A$2:P2421,8,FALSE)</f>
        <v>Comatulida</v>
      </c>
      <c r="AC2395" s="14" t="str">
        <f>VLOOKUP($U2395,look_up!$A$2:Q2421,9,FALSE)</f>
        <v>Tropiometridae</v>
      </c>
      <c r="AD2395" s="14">
        <f>VLOOKUP($U2395,look_up!A$2:P2421,10,FALSE)</f>
        <v>213331</v>
      </c>
      <c r="AE2395" s="16">
        <v>0</v>
      </c>
      <c r="AF2395" s="24" t="s">
        <v>216</v>
      </c>
      <c r="AG2395">
        <v>40</v>
      </c>
      <c r="AH2395" s="16" t="s">
        <v>273</v>
      </c>
      <c r="AI2395" s="16" t="s">
        <v>229</v>
      </c>
      <c r="AJ2395" s="16" t="s">
        <v>214</v>
      </c>
      <c r="AK2395" s="16" t="s">
        <v>230</v>
      </c>
      <c r="AL2395" s="16">
        <v>0</v>
      </c>
    </row>
    <row r="2396" spans="1:38" x14ac:dyDescent="0.3">
      <c r="A2396" s="24" t="s">
        <v>0</v>
      </c>
      <c r="B2396" t="s">
        <v>310</v>
      </c>
      <c r="C2396" t="s">
        <v>289</v>
      </c>
      <c r="D2396">
        <v>-27.118390000000002</v>
      </c>
      <c r="E2396">
        <v>-48.519509999999997</v>
      </c>
      <c r="F2396" s="24" t="s">
        <v>2</v>
      </c>
      <c r="G2396" s="24" t="s">
        <v>3</v>
      </c>
      <c r="H2396" s="25">
        <v>42389</v>
      </c>
      <c r="I2396" s="12" t="s">
        <v>248</v>
      </c>
      <c r="J2396" s="12" t="s">
        <v>270</v>
      </c>
      <c r="K2396" s="12" t="s">
        <v>292</v>
      </c>
      <c r="L2396" s="24" t="s">
        <v>96</v>
      </c>
      <c r="M2396" s="24" t="s">
        <v>272</v>
      </c>
      <c r="N2396" t="s">
        <v>85</v>
      </c>
      <c r="O2396" s="24">
        <v>1</v>
      </c>
      <c r="P2396">
        <v>5</v>
      </c>
      <c r="Q2396">
        <v>5</v>
      </c>
      <c r="R2396">
        <v>28</v>
      </c>
      <c r="S2396" s="24">
        <v>2.2000000000000002</v>
      </c>
      <c r="T2396" s="24">
        <v>1.5</v>
      </c>
      <c r="U2396" t="s">
        <v>188</v>
      </c>
      <c r="V2396" s="14" t="str">
        <f>VLOOKUP($U2396,look_up!$A$2:J2422,2,FALSE)</f>
        <v>Lírio_do_mar</v>
      </c>
      <c r="W2396" s="14" t="str">
        <f>VLOOKUP($U2396,look_up!$A$2:K2422,3,FALSE)</f>
        <v>Species</v>
      </c>
      <c r="X2396" s="14" t="str">
        <f>VLOOKUP($U2396,look_up!$A$2:L2422,4,FALSE)</f>
        <v>NA</v>
      </c>
      <c r="Y2396" s="14" t="str">
        <f>VLOOKUP($U2396,look_up!A$2:K2422,5,FALSE)</f>
        <v>Animalia</v>
      </c>
      <c r="Z2396" s="14" t="str">
        <f>VLOOKUP($U2396,look_up!A$2:L2422,6,FALSE)</f>
        <v>Echinodermata</v>
      </c>
      <c r="AA2396" s="14" t="str">
        <f>VLOOKUP($U2396,look_up!A$2:M2422,7,FALSE)</f>
        <v>Crinoidea</v>
      </c>
      <c r="AB2396" s="14" t="str">
        <f>VLOOKUP($U2396,look_up!$A$2:P2422,8,FALSE)</f>
        <v>Comatulida</v>
      </c>
      <c r="AC2396" s="14" t="str">
        <f>VLOOKUP($U2396,look_up!$A$2:Q2422,9,FALSE)</f>
        <v>Tropiometridae</v>
      </c>
      <c r="AD2396" s="14">
        <f>VLOOKUP($U2396,look_up!A$2:P2422,10,FALSE)</f>
        <v>213331</v>
      </c>
      <c r="AE2396" s="16">
        <v>0</v>
      </c>
      <c r="AF2396" s="24" t="s">
        <v>216</v>
      </c>
      <c r="AG2396">
        <v>40</v>
      </c>
      <c r="AH2396" s="16" t="s">
        <v>273</v>
      </c>
      <c r="AI2396" s="16" t="s">
        <v>229</v>
      </c>
      <c r="AJ2396" s="16" t="s">
        <v>214</v>
      </c>
      <c r="AK2396" s="16" t="s">
        <v>230</v>
      </c>
      <c r="AL2396" s="16">
        <v>0</v>
      </c>
    </row>
    <row r="2397" spans="1:38" x14ac:dyDescent="0.3">
      <c r="A2397" s="24" t="s">
        <v>0</v>
      </c>
      <c r="B2397" t="s">
        <v>310</v>
      </c>
      <c r="C2397" t="s">
        <v>289</v>
      </c>
      <c r="D2397">
        <v>-27.118390000000002</v>
      </c>
      <c r="E2397">
        <v>-48.519509999999997</v>
      </c>
      <c r="F2397" s="24" t="s">
        <v>2</v>
      </c>
      <c r="G2397" s="24" t="s">
        <v>3</v>
      </c>
      <c r="H2397" s="25">
        <v>42389</v>
      </c>
      <c r="I2397" s="12" t="s">
        <v>248</v>
      </c>
      <c r="J2397" s="12" t="s">
        <v>270</v>
      </c>
      <c r="K2397" s="12" t="s">
        <v>292</v>
      </c>
      <c r="L2397" s="24" t="s">
        <v>96</v>
      </c>
      <c r="M2397" s="24" t="s">
        <v>272</v>
      </c>
      <c r="N2397" t="s">
        <v>85</v>
      </c>
      <c r="O2397" s="24">
        <v>2</v>
      </c>
      <c r="P2397">
        <v>5</v>
      </c>
      <c r="Q2397">
        <v>5</v>
      </c>
      <c r="R2397">
        <v>28</v>
      </c>
      <c r="S2397" s="24">
        <v>2.2000000000000002</v>
      </c>
      <c r="T2397" s="24">
        <v>1.5</v>
      </c>
      <c r="U2397" t="s">
        <v>188</v>
      </c>
      <c r="V2397" s="14" t="str">
        <f>VLOOKUP($U2397,look_up!$A$2:J2423,2,FALSE)</f>
        <v>Lírio_do_mar</v>
      </c>
      <c r="W2397" s="14" t="str">
        <f>VLOOKUP($U2397,look_up!$A$2:K2423,3,FALSE)</f>
        <v>Species</v>
      </c>
      <c r="X2397" s="14" t="str">
        <f>VLOOKUP($U2397,look_up!$A$2:L2423,4,FALSE)</f>
        <v>NA</v>
      </c>
      <c r="Y2397" s="14" t="str">
        <f>VLOOKUP($U2397,look_up!A$2:K2423,5,FALSE)</f>
        <v>Animalia</v>
      </c>
      <c r="Z2397" s="14" t="str">
        <f>VLOOKUP($U2397,look_up!A$2:L2423,6,FALSE)</f>
        <v>Echinodermata</v>
      </c>
      <c r="AA2397" s="14" t="str">
        <f>VLOOKUP($U2397,look_up!A$2:M2423,7,FALSE)</f>
        <v>Crinoidea</v>
      </c>
      <c r="AB2397" s="14" t="str">
        <f>VLOOKUP($U2397,look_up!$A$2:P2423,8,FALSE)</f>
        <v>Comatulida</v>
      </c>
      <c r="AC2397" s="14" t="str">
        <f>VLOOKUP($U2397,look_up!$A$2:Q2423,9,FALSE)</f>
        <v>Tropiometridae</v>
      </c>
      <c r="AD2397" s="14">
        <f>VLOOKUP($U2397,look_up!A$2:P2423,10,FALSE)</f>
        <v>213331</v>
      </c>
      <c r="AE2397" s="16">
        <v>0</v>
      </c>
      <c r="AF2397" s="24" t="s">
        <v>216</v>
      </c>
      <c r="AG2397">
        <v>40</v>
      </c>
      <c r="AH2397" s="16" t="s">
        <v>273</v>
      </c>
      <c r="AI2397" s="16" t="s">
        <v>229</v>
      </c>
      <c r="AJ2397" s="16" t="s">
        <v>214</v>
      </c>
      <c r="AK2397" s="16" t="s">
        <v>230</v>
      </c>
      <c r="AL2397" s="16">
        <v>0</v>
      </c>
    </row>
    <row r="2398" spans="1:38" x14ac:dyDescent="0.3">
      <c r="A2398" s="24" t="s">
        <v>0</v>
      </c>
      <c r="B2398" t="s">
        <v>310</v>
      </c>
      <c r="C2398" t="s">
        <v>289</v>
      </c>
      <c r="D2398">
        <v>-27.118390000000002</v>
      </c>
      <c r="E2398">
        <v>-48.519509999999997</v>
      </c>
      <c r="F2398" s="24" t="s">
        <v>2</v>
      </c>
      <c r="G2398" s="24" t="s">
        <v>3</v>
      </c>
      <c r="H2398" s="25">
        <v>42389</v>
      </c>
      <c r="I2398" s="12" t="s">
        <v>248</v>
      </c>
      <c r="J2398" s="12" t="s">
        <v>270</v>
      </c>
      <c r="K2398" s="12" t="s">
        <v>292</v>
      </c>
      <c r="L2398" s="24" t="s">
        <v>96</v>
      </c>
      <c r="M2398" s="24" t="s">
        <v>272</v>
      </c>
      <c r="N2398" t="s">
        <v>85</v>
      </c>
      <c r="O2398" s="24">
        <v>3</v>
      </c>
      <c r="P2398">
        <v>5</v>
      </c>
      <c r="Q2398">
        <v>5</v>
      </c>
      <c r="R2398">
        <v>28</v>
      </c>
      <c r="S2398" s="24">
        <v>2.2000000000000002</v>
      </c>
      <c r="T2398" s="24">
        <v>1.5</v>
      </c>
      <c r="U2398" t="s">
        <v>188</v>
      </c>
      <c r="V2398" s="14" t="str">
        <f>VLOOKUP($U2398,look_up!$A$2:J2424,2,FALSE)</f>
        <v>Lírio_do_mar</v>
      </c>
      <c r="W2398" s="14" t="str">
        <f>VLOOKUP($U2398,look_up!$A$2:K2424,3,FALSE)</f>
        <v>Species</v>
      </c>
      <c r="X2398" s="14" t="str">
        <f>VLOOKUP($U2398,look_up!$A$2:L2424,4,FALSE)</f>
        <v>NA</v>
      </c>
      <c r="Y2398" s="14" t="str">
        <f>VLOOKUP($U2398,look_up!A$2:K2424,5,FALSE)</f>
        <v>Animalia</v>
      </c>
      <c r="Z2398" s="14" t="str">
        <f>VLOOKUP($U2398,look_up!A$2:L2424,6,FALSE)</f>
        <v>Echinodermata</v>
      </c>
      <c r="AA2398" s="14" t="str">
        <f>VLOOKUP($U2398,look_up!A$2:M2424,7,FALSE)</f>
        <v>Crinoidea</v>
      </c>
      <c r="AB2398" s="14" t="str">
        <f>VLOOKUP($U2398,look_up!$A$2:P2424,8,FALSE)</f>
        <v>Comatulida</v>
      </c>
      <c r="AC2398" s="14" t="str">
        <f>VLOOKUP($U2398,look_up!$A$2:Q2424,9,FALSE)</f>
        <v>Tropiometridae</v>
      </c>
      <c r="AD2398" s="14">
        <f>VLOOKUP($U2398,look_up!A$2:P2424,10,FALSE)</f>
        <v>213331</v>
      </c>
      <c r="AE2398" s="16">
        <v>0</v>
      </c>
      <c r="AF2398" s="24" t="s">
        <v>216</v>
      </c>
      <c r="AG2398">
        <v>40</v>
      </c>
      <c r="AH2398" s="16" t="s">
        <v>273</v>
      </c>
      <c r="AI2398" s="16" t="s">
        <v>229</v>
      </c>
      <c r="AJ2398" s="16" t="s">
        <v>214</v>
      </c>
      <c r="AK2398" s="16" t="s">
        <v>230</v>
      </c>
      <c r="AL2398" s="16">
        <v>0</v>
      </c>
    </row>
    <row r="2399" spans="1:38" x14ac:dyDescent="0.3">
      <c r="A2399" s="24" t="s">
        <v>0</v>
      </c>
      <c r="B2399" t="s">
        <v>311</v>
      </c>
      <c r="C2399" t="s">
        <v>290</v>
      </c>
      <c r="D2399">
        <v>-27.11862</v>
      </c>
      <c r="E2399">
        <v>-48.514699999999998</v>
      </c>
      <c r="F2399" s="24" t="s">
        <v>2</v>
      </c>
      <c r="G2399" s="24" t="s">
        <v>3</v>
      </c>
      <c r="H2399" s="25">
        <v>42389</v>
      </c>
      <c r="I2399" s="12" t="s">
        <v>248</v>
      </c>
      <c r="J2399" s="12" t="s">
        <v>270</v>
      </c>
      <c r="K2399" s="12" t="s">
        <v>292</v>
      </c>
      <c r="L2399" s="24" t="s">
        <v>96</v>
      </c>
      <c r="M2399" s="24" t="s">
        <v>272</v>
      </c>
      <c r="N2399" t="s">
        <v>85</v>
      </c>
      <c r="O2399" s="24">
        <v>1</v>
      </c>
      <c r="P2399">
        <v>5</v>
      </c>
      <c r="Q2399">
        <v>5</v>
      </c>
      <c r="R2399">
        <v>28</v>
      </c>
      <c r="S2399" s="24">
        <v>2.2000000000000002</v>
      </c>
      <c r="T2399" s="24">
        <v>2</v>
      </c>
      <c r="U2399" t="s">
        <v>188</v>
      </c>
      <c r="V2399" s="14" t="str">
        <f>VLOOKUP($U2399,look_up!$A$2:J2425,2,FALSE)</f>
        <v>Lírio_do_mar</v>
      </c>
      <c r="W2399" s="14" t="str">
        <f>VLOOKUP($U2399,look_up!$A$2:K2425,3,FALSE)</f>
        <v>Species</v>
      </c>
      <c r="X2399" s="14" t="str">
        <f>VLOOKUP($U2399,look_up!$A$2:L2425,4,FALSE)</f>
        <v>NA</v>
      </c>
      <c r="Y2399" s="14" t="str">
        <f>VLOOKUP($U2399,look_up!A$2:K2425,5,FALSE)</f>
        <v>Animalia</v>
      </c>
      <c r="Z2399" s="14" t="str">
        <f>VLOOKUP($U2399,look_up!A$2:L2425,6,FALSE)</f>
        <v>Echinodermata</v>
      </c>
      <c r="AA2399" s="14" t="str">
        <f>VLOOKUP($U2399,look_up!A$2:M2425,7,FALSE)</f>
        <v>Crinoidea</v>
      </c>
      <c r="AB2399" s="14" t="str">
        <f>VLOOKUP($U2399,look_up!$A$2:P2425,8,FALSE)</f>
        <v>Comatulida</v>
      </c>
      <c r="AC2399" s="14" t="str">
        <f>VLOOKUP($U2399,look_up!$A$2:Q2425,9,FALSE)</f>
        <v>Tropiometridae</v>
      </c>
      <c r="AD2399" s="14">
        <f>VLOOKUP($U2399,look_up!A$2:P2425,10,FALSE)</f>
        <v>213331</v>
      </c>
      <c r="AE2399" s="16">
        <v>0</v>
      </c>
      <c r="AF2399" s="24" t="s">
        <v>216</v>
      </c>
      <c r="AG2399">
        <v>40</v>
      </c>
      <c r="AH2399" s="16" t="s">
        <v>273</v>
      </c>
      <c r="AI2399" s="16" t="s">
        <v>229</v>
      </c>
      <c r="AJ2399" s="16" t="s">
        <v>214</v>
      </c>
      <c r="AK2399" s="16" t="s">
        <v>230</v>
      </c>
      <c r="AL2399" s="16">
        <v>0</v>
      </c>
    </row>
    <row r="2400" spans="1:38" x14ac:dyDescent="0.3">
      <c r="A2400" s="24" t="s">
        <v>0</v>
      </c>
      <c r="B2400" t="s">
        <v>311</v>
      </c>
      <c r="C2400" t="s">
        <v>290</v>
      </c>
      <c r="D2400">
        <v>-27.11862</v>
      </c>
      <c r="E2400">
        <v>-48.514699999999998</v>
      </c>
      <c r="F2400" s="24" t="s">
        <v>2</v>
      </c>
      <c r="G2400" s="24" t="s">
        <v>3</v>
      </c>
      <c r="H2400" s="25">
        <v>42389</v>
      </c>
      <c r="I2400" s="12" t="s">
        <v>248</v>
      </c>
      <c r="J2400" s="12" t="s">
        <v>270</v>
      </c>
      <c r="K2400" s="12" t="s">
        <v>292</v>
      </c>
      <c r="L2400" s="24" t="s">
        <v>96</v>
      </c>
      <c r="M2400" s="24" t="s">
        <v>272</v>
      </c>
      <c r="N2400" t="s">
        <v>85</v>
      </c>
      <c r="O2400" s="24">
        <v>2</v>
      </c>
      <c r="P2400">
        <v>5</v>
      </c>
      <c r="Q2400">
        <v>5</v>
      </c>
      <c r="R2400">
        <v>28</v>
      </c>
      <c r="S2400" s="24">
        <v>2.2000000000000002</v>
      </c>
      <c r="T2400" s="24">
        <v>2</v>
      </c>
      <c r="U2400" t="s">
        <v>188</v>
      </c>
      <c r="V2400" s="14" t="str">
        <f>VLOOKUP($U2400,look_up!$A$2:J2426,2,FALSE)</f>
        <v>Lírio_do_mar</v>
      </c>
      <c r="W2400" s="14" t="str">
        <f>VLOOKUP($U2400,look_up!$A$2:K2426,3,FALSE)</f>
        <v>Species</v>
      </c>
      <c r="X2400" s="14" t="str">
        <f>VLOOKUP($U2400,look_up!$A$2:L2426,4,FALSE)</f>
        <v>NA</v>
      </c>
      <c r="Y2400" s="14" t="str">
        <f>VLOOKUP($U2400,look_up!A$2:K2426,5,FALSE)</f>
        <v>Animalia</v>
      </c>
      <c r="Z2400" s="14" t="str">
        <f>VLOOKUP($U2400,look_up!A$2:L2426,6,FALSE)</f>
        <v>Echinodermata</v>
      </c>
      <c r="AA2400" s="14" t="str">
        <f>VLOOKUP($U2400,look_up!A$2:M2426,7,FALSE)</f>
        <v>Crinoidea</v>
      </c>
      <c r="AB2400" s="14" t="str">
        <f>VLOOKUP($U2400,look_up!$A$2:P2426,8,FALSE)</f>
        <v>Comatulida</v>
      </c>
      <c r="AC2400" s="14" t="str">
        <f>VLOOKUP($U2400,look_up!$A$2:Q2426,9,FALSE)</f>
        <v>Tropiometridae</v>
      </c>
      <c r="AD2400" s="14">
        <f>VLOOKUP($U2400,look_up!A$2:P2426,10,FALSE)</f>
        <v>213331</v>
      </c>
      <c r="AE2400" s="16">
        <v>0</v>
      </c>
      <c r="AF2400" s="24" t="s">
        <v>216</v>
      </c>
      <c r="AG2400">
        <v>40</v>
      </c>
      <c r="AH2400" s="16" t="s">
        <v>273</v>
      </c>
      <c r="AI2400" s="16" t="s">
        <v>229</v>
      </c>
      <c r="AJ2400" s="16" t="s">
        <v>214</v>
      </c>
      <c r="AK2400" s="16" t="s">
        <v>230</v>
      </c>
      <c r="AL2400" s="16">
        <v>0</v>
      </c>
    </row>
    <row r="2401" spans="1:38" x14ac:dyDescent="0.3">
      <c r="A2401" s="24" t="s">
        <v>0</v>
      </c>
      <c r="B2401" t="s">
        <v>311</v>
      </c>
      <c r="C2401" t="s">
        <v>290</v>
      </c>
      <c r="D2401">
        <v>-27.11862</v>
      </c>
      <c r="E2401">
        <v>-48.514699999999998</v>
      </c>
      <c r="F2401" s="24" t="s">
        <v>2</v>
      </c>
      <c r="G2401" s="24" t="s">
        <v>3</v>
      </c>
      <c r="H2401" s="25">
        <v>42389</v>
      </c>
      <c r="I2401" s="12" t="s">
        <v>248</v>
      </c>
      <c r="J2401" s="12" t="s">
        <v>270</v>
      </c>
      <c r="K2401" s="12" t="s">
        <v>292</v>
      </c>
      <c r="L2401" s="24" t="s">
        <v>96</v>
      </c>
      <c r="M2401" s="24" t="s">
        <v>272</v>
      </c>
      <c r="N2401" t="s">
        <v>85</v>
      </c>
      <c r="O2401" s="24">
        <v>3</v>
      </c>
      <c r="P2401">
        <v>5</v>
      </c>
      <c r="Q2401">
        <v>5</v>
      </c>
      <c r="R2401">
        <v>28</v>
      </c>
      <c r="S2401" s="24">
        <v>2.2000000000000002</v>
      </c>
      <c r="T2401" s="24">
        <v>2</v>
      </c>
      <c r="U2401" t="s">
        <v>188</v>
      </c>
      <c r="V2401" s="14" t="str">
        <f>VLOOKUP($U2401,look_up!$A$2:J2427,2,FALSE)</f>
        <v>Lírio_do_mar</v>
      </c>
      <c r="W2401" s="14" t="str">
        <f>VLOOKUP($U2401,look_up!$A$2:K2427,3,FALSE)</f>
        <v>Species</v>
      </c>
      <c r="X2401" s="14" t="str">
        <f>VLOOKUP($U2401,look_up!$A$2:L2427,4,FALSE)</f>
        <v>NA</v>
      </c>
      <c r="Y2401" s="14" t="str">
        <f>VLOOKUP($U2401,look_up!A$2:K2427,5,FALSE)</f>
        <v>Animalia</v>
      </c>
      <c r="Z2401" s="14" t="str">
        <f>VLOOKUP($U2401,look_up!A$2:L2427,6,FALSE)</f>
        <v>Echinodermata</v>
      </c>
      <c r="AA2401" s="14" t="str">
        <f>VLOOKUP($U2401,look_up!A$2:M2427,7,FALSE)</f>
        <v>Crinoidea</v>
      </c>
      <c r="AB2401" s="14" t="str">
        <f>VLOOKUP($U2401,look_up!$A$2:P2427,8,FALSE)</f>
        <v>Comatulida</v>
      </c>
      <c r="AC2401" s="14" t="str">
        <f>VLOOKUP($U2401,look_up!$A$2:Q2427,9,FALSE)</f>
        <v>Tropiometridae</v>
      </c>
      <c r="AD2401" s="14">
        <f>VLOOKUP($U2401,look_up!A$2:P2427,10,FALSE)</f>
        <v>213331</v>
      </c>
      <c r="AE2401" s="16">
        <v>0</v>
      </c>
      <c r="AF2401" s="24" t="s">
        <v>216</v>
      </c>
      <c r="AG2401">
        <v>40</v>
      </c>
      <c r="AH2401" s="16" t="s">
        <v>273</v>
      </c>
      <c r="AI2401" s="16" t="s">
        <v>229</v>
      </c>
      <c r="AJ2401" s="16" t="s">
        <v>214</v>
      </c>
      <c r="AK2401" s="16" t="s">
        <v>230</v>
      </c>
      <c r="AL2401" s="16">
        <v>0</v>
      </c>
    </row>
    <row r="2402" spans="1:38" x14ac:dyDescent="0.3">
      <c r="A2402" s="24" t="s">
        <v>0</v>
      </c>
      <c r="B2402" t="s">
        <v>306</v>
      </c>
      <c r="C2402" t="s">
        <v>268</v>
      </c>
      <c r="D2402">
        <v>-27.609590000000001</v>
      </c>
      <c r="E2402">
        <v>-48.387419999999999</v>
      </c>
      <c r="F2402" s="24" t="s">
        <v>2</v>
      </c>
      <c r="G2402" s="24" t="s">
        <v>3</v>
      </c>
      <c r="H2402" s="25">
        <v>42033</v>
      </c>
      <c r="I2402" s="12" t="s">
        <v>269</v>
      </c>
      <c r="J2402" s="12" t="s">
        <v>270</v>
      </c>
      <c r="K2402" s="12" t="s">
        <v>271</v>
      </c>
      <c r="L2402" s="24" t="s">
        <v>96</v>
      </c>
      <c r="M2402" s="24" t="s">
        <v>272</v>
      </c>
      <c r="N2402" t="s">
        <v>85</v>
      </c>
      <c r="O2402" s="24">
        <v>1</v>
      </c>
      <c r="P2402">
        <v>5</v>
      </c>
      <c r="Q2402">
        <v>5</v>
      </c>
      <c r="R2402">
        <v>19</v>
      </c>
      <c r="S2402" s="24">
        <v>5</v>
      </c>
      <c r="T2402" s="24">
        <v>5.2</v>
      </c>
      <c r="U2402" t="s">
        <v>189</v>
      </c>
      <c r="V2402" s="14" t="str">
        <f>VLOOKUP($U2402,look_up!$A$2:J2428,2,FALSE)</f>
        <v>Anêmona</v>
      </c>
      <c r="W2402" s="14" t="str">
        <f>VLOOKUP($U2402,look_up!$A$2:K2428,3,FALSE)</f>
        <v>Species</v>
      </c>
      <c r="X2402" s="14" t="str">
        <f>VLOOKUP($U2402,look_up!$A$2:L2428,4,FALSE)</f>
        <v>NA</v>
      </c>
      <c r="Y2402" s="14" t="str">
        <f>VLOOKUP($U2402,look_up!A$2:K2428,5,FALSE)</f>
        <v>Animalia</v>
      </c>
      <c r="Z2402" s="14" t="str">
        <f>VLOOKUP($U2402,look_up!A$2:L2428,6,FALSE)</f>
        <v>Cnidaria</v>
      </c>
      <c r="AA2402" s="14" t="str">
        <f>VLOOKUP($U2402,look_up!A$2:M2428,7,FALSE)</f>
        <v>Anthozoa</v>
      </c>
      <c r="AB2402" s="14" t="str">
        <f>VLOOKUP($U2402,look_up!$A$2:P2428,8,FALSE)</f>
        <v>Actiniaria</v>
      </c>
      <c r="AC2402" s="14" t="str">
        <f>VLOOKUP($U2402,look_up!$A$2:Q2428,9,FALSE)</f>
        <v>Actiniidae</v>
      </c>
      <c r="AD2402" s="14">
        <f>VLOOKUP($U2402,look_up!A$2:P2428,10,FALSE)</f>
        <v>283333</v>
      </c>
      <c r="AE2402" s="16">
        <v>22</v>
      </c>
      <c r="AF2402" s="24" t="s">
        <v>216</v>
      </c>
      <c r="AG2402">
        <v>40</v>
      </c>
      <c r="AH2402" s="16" t="s">
        <v>273</v>
      </c>
      <c r="AI2402" s="16" t="s">
        <v>297</v>
      </c>
      <c r="AJ2402" s="16" t="s">
        <v>214</v>
      </c>
      <c r="AK2402" s="16" t="s">
        <v>231</v>
      </c>
      <c r="AL2402" s="16">
        <v>22</v>
      </c>
    </row>
    <row r="2403" spans="1:38" x14ac:dyDescent="0.3">
      <c r="A2403" s="24" t="s">
        <v>0</v>
      </c>
      <c r="B2403" t="s">
        <v>306</v>
      </c>
      <c r="C2403" t="s">
        <v>268</v>
      </c>
      <c r="D2403">
        <v>-27.609590000000001</v>
      </c>
      <c r="E2403">
        <v>-48.387419999999999</v>
      </c>
      <c r="F2403" s="24" t="s">
        <v>2</v>
      </c>
      <c r="G2403" s="24" t="s">
        <v>3</v>
      </c>
      <c r="H2403" s="25">
        <v>42033</v>
      </c>
      <c r="I2403" s="12" t="s">
        <v>269</v>
      </c>
      <c r="J2403" s="12" t="s">
        <v>270</v>
      </c>
      <c r="K2403" s="12" t="s">
        <v>271</v>
      </c>
      <c r="L2403" s="24" t="s">
        <v>96</v>
      </c>
      <c r="M2403" s="24" t="s">
        <v>272</v>
      </c>
      <c r="N2403" t="s">
        <v>85</v>
      </c>
      <c r="O2403" s="24">
        <v>2</v>
      </c>
      <c r="P2403">
        <v>5</v>
      </c>
      <c r="Q2403">
        <v>5</v>
      </c>
      <c r="R2403">
        <v>19</v>
      </c>
      <c r="S2403" s="24">
        <v>5</v>
      </c>
      <c r="T2403" s="24">
        <v>5.2</v>
      </c>
      <c r="U2403" t="s">
        <v>189</v>
      </c>
      <c r="V2403" s="14" t="str">
        <f>VLOOKUP($U2403,look_up!$A$2:J2429,2,FALSE)</f>
        <v>Anêmona</v>
      </c>
      <c r="W2403" s="14" t="str">
        <f>VLOOKUP($U2403,look_up!$A$2:K2429,3,FALSE)</f>
        <v>Species</v>
      </c>
      <c r="X2403" s="14" t="str">
        <f>VLOOKUP($U2403,look_up!$A$2:L2429,4,FALSE)</f>
        <v>NA</v>
      </c>
      <c r="Y2403" s="14" t="str">
        <f>VLOOKUP($U2403,look_up!A$2:K2429,5,FALSE)</f>
        <v>Animalia</v>
      </c>
      <c r="Z2403" s="14" t="str">
        <f>VLOOKUP($U2403,look_up!A$2:L2429,6,FALSE)</f>
        <v>Cnidaria</v>
      </c>
      <c r="AA2403" s="14" t="str">
        <f>VLOOKUP($U2403,look_up!A$2:M2429,7,FALSE)</f>
        <v>Anthozoa</v>
      </c>
      <c r="AB2403" s="14" t="str">
        <f>VLOOKUP($U2403,look_up!$A$2:P2429,8,FALSE)</f>
        <v>Actiniaria</v>
      </c>
      <c r="AC2403" s="14" t="str">
        <f>VLOOKUP($U2403,look_up!$A$2:Q2429,9,FALSE)</f>
        <v>Actiniidae</v>
      </c>
      <c r="AD2403" s="14">
        <f>VLOOKUP($U2403,look_up!A$2:P2429,10,FALSE)</f>
        <v>283333</v>
      </c>
      <c r="AE2403" s="16">
        <v>17</v>
      </c>
      <c r="AF2403" s="24" t="s">
        <v>216</v>
      </c>
      <c r="AG2403">
        <v>40</v>
      </c>
      <c r="AH2403" s="16" t="s">
        <v>273</v>
      </c>
      <c r="AI2403" s="16" t="s">
        <v>297</v>
      </c>
      <c r="AJ2403" s="16" t="s">
        <v>214</v>
      </c>
      <c r="AK2403" s="16" t="s">
        <v>231</v>
      </c>
      <c r="AL2403" s="16">
        <v>17</v>
      </c>
    </row>
    <row r="2404" spans="1:38" x14ac:dyDescent="0.3">
      <c r="A2404" s="24" t="s">
        <v>0</v>
      </c>
      <c r="B2404" t="s">
        <v>306</v>
      </c>
      <c r="C2404" t="s">
        <v>268</v>
      </c>
      <c r="D2404">
        <v>-27.609590000000001</v>
      </c>
      <c r="E2404">
        <v>-48.387419999999999</v>
      </c>
      <c r="F2404" s="24" t="s">
        <v>2</v>
      </c>
      <c r="G2404" s="24" t="s">
        <v>3</v>
      </c>
      <c r="H2404" s="25">
        <v>42033</v>
      </c>
      <c r="I2404" s="12" t="s">
        <v>269</v>
      </c>
      <c r="J2404" s="12" t="s">
        <v>270</v>
      </c>
      <c r="K2404" s="12" t="s">
        <v>271</v>
      </c>
      <c r="L2404" s="24" t="s">
        <v>96</v>
      </c>
      <c r="M2404" s="24" t="s">
        <v>272</v>
      </c>
      <c r="N2404" t="s">
        <v>85</v>
      </c>
      <c r="O2404" s="24">
        <v>3</v>
      </c>
      <c r="P2404">
        <v>5</v>
      </c>
      <c r="Q2404">
        <v>5</v>
      </c>
      <c r="R2404">
        <v>19</v>
      </c>
      <c r="S2404" s="24">
        <v>5</v>
      </c>
      <c r="T2404" s="24">
        <v>5.2</v>
      </c>
      <c r="U2404" t="s">
        <v>189</v>
      </c>
      <c r="V2404" s="14" t="str">
        <f>VLOOKUP($U2404,look_up!$A$2:J2430,2,FALSE)</f>
        <v>Anêmona</v>
      </c>
      <c r="W2404" s="14" t="str">
        <f>VLOOKUP($U2404,look_up!$A$2:K2430,3,FALSE)</f>
        <v>Species</v>
      </c>
      <c r="X2404" s="14" t="str">
        <f>VLOOKUP($U2404,look_up!$A$2:L2430,4,FALSE)</f>
        <v>NA</v>
      </c>
      <c r="Y2404" s="14" t="str">
        <f>VLOOKUP($U2404,look_up!A$2:K2430,5,FALSE)</f>
        <v>Animalia</v>
      </c>
      <c r="Z2404" s="14" t="str">
        <f>VLOOKUP($U2404,look_up!A$2:L2430,6,FALSE)</f>
        <v>Cnidaria</v>
      </c>
      <c r="AA2404" s="14" t="str">
        <f>VLOOKUP($U2404,look_up!A$2:M2430,7,FALSE)</f>
        <v>Anthozoa</v>
      </c>
      <c r="AB2404" s="14" t="str">
        <f>VLOOKUP($U2404,look_up!$A$2:P2430,8,FALSE)</f>
        <v>Actiniaria</v>
      </c>
      <c r="AC2404" s="14" t="str">
        <f>VLOOKUP($U2404,look_up!$A$2:Q2430,9,FALSE)</f>
        <v>Actiniidae</v>
      </c>
      <c r="AD2404" s="14">
        <f>VLOOKUP($U2404,look_up!A$2:P2430,10,FALSE)</f>
        <v>283333</v>
      </c>
      <c r="AE2404" s="16">
        <v>7</v>
      </c>
      <c r="AF2404" s="24" t="s">
        <v>216</v>
      </c>
      <c r="AG2404">
        <v>40</v>
      </c>
      <c r="AH2404" s="16" t="s">
        <v>273</v>
      </c>
      <c r="AI2404" s="16" t="s">
        <v>297</v>
      </c>
      <c r="AJ2404" s="16" t="s">
        <v>214</v>
      </c>
      <c r="AK2404" s="16" t="s">
        <v>231</v>
      </c>
      <c r="AL2404" s="16">
        <v>7</v>
      </c>
    </row>
    <row r="2405" spans="1:38" x14ac:dyDescent="0.3">
      <c r="A2405" s="24" t="s">
        <v>0</v>
      </c>
      <c r="B2405" t="s">
        <v>307</v>
      </c>
      <c r="C2405" t="s">
        <v>274</v>
      </c>
      <c r="D2405">
        <v>-27.488160000000001</v>
      </c>
      <c r="E2405">
        <v>-48.365229999999997</v>
      </c>
      <c r="F2405" s="24" t="s">
        <v>2</v>
      </c>
      <c r="G2405" s="24" t="s">
        <v>3</v>
      </c>
      <c r="H2405" s="25">
        <v>42038</v>
      </c>
      <c r="I2405" s="12" t="s">
        <v>100</v>
      </c>
      <c r="J2405" s="12" t="s">
        <v>245</v>
      </c>
      <c r="K2405" s="12" t="s">
        <v>271</v>
      </c>
      <c r="L2405" s="24" t="s">
        <v>96</v>
      </c>
      <c r="M2405" s="24" t="s">
        <v>272</v>
      </c>
      <c r="N2405" t="s">
        <v>85</v>
      </c>
      <c r="O2405" s="24">
        <v>1</v>
      </c>
      <c r="P2405">
        <v>5</v>
      </c>
      <c r="Q2405">
        <v>5</v>
      </c>
      <c r="R2405">
        <v>23</v>
      </c>
      <c r="S2405" s="24">
        <v>4.8</v>
      </c>
      <c r="T2405" s="24">
        <v>2.4</v>
      </c>
      <c r="U2405" t="s">
        <v>189</v>
      </c>
      <c r="V2405" s="14" t="str">
        <f>VLOOKUP($U2405,look_up!$A$2:J2431,2,FALSE)</f>
        <v>Anêmona</v>
      </c>
      <c r="W2405" s="14" t="str">
        <f>VLOOKUP($U2405,look_up!$A$2:K2431,3,FALSE)</f>
        <v>Species</v>
      </c>
      <c r="X2405" s="14" t="str">
        <f>VLOOKUP($U2405,look_up!$A$2:L2431,4,FALSE)</f>
        <v>NA</v>
      </c>
      <c r="Y2405" s="14" t="str">
        <f>VLOOKUP($U2405,look_up!A$2:K2431,5,FALSE)</f>
        <v>Animalia</v>
      </c>
      <c r="Z2405" s="14" t="str">
        <f>VLOOKUP($U2405,look_up!A$2:L2431,6,FALSE)</f>
        <v>Cnidaria</v>
      </c>
      <c r="AA2405" s="14" t="str">
        <f>VLOOKUP($U2405,look_up!A$2:M2431,7,FALSE)</f>
        <v>Anthozoa</v>
      </c>
      <c r="AB2405" s="14" t="str">
        <f>VLOOKUP($U2405,look_up!$A$2:P2431,8,FALSE)</f>
        <v>Actiniaria</v>
      </c>
      <c r="AC2405" s="14" t="str">
        <f>VLOOKUP($U2405,look_up!$A$2:Q2431,9,FALSE)</f>
        <v>Actiniidae</v>
      </c>
      <c r="AD2405" s="14">
        <f>VLOOKUP($U2405,look_up!A$2:P2431,10,FALSE)</f>
        <v>283333</v>
      </c>
      <c r="AE2405" s="16">
        <v>20</v>
      </c>
      <c r="AF2405" s="24" t="s">
        <v>216</v>
      </c>
      <c r="AG2405">
        <v>40</v>
      </c>
      <c r="AH2405" s="16" t="s">
        <v>273</v>
      </c>
      <c r="AI2405" s="16" t="s">
        <v>297</v>
      </c>
      <c r="AJ2405" s="16" t="s">
        <v>214</v>
      </c>
      <c r="AK2405" s="16" t="s">
        <v>231</v>
      </c>
      <c r="AL2405" s="16">
        <v>20</v>
      </c>
    </row>
    <row r="2406" spans="1:38" x14ac:dyDescent="0.3">
      <c r="A2406" s="24" t="s">
        <v>0</v>
      </c>
      <c r="B2406" t="s">
        <v>307</v>
      </c>
      <c r="C2406" t="s">
        <v>274</v>
      </c>
      <c r="D2406">
        <v>-27.488160000000001</v>
      </c>
      <c r="E2406">
        <v>-48.365229999999997</v>
      </c>
      <c r="F2406" s="24" t="s">
        <v>2</v>
      </c>
      <c r="G2406" s="24" t="s">
        <v>3</v>
      </c>
      <c r="H2406" s="25">
        <v>42038</v>
      </c>
      <c r="I2406" s="12" t="s">
        <v>100</v>
      </c>
      <c r="J2406" s="12" t="s">
        <v>245</v>
      </c>
      <c r="K2406" s="12" t="s">
        <v>271</v>
      </c>
      <c r="L2406" s="24" t="s">
        <v>96</v>
      </c>
      <c r="M2406" s="24" t="s">
        <v>272</v>
      </c>
      <c r="N2406" t="s">
        <v>85</v>
      </c>
      <c r="O2406" s="24">
        <v>2</v>
      </c>
      <c r="P2406">
        <v>5</v>
      </c>
      <c r="Q2406">
        <v>5</v>
      </c>
      <c r="R2406">
        <v>23</v>
      </c>
      <c r="S2406" s="24">
        <v>4.8</v>
      </c>
      <c r="T2406" s="24">
        <v>2.4</v>
      </c>
      <c r="U2406" t="s">
        <v>189</v>
      </c>
      <c r="V2406" s="14" t="str">
        <f>VLOOKUP($U2406,look_up!$A$2:J2432,2,FALSE)</f>
        <v>Anêmona</v>
      </c>
      <c r="W2406" s="14" t="str">
        <f>VLOOKUP($U2406,look_up!$A$2:K2432,3,FALSE)</f>
        <v>Species</v>
      </c>
      <c r="X2406" s="14" t="str">
        <f>VLOOKUP($U2406,look_up!$A$2:L2432,4,FALSE)</f>
        <v>NA</v>
      </c>
      <c r="Y2406" s="14" t="str">
        <f>VLOOKUP($U2406,look_up!A$2:K2432,5,FALSE)</f>
        <v>Animalia</v>
      </c>
      <c r="Z2406" s="14" t="str">
        <f>VLOOKUP($U2406,look_up!A$2:L2432,6,FALSE)</f>
        <v>Cnidaria</v>
      </c>
      <c r="AA2406" s="14" t="str">
        <f>VLOOKUP($U2406,look_up!A$2:M2432,7,FALSE)</f>
        <v>Anthozoa</v>
      </c>
      <c r="AB2406" s="14" t="str">
        <f>VLOOKUP($U2406,look_up!$A$2:P2432,8,FALSE)</f>
        <v>Actiniaria</v>
      </c>
      <c r="AC2406" s="14" t="str">
        <f>VLOOKUP($U2406,look_up!$A$2:Q2432,9,FALSE)</f>
        <v>Actiniidae</v>
      </c>
      <c r="AD2406" s="14">
        <f>VLOOKUP($U2406,look_up!A$2:P2432,10,FALSE)</f>
        <v>283333</v>
      </c>
      <c r="AE2406" s="16">
        <v>1</v>
      </c>
      <c r="AF2406" s="24" t="s">
        <v>216</v>
      </c>
      <c r="AG2406">
        <v>40</v>
      </c>
      <c r="AH2406" s="16" t="s">
        <v>273</v>
      </c>
      <c r="AI2406" s="16" t="s">
        <v>297</v>
      </c>
      <c r="AJ2406" s="16" t="s">
        <v>214</v>
      </c>
      <c r="AK2406" s="16" t="s">
        <v>231</v>
      </c>
      <c r="AL2406" s="16">
        <v>1</v>
      </c>
    </row>
    <row r="2407" spans="1:38" x14ac:dyDescent="0.3">
      <c r="A2407" s="24" t="s">
        <v>0</v>
      </c>
      <c r="B2407" t="s">
        <v>307</v>
      </c>
      <c r="C2407" t="s">
        <v>274</v>
      </c>
      <c r="D2407">
        <v>-27.488160000000001</v>
      </c>
      <c r="E2407">
        <v>-48.365229999999997</v>
      </c>
      <c r="F2407" s="24" t="s">
        <v>2</v>
      </c>
      <c r="G2407" s="24" t="s">
        <v>3</v>
      </c>
      <c r="H2407" s="25">
        <v>42038</v>
      </c>
      <c r="I2407" s="12" t="s">
        <v>100</v>
      </c>
      <c r="J2407" s="12" t="s">
        <v>245</v>
      </c>
      <c r="K2407" s="12" t="s">
        <v>271</v>
      </c>
      <c r="L2407" s="24" t="s">
        <v>96</v>
      </c>
      <c r="M2407" s="24" t="s">
        <v>272</v>
      </c>
      <c r="N2407" t="s">
        <v>85</v>
      </c>
      <c r="O2407" s="24">
        <v>3</v>
      </c>
      <c r="P2407">
        <v>5</v>
      </c>
      <c r="Q2407">
        <v>5</v>
      </c>
      <c r="R2407">
        <v>23</v>
      </c>
      <c r="S2407" s="24">
        <v>4.8</v>
      </c>
      <c r="T2407" s="24">
        <v>2.4</v>
      </c>
      <c r="U2407" t="s">
        <v>189</v>
      </c>
      <c r="V2407" s="14" t="str">
        <f>VLOOKUP($U2407,look_up!$A$2:J2433,2,FALSE)</f>
        <v>Anêmona</v>
      </c>
      <c r="W2407" s="14" t="str">
        <f>VLOOKUP($U2407,look_up!$A$2:K2433,3,FALSE)</f>
        <v>Species</v>
      </c>
      <c r="X2407" s="14" t="str">
        <f>VLOOKUP($U2407,look_up!$A$2:L2433,4,FALSE)</f>
        <v>NA</v>
      </c>
      <c r="Y2407" s="14" t="str">
        <f>VLOOKUP($U2407,look_up!A$2:K2433,5,FALSE)</f>
        <v>Animalia</v>
      </c>
      <c r="Z2407" s="14" t="str">
        <f>VLOOKUP($U2407,look_up!A$2:L2433,6,FALSE)</f>
        <v>Cnidaria</v>
      </c>
      <c r="AA2407" s="14" t="str">
        <f>VLOOKUP($U2407,look_up!A$2:M2433,7,FALSE)</f>
        <v>Anthozoa</v>
      </c>
      <c r="AB2407" s="14" t="str">
        <f>VLOOKUP($U2407,look_up!$A$2:P2433,8,FALSE)</f>
        <v>Actiniaria</v>
      </c>
      <c r="AC2407" s="14" t="str">
        <f>VLOOKUP($U2407,look_up!$A$2:Q2433,9,FALSE)</f>
        <v>Actiniidae</v>
      </c>
      <c r="AD2407" s="14">
        <f>VLOOKUP($U2407,look_up!A$2:P2433,10,FALSE)</f>
        <v>283333</v>
      </c>
      <c r="AE2407" s="16">
        <v>1</v>
      </c>
      <c r="AF2407" s="24" t="s">
        <v>216</v>
      </c>
      <c r="AG2407">
        <v>40</v>
      </c>
      <c r="AH2407" s="16" t="s">
        <v>273</v>
      </c>
      <c r="AI2407" s="16" t="s">
        <v>297</v>
      </c>
      <c r="AJ2407" s="16" t="s">
        <v>214</v>
      </c>
      <c r="AK2407" s="16" t="s">
        <v>231</v>
      </c>
      <c r="AL2407" s="16">
        <v>1</v>
      </c>
    </row>
    <row r="2408" spans="1:38" x14ac:dyDescent="0.3">
      <c r="A2408" s="24" t="s">
        <v>0</v>
      </c>
      <c r="B2408" t="s">
        <v>307</v>
      </c>
      <c r="C2408" t="s">
        <v>274</v>
      </c>
      <c r="D2408">
        <v>-27.488160000000001</v>
      </c>
      <c r="E2408">
        <v>-48.365229999999997</v>
      </c>
      <c r="F2408" s="24" t="s">
        <v>2</v>
      </c>
      <c r="G2408" s="24" t="s">
        <v>3</v>
      </c>
      <c r="H2408" s="25">
        <v>42038</v>
      </c>
      <c r="I2408" s="12" t="s">
        <v>100</v>
      </c>
      <c r="J2408" s="12" t="s">
        <v>245</v>
      </c>
      <c r="K2408" s="12" t="s">
        <v>271</v>
      </c>
      <c r="L2408" s="24" t="s">
        <v>96</v>
      </c>
      <c r="M2408" s="24" t="s">
        <v>272</v>
      </c>
      <c r="N2408" t="s">
        <v>85</v>
      </c>
      <c r="O2408" s="24">
        <v>2</v>
      </c>
      <c r="P2408">
        <v>10</v>
      </c>
      <c r="Q2408">
        <v>10</v>
      </c>
      <c r="R2408">
        <v>19</v>
      </c>
      <c r="S2408" s="24">
        <v>4.8</v>
      </c>
      <c r="T2408" s="24">
        <v>2.4</v>
      </c>
      <c r="U2408" t="s">
        <v>189</v>
      </c>
      <c r="V2408" s="14" t="str">
        <f>VLOOKUP($U2408,look_up!$A$2:J2434,2,FALSE)</f>
        <v>Anêmona</v>
      </c>
      <c r="W2408" s="14" t="str">
        <f>VLOOKUP($U2408,look_up!$A$2:K2434,3,FALSE)</f>
        <v>Species</v>
      </c>
      <c r="X2408" s="14" t="str">
        <f>VLOOKUP($U2408,look_up!$A$2:L2434,4,FALSE)</f>
        <v>NA</v>
      </c>
      <c r="Y2408" s="14" t="str">
        <f>VLOOKUP($U2408,look_up!A$2:K2434,5,FALSE)</f>
        <v>Animalia</v>
      </c>
      <c r="Z2408" s="14" t="str">
        <f>VLOOKUP($U2408,look_up!A$2:L2434,6,FALSE)</f>
        <v>Cnidaria</v>
      </c>
      <c r="AA2408" s="14" t="str">
        <f>VLOOKUP($U2408,look_up!A$2:M2434,7,FALSE)</f>
        <v>Anthozoa</v>
      </c>
      <c r="AB2408" s="14" t="str">
        <f>VLOOKUP($U2408,look_up!$A$2:P2434,8,FALSE)</f>
        <v>Actiniaria</v>
      </c>
      <c r="AC2408" s="14" t="str">
        <f>VLOOKUP($U2408,look_up!$A$2:Q2434,9,FALSE)</f>
        <v>Actiniidae</v>
      </c>
      <c r="AD2408" s="14">
        <f>VLOOKUP($U2408,look_up!A$2:P2434,10,FALSE)</f>
        <v>283333</v>
      </c>
      <c r="AE2408" s="16">
        <v>0</v>
      </c>
      <c r="AF2408" s="24" t="s">
        <v>216</v>
      </c>
      <c r="AG2408">
        <v>40</v>
      </c>
      <c r="AH2408" s="16" t="s">
        <v>273</v>
      </c>
      <c r="AI2408" s="16" t="s">
        <v>297</v>
      </c>
      <c r="AJ2408" s="16" t="s">
        <v>214</v>
      </c>
      <c r="AK2408" s="16" t="s">
        <v>231</v>
      </c>
      <c r="AL2408" s="16">
        <v>0</v>
      </c>
    </row>
    <row r="2409" spans="1:38" x14ac:dyDescent="0.3">
      <c r="A2409" s="24" t="s">
        <v>0</v>
      </c>
      <c r="B2409" t="s">
        <v>307</v>
      </c>
      <c r="C2409" t="s">
        <v>274</v>
      </c>
      <c r="D2409">
        <v>-27.488160000000001</v>
      </c>
      <c r="E2409">
        <v>-48.365229999999997</v>
      </c>
      <c r="F2409" s="24" t="s">
        <v>2</v>
      </c>
      <c r="G2409" s="24" t="s">
        <v>3</v>
      </c>
      <c r="H2409" s="25">
        <v>42038</v>
      </c>
      <c r="I2409" s="12" t="s">
        <v>100</v>
      </c>
      <c r="J2409" s="12" t="s">
        <v>245</v>
      </c>
      <c r="K2409" s="12" t="s">
        <v>271</v>
      </c>
      <c r="L2409" s="24" t="s">
        <v>96</v>
      </c>
      <c r="M2409" s="24" t="s">
        <v>272</v>
      </c>
      <c r="N2409" t="s">
        <v>85</v>
      </c>
      <c r="O2409" s="24">
        <v>3</v>
      </c>
      <c r="P2409">
        <v>10</v>
      </c>
      <c r="Q2409">
        <v>10</v>
      </c>
      <c r="R2409">
        <v>19</v>
      </c>
      <c r="S2409" s="24">
        <v>4.8</v>
      </c>
      <c r="T2409" s="24">
        <v>2.4</v>
      </c>
      <c r="U2409" t="s">
        <v>189</v>
      </c>
      <c r="V2409" s="14" t="str">
        <f>VLOOKUP($U2409,look_up!$A$2:J2435,2,FALSE)</f>
        <v>Anêmona</v>
      </c>
      <c r="W2409" s="14" t="str">
        <f>VLOOKUP($U2409,look_up!$A$2:K2435,3,FALSE)</f>
        <v>Species</v>
      </c>
      <c r="X2409" s="14" t="str">
        <f>VLOOKUP($U2409,look_up!$A$2:L2435,4,FALSE)</f>
        <v>NA</v>
      </c>
      <c r="Y2409" s="14" t="str">
        <f>VLOOKUP($U2409,look_up!A$2:K2435,5,FALSE)</f>
        <v>Animalia</v>
      </c>
      <c r="Z2409" s="14" t="str">
        <f>VLOOKUP($U2409,look_up!A$2:L2435,6,FALSE)</f>
        <v>Cnidaria</v>
      </c>
      <c r="AA2409" s="14" t="str">
        <f>VLOOKUP($U2409,look_up!A$2:M2435,7,FALSE)</f>
        <v>Anthozoa</v>
      </c>
      <c r="AB2409" s="14" t="str">
        <f>VLOOKUP($U2409,look_up!$A$2:P2435,8,FALSE)</f>
        <v>Actiniaria</v>
      </c>
      <c r="AC2409" s="14" t="str">
        <f>VLOOKUP($U2409,look_up!$A$2:Q2435,9,FALSE)</f>
        <v>Actiniidae</v>
      </c>
      <c r="AD2409" s="14">
        <f>VLOOKUP($U2409,look_up!A$2:P2435,10,FALSE)</f>
        <v>283333</v>
      </c>
      <c r="AE2409" s="16">
        <v>0</v>
      </c>
      <c r="AF2409" s="24" t="s">
        <v>216</v>
      </c>
      <c r="AG2409">
        <v>40</v>
      </c>
      <c r="AH2409" s="16" t="s">
        <v>273</v>
      </c>
      <c r="AI2409" s="16" t="s">
        <v>297</v>
      </c>
      <c r="AJ2409" s="16" t="s">
        <v>214</v>
      </c>
      <c r="AK2409" s="16" t="s">
        <v>231</v>
      </c>
      <c r="AL2409" s="16">
        <v>0</v>
      </c>
    </row>
    <row r="2410" spans="1:38" x14ac:dyDescent="0.3">
      <c r="A2410" s="24" t="s">
        <v>0</v>
      </c>
      <c r="B2410" t="s">
        <v>244</v>
      </c>
      <c r="C2410" t="s">
        <v>275</v>
      </c>
      <c r="D2410">
        <v>-27.2837</v>
      </c>
      <c r="E2410">
        <v>-48.37368</v>
      </c>
      <c r="F2410" s="24" t="s">
        <v>2</v>
      </c>
      <c r="G2410" s="24" t="s">
        <v>3</v>
      </c>
      <c r="H2410" s="25">
        <v>42045</v>
      </c>
      <c r="I2410" s="12" t="s">
        <v>276</v>
      </c>
      <c r="J2410" s="12" t="s">
        <v>245</v>
      </c>
      <c r="K2410" s="12" t="s">
        <v>271</v>
      </c>
      <c r="L2410" s="24" t="s">
        <v>96</v>
      </c>
      <c r="M2410" s="24" t="s">
        <v>272</v>
      </c>
      <c r="N2410" t="s">
        <v>85</v>
      </c>
      <c r="O2410" s="24">
        <v>1</v>
      </c>
      <c r="P2410">
        <v>5</v>
      </c>
      <c r="Q2410">
        <v>5</v>
      </c>
      <c r="R2410">
        <v>27</v>
      </c>
      <c r="S2410" s="24">
        <v>8.8000000000000007</v>
      </c>
      <c r="T2410" s="24">
        <v>9.3000000000000007</v>
      </c>
      <c r="U2410" t="s">
        <v>189</v>
      </c>
      <c r="V2410" s="14" t="str">
        <f>VLOOKUP($U2410,look_up!$A$2:J2436,2,FALSE)</f>
        <v>Anêmona</v>
      </c>
      <c r="W2410" s="14" t="str">
        <f>VLOOKUP($U2410,look_up!$A$2:K2436,3,FALSE)</f>
        <v>Species</v>
      </c>
      <c r="X2410" s="14" t="str">
        <f>VLOOKUP($U2410,look_up!$A$2:L2436,4,FALSE)</f>
        <v>NA</v>
      </c>
      <c r="Y2410" s="14" t="str">
        <f>VLOOKUP($U2410,look_up!A$2:K2436,5,FALSE)</f>
        <v>Animalia</v>
      </c>
      <c r="Z2410" s="14" t="str">
        <f>VLOOKUP($U2410,look_up!A$2:L2436,6,FALSE)</f>
        <v>Cnidaria</v>
      </c>
      <c r="AA2410" s="14" t="str">
        <f>VLOOKUP($U2410,look_up!A$2:M2436,7,FALSE)</f>
        <v>Anthozoa</v>
      </c>
      <c r="AB2410" s="14" t="str">
        <f>VLOOKUP($U2410,look_up!$A$2:P2436,8,FALSE)</f>
        <v>Actiniaria</v>
      </c>
      <c r="AC2410" s="14" t="str">
        <f>VLOOKUP($U2410,look_up!$A$2:Q2436,9,FALSE)</f>
        <v>Actiniidae</v>
      </c>
      <c r="AD2410" s="14">
        <f>VLOOKUP($U2410,look_up!A$2:P2436,10,FALSE)</f>
        <v>283333</v>
      </c>
      <c r="AE2410" s="16">
        <v>0</v>
      </c>
      <c r="AF2410" s="24" t="s">
        <v>216</v>
      </c>
      <c r="AG2410">
        <v>40</v>
      </c>
      <c r="AH2410" s="16" t="s">
        <v>273</v>
      </c>
      <c r="AI2410" s="16" t="s">
        <v>297</v>
      </c>
      <c r="AJ2410" s="16" t="s">
        <v>214</v>
      </c>
      <c r="AK2410" s="16" t="s">
        <v>231</v>
      </c>
      <c r="AL2410" s="16">
        <v>0</v>
      </c>
    </row>
    <row r="2411" spans="1:38" x14ac:dyDescent="0.3">
      <c r="A2411" s="24" t="s">
        <v>0</v>
      </c>
      <c r="B2411" t="s">
        <v>244</v>
      </c>
      <c r="C2411" t="s">
        <v>275</v>
      </c>
      <c r="D2411">
        <v>-27.2837</v>
      </c>
      <c r="E2411">
        <v>-48.37368</v>
      </c>
      <c r="F2411" s="24" t="s">
        <v>2</v>
      </c>
      <c r="G2411" s="24" t="s">
        <v>3</v>
      </c>
      <c r="H2411" s="25">
        <v>42045</v>
      </c>
      <c r="I2411" s="12" t="s">
        <v>276</v>
      </c>
      <c r="J2411" s="12" t="s">
        <v>245</v>
      </c>
      <c r="K2411" s="12" t="s">
        <v>271</v>
      </c>
      <c r="L2411" s="24" t="s">
        <v>96</v>
      </c>
      <c r="M2411" s="24" t="s">
        <v>272</v>
      </c>
      <c r="N2411" t="s">
        <v>85</v>
      </c>
      <c r="O2411" s="24">
        <v>2</v>
      </c>
      <c r="P2411">
        <v>5</v>
      </c>
      <c r="Q2411">
        <v>5</v>
      </c>
      <c r="R2411">
        <v>27</v>
      </c>
      <c r="S2411" s="24">
        <v>8.8000000000000007</v>
      </c>
      <c r="T2411" s="24">
        <v>9.3000000000000007</v>
      </c>
      <c r="U2411" t="s">
        <v>189</v>
      </c>
      <c r="V2411" s="14" t="str">
        <f>VLOOKUP($U2411,look_up!$A$2:J2437,2,FALSE)</f>
        <v>Anêmona</v>
      </c>
      <c r="W2411" s="14" t="str">
        <f>VLOOKUP($U2411,look_up!$A$2:K2437,3,FALSE)</f>
        <v>Species</v>
      </c>
      <c r="X2411" s="14" t="str">
        <f>VLOOKUP($U2411,look_up!$A$2:L2437,4,FALSE)</f>
        <v>NA</v>
      </c>
      <c r="Y2411" s="14" t="str">
        <f>VLOOKUP($U2411,look_up!A$2:K2437,5,FALSE)</f>
        <v>Animalia</v>
      </c>
      <c r="Z2411" s="14" t="str">
        <f>VLOOKUP($U2411,look_up!A$2:L2437,6,FALSE)</f>
        <v>Cnidaria</v>
      </c>
      <c r="AA2411" s="14" t="str">
        <f>VLOOKUP($U2411,look_up!A$2:M2437,7,FALSE)</f>
        <v>Anthozoa</v>
      </c>
      <c r="AB2411" s="14" t="str">
        <f>VLOOKUP($U2411,look_up!$A$2:P2437,8,FALSE)</f>
        <v>Actiniaria</v>
      </c>
      <c r="AC2411" s="14" t="str">
        <f>VLOOKUP($U2411,look_up!$A$2:Q2437,9,FALSE)</f>
        <v>Actiniidae</v>
      </c>
      <c r="AD2411" s="14">
        <f>VLOOKUP($U2411,look_up!A$2:P2437,10,FALSE)</f>
        <v>283333</v>
      </c>
      <c r="AE2411" s="16">
        <v>7</v>
      </c>
      <c r="AF2411" s="24" t="s">
        <v>216</v>
      </c>
      <c r="AG2411">
        <v>40</v>
      </c>
      <c r="AH2411" s="16" t="s">
        <v>273</v>
      </c>
      <c r="AI2411" s="16" t="s">
        <v>297</v>
      </c>
      <c r="AJ2411" s="16" t="s">
        <v>214</v>
      </c>
      <c r="AK2411" s="16" t="s">
        <v>231</v>
      </c>
      <c r="AL2411" s="16">
        <v>7</v>
      </c>
    </row>
    <row r="2412" spans="1:38" x14ac:dyDescent="0.3">
      <c r="A2412" s="24" t="s">
        <v>0</v>
      </c>
      <c r="B2412" t="s">
        <v>244</v>
      </c>
      <c r="C2412" t="s">
        <v>275</v>
      </c>
      <c r="D2412">
        <v>-27.2837</v>
      </c>
      <c r="E2412">
        <v>-48.37368</v>
      </c>
      <c r="F2412" s="24" t="s">
        <v>2</v>
      </c>
      <c r="G2412" s="24" t="s">
        <v>3</v>
      </c>
      <c r="H2412" s="25">
        <v>42045</v>
      </c>
      <c r="I2412" s="12" t="s">
        <v>276</v>
      </c>
      <c r="J2412" s="12" t="s">
        <v>245</v>
      </c>
      <c r="K2412" s="12" t="s">
        <v>271</v>
      </c>
      <c r="L2412" s="24" t="s">
        <v>96</v>
      </c>
      <c r="M2412" s="24" t="s">
        <v>272</v>
      </c>
      <c r="N2412" t="s">
        <v>85</v>
      </c>
      <c r="O2412" s="24">
        <v>3</v>
      </c>
      <c r="P2412">
        <v>5</v>
      </c>
      <c r="Q2412">
        <v>5</v>
      </c>
      <c r="R2412">
        <v>27</v>
      </c>
      <c r="S2412" s="24">
        <v>8.8000000000000007</v>
      </c>
      <c r="T2412" s="24">
        <v>9.3000000000000007</v>
      </c>
      <c r="U2412" t="s">
        <v>189</v>
      </c>
      <c r="V2412" s="14" t="str">
        <f>VLOOKUP($U2412,look_up!$A$2:J2438,2,FALSE)</f>
        <v>Anêmona</v>
      </c>
      <c r="W2412" s="14" t="str">
        <f>VLOOKUP($U2412,look_up!$A$2:K2438,3,FALSE)</f>
        <v>Species</v>
      </c>
      <c r="X2412" s="14" t="str">
        <f>VLOOKUP($U2412,look_up!$A$2:L2438,4,FALSE)</f>
        <v>NA</v>
      </c>
      <c r="Y2412" s="14" t="str">
        <f>VLOOKUP($U2412,look_up!A$2:K2438,5,FALSE)</f>
        <v>Animalia</v>
      </c>
      <c r="Z2412" s="14" t="str">
        <f>VLOOKUP($U2412,look_up!A$2:L2438,6,FALSE)</f>
        <v>Cnidaria</v>
      </c>
      <c r="AA2412" s="14" t="str">
        <f>VLOOKUP($U2412,look_up!A$2:M2438,7,FALSE)</f>
        <v>Anthozoa</v>
      </c>
      <c r="AB2412" s="14" t="str">
        <f>VLOOKUP($U2412,look_up!$A$2:P2438,8,FALSE)</f>
        <v>Actiniaria</v>
      </c>
      <c r="AC2412" s="14" t="str">
        <f>VLOOKUP($U2412,look_up!$A$2:Q2438,9,FALSE)</f>
        <v>Actiniidae</v>
      </c>
      <c r="AD2412" s="14">
        <f>VLOOKUP($U2412,look_up!A$2:P2438,10,FALSE)</f>
        <v>283333</v>
      </c>
      <c r="AE2412" s="16">
        <v>3</v>
      </c>
      <c r="AF2412" s="24" t="s">
        <v>216</v>
      </c>
      <c r="AG2412">
        <v>40</v>
      </c>
      <c r="AH2412" s="16" t="s">
        <v>273</v>
      </c>
      <c r="AI2412" s="16" t="s">
        <v>297</v>
      </c>
      <c r="AJ2412" s="16" t="s">
        <v>214</v>
      </c>
      <c r="AK2412" s="16" t="s">
        <v>231</v>
      </c>
      <c r="AL2412" s="16">
        <v>3</v>
      </c>
    </row>
    <row r="2413" spans="1:38" x14ac:dyDescent="0.3">
      <c r="A2413" s="24" t="s">
        <v>0</v>
      </c>
      <c r="B2413" t="s">
        <v>244</v>
      </c>
      <c r="C2413" t="s">
        <v>275</v>
      </c>
      <c r="D2413">
        <v>-27.2837</v>
      </c>
      <c r="E2413">
        <v>-48.37368</v>
      </c>
      <c r="F2413" s="24" t="s">
        <v>2</v>
      </c>
      <c r="G2413" s="24" t="s">
        <v>3</v>
      </c>
      <c r="H2413" s="25">
        <v>42045</v>
      </c>
      <c r="I2413" s="12" t="s">
        <v>276</v>
      </c>
      <c r="J2413" s="12" t="s">
        <v>245</v>
      </c>
      <c r="K2413" s="12" t="s">
        <v>271</v>
      </c>
      <c r="L2413" s="24" t="s">
        <v>96</v>
      </c>
      <c r="M2413" s="24" t="s">
        <v>272</v>
      </c>
      <c r="N2413" t="s">
        <v>85</v>
      </c>
      <c r="O2413" s="24">
        <v>1</v>
      </c>
      <c r="P2413">
        <v>10</v>
      </c>
      <c r="Q2413">
        <v>10</v>
      </c>
      <c r="R2413">
        <v>27</v>
      </c>
      <c r="S2413" s="24">
        <v>8.8000000000000007</v>
      </c>
      <c r="T2413" s="24">
        <v>10.4</v>
      </c>
      <c r="U2413" t="s">
        <v>189</v>
      </c>
      <c r="V2413" s="14" t="str">
        <f>VLOOKUP($U2413,look_up!$A$2:J2439,2,FALSE)</f>
        <v>Anêmona</v>
      </c>
      <c r="W2413" s="14" t="str">
        <f>VLOOKUP($U2413,look_up!$A$2:K2439,3,FALSE)</f>
        <v>Species</v>
      </c>
      <c r="X2413" s="14" t="str">
        <f>VLOOKUP($U2413,look_up!$A$2:L2439,4,FALSE)</f>
        <v>NA</v>
      </c>
      <c r="Y2413" s="14" t="str">
        <f>VLOOKUP($U2413,look_up!A$2:K2439,5,FALSE)</f>
        <v>Animalia</v>
      </c>
      <c r="Z2413" s="14" t="str">
        <f>VLOOKUP($U2413,look_up!A$2:L2439,6,FALSE)</f>
        <v>Cnidaria</v>
      </c>
      <c r="AA2413" s="14" t="str">
        <f>VLOOKUP($U2413,look_up!A$2:M2439,7,FALSE)</f>
        <v>Anthozoa</v>
      </c>
      <c r="AB2413" s="14" t="str">
        <f>VLOOKUP($U2413,look_up!$A$2:P2439,8,FALSE)</f>
        <v>Actiniaria</v>
      </c>
      <c r="AC2413" s="14" t="str">
        <f>VLOOKUP($U2413,look_up!$A$2:Q2439,9,FALSE)</f>
        <v>Actiniidae</v>
      </c>
      <c r="AD2413" s="14">
        <f>VLOOKUP($U2413,look_up!A$2:P2439,10,FALSE)</f>
        <v>283333</v>
      </c>
      <c r="AE2413" s="16">
        <v>0</v>
      </c>
      <c r="AF2413" s="24" t="s">
        <v>216</v>
      </c>
      <c r="AG2413">
        <v>40</v>
      </c>
      <c r="AH2413" s="16" t="s">
        <v>273</v>
      </c>
      <c r="AI2413" s="16" t="s">
        <v>297</v>
      </c>
      <c r="AJ2413" s="16" t="s">
        <v>214</v>
      </c>
      <c r="AK2413" s="16" t="s">
        <v>231</v>
      </c>
      <c r="AL2413" s="16">
        <v>0</v>
      </c>
    </row>
    <row r="2414" spans="1:38" x14ac:dyDescent="0.3">
      <c r="A2414" s="24" t="s">
        <v>0</v>
      </c>
      <c r="B2414" t="s">
        <v>244</v>
      </c>
      <c r="C2414" t="s">
        <v>275</v>
      </c>
      <c r="D2414">
        <v>-27.2837</v>
      </c>
      <c r="E2414">
        <v>-48.37368</v>
      </c>
      <c r="F2414" s="24" t="s">
        <v>2</v>
      </c>
      <c r="G2414" s="24" t="s">
        <v>3</v>
      </c>
      <c r="H2414" s="25">
        <v>42045</v>
      </c>
      <c r="I2414" s="12" t="s">
        <v>276</v>
      </c>
      <c r="J2414" s="12" t="s">
        <v>245</v>
      </c>
      <c r="K2414" s="12" t="s">
        <v>271</v>
      </c>
      <c r="L2414" s="24" t="s">
        <v>96</v>
      </c>
      <c r="M2414" s="24" t="s">
        <v>272</v>
      </c>
      <c r="N2414" t="s">
        <v>85</v>
      </c>
      <c r="O2414" s="24">
        <v>2</v>
      </c>
      <c r="P2414">
        <v>10</v>
      </c>
      <c r="Q2414">
        <v>10</v>
      </c>
      <c r="R2414">
        <v>27</v>
      </c>
      <c r="S2414" s="24">
        <v>8.8000000000000007</v>
      </c>
      <c r="T2414" s="24">
        <v>10.4</v>
      </c>
      <c r="U2414" t="s">
        <v>189</v>
      </c>
      <c r="V2414" s="14" t="str">
        <f>VLOOKUP($U2414,look_up!$A$2:J2440,2,FALSE)</f>
        <v>Anêmona</v>
      </c>
      <c r="W2414" s="14" t="str">
        <f>VLOOKUP($U2414,look_up!$A$2:K2440,3,FALSE)</f>
        <v>Species</v>
      </c>
      <c r="X2414" s="14" t="str">
        <f>VLOOKUP($U2414,look_up!$A$2:L2440,4,FALSE)</f>
        <v>NA</v>
      </c>
      <c r="Y2414" s="14" t="str">
        <f>VLOOKUP($U2414,look_up!A$2:K2440,5,FALSE)</f>
        <v>Animalia</v>
      </c>
      <c r="Z2414" s="14" t="str">
        <f>VLOOKUP($U2414,look_up!A$2:L2440,6,FALSE)</f>
        <v>Cnidaria</v>
      </c>
      <c r="AA2414" s="14" t="str">
        <f>VLOOKUP($U2414,look_up!A$2:M2440,7,FALSE)</f>
        <v>Anthozoa</v>
      </c>
      <c r="AB2414" s="14" t="str">
        <f>VLOOKUP($U2414,look_up!$A$2:P2440,8,FALSE)</f>
        <v>Actiniaria</v>
      </c>
      <c r="AC2414" s="14" t="str">
        <f>VLOOKUP($U2414,look_up!$A$2:Q2440,9,FALSE)</f>
        <v>Actiniidae</v>
      </c>
      <c r="AD2414" s="14">
        <f>VLOOKUP($U2414,look_up!A$2:P2440,10,FALSE)</f>
        <v>283333</v>
      </c>
      <c r="AE2414" s="16">
        <v>0</v>
      </c>
      <c r="AF2414" s="24" t="s">
        <v>216</v>
      </c>
      <c r="AG2414">
        <v>40</v>
      </c>
      <c r="AH2414" s="16" t="s">
        <v>273</v>
      </c>
      <c r="AI2414" s="16" t="s">
        <v>297</v>
      </c>
      <c r="AJ2414" s="16" t="s">
        <v>214</v>
      </c>
      <c r="AK2414" s="16" t="s">
        <v>231</v>
      </c>
      <c r="AL2414" s="16">
        <v>0</v>
      </c>
    </row>
    <row r="2415" spans="1:38" x14ac:dyDescent="0.3">
      <c r="A2415" s="24" t="s">
        <v>0</v>
      </c>
      <c r="B2415" t="s">
        <v>244</v>
      </c>
      <c r="C2415" t="s">
        <v>275</v>
      </c>
      <c r="D2415">
        <v>-27.2837</v>
      </c>
      <c r="E2415">
        <v>-48.37368</v>
      </c>
      <c r="F2415" s="24" t="s">
        <v>2</v>
      </c>
      <c r="G2415" s="24" t="s">
        <v>3</v>
      </c>
      <c r="H2415" s="25">
        <v>42045</v>
      </c>
      <c r="I2415" s="12" t="s">
        <v>276</v>
      </c>
      <c r="J2415" s="12" t="s">
        <v>245</v>
      </c>
      <c r="K2415" s="12" t="s">
        <v>271</v>
      </c>
      <c r="L2415" s="24" t="s">
        <v>96</v>
      </c>
      <c r="M2415" s="24" t="s">
        <v>272</v>
      </c>
      <c r="N2415" t="s">
        <v>85</v>
      </c>
      <c r="O2415" s="24">
        <v>3</v>
      </c>
      <c r="P2415">
        <v>10</v>
      </c>
      <c r="Q2415">
        <v>10</v>
      </c>
      <c r="R2415">
        <v>27</v>
      </c>
      <c r="S2415" s="24">
        <v>8.8000000000000007</v>
      </c>
      <c r="T2415" s="24">
        <v>10.4</v>
      </c>
      <c r="U2415" t="s">
        <v>189</v>
      </c>
      <c r="V2415" s="14" t="str">
        <f>VLOOKUP($U2415,look_up!$A$2:J2441,2,FALSE)</f>
        <v>Anêmona</v>
      </c>
      <c r="W2415" s="14" t="str">
        <f>VLOOKUP($U2415,look_up!$A$2:K2441,3,FALSE)</f>
        <v>Species</v>
      </c>
      <c r="X2415" s="14" t="str">
        <f>VLOOKUP($U2415,look_up!$A$2:L2441,4,FALSE)</f>
        <v>NA</v>
      </c>
      <c r="Y2415" s="14" t="str">
        <f>VLOOKUP($U2415,look_up!A$2:K2441,5,FALSE)</f>
        <v>Animalia</v>
      </c>
      <c r="Z2415" s="14" t="str">
        <f>VLOOKUP($U2415,look_up!A$2:L2441,6,FALSE)</f>
        <v>Cnidaria</v>
      </c>
      <c r="AA2415" s="14" t="str">
        <f>VLOOKUP($U2415,look_up!A$2:M2441,7,FALSE)</f>
        <v>Anthozoa</v>
      </c>
      <c r="AB2415" s="14" t="str">
        <f>VLOOKUP($U2415,look_up!$A$2:P2441,8,FALSE)</f>
        <v>Actiniaria</v>
      </c>
      <c r="AC2415" s="14" t="str">
        <f>VLOOKUP($U2415,look_up!$A$2:Q2441,9,FALSE)</f>
        <v>Actiniidae</v>
      </c>
      <c r="AD2415" s="14">
        <f>VLOOKUP($U2415,look_up!A$2:P2441,10,FALSE)</f>
        <v>283333</v>
      </c>
      <c r="AE2415" s="16">
        <v>4</v>
      </c>
      <c r="AF2415" s="24" t="s">
        <v>216</v>
      </c>
      <c r="AG2415">
        <v>40</v>
      </c>
      <c r="AH2415" s="16" t="s">
        <v>273</v>
      </c>
      <c r="AI2415" s="16" t="s">
        <v>297</v>
      </c>
      <c r="AJ2415" s="16" t="s">
        <v>214</v>
      </c>
      <c r="AK2415" s="16" t="s">
        <v>231</v>
      </c>
      <c r="AL2415" s="16">
        <v>4</v>
      </c>
    </row>
    <row r="2416" spans="1:38" x14ac:dyDescent="0.3">
      <c r="A2416" s="24" t="s">
        <v>0</v>
      </c>
      <c r="B2416" t="s">
        <v>266</v>
      </c>
      <c r="C2416" t="s">
        <v>277</v>
      </c>
      <c r="D2416">
        <v>-27.296009999999999</v>
      </c>
      <c r="E2416">
        <v>-48.36168</v>
      </c>
      <c r="F2416" s="24" t="s">
        <v>2</v>
      </c>
      <c r="G2416" s="24" t="s">
        <v>3</v>
      </c>
      <c r="H2416" s="25">
        <v>42047</v>
      </c>
      <c r="I2416" s="12" t="s">
        <v>278</v>
      </c>
      <c r="J2416" s="12" t="s">
        <v>245</v>
      </c>
      <c r="K2416" s="12" t="s">
        <v>271</v>
      </c>
      <c r="L2416" s="24" t="s">
        <v>96</v>
      </c>
      <c r="M2416" s="24" t="s">
        <v>272</v>
      </c>
      <c r="N2416" t="s">
        <v>85</v>
      </c>
      <c r="O2416" s="24">
        <v>1</v>
      </c>
      <c r="P2416">
        <v>5</v>
      </c>
      <c r="Q2416">
        <v>5</v>
      </c>
      <c r="R2416">
        <v>23</v>
      </c>
      <c r="S2416" s="24">
        <v>5.8</v>
      </c>
      <c r="T2416" s="24">
        <v>8.1999999999999993</v>
      </c>
      <c r="U2416" t="s">
        <v>189</v>
      </c>
      <c r="V2416" s="14" t="str">
        <f>VLOOKUP($U2416,look_up!$A$2:J2442,2,FALSE)</f>
        <v>Anêmona</v>
      </c>
      <c r="W2416" s="14" t="str">
        <f>VLOOKUP($U2416,look_up!$A$2:K2442,3,FALSE)</f>
        <v>Species</v>
      </c>
      <c r="X2416" s="14" t="str">
        <f>VLOOKUP($U2416,look_up!$A$2:L2442,4,FALSE)</f>
        <v>NA</v>
      </c>
      <c r="Y2416" s="14" t="str">
        <f>VLOOKUP($U2416,look_up!A$2:K2442,5,FALSE)</f>
        <v>Animalia</v>
      </c>
      <c r="Z2416" s="14" t="str">
        <f>VLOOKUP($U2416,look_up!A$2:L2442,6,FALSE)</f>
        <v>Cnidaria</v>
      </c>
      <c r="AA2416" s="14" t="str">
        <f>VLOOKUP($U2416,look_up!A$2:M2442,7,FALSE)</f>
        <v>Anthozoa</v>
      </c>
      <c r="AB2416" s="14" t="str">
        <f>VLOOKUP($U2416,look_up!$A$2:P2442,8,FALSE)</f>
        <v>Actiniaria</v>
      </c>
      <c r="AC2416" s="14" t="str">
        <f>VLOOKUP($U2416,look_up!$A$2:Q2442,9,FALSE)</f>
        <v>Actiniidae</v>
      </c>
      <c r="AD2416" s="14">
        <f>VLOOKUP($U2416,look_up!A$2:P2442,10,FALSE)</f>
        <v>283333</v>
      </c>
      <c r="AE2416" s="16">
        <v>5</v>
      </c>
      <c r="AF2416" s="24" t="s">
        <v>216</v>
      </c>
      <c r="AG2416">
        <v>40</v>
      </c>
      <c r="AH2416" s="16" t="s">
        <v>273</v>
      </c>
      <c r="AI2416" s="16" t="s">
        <v>297</v>
      </c>
      <c r="AJ2416" s="16" t="s">
        <v>214</v>
      </c>
      <c r="AK2416" s="16" t="s">
        <v>231</v>
      </c>
      <c r="AL2416" s="16">
        <v>5</v>
      </c>
    </row>
    <row r="2417" spans="1:38" x14ac:dyDescent="0.3">
      <c r="A2417" s="24" t="s">
        <v>0</v>
      </c>
      <c r="B2417" t="s">
        <v>266</v>
      </c>
      <c r="C2417" t="s">
        <v>277</v>
      </c>
      <c r="D2417">
        <v>-27.296009999999999</v>
      </c>
      <c r="E2417">
        <v>-48.36168</v>
      </c>
      <c r="F2417" s="24" t="s">
        <v>2</v>
      </c>
      <c r="G2417" s="24" t="s">
        <v>3</v>
      </c>
      <c r="H2417" s="25">
        <v>42047</v>
      </c>
      <c r="I2417" s="12" t="s">
        <v>278</v>
      </c>
      <c r="J2417" s="12" t="s">
        <v>245</v>
      </c>
      <c r="K2417" s="12" t="s">
        <v>271</v>
      </c>
      <c r="L2417" s="24" t="s">
        <v>96</v>
      </c>
      <c r="M2417" s="24" t="s">
        <v>272</v>
      </c>
      <c r="N2417" t="s">
        <v>85</v>
      </c>
      <c r="O2417" s="24">
        <v>2</v>
      </c>
      <c r="P2417">
        <v>5</v>
      </c>
      <c r="Q2417">
        <v>5</v>
      </c>
      <c r="R2417">
        <v>23</v>
      </c>
      <c r="S2417" s="24">
        <v>5.8</v>
      </c>
      <c r="T2417" s="24">
        <v>8.1999999999999993</v>
      </c>
      <c r="U2417" t="s">
        <v>189</v>
      </c>
      <c r="V2417" s="14" t="str">
        <f>VLOOKUP($U2417,look_up!$A$2:J2443,2,FALSE)</f>
        <v>Anêmona</v>
      </c>
      <c r="W2417" s="14" t="str">
        <f>VLOOKUP($U2417,look_up!$A$2:K2443,3,FALSE)</f>
        <v>Species</v>
      </c>
      <c r="X2417" s="14" t="str">
        <f>VLOOKUP($U2417,look_up!$A$2:L2443,4,FALSE)</f>
        <v>NA</v>
      </c>
      <c r="Y2417" s="14" t="str">
        <f>VLOOKUP($U2417,look_up!A$2:K2443,5,FALSE)</f>
        <v>Animalia</v>
      </c>
      <c r="Z2417" s="14" t="str">
        <f>VLOOKUP($U2417,look_up!A$2:L2443,6,FALSE)</f>
        <v>Cnidaria</v>
      </c>
      <c r="AA2417" s="14" t="str">
        <f>VLOOKUP($U2417,look_up!A$2:M2443,7,FALSE)</f>
        <v>Anthozoa</v>
      </c>
      <c r="AB2417" s="14" t="str">
        <f>VLOOKUP($U2417,look_up!$A$2:P2443,8,FALSE)</f>
        <v>Actiniaria</v>
      </c>
      <c r="AC2417" s="14" t="str">
        <f>VLOOKUP($U2417,look_up!$A$2:Q2443,9,FALSE)</f>
        <v>Actiniidae</v>
      </c>
      <c r="AD2417" s="14">
        <f>VLOOKUP($U2417,look_up!A$2:P2443,10,FALSE)</f>
        <v>283333</v>
      </c>
      <c r="AE2417" s="16">
        <v>4</v>
      </c>
      <c r="AF2417" s="24" t="s">
        <v>216</v>
      </c>
      <c r="AG2417">
        <v>40</v>
      </c>
      <c r="AH2417" s="16" t="s">
        <v>273</v>
      </c>
      <c r="AI2417" s="16" t="s">
        <v>297</v>
      </c>
      <c r="AJ2417" s="16" t="s">
        <v>214</v>
      </c>
      <c r="AK2417" s="16" t="s">
        <v>231</v>
      </c>
      <c r="AL2417" s="16">
        <v>4</v>
      </c>
    </row>
    <row r="2418" spans="1:38" x14ac:dyDescent="0.3">
      <c r="A2418" s="24" t="s">
        <v>0</v>
      </c>
      <c r="B2418" t="s">
        <v>266</v>
      </c>
      <c r="C2418" t="s">
        <v>277</v>
      </c>
      <c r="D2418">
        <v>-27.296009999999999</v>
      </c>
      <c r="E2418">
        <v>-48.36168</v>
      </c>
      <c r="F2418" s="24" t="s">
        <v>2</v>
      </c>
      <c r="G2418" s="24" t="s">
        <v>3</v>
      </c>
      <c r="H2418" s="25">
        <v>42047</v>
      </c>
      <c r="I2418" s="12" t="s">
        <v>278</v>
      </c>
      <c r="J2418" s="12" t="s">
        <v>245</v>
      </c>
      <c r="K2418" s="12" t="s">
        <v>271</v>
      </c>
      <c r="L2418" s="24" t="s">
        <v>96</v>
      </c>
      <c r="M2418" s="24" t="s">
        <v>272</v>
      </c>
      <c r="N2418" t="s">
        <v>85</v>
      </c>
      <c r="O2418" s="24">
        <v>3</v>
      </c>
      <c r="P2418">
        <v>5</v>
      </c>
      <c r="Q2418">
        <v>5</v>
      </c>
      <c r="R2418">
        <v>23</v>
      </c>
      <c r="S2418" s="24">
        <v>5.8</v>
      </c>
      <c r="T2418" s="24">
        <v>8.1999999999999993</v>
      </c>
      <c r="U2418" t="s">
        <v>189</v>
      </c>
      <c r="V2418" s="14" t="str">
        <f>VLOOKUP($U2418,look_up!$A$2:J2444,2,FALSE)</f>
        <v>Anêmona</v>
      </c>
      <c r="W2418" s="14" t="str">
        <f>VLOOKUP($U2418,look_up!$A$2:K2444,3,FALSE)</f>
        <v>Species</v>
      </c>
      <c r="X2418" s="14" t="str">
        <f>VLOOKUP($U2418,look_up!$A$2:L2444,4,FALSE)</f>
        <v>NA</v>
      </c>
      <c r="Y2418" s="14" t="str">
        <f>VLOOKUP($U2418,look_up!A$2:K2444,5,FALSE)</f>
        <v>Animalia</v>
      </c>
      <c r="Z2418" s="14" t="str">
        <f>VLOOKUP($U2418,look_up!A$2:L2444,6,FALSE)</f>
        <v>Cnidaria</v>
      </c>
      <c r="AA2418" s="14" t="str">
        <f>VLOOKUP($U2418,look_up!A$2:M2444,7,FALSE)</f>
        <v>Anthozoa</v>
      </c>
      <c r="AB2418" s="14" t="str">
        <f>VLOOKUP($U2418,look_up!$A$2:P2444,8,FALSE)</f>
        <v>Actiniaria</v>
      </c>
      <c r="AC2418" s="14" t="str">
        <f>VLOOKUP($U2418,look_up!$A$2:Q2444,9,FALSE)</f>
        <v>Actiniidae</v>
      </c>
      <c r="AD2418" s="14">
        <f>VLOOKUP($U2418,look_up!A$2:P2444,10,FALSE)</f>
        <v>283333</v>
      </c>
      <c r="AE2418" s="16">
        <v>5</v>
      </c>
      <c r="AF2418" s="24" t="s">
        <v>216</v>
      </c>
      <c r="AG2418">
        <v>40</v>
      </c>
      <c r="AH2418" s="16" t="s">
        <v>273</v>
      </c>
      <c r="AI2418" s="16" t="s">
        <v>297</v>
      </c>
      <c r="AJ2418" s="16" t="s">
        <v>214</v>
      </c>
      <c r="AK2418" s="16" t="s">
        <v>231</v>
      </c>
      <c r="AL2418" s="16">
        <v>5</v>
      </c>
    </row>
    <row r="2419" spans="1:38" x14ac:dyDescent="0.3">
      <c r="A2419" s="24" t="s">
        <v>0</v>
      </c>
      <c r="B2419" t="s">
        <v>266</v>
      </c>
      <c r="C2419" t="s">
        <v>277</v>
      </c>
      <c r="D2419">
        <v>-27.296009999999999</v>
      </c>
      <c r="E2419">
        <v>-48.36168</v>
      </c>
      <c r="F2419" s="24" t="s">
        <v>2</v>
      </c>
      <c r="G2419" s="24" t="s">
        <v>3</v>
      </c>
      <c r="H2419" s="25">
        <v>42047</v>
      </c>
      <c r="I2419" s="12" t="s">
        <v>278</v>
      </c>
      <c r="J2419" s="12" t="s">
        <v>245</v>
      </c>
      <c r="K2419" s="12" t="s">
        <v>271</v>
      </c>
      <c r="L2419" s="24" t="s">
        <v>96</v>
      </c>
      <c r="M2419" s="24" t="s">
        <v>272</v>
      </c>
      <c r="N2419" t="s">
        <v>85</v>
      </c>
      <c r="O2419" s="24">
        <v>1</v>
      </c>
      <c r="P2419">
        <v>10</v>
      </c>
      <c r="Q2419">
        <v>10</v>
      </c>
      <c r="R2419">
        <v>18</v>
      </c>
      <c r="S2419" s="24">
        <v>5.8</v>
      </c>
      <c r="T2419" s="24">
        <v>7.9</v>
      </c>
      <c r="U2419" t="s">
        <v>189</v>
      </c>
      <c r="V2419" s="14" t="str">
        <f>VLOOKUP($U2419,look_up!$A$2:J2445,2,FALSE)</f>
        <v>Anêmona</v>
      </c>
      <c r="W2419" s="14" t="str">
        <f>VLOOKUP($U2419,look_up!$A$2:K2445,3,FALSE)</f>
        <v>Species</v>
      </c>
      <c r="X2419" s="14" t="str">
        <f>VLOOKUP($U2419,look_up!$A$2:L2445,4,FALSE)</f>
        <v>NA</v>
      </c>
      <c r="Y2419" s="14" t="str">
        <f>VLOOKUP($U2419,look_up!A$2:K2445,5,FALSE)</f>
        <v>Animalia</v>
      </c>
      <c r="Z2419" s="14" t="str">
        <f>VLOOKUP($U2419,look_up!A$2:L2445,6,FALSE)</f>
        <v>Cnidaria</v>
      </c>
      <c r="AA2419" s="14" t="str">
        <f>VLOOKUP($U2419,look_up!A$2:M2445,7,FALSE)</f>
        <v>Anthozoa</v>
      </c>
      <c r="AB2419" s="14" t="str">
        <f>VLOOKUP($U2419,look_up!$A$2:P2445,8,FALSE)</f>
        <v>Actiniaria</v>
      </c>
      <c r="AC2419" s="14" t="str">
        <f>VLOOKUP($U2419,look_up!$A$2:Q2445,9,FALSE)</f>
        <v>Actiniidae</v>
      </c>
      <c r="AD2419" s="14">
        <f>VLOOKUP($U2419,look_up!A$2:P2445,10,FALSE)</f>
        <v>283333</v>
      </c>
      <c r="AE2419" s="16">
        <v>0</v>
      </c>
      <c r="AF2419" s="24" t="s">
        <v>216</v>
      </c>
      <c r="AG2419">
        <v>40</v>
      </c>
      <c r="AH2419" s="16" t="s">
        <v>273</v>
      </c>
      <c r="AI2419" s="16" t="s">
        <v>297</v>
      </c>
      <c r="AJ2419" s="16" t="s">
        <v>214</v>
      </c>
      <c r="AK2419" s="16" t="s">
        <v>231</v>
      </c>
      <c r="AL2419" s="16">
        <v>0</v>
      </c>
    </row>
    <row r="2420" spans="1:38" x14ac:dyDescent="0.3">
      <c r="A2420" s="24" t="s">
        <v>0</v>
      </c>
      <c r="B2420" t="s">
        <v>266</v>
      </c>
      <c r="C2420" t="s">
        <v>277</v>
      </c>
      <c r="D2420">
        <v>-27.296009999999999</v>
      </c>
      <c r="E2420">
        <v>-48.36168</v>
      </c>
      <c r="F2420" s="24" t="s">
        <v>2</v>
      </c>
      <c r="G2420" s="24" t="s">
        <v>3</v>
      </c>
      <c r="H2420" s="25">
        <v>42047</v>
      </c>
      <c r="I2420" s="12" t="s">
        <v>278</v>
      </c>
      <c r="J2420" s="12" t="s">
        <v>245</v>
      </c>
      <c r="K2420" s="12" t="s">
        <v>271</v>
      </c>
      <c r="L2420" s="24" t="s">
        <v>96</v>
      </c>
      <c r="M2420" s="24" t="s">
        <v>272</v>
      </c>
      <c r="N2420" t="s">
        <v>85</v>
      </c>
      <c r="O2420" s="24">
        <v>2</v>
      </c>
      <c r="P2420">
        <v>10</v>
      </c>
      <c r="Q2420">
        <v>10</v>
      </c>
      <c r="R2420">
        <v>18</v>
      </c>
      <c r="S2420" s="24">
        <v>5.8</v>
      </c>
      <c r="T2420" s="24">
        <v>7.9</v>
      </c>
      <c r="U2420" t="s">
        <v>189</v>
      </c>
      <c r="V2420" s="14" t="str">
        <f>VLOOKUP($U2420,look_up!$A$2:J2446,2,FALSE)</f>
        <v>Anêmona</v>
      </c>
      <c r="W2420" s="14" t="str">
        <f>VLOOKUP($U2420,look_up!$A$2:K2446,3,FALSE)</f>
        <v>Species</v>
      </c>
      <c r="X2420" s="14" t="str">
        <f>VLOOKUP($U2420,look_up!$A$2:L2446,4,FALSE)</f>
        <v>NA</v>
      </c>
      <c r="Y2420" s="14" t="str">
        <f>VLOOKUP($U2420,look_up!A$2:K2446,5,FALSE)</f>
        <v>Animalia</v>
      </c>
      <c r="Z2420" s="14" t="str">
        <f>VLOOKUP($U2420,look_up!A$2:L2446,6,FALSE)</f>
        <v>Cnidaria</v>
      </c>
      <c r="AA2420" s="14" t="str">
        <f>VLOOKUP($U2420,look_up!A$2:M2446,7,FALSE)</f>
        <v>Anthozoa</v>
      </c>
      <c r="AB2420" s="14" t="str">
        <f>VLOOKUP($U2420,look_up!$A$2:P2446,8,FALSE)</f>
        <v>Actiniaria</v>
      </c>
      <c r="AC2420" s="14" t="str">
        <f>VLOOKUP($U2420,look_up!$A$2:Q2446,9,FALSE)</f>
        <v>Actiniidae</v>
      </c>
      <c r="AD2420" s="14">
        <f>VLOOKUP($U2420,look_up!A$2:P2446,10,FALSE)</f>
        <v>283333</v>
      </c>
      <c r="AE2420" s="16">
        <v>0</v>
      </c>
      <c r="AF2420" s="24" t="s">
        <v>216</v>
      </c>
      <c r="AG2420">
        <v>40</v>
      </c>
      <c r="AH2420" s="16" t="s">
        <v>273</v>
      </c>
      <c r="AI2420" s="16" t="s">
        <v>297</v>
      </c>
      <c r="AJ2420" s="16" t="s">
        <v>214</v>
      </c>
      <c r="AK2420" s="16" t="s">
        <v>231</v>
      </c>
      <c r="AL2420" s="16">
        <v>0</v>
      </c>
    </row>
    <row r="2421" spans="1:38" x14ac:dyDescent="0.3">
      <c r="A2421" s="24" t="s">
        <v>0</v>
      </c>
      <c r="B2421" t="s">
        <v>266</v>
      </c>
      <c r="C2421" t="s">
        <v>277</v>
      </c>
      <c r="D2421">
        <v>-27.296009999999999</v>
      </c>
      <c r="E2421">
        <v>-48.36168</v>
      </c>
      <c r="F2421" s="24" t="s">
        <v>2</v>
      </c>
      <c r="G2421" s="24" t="s">
        <v>3</v>
      </c>
      <c r="H2421" s="25">
        <v>42047</v>
      </c>
      <c r="I2421" s="12" t="s">
        <v>278</v>
      </c>
      <c r="J2421" s="12" t="s">
        <v>245</v>
      </c>
      <c r="K2421" s="12" t="s">
        <v>271</v>
      </c>
      <c r="L2421" s="24" t="s">
        <v>96</v>
      </c>
      <c r="M2421" s="24" t="s">
        <v>272</v>
      </c>
      <c r="N2421" t="s">
        <v>85</v>
      </c>
      <c r="O2421" s="24">
        <v>3</v>
      </c>
      <c r="P2421">
        <v>10</v>
      </c>
      <c r="Q2421">
        <v>10</v>
      </c>
      <c r="R2421">
        <v>18</v>
      </c>
      <c r="S2421" s="24">
        <v>5.8</v>
      </c>
      <c r="T2421" s="24">
        <v>7.9</v>
      </c>
      <c r="U2421" t="s">
        <v>189</v>
      </c>
      <c r="V2421" s="14" t="str">
        <f>VLOOKUP($U2421,look_up!$A$2:J2447,2,FALSE)</f>
        <v>Anêmona</v>
      </c>
      <c r="W2421" s="14" t="str">
        <f>VLOOKUP($U2421,look_up!$A$2:K2447,3,FALSE)</f>
        <v>Species</v>
      </c>
      <c r="X2421" s="14" t="str">
        <f>VLOOKUP($U2421,look_up!$A$2:L2447,4,FALSE)</f>
        <v>NA</v>
      </c>
      <c r="Y2421" s="14" t="str">
        <f>VLOOKUP($U2421,look_up!A$2:K2447,5,FALSE)</f>
        <v>Animalia</v>
      </c>
      <c r="Z2421" s="14" t="str">
        <f>VLOOKUP($U2421,look_up!A$2:L2447,6,FALSE)</f>
        <v>Cnidaria</v>
      </c>
      <c r="AA2421" s="14" t="str">
        <f>VLOOKUP($U2421,look_up!A$2:M2447,7,FALSE)</f>
        <v>Anthozoa</v>
      </c>
      <c r="AB2421" s="14" t="str">
        <f>VLOOKUP($U2421,look_up!$A$2:P2447,8,FALSE)</f>
        <v>Actiniaria</v>
      </c>
      <c r="AC2421" s="14" t="str">
        <f>VLOOKUP($U2421,look_up!$A$2:Q2447,9,FALSE)</f>
        <v>Actiniidae</v>
      </c>
      <c r="AD2421" s="14">
        <f>VLOOKUP($U2421,look_up!A$2:P2447,10,FALSE)</f>
        <v>283333</v>
      </c>
      <c r="AE2421" s="16">
        <v>0</v>
      </c>
      <c r="AF2421" s="24" t="s">
        <v>216</v>
      </c>
      <c r="AG2421">
        <v>40</v>
      </c>
      <c r="AH2421" s="16" t="s">
        <v>273</v>
      </c>
      <c r="AI2421" s="16" t="s">
        <v>297</v>
      </c>
      <c r="AJ2421" s="16" t="s">
        <v>214</v>
      </c>
      <c r="AK2421" s="16" t="s">
        <v>231</v>
      </c>
      <c r="AL2421" s="16">
        <v>0</v>
      </c>
    </row>
    <row r="2422" spans="1:38" x14ac:dyDescent="0.3">
      <c r="A2422" s="24" t="s">
        <v>0</v>
      </c>
      <c r="B2422" t="s">
        <v>1</v>
      </c>
      <c r="C2422" t="s">
        <v>279</v>
      </c>
      <c r="D2422">
        <v>-27.271709999999999</v>
      </c>
      <c r="E2422">
        <v>-48.331710000000001</v>
      </c>
      <c r="F2422" s="24" t="s">
        <v>2</v>
      </c>
      <c r="G2422" s="24" t="s">
        <v>3</v>
      </c>
      <c r="H2422" s="25">
        <v>42039</v>
      </c>
      <c r="I2422" s="12" t="s">
        <v>280</v>
      </c>
      <c r="J2422" s="12" t="s">
        <v>245</v>
      </c>
      <c r="K2422" s="12" t="s">
        <v>271</v>
      </c>
      <c r="L2422" s="24" t="s">
        <v>96</v>
      </c>
      <c r="M2422" s="24" t="s">
        <v>313</v>
      </c>
      <c r="N2422" t="s">
        <v>85</v>
      </c>
      <c r="O2422" s="24">
        <v>1</v>
      </c>
      <c r="P2422">
        <v>5</v>
      </c>
      <c r="Q2422">
        <v>5</v>
      </c>
      <c r="R2422">
        <v>27</v>
      </c>
      <c r="S2422" s="24">
        <v>20</v>
      </c>
      <c r="T2422" s="24">
        <v>20</v>
      </c>
      <c r="U2422" t="s">
        <v>189</v>
      </c>
      <c r="V2422" s="14" t="str">
        <f>VLOOKUP($U2422,look_up!$A$2:J2448,2,FALSE)</f>
        <v>Anêmona</v>
      </c>
      <c r="W2422" s="14" t="str">
        <f>VLOOKUP($U2422,look_up!$A$2:K2448,3,FALSE)</f>
        <v>Species</v>
      </c>
      <c r="X2422" s="14" t="str">
        <f>VLOOKUP($U2422,look_up!$A$2:L2448,4,FALSE)</f>
        <v>NA</v>
      </c>
      <c r="Y2422" s="14" t="str">
        <f>VLOOKUP($U2422,look_up!A$2:K2448,5,FALSE)</f>
        <v>Animalia</v>
      </c>
      <c r="Z2422" s="14" t="str">
        <f>VLOOKUP($U2422,look_up!A$2:L2448,6,FALSE)</f>
        <v>Cnidaria</v>
      </c>
      <c r="AA2422" s="14" t="str">
        <f>VLOOKUP($U2422,look_up!A$2:M2448,7,FALSE)</f>
        <v>Anthozoa</v>
      </c>
      <c r="AB2422" s="14" t="str">
        <f>VLOOKUP($U2422,look_up!$A$2:P2448,8,FALSE)</f>
        <v>Actiniaria</v>
      </c>
      <c r="AC2422" s="14" t="str">
        <f>VLOOKUP($U2422,look_up!$A$2:Q2448,9,FALSE)</f>
        <v>Actiniidae</v>
      </c>
      <c r="AD2422" s="14">
        <f>VLOOKUP($U2422,look_up!A$2:P2448,10,FALSE)</f>
        <v>283333</v>
      </c>
      <c r="AE2422" s="16">
        <v>25</v>
      </c>
      <c r="AF2422" s="24" t="s">
        <v>216</v>
      </c>
      <c r="AG2422">
        <v>40</v>
      </c>
      <c r="AH2422" s="16" t="s">
        <v>273</v>
      </c>
      <c r="AI2422" s="16" t="s">
        <v>297</v>
      </c>
      <c r="AJ2422" s="16" t="s">
        <v>214</v>
      </c>
      <c r="AK2422" s="16" t="s">
        <v>231</v>
      </c>
      <c r="AL2422" s="16">
        <v>25</v>
      </c>
    </row>
    <row r="2423" spans="1:38" x14ac:dyDescent="0.3">
      <c r="A2423" s="24" t="s">
        <v>0</v>
      </c>
      <c r="B2423" t="s">
        <v>1</v>
      </c>
      <c r="C2423" t="s">
        <v>279</v>
      </c>
      <c r="D2423">
        <v>-27.271709999999999</v>
      </c>
      <c r="E2423">
        <v>-48.331710000000001</v>
      </c>
      <c r="F2423" s="24" t="s">
        <v>2</v>
      </c>
      <c r="G2423" s="24" t="s">
        <v>3</v>
      </c>
      <c r="H2423" s="25">
        <v>42039</v>
      </c>
      <c r="I2423" s="12" t="s">
        <v>280</v>
      </c>
      <c r="J2423" s="12" t="s">
        <v>245</v>
      </c>
      <c r="K2423" s="12" t="s">
        <v>271</v>
      </c>
      <c r="L2423" s="24" t="s">
        <v>96</v>
      </c>
      <c r="M2423" s="24" t="s">
        <v>313</v>
      </c>
      <c r="N2423" t="s">
        <v>85</v>
      </c>
      <c r="O2423" s="24">
        <v>2</v>
      </c>
      <c r="P2423">
        <v>5</v>
      </c>
      <c r="Q2423">
        <v>5</v>
      </c>
      <c r="R2423">
        <v>27</v>
      </c>
      <c r="S2423" s="24">
        <v>20</v>
      </c>
      <c r="T2423" s="24">
        <v>20</v>
      </c>
      <c r="U2423" t="s">
        <v>189</v>
      </c>
      <c r="V2423" s="14" t="str">
        <f>VLOOKUP($U2423,look_up!$A$2:J2449,2,FALSE)</f>
        <v>Anêmona</v>
      </c>
      <c r="W2423" s="14" t="str">
        <f>VLOOKUP($U2423,look_up!$A$2:K2449,3,FALSE)</f>
        <v>Species</v>
      </c>
      <c r="X2423" s="14" t="str">
        <f>VLOOKUP($U2423,look_up!$A$2:L2449,4,FALSE)</f>
        <v>NA</v>
      </c>
      <c r="Y2423" s="14" t="str">
        <f>VLOOKUP($U2423,look_up!A$2:K2449,5,FALSE)</f>
        <v>Animalia</v>
      </c>
      <c r="Z2423" s="14" t="str">
        <f>VLOOKUP($U2423,look_up!A$2:L2449,6,FALSE)</f>
        <v>Cnidaria</v>
      </c>
      <c r="AA2423" s="14" t="str">
        <f>VLOOKUP($U2423,look_up!A$2:M2449,7,FALSE)</f>
        <v>Anthozoa</v>
      </c>
      <c r="AB2423" s="14" t="str">
        <f>VLOOKUP($U2423,look_up!$A$2:P2449,8,FALSE)</f>
        <v>Actiniaria</v>
      </c>
      <c r="AC2423" s="14" t="str">
        <f>VLOOKUP($U2423,look_up!$A$2:Q2449,9,FALSE)</f>
        <v>Actiniidae</v>
      </c>
      <c r="AD2423" s="14">
        <f>VLOOKUP($U2423,look_up!A$2:P2449,10,FALSE)</f>
        <v>283333</v>
      </c>
      <c r="AE2423" s="16">
        <v>0</v>
      </c>
      <c r="AF2423" s="24" t="s">
        <v>216</v>
      </c>
      <c r="AG2423">
        <v>40</v>
      </c>
      <c r="AH2423" s="16" t="s">
        <v>273</v>
      </c>
      <c r="AI2423" s="16" t="s">
        <v>297</v>
      </c>
      <c r="AJ2423" s="16" t="s">
        <v>214</v>
      </c>
      <c r="AK2423" s="16" t="s">
        <v>231</v>
      </c>
      <c r="AL2423" s="16">
        <v>0</v>
      </c>
    </row>
    <row r="2424" spans="1:38" x14ac:dyDescent="0.3">
      <c r="A2424" s="24" t="s">
        <v>0</v>
      </c>
      <c r="B2424" t="s">
        <v>1</v>
      </c>
      <c r="C2424" t="s">
        <v>279</v>
      </c>
      <c r="D2424">
        <v>-27.271709999999999</v>
      </c>
      <c r="E2424">
        <v>-48.331710000000001</v>
      </c>
      <c r="F2424" s="24" t="s">
        <v>2</v>
      </c>
      <c r="G2424" s="24" t="s">
        <v>3</v>
      </c>
      <c r="H2424" s="25">
        <v>42039</v>
      </c>
      <c r="I2424" s="12" t="s">
        <v>280</v>
      </c>
      <c r="J2424" s="12" t="s">
        <v>245</v>
      </c>
      <c r="K2424" s="12" t="s">
        <v>271</v>
      </c>
      <c r="L2424" s="24" t="s">
        <v>96</v>
      </c>
      <c r="M2424" s="24" t="s">
        <v>313</v>
      </c>
      <c r="N2424" t="s">
        <v>85</v>
      </c>
      <c r="O2424" s="24">
        <v>3</v>
      </c>
      <c r="P2424">
        <v>5</v>
      </c>
      <c r="Q2424">
        <v>5</v>
      </c>
      <c r="R2424">
        <v>27</v>
      </c>
      <c r="S2424" s="24">
        <v>20</v>
      </c>
      <c r="T2424" s="24">
        <v>20</v>
      </c>
      <c r="U2424" t="s">
        <v>189</v>
      </c>
      <c r="V2424" s="14" t="str">
        <f>VLOOKUP($U2424,look_up!$A$2:J2450,2,FALSE)</f>
        <v>Anêmona</v>
      </c>
      <c r="W2424" s="14" t="str">
        <f>VLOOKUP($U2424,look_up!$A$2:K2450,3,FALSE)</f>
        <v>Species</v>
      </c>
      <c r="X2424" s="14" t="str">
        <f>VLOOKUP($U2424,look_up!$A$2:L2450,4,FALSE)</f>
        <v>NA</v>
      </c>
      <c r="Y2424" s="14" t="str">
        <f>VLOOKUP($U2424,look_up!A$2:K2450,5,FALSE)</f>
        <v>Animalia</v>
      </c>
      <c r="Z2424" s="14" t="str">
        <f>VLOOKUP($U2424,look_up!A$2:L2450,6,FALSE)</f>
        <v>Cnidaria</v>
      </c>
      <c r="AA2424" s="14" t="str">
        <f>VLOOKUP($U2424,look_up!A$2:M2450,7,FALSE)</f>
        <v>Anthozoa</v>
      </c>
      <c r="AB2424" s="14" t="str">
        <f>VLOOKUP($U2424,look_up!$A$2:P2450,8,FALSE)</f>
        <v>Actiniaria</v>
      </c>
      <c r="AC2424" s="14" t="str">
        <f>VLOOKUP($U2424,look_up!$A$2:Q2450,9,FALSE)</f>
        <v>Actiniidae</v>
      </c>
      <c r="AD2424" s="14">
        <f>VLOOKUP($U2424,look_up!A$2:P2450,10,FALSE)</f>
        <v>283333</v>
      </c>
      <c r="AE2424" s="16">
        <v>0</v>
      </c>
      <c r="AF2424" s="24" t="s">
        <v>216</v>
      </c>
      <c r="AG2424">
        <v>40</v>
      </c>
      <c r="AH2424" s="16" t="s">
        <v>273</v>
      </c>
      <c r="AI2424" s="16" t="s">
        <v>297</v>
      </c>
      <c r="AJ2424" s="16" t="s">
        <v>214</v>
      </c>
      <c r="AK2424" s="16" t="s">
        <v>231</v>
      </c>
      <c r="AL2424" s="16">
        <v>0</v>
      </c>
    </row>
    <row r="2425" spans="1:38" x14ac:dyDescent="0.3">
      <c r="A2425" s="24" t="s">
        <v>0</v>
      </c>
      <c r="B2425" t="s">
        <v>1</v>
      </c>
      <c r="C2425" t="s">
        <v>279</v>
      </c>
      <c r="D2425">
        <v>-27.271709999999999</v>
      </c>
      <c r="E2425">
        <v>-48.331710000000001</v>
      </c>
      <c r="F2425" s="24" t="s">
        <v>2</v>
      </c>
      <c r="G2425" s="24" t="s">
        <v>3</v>
      </c>
      <c r="H2425" s="25">
        <v>42039</v>
      </c>
      <c r="I2425" s="12" t="s">
        <v>280</v>
      </c>
      <c r="J2425" s="12" t="s">
        <v>245</v>
      </c>
      <c r="K2425" s="12" t="s">
        <v>271</v>
      </c>
      <c r="L2425" s="24" t="s">
        <v>96</v>
      </c>
      <c r="M2425" s="24" t="s">
        <v>313</v>
      </c>
      <c r="N2425" t="s">
        <v>86</v>
      </c>
      <c r="O2425" s="24">
        <v>1</v>
      </c>
      <c r="P2425">
        <v>11</v>
      </c>
      <c r="Q2425">
        <v>11</v>
      </c>
      <c r="R2425" t="s">
        <v>18</v>
      </c>
      <c r="S2425" s="24">
        <v>20</v>
      </c>
      <c r="T2425" s="24">
        <v>15</v>
      </c>
      <c r="U2425" t="s">
        <v>189</v>
      </c>
      <c r="V2425" s="14" t="str">
        <f>VLOOKUP($U2425,look_up!$A$2:J2451,2,FALSE)</f>
        <v>Anêmona</v>
      </c>
      <c r="W2425" s="14" t="str">
        <f>VLOOKUP($U2425,look_up!$A$2:K2451,3,FALSE)</f>
        <v>Species</v>
      </c>
      <c r="X2425" s="14" t="str">
        <f>VLOOKUP($U2425,look_up!$A$2:L2451,4,FALSE)</f>
        <v>NA</v>
      </c>
      <c r="Y2425" s="14" t="str">
        <f>VLOOKUP($U2425,look_up!A$2:K2451,5,FALSE)</f>
        <v>Animalia</v>
      </c>
      <c r="Z2425" s="14" t="str">
        <f>VLOOKUP($U2425,look_up!A$2:L2451,6,FALSE)</f>
        <v>Cnidaria</v>
      </c>
      <c r="AA2425" s="14" t="str">
        <f>VLOOKUP($U2425,look_up!A$2:M2451,7,FALSE)</f>
        <v>Anthozoa</v>
      </c>
      <c r="AB2425" s="14" t="str">
        <f>VLOOKUP($U2425,look_up!$A$2:P2451,8,FALSE)</f>
        <v>Actiniaria</v>
      </c>
      <c r="AC2425" s="14" t="str">
        <f>VLOOKUP($U2425,look_up!$A$2:Q2451,9,FALSE)</f>
        <v>Actiniidae</v>
      </c>
      <c r="AD2425" s="14">
        <f>VLOOKUP($U2425,look_up!A$2:P2451,10,FALSE)</f>
        <v>283333</v>
      </c>
      <c r="AE2425" s="16">
        <v>0</v>
      </c>
      <c r="AF2425" s="24" t="s">
        <v>216</v>
      </c>
      <c r="AG2425">
        <v>40</v>
      </c>
      <c r="AH2425" s="16" t="s">
        <v>273</v>
      </c>
      <c r="AI2425" s="16" t="s">
        <v>297</v>
      </c>
      <c r="AJ2425" s="16" t="s">
        <v>214</v>
      </c>
      <c r="AK2425" s="16" t="s">
        <v>231</v>
      </c>
      <c r="AL2425" s="16">
        <v>0</v>
      </c>
    </row>
    <row r="2426" spans="1:38" x14ac:dyDescent="0.3">
      <c r="A2426" s="24" t="s">
        <v>0</v>
      </c>
      <c r="B2426" t="s">
        <v>1</v>
      </c>
      <c r="C2426" t="s">
        <v>279</v>
      </c>
      <c r="D2426">
        <v>-27.271709999999999</v>
      </c>
      <c r="E2426">
        <v>-48.331710000000001</v>
      </c>
      <c r="F2426" s="24" t="s">
        <v>2</v>
      </c>
      <c r="G2426" s="24" t="s">
        <v>3</v>
      </c>
      <c r="H2426" s="25">
        <v>42039</v>
      </c>
      <c r="I2426" s="12" t="s">
        <v>280</v>
      </c>
      <c r="J2426" s="12" t="s">
        <v>245</v>
      </c>
      <c r="K2426" s="12" t="s">
        <v>271</v>
      </c>
      <c r="L2426" s="24" t="s">
        <v>96</v>
      </c>
      <c r="M2426" s="24" t="s">
        <v>313</v>
      </c>
      <c r="N2426" t="s">
        <v>86</v>
      </c>
      <c r="O2426" s="24">
        <v>2</v>
      </c>
      <c r="P2426">
        <v>11</v>
      </c>
      <c r="Q2426">
        <v>11</v>
      </c>
      <c r="R2426" t="s">
        <v>18</v>
      </c>
      <c r="S2426" s="24">
        <v>20</v>
      </c>
      <c r="T2426" s="24">
        <v>15</v>
      </c>
      <c r="U2426" t="s">
        <v>189</v>
      </c>
      <c r="V2426" s="14" t="str">
        <f>VLOOKUP($U2426,look_up!$A$2:J2452,2,FALSE)</f>
        <v>Anêmona</v>
      </c>
      <c r="W2426" s="14" t="str">
        <f>VLOOKUP($U2426,look_up!$A$2:K2452,3,FALSE)</f>
        <v>Species</v>
      </c>
      <c r="X2426" s="14" t="str">
        <f>VLOOKUP($U2426,look_up!$A$2:L2452,4,FALSE)</f>
        <v>NA</v>
      </c>
      <c r="Y2426" s="14" t="str">
        <f>VLOOKUP($U2426,look_up!A$2:K2452,5,FALSE)</f>
        <v>Animalia</v>
      </c>
      <c r="Z2426" s="14" t="str">
        <f>VLOOKUP($U2426,look_up!A$2:L2452,6,FALSE)</f>
        <v>Cnidaria</v>
      </c>
      <c r="AA2426" s="14" t="str">
        <f>VLOOKUP($U2426,look_up!A$2:M2452,7,FALSE)</f>
        <v>Anthozoa</v>
      </c>
      <c r="AB2426" s="14" t="str">
        <f>VLOOKUP($U2426,look_up!$A$2:P2452,8,FALSE)</f>
        <v>Actiniaria</v>
      </c>
      <c r="AC2426" s="14" t="str">
        <f>VLOOKUP($U2426,look_up!$A$2:Q2452,9,FALSE)</f>
        <v>Actiniidae</v>
      </c>
      <c r="AD2426" s="14">
        <f>VLOOKUP($U2426,look_up!A$2:P2452,10,FALSE)</f>
        <v>283333</v>
      </c>
      <c r="AE2426" s="16">
        <v>0</v>
      </c>
      <c r="AF2426" s="24" t="s">
        <v>216</v>
      </c>
      <c r="AG2426">
        <v>40</v>
      </c>
      <c r="AH2426" s="16" t="s">
        <v>273</v>
      </c>
      <c r="AI2426" s="16" t="s">
        <v>297</v>
      </c>
      <c r="AJ2426" s="16" t="s">
        <v>214</v>
      </c>
      <c r="AK2426" s="16" t="s">
        <v>231</v>
      </c>
      <c r="AL2426" s="16">
        <v>0</v>
      </c>
    </row>
    <row r="2427" spans="1:38" x14ac:dyDescent="0.3">
      <c r="A2427" s="24" t="s">
        <v>0</v>
      </c>
      <c r="B2427" t="s">
        <v>1</v>
      </c>
      <c r="C2427" t="s">
        <v>279</v>
      </c>
      <c r="D2427">
        <v>-27.271709999999999</v>
      </c>
      <c r="E2427">
        <v>-48.331710000000001</v>
      </c>
      <c r="F2427" s="24" t="s">
        <v>2</v>
      </c>
      <c r="G2427" s="24" t="s">
        <v>3</v>
      </c>
      <c r="H2427" s="25">
        <v>42039</v>
      </c>
      <c r="I2427" s="12" t="s">
        <v>280</v>
      </c>
      <c r="J2427" s="12" t="s">
        <v>245</v>
      </c>
      <c r="K2427" s="12" t="s">
        <v>271</v>
      </c>
      <c r="L2427" s="24" t="s">
        <v>96</v>
      </c>
      <c r="M2427" s="24" t="s">
        <v>313</v>
      </c>
      <c r="N2427" t="s">
        <v>86</v>
      </c>
      <c r="O2427" s="24">
        <v>3</v>
      </c>
      <c r="P2427">
        <v>11</v>
      </c>
      <c r="Q2427">
        <v>11</v>
      </c>
      <c r="R2427" t="s">
        <v>18</v>
      </c>
      <c r="S2427" s="24">
        <v>20</v>
      </c>
      <c r="T2427" s="24">
        <v>15</v>
      </c>
      <c r="U2427" t="s">
        <v>189</v>
      </c>
      <c r="V2427" s="14" t="str">
        <f>VLOOKUP($U2427,look_up!$A$2:J2453,2,FALSE)</f>
        <v>Anêmona</v>
      </c>
      <c r="W2427" s="14" t="str">
        <f>VLOOKUP($U2427,look_up!$A$2:K2453,3,FALSE)</f>
        <v>Species</v>
      </c>
      <c r="X2427" s="14" t="str">
        <f>VLOOKUP($U2427,look_up!$A$2:L2453,4,FALSE)</f>
        <v>NA</v>
      </c>
      <c r="Y2427" s="14" t="str">
        <f>VLOOKUP($U2427,look_up!A$2:K2453,5,FALSE)</f>
        <v>Animalia</v>
      </c>
      <c r="Z2427" s="14" t="str">
        <f>VLOOKUP($U2427,look_up!A$2:L2453,6,FALSE)</f>
        <v>Cnidaria</v>
      </c>
      <c r="AA2427" s="14" t="str">
        <f>VLOOKUP($U2427,look_up!A$2:M2453,7,FALSE)</f>
        <v>Anthozoa</v>
      </c>
      <c r="AB2427" s="14" t="str">
        <f>VLOOKUP($U2427,look_up!$A$2:P2453,8,FALSE)</f>
        <v>Actiniaria</v>
      </c>
      <c r="AC2427" s="14" t="str">
        <f>VLOOKUP($U2427,look_up!$A$2:Q2453,9,FALSE)</f>
        <v>Actiniidae</v>
      </c>
      <c r="AD2427" s="14">
        <f>VLOOKUP($U2427,look_up!A$2:P2453,10,FALSE)</f>
        <v>283333</v>
      </c>
      <c r="AE2427" s="16">
        <v>0</v>
      </c>
      <c r="AF2427" s="24" t="s">
        <v>216</v>
      </c>
      <c r="AG2427">
        <v>40</v>
      </c>
      <c r="AH2427" s="16" t="s">
        <v>273</v>
      </c>
      <c r="AI2427" s="16" t="s">
        <v>297</v>
      </c>
      <c r="AJ2427" s="16" t="s">
        <v>214</v>
      </c>
      <c r="AK2427" s="16" t="s">
        <v>231</v>
      </c>
      <c r="AL2427" s="16">
        <v>0</v>
      </c>
    </row>
    <row r="2428" spans="1:38" x14ac:dyDescent="0.3">
      <c r="A2428" s="24" t="s">
        <v>0</v>
      </c>
      <c r="B2428" t="s">
        <v>308</v>
      </c>
      <c r="C2428" t="s">
        <v>281</v>
      </c>
      <c r="D2428">
        <v>-27.274239999999999</v>
      </c>
      <c r="E2428">
        <v>-48.3339</v>
      </c>
      <c r="F2428" s="24" t="s">
        <v>2</v>
      </c>
      <c r="G2428" s="24" t="s">
        <v>3</v>
      </c>
      <c r="H2428" s="25">
        <v>42031</v>
      </c>
      <c r="I2428" s="12" t="s">
        <v>282</v>
      </c>
      <c r="J2428" s="12" t="s">
        <v>270</v>
      </c>
      <c r="K2428" s="12" t="s">
        <v>271</v>
      </c>
      <c r="L2428" s="24" t="s">
        <v>96</v>
      </c>
      <c r="M2428" s="24" t="s">
        <v>313</v>
      </c>
      <c r="N2428" t="s">
        <v>85</v>
      </c>
      <c r="O2428" s="24">
        <v>1</v>
      </c>
      <c r="P2428">
        <v>5</v>
      </c>
      <c r="Q2428">
        <v>5</v>
      </c>
      <c r="R2428">
        <v>27</v>
      </c>
      <c r="S2428" s="24">
        <v>4.7</v>
      </c>
      <c r="T2428" s="24">
        <v>3.4</v>
      </c>
      <c r="U2428" t="s">
        <v>189</v>
      </c>
      <c r="V2428" s="14" t="str">
        <f>VLOOKUP($U2428,look_up!$A$2:J2454,2,FALSE)</f>
        <v>Anêmona</v>
      </c>
      <c r="W2428" s="14" t="str">
        <f>VLOOKUP($U2428,look_up!$A$2:K2454,3,FALSE)</f>
        <v>Species</v>
      </c>
      <c r="X2428" s="14" t="str">
        <f>VLOOKUP($U2428,look_up!$A$2:L2454,4,FALSE)</f>
        <v>NA</v>
      </c>
      <c r="Y2428" s="14" t="str">
        <f>VLOOKUP($U2428,look_up!A$2:K2454,5,FALSE)</f>
        <v>Animalia</v>
      </c>
      <c r="Z2428" s="14" t="str">
        <f>VLOOKUP($U2428,look_up!A$2:L2454,6,FALSE)</f>
        <v>Cnidaria</v>
      </c>
      <c r="AA2428" s="14" t="str">
        <f>VLOOKUP($U2428,look_up!A$2:M2454,7,FALSE)</f>
        <v>Anthozoa</v>
      </c>
      <c r="AB2428" s="14" t="str">
        <f>VLOOKUP($U2428,look_up!$A$2:P2454,8,FALSE)</f>
        <v>Actiniaria</v>
      </c>
      <c r="AC2428" s="14" t="str">
        <f>VLOOKUP($U2428,look_up!$A$2:Q2454,9,FALSE)</f>
        <v>Actiniidae</v>
      </c>
      <c r="AD2428" s="14">
        <f>VLOOKUP($U2428,look_up!A$2:P2454,10,FALSE)</f>
        <v>283333</v>
      </c>
      <c r="AE2428" s="16">
        <v>1</v>
      </c>
      <c r="AF2428" s="24" t="s">
        <v>216</v>
      </c>
      <c r="AG2428">
        <v>40</v>
      </c>
      <c r="AH2428" s="16" t="s">
        <v>273</v>
      </c>
      <c r="AI2428" s="16" t="s">
        <v>297</v>
      </c>
      <c r="AJ2428" s="16" t="s">
        <v>214</v>
      </c>
      <c r="AK2428" s="16" t="s">
        <v>231</v>
      </c>
      <c r="AL2428" s="16">
        <v>1</v>
      </c>
    </row>
    <row r="2429" spans="1:38" x14ac:dyDescent="0.3">
      <c r="A2429" s="24" t="s">
        <v>0</v>
      </c>
      <c r="B2429" t="s">
        <v>308</v>
      </c>
      <c r="C2429" t="s">
        <v>281</v>
      </c>
      <c r="D2429">
        <v>-27.274239999999999</v>
      </c>
      <c r="E2429">
        <v>-48.3339</v>
      </c>
      <c r="F2429" s="24" t="s">
        <v>2</v>
      </c>
      <c r="G2429" s="24" t="s">
        <v>3</v>
      </c>
      <c r="H2429" s="25">
        <v>42031</v>
      </c>
      <c r="I2429" s="12" t="s">
        <v>282</v>
      </c>
      <c r="J2429" s="12" t="s">
        <v>270</v>
      </c>
      <c r="K2429" s="12" t="s">
        <v>271</v>
      </c>
      <c r="L2429" s="24" t="s">
        <v>96</v>
      </c>
      <c r="M2429" s="24" t="s">
        <v>313</v>
      </c>
      <c r="N2429" t="s">
        <v>85</v>
      </c>
      <c r="O2429" s="24">
        <v>2</v>
      </c>
      <c r="P2429">
        <v>5</v>
      </c>
      <c r="Q2429">
        <v>5</v>
      </c>
      <c r="R2429">
        <v>27</v>
      </c>
      <c r="S2429" s="24">
        <v>4.7</v>
      </c>
      <c r="T2429" s="24">
        <v>3.4</v>
      </c>
      <c r="U2429" t="s">
        <v>189</v>
      </c>
      <c r="V2429" s="14" t="str">
        <f>VLOOKUP($U2429,look_up!$A$2:J2455,2,FALSE)</f>
        <v>Anêmona</v>
      </c>
      <c r="W2429" s="14" t="str">
        <f>VLOOKUP($U2429,look_up!$A$2:K2455,3,FALSE)</f>
        <v>Species</v>
      </c>
      <c r="X2429" s="14" t="str">
        <f>VLOOKUP($U2429,look_up!$A$2:L2455,4,FALSE)</f>
        <v>NA</v>
      </c>
      <c r="Y2429" s="14" t="str">
        <f>VLOOKUP($U2429,look_up!A$2:K2455,5,FALSE)</f>
        <v>Animalia</v>
      </c>
      <c r="Z2429" s="14" t="str">
        <f>VLOOKUP($U2429,look_up!A$2:L2455,6,FALSE)</f>
        <v>Cnidaria</v>
      </c>
      <c r="AA2429" s="14" t="str">
        <f>VLOOKUP($U2429,look_up!A$2:M2455,7,FALSE)</f>
        <v>Anthozoa</v>
      </c>
      <c r="AB2429" s="14" t="str">
        <f>VLOOKUP($U2429,look_up!$A$2:P2455,8,FALSE)</f>
        <v>Actiniaria</v>
      </c>
      <c r="AC2429" s="14" t="str">
        <f>VLOOKUP($U2429,look_up!$A$2:Q2455,9,FALSE)</f>
        <v>Actiniidae</v>
      </c>
      <c r="AD2429" s="14">
        <f>VLOOKUP($U2429,look_up!A$2:P2455,10,FALSE)</f>
        <v>283333</v>
      </c>
      <c r="AE2429" s="16">
        <v>1</v>
      </c>
      <c r="AF2429" s="24" t="s">
        <v>216</v>
      </c>
      <c r="AG2429">
        <v>40</v>
      </c>
      <c r="AH2429" s="16" t="s">
        <v>273</v>
      </c>
      <c r="AI2429" s="16" t="s">
        <v>297</v>
      </c>
      <c r="AJ2429" s="16" t="s">
        <v>214</v>
      </c>
      <c r="AK2429" s="16" t="s">
        <v>231</v>
      </c>
      <c r="AL2429" s="16">
        <v>1</v>
      </c>
    </row>
    <row r="2430" spans="1:38" x14ac:dyDescent="0.3">
      <c r="A2430" s="24" t="s">
        <v>0</v>
      </c>
      <c r="B2430" t="s">
        <v>308</v>
      </c>
      <c r="C2430" t="s">
        <v>281</v>
      </c>
      <c r="D2430">
        <v>-27.274239999999999</v>
      </c>
      <c r="E2430">
        <v>-48.3339</v>
      </c>
      <c r="F2430" s="24" t="s">
        <v>2</v>
      </c>
      <c r="G2430" s="24" t="s">
        <v>3</v>
      </c>
      <c r="H2430" s="25">
        <v>42031</v>
      </c>
      <c r="I2430" s="12" t="s">
        <v>282</v>
      </c>
      <c r="J2430" s="12" t="s">
        <v>270</v>
      </c>
      <c r="K2430" s="12" t="s">
        <v>271</v>
      </c>
      <c r="L2430" s="24" t="s">
        <v>96</v>
      </c>
      <c r="M2430" s="24" t="s">
        <v>313</v>
      </c>
      <c r="N2430" t="s">
        <v>85</v>
      </c>
      <c r="O2430" s="24">
        <v>3</v>
      </c>
      <c r="P2430">
        <v>5</v>
      </c>
      <c r="Q2430">
        <v>5</v>
      </c>
      <c r="R2430">
        <v>27</v>
      </c>
      <c r="S2430" s="24">
        <v>4.7</v>
      </c>
      <c r="T2430" s="24">
        <v>3.4</v>
      </c>
      <c r="U2430" t="s">
        <v>189</v>
      </c>
      <c r="V2430" s="14" t="str">
        <f>VLOOKUP($U2430,look_up!$A$2:J2456,2,FALSE)</f>
        <v>Anêmona</v>
      </c>
      <c r="W2430" s="14" t="str">
        <f>VLOOKUP($U2430,look_up!$A$2:K2456,3,FALSE)</f>
        <v>Species</v>
      </c>
      <c r="X2430" s="14" t="str">
        <f>VLOOKUP($U2430,look_up!$A$2:L2456,4,FALSE)</f>
        <v>NA</v>
      </c>
      <c r="Y2430" s="14" t="str">
        <f>VLOOKUP($U2430,look_up!A$2:K2456,5,FALSE)</f>
        <v>Animalia</v>
      </c>
      <c r="Z2430" s="14" t="str">
        <f>VLOOKUP($U2430,look_up!A$2:L2456,6,FALSE)</f>
        <v>Cnidaria</v>
      </c>
      <c r="AA2430" s="14" t="str">
        <f>VLOOKUP($U2430,look_up!A$2:M2456,7,FALSE)</f>
        <v>Anthozoa</v>
      </c>
      <c r="AB2430" s="14" t="str">
        <f>VLOOKUP($U2430,look_up!$A$2:P2456,8,FALSE)</f>
        <v>Actiniaria</v>
      </c>
      <c r="AC2430" s="14" t="str">
        <f>VLOOKUP($U2430,look_up!$A$2:Q2456,9,FALSE)</f>
        <v>Actiniidae</v>
      </c>
      <c r="AD2430" s="14">
        <f>VLOOKUP($U2430,look_up!A$2:P2456,10,FALSE)</f>
        <v>283333</v>
      </c>
      <c r="AE2430" s="16">
        <v>52</v>
      </c>
      <c r="AF2430" s="24" t="s">
        <v>216</v>
      </c>
      <c r="AG2430">
        <v>40</v>
      </c>
      <c r="AH2430" s="16" t="s">
        <v>273</v>
      </c>
      <c r="AI2430" s="16" t="s">
        <v>297</v>
      </c>
      <c r="AJ2430" s="16" t="s">
        <v>214</v>
      </c>
      <c r="AK2430" s="16" t="s">
        <v>231</v>
      </c>
      <c r="AL2430" s="16">
        <v>52</v>
      </c>
    </row>
    <row r="2431" spans="1:38" x14ac:dyDescent="0.3">
      <c r="A2431" s="24" t="s">
        <v>0</v>
      </c>
      <c r="B2431" t="s">
        <v>308</v>
      </c>
      <c r="C2431" t="s">
        <v>281</v>
      </c>
      <c r="D2431">
        <v>-27.274239999999999</v>
      </c>
      <c r="E2431">
        <v>-48.3339</v>
      </c>
      <c r="F2431" s="24" t="s">
        <v>2</v>
      </c>
      <c r="G2431" s="24" t="s">
        <v>3</v>
      </c>
      <c r="H2431" s="25">
        <v>42031</v>
      </c>
      <c r="I2431" s="12" t="s">
        <v>282</v>
      </c>
      <c r="J2431" s="12" t="s">
        <v>270</v>
      </c>
      <c r="K2431" s="12" t="s">
        <v>271</v>
      </c>
      <c r="L2431" s="24" t="s">
        <v>96</v>
      </c>
      <c r="M2431" s="24" t="s">
        <v>313</v>
      </c>
      <c r="N2431" t="s">
        <v>85</v>
      </c>
      <c r="O2431" s="24">
        <v>1</v>
      </c>
      <c r="P2431">
        <v>10</v>
      </c>
      <c r="Q2431">
        <v>10</v>
      </c>
      <c r="R2431">
        <v>26</v>
      </c>
      <c r="S2431" s="24">
        <v>4.7</v>
      </c>
      <c r="T2431" s="24">
        <v>5</v>
      </c>
      <c r="U2431" t="s">
        <v>189</v>
      </c>
      <c r="V2431" s="14" t="str">
        <f>VLOOKUP($U2431,look_up!$A$2:J2457,2,FALSE)</f>
        <v>Anêmona</v>
      </c>
      <c r="W2431" s="14" t="str">
        <f>VLOOKUP($U2431,look_up!$A$2:K2457,3,FALSE)</f>
        <v>Species</v>
      </c>
      <c r="X2431" s="14" t="str">
        <f>VLOOKUP($U2431,look_up!$A$2:L2457,4,FALSE)</f>
        <v>NA</v>
      </c>
      <c r="Y2431" s="14" t="str">
        <f>VLOOKUP($U2431,look_up!A$2:K2457,5,FALSE)</f>
        <v>Animalia</v>
      </c>
      <c r="Z2431" s="14" t="str">
        <f>VLOOKUP($U2431,look_up!A$2:L2457,6,FALSE)</f>
        <v>Cnidaria</v>
      </c>
      <c r="AA2431" s="14" t="str">
        <f>VLOOKUP($U2431,look_up!A$2:M2457,7,FALSE)</f>
        <v>Anthozoa</v>
      </c>
      <c r="AB2431" s="14" t="str">
        <f>VLOOKUP($U2431,look_up!$A$2:P2457,8,FALSE)</f>
        <v>Actiniaria</v>
      </c>
      <c r="AC2431" s="14" t="str">
        <f>VLOOKUP($U2431,look_up!$A$2:Q2457,9,FALSE)</f>
        <v>Actiniidae</v>
      </c>
      <c r="AD2431" s="14">
        <f>VLOOKUP($U2431,look_up!A$2:P2457,10,FALSE)</f>
        <v>283333</v>
      </c>
      <c r="AE2431" s="16">
        <v>0</v>
      </c>
      <c r="AF2431" s="24" t="s">
        <v>216</v>
      </c>
      <c r="AG2431">
        <v>40</v>
      </c>
      <c r="AH2431" s="16" t="s">
        <v>273</v>
      </c>
      <c r="AI2431" s="16" t="s">
        <v>297</v>
      </c>
      <c r="AJ2431" s="16" t="s">
        <v>214</v>
      </c>
      <c r="AK2431" s="16" t="s">
        <v>231</v>
      </c>
      <c r="AL2431" s="16">
        <v>0</v>
      </c>
    </row>
    <row r="2432" spans="1:38" x14ac:dyDescent="0.3">
      <c r="A2432" s="24" t="s">
        <v>0</v>
      </c>
      <c r="B2432" t="s">
        <v>308</v>
      </c>
      <c r="C2432" t="s">
        <v>281</v>
      </c>
      <c r="D2432">
        <v>-27.274239999999999</v>
      </c>
      <c r="E2432">
        <v>-48.3339</v>
      </c>
      <c r="F2432" s="24" t="s">
        <v>2</v>
      </c>
      <c r="G2432" s="24" t="s">
        <v>3</v>
      </c>
      <c r="H2432" s="25">
        <v>42031</v>
      </c>
      <c r="I2432" s="12" t="s">
        <v>282</v>
      </c>
      <c r="J2432" s="12" t="s">
        <v>270</v>
      </c>
      <c r="K2432" s="12" t="s">
        <v>271</v>
      </c>
      <c r="L2432" s="24" t="s">
        <v>96</v>
      </c>
      <c r="M2432" s="24" t="s">
        <v>313</v>
      </c>
      <c r="N2432" t="s">
        <v>85</v>
      </c>
      <c r="O2432" s="24">
        <v>2</v>
      </c>
      <c r="P2432">
        <v>10</v>
      </c>
      <c r="Q2432">
        <v>10</v>
      </c>
      <c r="R2432">
        <v>26</v>
      </c>
      <c r="S2432" s="24">
        <v>4.7</v>
      </c>
      <c r="T2432" s="24">
        <v>5</v>
      </c>
      <c r="U2432" t="s">
        <v>189</v>
      </c>
      <c r="V2432" s="14" t="str">
        <f>VLOOKUP($U2432,look_up!$A$2:J2458,2,FALSE)</f>
        <v>Anêmona</v>
      </c>
      <c r="W2432" s="14" t="str">
        <f>VLOOKUP($U2432,look_up!$A$2:K2458,3,FALSE)</f>
        <v>Species</v>
      </c>
      <c r="X2432" s="14" t="str">
        <f>VLOOKUP($U2432,look_up!$A$2:L2458,4,FALSE)</f>
        <v>NA</v>
      </c>
      <c r="Y2432" s="14" t="str">
        <f>VLOOKUP($U2432,look_up!A$2:K2458,5,FALSE)</f>
        <v>Animalia</v>
      </c>
      <c r="Z2432" s="14" t="str">
        <f>VLOOKUP($U2432,look_up!A$2:L2458,6,FALSE)</f>
        <v>Cnidaria</v>
      </c>
      <c r="AA2432" s="14" t="str">
        <f>VLOOKUP($U2432,look_up!A$2:M2458,7,FALSE)</f>
        <v>Anthozoa</v>
      </c>
      <c r="AB2432" s="14" t="str">
        <f>VLOOKUP($U2432,look_up!$A$2:P2458,8,FALSE)</f>
        <v>Actiniaria</v>
      </c>
      <c r="AC2432" s="14" t="str">
        <f>VLOOKUP($U2432,look_up!$A$2:Q2458,9,FALSE)</f>
        <v>Actiniidae</v>
      </c>
      <c r="AD2432" s="14">
        <f>VLOOKUP($U2432,look_up!A$2:P2458,10,FALSE)</f>
        <v>283333</v>
      </c>
      <c r="AE2432" s="16">
        <v>0</v>
      </c>
      <c r="AF2432" s="24" t="s">
        <v>216</v>
      </c>
      <c r="AG2432">
        <v>40</v>
      </c>
      <c r="AH2432" s="16" t="s">
        <v>273</v>
      </c>
      <c r="AI2432" s="16" t="s">
        <v>297</v>
      </c>
      <c r="AJ2432" s="16" t="s">
        <v>214</v>
      </c>
      <c r="AK2432" s="16" t="s">
        <v>231</v>
      </c>
      <c r="AL2432" s="16">
        <v>0</v>
      </c>
    </row>
    <row r="2433" spans="1:38" x14ac:dyDescent="0.3">
      <c r="A2433" s="24" t="s">
        <v>0</v>
      </c>
      <c r="B2433" t="s">
        <v>308</v>
      </c>
      <c r="C2433" t="s">
        <v>281</v>
      </c>
      <c r="D2433">
        <v>-27.274239999999999</v>
      </c>
      <c r="E2433">
        <v>-48.3339</v>
      </c>
      <c r="F2433" s="24" t="s">
        <v>2</v>
      </c>
      <c r="G2433" s="24" t="s">
        <v>3</v>
      </c>
      <c r="H2433" s="25">
        <v>42031</v>
      </c>
      <c r="I2433" s="12" t="s">
        <v>282</v>
      </c>
      <c r="J2433" s="12" t="s">
        <v>270</v>
      </c>
      <c r="K2433" s="12" t="s">
        <v>271</v>
      </c>
      <c r="L2433" s="24" t="s">
        <v>96</v>
      </c>
      <c r="M2433" s="24" t="s">
        <v>313</v>
      </c>
      <c r="N2433" t="s">
        <v>85</v>
      </c>
      <c r="O2433" s="24">
        <v>3</v>
      </c>
      <c r="P2433">
        <v>10</v>
      </c>
      <c r="Q2433">
        <v>10</v>
      </c>
      <c r="R2433">
        <v>26</v>
      </c>
      <c r="S2433" s="24">
        <v>4.7</v>
      </c>
      <c r="T2433" s="24">
        <v>5</v>
      </c>
      <c r="U2433" t="s">
        <v>189</v>
      </c>
      <c r="V2433" s="14" t="str">
        <f>VLOOKUP($U2433,look_up!$A$2:J2459,2,FALSE)</f>
        <v>Anêmona</v>
      </c>
      <c r="W2433" s="14" t="str">
        <f>VLOOKUP($U2433,look_up!$A$2:K2459,3,FALSE)</f>
        <v>Species</v>
      </c>
      <c r="X2433" s="14" t="str">
        <f>VLOOKUP($U2433,look_up!$A$2:L2459,4,FALSE)</f>
        <v>NA</v>
      </c>
      <c r="Y2433" s="14" t="str">
        <f>VLOOKUP($U2433,look_up!A$2:K2459,5,FALSE)</f>
        <v>Animalia</v>
      </c>
      <c r="Z2433" s="14" t="str">
        <f>VLOOKUP($U2433,look_up!A$2:L2459,6,FALSE)</f>
        <v>Cnidaria</v>
      </c>
      <c r="AA2433" s="14" t="str">
        <f>VLOOKUP($U2433,look_up!A$2:M2459,7,FALSE)</f>
        <v>Anthozoa</v>
      </c>
      <c r="AB2433" s="14" t="str">
        <f>VLOOKUP($U2433,look_up!$A$2:P2459,8,FALSE)</f>
        <v>Actiniaria</v>
      </c>
      <c r="AC2433" s="14" t="str">
        <f>VLOOKUP($U2433,look_up!$A$2:Q2459,9,FALSE)</f>
        <v>Actiniidae</v>
      </c>
      <c r="AD2433" s="14">
        <f>VLOOKUP($U2433,look_up!A$2:P2459,10,FALSE)</f>
        <v>283333</v>
      </c>
      <c r="AE2433" s="16">
        <v>0</v>
      </c>
      <c r="AF2433" s="24" t="s">
        <v>216</v>
      </c>
      <c r="AG2433">
        <v>40</v>
      </c>
      <c r="AH2433" s="16" t="s">
        <v>273</v>
      </c>
      <c r="AI2433" s="16" t="s">
        <v>297</v>
      </c>
      <c r="AJ2433" s="16" t="s">
        <v>214</v>
      </c>
      <c r="AK2433" s="16" t="s">
        <v>231</v>
      </c>
      <c r="AL2433" s="16">
        <v>0</v>
      </c>
    </row>
    <row r="2434" spans="1:38" x14ac:dyDescent="0.3">
      <c r="A2434" s="24" t="s">
        <v>0</v>
      </c>
      <c r="B2434" t="s">
        <v>267</v>
      </c>
      <c r="C2434" t="s">
        <v>283</v>
      </c>
      <c r="D2434">
        <v>-27.27486</v>
      </c>
      <c r="E2434">
        <v>-48.36674</v>
      </c>
      <c r="F2434" s="24" t="s">
        <v>2</v>
      </c>
      <c r="G2434" s="24" t="s">
        <v>3</v>
      </c>
      <c r="H2434" s="25">
        <v>42024</v>
      </c>
      <c r="I2434" s="12" t="s">
        <v>248</v>
      </c>
      <c r="J2434" s="12" t="s">
        <v>270</v>
      </c>
      <c r="K2434" s="12" t="s">
        <v>271</v>
      </c>
      <c r="L2434" s="24" t="s">
        <v>96</v>
      </c>
      <c r="M2434" s="24" t="s">
        <v>313</v>
      </c>
      <c r="N2434" t="s">
        <v>85</v>
      </c>
      <c r="O2434" s="24">
        <v>1</v>
      </c>
      <c r="P2434">
        <v>5</v>
      </c>
      <c r="Q2434">
        <v>5</v>
      </c>
      <c r="R2434">
        <v>27</v>
      </c>
      <c r="S2434" s="24">
        <v>10.7</v>
      </c>
      <c r="T2434" s="24">
        <v>4</v>
      </c>
      <c r="U2434" t="s">
        <v>189</v>
      </c>
      <c r="V2434" s="14" t="str">
        <f>VLOOKUP($U2434,look_up!$A$2:J2460,2,FALSE)</f>
        <v>Anêmona</v>
      </c>
      <c r="W2434" s="14" t="str">
        <f>VLOOKUP($U2434,look_up!$A$2:K2460,3,FALSE)</f>
        <v>Species</v>
      </c>
      <c r="X2434" s="14" t="str">
        <f>VLOOKUP($U2434,look_up!$A$2:L2460,4,FALSE)</f>
        <v>NA</v>
      </c>
      <c r="Y2434" s="14" t="str">
        <f>VLOOKUP($U2434,look_up!A$2:K2460,5,FALSE)</f>
        <v>Animalia</v>
      </c>
      <c r="Z2434" s="14" t="str">
        <f>VLOOKUP($U2434,look_up!A$2:L2460,6,FALSE)</f>
        <v>Cnidaria</v>
      </c>
      <c r="AA2434" s="14" t="str">
        <f>VLOOKUP($U2434,look_up!A$2:M2460,7,FALSE)</f>
        <v>Anthozoa</v>
      </c>
      <c r="AB2434" s="14" t="str">
        <f>VLOOKUP($U2434,look_up!$A$2:P2460,8,FALSE)</f>
        <v>Actiniaria</v>
      </c>
      <c r="AC2434" s="14" t="str">
        <f>VLOOKUP($U2434,look_up!$A$2:Q2460,9,FALSE)</f>
        <v>Actiniidae</v>
      </c>
      <c r="AD2434" s="14">
        <f>VLOOKUP($U2434,look_up!A$2:P2460,10,FALSE)</f>
        <v>283333</v>
      </c>
      <c r="AE2434" s="16">
        <v>0</v>
      </c>
      <c r="AF2434" s="24" t="s">
        <v>216</v>
      </c>
      <c r="AG2434">
        <v>40</v>
      </c>
      <c r="AH2434" s="16" t="s">
        <v>273</v>
      </c>
      <c r="AI2434" s="16" t="s">
        <v>297</v>
      </c>
      <c r="AJ2434" s="16" t="s">
        <v>214</v>
      </c>
      <c r="AK2434" s="16" t="s">
        <v>231</v>
      </c>
      <c r="AL2434" s="16">
        <v>0</v>
      </c>
    </row>
    <row r="2435" spans="1:38" x14ac:dyDescent="0.3">
      <c r="A2435" s="24" t="s">
        <v>0</v>
      </c>
      <c r="B2435" t="s">
        <v>267</v>
      </c>
      <c r="C2435" t="s">
        <v>283</v>
      </c>
      <c r="D2435">
        <v>-27.27486</v>
      </c>
      <c r="E2435">
        <v>-48.36674</v>
      </c>
      <c r="F2435" s="24" t="s">
        <v>2</v>
      </c>
      <c r="G2435" s="24" t="s">
        <v>3</v>
      </c>
      <c r="H2435" s="25">
        <v>42024</v>
      </c>
      <c r="I2435" s="12" t="s">
        <v>248</v>
      </c>
      <c r="J2435" s="12" t="s">
        <v>270</v>
      </c>
      <c r="K2435" s="12" t="s">
        <v>271</v>
      </c>
      <c r="L2435" s="24" t="s">
        <v>96</v>
      </c>
      <c r="M2435" s="24" t="s">
        <v>313</v>
      </c>
      <c r="N2435" t="s">
        <v>85</v>
      </c>
      <c r="O2435" s="24">
        <v>2</v>
      </c>
      <c r="P2435">
        <v>5</v>
      </c>
      <c r="Q2435">
        <v>5</v>
      </c>
      <c r="R2435">
        <v>27</v>
      </c>
      <c r="S2435" s="24">
        <v>10.7</v>
      </c>
      <c r="T2435" s="24">
        <v>4</v>
      </c>
      <c r="U2435" t="s">
        <v>189</v>
      </c>
      <c r="V2435" s="14" t="str">
        <f>VLOOKUP($U2435,look_up!$A$2:J2461,2,FALSE)</f>
        <v>Anêmona</v>
      </c>
      <c r="W2435" s="14" t="str">
        <f>VLOOKUP($U2435,look_up!$A$2:K2461,3,FALSE)</f>
        <v>Species</v>
      </c>
      <c r="X2435" s="14" t="str">
        <f>VLOOKUP($U2435,look_up!$A$2:L2461,4,FALSE)</f>
        <v>NA</v>
      </c>
      <c r="Y2435" s="14" t="str">
        <f>VLOOKUP($U2435,look_up!A$2:K2461,5,FALSE)</f>
        <v>Animalia</v>
      </c>
      <c r="Z2435" s="14" t="str">
        <f>VLOOKUP($U2435,look_up!A$2:L2461,6,FALSE)</f>
        <v>Cnidaria</v>
      </c>
      <c r="AA2435" s="14" t="str">
        <f>VLOOKUP($U2435,look_up!A$2:M2461,7,FALSE)</f>
        <v>Anthozoa</v>
      </c>
      <c r="AB2435" s="14" t="str">
        <f>VLOOKUP($U2435,look_up!$A$2:P2461,8,FALSE)</f>
        <v>Actiniaria</v>
      </c>
      <c r="AC2435" s="14" t="str">
        <f>VLOOKUP($U2435,look_up!$A$2:Q2461,9,FALSE)</f>
        <v>Actiniidae</v>
      </c>
      <c r="AD2435" s="14">
        <f>VLOOKUP($U2435,look_up!A$2:P2461,10,FALSE)</f>
        <v>283333</v>
      </c>
      <c r="AE2435" s="16">
        <v>4</v>
      </c>
      <c r="AF2435" s="24" t="s">
        <v>216</v>
      </c>
      <c r="AG2435">
        <v>40</v>
      </c>
      <c r="AH2435" s="16" t="s">
        <v>273</v>
      </c>
      <c r="AI2435" s="16" t="s">
        <v>297</v>
      </c>
      <c r="AJ2435" s="16" t="s">
        <v>214</v>
      </c>
      <c r="AK2435" s="16" t="s">
        <v>231</v>
      </c>
      <c r="AL2435" s="16">
        <v>4</v>
      </c>
    </row>
    <row r="2436" spans="1:38" x14ac:dyDescent="0.3">
      <c r="A2436" s="24" t="s">
        <v>0</v>
      </c>
      <c r="B2436" t="s">
        <v>267</v>
      </c>
      <c r="C2436" t="s">
        <v>283</v>
      </c>
      <c r="D2436">
        <v>-27.27486</v>
      </c>
      <c r="E2436">
        <v>-48.36674</v>
      </c>
      <c r="F2436" s="24" t="s">
        <v>2</v>
      </c>
      <c r="G2436" s="24" t="s">
        <v>3</v>
      </c>
      <c r="H2436" s="25">
        <v>42024</v>
      </c>
      <c r="I2436" s="12" t="s">
        <v>248</v>
      </c>
      <c r="J2436" s="12" t="s">
        <v>270</v>
      </c>
      <c r="K2436" s="12" t="s">
        <v>271</v>
      </c>
      <c r="L2436" s="24" t="s">
        <v>96</v>
      </c>
      <c r="M2436" s="24" t="s">
        <v>313</v>
      </c>
      <c r="N2436" t="s">
        <v>85</v>
      </c>
      <c r="O2436" s="24">
        <v>3</v>
      </c>
      <c r="P2436">
        <v>5</v>
      </c>
      <c r="Q2436">
        <v>5</v>
      </c>
      <c r="R2436">
        <v>27</v>
      </c>
      <c r="S2436" s="24">
        <v>10.7</v>
      </c>
      <c r="T2436" s="24">
        <v>4</v>
      </c>
      <c r="U2436" t="s">
        <v>189</v>
      </c>
      <c r="V2436" s="14" t="str">
        <f>VLOOKUP($U2436,look_up!$A$2:J2462,2,FALSE)</f>
        <v>Anêmona</v>
      </c>
      <c r="W2436" s="14" t="str">
        <f>VLOOKUP($U2436,look_up!$A$2:K2462,3,FALSE)</f>
        <v>Species</v>
      </c>
      <c r="X2436" s="14" t="str">
        <f>VLOOKUP($U2436,look_up!$A$2:L2462,4,FALSE)</f>
        <v>NA</v>
      </c>
      <c r="Y2436" s="14" t="str">
        <f>VLOOKUP($U2436,look_up!A$2:K2462,5,FALSE)</f>
        <v>Animalia</v>
      </c>
      <c r="Z2436" s="14" t="str">
        <f>VLOOKUP($U2436,look_up!A$2:L2462,6,FALSE)</f>
        <v>Cnidaria</v>
      </c>
      <c r="AA2436" s="14" t="str">
        <f>VLOOKUP($U2436,look_up!A$2:M2462,7,FALSE)</f>
        <v>Anthozoa</v>
      </c>
      <c r="AB2436" s="14" t="str">
        <f>VLOOKUP($U2436,look_up!$A$2:P2462,8,FALSE)</f>
        <v>Actiniaria</v>
      </c>
      <c r="AC2436" s="14" t="str">
        <f>VLOOKUP($U2436,look_up!$A$2:Q2462,9,FALSE)</f>
        <v>Actiniidae</v>
      </c>
      <c r="AD2436" s="14">
        <f>VLOOKUP($U2436,look_up!A$2:P2462,10,FALSE)</f>
        <v>283333</v>
      </c>
      <c r="AE2436" s="16">
        <v>0</v>
      </c>
      <c r="AF2436" s="24" t="s">
        <v>216</v>
      </c>
      <c r="AG2436">
        <v>40</v>
      </c>
      <c r="AH2436" s="16" t="s">
        <v>273</v>
      </c>
      <c r="AI2436" s="16" t="s">
        <v>297</v>
      </c>
      <c r="AJ2436" s="16" t="s">
        <v>214</v>
      </c>
      <c r="AK2436" s="16" t="s">
        <v>231</v>
      </c>
      <c r="AL2436" s="16">
        <v>0</v>
      </c>
    </row>
    <row r="2437" spans="1:38" x14ac:dyDescent="0.3">
      <c r="A2437" s="24" t="s">
        <v>0</v>
      </c>
      <c r="B2437" t="s">
        <v>267</v>
      </c>
      <c r="C2437" t="s">
        <v>283</v>
      </c>
      <c r="D2437">
        <v>-27.27486</v>
      </c>
      <c r="E2437">
        <v>-48.36674</v>
      </c>
      <c r="F2437" s="24" t="s">
        <v>2</v>
      </c>
      <c r="G2437" s="24" t="s">
        <v>3</v>
      </c>
      <c r="H2437" s="25">
        <v>42024</v>
      </c>
      <c r="I2437" s="12" t="s">
        <v>248</v>
      </c>
      <c r="J2437" s="12" t="s">
        <v>270</v>
      </c>
      <c r="K2437" s="12" t="s">
        <v>271</v>
      </c>
      <c r="L2437" s="24" t="s">
        <v>96</v>
      </c>
      <c r="M2437" s="24" t="s">
        <v>313</v>
      </c>
      <c r="N2437" t="s">
        <v>85</v>
      </c>
      <c r="O2437" s="24">
        <v>1</v>
      </c>
      <c r="P2437">
        <v>10</v>
      </c>
      <c r="Q2437">
        <v>10</v>
      </c>
      <c r="R2437">
        <v>28</v>
      </c>
      <c r="S2437" s="24">
        <v>10.7</v>
      </c>
      <c r="T2437" s="24">
        <v>10</v>
      </c>
      <c r="U2437" t="s">
        <v>189</v>
      </c>
      <c r="V2437" s="14" t="str">
        <f>VLOOKUP($U2437,look_up!$A$2:J2463,2,FALSE)</f>
        <v>Anêmona</v>
      </c>
      <c r="W2437" s="14" t="str">
        <f>VLOOKUP($U2437,look_up!$A$2:K2463,3,FALSE)</f>
        <v>Species</v>
      </c>
      <c r="X2437" s="14" t="str">
        <f>VLOOKUP($U2437,look_up!$A$2:L2463,4,FALSE)</f>
        <v>NA</v>
      </c>
      <c r="Y2437" s="14" t="str">
        <f>VLOOKUP($U2437,look_up!A$2:K2463,5,FALSE)</f>
        <v>Animalia</v>
      </c>
      <c r="Z2437" s="14" t="str">
        <f>VLOOKUP($U2437,look_up!A$2:L2463,6,FALSE)</f>
        <v>Cnidaria</v>
      </c>
      <c r="AA2437" s="14" t="str">
        <f>VLOOKUP($U2437,look_up!A$2:M2463,7,FALSE)</f>
        <v>Anthozoa</v>
      </c>
      <c r="AB2437" s="14" t="str">
        <f>VLOOKUP($U2437,look_up!$A$2:P2463,8,FALSE)</f>
        <v>Actiniaria</v>
      </c>
      <c r="AC2437" s="14" t="str">
        <f>VLOOKUP($U2437,look_up!$A$2:Q2463,9,FALSE)</f>
        <v>Actiniidae</v>
      </c>
      <c r="AD2437" s="14">
        <f>VLOOKUP($U2437,look_up!A$2:P2463,10,FALSE)</f>
        <v>283333</v>
      </c>
      <c r="AE2437" s="16">
        <v>0</v>
      </c>
      <c r="AF2437" s="24" t="s">
        <v>216</v>
      </c>
      <c r="AG2437">
        <v>40</v>
      </c>
      <c r="AH2437" s="16" t="s">
        <v>273</v>
      </c>
      <c r="AI2437" s="16" t="s">
        <v>297</v>
      </c>
      <c r="AJ2437" s="16" t="s">
        <v>214</v>
      </c>
      <c r="AK2437" s="16" t="s">
        <v>231</v>
      </c>
      <c r="AL2437" s="16">
        <v>0</v>
      </c>
    </row>
    <row r="2438" spans="1:38" x14ac:dyDescent="0.3">
      <c r="A2438" s="24" t="s">
        <v>0</v>
      </c>
      <c r="B2438" t="s">
        <v>267</v>
      </c>
      <c r="C2438" t="s">
        <v>283</v>
      </c>
      <c r="D2438">
        <v>-27.27486</v>
      </c>
      <c r="E2438">
        <v>-48.36674</v>
      </c>
      <c r="F2438" s="24" t="s">
        <v>2</v>
      </c>
      <c r="G2438" s="24" t="s">
        <v>3</v>
      </c>
      <c r="H2438" s="25">
        <v>42024</v>
      </c>
      <c r="I2438" s="12" t="s">
        <v>248</v>
      </c>
      <c r="J2438" s="12" t="s">
        <v>270</v>
      </c>
      <c r="K2438" s="12" t="s">
        <v>271</v>
      </c>
      <c r="L2438" s="24" t="s">
        <v>96</v>
      </c>
      <c r="M2438" s="24" t="s">
        <v>313</v>
      </c>
      <c r="N2438" t="s">
        <v>85</v>
      </c>
      <c r="O2438" s="24">
        <v>2</v>
      </c>
      <c r="P2438">
        <v>10</v>
      </c>
      <c r="Q2438">
        <v>10</v>
      </c>
      <c r="R2438">
        <v>28</v>
      </c>
      <c r="S2438" s="24">
        <v>10.7</v>
      </c>
      <c r="T2438" s="24">
        <v>10</v>
      </c>
      <c r="U2438" t="s">
        <v>189</v>
      </c>
      <c r="V2438" s="14" t="str">
        <f>VLOOKUP($U2438,look_up!$A$2:J2464,2,FALSE)</f>
        <v>Anêmona</v>
      </c>
      <c r="W2438" s="14" t="str">
        <f>VLOOKUP($U2438,look_up!$A$2:K2464,3,FALSE)</f>
        <v>Species</v>
      </c>
      <c r="X2438" s="14" t="str">
        <f>VLOOKUP($U2438,look_up!$A$2:L2464,4,FALSE)</f>
        <v>NA</v>
      </c>
      <c r="Y2438" s="14" t="str">
        <f>VLOOKUP($U2438,look_up!A$2:K2464,5,FALSE)</f>
        <v>Animalia</v>
      </c>
      <c r="Z2438" s="14" t="str">
        <f>VLOOKUP($U2438,look_up!A$2:L2464,6,FALSE)</f>
        <v>Cnidaria</v>
      </c>
      <c r="AA2438" s="14" t="str">
        <f>VLOOKUP($U2438,look_up!A$2:M2464,7,FALSE)</f>
        <v>Anthozoa</v>
      </c>
      <c r="AB2438" s="14" t="str">
        <f>VLOOKUP($U2438,look_up!$A$2:P2464,8,FALSE)</f>
        <v>Actiniaria</v>
      </c>
      <c r="AC2438" s="14" t="str">
        <f>VLOOKUP($U2438,look_up!$A$2:Q2464,9,FALSE)</f>
        <v>Actiniidae</v>
      </c>
      <c r="AD2438" s="14">
        <f>VLOOKUP($U2438,look_up!A$2:P2464,10,FALSE)</f>
        <v>283333</v>
      </c>
      <c r="AE2438" s="16">
        <v>0</v>
      </c>
      <c r="AF2438" s="24" t="s">
        <v>216</v>
      </c>
      <c r="AG2438">
        <v>40</v>
      </c>
      <c r="AH2438" s="16" t="s">
        <v>273</v>
      </c>
      <c r="AI2438" s="16" t="s">
        <v>297</v>
      </c>
      <c r="AJ2438" s="16" t="s">
        <v>214</v>
      </c>
      <c r="AK2438" s="16" t="s">
        <v>231</v>
      </c>
      <c r="AL2438" s="16">
        <v>0</v>
      </c>
    </row>
    <row r="2439" spans="1:38" x14ac:dyDescent="0.3">
      <c r="A2439" s="24" t="s">
        <v>0</v>
      </c>
      <c r="B2439" t="s">
        <v>267</v>
      </c>
      <c r="C2439" t="s">
        <v>283</v>
      </c>
      <c r="D2439">
        <v>-27.27486</v>
      </c>
      <c r="E2439">
        <v>-48.36674</v>
      </c>
      <c r="F2439" s="24" t="s">
        <v>2</v>
      </c>
      <c r="G2439" s="24" t="s">
        <v>3</v>
      </c>
      <c r="H2439" s="25">
        <v>42024</v>
      </c>
      <c r="I2439" s="12" t="s">
        <v>248</v>
      </c>
      <c r="J2439" s="12" t="s">
        <v>270</v>
      </c>
      <c r="K2439" s="12" t="s">
        <v>271</v>
      </c>
      <c r="L2439" s="24" t="s">
        <v>96</v>
      </c>
      <c r="M2439" s="24" t="s">
        <v>313</v>
      </c>
      <c r="N2439" t="s">
        <v>85</v>
      </c>
      <c r="O2439" s="24">
        <v>3</v>
      </c>
      <c r="P2439">
        <v>10</v>
      </c>
      <c r="Q2439">
        <v>10</v>
      </c>
      <c r="R2439">
        <v>28</v>
      </c>
      <c r="S2439" s="24">
        <v>10.7</v>
      </c>
      <c r="T2439" s="24">
        <v>10</v>
      </c>
      <c r="U2439" t="s">
        <v>189</v>
      </c>
      <c r="V2439" s="14" t="str">
        <f>VLOOKUP($U2439,look_up!$A$2:J2465,2,FALSE)</f>
        <v>Anêmona</v>
      </c>
      <c r="W2439" s="14" t="str">
        <f>VLOOKUP($U2439,look_up!$A$2:K2465,3,FALSE)</f>
        <v>Species</v>
      </c>
      <c r="X2439" s="14" t="str">
        <f>VLOOKUP($U2439,look_up!$A$2:L2465,4,FALSE)</f>
        <v>NA</v>
      </c>
      <c r="Y2439" s="14" t="str">
        <f>VLOOKUP($U2439,look_up!A$2:K2465,5,FALSE)</f>
        <v>Animalia</v>
      </c>
      <c r="Z2439" s="14" t="str">
        <f>VLOOKUP($U2439,look_up!A$2:L2465,6,FALSE)</f>
        <v>Cnidaria</v>
      </c>
      <c r="AA2439" s="14" t="str">
        <f>VLOOKUP($U2439,look_up!A$2:M2465,7,FALSE)</f>
        <v>Anthozoa</v>
      </c>
      <c r="AB2439" s="14" t="str">
        <f>VLOOKUP($U2439,look_up!$A$2:P2465,8,FALSE)</f>
        <v>Actiniaria</v>
      </c>
      <c r="AC2439" s="14" t="str">
        <f>VLOOKUP($U2439,look_up!$A$2:Q2465,9,FALSE)</f>
        <v>Actiniidae</v>
      </c>
      <c r="AD2439" s="14">
        <f>VLOOKUP($U2439,look_up!A$2:P2465,10,FALSE)</f>
        <v>283333</v>
      </c>
      <c r="AE2439" s="16">
        <v>0</v>
      </c>
      <c r="AF2439" s="24" t="s">
        <v>216</v>
      </c>
      <c r="AG2439">
        <v>40</v>
      </c>
      <c r="AH2439" s="16" t="s">
        <v>273</v>
      </c>
      <c r="AI2439" s="16" t="s">
        <v>297</v>
      </c>
      <c r="AJ2439" s="16" t="s">
        <v>214</v>
      </c>
      <c r="AK2439" s="16" t="s">
        <v>231</v>
      </c>
      <c r="AL2439" s="16">
        <v>0</v>
      </c>
    </row>
    <row r="2440" spans="1:38" x14ac:dyDescent="0.3">
      <c r="A2440" s="24" t="s">
        <v>0</v>
      </c>
      <c r="B2440" t="s">
        <v>19</v>
      </c>
      <c r="C2440" t="s">
        <v>284</v>
      </c>
      <c r="D2440">
        <v>-27.278230000000001</v>
      </c>
      <c r="E2440">
        <v>-48.375419999999998</v>
      </c>
      <c r="F2440" s="24" t="s">
        <v>2</v>
      </c>
      <c r="G2440" s="24" t="s">
        <v>3</v>
      </c>
      <c r="H2440" s="25">
        <v>42025</v>
      </c>
      <c r="I2440" s="12" t="s">
        <v>285</v>
      </c>
      <c r="J2440" s="12" t="s">
        <v>270</v>
      </c>
      <c r="K2440" s="12" t="s">
        <v>271</v>
      </c>
      <c r="L2440" s="24" t="s">
        <v>96</v>
      </c>
      <c r="M2440" s="24" t="s">
        <v>313</v>
      </c>
      <c r="N2440" t="s">
        <v>85</v>
      </c>
      <c r="O2440" s="24">
        <v>1</v>
      </c>
      <c r="P2440">
        <v>5</v>
      </c>
      <c r="Q2440">
        <v>5</v>
      </c>
      <c r="R2440" t="s">
        <v>18</v>
      </c>
      <c r="S2440" s="24">
        <v>9</v>
      </c>
      <c r="T2440" s="24">
        <v>6</v>
      </c>
      <c r="U2440" t="s">
        <v>189</v>
      </c>
      <c r="V2440" s="14" t="str">
        <f>VLOOKUP($U2440,look_up!$A$2:J2466,2,FALSE)</f>
        <v>Anêmona</v>
      </c>
      <c r="W2440" s="14" t="str">
        <f>VLOOKUP($U2440,look_up!$A$2:K2466,3,FALSE)</f>
        <v>Species</v>
      </c>
      <c r="X2440" s="14" t="str">
        <f>VLOOKUP($U2440,look_up!$A$2:L2466,4,FALSE)</f>
        <v>NA</v>
      </c>
      <c r="Y2440" s="14" t="str">
        <f>VLOOKUP($U2440,look_up!A$2:K2466,5,FALSE)</f>
        <v>Animalia</v>
      </c>
      <c r="Z2440" s="14" t="str">
        <f>VLOOKUP($U2440,look_up!A$2:L2466,6,FALSE)</f>
        <v>Cnidaria</v>
      </c>
      <c r="AA2440" s="14" t="str">
        <f>VLOOKUP($U2440,look_up!A$2:M2466,7,FALSE)</f>
        <v>Anthozoa</v>
      </c>
      <c r="AB2440" s="14" t="str">
        <f>VLOOKUP($U2440,look_up!$A$2:P2466,8,FALSE)</f>
        <v>Actiniaria</v>
      </c>
      <c r="AC2440" s="14" t="str">
        <f>VLOOKUP($U2440,look_up!$A$2:Q2466,9,FALSE)</f>
        <v>Actiniidae</v>
      </c>
      <c r="AD2440" s="14">
        <f>VLOOKUP($U2440,look_up!A$2:P2466,10,FALSE)</f>
        <v>283333</v>
      </c>
      <c r="AE2440" s="16">
        <v>29</v>
      </c>
      <c r="AF2440" s="24" t="s">
        <v>216</v>
      </c>
      <c r="AG2440">
        <v>40</v>
      </c>
      <c r="AH2440" s="16" t="s">
        <v>273</v>
      </c>
      <c r="AI2440" s="16" t="s">
        <v>297</v>
      </c>
      <c r="AJ2440" s="16" t="s">
        <v>214</v>
      </c>
      <c r="AK2440" s="16" t="s">
        <v>231</v>
      </c>
      <c r="AL2440" s="16">
        <v>29</v>
      </c>
    </row>
    <row r="2441" spans="1:38" x14ac:dyDescent="0.3">
      <c r="A2441" s="24" t="s">
        <v>0</v>
      </c>
      <c r="B2441" t="s">
        <v>19</v>
      </c>
      <c r="C2441" t="s">
        <v>284</v>
      </c>
      <c r="D2441">
        <v>-27.278230000000001</v>
      </c>
      <c r="E2441">
        <v>-48.375419999999998</v>
      </c>
      <c r="F2441" s="24" t="s">
        <v>2</v>
      </c>
      <c r="G2441" s="24" t="s">
        <v>3</v>
      </c>
      <c r="H2441" s="25">
        <v>42025</v>
      </c>
      <c r="I2441" s="12" t="s">
        <v>285</v>
      </c>
      <c r="J2441" s="12" t="s">
        <v>270</v>
      </c>
      <c r="K2441" s="12" t="s">
        <v>271</v>
      </c>
      <c r="L2441" s="24" t="s">
        <v>96</v>
      </c>
      <c r="M2441" s="24" t="s">
        <v>313</v>
      </c>
      <c r="N2441" t="s">
        <v>85</v>
      </c>
      <c r="O2441" s="24">
        <v>2</v>
      </c>
      <c r="P2441">
        <v>5</v>
      </c>
      <c r="Q2441">
        <v>5</v>
      </c>
      <c r="R2441" t="s">
        <v>18</v>
      </c>
      <c r="S2441" s="24">
        <v>9</v>
      </c>
      <c r="T2441" s="24">
        <v>6</v>
      </c>
      <c r="U2441" t="s">
        <v>189</v>
      </c>
      <c r="V2441" s="14" t="str">
        <f>VLOOKUP($U2441,look_up!$A$2:J2467,2,FALSE)</f>
        <v>Anêmona</v>
      </c>
      <c r="W2441" s="14" t="str">
        <f>VLOOKUP($U2441,look_up!$A$2:K2467,3,FALSE)</f>
        <v>Species</v>
      </c>
      <c r="X2441" s="14" t="str">
        <f>VLOOKUP($U2441,look_up!$A$2:L2467,4,FALSE)</f>
        <v>NA</v>
      </c>
      <c r="Y2441" s="14" t="str">
        <f>VLOOKUP($U2441,look_up!A$2:K2467,5,FALSE)</f>
        <v>Animalia</v>
      </c>
      <c r="Z2441" s="14" t="str">
        <f>VLOOKUP($U2441,look_up!A$2:L2467,6,FALSE)</f>
        <v>Cnidaria</v>
      </c>
      <c r="AA2441" s="14" t="str">
        <f>VLOOKUP($U2441,look_up!A$2:M2467,7,FALSE)</f>
        <v>Anthozoa</v>
      </c>
      <c r="AB2441" s="14" t="str">
        <f>VLOOKUP($U2441,look_up!$A$2:P2467,8,FALSE)</f>
        <v>Actiniaria</v>
      </c>
      <c r="AC2441" s="14" t="str">
        <f>VLOOKUP($U2441,look_up!$A$2:Q2467,9,FALSE)</f>
        <v>Actiniidae</v>
      </c>
      <c r="AD2441" s="14">
        <f>VLOOKUP($U2441,look_up!A$2:P2467,10,FALSE)</f>
        <v>283333</v>
      </c>
      <c r="AE2441" s="16">
        <v>0</v>
      </c>
      <c r="AF2441" s="24" t="s">
        <v>216</v>
      </c>
      <c r="AG2441">
        <v>40</v>
      </c>
      <c r="AH2441" s="16" t="s">
        <v>273</v>
      </c>
      <c r="AI2441" s="16" t="s">
        <v>297</v>
      </c>
      <c r="AJ2441" s="16" t="s">
        <v>214</v>
      </c>
      <c r="AK2441" s="16" t="s">
        <v>231</v>
      </c>
      <c r="AL2441" s="16">
        <v>0</v>
      </c>
    </row>
    <row r="2442" spans="1:38" x14ac:dyDescent="0.3">
      <c r="A2442" s="24" t="s">
        <v>0</v>
      </c>
      <c r="B2442" t="s">
        <v>19</v>
      </c>
      <c r="C2442" t="s">
        <v>284</v>
      </c>
      <c r="D2442">
        <v>-27.278230000000001</v>
      </c>
      <c r="E2442">
        <v>-48.375419999999998</v>
      </c>
      <c r="F2442" s="24" t="s">
        <v>2</v>
      </c>
      <c r="G2442" s="24" t="s">
        <v>3</v>
      </c>
      <c r="H2442" s="25">
        <v>42025</v>
      </c>
      <c r="I2442" s="12" t="s">
        <v>285</v>
      </c>
      <c r="J2442" s="12" t="s">
        <v>270</v>
      </c>
      <c r="K2442" s="12" t="s">
        <v>271</v>
      </c>
      <c r="L2442" s="24" t="s">
        <v>96</v>
      </c>
      <c r="M2442" s="24" t="s">
        <v>313</v>
      </c>
      <c r="N2442" t="s">
        <v>85</v>
      </c>
      <c r="O2442" s="24">
        <v>3</v>
      </c>
      <c r="P2442">
        <v>5</v>
      </c>
      <c r="Q2442">
        <v>5</v>
      </c>
      <c r="R2442" t="s">
        <v>18</v>
      </c>
      <c r="S2442" s="24">
        <v>9</v>
      </c>
      <c r="T2442" s="24">
        <v>6</v>
      </c>
      <c r="U2442" t="s">
        <v>189</v>
      </c>
      <c r="V2442" s="14" t="str">
        <f>VLOOKUP($U2442,look_up!$A$2:J2468,2,FALSE)</f>
        <v>Anêmona</v>
      </c>
      <c r="W2442" s="14" t="str">
        <f>VLOOKUP($U2442,look_up!$A$2:K2468,3,FALSE)</f>
        <v>Species</v>
      </c>
      <c r="X2442" s="14" t="str">
        <f>VLOOKUP($U2442,look_up!$A$2:L2468,4,FALSE)</f>
        <v>NA</v>
      </c>
      <c r="Y2442" s="14" t="str">
        <f>VLOOKUP($U2442,look_up!A$2:K2468,5,FALSE)</f>
        <v>Animalia</v>
      </c>
      <c r="Z2442" s="14" t="str">
        <f>VLOOKUP($U2442,look_up!A$2:L2468,6,FALSE)</f>
        <v>Cnidaria</v>
      </c>
      <c r="AA2442" s="14" t="str">
        <f>VLOOKUP($U2442,look_up!A$2:M2468,7,FALSE)</f>
        <v>Anthozoa</v>
      </c>
      <c r="AB2442" s="14" t="str">
        <f>VLOOKUP($U2442,look_up!$A$2:P2468,8,FALSE)</f>
        <v>Actiniaria</v>
      </c>
      <c r="AC2442" s="14" t="str">
        <f>VLOOKUP($U2442,look_up!$A$2:Q2468,9,FALSE)</f>
        <v>Actiniidae</v>
      </c>
      <c r="AD2442" s="14">
        <f>VLOOKUP($U2442,look_up!A$2:P2468,10,FALSE)</f>
        <v>283333</v>
      </c>
      <c r="AE2442" s="16">
        <v>0</v>
      </c>
      <c r="AF2442" s="24" t="s">
        <v>216</v>
      </c>
      <c r="AG2442">
        <v>40</v>
      </c>
      <c r="AH2442" s="16" t="s">
        <v>273</v>
      </c>
      <c r="AI2442" s="16" t="s">
        <v>297</v>
      </c>
      <c r="AJ2442" s="16" t="s">
        <v>214</v>
      </c>
      <c r="AK2442" s="16" t="s">
        <v>231</v>
      </c>
      <c r="AL2442" s="16">
        <v>0</v>
      </c>
    </row>
    <row r="2443" spans="1:38" x14ac:dyDescent="0.3">
      <c r="A2443" s="24" t="s">
        <v>0</v>
      </c>
      <c r="B2443" t="s">
        <v>19</v>
      </c>
      <c r="C2443" t="s">
        <v>284</v>
      </c>
      <c r="D2443">
        <v>-27.278230000000001</v>
      </c>
      <c r="E2443">
        <v>-48.375419999999998</v>
      </c>
      <c r="F2443" s="24" t="s">
        <v>2</v>
      </c>
      <c r="G2443" s="24" t="s">
        <v>3</v>
      </c>
      <c r="H2443" s="25">
        <v>42025</v>
      </c>
      <c r="I2443" s="12" t="s">
        <v>285</v>
      </c>
      <c r="J2443" s="12" t="s">
        <v>270</v>
      </c>
      <c r="K2443" s="12" t="s">
        <v>271</v>
      </c>
      <c r="L2443" s="24" t="s">
        <v>96</v>
      </c>
      <c r="M2443" s="24" t="s">
        <v>313</v>
      </c>
      <c r="N2443" t="s">
        <v>86</v>
      </c>
      <c r="O2443" s="24">
        <v>1</v>
      </c>
      <c r="P2443">
        <v>6</v>
      </c>
      <c r="Q2443">
        <v>6</v>
      </c>
      <c r="R2443" t="s">
        <v>18</v>
      </c>
      <c r="S2443" s="24">
        <v>9</v>
      </c>
      <c r="T2443" s="24">
        <v>7.5</v>
      </c>
      <c r="U2443" t="s">
        <v>189</v>
      </c>
      <c r="V2443" s="14" t="str">
        <f>VLOOKUP($U2443,look_up!$A$2:J2469,2,FALSE)</f>
        <v>Anêmona</v>
      </c>
      <c r="W2443" s="14" t="str">
        <f>VLOOKUP($U2443,look_up!$A$2:K2469,3,FALSE)</f>
        <v>Species</v>
      </c>
      <c r="X2443" s="14" t="str">
        <f>VLOOKUP($U2443,look_up!$A$2:L2469,4,FALSE)</f>
        <v>NA</v>
      </c>
      <c r="Y2443" s="14" t="str">
        <f>VLOOKUP($U2443,look_up!A$2:K2469,5,FALSE)</f>
        <v>Animalia</v>
      </c>
      <c r="Z2443" s="14" t="str">
        <f>VLOOKUP($U2443,look_up!A$2:L2469,6,FALSE)</f>
        <v>Cnidaria</v>
      </c>
      <c r="AA2443" s="14" t="str">
        <f>VLOOKUP($U2443,look_up!A$2:M2469,7,FALSE)</f>
        <v>Anthozoa</v>
      </c>
      <c r="AB2443" s="14" t="str">
        <f>VLOOKUP($U2443,look_up!$A$2:P2469,8,FALSE)</f>
        <v>Actiniaria</v>
      </c>
      <c r="AC2443" s="14" t="str">
        <f>VLOOKUP($U2443,look_up!$A$2:Q2469,9,FALSE)</f>
        <v>Actiniidae</v>
      </c>
      <c r="AD2443" s="14">
        <f>VLOOKUP($U2443,look_up!A$2:P2469,10,FALSE)</f>
        <v>283333</v>
      </c>
      <c r="AE2443" s="16">
        <v>0</v>
      </c>
      <c r="AF2443" s="24" t="s">
        <v>216</v>
      </c>
      <c r="AG2443">
        <v>40</v>
      </c>
      <c r="AH2443" s="16" t="s">
        <v>273</v>
      </c>
      <c r="AI2443" s="16" t="s">
        <v>297</v>
      </c>
      <c r="AJ2443" s="16" t="s">
        <v>214</v>
      </c>
      <c r="AK2443" s="16" t="s">
        <v>231</v>
      </c>
      <c r="AL2443" s="16">
        <v>0</v>
      </c>
    </row>
    <row r="2444" spans="1:38" x14ac:dyDescent="0.3">
      <c r="A2444" s="24" t="s">
        <v>0</v>
      </c>
      <c r="B2444" t="s">
        <v>19</v>
      </c>
      <c r="C2444" t="s">
        <v>284</v>
      </c>
      <c r="D2444">
        <v>-27.278230000000001</v>
      </c>
      <c r="E2444">
        <v>-48.375419999999998</v>
      </c>
      <c r="F2444" s="24" t="s">
        <v>2</v>
      </c>
      <c r="G2444" s="24" t="s">
        <v>3</v>
      </c>
      <c r="H2444" s="25">
        <v>42025</v>
      </c>
      <c r="I2444" s="12" t="s">
        <v>285</v>
      </c>
      <c r="J2444" s="12" t="s">
        <v>270</v>
      </c>
      <c r="K2444" s="12" t="s">
        <v>271</v>
      </c>
      <c r="L2444" s="24" t="s">
        <v>96</v>
      </c>
      <c r="M2444" s="24" t="s">
        <v>313</v>
      </c>
      <c r="N2444" t="s">
        <v>86</v>
      </c>
      <c r="O2444" s="24">
        <v>2</v>
      </c>
      <c r="P2444">
        <v>6</v>
      </c>
      <c r="Q2444">
        <v>6</v>
      </c>
      <c r="R2444" t="s">
        <v>18</v>
      </c>
      <c r="S2444" s="24">
        <v>9</v>
      </c>
      <c r="T2444" s="24">
        <v>7.5</v>
      </c>
      <c r="U2444" t="s">
        <v>189</v>
      </c>
      <c r="V2444" s="14" t="str">
        <f>VLOOKUP($U2444,look_up!$A$2:J2470,2,FALSE)</f>
        <v>Anêmona</v>
      </c>
      <c r="W2444" s="14" t="str">
        <f>VLOOKUP($U2444,look_up!$A$2:K2470,3,FALSE)</f>
        <v>Species</v>
      </c>
      <c r="X2444" s="14" t="str">
        <f>VLOOKUP($U2444,look_up!$A$2:L2470,4,FALSE)</f>
        <v>NA</v>
      </c>
      <c r="Y2444" s="14" t="str">
        <f>VLOOKUP($U2444,look_up!A$2:K2470,5,FALSE)</f>
        <v>Animalia</v>
      </c>
      <c r="Z2444" s="14" t="str">
        <f>VLOOKUP($U2444,look_up!A$2:L2470,6,FALSE)</f>
        <v>Cnidaria</v>
      </c>
      <c r="AA2444" s="14" t="str">
        <f>VLOOKUP($U2444,look_up!A$2:M2470,7,FALSE)</f>
        <v>Anthozoa</v>
      </c>
      <c r="AB2444" s="14" t="str">
        <f>VLOOKUP($U2444,look_up!$A$2:P2470,8,FALSE)</f>
        <v>Actiniaria</v>
      </c>
      <c r="AC2444" s="14" t="str">
        <f>VLOOKUP($U2444,look_up!$A$2:Q2470,9,FALSE)</f>
        <v>Actiniidae</v>
      </c>
      <c r="AD2444" s="14">
        <f>VLOOKUP($U2444,look_up!A$2:P2470,10,FALSE)</f>
        <v>283333</v>
      </c>
      <c r="AE2444" s="16">
        <v>0</v>
      </c>
      <c r="AF2444" s="24" t="s">
        <v>216</v>
      </c>
      <c r="AG2444">
        <v>40</v>
      </c>
      <c r="AH2444" s="16" t="s">
        <v>273</v>
      </c>
      <c r="AI2444" s="16" t="s">
        <v>297</v>
      </c>
      <c r="AJ2444" s="16" t="s">
        <v>214</v>
      </c>
      <c r="AK2444" s="16" t="s">
        <v>231</v>
      </c>
      <c r="AL2444" s="16">
        <v>0</v>
      </c>
    </row>
    <row r="2445" spans="1:38" x14ac:dyDescent="0.3">
      <c r="A2445" s="24" t="s">
        <v>0</v>
      </c>
      <c r="B2445" t="s">
        <v>19</v>
      </c>
      <c r="C2445" t="s">
        <v>284</v>
      </c>
      <c r="D2445">
        <v>-27.278230000000001</v>
      </c>
      <c r="E2445">
        <v>-48.375419999999998</v>
      </c>
      <c r="F2445" s="24" t="s">
        <v>2</v>
      </c>
      <c r="G2445" s="24" t="s">
        <v>3</v>
      </c>
      <c r="H2445" s="25">
        <v>42025</v>
      </c>
      <c r="I2445" s="12" t="s">
        <v>285</v>
      </c>
      <c r="J2445" s="12" t="s">
        <v>270</v>
      </c>
      <c r="K2445" s="12" t="s">
        <v>271</v>
      </c>
      <c r="L2445" s="24" t="s">
        <v>96</v>
      </c>
      <c r="M2445" s="24" t="s">
        <v>313</v>
      </c>
      <c r="N2445" t="s">
        <v>86</v>
      </c>
      <c r="O2445" s="24">
        <v>3</v>
      </c>
      <c r="P2445">
        <v>6</v>
      </c>
      <c r="Q2445">
        <v>6</v>
      </c>
      <c r="R2445" t="s">
        <v>18</v>
      </c>
      <c r="S2445" s="24">
        <v>9</v>
      </c>
      <c r="T2445" s="24">
        <v>7.5</v>
      </c>
      <c r="U2445" t="s">
        <v>189</v>
      </c>
      <c r="V2445" s="14" t="str">
        <f>VLOOKUP($U2445,look_up!$A$2:J2471,2,FALSE)</f>
        <v>Anêmona</v>
      </c>
      <c r="W2445" s="14" t="str">
        <f>VLOOKUP($U2445,look_up!$A$2:K2471,3,FALSE)</f>
        <v>Species</v>
      </c>
      <c r="X2445" s="14" t="str">
        <f>VLOOKUP($U2445,look_up!$A$2:L2471,4,FALSE)</f>
        <v>NA</v>
      </c>
      <c r="Y2445" s="14" t="str">
        <f>VLOOKUP($U2445,look_up!A$2:K2471,5,FALSE)</f>
        <v>Animalia</v>
      </c>
      <c r="Z2445" s="14" t="str">
        <f>VLOOKUP($U2445,look_up!A$2:L2471,6,FALSE)</f>
        <v>Cnidaria</v>
      </c>
      <c r="AA2445" s="14" t="str">
        <f>VLOOKUP($U2445,look_up!A$2:M2471,7,FALSE)</f>
        <v>Anthozoa</v>
      </c>
      <c r="AB2445" s="14" t="str">
        <f>VLOOKUP($U2445,look_up!$A$2:P2471,8,FALSE)</f>
        <v>Actiniaria</v>
      </c>
      <c r="AC2445" s="14" t="str">
        <f>VLOOKUP($U2445,look_up!$A$2:Q2471,9,FALSE)</f>
        <v>Actiniidae</v>
      </c>
      <c r="AD2445" s="14">
        <f>VLOOKUP($U2445,look_up!A$2:P2471,10,FALSE)</f>
        <v>283333</v>
      </c>
      <c r="AE2445" s="16">
        <v>0</v>
      </c>
      <c r="AF2445" s="24" t="s">
        <v>216</v>
      </c>
      <c r="AG2445">
        <v>40</v>
      </c>
      <c r="AH2445" s="16" t="s">
        <v>273</v>
      </c>
      <c r="AI2445" s="16" t="s">
        <v>297</v>
      </c>
      <c r="AJ2445" s="16" t="s">
        <v>214</v>
      </c>
      <c r="AK2445" s="16" t="s">
        <v>231</v>
      </c>
      <c r="AL2445" s="16">
        <v>0</v>
      </c>
    </row>
    <row r="2446" spans="1:38" x14ac:dyDescent="0.3">
      <c r="A2446" s="24" t="s">
        <v>0</v>
      </c>
      <c r="B2446" t="s">
        <v>267</v>
      </c>
      <c r="C2446" t="s">
        <v>312</v>
      </c>
      <c r="D2446">
        <v>-27.180980000000002</v>
      </c>
      <c r="E2446">
        <v>-48.409959999999998</v>
      </c>
      <c r="F2446" s="24" t="s">
        <v>2</v>
      </c>
      <c r="G2446" s="24" t="s">
        <v>3</v>
      </c>
      <c r="H2446" s="25">
        <v>42040</v>
      </c>
      <c r="I2446" s="12" t="s">
        <v>286</v>
      </c>
      <c r="J2446" s="12" t="s">
        <v>245</v>
      </c>
      <c r="K2446" s="12" t="s">
        <v>271</v>
      </c>
      <c r="L2446" s="24" t="s">
        <v>96</v>
      </c>
      <c r="M2446" s="24" t="s">
        <v>313</v>
      </c>
      <c r="N2446" t="s">
        <v>85</v>
      </c>
      <c r="O2446" s="24">
        <v>1</v>
      </c>
      <c r="P2446">
        <v>5</v>
      </c>
      <c r="Q2446">
        <v>5</v>
      </c>
      <c r="R2446" t="s">
        <v>18</v>
      </c>
      <c r="S2446" s="24">
        <v>12.8</v>
      </c>
      <c r="T2446" s="24">
        <v>6</v>
      </c>
      <c r="U2446" t="s">
        <v>189</v>
      </c>
      <c r="V2446" s="14" t="str">
        <f>VLOOKUP($U2446,look_up!$A$2:J2472,2,FALSE)</f>
        <v>Anêmona</v>
      </c>
      <c r="W2446" s="14" t="str">
        <f>VLOOKUP($U2446,look_up!$A$2:K2472,3,FALSE)</f>
        <v>Species</v>
      </c>
      <c r="X2446" s="14" t="str">
        <f>VLOOKUP($U2446,look_up!$A$2:L2472,4,FALSE)</f>
        <v>NA</v>
      </c>
      <c r="Y2446" s="14" t="str">
        <f>VLOOKUP($U2446,look_up!A$2:K2472,5,FALSE)</f>
        <v>Animalia</v>
      </c>
      <c r="Z2446" s="14" t="str">
        <f>VLOOKUP($U2446,look_up!A$2:L2472,6,FALSE)</f>
        <v>Cnidaria</v>
      </c>
      <c r="AA2446" s="14" t="str">
        <f>VLOOKUP($U2446,look_up!A$2:M2472,7,FALSE)</f>
        <v>Anthozoa</v>
      </c>
      <c r="AB2446" s="14" t="str">
        <f>VLOOKUP($U2446,look_up!$A$2:P2472,8,FALSE)</f>
        <v>Actiniaria</v>
      </c>
      <c r="AC2446" s="14" t="str">
        <f>VLOOKUP($U2446,look_up!$A$2:Q2472,9,FALSE)</f>
        <v>Actiniidae</v>
      </c>
      <c r="AD2446" s="14">
        <f>VLOOKUP($U2446,look_up!A$2:P2472,10,FALSE)</f>
        <v>283333</v>
      </c>
      <c r="AE2446" s="16">
        <v>11</v>
      </c>
      <c r="AF2446" s="24" t="s">
        <v>216</v>
      </c>
      <c r="AG2446">
        <v>40</v>
      </c>
      <c r="AH2446" s="16" t="s">
        <v>273</v>
      </c>
      <c r="AI2446" s="16" t="s">
        <v>297</v>
      </c>
      <c r="AJ2446" s="16" t="s">
        <v>214</v>
      </c>
      <c r="AK2446" s="16" t="s">
        <v>231</v>
      </c>
      <c r="AL2446" s="16">
        <v>11</v>
      </c>
    </row>
    <row r="2447" spans="1:38" x14ac:dyDescent="0.3">
      <c r="A2447" s="24" t="s">
        <v>0</v>
      </c>
      <c r="B2447" t="s">
        <v>267</v>
      </c>
      <c r="C2447" t="s">
        <v>312</v>
      </c>
      <c r="D2447">
        <v>-27.180980000000002</v>
      </c>
      <c r="E2447">
        <v>-48.409959999999998</v>
      </c>
      <c r="F2447" s="24" t="s">
        <v>2</v>
      </c>
      <c r="G2447" s="24" t="s">
        <v>3</v>
      </c>
      <c r="H2447" s="25">
        <v>42040</v>
      </c>
      <c r="I2447" s="12" t="s">
        <v>286</v>
      </c>
      <c r="J2447" s="12" t="s">
        <v>245</v>
      </c>
      <c r="K2447" s="12" t="s">
        <v>271</v>
      </c>
      <c r="L2447" s="24" t="s">
        <v>96</v>
      </c>
      <c r="M2447" s="24" t="s">
        <v>313</v>
      </c>
      <c r="N2447" t="s">
        <v>85</v>
      </c>
      <c r="O2447" s="24">
        <v>2</v>
      </c>
      <c r="P2447">
        <v>5</v>
      </c>
      <c r="Q2447">
        <v>5</v>
      </c>
      <c r="R2447" t="s">
        <v>18</v>
      </c>
      <c r="S2447" s="24">
        <v>12.8</v>
      </c>
      <c r="T2447" s="24">
        <v>6</v>
      </c>
      <c r="U2447" t="s">
        <v>189</v>
      </c>
      <c r="V2447" s="14" t="str">
        <f>VLOOKUP($U2447,look_up!$A$2:J2473,2,FALSE)</f>
        <v>Anêmona</v>
      </c>
      <c r="W2447" s="14" t="str">
        <f>VLOOKUP($U2447,look_up!$A$2:K2473,3,FALSE)</f>
        <v>Species</v>
      </c>
      <c r="X2447" s="14" t="str">
        <f>VLOOKUP($U2447,look_up!$A$2:L2473,4,FALSE)</f>
        <v>NA</v>
      </c>
      <c r="Y2447" s="14" t="str">
        <f>VLOOKUP($U2447,look_up!A$2:K2473,5,FALSE)</f>
        <v>Animalia</v>
      </c>
      <c r="Z2447" s="14" t="str">
        <f>VLOOKUP($U2447,look_up!A$2:L2473,6,FALSE)</f>
        <v>Cnidaria</v>
      </c>
      <c r="AA2447" s="14" t="str">
        <f>VLOOKUP($U2447,look_up!A$2:M2473,7,FALSE)</f>
        <v>Anthozoa</v>
      </c>
      <c r="AB2447" s="14" t="str">
        <f>VLOOKUP($U2447,look_up!$A$2:P2473,8,FALSE)</f>
        <v>Actiniaria</v>
      </c>
      <c r="AC2447" s="14" t="str">
        <f>VLOOKUP($U2447,look_up!$A$2:Q2473,9,FALSE)</f>
        <v>Actiniidae</v>
      </c>
      <c r="AD2447" s="14">
        <f>VLOOKUP($U2447,look_up!A$2:P2473,10,FALSE)</f>
        <v>283333</v>
      </c>
      <c r="AE2447" s="16">
        <v>5</v>
      </c>
      <c r="AF2447" s="24" t="s">
        <v>216</v>
      </c>
      <c r="AG2447">
        <v>40</v>
      </c>
      <c r="AH2447" s="16" t="s">
        <v>273</v>
      </c>
      <c r="AI2447" s="16" t="s">
        <v>297</v>
      </c>
      <c r="AJ2447" s="16" t="s">
        <v>214</v>
      </c>
      <c r="AK2447" s="16" t="s">
        <v>231</v>
      </c>
      <c r="AL2447" s="16">
        <v>5</v>
      </c>
    </row>
    <row r="2448" spans="1:38" x14ac:dyDescent="0.3">
      <c r="A2448" s="24" t="s">
        <v>0</v>
      </c>
      <c r="B2448" t="s">
        <v>267</v>
      </c>
      <c r="C2448" t="s">
        <v>312</v>
      </c>
      <c r="D2448">
        <v>-27.180980000000002</v>
      </c>
      <c r="E2448">
        <v>-48.409959999999998</v>
      </c>
      <c r="F2448" s="24" t="s">
        <v>2</v>
      </c>
      <c r="G2448" s="24" t="s">
        <v>3</v>
      </c>
      <c r="H2448" s="25">
        <v>42040</v>
      </c>
      <c r="I2448" s="12" t="s">
        <v>286</v>
      </c>
      <c r="J2448" s="12" t="s">
        <v>245</v>
      </c>
      <c r="K2448" s="12" t="s">
        <v>271</v>
      </c>
      <c r="L2448" s="24" t="s">
        <v>96</v>
      </c>
      <c r="M2448" s="24" t="s">
        <v>313</v>
      </c>
      <c r="N2448" t="s">
        <v>85</v>
      </c>
      <c r="O2448" s="24">
        <v>3</v>
      </c>
      <c r="P2448">
        <v>5</v>
      </c>
      <c r="Q2448">
        <v>5</v>
      </c>
      <c r="R2448" t="s">
        <v>18</v>
      </c>
      <c r="S2448" s="24">
        <v>12.8</v>
      </c>
      <c r="T2448" s="24">
        <v>6</v>
      </c>
      <c r="U2448" t="s">
        <v>189</v>
      </c>
      <c r="V2448" s="14" t="str">
        <f>VLOOKUP($U2448,look_up!$A$2:J2474,2,FALSE)</f>
        <v>Anêmona</v>
      </c>
      <c r="W2448" s="14" t="str">
        <f>VLOOKUP($U2448,look_up!$A$2:K2474,3,FALSE)</f>
        <v>Species</v>
      </c>
      <c r="X2448" s="14" t="str">
        <f>VLOOKUP($U2448,look_up!$A$2:L2474,4,FALSE)</f>
        <v>NA</v>
      </c>
      <c r="Y2448" s="14" t="str">
        <f>VLOOKUP($U2448,look_up!A$2:K2474,5,FALSE)</f>
        <v>Animalia</v>
      </c>
      <c r="Z2448" s="14" t="str">
        <f>VLOOKUP($U2448,look_up!A$2:L2474,6,FALSE)</f>
        <v>Cnidaria</v>
      </c>
      <c r="AA2448" s="14" t="str">
        <f>VLOOKUP($U2448,look_up!A$2:M2474,7,FALSE)</f>
        <v>Anthozoa</v>
      </c>
      <c r="AB2448" s="14" t="str">
        <f>VLOOKUP($U2448,look_up!$A$2:P2474,8,FALSE)</f>
        <v>Actiniaria</v>
      </c>
      <c r="AC2448" s="14" t="str">
        <f>VLOOKUP($U2448,look_up!$A$2:Q2474,9,FALSE)</f>
        <v>Actiniidae</v>
      </c>
      <c r="AD2448" s="14">
        <f>VLOOKUP($U2448,look_up!A$2:P2474,10,FALSE)</f>
        <v>283333</v>
      </c>
      <c r="AE2448" s="16">
        <v>5</v>
      </c>
      <c r="AF2448" s="24" t="s">
        <v>216</v>
      </c>
      <c r="AG2448">
        <v>40</v>
      </c>
      <c r="AH2448" s="16" t="s">
        <v>273</v>
      </c>
      <c r="AI2448" s="16" t="s">
        <v>297</v>
      </c>
      <c r="AJ2448" s="16" t="s">
        <v>214</v>
      </c>
      <c r="AK2448" s="16" t="s">
        <v>231</v>
      </c>
      <c r="AL2448" s="16">
        <v>5</v>
      </c>
    </row>
    <row r="2449" spans="1:38" x14ac:dyDescent="0.3">
      <c r="A2449" s="24" t="s">
        <v>0</v>
      </c>
      <c r="B2449" t="s">
        <v>267</v>
      </c>
      <c r="C2449" t="s">
        <v>312</v>
      </c>
      <c r="D2449">
        <v>-27.180980000000002</v>
      </c>
      <c r="E2449">
        <v>-48.409959999999998</v>
      </c>
      <c r="F2449" s="24" t="s">
        <v>2</v>
      </c>
      <c r="G2449" s="24" t="s">
        <v>3</v>
      </c>
      <c r="H2449" s="25">
        <v>42040</v>
      </c>
      <c r="I2449" s="12" t="s">
        <v>286</v>
      </c>
      <c r="J2449" s="12" t="s">
        <v>245</v>
      </c>
      <c r="K2449" s="12" t="s">
        <v>271</v>
      </c>
      <c r="L2449" s="24" t="s">
        <v>96</v>
      </c>
      <c r="M2449" s="24" t="s">
        <v>313</v>
      </c>
      <c r="N2449" t="s">
        <v>173</v>
      </c>
      <c r="O2449" s="24">
        <v>1</v>
      </c>
      <c r="P2449">
        <v>10</v>
      </c>
      <c r="Q2449">
        <v>10</v>
      </c>
      <c r="R2449" t="s">
        <v>18</v>
      </c>
      <c r="S2449" s="24">
        <v>12.8</v>
      </c>
      <c r="T2449" s="24">
        <v>10</v>
      </c>
      <c r="U2449" t="s">
        <v>189</v>
      </c>
      <c r="V2449" s="14" t="str">
        <f>VLOOKUP($U2449,look_up!$A$2:J2475,2,FALSE)</f>
        <v>Anêmona</v>
      </c>
      <c r="W2449" s="14" t="str">
        <f>VLOOKUP($U2449,look_up!$A$2:K2475,3,FALSE)</f>
        <v>Species</v>
      </c>
      <c r="X2449" s="14" t="str">
        <f>VLOOKUP($U2449,look_up!$A$2:L2475,4,FALSE)</f>
        <v>NA</v>
      </c>
      <c r="Y2449" s="14" t="str">
        <f>VLOOKUP($U2449,look_up!A$2:K2475,5,FALSE)</f>
        <v>Animalia</v>
      </c>
      <c r="Z2449" s="14" t="str">
        <f>VLOOKUP($U2449,look_up!A$2:L2475,6,FALSE)</f>
        <v>Cnidaria</v>
      </c>
      <c r="AA2449" s="14" t="str">
        <f>VLOOKUP($U2449,look_up!A$2:M2475,7,FALSE)</f>
        <v>Anthozoa</v>
      </c>
      <c r="AB2449" s="14" t="str">
        <f>VLOOKUP($U2449,look_up!$A$2:P2475,8,FALSE)</f>
        <v>Actiniaria</v>
      </c>
      <c r="AC2449" s="14" t="str">
        <f>VLOOKUP($U2449,look_up!$A$2:Q2475,9,FALSE)</f>
        <v>Actiniidae</v>
      </c>
      <c r="AD2449" s="14">
        <f>VLOOKUP($U2449,look_up!A$2:P2475,10,FALSE)</f>
        <v>283333</v>
      </c>
      <c r="AE2449" s="16">
        <v>0</v>
      </c>
      <c r="AF2449" s="24" t="s">
        <v>216</v>
      </c>
      <c r="AG2449">
        <v>40</v>
      </c>
      <c r="AH2449" s="16" t="s">
        <v>273</v>
      </c>
      <c r="AI2449" s="16" t="s">
        <v>297</v>
      </c>
      <c r="AJ2449" s="16" t="s">
        <v>214</v>
      </c>
      <c r="AK2449" s="16" t="s">
        <v>231</v>
      </c>
      <c r="AL2449" s="16">
        <v>0</v>
      </c>
    </row>
    <row r="2450" spans="1:38" x14ac:dyDescent="0.3">
      <c r="A2450" s="24" t="s">
        <v>0</v>
      </c>
      <c r="B2450" t="s">
        <v>267</v>
      </c>
      <c r="C2450" t="s">
        <v>312</v>
      </c>
      <c r="D2450">
        <v>-27.180980000000002</v>
      </c>
      <c r="E2450">
        <v>-48.409959999999998</v>
      </c>
      <c r="F2450" s="24" t="s">
        <v>2</v>
      </c>
      <c r="G2450" s="24" t="s">
        <v>3</v>
      </c>
      <c r="H2450" s="25">
        <v>42040</v>
      </c>
      <c r="I2450" s="12" t="s">
        <v>286</v>
      </c>
      <c r="J2450" s="12" t="s">
        <v>245</v>
      </c>
      <c r="K2450" s="12" t="s">
        <v>271</v>
      </c>
      <c r="L2450" s="24" t="s">
        <v>96</v>
      </c>
      <c r="M2450" s="24" t="s">
        <v>313</v>
      </c>
      <c r="N2450" t="s">
        <v>173</v>
      </c>
      <c r="O2450" s="24">
        <v>2</v>
      </c>
      <c r="P2450">
        <v>10</v>
      </c>
      <c r="Q2450">
        <v>10</v>
      </c>
      <c r="R2450" t="s">
        <v>18</v>
      </c>
      <c r="S2450" s="24">
        <v>12.8</v>
      </c>
      <c r="T2450" s="24">
        <v>10</v>
      </c>
      <c r="U2450" t="s">
        <v>189</v>
      </c>
      <c r="V2450" s="14" t="str">
        <f>VLOOKUP($U2450,look_up!$A$2:J2476,2,FALSE)</f>
        <v>Anêmona</v>
      </c>
      <c r="W2450" s="14" t="str">
        <f>VLOOKUP($U2450,look_up!$A$2:K2476,3,FALSE)</f>
        <v>Species</v>
      </c>
      <c r="X2450" s="14" t="str">
        <f>VLOOKUP($U2450,look_up!$A$2:L2476,4,FALSE)</f>
        <v>NA</v>
      </c>
      <c r="Y2450" s="14" t="str">
        <f>VLOOKUP($U2450,look_up!A$2:K2476,5,FALSE)</f>
        <v>Animalia</v>
      </c>
      <c r="Z2450" s="14" t="str">
        <f>VLOOKUP($U2450,look_up!A$2:L2476,6,FALSE)</f>
        <v>Cnidaria</v>
      </c>
      <c r="AA2450" s="14" t="str">
        <f>VLOOKUP($U2450,look_up!A$2:M2476,7,FALSE)</f>
        <v>Anthozoa</v>
      </c>
      <c r="AB2450" s="14" t="str">
        <f>VLOOKUP($U2450,look_up!$A$2:P2476,8,FALSE)</f>
        <v>Actiniaria</v>
      </c>
      <c r="AC2450" s="14" t="str">
        <f>VLOOKUP($U2450,look_up!$A$2:Q2476,9,FALSE)</f>
        <v>Actiniidae</v>
      </c>
      <c r="AD2450" s="14">
        <f>VLOOKUP($U2450,look_up!A$2:P2476,10,FALSE)</f>
        <v>283333</v>
      </c>
      <c r="AE2450" s="16">
        <v>0</v>
      </c>
      <c r="AF2450" s="24" t="s">
        <v>216</v>
      </c>
      <c r="AG2450">
        <v>40</v>
      </c>
      <c r="AH2450" s="16" t="s">
        <v>273</v>
      </c>
      <c r="AI2450" s="16" t="s">
        <v>297</v>
      </c>
      <c r="AJ2450" s="16" t="s">
        <v>214</v>
      </c>
      <c r="AK2450" s="16" t="s">
        <v>231</v>
      </c>
      <c r="AL2450" s="16">
        <v>0</v>
      </c>
    </row>
    <row r="2451" spans="1:38" x14ac:dyDescent="0.3">
      <c r="A2451" s="24" t="s">
        <v>0</v>
      </c>
      <c r="B2451" t="s">
        <v>267</v>
      </c>
      <c r="C2451" t="s">
        <v>312</v>
      </c>
      <c r="D2451">
        <v>-27.180980000000002</v>
      </c>
      <c r="E2451">
        <v>-48.409959999999998</v>
      </c>
      <c r="F2451" s="24" t="s">
        <v>2</v>
      </c>
      <c r="G2451" s="24" t="s">
        <v>3</v>
      </c>
      <c r="H2451" s="25">
        <v>42040</v>
      </c>
      <c r="I2451" s="12" t="s">
        <v>286</v>
      </c>
      <c r="J2451" s="12" t="s">
        <v>245</v>
      </c>
      <c r="K2451" s="12" t="s">
        <v>271</v>
      </c>
      <c r="L2451" s="24" t="s">
        <v>96</v>
      </c>
      <c r="M2451" s="24" t="s">
        <v>313</v>
      </c>
      <c r="N2451" t="s">
        <v>173</v>
      </c>
      <c r="O2451" s="24">
        <v>3</v>
      </c>
      <c r="P2451">
        <v>10</v>
      </c>
      <c r="Q2451">
        <v>10</v>
      </c>
      <c r="R2451" t="s">
        <v>18</v>
      </c>
      <c r="S2451" s="24">
        <v>12.8</v>
      </c>
      <c r="T2451" s="24">
        <v>10</v>
      </c>
      <c r="U2451" t="s">
        <v>189</v>
      </c>
      <c r="V2451" s="14" t="str">
        <f>VLOOKUP($U2451,look_up!$A$2:J2477,2,FALSE)</f>
        <v>Anêmona</v>
      </c>
      <c r="W2451" s="14" t="str">
        <f>VLOOKUP($U2451,look_up!$A$2:K2477,3,FALSE)</f>
        <v>Species</v>
      </c>
      <c r="X2451" s="14" t="str">
        <f>VLOOKUP($U2451,look_up!$A$2:L2477,4,FALSE)</f>
        <v>NA</v>
      </c>
      <c r="Y2451" s="14" t="str">
        <f>VLOOKUP($U2451,look_up!A$2:K2477,5,FALSE)</f>
        <v>Animalia</v>
      </c>
      <c r="Z2451" s="14" t="str">
        <f>VLOOKUP($U2451,look_up!A$2:L2477,6,FALSE)</f>
        <v>Cnidaria</v>
      </c>
      <c r="AA2451" s="14" t="str">
        <f>VLOOKUP($U2451,look_up!A$2:M2477,7,FALSE)</f>
        <v>Anthozoa</v>
      </c>
      <c r="AB2451" s="14" t="str">
        <f>VLOOKUP($U2451,look_up!$A$2:P2477,8,FALSE)</f>
        <v>Actiniaria</v>
      </c>
      <c r="AC2451" s="14" t="str">
        <f>VLOOKUP($U2451,look_up!$A$2:Q2477,9,FALSE)</f>
        <v>Actiniidae</v>
      </c>
      <c r="AD2451" s="14">
        <f>VLOOKUP($U2451,look_up!A$2:P2477,10,FALSE)</f>
        <v>283333</v>
      </c>
      <c r="AE2451" s="16">
        <v>0</v>
      </c>
      <c r="AF2451" s="24" t="s">
        <v>216</v>
      </c>
      <c r="AG2451">
        <v>40</v>
      </c>
      <c r="AH2451" s="16" t="s">
        <v>273</v>
      </c>
      <c r="AI2451" s="16" t="s">
        <v>297</v>
      </c>
      <c r="AJ2451" s="16" t="s">
        <v>214</v>
      </c>
      <c r="AK2451" s="16" t="s">
        <v>231</v>
      </c>
      <c r="AL2451" s="16">
        <v>0</v>
      </c>
    </row>
    <row r="2452" spans="1:38" x14ac:dyDescent="0.3">
      <c r="A2452" s="24" t="s">
        <v>0</v>
      </c>
      <c r="B2452" t="s">
        <v>309</v>
      </c>
      <c r="C2452" t="s">
        <v>287</v>
      </c>
      <c r="D2452">
        <v>-27.178419999999999</v>
      </c>
      <c r="E2452">
        <v>-48.406959999999998</v>
      </c>
      <c r="F2452" s="24" t="s">
        <v>2</v>
      </c>
      <c r="G2452" s="24" t="s">
        <v>3</v>
      </c>
      <c r="H2452" s="25">
        <v>42032</v>
      </c>
      <c r="I2452" s="12" t="s">
        <v>288</v>
      </c>
      <c r="J2452" s="12" t="s">
        <v>270</v>
      </c>
      <c r="K2452" s="12" t="s">
        <v>271</v>
      </c>
      <c r="L2452" s="24" t="s">
        <v>96</v>
      </c>
      <c r="M2452" s="24" t="s">
        <v>313</v>
      </c>
      <c r="N2452" t="s">
        <v>85</v>
      </c>
      <c r="O2452" s="24">
        <v>1</v>
      </c>
      <c r="P2452">
        <v>5</v>
      </c>
      <c r="Q2452">
        <v>5</v>
      </c>
      <c r="R2452">
        <v>27</v>
      </c>
      <c r="S2452" s="24">
        <v>4.7</v>
      </c>
      <c r="T2452" s="24">
        <v>5.2</v>
      </c>
      <c r="U2452" t="s">
        <v>189</v>
      </c>
      <c r="V2452" s="14" t="str">
        <f>VLOOKUP($U2452,look_up!$A$2:J2478,2,FALSE)</f>
        <v>Anêmona</v>
      </c>
      <c r="W2452" s="14" t="str">
        <f>VLOOKUP($U2452,look_up!$A$2:K2478,3,FALSE)</f>
        <v>Species</v>
      </c>
      <c r="X2452" s="14" t="str">
        <f>VLOOKUP($U2452,look_up!$A$2:L2478,4,FALSE)</f>
        <v>NA</v>
      </c>
      <c r="Y2452" s="14" t="str">
        <f>VLOOKUP($U2452,look_up!A$2:K2478,5,FALSE)</f>
        <v>Animalia</v>
      </c>
      <c r="Z2452" s="14" t="str">
        <f>VLOOKUP($U2452,look_up!A$2:L2478,6,FALSE)</f>
        <v>Cnidaria</v>
      </c>
      <c r="AA2452" s="14" t="str">
        <f>VLOOKUP($U2452,look_up!A$2:M2478,7,FALSE)</f>
        <v>Anthozoa</v>
      </c>
      <c r="AB2452" s="14" t="str">
        <f>VLOOKUP($U2452,look_up!$A$2:P2478,8,FALSE)</f>
        <v>Actiniaria</v>
      </c>
      <c r="AC2452" s="14" t="str">
        <f>VLOOKUP($U2452,look_up!$A$2:Q2478,9,FALSE)</f>
        <v>Actiniidae</v>
      </c>
      <c r="AD2452" s="14">
        <f>VLOOKUP($U2452,look_up!A$2:P2478,10,FALSE)</f>
        <v>283333</v>
      </c>
      <c r="AE2452" s="16">
        <v>0</v>
      </c>
      <c r="AF2452" s="24" t="s">
        <v>216</v>
      </c>
      <c r="AG2452">
        <v>40</v>
      </c>
      <c r="AH2452" s="16" t="s">
        <v>273</v>
      </c>
      <c r="AI2452" s="16" t="s">
        <v>297</v>
      </c>
      <c r="AJ2452" s="16" t="s">
        <v>214</v>
      </c>
      <c r="AK2452" s="16" t="s">
        <v>231</v>
      </c>
      <c r="AL2452" s="16">
        <v>0</v>
      </c>
    </row>
    <row r="2453" spans="1:38" x14ac:dyDescent="0.3">
      <c r="A2453" s="24" t="s">
        <v>0</v>
      </c>
      <c r="B2453" t="s">
        <v>309</v>
      </c>
      <c r="C2453" t="s">
        <v>287</v>
      </c>
      <c r="D2453">
        <v>-27.178419999999999</v>
      </c>
      <c r="E2453">
        <v>-48.406959999999998</v>
      </c>
      <c r="F2453" s="24" t="s">
        <v>2</v>
      </c>
      <c r="G2453" s="24" t="s">
        <v>3</v>
      </c>
      <c r="H2453" s="25">
        <v>42032</v>
      </c>
      <c r="I2453" s="12" t="s">
        <v>288</v>
      </c>
      <c r="J2453" s="12" t="s">
        <v>270</v>
      </c>
      <c r="K2453" s="12" t="s">
        <v>271</v>
      </c>
      <c r="L2453" s="24" t="s">
        <v>96</v>
      </c>
      <c r="M2453" s="24" t="s">
        <v>313</v>
      </c>
      <c r="N2453" t="s">
        <v>85</v>
      </c>
      <c r="O2453" s="24">
        <v>2</v>
      </c>
      <c r="P2453">
        <v>5</v>
      </c>
      <c r="Q2453">
        <v>5</v>
      </c>
      <c r="R2453">
        <v>27</v>
      </c>
      <c r="S2453" s="24">
        <v>4.7</v>
      </c>
      <c r="T2453" s="24">
        <v>5.2</v>
      </c>
      <c r="U2453" t="s">
        <v>189</v>
      </c>
      <c r="V2453" s="14" t="str">
        <f>VLOOKUP($U2453,look_up!$A$2:J2479,2,FALSE)</f>
        <v>Anêmona</v>
      </c>
      <c r="W2453" s="14" t="str">
        <f>VLOOKUP($U2453,look_up!$A$2:K2479,3,FALSE)</f>
        <v>Species</v>
      </c>
      <c r="X2453" s="14" t="str">
        <f>VLOOKUP($U2453,look_up!$A$2:L2479,4,FALSE)</f>
        <v>NA</v>
      </c>
      <c r="Y2453" s="14" t="str">
        <f>VLOOKUP($U2453,look_up!A$2:K2479,5,FALSE)</f>
        <v>Animalia</v>
      </c>
      <c r="Z2453" s="14" t="str">
        <f>VLOOKUP($U2453,look_up!A$2:L2479,6,FALSE)</f>
        <v>Cnidaria</v>
      </c>
      <c r="AA2453" s="14" t="str">
        <f>VLOOKUP($U2453,look_up!A$2:M2479,7,FALSE)</f>
        <v>Anthozoa</v>
      </c>
      <c r="AB2453" s="14" t="str">
        <f>VLOOKUP($U2453,look_up!$A$2:P2479,8,FALSE)</f>
        <v>Actiniaria</v>
      </c>
      <c r="AC2453" s="14" t="str">
        <f>VLOOKUP($U2453,look_up!$A$2:Q2479,9,FALSE)</f>
        <v>Actiniidae</v>
      </c>
      <c r="AD2453" s="14">
        <f>VLOOKUP($U2453,look_up!A$2:P2479,10,FALSE)</f>
        <v>283333</v>
      </c>
      <c r="AE2453" s="16">
        <v>0</v>
      </c>
      <c r="AF2453" s="24" t="s">
        <v>216</v>
      </c>
      <c r="AG2453">
        <v>40</v>
      </c>
      <c r="AH2453" s="16" t="s">
        <v>273</v>
      </c>
      <c r="AI2453" s="16" t="s">
        <v>297</v>
      </c>
      <c r="AJ2453" s="16" t="s">
        <v>214</v>
      </c>
      <c r="AK2453" s="16" t="s">
        <v>231</v>
      </c>
      <c r="AL2453" s="16">
        <v>0</v>
      </c>
    </row>
    <row r="2454" spans="1:38" x14ac:dyDescent="0.3">
      <c r="A2454" s="24" t="s">
        <v>0</v>
      </c>
      <c r="B2454" t="s">
        <v>309</v>
      </c>
      <c r="C2454" t="s">
        <v>287</v>
      </c>
      <c r="D2454">
        <v>-27.178419999999999</v>
      </c>
      <c r="E2454">
        <v>-48.406959999999998</v>
      </c>
      <c r="F2454" s="24" t="s">
        <v>2</v>
      </c>
      <c r="G2454" s="24" t="s">
        <v>3</v>
      </c>
      <c r="H2454" s="25">
        <v>42032</v>
      </c>
      <c r="I2454" s="12" t="s">
        <v>288</v>
      </c>
      <c r="J2454" s="12" t="s">
        <v>270</v>
      </c>
      <c r="K2454" s="12" t="s">
        <v>271</v>
      </c>
      <c r="L2454" s="24" t="s">
        <v>96</v>
      </c>
      <c r="M2454" s="24" t="s">
        <v>313</v>
      </c>
      <c r="N2454" t="s">
        <v>85</v>
      </c>
      <c r="O2454" s="24">
        <v>3</v>
      </c>
      <c r="P2454">
        <v>5</v>
      </c>
      <c r="Q2454">
        <v>5</v>
      </c>
      <c r="R2454">
        <v>27</v>
      </c>
      <c r="S2454" s="24">
        <v>4.7</v>
      </c>
      <c r="T2454" s="24">
        <v>5.2</v>
      </c>
      <c r="U2454" t="s">
        <v>189</v>
      </c>
      <c r="V2454" s="14" t="str">
        <f>VLOOKUP($U2454,look_up!$A$2:J2480,2,FALSE)</f>
        <v>Anêmona</v>
      </c>
      <c r="W2454" s="14" t="str">
        <f>VLOOKUP($U2454,look_up!$A$2:K2480,3,FALSE)</f>
        <v>Species</v>
      </c>
      <c r="X2454" s="14" t="str">
        <f>VLOOKUP($U2454,look_up!$A$2:L2480,4,FALSE)</f>
        <v>NA</v>
      </c>
      <c r="Y2454" s="14" t="str">
        <f>VLOOKUP($U2454,look_up!A$2:K2480,5,FALSE)</f>
        <v>Animalia</v>
      </c>
      <c r="Z2454" s="14" t="str">
        <f>VLOOKUP($U2454,look_up!A$2:L2480,6,FALSE)</f>
        <v>Cnidaria</v>
      </c>
      <c r="AA2454" s="14" t="str">
        <f>VLOOKUP($U2454,look_up!A$2:M2480,7,FALSE)</f>
        <v>Anthozoa</v>
      </c>
      <c r="AB2454" s="14" t="str">
        <f>VLOOKUP($U2454,look_up!$A$2:P2480,8,FALSE)</f>
        <v>Actiniaria</v>
      </c>
      <c r="AC2454" s="14" t="str">
        <f>VLOOKUP($U2454,look_up!$A$2:Q2480,9,FALSE)</f>
        <v>Actiniidae</v>
      </c>
      <c r="AD2454" s="14">
        <f>VLOOKUP($U2454,look_up!A$2:P2480,10,FALSE)</f>
        <v>283333</v>
      </c>
      <c r="AE2454" s="16">
        <v>0</v>
      </c>
      <c r="AF2454" s="24" t="s">
        <v>216</v>
      </c>
      <c r="AG2454">
        <v>40</v>
      </c>
      <c r="AH2454" s="16" t="s">
        <v>273</v>
      </c>
      <c r="AI2454" s="16" t="s">
        <v>297</v>
      </c>
      <c r="AJ2454" s="16" t="s">
        <v>214</v>
      </c>
      <c r="AK2454" s="16" t="s">
        <v>231</v>
      </c>
      <c r="AL2454" s="16">
        <v>0</v>
      </c>
    </row>
    <row r="2455" spans="1:38" x14ac:dyDescent="0.3">
      <c r="A2455" s="24" t="s">
        <v>0</v>
      </c>
      <c r="B2455" t="s">
        <v>310</v>
      </c>
      <c r="C2455" t="s">
        <v>289</v>
      </c>
      <c r="D2455">
        <v>-27.118390000000002</v>
      </c>
      <c r="E2455">
        <v>-48.519509999999997</v>
      </c>
      <c r="F2455" s="24" t="s">
        <v>2</v>
      </c>
      <c r="G2455" s="24" t="s">
        <v>3</v>
      </c>
      <c r="H2455" s="25">
        <v>42026</v>
      </c>
      <c r="I2455" s="12" t="s">
        <v>265</v>
      </c>
      <c r="J2455" s="12" t="s">
        <v>270</v>
      </c>
      <c r="K2455" s="12" t="s">
        <v>271</v>
      </c>
      <c r="L2455" s="24" t="s">
        <v>96</v>
      </c>
      <c r="M2455" s="24" t="s">
        <v>272</v>
      </c>
      <c r="N2455" t="s">
        <v>85</v>
      </c>
      <c r="O2455" s="24">
        <v>1</v>
      </c>
      <c r="P2455">
        <v>5</v>
      </c>
      <c r="Q2455">
        <v>5</v>
      </c>
      <c r="R2455" t="s">
        <v>18</v>
      </c>
      <c r="S2455" s="24">
        <v>5.8</v>
      </c>
      <c r="T2455" s="24">
        <v>4</v>
      </c>
      <c r="U2455" t="s">
        <v>189</v>
      </c>
      <c r="V2455" s="14" t="str">
        <f>VLOOKUP($U2455,look_up!$A$2:J2481,2,FALSE)</f>
        <v>Anêmona</v>
      </c>
      <c r="W2455" s="14" t="str">
        <f>VLOOKUP($U2455,look_up!$A$2:K2481,3,FALSE)</f>
        <v>Species</v>
      </c>
      <c r="X2455" s="14" t="str">
        <f>VLOOKUP($U2455,look_up!$A$2:L2481,4,FALSE)</f>
        <v>NA</v>
      </c>
      <c r="Y2455" s="14" t="str">
        <f>VLOOKUP($U2455,look_up!A$2:K2481,5,FALSE)</f>
        <v>Animalia</v>
      </c>
      <c r="Z2455" s="14" t="str">
        <f>VLOOKUP($U2455,look_up!A$2:L2481,6,FALSE)</f>
        <v>Cnidaria</v>
      </c>
      <c r="AA2455" s="14" t="str">
        <f>VLOOKUP($U2455,look_up!A$2:M2481,7,FALSE)</f>
        <v>Anthozoa</v>
      </c>
      <c r="AB2455" s="14" t="str">
        <f>VLOOKUP($U2455,look_up!$A$2:P2481,8,FALSE)</f>
        <v>Actiniaria</v>
      </c>
      <c r="AC2455" s="14" t="str">
        <f>VLOOKUP($U2455,look_up!$A$2:Q2481,9,FALSE)</f>
        <v>Actiniidae</v>
      </c>
      <c r="AD2455" s="14">
        <f>VLOOKUP($U2455,look_up!A$2:P2481,10,FALSE)</f>
        <v>283333</v>
      </c>
      <c r="AE2455" s="16">
        <v>0</v>
      </c>
      <c r="AF2455" s="24" t="s">
        <v>216</v>
      </c>
      <c r="AG2455">
        <v>40</v>
      </c>
      <c r="AH2455" s="16" t="s">
        <v>273</v>
      </c>
      <c r="AI2455" s="16" t="s">
        <v>297</v>
      </c>
      <c r="AJ2455" s="16" t="s">
        <v>214</v>
      </c>
      <c r="AK2455" s="16" t="s">
        <v>231</v>
      </c>
      <c r="AL2455" s="16">
        <v>0</v>
      </c>
    </row>
    <row r="2456" spans="1:38" x14ac:dyDescent="0.3">
      <c r="A2456" s="24" t="s">
        <v>0</v>
      </c>
      <c r="B2456" t="s">
        <v>310</v>
      </c>
      <c r="C2456" t="s">
        <v>289</v>
      </c>
      <c r="D2456">
        <v>-27.118390000000002</v>
      </c>
      <c r="E2456">
        <v>-48.519509999999997</v>
      </c>
      <c r="F2456" s="24" t="s">
        <v>2</v>
      </c>
      <c r="G2456" s="24" t="s">
        <v>3</v>
      </c>
      <c r="H2456" s="25">
        <v>42026</v>
      </c>
      <c r="I2456" s="12" t="s">
        <v>265</v>
      </c>
      <c r="J2456" s="12" t="s">
        <v>270</v>
      </c>
      <c r="K2456" s="12" t="s">
        <v>271</v>
      </c>
      <c r="L2456" s="24" t="s">
        <v>96</v>
      </c>
      <c r="M2456" s="24" t="s">
        <v>272</v>
      </c>
      <c r="N2456" t="s">
        <v>85</v>
      </c>
      <c r="O2456" s="24">
        <v>2</v>
      </c>
      <c r="P2456">
        <v>5</v>
      </c>
      <c r="Q2456">
        <v>5</v>
      </c>
      <c r="R2456" t="s">
        <v>18</v>
      </c>
      <c r="S2456" s="24">
        <v>5.8</v>
      </c>
      <c r="T2456" s="24">
        <v>4</v>
      </c>
      <c r="U2456" t="s">
        <v>189</v>
      </c>
      <c r="V2456" s="14" t="str">
        <f>VLOOKUP($U2456,look_up!$A$2:J2482,2,FALSE)</f>
        <v>Anêmona</v>
      </c>
      <c r="W2456" s="14" t="str">
        <f>VLOOKUP($U2456,look_up!$A$2:K2482,3,FALSE)</f>
        <v>Species</v>
      </c>
      <c r="X2456" s="14" t="str">
        <f>VLOOKUP($U2456,look_up!$A$2:L2482,4,FALSE)</f>
        <v>NA</v>
      </c>
      <c r="Y2456" s="14" t="str">
        <f>VLOOKUP($U2456,look_up!A$2:K2482,5,FALSE)</f>
        <v>Animalia</v>
      </c>
      <c r="Z2456" s="14" t="str">
        <f>VLOOKUP($U2456,look_up!A$2:L2482,6,FALSE)</f>
        <v>Cnidaria</v>
      </c>
      <c r="AA2456" s="14" t="str">
        <f>VLOOKUP($U2456,look_up!A$2:M2482,7,FALSE)</f>
        <v>Anthozoa</v>
      </c>
      <c r="AB2456" s="14" t="str">
        <f>VLOOKUP($U2456,look_up!$A$2:P2482,8,FALSE)</f>
        <v>Actiniaria</v>
      </c>
      <c r="AC2456" s="14" t="str">
        <f>VLOOKUP($U2456,look_up!$A$2:Q2482,9,FALSE)</f>
        <v>Actiniidae</v>
      </c>
      <c r="AD2456" s="14">
        <f>VLOOKUP($U2456,look_up!A$2:P2482,10,FALSE)</f>
        <v>283333</v>
      </c>
      <c r="AE2456" s="16">
        <v>0</v>
      </c>
      <c r="AF2456" s="24" t="s">
        <v>216</v>
      </c>
      <c r="AG2456">
        <v>40</v>
      </c>
      <c r="AH2456" s="16" t="s">
        <v>273</v>
      </c>
      <c r="AI2456" s="16" t="s">
        <v>297</v>
      </c>
      <c r="AJ2456" s="16" t="s">
        <v>214</v>
      </c>
      <c r="AK2456" s="16" t="s">
        <v>231</v>
      </c>
      <c r="AL2456" s="16">
        <v>0</v>
      </c>
    </row>
    <row r="2457" spans="1:38" x14ac:dyDescent="0.3">
      <c r="A2457" s="24" t="s">
        <v>0</v>
      </c>
      <c r="B2457" t="s">
        <v>310</v>
      </c>
      <c r="C2457" t="s">
        <v>289</v>
      </c>
      <c r="D2457">
        <v>-27.118390000000002</v>
      </c>
      <c r="E2457">
        <v>-48.519509999999997</v>
      </c>
      <c r="F2457" s="24" t="s">
        <v>2</v>
      </c>
      <c r="G2457" s="24" t="s">
        <v>3</v>
      </c>
      <c r="H2457" s="25">
        <v>42026</v>
      </c>
      <c r="I2457" s="12" t="s">
        <v>265</v>
      </c>
      <c r="J2457" s="12" t="s">
        <v>270</v>
      </c>
      <c r="K2457" s="12" t="s">
        <v>271</v>
      </c>
      <c r="L2457" s="24" t="s">
        <v>96</v>
      </c>
      <c r="M2457" s="24" t="s">
        <v>272</v>
      </c>
      <c r="N2457" t="s">
        <v>85</v>
      </c>
      <c r="O2457" s="24">
        <v>3</v>
      </c>
      <c r="P2457">
        <v>5</v>
      </c>
      <c r="Q2457">
        <v>5</v>
      </c>
      <c r="R2457" t="s">
        <v>18</v>
      </c>
      <c r="S2457" s="24">
        <v>5.8</v>
      </c>
      <c r="T2457" s="24">
        <v>4</v>
      </c>
      <c r="U2457" t="s">
        <v>189</v>
      </c>
      <c r="V2457" s="14" t="str">
        <f>VLOOKUP($U2457,look_up!$A$2:J2483,2,FALSE)</f>
        <v>Anêmona</v>
      </c>
      <c r="W2457" s="14" t="str">
        <f>VLOOKUP($U2457,look_up!$A$2:K2483,3,FALSE)</f>
        <v>Species</v>
      </c>
      <c r="X2457" s="14" t="str">
        <f>VLOOKUP($U2457,look_up!$A$2:L2483,4,FALSE)</f>
        <v>NA</v>
      </c>
      <c r="Y2457" s="14" t="str">
        <f>VLOOKUP($U2457,look_up!A$2:K2483,5,FALSE)</f>
        <v>Animalia</v>
      </c>
      <c r="Z2457" s="14" t="str">
        <f>VLOOKUP($U2457,look_up!A$2:L2483,6,FALSE)</f>
        <v>Cnidaria</v>
      </c>
      <c r="AA2457" s="14" t="str">
        <f>VLOOKUP($U2457,look_up!A$2:M2483,7,FALSE)</f>
        <v>Anthozoa</v>
      </c>
      <c r="AB2457" s="14" t="str">
        <f>VLOOKUP($U2457,look_up!$A$2:P2483,8,FALSE)</f>
        <v>Actiniaria</v>
      </c>
      <c r="AC2457" s="14" t="str">
        <f>VLOOKUP($U2457,look_up!$A$2:Q2483,9,FALSE)</f>
        <v>Actiniidae</v>
      </c>
      <c r="AD2457" s="14">
        <f>VLOOKUP($U2457,look_up!A$2:P2483,10,FALSE)</f>
        <v>283333</v>
      </c>
      <c r="AE2457" s="16">
        <v>0</v>
      </c>
      <c r="AF2457" s="24" t="s">
        <v>216</v>
      </c>
      <c r="AG2457">
        <v>40</v>
      </c>
      <c r="AH2457" s="16" t="s">
        <v>273</v>
      </c>
      <c r="AI2457" s="16" t="s">
        <v>297</v>
      </c>
      <c r="AJ2457" s="16" t="s">
        <v>214</v>
      </c>
      <c r="AK2457" s="16" t="s">
        <v>231</v>
      </c>
      <c r="AL2457" s="16">
        <v>0</v>
      </c>
    </row>
    <row r="2458" spans="1:38" x14ac:dyDescent="0.3">
      <c r="A2458" s="24" t="s">
        <v>0</v>
      </c>
      <c r="B2458" t="s">
        <v>311</v>
      </c>
      <c r="C2458" t="s">
        <v>290</v>
      </c>
      <c r="D2458">
        <v>-27.11862</v>
      </c>
      <c r="E2458">
        <v>-48.514699999999998</v>
      </c>
      <c r="F2458" s="24" t="s">
        <v>2</v>
      </c>
      <c r="G2458" s="24" t="s">
        <v>3</v>
      </c>
      <c r="H2458" s="25">
        <v>42026</v>
      </c>
      <c r="I2458" s="12" t="s">
        <v>265</v>
      </c>
      <c r="J2458" s="12" t="s">
        <v>270</v>
      </c>
      <c r="K2458" s="12" t="s">
        <v>271</v>
      </c>
      <c r="L2458" s="24" t="s">
        <v>96</v>
      </c>
      <c r="M2458" s="24" t="s">
        <v>272</v>
      </c>
      <c r="N2458" t="s">
        <v>85</v>
      </c>
      <c r="O2458" s="24">
        <v>1</v>
      </c>
      <c r="P2458">
        <v>5</v>
      </c>
      <c r="Q2458">
        <v>5</v>
      </c>
      <c r="R2458" t="s">
        <v>18</v>
      </c>
      <c r="S2458" s="24">
        <v>5.8</v>
      </c>
      <c r="T2458" s="24">
        <v>4</v>
      </c>
      <c r="U2458" t="s">
        <v>189</v>
      </c>
      <c r="V2458" s="14" t="str">
        <f>VLOOKUP($U2458,look_up!$A$2:J2484,2,FALSE)</f>
        <v>Anêmona</v>
      </c>
      <c r="W2458" s="14" t="str">
        <f>VLOOKUP($U2458,look_up!$A$2:K2484,3,FALSE)</f>
        <v>Species</v>
      </c>
      <c r="X2458" s="14" t="str">
        <f>VLOOKUP($U2458,look_up!$A$2:L2484,4,FALSE)</f>
        <v>NA</v>
      </c>
      <c r="Y2458" s="14" t="str">
        <f>VLOOKUP($U2458,look_up!A$2:K2484,5,FALSE)</f>
        <v>Animalia</v>
      </c>
      <c r="Z2458" s="14" t="str">
        <f>VLOOKUP($U2458,look_up!A$2:L2484,6,FALSE)</f>
        <v>Cnidaria</v>
      </c>
      <c r="AA2458" s="14" t="str">
        <f>VLOOKUP($U2458,look_up!A$2:M2484,7,FALSE)</f>
        <v>Anthozoa</v>
      </c>
      <c r="AB2458" s="14" t="str">
        <f>VLOOKUP($U2458,look_up!$A$2:P2484,8,FALSE)</f>
        <v>Actiniaria</v>
      </c>
      <c r="AC2458" s="14" t="str">
        <f>VLOOKUP($U2458,look_up!$A$2:Q2484,9,FALSE)</f>
        <v>Actiniidae</v>
      </c>
      <c r="AD2458" s="14">
        <f>VLOOKUP($U2458,look_up!A$2:P2484,10,FALSE)</f>
        <v>283333</v>
      </c>
      <c r="AE2458" s="16">
        <v>9</v>
      </c>
      <c r="AF2458" s="24" t="s">
        <v>216</v>
      </c>
      <c r="AG2458">
        <v>40</v>
      </c>
      <c r="AH2458" s="16" t="s">
        <v>273</v>
      </c>
      <c r="AI2458" s="16" t="s">
        <v>297</v>
      </c>
      <c r="AJ2458" s="16" t="s">
        <v>214</v>
      </c>
      <c r="AK2458" s="16" t="s">
        <v>231</v>
      </c>
      <c r="AL2458" s="16">
        <v>9</v>
      </c>
    </row>
    <row r="2459" spans="1:38" x14ac:dyDescent="0.3">
      <c r="A2459" s="24" t="s">
        <v>0</v>
      </c>
      <c r="B2459" t="s">
        <v>311</v>
      </c>
      <c r="C2459" t="s">
        <v>290</v>
      </c>
      <c r="D2459">
        <v>-27.11862</v>
      </c>
      <c r="E2459">
        <v>-48.514699999999998</v>
      </c>
      <c r="F2459" s="24" t="s">
        <v>2</v>
      </c>
      <c r="G2459" s="24" t="s">
        <v>3</v>
      </c>
      <c r="H2459" s="25">
        <v>42026</v>
      </c>
      <c r="I2459" s="12" t="s">
        <v>265</v>
      </c>
      <c r="J2459" s="12" t="s">
        <v>270</v>
      </c>
      <c r="K2459" s="12" t="s">
        <v>271</v>
      </c>
      <c r="L2459" s="24" t="s">
        <v>96</v>
      </c>
      <c r="M2459" s="24" t="s">
        <v>272</v>
      </c>
      <c r="N2459" t="s">
        <v>85</v>
      </c>
      <c r="O2459" s="24">
        <v>2</v>
      </c>
      <c r="P2459">
        <v>5</v>
      </c>
      <c r="Q2459">
        <v>5</v>
      </c>
      <c r="R2459" t="s">
        <v>18</v>
      </c>
      <c r="S2459" s="24">
        <v>5.8</v>
      </c>
      <c r="T2459" s="24">
        <v>4</v>
      </c>
      <c r="U2459" t="s">
        <v>189</v>
      </c>
      <c r="V2459" s="14" t="str">
        <f>VLOOKUP($U2459,look_up!$A$2:J2485,2,FALSE)</f>
        <v>Anêmona</v>
      </c>
      <c r="W2459" s="14" t="str">
        <f>VLOOKUP($U2459,look_up!$A$2:K2485,3,FALSE)</f>
        <v>Species</v>
      </c>
      <c r="X2459" s="14" t="str">
        <f>VLOOKUP($U2459,look_up!$A$2:L2485,4,FALSE)</f>
        <v>NA</v>
      </c>
      <c r="Y2459" s="14" t="str">
        <f>VLOOKUP($U2459,look_up!A$2:K2485,5,FALSE)</f>
        <v>Animalia</v>
      </c>
      <c r="Z2459" s="14" t="str">
        <f>VLOOKUP($U2459,look_up!A$2:L2485,6,FALSE)</f>
        <v>Cnidaria</v>
      </c>
      <c r="AA2459" s="14" t="str">
        <f>VLOOKUP($U2459,look_up!A$2:M2485,7,FALSE)</f>
        <v>Anthozoa</v>
      </c>
      <c r="AB2459" s="14" t="str">
        <f>VLOOKUP($U2459,look_up!$A$2:P2485,8,FALSE)</f>
        <v>Actiniaria</v>
      </c>
      <c r="AC2459" s="14" t="str">
        <f>VLOOKUP($U2459,look_up!$A$2:Q2485,9,FALSE)</f>
        <v>Actiniidae</v>
      </c>
      <c r="AD2459" s="14">
        <f>VLOOKUP($U2459,look_up!A$2:P2485,10,FALSE)</f>
        <v>283333</v>
      </c>
      <c r="AE2459" s="16">
        <v>0</v>
      </c>
      <c r="AF2459" s="24" t="s">
        <v>216</v>
      </c>
      <c r="AG2459">
        <v>40</v>
      </c>
      <c r="AH2459" s="16" t="s">
        <v>273</v>
      </c>
      <c r="AI2459" s="16" t="s">
        <v>297</v>
      </c>
      <c r="AJ2459" s="16" t="s">
        <v>214</v>
      </c>
      <c r="AK2459" s="16" t="s">
        <v>231</v>
      </c>
      <c r="AL2459" s="16">
        <v>0</v>
      </c>
    </row>
    <row r="2460" spans="1:38" x14ac:dyDescent="0.3">
      <c r="A2460" s="24" t="s">
        <v>0</v>
      </c>
      <c r="B2460" t="s">
        <v>311</v>
      </c>
      <c r="C2460" t="s">
        <v>290</v>
      </c>
      <c r="D2460">
        <v>-27.11862</v>
      </c>
      <c r="E2460">
        <v>-48.514699999999998</v>
      </c>
      <c r="F2460" s="24" t="s">
        <v>2</v>
      </c>
      <c r="G2460" s="24" t="s">
        <v>3</v>
      </c>
      <c r="H2460" s="25">
        <v>42026</v>
      </c>
      <c r="I2460" s="12" t="s">
        <v>265</v>
      </c>
      <c r="J2460" s="12" t="s">
        <v>270</v>
      </c>
      <c r="K2460" s="12" t="s">
        <v>271</v>
      </c>
      <c r="L2460" s="24" t="s">
        <v>96</v>
      </c>
      <c r="M2460" s="24" t="s">
        <v>272</v>
      </c>
      <c r="N2460" t="s">
        <v>85</v>
      </c>
      <c r="O2460" s="24">
        <v>3</v>
      </c>
      <c r="P2460">
        <v>5</v>
      </c>
      <c r="Q2460">
        <v>5</v>
      </c>
      <c r="R2460" t="s">
        <v>18</v>
      </c>
      <c r="S2460" s="24">
        <v>5.8</v>
      </c>
      <c r="T2460" s="24">
        <v>4</v>
      </c>
      <c r="U2460" t="s">
        <v>189</v>
      </c>
      <c r="V2460" s="14" t="str">
        <f>VLOOKUP($U2460,look_up!$A$2:J2486,2,FALSE)</f>
        <v>Anêmona</v>
      </c>
      <c r="W2460" s="14" t="str">
        <f>VLOOKUP($U2460,look_up!$A$2:K2486,3,FALSE)</f>
        <v>Species</v>
      </c>
      <c r="X2460" s="14" t="str">
        <f>VLOOKUP($U2460,look_up!$A$2:L2486,4,FALSE)</f>
        <v>NA</v>
      </c>
      <c r="Y2460" s="14" t="str">
        <f>VLOOKUP($U2460,look_up!A$2:K2486,5,FALSE)</f>
        <v>Animalia</v>
      </c>
      <c r="Z2460" s="14" t="str">
        <f>VLOOKUP($U2460,look_up!A$2:L2486,6,FALSE)</f>
        <v>Cnidaria</v>
      </c>
      <c r="AA2460" s="14" t="str">
        <f>VLOOKUP($U2460,look_up!A$2:M2486,7,FALSE)</f>
        <v>Anthozoa</v>
      </c>
      <c r="AB2460" s="14" t="str">
        <f>VLOOKUP($U2460,look_up!$A$2:P2486,8,FALSE)</f>
        <v>Actiniaria</v>
      </c>
      <c r="AC2460" s="14" t="str">
        <f>VLOOKUP($U2460,look_up!$A$2:Q2486,9,FALSE)</f>
        <v>Actiniidae</v>
      </c>
      <c r="AD2460" s="14">
        <f>VLOOKUP($U2460,look_up!A$2:P2486,10,FALSE)</f>
        <v>283333</v>
      </c>
      <c r="AE2460" s="16">
        <v>1</v>
      </c>
      <c r="AF2460" s="24" t="s">
        <v>216</v>
      </c>
      <c r="AG2460">
        <v>40</v>
      </c>
      <c r="AH2460" s="16" t="s">
        <v>273</v>
      </c>
      <c r="AI2460" s="16" t="s">
        <v>297</v>
      </c>
      <c r="AJ2460" s="16" t="s">
        <v>214</v>
      </c>
      <c r="AK2460" s="16" t="s">
        <v>231</v>
      </c>
      <c r="AL2460" s="16">
        <v>1</v>
      </c>
    </row>
    <row r="2461" spans="1:38" x14ac:dyDescent="0.3">
      <c r="A2461" s="24" t="s">
        <v>0</v>
      </c>
      <c r="B2461" t="s">
        <v>306</v>
      </c>
      <c r="C2461" t="s">
        <v>268</v>
      </c>
      <c r="D2461">
        <v>-27.609590000000001</v>
      </c>
      <c r="E2461">
        <v>-48.387419999999999</v>
      </c>
      <c r="F2461" s="24" t="s">
        <v>2</v>
      </c>
      <c r="G2461" s="24" t="s">
        <v>3</v>
      </c>
      <c r="H2461" s="25">
        <v>42388</v>
      </c>
      <c r="I2461" s="12" t="s">
        <v>291</v>
      </c>
      <c r="J2461" s="12" t="s">
        <v>270</v>
      </c>
      <c r="K2461" s="12" t="s">
        <v>292</v>
      </c>
      <c r="L2461" s="24" t="s">
        <v>96</v>
      </c>
      <c r="M2461" s="24" t="s">
        <v>272</v>
      </c>
      <c r="N2461" t="s">
        <v>85</v>
      </c>
      <c r="O2461" s="24">
        <v>1</v>
      </c>
      <c r="P2461">
        <v>5</v>
      </c>
      <c r="Q2461">
        <v>5</v>
      </c>
      <c r="R2461">
        <v>21</v>
      </c>
      <c r="S2461" s="24">
        <v>12.5</v>
      </c>
      <c r="T2461" s="24">
        <v>12.5</v>
      </c>
      <c r="U2461" t="s">
        <v>189</v>
      </c>
      <c r="V2461" s="14" t="str">
        <f>VLOOKUP($U2461,look_up!$A$2:J2487,2,FALSE)</f>
        <v>Anêmona</v>
      </c>
      <c r="W2461" s="14" t="str">
        <f>VLOOKUP($U2461,look_up!$A$2:K2487,3,FALSE)</f>
        <v>Species</v>
      </c>
      <c r="X2461" s="14" t="str">
        <f>VLOOKUP($U2461,look_up!$A$2:L2487,4,FALSE)</f>
        <v>NA</v>
      </c>
      <c r="Y2461" s="14" t="str">
        <f>VLOOKUP($U2461,look_up!A$2:K2487,5,FALSE)</f>
        <v>Animalia</v>
      </c>
      <c r="Z2461" s="14" t="str">
        <f>VLOOKUP($U2461,look_up!A$2:L2487,6,FALSE)</f>
        <v>Cnidaria</v>
      </c>
      <c r="AA2461" s="14" t="str">
        <f>VLOOKUP($U2461,look_up!A$2:M2487,7,FALSE)</f>
        <v>Anthozoa</v>
      </c>
      <c r="AB2461" s="14" t="str">
        <f>VLOOKUP($U2461,look_up!$A$2:P2487,8,FALSE)</f>
        <v>Actiniaria</v>
      </c>
      <c r="AC2461" s="14" t="str">
        <f>VLOOKUP($U2461,look_up!$A$2:Q2487,9,FALSE)</f>
        <v>Actiniidae</v>
      </c>
      <c r="AD2461" s="14">
        <f>VLOOKUP($U2461,look_up!A$2:P2487,10,FALSE)</f>
        <v>283333</v>
      </c>
      <c r="AE2461" s="16">
        <v>10</v>
      </c>
      <c r="AF2461" s="24" t="s">
        <v>216</v>
      </c>
      <c r="AG2461">
        <v>40</v>
      </c>
      <c r="AH2461" s="16" t="s">
        <v>273</v>
      </c>
      <c r="AI2461" s="16" t="s">
        <v>297</v>
      </c>
      <c r="AJ2461" s="16" t="s">
        <v>214</v>
      </c>
      <c r="AK2461" s="16" t="s">
        <v>231</v>
      </c>
      <c r="AL2461" s="16">
        <v>10</v>
      </c>
    </row>
    <row r="2462" spans="1:38" x14ac:dyDescent="0.3">
      <c r="A2462" s="24" t="s">
        <v>0</v>
      </c>
      <c r="B2462" t="s">
        <v>306</v>
      </c>
      <c r="C2462" t="s">
        <v>268</v>
      </c>
      <c r="D2462">
        <v>-27.609590000000001</v>
      </c>
      <c r="E2462">
        <v>-48.387419999999999</v>
      </c>
      <c r="F2462" s="24" t="s">
        <v>2</v>
      </c>
      <c r="G2462" s="24" t="s">
        <v>3</v>
      </c>
      <c r="H2462" s="25">
        <v>42388</v>
      </c>
      <c r="I2462" s="12" t="s">
        <v>291</v>
      </c>
      <c r="J2462" s="12" t="s">
        <v>270</v>
      </c>
      <c r="K2462" s="12" t="s">
        <v>292</v>
      </c>
      <c r="L2462" s="24" t="s">
        <v>96</v>
      </c>
      <c r="M2462" s="24" t="s">
        <v>272</v>
      </c>
      <c r="N2462" t="s">
        <v>85</v>
      </c>
      <c r="O2462" s="24">
        <v>2</v>
      </c>
      <c r="P2462">
        <v>5</v>
      </c>
      <c r="Q2462">
        <v>5</v>
      </c>
      <c r="R2462">
        <v>21</v>
      </c>
      <c r="S2462" s="24">
        <v>12.5</v>
      </c>
      <c r="T2462" s="24">
        <v>12.5</v>
      </c>
      <c r="U2462" t="s">
        <v>189</v>
      </c>
      <c r="V2462" s="14" t="str">
        <f>VLOOKUP($U2462,look_up!$A$2:J2488,2,FALSE)</f>
        <v>Anêmona</v>
      </c>
      <c r="W2462" s="14" t="str">
        <f>VLOOKUP($U2462,look_up!$A$2:K2488,3,FALSE)</f>
        <v>Species</v>
      </c>
      <c r="X2462" s="14" t="str">
        <f>VLOOKUP($U2462,look_up!$A$2:L2488,4,FALSE)</f>
        <v>NA</v>
      </c>
      <c r="Y2462" s="14" t="str">
        <f>VLOOKUP($U2462,look_up!A$2:K2488,5,FALSE)</f>
        <v>Animalia</v>
      </c>
      <c r="Z2462" s="14" t="str">
        <f>VLOOKUP($U2462,look_up!A$2:L2488,6,FALSE)</f>
        <v>Cnidaria</v>
      </c>
      <c r="AA2462" s="14" t="str">
        <f>VLOOKUP($U2462,look_up!A$2:M2488,7,FALSE)</f>
        <v>Anthozoa</v>
      </c>
      <c r="AB2462" s="14" t="str">
        <f>VLOOKUP($U2462,look_up!$A$2:P2488,8,FALSE)</f>
        <v>Actiniaria</v>
      </c>
      <c r="AC2462" s="14" t="str">
        <f>VLOOKUP($U2462,look_up!$A$2:Q2488,9,FALSE)</f>
        <v>Actiniidae</v>
      </c>
      <c r="AD2462" s="14">
        <f>VLOOKUP($U2462,look_up!A$2:P2488,10,FALSE)</f>
        <v>283333</v>
      </c>
      <c r="AE2462" s="16">
        <v>51</v>
      </c>
      <c r="AF2462" s="24" t="s">
        <v>216</v>
      </c>
      <c r="AG2462">
        <v>40</v>
      </c>
      <c r="AH2462" s="16" t="s">
        <v>273</v>
      </c>
      <c r="AI2462" s="16" t="s">
        <v>297</v>
      </c>
      <c r="AJ2462" s="16" t="s">
        <v>214</v>
      </c>
      <c r="AK2462" s="16" t="s">
        <v>231</v>
      </c>
      <c r="AL2462" s="16">
        <v>51</v>
      </c>
    </row>
    <row r="2463" spans="1:38" x14ac:dyDescent="0.3">
      <c r="A2463" s="24" t="s">
        <v>0</v>
      </c>
      <c r="B2463" t="s">
        <v>306</v>
      </c>
      <c r="C2463" t="s">
        <v>268</v>
      </c>
      <c r="D2463">
        <v>-27.609590000000001</v>
      </c>
      <c r="E2463">
        <v>-48.387419999999999</v>
      </c>
      <c r="F2463" s="24" t="s">
        <v>2</v>
      </c>
      <c r="G2463" s="24" t="s">
        <v>3</v>
      </c>
      <c r="H2463" s="25">
        <v>42388</v>
      </c>
      <c r="I2463" s="12" t="s">
        <v>291</v>
      </c>
      <c r="J2463" s="12" t="s">
        <v>270</v>
      </c>
      <c r="K2463" s="12" t="s">
        <v>292</v>
      </c>
      <c r="L2463" s="24" t="s">
        <v>96</v>
      </c>
      <c r="M2463" s="24" t="s">
        <v>272</v>
      </c>
      <c r="N2463" t="s">
        <v>85</v>
      </c>
      <c r="O2463" s="24">
        <v>3</v>
      </c>
      <c r="P2463">
        <v>5</v>
      </c>
      <c r="Q2463">
        <v>5</v>
      </c>
      <c r="R2463">
        <v>21</v>
      </c>
      <c r="S2463" s="24">
        <v>12.5</v>
      </c>
      <c r="T2463" s="24">
        <v>12.5</v>
      </c>
      <c r="U2463" t="s">
        <v>189</v>
      </c>
      <c r="V2463" s="14" t="str">
        <f>VLOOKUP($U2463,look_up!$A$2:J2489,2,FALSE)</f>
        <v>Anêmona</v>
      </c>
      <c r="W2463" s="14" t="str">
        <f>VLOOKUP($U2463,look_up!$A$2:K2489,3,FALSE)</f>
        <v>Species</v>
      </c>
      <c r="X2463" s="14" t="str">
        <f>VLOOKUP($U2463,look_up!$A$2:L2489,4,FALSE)</f>
        <v>NA</v>
      </c>
      <c r="Y2463" s="14" t="str">
        <f>VLOOKUP($U2463,look_up!A$2:K2489,5,FALSE)</f>
        <v>Animalia</v>
      </c>
      <c r="Z2463" s="14" t="str">
        <f>VLOOKUP($U2463,look_up!A$2:L2489,6,FALSE)</f>
        <v>Cnidaria</v>
      </c>
      <c r="AA2463" s="14" t="str">
        <f>VLOOKUP($U2463,look_up!A$2:M2489,7,FALSE)</f>
        <v>Anthozoa</v>
      </c>
      <c r="AB2463" s="14" t="str">
        <f>VLOOKUP($U2463,look_up!$A$2:P2489,8,FALSE)</f>
        <v>Actiniaria</v>
      </c>
      <c r="AC2463" s="14" t="str">
        <f>VLOOKUP($U2463,look_up!$A$2:Q2489,9,FALSE)</f>
        <v>Actiniidae</v>
      </c>
      <c r="AD2463" s="14">
        <f>VLOOKUP($U2463,look_up!A$2:P2489,10,FALSE)</f>
        <v>283333</v>
      </c>
      <c r="AE2463" s="16">
        <v>35</v>
      </c>
      <c r="AF2463" s="24" t="s">
        <v>216</v>
      </c>
      <c r="AG2463">
        <v>40</v>
      </c>
      <c r="AH2463" s="16" t="s">
        <v>273</v>
      </c>
      <c r="AI2463" s="16" t="s">
        <v>297</v>
      </c>
      <c r="AJ2463" s="16" t="s">
        <v>214</v>
      </c>
      <c r="AK2463" s="16" t="s">
        <v>231</v>
      </c>
      <c r="AL2463" s="16">
        <v>35</v>
      </c>
    </row>
    <row r="2464" spans="1:38" x14ac:dyDescent="0.3">
      <c r="A2464" s="24" t="s">
        <v>0</v>
      </c>
      <c r="B2464" t="s">
        <v>306</v>
      </c>
      <c r="C2464" t="s">
        <v>268</v>
      </c>
      <c r="D2464">
        <v>-27.609590000000001</v>
      </c>
      <c r="E2464">
        <v>-48.387419999999999</v>
      </c>
      <c r="F2464" s="24" t="s">
        <v>2</v>
      </c>
      <c r="G2464" s="24" t="s">
        <v>3</v>
      </c>
      <c r="H2464" s="25">
        <v>42388</v>
      </c>
      <c r="I2464" s="12" t="s">
        <v>291</v>
      </c>
      <c r="J2464" s="12" t="s">
        <v>270</v>
      </c>
      <c r="K2464" s="12" t="s">
        <v>292</v>
      </c>
      <c r="L2464" s="24" t="s">
        <v>96</v>
      </c>
      <c r="M2464" s="24" t="s">
        <v>272</v>
      </c>
      <c r="N2464" t="s">
        <v>85</v>
      </c>
      <c r="O2464" s="24">
        <v>1</v>
      </c>
      <c r="P2464">
        <v>10</v>
      </c>
      <c r="Q2464">
        <v>10</v>
      </c>
      <c r="R2464">
        <v>20</v>
      </c>
      <c r="S2464" s="24">
        <v>12.5</v>
      </c>
      <c r="T2464" s="24">
        <v>9</v>
      </c>
      <c r="U2464" t="s">
        <v>189</v>
      </c>
      <c r="V2464" s="14" t="str">
        <f>VLOOKUP($U2464,look_up!$A$2:J2490,2,FALSE)</f>
        <v>Anêmona</v>
      </c>
      <c r="W2464" s="14" t="str">
        <f>VLOOKUP($U2464,look_up!$A$2:K2490,3,FALSE)</f>
        <v>Species</v>
      </c>
      <c r="X2464" s="14" t="str">
        <f>VLOOKUP($U2464,look_up!$A$2:L2490,4,FALSE)</f>
        <v>NA</v>
      </c>
      <c r="Y2464" s="14" t="str">
        <f>VLOOKUP($U2464,look_up!A$2:K2490,5,FALSE)</f>
        <v>Animalia</v>
      </c>
      <c r="Z2464" s="14" t="str">
        <f>VLOOKUP($U2464,look_up!A$2:L2490,6,FALSE)</f>
        <v>Cnidaria</v>
      </c>
      <c r="AA2464" s="14" t="str">
        <f>VLOOKUP($U2464,look_up!A$2:M2490,7,FALSE)</f>
        <v>Anthozoa</v>
      </c>
      <c r="AB2464" s="14" t="str">
        <f>VLOOKUP($U2464,look_up!$A$2:P2490,8,FALSE)</f>
        <v>Actiniaria</v>
      </c>
      <c r="AC2464" s="14" t="str">
        <f>VLOOKUP($U2464,look_up!$A$2:Q2490,9,FALSE)</f>
        <v>Actiniidae</v>
      </c>
      <c r="AD2464" s="14">
        <f>VLOOKUP($U2464,look_up!A$2:P2490,10,FALSE)</f>
        <v>283333</v>
      </c>
      <c r="AE2464" s="16">
        <v>0</v>
      </c>
      <c r="AF2464" s="24" t="s">
        <v>216</v>
      </c>
      <c r="AG2464">
        <v>40</v>
      </c>
      <c r="AH2464" s="16" t="s">
        <v>273</v>
      </c>
      <c r="AI2464" s="16" t="s">
        <v>297</v>
      </c>
      <c r="AJ2464" s="16" t="s">
        <v>214</v>
      </c>
      <c r="AK2464" s="16" t="s">
        <v>231</v>
      </c>
      <c r="AL2464" s="16">
        <v>0</v>
      </c>
    </row>
    <row r="2465" spans="1:38" x14ac:dyDescent="0.3">
      <c r="A2465" s="24" t="s">
        <v>0</v>
      </c>
      <c r="B2465" t="s">
        <v>306</v>
      </c>
      <c r="C2465" t="s">
        <v>268</v>
      </c>
      <c r="D2465">
        <v>-27.609590000000001</v>
      </c>
      <c r="E2465">
        <v>-48.387419999999999</v>
      </c>
      <c r="F2465" s="24" t="s">
        <v>2</v>
      </c>
      <c r="G2465" s="24" t="s">
        <v>3</v>
      </c>
      <c r="H2465" s="25">
        <v>42388</v>
      </c>
      <c r="I2465" s="12" t="s">
        <v>291</v>
      </c>
      <c r="J2465" s="12" t="s">
        <v>270</v>
      </c>
      <c r="K2465" s="12" t="s">
        <v>292</v>
      </c>
      <c r="L2465" s="24" t="s">
        <v>96</v>
      </c>
      <c r="M2465" s="24" t="s">
        <v>272</v>
      </c>
      <c r="N2465" t="s">
        <v>85</v>
      </c>
      <c r="O2465" s="24">
        <v>2</v>
      </c>
      <c r="P2465">
        <v>10</v>
      </c>
      <c r="Q2465">
        <v>10</v>
      </c>
      <c r="R2465">
        <v>20</v>
      </c>
      <c r="S2465" s="24">
        <v>12.5</v>
      </c>
      <c r="T2465" s="24">
        <v>9</v>
      </c>
      <c r="U2465" t="s">
        <v>189</v>
      </c>
      <c r="V2465" s="14" t="str">
        <f>VLOOKUP($U2465,look_up!$A$2:J2491,2,FALSE)</f>
        <v>Anêmona</v>
      </c>
      <c r="W2465" s="14" t="str">
        <f>VLOOKUP($U2465,look_up!$A$2:K2491,3,FALSE)</f>
        <v>Species</v>
      </c>
      <c r="X2465" s="14" t="str">
        <f>VLOOKUP($U2465,look_up!$A$2:L2491,4,FALSE)</f>
        <v>NA</v>
      </c>
      <c r="Y2465" s="14" t="str">
        <f>VLOOKUP($U2465,look_up!A$2:K2491,5,FALSE)</f>
        <v>Animalia</v>
      </c>
      <c r="Z2465" s="14" t="str">
        <f>VLOOKUP($U2465,look_up!A$2:L2491,6,FALSE)</f>
        <v>Cnidaria</v>
      </c>
      <c r="AA2465" s="14" t="str">
        <f>VLOOKUP($U2465,look_up!A$2:M2491,7,FALSE)</f>
        <v>Anthozoa</v>
      </c>
      <c r="AB2465" s="14" t="str">
        <f>VLOOKUP($U2465,look_up!$A$2:P2491,8,FALSE)</f>
        <v>Actiniaria</v>
      </c>
      <c r="AC2465" s="14" t="str">
        <f>VLOOKUP($U2465,look_up!$A$2:Q2491,9,FALSE)</f>
        <v>Actiniidae</v>
      </c>
      <c r="AD2465" s="14">
        <f>VLOOKUP($U2465,look_up!A$2:P2491,10,FALSE)</f>
        <v>283333</v>
      </c>
      <c r="AE2465" s="16">
        <v>0</v>
      </c>
      <c r="AF2465" s="24" t="s">
        <v>216</v>
      </c>
      <c r="AG2465">
        <v>40</v>
      </c>
      <c r="AH2465" s="16" t="s">
        <v>273</v>
      </c>
      <c r="AI2465" s="16" t="s">
        <v>297</v>
      </c>
      <c r="AJ2465" s="16" t="s">
        <v>214</v>
      </c>
      <c r="AK2465" s="16" t="s">
        <v>231</v>
      </c>
      <c r="AL2465" s="16">
        <v>0</v>
      </c>
    </row>
    <row r="2466" spans="1:38" x14ac:dyDescent="0.3">
      <c r="A2466" s="24" t="s">
        <v>0</v>
      </c>
      <c r="B2466" t="s">
        <v>306</v>
      </c>
      <c r="C2466" t="s">
        <v>268</v>
      </c>
      <c r="D2466">
        <v>-27.609590000000001</v>
      </c>
      <c r="E2466">
        <v>-48.387419999999999</v>
      </c>
      <c r="F2466" s="24" t="s">
        <v>2</v>
      </c>
      <c r="G2466" s="24" t="s">
        <v>3</v>
      </c>
      <c r="H2466" s="25">
        <v>42388</v>
      </c>
      <c r="I2466" s="12" t="s">
        <v>291</v>
      </c>
      <c r="J2466" s="12" t="s">
        <v>270</v>
      </c>
      <c r="K2466" s="12" t="s">
        <v>292</v>
      </c>
      <c r="L2466" s="24" t="s">
        <v>96</v>
      </c>
      <c r="M2466" s="24" t="s">
        <v>272</v>
      </c>
      <c r="N2466" t="s">
        <v>85</v>
      </c>
      <c r="O2466" s="24">
        <v>3</v>
      </c>
      <c r="P2466">
        <v>10</v>
      </c>
      <c r="Q2466">
        <v>10</v>
      </c>
      <c r="R2466">
        <v>20</v>
      </c>
      <c r="S2466" s="24">
        <v>12.5</v>
      </c>
      <c r="T2466" s="24">
        <v>9</v>
      </c>
      <c r="U2466" t="s">
        <v>189</v>
      </c>
      <c r="V2466" s="14" t="str">
        <f>VLOOKUP($U2466,look_up!$A$2:J2492,2,FALSE)</f>
        <v>Anêmona</v>
      </c>
      <c r="W2466" s="14" t="str">
        <f>VLOOKUP($U2466,look_up!$A$2:K2492,3,FALSE)</f>
        <v>Species</v>
      </c>
      <c r="X2466" s="14" t="str">
        <f>VLOOKUP($U2466,look_up!$A$2:L2492,4,FALSE)</f>
        <v>NA</v>
      </c>
      <c r="Y2466" s="14" t="str">
        <f>VLOOKUP($U2466,look_up!A$2:K2492,5,FALSE)</f>
        <v>Animalia</v>
      </c>
      <c r="Z2466" s="14" t="str">
        <f>VLOOKUP($U2466,look_up!A$2:L2492,6,FALSE)</f>
        <v>Cnidaria</v>
      </c>
      <c r="AA2466" s="14" t="str">
        <f>VLOOKUP($U2466,look_up!A$2:M2492,7,FALSE)</f>
        <v>Anthozoa</v>
      </c>
      <c r="AB2466" s="14" t="str">
        <f>VLOOKUP($U2466,look_up!$A$2:P2492,8,FALSE)</f>
        <v>Actiniaria</v>
      </c>
      <c r="AC2466" s="14" t="str">
        <f>VLOOKUP($U2466,look_up!$A$2:Q2492,9,FALSE)</f>
        <v>Actiniidae</v>
      </c>
      <c r="AD2466" s="14">
        <f>VLOOKUP($U2466,look_up!A$2:P2492,10,FALSE)</f>
        <v>283333</v>
      </c>
      <c r="AE2466" s="16">
        <v>0</v>
      </c>
      <c r="AF2466" s="24" t="s">
        <v>216</v>
      </c>
      <c r="AG2466">
        <v>40</v>
      </c>
      <c r="AH2466" s="16" t="s">
        <v>273</v>
      </c>
      <c r="AI2466" s="16" t="s">
        <v>297</v>
      </c>
      <c r="AJ2466" s="16" t="s">
        <v>214</v>
      </c>
      <c r="AK2466" s="16" t="s">
        <v>231</v>
      </c>
      <c r="AL2466" s="16">
        <v>0</v>
      </c>
    </row>
    <row r="2467" spans="1:38" x14ac:dyDescent="0.3">
      <c r="A2467" s="24" t="s">
        <v>0</v>
      </c>
      <c r="B2467" t="s">
        <v>307</v>
      </c>
      <c r="C2467" t="s">
        <v>274</v>
      </c>
      <c r="D2467">
        <v>-27.488160000000001</v>
      </c>
      <c r="E2467">
        <v>-48.365229999999997</v>
      </c>
      <c r="F2467" s="24" t="s">
        <v>2</v>
      </c>
      <c r="G2467" s="24" t="s">
        <v>3</v>
      </c>
      <c r="H2467" s="25">
        <v>42390</v>
      </c>
      <c r="I2467" s="12" t="s">
        <v>285</v>
      </c>
      <c r="J2467" s="12" t="s">
        <v>270</v>
      </c>
      <c r="K2467" s="12" t="s">
        <v>292</v>
      </c>
      <c r="L2467" s="24" t="s">
        <v>96</v>
      </c>
      <c r="M2467" s="24" t="s">
        <v>272</v>
      </c>
      <c r="N2467" t="s">
        <v>85</v>
      </c>
      <c r="O2467" s="24">
        <v>1</v>
      </c>
      <c r="P2467">
        <v>5</v>
      </c>
      <c r="Q2467">
        <v>5</v>
      </c>
      <c r="R2467">
        <v>22</v>
      </c>
      <c r="S2467" s="24">
        <v>9</v>
      </c>
      <c r="T2467" s="24">
        <v>6</v>
      </c>
      <c r="U2467" t="s">
        <v>189</v>
      </c>
      <c r="V2467" s="14" t="str">
        <f>VLOOKUP($U2467,look_up!$A$2:J2493,2,FALSE)</f>
        <v>Anêmona</v>
      </c>
      <c r="W2467" s="14" t="str">
        <f>VLOOKUP($U2467,look_up!$A$2:K2493,3,FALSE)</f>
        <v>Species</v>
      </c>
      <c r="X2467" s="14" t="str">
        <f>VLOOKUP($U2467,look_up!$A$2:L2493,4,FALSE)</f>
        <v>NA</v>
      </c>
      <c r="Y2467" s="14" t="str">
        <f>VLOOKUP($U2467,look_up!A$2:K2493,5,FALSE)</f>
        <v>Animalia</v>
      </c>
      <c r="Z2467" s="14" t="str">
        <f>VLOOKUP($U2467,look_up!A$2:L2493,6,FALSE)</f>
        <v>Cnidaria</v>
      </c>
      <c r="AA2467" s="14" t="str">
        <f>VLOOKUP($U2467,look_up!A$2:M2493,7,FALSE)</f>
        <v>Anthozoa</v>
      </c>
      <c r="AB2467" s="14" t="str">
        <f>VLOOKUP($U2467,look_up!$A$2:P2493,8,FALSE)</f>
        <v>Actiniaria</v>
      </c>
      <c r="AC2467" s="14" t="str">
        <f>VLOOKUP($U2467,look_up!$A$2:Q2493,9,FALSE)</f>
        <v>Actiniidae</v>
      </c>
      <c r="AD2467" s="14">
        <f>VLOOKUP($U2467,look_up!A$2:P2493,10,FALSE)</f>
        <v>283333</v>
      </c>
      <c r="AE2467" s="16">
        <v>48</v>
      </c>
      <c r="AF2467" s="24" t="s">
        <v>216</v>
      </c>
      <c r="AG2467">
        <v>40</v>
      </c>
      <c r="AH2467" s="16" t="s">
        <v>273</v>
      </c>
      <c r="AI2467" s="16" t="s">
        <v>297</v>
      </c>
      <c r="AJ2467" s="16" t="s">
        <v>214</v>
      </c>
      <c r="AK2467" s="16" t="s">
        <v>231</v>
      </c>
      <c r="AL2467" s="16">
        <v>48</v>
      </c>
    </row>
    <row r="2468" spans="1:38" x14ac:dyDescent="0.3">
      <c r="A2468" s="24" t="s">
        <v>0</v>
      </c>
      <c r="B2468" t="s">
        <v>307</v>
      </c>
      <c r="C2468" t="s">
        <v>274</v>
      </c>
      <c r="D2468">
        <v>-27.488160000000001</v>
      </c>
      <c r="E2468">
        <v>-48.365229999999997</v>
      </c>
      <c r="F2468" s="24" t="s">
        <v>2</v>
      </c>
      <c r="G2468" s="24" t="s">
        <v>3</v>
      </c>
      <c r="H2468" s="25">
        <v>42390</v>
      </c>
      <c r="I2468" s="12" t="s">
        <v>285</v>
      </c>
      <c r="J2468" s="12" t="s">
        <v>270</v>
      </c>
      <c r="K2468" s="12" t="s">
        <v>292</v>
      </c>
      <c r="L2468" s="24" t="s">
        <v>96</v>
      </c>
      <c r="M2468" s="24" t="s">
        <v>272</v>
      </c>
      <c r="N2468" t="s">
        <v>85</v>
      </c>
      <c r="O2468" s="24">
        <v>2</v>
      </c>
      <c r="P2468">
        <v>5</v>
      </c>
      <c r="Q2468">
        <v>5</v>
      </c>
      <c r="R2468">
        <v>22</v>
      </c>
      <c r="S2468" s="24">
        <v>9</v>
      </c>
      <c r="T2468" s="24">
        <v>6</v>
      </c>
      <c r="U2468" t="s">
        <v>189</v>
      </c>
      <c r="V2468" s="14" t="str">
        <f>VLOOKUP($U2468,look_up!$A$2:J2494,2,FALSE)</f>
        <v>Anêmona</v>
      </c>
      <c r="W2468" s="14" t="str">
        <f>VLOOKUP($U2468,look_up!$A$2:K2494,3,FALSE)</f>
        <v>Species</v>
      </c>
      <c r="X2468" s="14" t="str">
        <f>VLOOKUP($U2468,look_up!$A$2:L2494,4,FALSE)</f>
        <v>NA</v>
      </c>
      <c r="Y2468" s="14" t="str">
        <f>VLOOKUP($U2468,look_up!A$2:K2494,5,FALSE)</f>
        <v>Animalia</v>
      </c>
      <c r="Z2468" s="14" t="str">
        <f>VLOOKUP($U2468,look_up!A$2:L2494,6,FALSE)</f>
        <v>Cnidaria</v>
      </c>
      <c r="AA2468" s="14" t="str">
        <f>VLOOKUP($U2468,look_up!A$2:M2494,7,FALSE)</f>
        <v>Anthozoa</v>
      </c>
      <c r="AB2468" s="14" t="str">
        <f>VLOOKUP($U2468,look_up!$A$2:P2494,8,FALSE)</f>
        <v>Actiniaria</v>
      </c>
      <c r="AC2468" s="14" t="str">
        <f>VLOOKUP($U2468,look_up!$A$2:Q2494,9,FALSE)</f>
        <v>Actiniidae</v>
      </c>
      <c r="AD2468" s="14">
        <f>VLOOKUP($U2468,look_up!A$2:P2494,10,FALSE)</f>
        <v>283333</v>
      </c>
      <c r="AE2468" s="16">
        <v>11</v>
      </c>
      <c r="AF2468" s="24" t="s">
        <v>216</v>
      </c>
      <c r="AG2468">
        <v>40</v>
      </c>
      <c r="AH2468" s="16" t="s">
        <v>273</v>
      </c>
      <c r="AI2468" s="16" t="s">
        <v>297</v>
      </c>
      <c r="AJ2468" s="16" t="s">
        <v>214</v>
      </c>
      <c r="AK2468" s="16" t="s">
        <v>231</v>
      </c>
      <c r="AL2468" s="16">
        <v>11</v>
      </c>
    </row>
    <row r="2469" spans="1:38" x14ac:dyDescent="0.3">
      <c r="A2469" s="24" t="s">
        <v>0</v>
      </c>
      <c r="B2469" t="s">
        <v>307</v>
      </c>
      <c r="C2469" t="s">
        <v>274</v>
      </c>
      <c r="D2469">
        <v>-27.488160000000001</v>
      </c>
      <c r="E2469">
        <v>-48.365229999999997</v>
      </c>
      <c r="F2469" s="24" t="s">
        <v>2</v>
      </c>
      <c r="G2469" s="24" t="s">
        <v>3</v>
      </c>
      <c r="H2469" s="25">
        <v>42390</v>
      </c>
      <c r="I2469" s="12" t="s">
        <v>285</v>
      </c>
      <c r="J2469" s="12" t="s">
        <v>270</v>
      </c>
      <c r="K2469" s="12" t="s">
        <v>292</v>
      </c>
      <c r="L2469" s="24" t="s">
        <v>96</v>
      </c>
      <c r="M2469" s="24" t="s">
        <v>272</v>
      </c>
      <c r="N2469" t="s">
        <v>85</v>
      </c>
      <c r="O2469" s="24">
        <v>3</v>
      </c>
      <c r="P2469">
        <v>5</v>
      </c>
      <c r="Q2469">
        <v>5</v>
      </c>
      <c r="R2469">
        <v>22</v>
      </c>
      <c r="S2469" s="24">
        <v>9</v>
      </c>
      <c r="T2469" s="24">
        <v>7.5</v>
      </c>
      <c r="U2469" t="s">
        <v>189</v>
      </c>
      <c r="V2469" s="14" t="str">
        <f>VLOOKUP($U2469,look_up!$A$2:J2495,2,FALSE)</f>
        <v>Anêmona</v>
      </c>
      <c r="W2469" s="14" t="str">
        <f>VLOOKUP($U2469,look_up!$A$2:K2495,3,FALSE)</f>
        <v>Species</v>
      </c>
      <c r="X2469" s="14" t="str">
        <f>VLOOKUP($U2469,look_up!$A$2:L2495,4,FALSE)</f>
        <v>NA</v>
      </c>
      <c r="Y2469" s="14" t="str">
        <f>VLOOKUP($U2469,look_up!A$2:K2495,5,FALSE)</f>
        <v>Animalia</v>
      </c>
      <c r="Z2469" s="14" t="str">
        <f>VLOOKUP($U2469,look_up!A$2:L2495,6,FALSE)</f>
        <v>Cnidaria</v>
      </c>
      <c r="AA2469" s="14" t="str">
        <f>VLOOKUP($U2469,look_up!A$2:M2495,7,FALSE)</f>
        <v>Anthozoa</v>
      </c>
      <c r="AB2469" s="14" t="str">
        <f>VLOOKUP($U2469,look_up!$A$2:P2495,8,FALSE)</f>
        <v>Actiniaria</v>
      </c>
      <c r="AC2469" s="14" t="str">
        <f>VLOOKUP($U2469,look_up!$A$2:Q2495,9,FALSE)</f>
        <v>Actiniidae</v>
      </c>
      <c r="AD2469" s="14">
        <f>VLOOKUP($U2469,look_up!A$2:P2495,10,FALSE)</f>
        <v>283333</v>
      </c>
      <c r="AE2469" s="16">
        <v>25</v>
      </c>
      <c r="AF2469" s="24" t="s">
        <v>216</v>
      </c>
      <c r="AG2469">
        <v>40</v>
      </c>
      <c r="AH2469" s="16" t="s">
        <v>273</v>
      </c>
      <c r="AI2469" s="16" t="s">
        <v>297</v>
      </c>
      <c r="AJ2469" s="16" t="s">
        <v>214</v>
      </c>
      <c r="AK2469" s="16" t="s">
        <v>231</v>
      </c>
      <c r="AL2469" s="16">
        <v>25</v>
      </c>
    </row>
    <row r="2470" spans="1:38" x14ac:dyDescent="0.3">
      <c r="A2470" s="24" t="s">
        <v>0</v>
      </c>
      <c r="B2470" t="s">
        <v>307</v>
      </c>
      <c r="C2470" t="s">
        <v>274</v>
      </c>
      <c r="D2470">
        <v>-27.488160000000001</v>
      </c>
      <c r="E2470">
        <v>-48.365229999999997</v>
      </c>
      <c r="F2470" s="24" t="s">
        <v>2</v>
      </c>
      <c r="G2470" s="24" t="s">
        <v>3</v>
      </c>
      <c r="H2470" s="25">
        <v>42390</v>
      </c>
      <c r="I2470" s="12" t="s">
        <v>285</v>
      </c>
      <c r="J2470" s="12" t="s">
        <v>270</v>
      </c>
      <c r="K2470" s="12" t="s">
        <v>292</v>
      </c>
      <c r="L2470" s="24" t="s">
        <v>96</v>
      </c>
      <c r="M2470" s="24" t="s">
        <v>272</v>
      </c>
      <c r="N2470" t="s">
        <v>85</v>
      </c>
      <c r="O2470" s="24">
        <v>1</v>
      </c>
      <c r="P2470">
        <v>10</v>
      </c>
      <c r="Q2470">
        <v>10</v>
      </c>
      <c r="R2470">
        <v>16</v>
      </c>
      <c r="S2470" s="24">
        <v>9</v>
      </c>
      <c r="T2470" s="24">
        <v>7.5</v>
      </c>
      <c r="U2470" t="s">
        <v>189</v>
      </c>
      <c r="V2470" s="14" t="str">
        <f>VLOOKUP($U2470,look_up!$A$2:J2496,2,FALSE)</f>
        <v>Anêmona</v>
      </c>
      <c r="W2470" s="14" t="str">
        <f>VLOOKUP($U2470,look_up!$A$2:K2496,3,FALSE)</f>
        <v>Species</v>
      </c>
      <c r="X2470" s="14" t="str">
        <f>VLOOKUP($U2470,look_up!$A$2:L2496,4,FALSE)</f>
        <v>NA</v>
      </c>
      <c r="Y2470" s="14" t="str">
        <f>VLOOKUP($U2470,look_up!A$2:K2496,5,FALSE)</f>
        <v>Animalia</v>
      </c>
      <c r="Z2470" s="14" t="str">
        <f>VLOOKUP($U2470,look_up!A$2:L2496,6,FALSE)</f>
        <v>Cnidaria</v>
      </c>
      <c r="AA2470" s="14" t="str">
        <f>VLOOKUP($U2470,look_up!A$2:M2496,7,FALSE)</f>
        <v>Anthozoa</v>
      </c>
      <c r="AB2470" s="14" t="str">
        <f>VLOOKUP($U2470,look_up!$A$2:P2496,8,FALSE)</f>
        <v>Actiniaria</v>
      </c>
      <c r="AC2470" s="14" t="str">
        <f>VLOOKUP($U2470,look_up!$A$2:Q2496,9,FALSE)</f>
        <v>Actiniidae</v>
      </c>
      <c r="AD2470" s="14">
        <f>VLOOKUP($U2470,look_up!A$2:P2496,10,FALSE)</f>
        <v>283333</v>
      </c>
      <c r="AE2470" s="16">
        <v>0</v>
      </c>
      <c r="AF2470" s="24" t="s">
        <v>216</v>
      </c>
      <c r="AG2470">
        <v>40</v>
      </c>
      <c r="AH2470" s="16" t="s">
        <v>273</v>
      </c>
      <c r="AI2470" s="16" t="s">
        <v>297</v>
      </c>
      <c r="AJ2470" s="16" t="s">
        <v>214</v>
      </c>
      <c r="AK2470" s="16" t="s">
        <v>231</v>
      </c>
      <c r="AL2470" s="16">
        <v>0</v>
      </c>
    </row>
    <row r="2471" spans="1:38" x14ac:dyDescent="0.3">
      <c r="A2471" s="24" t="s">
        <v>0</v>
      </c>
      <c r="B2471" t="s">
        <v>307</v>
      </c>
      <c r="C2471" t="s">
        <v>274</v>
      </c>
      <c r="D2471">
        <v>-27.488160000000001</v>
      </c>
      <c r="E2471">
        <v>-48.365229999999997</v>
      </c>
      <c r="F2471" s="24" t="s">
        <v>2</v>
      </c>
      <c r="G2471" s="24" t="s">
        <v>3</v>
      </c>
      <c r="H2471" s="25">
        <v>42390</v>
      </c>
      <c r="I2471" s="12" t="s">
        <v>285</v>
      </c>
      <c r="J2471" s="12" t="s">
        <v>270</v>
      </c>
      <c r="K2471" s="12" t="s">
        <v>292</v>
      </c>
      <c r="L2471" s="24" t="s">
        <v>96</v>
      </c>
      <c r="M2471" s="24" t="s">
        <v>272</v>
      </c>
      <c r="N2471" t="s">
        <v>85</v>
      </c>
      <c r="O2471" s="24">
        <v>2</v>
      </c>
      <c r="P2471">
        <v>10</v>
      </c>
      <c r="Q2471">
        <v>10</v>
      </c>
      <c r="R2471">
        <v>16</v>
      </c>
      <c r="S2471" s="24">
        <v>9</v>
      </c>
      <c r="T2471" s="24">
        <v>7.5</v>
      </c>
      <c r="U2471" t="s">
        <v>189</v>
      </c>
      <c r="V2471" s="14" t="str">
        <f>VLOOKUP($U2471,look_up!$A$2:J2497,2,FALSE)</f>
        <v>Anêmona</v>
      </c>
      <c r="W2471" s="14" t="str">
        <f>VLOOKUP($U2471,look_up!$A$2:K2497,3,FALSE)</f>
        <v>Species</v>
      </c>
      <c r="X2471" s="14" t="str">
        <f>VLOOKUP($U2471,look_up!$A$2:L2497,4,FALSE)</f>
        <v>NA</v>
      </c>
      <c r="Y2471" s="14" t="str">
        <f>VLOOKUP($U2471,look_up!A$2:K2497,5,FALSE)</f>
        <v>Animalia</v>
      </c>
      <c r="Z2471" s="14" t="str">
        <f>VLOOKUP($U2471,look_up!A$2:L2497,6,FALSE)</f>
        <v>Cnidaria</v>
      </c>
      <c r="AA2471" s="14" t="str">
        <f>VLOOKUP($U2471,look_up!A$2:M2497,7,FALSE)</f>
        <v>Anthozoa</v>
      </c>
      <c r="AB2471" s="14" t="str">
        <f>VLOOKUP($U2471,look_up!$A$2:P2497,8,FALSE)</f>
        <v>Actiniaria</v>
      </c>
      <c r="AC2471" s="14" t="str">
        <f>VLOOKUP($U2471,look_up!$A$2:Q2497,9,FALSE)</f>
        <v>Actiniidae</v>
      </c>
      <c r="AD2471" s="14">
        <f>VLOOKUP($U2471,look_up!A$2:P2497,10,FALSE)</f>
        <v>283333</v>
      </c>
      <c r="AE2471" s="16">
        <v>0</v>
      </c>
      <c r="AF2471" s="24" t="s">
        <v>216</v>
      </c>
      <c r="AG2471">
        <v>40</v>
      </c>
      <c r="AH2471" s="16" t="s">
        <v>273</v>
      </c>
      <c r="AI2471" s="16" t="s">
        <v>297</v>
      </c>
      <c r="AJ2471" s="16" t="s">
        <v>214</v>
      </c>
      <c r="AK2471" s="16" t="s">
        <v>231</v>
      </c>
      <c r="AL2471" s="16">
        <v>0</v>
      </c>
    </row>
    <row r="2472" spans="1:38" x14ac:dyDescent="0.3">
      <c r="A2472" s="24" t="s">
        <v>0</v>
      </c>
      <c r="B2472" t="s">
        <v>244</v>
      </c>
      <c r="C2472" t="s">
        <v>275</v>
      </c>
      <c r="D2472">
        <v>-27.2837</v>
      </c>
      <c r="E2472">
        <v>-48.37368</v>
      </c>
      <c r="F2472" s="24" t="s">
        <v>2</v>
      </c>
      <c r="G2472" s="24" t="s">
        <v>3</v>
      </c>
      <c r="H2472" s="25">
        <v>42395</v>
      </c>
      <c r="I2472" s="12" t="s">
        <v>293</v>
      </c>
      <c r="J2472" s="12" t="s">
        <v>270</v>
      </c>
      <c r="K2472" s="12" t="s">
        <v>292</v>
      </c>
      <c r="L2472" s="24" t="s">
        <v>96</v>
      </c>
      <c r="M2472" s="24" t="s">
        <v>272</v>
      </c>
      <c r="N2472" t="s">
        <v>85</v>
      </c>
      <c r="O2472" s="24">
        <v>1</v>
      </c>
      <c r="P2472">
        <v>5</v>
      </c>
      <c r="Q2472">
        <v>5</v>
      </c>
      <c r="R2472">
        <v>26</v>
      </c>
      <c r="S2472" s="24">
        <v>4.5</v>
      </c>
      <c r="T2472" s="24">
        <v>4.7</v>
      </c>
      <c r="U2472" t="s">
        <v>189</v>
      </c>
      <c r="V2472" s="14" t="str">
        <f>VLOOKUP($U2472,look_up!$A$2:J2498,2,FALSE)</f>
        <v>Anêmona</v>
      </c>
      <c r="W2472" s="14" t="str">
        <f>VLOOKUP($U2472,look_up!$A$2:K2498,3,FALSE)</f>
        <v>Species</v>
      </c>
      <c r="X2472" s="14" t="str">
        <f>VLOOKUP($U2472,look_up!$A$2:L2498,4,FALSE)</f>
        <v>NA</v>
      </c>
      <c r="Y2472" s="14" t="str">
        <f>VLOOKUP($U2472,look_up!A$2:K2498,5,FALSE)</f>
        <v>Animalia</v>
      </c>
      <c r="Z2472" s="14" t="str">
        <f>VLOOKUP($U2472,look_up!A$2:L2498,6,FALSE)</f>
        <v>Cnidaria</v>
      </c>
      <c r="AA2472" s="14" t="str">
        <f>VLOOKUP($U2472,look_up!A$2:M2498,7,FALSE)</f>
        <v>Anthozoa</v>
      </c>
      <c r="AB2472" s="14" t="str">
        <f>VLOOKUP($U2472,look_up!$A$2:P2498,8,FALSE)</f>
        <v>Actiniaria</v>
      </c>
      <c r="AC2472" s="14" t="str">
        <f>VLOOKUP($U2472,look_up!$A$2:Q2498,9,FALSE)</f>
        <v>Actiniidae</v>
      </c>
      <c r="AD2472" s="14">
        <f>VLOOKUP($U2472,look_up!A$2:P2498,10,FALSE)</f>
        <v>283333</v>
      </c>
      <c r="AE2472" s="16">
        <v>68</v>
      </c>
      <c r="AF2472" s="24" t="s">
        <v>216</v>
      </c>
      <c r="AG2472">
        <v>40</v>
      </c>
      <c r="AH2472" s="16" t="s">
        <v>273</v>
      </c>
      <c r="AI2472" s="16" t="s">
        <v>297</v>
      </c>
      <c r="AJ2472" s="16" t="s">
        <v>214</v>
      </c>
      <c r="AK2472" s="16" t="s">
        <v>231</v>
      </c>
      <c r="AL2472" s="16">
        <v>68</v>
      </c>
    </row>
    <row r="2473" spans="1:38" x14ac:dyDescent="0.3">
      <c r="A2473" s="24" t="s">
        <v>0</v>
      </c>
      <c r="B2473" t="s">
        <v>244</v>
      </c>
      <c r="C2473" t="s">
        <v>275</v>
      </c>
      <c r="D2473">
        <v>-27.2837</v>
      </c>
      <c r="E2473">
        <v>-48.37368</v>
      </c>
      <c r="F2473" s="24" t="s">
        <v>2</v>
      </c>
      <c r="G2473" s="24" t="s">
        <v>3</v>
      </c>
      <c r="H2473" s="25">
        <v>42395</v>
      </c>
      <c r="I2473" s="12" t="s">
        <v>293</v>
      </c>
      <c r="J2473" s="12" t="s">
        <v>270</v>
      </c>
      <c r="K2473" s="12" t="s">
        <v>292</v>
      </c>
      <c r="L2473" s="24" t="s">
        <v>96</v>
      </c>
      <c r="M2473" s="24" t="s">
        <v>272</v>
      </c>
      <c r="N2473" t="s">
        <v>85</v>
      </c>
      <c r="O2473" s="24">
        <v>2</v>
      </c>
      <c r="P2473">
        <v>5</v>
      </c>
      <c r="Q2473">
        <v>5</v>
      </c>
      <c r="R2473">
        <v>26</v>
      </c>
      <c r="S2473" s="24">
        <v>4.5</v>
      </c>
      <c r="T2473" s="24">
        <v>4.7</v>
      </c>
      <c r="U2473" t="s">
        <v>189</v>
      </c>
      <c r="V2473" s="14" t="str">
        <f>VLOOKUP($U2473,look_up!$A$2:J2499,2,FALSE)</f>
        <v>Anêmona</v>
      </c>
      <c r="W2473" s="14" t="str">
        <f>VLOOKUP($U2473,look_up!$A$2:K2499,3,FALSE)</f>
        <v>Species</v>
      </c>
      <c r="X2473" s="14" t="str">
        <f>VLOOKUP($U2473,look_up!$A$2:L2499,4,FALSE)</f>
        <v>NA</v>
      </c>
      <c r="Y2473" s="14" t="str">
        <f>VLOOKUP($U2473,look_up!A$2:K2499,5,FALSE)</f>
        <v>Animalia</v>
      </c>
      <c r="Z2473" s="14" t="str">
        <f>VLOOKUP($U2473,look_up!A$2:L2499,6,FALSE)</f>
        <v>Cnidaria</v>
      </c>
      <c r="AA2473" s="14" t="str">
        <f>VLOOKUP($U2473,look_up!A$2:M2499,7,FALSE)</f>
        <v>Anthozoa</v>
      </c>
      <c r="AB2473" s="14" t="str">
        <f>VLOOKUP($U2473,look_up!$A$2:P2499,8,FALSE)</f>
        <v>Actiniaria</v>
      </c>
      <c r="AC2473" s="14" t="str">
        <f>VLOOKUP($U2473,look_up!$A$2:Q2499,9,FALSE)</f>
        <v>Actiniidae</v>
      </c>
      <c r="AD2473" s="14">
        <f>VLOOKUP($U2473,look_up!A$2:P2499,10,FALSE)</f>
        <v>283333</v>
      </c>
      <c r="AE2473" s="16">
        <v>14</v>
      </c>
      <c r="AF2473" s="24" t="s">
        <v>216</v>
      </c>
      <c r="AG2473">
        <v>40</v>
      </c>
      <c r="AH2473" s="16" t="s">
        <v>273</v>
      </c>
      <c r="AI2473" s="16" t="s">
        <v>297</v>
      </c>
      <c r="AJ2473" s="16" t="s">
        <v>214</v>
      </c>
      <c r="AK2473" s="16" t="s">
        <v>231</v>
      </c>
      <c r="AL2473" s="16">
        <v>14</v>
      </c>
    </row>
    <row r="2474" spans="1:38" x14ac:dyDescent="0.3">
      <c r="A2474" s="24" t="s">
        <v>0</v>
      </c>
      <c r="B2474" t="s">
        <v>244</v>
      </c>
      <c r="C2474" t="s">
        <v>275</v>
      </c>
      <c r="D2474">
        <v>-27.2837</v>
      </c>
      <c r="E2474">
        <v>-48.37368</v>
      </c>
      <c r="F2474" s="24" t="s">
        <v>2</v>
      </c>
      <c r="G2474" s="24" t="s">
        <v>3</v>
      </c>
      <c r="H2474" s="25">
        <v>42395</v>
      </c>
      <c r="I2474" s="12" t="s">
        <v>293</v>
      </c>
      <c r="J2474" s="12" t="s">
        <v>270</v>
      </c>
      <c r="K2474" s="12" t="s">
        <v>292</v>
      </c>
      <c r="L2474" s="24" t="s">
        <v>96</v>
      </c>
      <c r="M2474" s="24" t="s">
        <v>272</v>
      </c>
      <c r="N2474" t="s">
        <v>85</v>
      </c>
      <c r="O2474" s="24">
        <v>3</v>
      </c>
      <c r="P2474">
        <v>5</v>
      </c>
      <c r="Q2474">
        <v>5</v>
      </c>
      <c r="R2474">
        <v>26</v>
      </c>
      <c r="S2474" s="24">
        <v>4.5</v>
      </c>
      <c r="T2474" s="24">
        <v>4.7</v>
      </c>
      <c r="U2474" t="s">
        <v>189</v>
      </c>
      <c r="V2474" s="14" t="str">
        <f>VLOOKUP($U2474,look_up!$A$2:J2500,2,FALSE)</f>
        <v>Anêmona</v>
      </c>
      <c r="W2474" s="14" t="str">
        <f>VLOOKUP($U2474,look_up!$A$2:K2500,3,FALSE)</f>
        <v>Species</v>
      </c>
      <c r="X2474" s="14" t="str">
        <f>VLOOKUP($U2474,look_up!$A$2:L2500,4,FALSE)</f>
        <v>NA</v>
      </c>
      <c r="Y2474" s="14" t="str">
        <f>VLOOKUP($U2474,look_up!A$2:K2500,5,FALSE)</f>
        <v>Animalia</v>
      </c>
      <c r="Z2474" s="14" t="str">
        <f>VLOOKUP($U2474,look_up!A$2:L2500,6,FALSE)</f>
        <v>Cnidaria</v>
      </c>
      <c r="AA2474" s="14" t="str">
        <f>VLOOKUP($U2474,look_up!A$2:M2500,7,FALSE)</f>
        <v>Anthozoa</v>
      </c>
      <c r="AB2474" s="14" t="str">
        <f>VLOOKUP($U2474,look_up!$A$2:P2500,8,FALSE)</f>
        <v>Actiniaria</v>
      </c>
      <c r="AC2474" s="14" t="str">
        <f>VLOOKUP($U2474,look_up!$A$2:Q2500,9,FALSE)</f>
        <v>Actiniidae</v>
      </c>
      <c r="AD2474" s="14">
        <f>VLOOKUP($U2474,look_up!A$2:P2500,10,FALSE)</f>
        <v>283333</v>
      </c>
      <c r="AE2474" s="16">
        <v>25</v>
      </c>
      <c r="AF2474" s="24" t="s">
        <v>216</v>
      </c>
      <c r="AG2474">
        <v>40</v>
      </c>
      <c r="AH2474" s="16" t="s">
        <v>273</v>
      </c>
      <c r="AI2474" s="16" t="s">
        <v>297</v>
      </c>
      <c r="AJ2474" s="16" t="s">
        <v>214</v>
      </c>
      <c r="AK2474" s="16" t="s">
        <v>231</v>
      </c>
      <c r="AL2474" s="16">
        <v>25</v>
      </c>
    </row>
    <row r="2475" spans="1:38" x14ac:dyDescent="0.3">
      <c r="A2475" s="24" t="s">
        <v>0</v>
      </c>
      <c r="B2475" t="s">
        <v>244</v>
      </c>
      <c r="C2475" t="s">
        <v>275</v>
      </c>
      <c r="D2475">
        <v>-27.2837</v>
      </c>
      <c r="E2475">
        <v>-48.37368</v>
      </c>
      <c r="F2475" s="24" t="s">
        <v>2</v>
      </c>
      <c r="G2475" s="24" t="s">
        <v>3</v>
      </c>
      <c r="H2475" s="25">
        <v>42395</v>
      </c>
      <c r="I2475" s="12" t="s">
        <v>293</v>
      </c>
      <c r="J2475" s="12" t="s">
        <v>270</v>
      </c>
      <c r="K2475" s="12" t="s">
        <v>292</v>
      </c>
      <c r="L2475" s="24" t="s">
        <v>96</v>
      </c>
      <c r="M2475" s="24" t="s">
        <v>272</v>
      </c>
      <c r="N2475" t="s">
        <v>85</v>
      </c>
      <c r="O2475" s="24">
        <v>1</v>
      </c>
      <c r="P2475">
        <v>10</v>
      </c>
      <c r="Q2475">
        <v>10</v>
      </c>
      <c r="R2475">
        <v>17</v>
      </c>
      <c r="S2475" s="24">
        <v>4.5</v>
      </c>
      <c r="T2475" s="24">
        <v>4.7</v>
      </c>
      <c r="U2475" t="s">
        <v>189</v>
      </c>
      <c r="V2475" s="14" t="str">
        <f>VLOOKUP($U2475,look_up!$A$2:J2501,2,FALSE)</f>
        <v>Anêmona</v>
      </c>
      <c r="W2475" s="14" t="str">
        <f>VLOOKUP($U2475,look_up!$A$2:K2501,3,FALSE)</f>
        <v>Species</v>
      </c>
      <c r="X2475" s="14" t="str">
        <f>VLOOKUP($U2475,look_up!$A$2:L2501,4,FALSE)</f>
        <v>NA</v>
      </c>
      <c r="Y2475" s="14" t="str">
        <f>VLOOKUP($U2475,look_up!A$2:K2501,5,FALSE)</f>
        <v>Animalia</v>
      </c>
      <c r="Z2475" s="14" t="str">
        <f>VLOOKUP($U2475,look_up!A$2:L2501,6,FALSE)</f>
        <v>Cnidaria</v>
      </c>
      <c r="AA2475" s="14" t="str">
        <f>VLOOKUP($U2475,look_up!A$2:M2501,7,FALSE)</f>
        <v>Anthozoa</v>
      </c>
      <c r="AB2475" s="14" t="str">
        <f>VLOOKUP($U2475,look_up!$A$2:P2501,8,FALSE)</f>
        <v>Actiniaria</v>
      </c>
      <c r="AC2475" s="14" t="str">
        <f>VLOOKUP($U2475,look_up!$A$2:Q2501,9,FALSE)</f>
        <v>Actiniidae</v>
      </c>
      <c r="AD2475" s="14">
        <f>VLOOKUP($U2475,look_up!A$2:P2501,10,FALSE)</f>
        <v>283333</v>
      </c>
      <c r="AE2475" s="16">
        <v>0</v>
      </c>
      <c r="AF2475" s="24" t="s">
        <v>216</v>
      </c>
      <c r="AG2475">
        <v>40</v>
      </c>
      <c r="AH2475" s="16" t="s">
        <v>273</v>
      </c>
      <c r="AI2475" s="16" t="s">
        <v>297</v>
      </c>
      <c r="AJ2475" s="16" t="s">
        <v>214</v>
      </c>
      <c r="AK2475" s="16" t="s">
        <v>231</v>
      </c>
      <c r="AL2475" s="16">
        <v>0</v>
      </c>
    </row>
    <row r="2476" spans="1:38" x14ac:dyDescent="0.3">
      <c r="A2476" s="24" t="s">
        <v>0</v>
      </c>
      <c r="B2476" t="s">
        <v>244</v>
      </c>
      <c r="C2476" t="s">
        <v>275</v>
      </c>
      <c r="D2476">
        <v>-27.2837</v>
      </c>
      <c r="E2476">
        <v>-48.37368</v>
      </c>
      <c r="F2476" s="24" t="s">
        <v>2</v>
      </c>
      <c r="G2476" s="24" t="s">
        <v>3</v>
      </c>
      <c r="H2476" s="25">
        <v>42395</v>
      </c>
      <c r="I2476" s="12" t="s">
        <v>293</v>
      </c>
      <c r="J2476" s="12" t="s">
        <v>270</v>
      </c>
      <c r="K2476" s="12" t="s">
        <v>292</v>
      </c>
      <c r="L2476" s="24" t="s">
        <v>96</v>
      </c>
      <c r="M2476" s="24" t="s">
        <v>272</v>
      </c>
      <c r="N2476" t="s">
        <v>85</v>
      </c>
      <c r="O2476" s="24">
        <v>2</v>
      </c>
      <c r="P2476">
        <v>10</v>
      </c>
      <c r="Q2476">
        <v>10</v>
      </c>
      <c r="R2476">
        <v>17</v>
      </c>
      <c r="S2476" s="24">
        <v>4.5</v>
      </c>
      <c r="T2476" s="24">
        <v>4.7</v>
      </c>
      <c r="U2476" t="s">
        <v>189</v>
      </c>
      <c r="V2476" s="14" t="str">
        <f>VLOOKUP($U2476,look_up!$A$2:J2502,2,FALSE)</f>
        <v>Anêmona</v>
      </c>
      <c r="W2476" s="14" t="str">
        <f>VLOOKUP($U2476,look_up!$A$2:K2502,3,FALSE)</f>
        <v>Species</v>
      </c>
      <c r="X2476" s="14" t="str">
        <f>VLOOKUP($U2476,look_up!$A$2:L2502,4,FALSE)</f>
        <v>NA</v>
      </c>
      <c r="Y2476" s="14" t="str">
        <f>VLOOKUP($U2476,look_up!A$2:K2502,5,FALSE)</f>
        <v>Animalia</v>
      </c>
      <c r="Z2476" s="14" t="str">
        <f>VLOOKUP($U2476,look_up!A$2:L2502,6,FALSE)</f>
        <v>Cnidaria</v>
      </c>
      <c r="AA2476" s="14" t="str">
        <f>VLOOKUP($U2476,look_up!A$2:M2502,7,FALSE)</f>
        <v>Anthozoa</v>
      </c>
      <c r="AB2476" s="14" t="str">
        <f>VLOOKUP($U2476,look_up!$A$2:P2502,8,FALSE)</f>
        <v>Actiniaria</v>
      </c>
      <c r="AC2476" s="14" t="str">
        <f>VLOOKUP($U2476,look_up!$A$2:Q2502,9,FALSE)</f>
        <v>Actiniidae</v>
      </c>
      <c r="AD2476" s="14">
        <f>VLOOKUP($U2476,look_up!A$2:P2502,10,FALSE)</f>
        <v>283333</v>
      </c>
      <c r="AE2476" s="16">
        <v>0</v>
      </c>
      <c r="AF2476" s="24" t="s">
        <v>216</v>
      </c>
      <c r="AG2476">
        <v>40</v>
      </c>
      <c r="AH2476" s="16" t="s">
        <v>273</v>
      </c>
      <c r="AI2476" s="16" t="s">
        <v>297</v>
      </c>
      <c r="AJ2476" s="16" t="s">
        <v>214</v>
      </c>
      <c r="AK2476" s="16" t="s">
        <v>231</v>
      </c>
      <c r="AL2476" s="16">
        <v>0</v>
      </c>
    </row>
    <row r="2477" spans="1:38" x14ac:dyDescent="0.3">
      <c r="A2477" s="24" t="s">
        <v>0</v>
      </c>
      <c r="B2477" t="s">
        <v>244</v>
      </c>
      <c r="C2477" t="s">
        <v>275</v>
      </c>
      <c r="D2477">
        <v>-27.2837</v>
      </c>
      <c r="E2477">
        <v>-48.37368</v>
      </c>
      <c r="F2477" s="24" t="s">
        <v>2</v>
      </c>
      <c r="G2477" s="24" t="s">
        <v>3</v>
      </c>
      <c r="H2477" s="25">
        <v>42395</v>
      </c>
      <c r="I2477" s="12" t="s">
        <v>293</v>
      </c>
      <c r="J2477" s="12" t="s">
        <v>270</v>
      </c>
      <c r="K2477" s="12" t="s">
        <v>292</v>
      </c>
      <c r="L2477" s="24" t="s">
        <v>96</v>
      </c>
      <c r="M2477" s="24" t="s">
        <v>272</v>
      </c>
      <c r="N2477" t="s">
        <v>85</v>
      </c>
      <c r="O2477" s="24">
        <v>3</v>
      </c>
      <c r="P2477">
        <v>10</v>
      </c>
      <c r="Q2477">
        <v>10</v>
      </c>
      <c r="R2477">
        <v>17</v>
      </c>
      <c r="S2477" s="24">
        <v>4.5</v>
      </c>
      <c r="T2477" s="24">
        <v>4.7</v>
      </c>
      <c r="U2477" t="s">
        <v>189</v>
      </c>
      <c r="V2477" s="14" t="str">
        <f>VLOOKUP($U2477,look_up!$A$2:J2503,2,FALSE)</f>
        <v>Anêmona</v>
      </c>
      <c r="W2477" s="14" t="str">
        <f>VLOOKUP($U2477,look_up!$A$2:K2503,3,FALSE)</f>
        <v>Species</v>
      </c>
      <c r="X2477" s="14" t="str">
        <f>VLOOKUP($U2477,look_up!$A$2:L2503,4,FALSE)</f>
        <v>NA</v>
      </c>
      <c r="Y2477" s="14" t="str">
        <f>VLOOKUP($U2477,look_up!A$2:K2503,5,FALSE)</f>
        <v>Animalia</v>
      </c>
      <c r="Z2477" s="14" t="str">
        <f>VLOOKUP($U2477,look_up!A$2:L2503,6,FALSE)</f>
        <v>Cnidaria</v>
      </c>
      <c r="AA2477" s="14" t="str">
        <f>VLOOKUP($U2477,look_up!A$2:M2503,7,FALSE)</f>
        <v>Anthozoa</v>
      </c>
      <c r="AB2477" s="14" t="str">
        <f>VLOOKUP($U2477,look_up!$A$2:P2503,8,FALSE)</f>
        <v>Actiniaria</v>
      </c>
      <c r="AC2477" s="14" t="str">
        <f>VLOOKUP($U2477,look_up!$A$2:Q2503,9,FALSE)</f>
        <v>Actiniidae</v>
      </c>
      <c r="AD2477" s="14">
        <f>VLOOKUP($U2477,look_up!A$2:P2503,10,FALSE)</f>
        <v>283333</v>
      </c>
      <c r="AE2477" s="16">
        <v>0</v>
      </c>
      <c r="AF2477" s="24" t="s">
        <v>216</v>
      </c>
      <c r="AG2477">
        <v>40</v>
      </c>
      <c r="AH2477" s="16" t="s">
        <v>273</v>
      </c>
      <c r="AI2477" s="16" t="s">
        <v>297</v>
      </c>
      <c r="AJ2477" s="16" t="s">
        <v>214</v>
      </c>
      <c r="AK2477" s="16" t="s">
        <v>231</v>
      </c>
      <c r="AL2477" s="16">
        <v>0</v>
      </c>
    </row>
    <row r="2478" spans="1:38" x14ac:dyDescent="0.3">
      <c r="A2478" s="24" t="s">
        <v>0</v>
      </c>
      <c r="B2478" t="s">
        <v>266</v>
      </c>
      <c r="C2478" t="s">
        <v>277</v>
      </c>
      <c r="D2478">
        <v>-27.296009999999999</v>
      </c>
      <c r="E2478">
        <v>-48.36168</v>
      </c>
      <c r="F2478" s="24" t="s">
        <v>2</v>
      </c>
      <c r="G2478" s="24" t="s">
        <v>3</v>
      </c>
      <c r="H2478" s="25">
        <v>42404</v>
      </c>
      <c r="I2478" s="12" t="s">
        <v>280</v>
      </c>
      <c r="J2478" s="12" t="s">
        <v>245</v>
      </c>
      <c r="K2478" s="12" t="s">
        <v>292</v>
      </c>
      <c r="L2478" s="24" t="s">
        <v>96</v>
      </c>
      <c r="M2478" s="24" t="s">
        <v>272</v>
      </c>
      <c r="N2478" t="s">
        <v>85</v>
      </c>
      <c r="O2478" s="24">
        <v>1</v>
      </c>
      <c r="P2478">
        <v>5</v>
      </c>
      <c r="Q2478">
        <v>5</v>
      </c>
      <c r="R2478">
        <v>24</v>
      </c>
      <c r="S2478" s="24">
        <v>6</v>
      </c>
      <c r="T2478" s="24">
        <v>6</v>
      </c>
      <c r="U2478" t="s">
        <v>189</v>
      </c>
      <c r="V2478" s="14" t="str">
        <f>VLOOKUP($U2478,look_up!$A$2:J2504,2,FALSE)</f>
        <v>Anêmona</v>
      </c>
      <c r="W2478" s="14" t="str">
        <f>VLOOKUP($U2478,look_up!$A$2:K2504,3,FALSE)</f>
        <v>Species</v>
      </c>
      <c r="X2478" s="14" t="str">
        <f>VLOOKUP($U2478,look_up!$A$2:L2504,4,FALSE)</f>
        <v>NA</v>
      </c>
      <c r="Y2478" s="14" t="str">
        <f>VLOOKUP($U2478,look_up!A$2:K2504,5,FALSE)</f>
        <v>Animalia</v>
      </c>
      <c r="Z2478" s="14" t="str">
        <f>VLOOKUP($U2478,look_up!A$2:L2504,6,FALSE)</f>
        <v>Cnidaria</v>
      </c>
      <c r="AA2478" s="14" t="str">
        <f>VLOOKUP($U2478,look_up!A$2:M2504,7,FALSE)</f>
        <v>Anthozoa</v>
      </c>
      <c r="AB2478" s="14" t="str">
        <f>VLOOKUP($U2478,look_up!$A$2:P2504,8,FALSE)</f>
        <v>Actiniaria</v>
      </c>
      <c r="AC2478" s="14" t="str">
        <f>VLOOKUP($U2478,look_up!$A$2:Q2504,9,FALSE)</f>
        <v>Actiniidae</v>
      </c>
      <c r="AD2478" s="14">
        <f>VLOOKUP($U2478,look_up!A$2:P2504,10,FALSE)</f>
        <v>283333</v>
      </c>
      <c r="AE2478" s="16">
        <v>24</v>
      </c>
      <c r="AF2478" s="24" t="s">
        <v>216</v>
      </c>
      <c r="AG2478">
        <v>40</v>
      </c>
      <c r="AH2478" s="16" t="s">
        <v>273</v>
      </c>
      <c r="AI2478" s="16" t="s">
        <v>297</v>
      </c>
      <c r="AJ2478" s="16" t="s">
        <v>214</v>
      </c>
      <c r="AK2478" s="16" t="s">
        <v>231</v>
      </c>
      <c r="AL2478" s="16">
        <v>24</v>
      </c>
    </row>
    <row r="2479" spans="1:38" x14ac:dyDescent="0.3">
      <c r="A2479" s="24" t="s">
        <v>0</v>
      </c>
      <c r="B2479" t="s">
        <v>266</v>
      </c>
      <c r="C2479" t="s">
        <v>277</v>
      </c>
      <c r="D2479">
        <v>-27.296009999999999</v>
      </c>
      <c r="E2479">
        <v>-48.36168</v>
      </c>
      <c r="F2479" s="24" t="s">
        <v>2</v>
      </c>
      <c r="G2479" s="24" t="s">
        <v>3</v>
      </c>
      <c r="H2479" s="25">
        <v>42404</v>
      </c>
      <c r="I2479" s="12" t="s">
        <v>280</v>
      </c>
      <c r="J2479" s="12" t="s">
        <v>245</v>
      </c>
      <c r="K2479" s="12" t="s">
        <v>292</v>
      </c>
      <c r="L2479" s="24" t="s">
        <v>96</v>
      </c>
      <c r="M2479" s="24" t="s">
        <v>272</v>
      </c>
      <c r="N2479" t="s">
        <v>85</v>
      </c>
      <c r="O2479" s="24">
        <v>2</v>
      </c>
      <c r="P2479">
        <v>5</v>
      </c>
      <c r="Q2479">
        <v>5</v>
      </c>
      <c r="R2479">
        <v>24</v>
      </c>
      <c r="S2479" s="24">
        <v>6</v>
      </c>
      <c r="T2479" s="24">
        <v>6</v>
      </c>
      <c r="U2479" t="s">
        <v>189</v>
      </c>
      <c r="V2479" s="14" t="str">
        <f>VLOOKUP($U2479,look_up!$A$2:J2505,2,FALSE)</f>
        <v>Anêmona</v>
      </c>
      <c r="W2479" s="14" t="str">
        <f>VLOOKUP($U2479,look_up!$A$2:K2505,3,FALSE)</f>
        <v>Species</v>
      </c>
      <c r="X2479" s="14" t="str">
        <f>VLOOKUP($U2479,look_up!$A$2:L2505,4,FALSE)</f>
        <v>NA</v>
      </c>
      <c r="Y2479" s="14" t="str">
        <f>VLOOKUP($U2479,look_up!A$2:K2505,5,FALSE)</f>
        <v>Animalia</v>
      </c>
      <c r="Z2479" s="14" t="str">
        <f>VLOOKUP($U2479,look_up!A$2:L2505,6,FALSE)</f>
        <v>Cnidaria</v>
      </c>
      <c r="AA2479" s="14" t="str">
        <f>VLOOKUP($U2479,look_up!A$2:M2505,7,FALSE)</f>
        <v>Anthozoa</v>
      </c>
      <c r="AB2479" s="14" t="str">
        <f>VLOOKUP($U2479,look_up!$A$2:P2505,8,FALSE)</f>
        <v>Actiniaria</v>
      </c>
      <c r="AC2479" s="14" t="str">
        <f>VLOOKUP($U2479,look_up!$A$2:Q2505,9,FALSE)</f>
        <v>Actiniidae</v>
      </c>
      <c r="AD2479" s="14">
        <f>VLOOKUP($U2479,look_up!A$2:P2505,10,FALSE)</f>
        <v>283333</v>
      </c>
      <c r="AE2479" s="16">
        <v>13</v>
      </c>
      <c r="AF2479" s="24" t="s">
        <v>216</v>
      </c>
      <c r="AG2479">
        <v>40</v>
      </c>
      <c r="AH2479" s="16" t="s">
        <v>273</v>
      </c>
      <c r="AI2479" s="16" t="s">
        <v>297</v>
      </c>
      <c r="AJ2479" s="16" t="s">
        <v>214</v>
      </c>
      <c r="AK2479" s="16" t="s">
        <v>231</v>
      </c>
      <c r="AL2479" s="16">
        <v>13</v>
      </c>
    </row>
    <row r="2480" spans="1:38" x14ac:dyDescent="0.3">
      <c r="A2480" s="24" t="s">
        <v>0</v>
      </c>
      <c r="B2480" t="s">
        <v>266</v>
      </c>
      <c r="C2480" t="s">
        <v>277</v>
      </c>
      <c r="D2480">
        <v>-27.296009999999999</v>
      </c>
      <c r="E2480">
        <v>-48.36168</v>
      </c>
      <c r="F2480" s="24" t="s">
        <v>2</v>
      </c>
      <c r="G2480" s="24" t="s">
        <v>3</v>
      </c>
      <c r="H2480" s="25">
        <v>42404</v>
      </c>
      <c r="I2480" s="12" t="s">
        <v>280</v>
      </c>
      <c r="J2480" s="12" t="s">
        <v>245</v>
      </c>
      <c r="K2480" s="12" t="s">
        <v>292</v>
      </c>
      <c r="L2480" s="24" t="s">
        <v>96</v>
      </c>
      <c r="M2480" s="24" t="s">
        <v>272</v>
      </c>
      <c r="N2480" t="s">
        <v>85</v>
      </c>
      <c r="O2480" s="24">
        <v>3</v>
      </c>
      <c r="P2480">
        <v>5</v>
      </c>
      <c r="Q2480">
        <v>5</v>
      </c>
      <c r="R2480">
        <v>24</v>
      </c>
      <c r="S2480" s="24">
        <v>6</v>
      </c>
      <c r="T2480" s="24">
        <v>6</v>
      </c>
      <c r="U2480" t="s">
        <v>189</v>
      </c>
      <c r="V2480" s="14" t="str">
        <f>VLOOKUP($U2480,look_up!$A$2:J2506,2,FALSE)</f>
        <v>Anêmona</v>
      </c>
      <c r="W2480" s="14" t="str">
        <f>VLOOKUP($U2480,look_up!$A$2:K2506,3,FALSE)</f>
        <v>Species</v>
      </c>
      <c r="X2480" s="14" t="str">
        <f>VLOOKUP($U2480,look_up!$A$2:L2506,4,FALSE)</f>
        <v>NA</v>
      </c>
      <c r="Y2480" s="14" t="str">
        <f>VLOOKUP($U2480,look_up!A$2:K2506,5,FALSE)</f>
        <v>Animalia</v>
      </c>
      <c r="Z2480" s="14" t="str">
        <f>VLOOKUP($U2480,look_up!A$2:L2506,6,FALSE)</f>
        <v>Cnidaria</v>
      </c>
      <c r="AA2480" s="14" t="str">
        <f>VLOOKUP($U2480,look_up!A$2:M2506,7,FALSE)</f>
        <v>Anthozoa</v>
      </c>
      <c r="AB2480" s="14" t="str">
        <f>VLOOKUP($U2480,look_up!$A$2:P2506,8,FALSE)</f>
        <v>Actiniaria</v>
      </c>
      <c r="AC2480" s="14" t="str">
        <f>VLOOKUP($U2480,look_up!$A$2:Q2506,9,FALSE)</f>
        <v>Actiniidae</v>
      </c>
      <c r="AD2480" s="14">
        <f>VLOOKUP($U2480,look_up!A$2:P2506,10,FALSE)</f>
        <v>283333</v>
      </c>
      <c r="AE2480" s="16">
        <v>10</v>
      </c>
      <c r="AF2480" s="24" t="s">
        <v>216</v>
      </c>
      <c r="AG2480">
        <v>40</v>
      </c>
      <c r="AH2480" s="16" t="s">
        <v>273</v>
      </c>
      <c r="AI2480" s="16" t="s">
        <v>297</v>
      </c>
      <c r="AJ2480" s="16" t="s">
        <v>214</v>
      </c>
      <c r="AK2480" s="16" t="s">
        <v>231</v>
      </c>
      <c r="AL2480" s="16">
        <v>10</v>
      </c>
    </row>
    <row r="2481" spans="1:38" x14ac:dyDescent="0.3">
      <c r="A2481" s="24" t="s">
        <v>0</v>
      </c>
      <c r="B2481" t="s">
        <v>266</v>
      </c>
      <c r="C2481" t="s">
        <v>277</v>
      </c>
      <c r="D2481">
        <v>-27.296009999999999</v>
      </c>
      <c r="E2481">
        <v>-48.36168</v>
      </c>
      <c r="F2481" s="24" t="s">
        <v>2</v>
      </c>
      <c r="G2481" s="24" t="s">
        <v>3</v>
      </c>
      <c r="H2481" s="25">
        <v>42404</v>
      </c>
      <c r="I2481" s="12" t="s">
        <v>280</v>
      </c>
      <c r="J2481" s="12" t="s">
        <v>245</v>
      </c>
      <c r="K2481" s="12" t="s">
        <v>292</v>
      </c>
      <c r="L2481" s="24" t="s">
        <v>96</v>
      </c>
      <c r="M2481" s="24" t="s">
        <v>272</v>
      </c>
      <c r="N2481" t="s">
        <v>85</v>
      </c>
      <c r="O2481" s="24">
        <v>1</v>
      </c>
      <c r="P2481">
        <v>10</v>
      </c>
      <c r="Q2481">
        <v>10</v>
      </c>
      <c r="R2481">
        <v>24</v>
      </c>
      <c r="S2481" s="24">
        <v>6</v>
      </c>
      <c r="T2481" s="24">
        <v>6</v>
      </c>
      <c r="U2481" t="s">
        <v>189</v>
      </c>
      <c r="V2481" s="14" t="str">
        <f>VLOOKUP($U2481,look_up!$A$2:J2507,2,FALSE)</f>
        <v>Anêmona</v>
      </c>
      <c r="W2481" s="14" t="str">
        <f>VLOOKUP($U2481,look_up!$A$2:K2507,3,FALSE)</f>
        <v>Species</v>
      </c>
      <c r="X2481" s="14" t="str">
        <f>VLOOKUP($U2481,look_up!$A$2:L2507,4,FALSE)</f>
        <v>NA</v>
      </c>
      <c r="Y2481" s="14" t="str">
        <f>VLOOKUP($U2481,look_up!A$2:K2507,5,FALSE)</f>
        <v>Animalia</v>
      </c>
      <c r="Z2481" s="14" t="str">
        <f>VLOOKUP($U2481,look_up!A$2:L2507,6,FALSE)</f>
        <v>Cnidaria</v>
      </c>
      <c r="AA2481" s="14" t="str">
        <f>VLOOKUP($U2481,look_up!A$2:M2507,7,FALSE)</f>
        <v>Anthozoa</v>
      </c>
      <c r="AB2481" s="14" t="str">
        <f>VLOOKUP($U2481,look_up!$A$2:P2507,8,FALSE)</f>
        <v>Actiniaria</v>
      </c>
      <c r="AC2481" s="14" t="str">
        <f>VLOOKUP($U2481,look_up!$A$2:Q2507,9,FALSE)</f>
        <v>Actiniidae</v>
      </c>
      <c r="AD2481" s="14">
        <f>VLOOKUP($U2481,look_up!A$2:P2507,10,FALSE)</f>
        <v>283333</v>
      </c>
      <c r="AE2481" s="16">
        <v>1</v>
      </c>
      <c r="AF2481" s="24" t="s">
        <v>216</v>
      </c>
      <c r="AG2481">
        <v>40</v>
      </c>
      <c r="AH2481" s="16" t="s">
        <v>273</v>
      </c>
      <c r="AI2481" s="16" t="s">
        <v>297</v>
      </c>
      <c r="AJ2481" s="16" t="s">
        <v>214</v>
      </c>
      <c r="AK2481" s="16" t="s">
        <v>231</v>
      </c>
      <c r="AL2481" s="16">
        <v>1</v>
      </c>
    </row>
    <row r="2482" spans="1:38" x14ac:dyDescent="0.3">
      <c r="A2482" s="24" t="s">
        <v>0</v>
      </c>
      <c r="B2482" t="s">
        <v>266</v>
      </c>
      <c r="C2482" t="s">
        <v>277</v>
      </c>
      <c r="D2482">
        <v>-27.296009999999999</v>
      </c>
      <c r="E2482">
        <v>-48.36168</v>
      </c>
      <c r="F2482" s="24" t="s">
        <v>2</v>
      </c>
      <c r="G2482" s="24" t="s">
        <v>3</v>
      </c>
      <c r="H2482" s="25">
        <v>42404</v>
      </c>
      <c r="I2482" s="12" t="s">
        <v>280</v>
      </c>
      <c r="J2482" s="12" t="s">
        <v>245</v>
      </c>
      <c r="K2482" s="12" t="s">
        <v>292</v>
      </c>
      <c r="L2482" s="24" t="s">
        <v>96</v>
      </c>
      <c r="M2482" s="24" t="s">
        <v>272</v>
      </c>
      <c r="N2482" t="s">
        <v>85</v>
      </c>
      <c r="O2482" s="24">
        <v>2</v>
      </c>
      <c r="P2482">
        <v>10</v>
      </c>
      <c r="Q2482">
        <v>10</v>
      </c>
      <c r="R2482">
        <v>24</v>
      </c>
      <c r="S2482" s="24">
        <v>6</v>
      </c>
      <c r="T2482" s="24">
        <v>6</v>
      </c>
      <c r="U2482" t="s">
        <v>189</v>
      </c>
      <c r="V2482" s="14" t="str">
        <f>VLOOKUP($U2482,look_up!$A$2:J2508,2,FALSE)</f>
        <v>Anêmona</v>
      </c>
      <c r="W2482" s="14" t="str">
        <f>VLOOKUP($U2482,look_up!$A$2:K2508,3,FALSE)</f>
        <v>Species</v>
      </c>
      <c r="X2482" s="14" t="str">
        <f>VLOOKUP($U2482,look_up!$A$2:L2508,4,FALSE)</f>
        <v>NA</v>
      </c>
      <c r="Y2482" s="14" t="str">
        <f>VLOOKUP($U2482,look_up!A$2:K2508,5,FALSE)</f>
        <v>Animalia</v>
      </c>
      <c r="Z2482" s="14" t="str">
        <f>VLOOKUP($U2482,look_up!A$2:L2508,6,FALSE)</f>
        <v>Cnidaria</v>
      </c>
      <c r="AA2482" s="14" t="str">
        <f>VLOOKUP($U2482,look_up!A$2:M2508,7,FALSE)</f>
        <v>Anthozoa</v>
      </c>
      <c r="AB2482" s="14" t="str">
        <f>VLOOKUP($U2482,look_up!$A$2:P2508,8,FALSE)</f>
        <v>Actiniaria</v>
      </c>
      <c r="AC2482" s="14" t="str">
        <f>VLOOKUP($U2482,look_up!$A$2:Q2508,9,FALSE)</f>
        <v>Actiniidae</v>
      </c>
      <c r="AD2482" s="14">
        <f>VLOOKUP($U2482,look_up!A$2:P2508,10,FALSE)</f>
        <v>283333</v>
      </c>
      <c r="AE2482" s="16">
        <v>0</v>
      </c>
      <c r="AF2482" s="24" t="s">
        <v>216</v>
      </c>
      <c r="AG2482">
        <v>40</v>
      </c>
      <c r="AH2482" s="16" t="s">
        <v>273</v>
      </c>
      <c r="AI2482" s="16" t="s">
        <v>297</v>
      </c>
      <c r="AJ2482" s="16" t="s">
        <v>214</v>
      </c>
      <c r="AK2482" s="16" t="s">
        <v>231</v>
      </c>
      <c r="AL2482" s="16">
        <v>0</v>
      </c>
    </row>
    <row r="2483" spans="1:38" x14ac:dyDescent="0.3">
      <c r="A2483" s="24" t="s">
        <v>0</v>
      </c>
      <c r="B2483" t="s">
        <v>266</v>
      </c>
      <c r="C2483" t="s">
        <v>277</v>
      </c>
      <c r="D2483">
        <v>-27.296009999999999</v>
      </c>
      <c r="E2483">
        <v>-48.36168</v>
      </c>
      <c r="F2483" s="24" t="s">
        <v>2</v>
      </c>
      <c r="G2483" s="24" t="s">
        <v>3</v>
      </c>
      <c r="H2483" s="25">
        <v>42404</v>
      </c>
      <c r="I2483" s="12" t="s">
        <v>280</v>
      </c>
      <c r="J2483" s="12" t="s">
        <v>245</v>
      </c>
      <c r="K2483" s="12" t="s">
        <v>292</v>
      </c>
      <c r="L2483" s="24" t="s">
        <v>96</v>
      </c>
      <c r="M2483" s="24" t="s">
        <v>272</v>
      </c>
      <c r="N2483" t="s">
        <v>85</v>
      </c>
      <c r="O2483" s="24">
        <v>3</v>
      </c>
      <c r="P2483">
        <v>10</v>
      </c>
      <c r="Q2483">
        <v>10</v>
      </c>
      <c r="R2483">
        <v>24</v>
      </c>
      <c r="S2483" s="24">
        <v>6</v>
      </c>
      <c r="T2483" s="24">
        <v>6</v>
      </c>
      <c r="U2483" t="s">
        <v>189</v>
      </c>
      <c r="V2483" s="14" t="str">
        <f>VLOOKUP($U2483,look_up!$A$2:J2509,2,FALSE)</f>
        <v>Anêmona</v>
      </c>
      <c r="W2483" s="14" t="str">
        <f>VLOOKUP($U2483,look_up!$A$2:K2509,3,FALSE)</f>
        <v>Species</v>
      </c>
      <c r="X2483" s="14" t="str">
        <f>VLOOKUP($U2483,look_up!$A$2:L2509,4,FALSE)</f>
        <v>NA</v>
      </c>
      <c r="Y2483" s="14" t="str">
        <f>VLOOKUP($U2483,look_up!A$2:K2509,5,FALSE)</f>
        <v>Animalia</v>
      </c>
      <c r="Z2483" s="14" t="str">
        <f>VLOOKUP($U2483,look_up!A$2:L2509,6,FALSE)</f>
        <v>Cnidaria</v>
      </c>
      <c r="AA2483" s="14" t="str">
        <f>VLOOKUP($U2483,look_up!A$2:M2509,7,FALSE)</f>
        <v>Anthozoa</v>
      </c>
      <c r="AB2483" s="14" t="str">
        <f>VLOOKUP($U2483,look_up!$A$2:P2509,8,FALSE)</f>
        <v>Actiniaria</v>
      </c>
      <c r="AC2483" s="14" t="str">
        <f>VLOOKUP($U2483,look_up!$A$2:Q2509,9,FALSE)</f>
        <v>Actiniidae</v>
      </c>
      <c r="AD2483" s="14">
        <f>VLOOKUP($U2483,look_up!A$2:P2509,10,FALSE)</f>
        <v>283333</v>
      </c>
      <c r="AE2483" s="16">
        <v>0</v>
      </c>
      <c r="AF2483" s="24" t="s">
        <v>216</v>
      </c>
      <c r="AG2483">
        <v>40</v>
      </c>
      <c r="AH2483" s="16" t="s">
        <v>273</v>
      </c>
      <c r="AI2483" s="16" t="s">
        <v>297</v>
      </c>
      <c r="AJ2483" s="16" t="s">
        <v>214</v>
      </c>
      <c r="AK2483" s="16" t="s">
        <v>231</v>
      </c>
      <c r="AL2483" s="16">
        <v>0</v>
      </c>
    </row>
    <row r="2484" spans="1:38" x14ac:dyDescent="0.3">
      <c r="A2484" s="24" t="s">
        <v>0</v>
      </c>
      <c r="B2484" t="s">
        <v>1</v>
      </c>
      <c r="C2484" t="s">
        <v>279</v>
      </c>
      <c r="D2484">
        <v>-27.271709999999999</v>
      </c>
      <c r="E2484">
        <v>-48.331710000000001</v>
      </c>
      <c r="F2484" s="24" t="s">
        <v>2</v>
      </c>
      <c r="G2484" s="24" t="s">
        <v>3</v>
      </c>
      <c r="H2484" s="25">
        <v>42416</v>
      </c>
      <c r="I2484" s="12" t="s">
        <v>294</v>
      </c>
      <c r="J2484" s="12" t="s">
        <v>245</v>
      </c>
      <c r="K2484" s="12" t="s">
        <v>292</v>
      </c>
      <c r="L2484" s="24" t="s">
        <v>96</v>
      </c>
      <c r="M2484" s="24" t="s">
        <v>313</v>
      </c>
      <c r="N2484" t="s">
        <v>85</v>
      </c>
      <c r="O2484" s="24">
        <v>1</v>
      </c>
      <c r="P2484">
        <v>5</v>
      </c>
      <c r="Q2484">
        <v>5</v>
      </c>
      <c r="R2484">
        <v>28</v>
      </c>
      <c r="S2484" s="24">
        <v>14.5</v>
      </c>
      <c r="T2484" s="24">
        <v>13</v>
      </c>
      <c r="U2484" t="s">
        <v>189</v>
      </c>
      <c r="V2484" s="14" t="str">
        <f>VLOOKUP($U2484,look_up!$A$2:J2510,2,FALSE)</f>
        <v>Anêmona</v>
      </c>
      <c r="W2484" s="14" t="str">
        <f>VLOOKUP($U2484,look_up!$A$2:K2510,3,FALSE)</f>
        <v>Species</v>
      </c>
      <c r="X2484" s="14" t="str">
        <f>VLOOKUP($U2484,look_up!$A$2:L2510,4,FALSE)</f>
        <v>NA</v>
      </c>
      <c r="Y2484" s="14" t="str">
        <f>VLOOKUP($U2484,look_up!A$2:K2510,5,FALSE)</f>
        <v>Animalia</v>
      </c>
      <c r="Z2484" s="14" t="str">
        <f>VLOOKUP($U2484,look_up!A$2:L2510,6,FALSE)</f>
        <v>Cnidaria</v>
      </c>
      <c r="AA2484" s="14" t="str">
        <f>VLOOKUP($U2484,look_up!A$2:M2510,7,FALSE)</f>
        <v>Anthozoa</v>
      </c>
      <c r="AB2484" s="14" t="str">
        <f>VLOOKUP($U2484,look_up!$A$2:P2510,8,FALSE)</f>
        <v>Actiniaria</v>
      </c>
      <c r="AC2484" s="14" t="str">
        <f>VLOOKUP($U2484,look_up!$A$2:Q2510,9,FALSE)</f>
        <v>Actiniidae</v>
      </c>
      <c r="AD2484" s="14">
        <f>VLOOKUP($U2484,look_up!A$2:P2510,10,FALSE)</f>
        <v>283333</v>
      </c>
      <c r="AE2484" s="16">
        <v>3</v>
      </c>
      <c r="AF2484" s="24" t="s">
        <v>216</v>
      </c>
      <c r="AG2484">
        <v>40</v>
      </c>
      <c r="AH2484" s="16" t="s">
        <v>273</v>
      </c>
      <c r="AI2484" s="16" t="s">
        <v>297</v>
      </c>
      <c r="AJ2484" s="16" t="s">
        <v>214</v>
      </c>
      <c r="AK2484" s="16" t="s">
        <v>231</v>
      </c>
      <c r="AL2484" s="16">
        <v>3</v>
      </c>
    </row>
    <row r="2485" spans="1:38" x14ac:dyDescent="0.3">
      <c r="A2485" s="24" t="s">
        <v>0</v>
      </c>
      <c r="B2485" t="s">
        <v>1</v>
      </c>
      <c r="C2485" t="s">
        <v>279</v>
      </c>
      <c r="D2485">
        <v>-27.271709999999999</v>
      </c>
      <c r="E2485">
        <v>-48.331710000000001</v>
      </c>
      <c r="F2485" s="24" t="s">
        <v>2</v>
      </c>
      <c r="G2485" s="24" t="s">
        <v>3</v>
      </c>
      <c r="H2485" s="25">
        <v>42416</v>
      </c>
      <c r="I2485" s="12" t="s">
        <v>294</v>
      </c>
      <c r="J2485" s="12" t="s">
        <v>245</v>
      </c>
      <c r="K2485" s="12" t="s">
        <v>292</v>
      </c>
      <c r="L2485" s="24" t="s">
        <v>96</v>
      </c>
      <c r="M2485" s="24" t="s">
        <v>313</v>
      </c>
      <c r="N2485" t="s">
        <v>85</v>
      </c>
      <c r="O2485" s="24">
        <v>2</v>
      </c>
      <c r="P2485">
        <v>5</v>
      </c>
      <c r="Q2485">
        <v>5</v>
      </c>
      <c r="R2485">
        <v>28</v>
      </c>
      <c r="S2485" s="24">
        <v>14.5</v>
      </c>
      <c r="T2485" s="24">
        <v>13</v>
      </c>
      <c r="U2485" t="s">
        <v>189</v>
      </c>
      <c r="V2485" s="14" t="str">
        <f>VLOOKUP($U2485,look_up!$A$2:J2511,2,FALSE)</f>
        <v>Anêmona</v>
      </c>
      <c r="W2485" s="14" t="str">
        <f>VLOOKUP($U2485,look_up!$A$2:K2511,3,FALSE)</f>
        <v>Species</v>
      </c>
      <c r="X2485" s="14" t="str">
        <f>VLOOKUP($U2485,look_up!$A$2:L2511,4,FALSE)</f>
        <v>NA</v>
      </c>
      <c r="Y2485" s="14" t="str">
        <f>VLOOKUP($U2485,look_up!A$2:K2511,5,FALSE)</f>
        <v>Animalia</v>
      </c>
      <c r="Z2485" s="14" t="str">
        <f>VLOOKUP($U2485,look_up!A$2:L2511,6,FALSE)</f>
        <v>Cnidaria</v>
      </c>
      <c r="AA2485" s="14" t="str">
        <f>VLOOKUP($U2485,look_up!A$2:M2511,7,FALSE)</f>
        <v>Anthozoa</v>
      </c>
      <c r="AB2485" s="14" t="str">
        <f>VLOOKUP($U2485,look_up!$A$2:P2511,8,FALSE)</f>
        <v>Actiniaria</v>
      </c>
      <c r="AC2485" s="14" t="str">
        <f>VLOOKUP($U2485,look_up!$A$2:Q2511,9,FALSE)</f>
        <v>Actiniidae</v>
      </c>
      <c r="AD2485" s="14">
        <f>VLOOKUP($U2485,look_up!A$2:P2511,10,FALSE)</f>
        <v>283333</v>
      </c>
      <c r="AE2485" s="16">
        <v>2</v>
      </c>
      <c r="AF2485" s="24" t="s">
        <v>216</v>
      </c>
      <c r="AG2485">
        <v>40</v>
      </c>
      <c r="AH2485" s="16" t="s">
        <v>273</v>
      </c>
      <c r="AI2485" s="16" t="s">
        <v>297</v>
      </c>
      <c r="AJ2485" s="16" t="s">
        <v>214</v>
      </c>
      <c r="AK2485" s="16" t="s">
        <v>231</v>
      </c>
      <c r="AL2485" s="16">
        <v>2</v>
      </c>
    </row>
    <row r="2486" spans="1:38" x14ac:dyDescent="0.3">
      <c r="A2486" s="24" t="s">
        <v>0</v>
      </c>
      <c r="B2486" t="s">
        <v>1</v>
      </c>
      <c r="C2486" t="s">
        <v>279</v>
      </c>
      <c r="D2486">
        <v>-27.271709999999999</v>
      </c>
      <c r="E2486">
        <v>-48.331710000000001</v>
      </c>
      <c r="F2486" s="24" t="s">
        <v>2</v>
      </c>
      <c r="G2486" s="24" t="s">
        <v>3</v>
      </c>
      <c r="H2486" s="25">
        <v>42416</v>
      </c>
      <c r="I2486" s="12" t="s">
        <v>294</v>
      </c>
      <c r="J2486" s="12" t="s">
        <v>245</v>
      </c>
      <c r="K2486" s="12" t="s">
        <v>292</v>
      </c>
      <c r="L2486" s="24" t="s">
        <v>96</v>
      </c>
      <c r="M2486" s="24" t="s">
        <v>313</v>
      </c>
      <c r="N2486" t="s">
        <v>85</v>
      </c>
      <c r="O2486" s="24">
        <v>3</v>
      </c>
      <c r="P2486">
        <v>5</v>
      </c>
      <c r="Q2486">
        <v>5</v>
      </c>
      <c r="R2486">
        <v>28</v>
      </c>
      <c r="S2486" s="24">
        <v>14.5</v>
      </c>
      <c r="T2486" s="24">
        <v>13</v>
      </c>
      <c r="U2486" t="s">
        <v>189</v>
      </c>
      <c r="V2486" s="14" t="str">
        <f>VLOOKUP($U2486,look_up!$A$2:J2512,2,FALSE)</f>
        <v>Anêmona</v>
      </c>
      <c r="W2486" s="14" t="str">
        <f>VLOOKUP($U2486,look_up!$A$2:K2512,3,FALSE)</f>
        <v>Species</v>
      </c>
      <c r="X2486" s="14" t="str">
        <f>VLOOKUP($U2486,look_up!$A$2:L2512,4,FALSE)</f>
        <v>NA</v>
      </c>
      <c r="Y2486" s="14" t="str">
        <f>VLOOKUP($U2486,look_up!A$2:K2512,5,FALSE)</f>
        <v>Animalia</v>
      </c>
      <c r="Z2486" s="14" t="str">
        <f>VLOOKUP($U2486,look_up!A$2:L2512,6,FALSE)</f>
        <v>Cnidaria</v>
      </c>
      <c r="AA2486" s="14" t="str">
        <f>VLOOKUP($U2486,look_up!A$2:M2512,7,FALSE)</f>
        <v>Anthozoa</v>
      </c>
      <c r="AB2486" s="14" t="str">
        <f>VLOOKUP($U2486,look_up!$A$2:P2512,8,FALSE)</f>
        <v>Actiniaria</v>
      </c>
      <c r="AC2486" s="14" t="str">
        <f>VLOOKUP($U2486,look_up!$A$2:Q2512,9,FALSE)</f>
        <v>Actiniidae</v>
      </c>
      <c r="AD2486" s="14">
        <f>VLOOKUP($U2486,look_up!A$2:P2512,10,FALSE)</f>
        <v>283333</v>
      </c>
      <c r="AE2486" s="16">
        <v>1</v>
      </c>
      <c r="AF2486" s="24" t="s">
        <v>216</v>
      </c>
      <c r="AG2486">
        <v>40</v>
      </c>
      <c r="AH2486" s="16" t="s">
        <v>273</v>
      </c>
      <c r="AI2486" s="16" t="s">
        <v>297</v>
      </c>
      <c r="AJ2486" s="16" t="s">
        <v>214</v>
      </c>
      <c r="AK2486" s="16" t="s">
        <v>231</v>
      </c>
      <c r="AL2486" s="16">
        <v>1</v>
      </c>
    </row>
    <row r="2487" spans="1:38" x14ac:dyDescent="0.3">
      <c r="A2487" s="24" t="s">
        <v>0</v>
      </c>
      <c r="B2487" t="s">
        <v>1</v>
      </c>
      <c r="C2487" t="s">
        <v>279</v>
      </c>
      <c r="D2487">
        <v>-27.271709999999999</v>
      </c>
      <c r="E2487">
        <v>-48.331710000000001</v>
      </c>
      <c r="F2487" s="24" t="s">
        <v>2</v>
      </c>
      <c r="G2487" s="24" t="s">
        <v>3</v>
      </c>
      <c r="H2487" s="25">
        <v>42416</v>
      </c>
      <c r="I2487" s="12" t="s">
        <v>294</v>
      </c>
      <c r="J2487" s="12" t="s">
        <v>245</v>
      </c>
      <c r="K2487" s="12" t="s">
        <v>292</v>
      </c>
      <c r="L2487" s="24" t="s">
        <v>96</v>
      </c>
      <c r="M2487" s="24" t="s">
        <v>313</v>
      </c>
      <c r="N2487" t="s">
        <v>86</v>
      </c>
      <c r="O2487" s="24">
        <v>1</v>
      </c>
      <c r="P2487">
        <v>10</v>
      </c>
      <c r="Q2487">
        <v>10</v>
      </c>
      <c r="R2487">
        <v>27</v>
      </c>
      <c r="S2487" s="24">
        <v>14.5</v>
      </c>
      <c r="T2487" s="24">
        <v>13</v>
      </c>
      <c r="U2487" t="s">
        <v>189</v>
      </c>
      <c r="V2487" s="14" t="str">
        <f>VLOOKUP($U2487,look_up!$A$2:J2513,2,FALSE)</f>
        <v>Anêmona</v>
      </c>
      <c r="W2487" s="14" t="str">
        <f>VLOOKUP($U2487,look_up!$A$2:K2513,3,FALSE)</f>
        <v>Species</v>
      </c>
      <c r="X2487" s="14" t="str">
        <f>VLOOKUP($U2487,look_up!$A$2:L2513,4,FALSE)</f>
        <v>NA</v>
      </c>
      <c r="Y2487" s="14" t="str">
        <f>VLOOKUP($U2487,look_up!A$2:K2513,5,FALSE)</f>
        <v>Animalia</v>
      </c>
      <c r="Z2487" s="14" t="str">
        <f>VLOOKUP($U2487,look_up!A$2:L2513,6,FALSE)</f>
        <v>Cnidaria</v>
      </c>
      <c r="AA2487" s="14" t="str">
        <f>VLOOKUP($U2487,look_up!A$2:M2513,7,FALSE)</f>
        <v>Anthozoa</v>
      </c>
      <c r="AB2487" s="14" t="str">
        <f>VLOOKUP($U2487,look_up!$A$2:P2513,8,FALSE)</f>
        <v>Actiniaria</v>
      </c>
      <c r="AC2487" s="14" t="str">
        <f>VLOOKUP($U2487,look_up!$A$2:Q2513,9,FALSE)</f>
        <v>Actiniidae</v>
      </c>
      <c r="AD2487" s="14">
        <f>VLOOKUP($U2487,look_up!A$2:P2513,10,FALSE)</f>
        <v>283333</v>
      </c>
      <c r="AE2487" s="16">
        <v>0</v>
      </c>
      <c r="AF2487" s="24" t="s">
        <v>216</v>
      </c>
      <c r="AG2487">
        <v>40</v>
      </c>
      <c r="AH2487" s="16" t="s">
        <v>273</v>
      </c>
      <c r="AI2487" s="16" t="s">
        <v>297</v>
      </c>
      <c r="AJ2487" s="16" t="s">
        <v>214</v>
      </c>
      <c r="AK2487" s="16" t="s">
        <v>231</v>
      </c>
      <c r="AL2487" s="16">
        <v>0</v>
      </c>
    </row>
    <row r="2488" spans="1:38" x14ac:dyDescent="0.3">
      <c r="A2488" s="24" t="s">
        <v>0</v>
      </c>
      <c r="B2488" t="s">
        <v>1</v>
      </c>
      <c r="C2488" t="s">
        <v>279</v>
      </c>
      <c r="D2488">
        <v>-27.271709999999999</v>
      </c>
      <c r="E2488">
        <v>-48.331710000000001</v>
      </c>
      <c r="F2488" s="24" t="s">
        <v>2</v>
      </c>
      <c r="G2488" s="24" t="s">
        <v>3</v>
      </c>
      <c r="H2488" s="25">
        <v>42416</v>
      </c>
      <c r="I2488" s="12" t="s">
        <v>294</v>
      </c>
      <c r="J2488" s="12" t="s">
        <v>245</v>
      </c>
      <c r="K2488" s="12" t="s">
        <v>292</v>
      </c>
      <c r="L2488" s="24" t="s">
        <v>96</v>
      </c>
      <c r="M2488" s="24" t="s">
        <v>313</v>
      </c>
      <c r="N2488" t="s">
        <v>86</v>
      </c>
      <c r="O2488" s="24">
        <v>2</v>
      </c>
      <c r="P2488">
        <v>10</v>
      </c>
      <c r="Q2488">
        <v>10</v>
      </c>
      <c r="R2488">
        <v>27</v>
      </c>
      <c r="S2488" s="24">
        <v>14.5</v>
      </c>
      <c r="T2488" s="24">
        <v>13</v>
      </c>
      <c r="U2488" t="s">
        <v>189</v>
      </c>
      <c r="V2488" s="14" t="str">
        <f>VLOOKUP($U2488,look_up!$A$2:J2514,2,FALSE)</f>
        <v>Anêmona</v>
      </c>
      <c r="W2488" s="14" t="str">
        <f>VLOOKUP($U2488,look_up!$A$2:K2514,3,FALSE)</f>
        <v>Species</v>
      </c>
      <c r="X2488" s="14" t="str">
        <f>VLOOKUP($U2488,look_up!$A$2:L2514,4,FALSE)</f>
        <v>NA</v>
      </c>
      <c r="Y2488" s="14" t="str">
        <f>VLOOKUP($U2488,look_up!A$2:K2514,5,FALSE)</f>
        <v>Animalia</v>
      </c>
      <c r="Z2488" s="14" t="str">
        <f>VLOOKUP($U2488,look_up!A$2:L2514,6,FALSE)</f>
        <v>Cnidaria</v>
      </c>
      <c r="AA2488" s="14" t="str">
        <f>VLOOKUP($U2488,look_up!A$2:M2514,7,FALSE)</f>
        <v>Anthozoa</v>
      </c>
      <c r="AB2488" s="14" t="str">
        <f>VLOOKUP($U2488,look_up!$A$2:P2514,8,FALSE)</f>
        <v>Actiniaria</v>
      </c>
      <c r="AC2488" s="14" t="str">
        <f>VLOOKUP($U2488,look_up!$A$2:Q2514,9,FALSE)</f>
        <v>Actiniidae</v>
      </c>
      <c r="AD2488" s="14">
        <f>VLOOKUP($U2488,look_up!A$2:P2514,10,FALSE)</f>
        <v>283333</v>
      </c>
      <c r="AE2488" s="16">
        <v>0</v>
      </c>
      <c r="AF2488" s="24" t="s">
        <v>216</v>
      </c>
      <c r="AG2488">
        <v>40</v>
      </c>
      <c r="AH2488" s="16" t="s">
        <v>273</v>
      </c>
      <c r="AI2488" s="16" t="s">
        <v>297</v>
      </c>
      <c r="AJ2488" s="16" t="s">
        <v>214</v>
      </c>
      <c r="AK2488" s="16" t="s">
        <v>231</v>
      </c>
      <c r="AL2488" s="16">
        <v>0</v>
      </c>
    </row>
    <row r="2489" spans="1:38" x14ac:dyDescent="0.3">
      <c r="A2489" s="24" t="s">
        <v>0</v>
      </c>
      <c r="B2489" t="s">
        <v>1</v>
      </c>
      <c r="C2489" t="s">
        <v>279</v>
      </c>
      <c r="D2489">
        <v>-27.271709999999999</v>
      </c>
      <c r="E2489">
        <v>-48.331710000000001</v>
      </c>
      <c r="F2489" s="24" t="s">
        <v>2</v>
      </c>
      <c r="G2489" s="24" t="s">
        <v>3</v>
      </c>
      <c r="H2489" s="25">
        <v>42416</v>
      </c>
      <c r="I2489" s="12" t="s">
        <v>294</v>
      </c>
      <c r="J2489" s="12" t="s">
        <v>245</v>
      </c>
      <c r="K2489" s="12" t="s">
        <v>292</v>
      </c>
      <c r="L2489" s="24" t="s">
        <v>96</v>
      </c>
      <c r="M2489" s="24" t="s">
        <v>313</v>
      </c>
      <c r="N2489" t="s">
        <v>86</v>
      </c>
      <c r="O2489" s="24">
        <v>3</v>
      </c>
      <c r="P2489">
        <v>10</v>
      </c>
      <c r="Q2489">
        <v>10</v>
      </c>
      <c r="R2489">
        <v>27</v>
      </c>
      <c r="S2489" s="24">
        <v>14.5</v>
      </c>
      <c r="T2489" s="24">
        <v>13</v>
      </c>
      <c r="U2489" t="s">
        <v>189</v>
      </c>
      <c r="V2489" s="14" t="str">
        <f>VLOOKUP($U2489,look_up!$A$2:J2515,2,FALSE)</f>
        <v>Anêmona</v>
      </c>
      <c r="W2489" s="14" t="str">
        <f>VLOOKUP($U2489,look_up!$A$2:K2515,3,FALSE)</f>
        <v>Species</v>
      </c>
      <c r="X2489" s="14" t="str">
        <f>VLOOKUP($U2489,look_up!$A$2:L2515,4,FALSE)</f>
        <v>NA</v>
      </c>
      <c r="Y2489" s="14" t="str">
        <f>VLOOKUP($U2489,look_up!A$2:K2515,5,FALSE)</f>
        <v>Animalia</v>
      </c>
      <c r="Z2489" s="14" t="str">
        <f>VLOOKUP($U2489,look_up!A$2:L2515,6,FALSE)</f>
        <v>Cnidaria</v>
      </c>
      <c r="AA2489" s="14" t="str">
        <f>VLOOKUP($U2489,look_up!A$2:M2515,7,FALSE)</f>
        <v>Anthozoa</v>
      </c>
      <c r="AB2489" s="14" t="str">
        <f>VLOOKUP($U2489,look_up!$A$2:P2515,8,FALSE)</f>
        <v>Actiniaria</v>
      </c>
      <c r="AC2489" s="14" t="str">
        <f>VLOOKUP($U2489,look_up!$A$2:Q2515,9,FALSE)</f>
        <v>Actiniidae</v>
      </c>
      <c r="AD2489" s="14">
        <f>VLOOKUP($U2489,look_up!A$2:P2515,10,FALSE)</f>
        <v>283333</v>
      </c>
      <c r="AE2489" s="16">
        <v>0</v>
      </c>
      <c r="AF2489" s="24" t="s">
        <v>216</v>
      </c>
      <c r="AG2489">
        <v>40</v>
      </c>
      <c r="AH2489" s="16" t="s">
        <v>273</v>
      </c>
      <c r="AI2489" s="16" t="s">
        <v>297</v>
      </c>
      <c r="AJ2489" s="16" t="s">
        <v>214</v>
      </c>
      <c r="AK2489" s="16" t="s">
        <v>231</v>
      </c>
      <c r="AL2489" s="16">
        <v>0</v>
      </c>
    </row>
    <row r="2490" spans="1:38" x14ac:dyDescent="0.3">
      <c r="A2490" s="24" t="s">
        <v>0</v>
      </c>
      <c r="B2490" t="s">
        <v>308</v>
      </c>
      <c r="C2490" t="s">
        <v>281</v>
      </c>
      <c r="D2490">
        <v>-27.274239999999999</v>
      </c>
      <c r="E2490">
        <v>-48.3339</v>
      </c>
      <c r="F2490" s="24" t="s">
        <v>2</v>
      </c>
      <c r="G2490" s="24" t="s">
        <v>3</v>
      </c>
      <c r="H2490" s="25">
        <v>42417</v>
      </c>
      <c r="I2490" s="12" t="s">
        <v>103</v>
      </c>
      <c r="J2490" s="12" t="s">
        <v>245</v>
      </c>
      <c r="K2490" s="12" t="s">
        <v>292</v>
      </c>
      <c r="L2490" s="24" t="s">
        <v>96</v>
      </c>
      <c r="M2490" s="24" t="s">
        <v>313</v>
      </c>
      <c r="N2490" t="s">
        <v>85</v>
      </c>
      <c r="O2490" s="24">
        <v>1</v>
      </c>
      <c r="P2490">
        <v>5</v>
      </c>
      <c r="Q2490">
        <v>5</v>
      </c>
      <c r="R2490">
        <v>26</v>
      </c>
      <c r="S2490" s="24">
        <v>13.5</v>
      </c>
      <c r="T2490" s="24">
        <v>13.5</v>
      </c>
      <c r="U2490" t="s">
        <v>189</v>
      </c>
      <c r="V2490" s="14" t="str">
        <f>VLOOKUP($U2490,look_up!$A$2:J2516,2,FALSE)</f>
        <v>Anêmona</v>
      </c>
      <c r="W2490" s="14" t="str">
        <f>VLOOKUP($U2490,look_up!$A$2:K2516,3,FALSE)</f>
        <v>Species</v>
      </c>
      <c r="X2490" s="14" t="str">
        <f>VLOOKUP($U2490,look_up!$A$2:L2516,4,FALSE)</f>
        <v>NA</v>
      </c>
      <c r="Y2490" s="14" t="str">
        <f>VLOOKUP($U2490,look_up!A$2:K2516,5,FALSE)</f>
        <v>Animalia</v>
      </c>
      <c r="Z2490" s="14" t="str">
        <f>VLOOKUP($U2490,look_up!A$2:L2516,6,FALSE)</f>
        <v>Cnidaria</v>
      </c>
      <c r="AA2490" s="14" t="str">
        <f>VLOOKUP($U2490,look_up!A$2:M2516,7,FALSE)</f>
        <v>Anthozoa</v>
      </c>
      <c r="AB2490" s="14" t="str">
        <f>VLOOKUP($U2490,look_up!$A$2:P2516,8,FALSE)</f>
        <v>Actiniaria</v>
      </c>
      <c r="AC2490" s="14" t="str">
        <f>VLOOKUP($U2490,look_up!$A$2:Q2516,9,FALSE)</f>
        <v>Actiniidae</v>
      </c>
      <c r="AD2490" s="14">
        <f>VLOOKUP($U2490,look_up!A$2:P2516,10,FALSE)</f>
        <v>283333</v>
      </c>
      <c r="AE2490" s="16">
        <v>11</v>
      </c>
      <c r="AF2490" s="24" t="s">
        <v>216</v>
      </c>
      <c r="AG2490">
        <v>40</v>
      </c>
      <c r="AH2490" s="16" t="s">
        <v>273</v>
      </c>
      <c r="AI2490" s="16" t="s">
        <v>297</v>
      </c>
      <c r="AJ2490" s="16" t="s">
        <v>214</v>
      </c>
      <c r="AK2490" s="16" t="s">
        <v>231</v>
      </c>
      <c r="AL2490" s="16">
        <v>11</v>
      </c>
    </row>
    <row r="2491" spans="1:38" x14ac:dyDescent="0.3">
      <c r="A2491" s="24" t="s">
        <v>0</v>
      </c>
      <c r="B2491" t="s">
        <v>308</v>
      </c>
      <c r="C2491" t="s">
        <v>281</v>
      </c>
      <c r="D2491">
        <v>-27.274239999999999</v>
      </c>
      <c r="E2491">
        <v>-48.3339</v>
      </c>
      <c r="F2491" s="24" t="s">
        <v>2</v>
      </c>
      <c r="G2491" s="24" t="s">
        <v>3</v>
      </c>
      <c r="H2491" s="25">
        <v>42417</v>
      </c>
      <c r="I2491" s="12" t="s">
        <v>103</v>
      </c>
      <c r="J2491" s="12" t="s">
        <v>245</v>
      </c>
      <c r="K2491" s="12" t="s">
        <v>292</v>
      </c>
      <c r="L2491" s="24" t="s">
        <v>96</v>
      </c>
      <c r="M2491" s="24" t="s">
        <v>313</v>
      </c>
      <c r="N2491" t="s">
        <v>85</v>
      </c>
      <c r="O2491" s="24">
        <v>2</v>
      </c>
      <c r="P2491">
        <v>5</v>
      </c>
      <c r="Q2491">
        <v>5</v>
      </c>
      <c r="R2491">
        <v>26</v>
      </c>
      <c r="S2491" s="24">
        <v>13.5</v>
      </c>
      <c r="T2491" s="24">
        <v>13.5</v>
      </c>
      <c r="U2491" t="s">
        <v>189</v>
      </c>
      <c r="V2491" s="14" t="str">
        <f>VLOOKUP($U2491,look_up!$A$2:J2517,2,FALSE)</f>
        <v>Anêmona</v>
      </c>
      <c r="W2491" s="14" t="str">
        <f>VLOOKUP($U2491,look_up!$A$2:K2517,3,FALSE)</f>
        <v>Species</v>
      </c>
      <c r="X2491" s="14" t="str">
        <f>VLOOKUP($U2491,look_up!$A$2:L2517,4,FALSE)</f>
        <v>NA</v>
      </c>
      <c r="Y2491" s="14" t="str">
        <f>VLOOKUP($U2491,look_up!A$2:K2517,5,FALSE)</f>
        <v>Animalia</v>
      </c>
      <c r="Z2491" s="14" t="str">
        <f>VLOOKUP($U2491,look_up!A$2:L2517,6,FALSE)</f>
        <v>Cnidaria</v>
      </c>
      <c r="AA2491" s="14" t="str">
        <f>VLOOKUP($U2491,look_up!A$2:M2517,7,FALSE)</f>
        <v>Anthozoa</v>
      </c>
      <c r="AB2491" s="14" t="str">
        <f>VLOOKUP($U2491,look_up!$A$2:P2517,8,FALSE)</f>
        <v>Actiniaria</v>
      </c>
      <c r="AC2491" s="14" t="str">
        <f>VLOOKUP($U2491,look_up!$A$2:Q2517,9,FALSE)</f>
        <v>Actiniidae</v>
      </c>
      <c r="AD2491" s="14">
        <f>VLOOKUP($U2491,look_up!A$2:P2517,10,FALSE)</f>
        <v>283333</v>
      </c>
      <c r="AE2491" s="16">
        <v>0</v>
      </c>
      <c r="AF2491" s="24" t="s">
        <v>216</v>
      </c>
      <c r="AG2491">
        <v>40</v>
      </c>
      <c r="AH2491" s="16" t="s">
        <v>273</v>
      </c>
      <c r="AI2491" s="16" t="s">
        <v>297</v>
      </c>
      <c r="AJ2491" s="16" t="s">
        <v>214</v>
      </c>
      <c r="AK2491" s="16" t="s">
        <v>231</v>
      </c>
      <c r="AL2491" s="16">
        <v>0</v>
      </c>
    </row>
    <row r="2492" spans="1:38" x14ac:dyDescent="0.3">
      <c r="A2492" s="24" t="s">
        <v>0</v>
      </c>
      <c r="B2492" t="s">
        <v>308</v>
      </c>
      <c r="C2492" t="s">
        <v>281</v>
      </c>
      <c r="D2492">
        <v>-27.274239999999999</v>
      </c>
      <c r="E2492">
        <v>-48.3339</v>
      </c>
      <c r="F2492" s="24" t="s">
        <v>2</v>
      </c>
      <c r="G2492" s="24" t="s">
        <v>3</v>
      </c>
      <c r="H2492" s="25">
        <v>42417</v>
      </c>
      <c r="I2492" s="12" t="s">
        <v>103</v>
      </c>
      <c r="J2492" s="12" t="s">
        <v>245</v>
      </c>
      <c r="K2492" s="12" t="s">
        <v>292</v>
      </c>
      <c r="L2492" s="24" t="s">
        <v>96</v>
      </c>
      <c r="M2492" s="24" t="s">
        <v>313</v>
      </c>
      <c r="N2492" t="s">
        <v>85</v>
      </c>
      <c r="O2492" s="24">
        <v>3</v>
      </c>
      <c r="P2492">
        <v>5</v>
      </c>
      <c r="Q2492">
        <v>5</v>
      </c>
      <c r="R2492">
        <v>26</v>
      </c>
      <c r="S2492" s="24">
        <v>13.5</v>
      </c>
      <c r="T2492" s="24">
        <v>13.5</v>
      </c>
      <c r="U2492" t="s">
        <v>189</v>
      </c>
      <c r="V2492" s="14" t="str">
        <f>VLOOKUP($U2492,look_up!$A$2:J2518,2,FALSE)</f>
        <v>Anêmona</v>
      </c>
      <c r="W2492" s="14" t="str">
        <f>VLOOKUP($U2492,look_up!$A$2:K2518,3,FALSE)</f>
        <v>Species</v>
      </c>
      <c r="X2492" s="14" t="str">
        <f>VLOOKUP($U2492,look_up!$A$2:L2518,4,FALSE)</f>
        <v>NA</v>
      </c>
      <c r="Y2492" s="14" t="str">
        <f>VLOOKUP($U2492,look_up!A$2:K2518,5,FALSE)</f>
        <v>Animalia</v>
      </c>
      <c r="Z2492" s="14" t="str">
        <f>VLOOKUP($U2492,look_up!A$2:L2518,6,FALSE)</f>
        <v>Cnidaria</v>
      </c>
      <c r="AA2492" s="14" t="str">
        <f>VLOOKUP($U2492,look_up!A$2:M2518,7,FALSE)</f>
        <v>Anthozoa</v>
      </c>
      <c r="AB2492" s="14" t="str">
        <f>VLOOKUP($U2492,look_up!$A$2:P2518,8,FALSE)</f>
        <v>Actiniaria</v>
      </c>
      <c r="AC2492" s="14" t="str">
        <f>VLOOKUP($U2492,look_up!$A$2:Q2518,9,FALSE)</f>
        <v>Actiniidae</v>
      </c>
      <c r="AD2492" s="14">
        <f>VLOOKUP($U2492,look_up!A$2:P2518,10,FALSE)</f>
        <v>283333</v>
      </c>
      <c r="AE2492" s="16">
        <v>0</v>
      </c>
      <c r="AF2492" s="24" t="s">
        <v>216</v>
      </c>
      <c r="AG2492">
        <v>40</v>
      </c>
      <c r="AH2492" s="16" t="s">
        <v>273</v>
      </c>
      <c r="AI2492" s="16" t="s">
        <v>297</v>
      </c>
      <c r="AJ2492" s="16" t="s">
        <v>214</v>
      </c>
      <c r="AK2492" s="16" t="s">
        <v>231</v>
      </c>
      <c r="AL2492" s="16">
        <v>0</v>
      </c>
    </row>
    <row r="2493" spans="1:38" x14ac:dyDescent="0.3">
      <c r="A2493" s="24" t="s">
        <v>0</v>
      </c>
      <c r="B2493" t="s">
        <v>308</v>
      </c>
      <c r="C2493" t="s">
        <v>281</v>
      </c>
      <c r="D2493">
        <v>-27.274239999999999</v>
      </c>
      <c r="E2493">
        <v>-48.3339</v>
      </c>
      <c r="F2493" s="24" t="s">
        <v>2</v>
      </c>
      <c r="G2493" s="24" t="s">
        <v>3</v>
      </c>
      <c r="H2493" s="25">
        <v>42417</v>
      </c>
      <c r="I2493" s="12" t="s">
        <v>103</v>
      </c>
      <c r="J2493" s="12" t="s">
        <v>245</v>
      </c>
      <c r="K2493" s="12" t="s">
        <v>292</v>
      </c>
      <c r="L2493" s="24" t="s">
        <v>96</v>
      </c>
      <c r="M2493" s="24" t="s">
        <v>313</v>
      </c>
      <c r="N2493" t="s">
        <v>85</v>
      </c>
      <c r="O2493" s="24">
        <v>1</v>
      </c>
      <c r="P2493">
        <v>10</v>
      </c>
      <c r="Q2493">
        <v>10</v>
      </c>
      <c r="R2493">
        <v>26</v>
      </c>
      <c r="S2493" s="24">
        <v>13.5</v>
      </c>
      <c r="T2493" s="24">
        <v>13.5</v>
      </c>
      <c r="U2493" t="s">
        <v>189</v>
      </c>
      <c r="V2493" s="14" t="str">
        <f>VLOOKUP($U2493,look_up!$A$2:J2519,2,FALSE)</f>
        <v>Anêmona</v>
      </c>
      <c r="W2493" s="14" t="str">
        <f>VLOOKUP($U2493,look_up!$A$2:K2519,3,FALSE)</f>
        <v>Species</v>
      </c>
      <c r="X2493" s="14" t="str">
        <f>VLOOKUP($U2493,look_up!$A$2:L2519,4,FALSE)</f>
        <v>NA</v>
      </c>
      <c r="Y2493" s="14" t="str">
        <f>VLOOKUP($U2493,look_up!A$2:K2519,5,FALSE)</f>
        <v>Animalia</v>
      </c>
      <c r="Z2493" s="14" t="str">
        <f>VLOOKUP($U2493,look_up!A$2:L2519,6,FALSE)</f>
        <v>Cnidaria</v>
      </c>
      <c r="AA2493" s="14" t="str">
        <f>VLOOKUP($U2493,look_up!A$2:M2519,7,FALSE)</f>
        <v>Anthozoa</v>
      </c>
      <c r="AB2493" s="14" t="str">
        <f>VLOOKUP($U2493,look_up!$A$2:P2519,8,FALSE)</f>
        <v>Actiniaria</v>
      </c>
      <c r="AC2493" s="14" t="str">
        <f>VLOOKUP($U2493,look_up!$A$2:Q2519,9,FALSE)</f>
        <v>Actiniidae</v>
      </c>
      <c r="AD2493" s="14">
        <f>VLOOKUP($U2493,look_up!A$2:P2519,10,FALSE)</f>
        <v>283333</v>
      </c>
      <c r="AE2493" s="16">
        <v>0</v>
      </c>
      <c r="AF2493" s="24" t="s">
        <v>216</v>
      </c>
      <c r="AG2493">
        <v>40</v>
      </c>
      <c r="AH2493" s="16" t="s">
        <v>273</v>
      </c>
      <c r="AI2493" s="16" t="s">
        <v>297</v>
      </c>
      <c r="AJ2493" s="16" t="s">
        <v>214</v>
      </c>
      <c r="AK2493" s="16" t="s">
        <v>231</v>
      </c>
      <c r="AL2493" s="16">
        <v>0</v>
      </c>
    </row>
    <row r="2494" spans="1:38" x14ac:dyDescent="0.3">
      <c r="A2494" s="24" t="s">
        <v>0</v>
      </c>
      <c r="B2494" t="s">
        <v>308</v>
      </c>
      <c r="C2494" t="s">
        <v>281</v>
      </c>
      <c r="D2494">
        <v>-27.274239999999999</v>
      </c>
      <c r="E2494">
        <v>-48.3339</v>
      </c>
      <c r="F2494" s="24" t="s">
        <v>2</v>
      </c>
      <c r="G2494" s="24" t="s">
        <v>3</v>
      </c>
      <c r="H2494" s="25">
        <v>42417</v>
      </c>
      <c r="I2494" s="12" t="s">
        <v>103</v>
      </c>
      <c r="J2494" s="12" t="s">
        <v>245</v>
      </c>
      <c r="K2494" s="12" t="s">
        <v>292</v>
      </c>
      <c r="L2494" s="24" t="s">
        <v>96</v>
      </c>
      <c r="M2494" s="24" t="s">
        <v>313</v>
      </c>
      <c r="N2494" t="s">
        <v>85</v>
      </c>
      <c r="O2494" s="24">
        <v>2</v>
      </c>
      <c r="P2494">
        <v>10</v>
      </c>
      <c r="Q2494">
        <v>10</v>
      </c>
      <c r="R2494">
        <v>26</v>
      </c>
      <c r="S2494" s="24">
        <v>13.5</v>
      </c>
      <c r="T2494" s="24">
        <v>13.5</v>
      </c>
      <c r="U2494" t="s">
        <v>189</v>
      </c>
      <c r="V2494" s="14" t="str">
        <f>VLOOKUP($U2494,look_up!$A$2:J2520,2,FALSE)</f>
        <v>Anêmona</v>
      </c>
      <c r="W2494" s="14" t="str">
        <f>VLOOKUP($U2494,look_up!$A$2:K2520,3,FALSE)</f>
        <v>Species</v>
      </c>
      <c r="X2494" s="14" t="str">
        <f>VLOOKUP($U2494,look_up!$A$2:L2520,4,FALSE)</f>
        <v>NA</v>
      </c>
      <c r="Y2494" s="14" t="str">
        <f>VLOOKUP($U2494,look_up!A$2:K2520,5,FALSE)</f>
        <v>Animalia</v>
      </c>
      <c r="Z2494" s="14" t="str">
        <f>VLOOKUP($U2494,look_up!A$2:L2520,6,FALSE)</f>
        <v>Cnidaria</v>
      </c>
      <c r="AA2494" s="14" t="str">
        <f>VLOOKUP($U2494,look_up!A$2:M2520,7,FALSE)</f>
        <v>Anthozoa</v>
      </c>
      <c r="AB2494" s="14" t="str">
        <f>VLOOKUP($U2494,look_up!$A$2:P2520,8,FALSE)</f>
        <v>Actiniaria</v>
      </c>
      <c r="AC2494" s="14" t="str">
        <f>VLOOKUP($U2494,look_up!$A$2:Q2520,9,FALSE)</f>
        <v>Actiniidae</v>
      </c>
      <c r="AD2494" s="14">
        <f>VLOOKUP($U2494,look_up!A$2:P2520,10,FALSE)</f>
        <v>283333</v>
      </c>
      <c r="AE2494" s="16">
        <v>0</v>
      </c>
      <c r="AF2494" s="24" t="s">
        <v>216</v>
      </c>
      <c r="AG2494">
        <v>40</v>
      </c>
      <c r="AH2494" s="16" t="s">
        <v>273</v>
      </c>
      <c r="AI2494" s="16" t="s">
        <v>297</v>
      </c>
      <c r="AJ2494" s="16" t="s">
        <v>214</v>
      </c>
      <c r="AK2494" s="16" t="s">
        <v>231</v>
      </c>
      <c r="AL2494" s="16">
        <v>0</v>
      </c>
    </row>
    <row r="2495" spans="1:38" x14ac:dyDescent="0.3">
      <c r="A2495" s="24" t="s">
        <v>0</v>
      </c>
      <c r="B2495" t="s">
        <v>308</v>
      </c>
      <c r="C2495" t="s">
        <v>281</v>
      </c>
      <c r="D2495">
        <v>-27.274239999999999</v>
      </c>
      <c r="E2495">
        <v>-48.3339</v>
      </c>
      <c r="F2495" s="24" t="s">
        <v>2</v>
      </c>
      <c r="G2495" s="24" t="s">
        <v>3</v>
      </c>
      <c r="H2495" s="25">
        <v>42417</v>
      </c>
      <c r="I2495" s="12" t="s">
        <v>103</v>
      </c>
      <c r="J2495" s="12" t="s">
        <v>245</v>
      </c>
      <c r="K2495" s="12" t="s">
        <v>292</v>
      </c>
      <c r="L2495" s="24" t="s">
        <v>96</v>
      </c>
      <c r="M2495" s="24" t="s">
        <v>313</v>
      </c>
      <c r="N2495" t="s">
        <v>85</v>
      </c>
      <c r="O2495" s="24">
        <v>3</v>
      </c>
      <c r="P2495">
        <v>10</v>
      </c>
      <c r="Q2495">
        <v>10</v>
      </c>
      <c r="R2495">
        <v>26</v>
      </c>
      <c r="S2495" s="24">
        <v>13.5</v>
      </c>
      <c r="T2495" s="24">
        <v>13.5</v>
      </c>
      <c r="U2495" t="s">
        <v>189</v>
      </c>
      <c r="V2495" s="14" t="str">
        <f>VLOOKUP($U2495,look_up!$A$2:J2521,2,FALSE)</f>
        <v>Anêmona</v>
      </c>
      <c r="W2495" s="14" t="str">
        <f>VLOOKUP($U2495,look_up!$A$2:K2521,3,FALSE)</f>
        <v>Species</v>
      </c>
      <c r="X2495" s="14" t="str">
        <f>VLOOKUP($U2495,look_up!$A$2:L2521,4,FALSE)</f>
        <v>NA</v>
      </c>
      <c r="Y2495" s="14" t="str">
        <f>VLOOKUP($U2495,look_up!A$2:K2521,5,FALSE)</f>
        <v>Animalia</v>
      </c>
      <c r="Z2495" s="14" t="str">
        <f>VLOOKUP($U2495,look_up!A$2:L2521,6,FALSE)</f>
        <v>Cnidaria</v>
      </c>
      <c r="AA2495" s="14" t="str">
        <f>VLOOKUP($U2495,look_up!A$2:M2521,7,FALSE)</f>
        <v>Anthozoa</v>
      </c>
      <c r="AB2495" s="14" t="str">
        <f>VLOOKUP($U2495,look_up!$A$2:P2521,8,FALSE)</f>
        <v>Actiniaria</v>
      </c>
      <c r="AC2495" s="14" t="str">
        <f>VLOOKUP($U2495,look_up!$A$2:Q2521,9,FALSE)</f>
        <v>Actiniidae</v>
      </c>
      <c r="AD2495" s="14">
        <f>VLOOKUP($U2495,look_up!A$2:P2521,10,FALSE)</f>
        <v>283333</v>
      </c>
      <c r="AE2495" s="16">
        <v>1</v>
      </c>
      <c r="AF2495" s="24" t="s">
        <v>216</v>
      </c>
      <c r="AG2495">
        <v>40</v>
      </c>
      <c r="AH2495" s="16" t="s">
        <v>273</v>
      </c>
      <c r="AI2495" s="16" t="s">
        <v>297</v>
      </c>
      <c r="AJ2495" s="16" t="s">
        <v>214</v>
      </c>
      <c r="AK2495" s="16" t="s">
        <v>231</v>
      </c>
      <c r="AL2495" s="16">
        <v>1</v>
      </c>
    </row>
    <row r="2496" spans="1:38" x14ac:dyDescent="0.3">
      <c r="A2496" s="24" t="s">
        <v>0</v>
      </c>
      <c r="B2496" t="s">
        <v>267</v>
      </c>
      <c r="C2496" t="s">
        <v>283</v>
      </c>
      <c r="D2496">
        <v>-27.27486</v>
      </c>
      <c r="E2496">
        <v>-48.36674</v>
      </c>
      <c r="F2496" s="24" t="s">
        <v>2</v>
      </c>
      <c r="G2496" s="24" t="s">
        <v>3</v>
      </c>
      <c r="H2496" s="25">
        <v>42396</v>
      </c>
      <c r="I2496" s="12" t="s">
        <v>282</v>
      </c>
      <c r="J2496" s="12" t="s">
        <v>270</v>
      </c>
      <c r="K2496" s="12" t="s">
        <v>292</v>
      </c>
      <c r="L2496" s="24" t="s">
        <v>96</v>
      </c>
      <c r="M2496" s="24" t="s">
        <v>313</v>
      </c>
      <c r="N2496" t="s">
        <v>85</v>
      </c>
      <c r="O2496" s="24">
        <v>1</v>
      </c>
      <c r="P2496">
        <v>5</v>
      </c>
      <c r="Q2496">
        <v>5</v>
      </c>
      <c r="R2496">
        <v>26</v>
      </c>
      <c r="S2496" s="24">
        <v>9.5</v>
      </c>
      <c r="T2496" s="24">
        <v>8</v>
      </c>
      <c r="U2496" t="s">
        <v>189</v>
      </c>
      <c r="V2496" s="14" t="str">
        <f>VLOOKUP($U2496,look_up!$A$2:J2522,2,FALSE)</f>
        <v>Anêmona</v>
      </c>
      <c r="W2496" s="14" t="str">
        <f>VLOOKUP($U2496,look_up!$A$2:K2522,3,FALSE)</f>
        <v>Species</v>
      </c>
      <c r="X2496" s="14" t="str">
        <f>VLOOKUP($U2496,look_up!$A$2:L2522,4,FALSE)</f>
        <v>NA</v>
      </c>
      <c r="Y2496" s="14" t="str">
        <f>VLOOKUP($U2496,look_up!A$2:K2522,5,FALSE)</f>
        <v>Animalia</v>
      </c>
      <c r="Z2496" s="14" t="str">
        <f>VLOOKUP($U2496,look_up!A$2:L2522,6,FALSE)</f>
        <v>Cnidaria</v>
      </c>
      <c r="AA2496" s="14" t="str">
        <f>VLOOKUP($U2496,look_up!A$2:M2522,7,FALSE)</f>
        <v>Anthozoa</v>
      </c>
      <c r="AB2496" s="14" t="str">
        <f>VLOOKUP($U2496,look_up!$A$2:P2522,8,FALSE)</f>
        <v>Actiniaria</v>
      </c>
      <c r="AC2496" s="14" t="str">
        <f>VLOOKUP($U2496,look_up!$A$2:Q2522,9,FALSE)</f>
        <v>Actiniidae</v>
      </c>
      <c r="AD2496" s="14">
        <f>VLOOKUP($U2496,look_up!A$2:P2522,10,FALSE)</f>
        <v>283333</v>
      </c>
      <c r="AE2496" s="16">
        <v>1</v>
      </c>
      <c r="AF2496" s="24" t="s">
        <v>216</v>
      </c>
      <c r="AG2496">
        <v>40</v>
      </c>
      <c r="AH2496" s="16" t="s">
        <v>273</v>
      </c>
      <c r="AI2496" s="16" t="s">
        <v>297</v>
      </c>
      <c r="AJ2496" s="16" t="s">
        <v>214</v>
      </c>
      <c r="AK2496" s="16" t="s">
        <v>231</v>
      </c>
      <c r="AL2496" s="16">
        <v>1</v>
      </c>
    </row>
    <row r="2497" spans="1:38" x14ac:dyDescent="0.3">
      <c r="A2497" s="24" t="s">
        <v>0</v>
      </c>
      <c r="B2497" t="s">
        <v>267</v>
      </c>
      <c r="C2497" t="s">
        <v>283</v>
      </c>
      <c r="D2497">
        <v>-27.27486</v>
      </c>
      <c r="E2497">
        <v>-48.36674</v>
      </c>
      <c r="F2497" s="24" t="s">
        <v>2</v>
      </c>
      <c r="G2497" s="24" t="s">
        <v>3</v>
      </c>
      <c r="H2497" s="25">
        <v>42396</v>
      </c>
      <c r="I2497" s="12" t="s">
        <v>282</v>
      </c>
      <c r="J2497" s="12" t="s">
        <v>270</v>
      </c>
      <c r="K2497" s="12" t="s">
        <v>292</v>
      </c>
      <c r="L2497" s="24" t="s">
        <v>96</v>
      </c>
      <c r="M2497" s="24" t="s">
        <v>313</v>
      </c>
      <c r="N2497" t="s">
        <v>85</v>
      </c>
      <c r="O2497" s="24">
        <v>2</v>
      </c>
      <c r="P2497">
        <v>5</v>
      </c>
      <c r="Q2497">
        <v>5</v>
      </c>
      <c r="R2497">
        <v>26</v>
      </c>
      <c r="S2497" s="24">
        <v>9.5</v>
      </c>
      <c r="T2497" s="24">
        <v>8</v>
      </c>
      <c r="U2497" t="s">
        <v>189</v>
      </c>
      <c r="V2497" s="14" t="str">
        <f>VLOOKUP($U2497,look_up!$A$2:J2523,2,FALSE)</f>
        <v>Anêmona</v>
      </c>
      <c r="W2497" s="14" t="str">
        <f>VLOOKUP($U2497,look_up!$A$2:K2523,3,FALSE)</f>
        <v>Species</v>
      </c>
      <c r="X2497" s="14" t="str">
        <f>VLOOKUP($U2497,look_up!$A$2:L2523,4,FALSE)</f>
        <v>NA</v>
      </c>
      <c r="Y2497" s="14" t="str">
        <f>VLOOKUP($U2497,look_up!A$2:K2523,5,FALSE)</f>
        <v>Animalia</v>
      </c>
      <c r="Z2497" s="14" t="str">
        <f>VLOOKUP($U2497,look_up!A$2:L2523,6,FALSE)</f>
        <v>Cnidaria</v>
      </c>
      <c r="AA2497" s="14" t="str">
        <f>VLOOKUP($U2497,look_up!A$2:M2523,7,FALSE)</f>
        <v>Anthozoa</v>
      </c>
      <c r="AB2497" s="14" t="str">
        <f>VLOOKUP($U2497,look_up!$A$2:P2523,8,FALSE)</f>
        <v>Actiniaria</v>
      </c>
      <c r="AC2497" s="14" t="str">
        <f>VLOOKUP($U2497,look_up!$A$2:Q2523,9,FALSE)</f>
        <v>Actiniidae</v>
      </c>
      <c r="AD2497" s="14">
        <f>VLOOKUP($U2497,look_up!A$2:P2523,10,FALSE)</f>
        <v>283333</v>
      </c>
      <c r="AE2497" s="16">
        <v>3</v>
      </c>
      <c r="AF2497" s="24" t="s">
        <v>216</v>
      </c>
      <c r="AG2497">
        <v>40</v>
      </c>
      <c r="AH2497" s="16" t="s">
        <v>273</v>
      </c>
      <c r="AI2497" s="16" t="s">
        <v>297</v>
      </c>
      <c r="AJ2497" s="16" t="s">
        <v>214</v>
      </c>
      <c r="AK2497" s="16" t="s">
        <v>231</v>
      </c>
      <c r="AL2497" s="16">
        <v>3</v>
      </c>
    </row>
    <row r="2498" spans="1:38" x14ac:dyDescent="0.3">
      <c r="A2498" s="24" t="s">
        <v>0</v>
      </c>
      <c r="B2498" t="s">
        <v>267</v>
      </c>
      <c r="C2498" t="s">
        <v>283</v>
      </c>
      <c r="D2498">
        <v>-27.27486</v>
      </c>
      <c r="E2498">
        <v>-48.36674</v>
      </c>
      <c r="F2498" s="24" t="s">
        <v>2</v>
      </c>
      <c r="G2498" s="24" t="s">
        <v>3</v>
      </c>
      <c r="H2498" s="25">
        <v>42396</v>
      </c>
      <c r="I2498" s="12" t="s">
        <v>282</v>
      </c>
      <c r="J2498" s="12" t="s">
        <v>270</v>
      </c>
      <c r="K2498" s="12" t="s">
        <v>292</v>
      </c>
      <c r="L2498" s="24" t="s">
        <v>96</v>
      </c>
      <c r="M2498" s="24" t="s">
        <v>313</v>
      </c>
      <c r="N2498" t="s">
        <v>85</v>
      </c>
      <c r="O2498" s="24">
        <v>3</v>
      </c>
      <c r="P2498">
        <v>5</v>
      </c>
      <c r="Q2498">
        <v>5</v>
      </c>
      <c r="R2498">
        <v>26</v>
      </c>
      <c r="S2498" s="24">
        <v>9.5</v>
      </c>
      <c r="T2498" s="24">
        <v>8</v>
      </c>
      <c r="U2498" t="s">
        <v>189</v>
      </c>
      <c r="V2498" s="14" t="str">
        <f>VLOOKUP($U2498,look_up!$A$2:J2524,2,FALSE)</f>
        <v>Anêmona</v>
      </c>
      <c r="W2498" s="14" t="str">
        <f>VLOOKUP($U2498,look_up!$A$2:K2524,3,FALSE)</f>
        <v>Species</v>
      </c>
      <c r="X2498" s="14" t="str">
        <f>VLOOKUP($U2498,look_up!$A$2:L2524,4,FALSE)</f>
        <v>NA</v>
      </c>
      <c r="Y2498" s="14" t="str">
        <f>VLOOKUP($U2498,look_up!A$2:K2524,5,FALSE)</f>
        <v>Animalia</v>
      </c>
      <c r="Z2498" s="14" t="str">
        <f>VLOOKUP($U2498,look_up!A$2:L2524,6,FALSE)</f>
        <v>Cnidaria</v>
      </c>
      <c r="AA2498" s="14" t="str">
        <f>VLOOKUP($U2498,look_up!A$2:M2524,7,FALSE)</f>
        <v>Anthozoa</v>
      </c>
      <c r="AB2498" s="14" t="str">
        <f>VLOOKUP($U2498,look_up!$A$2:P2524,8,FALSE)</f>
        <v>Actiniaria</v>
      </c>
      <c r="AC2498" s="14" t="str">
        <f>VLOOKUP($U2498,look_up!$A$2:Q2524,9,FALSE)</f>
        <v>Actiniidae</v>
      </c>
      <c r="AD2498" s="14">
        <f>VLOOKUP($U2498,look_up!A$2:P2524,10,FALSE)</f>
        <v>283333</v>
      </c>
      <c r="AE2498" s="16">
        <v>1</v>
      </c>
      <c r="AF2498" s="24" t="s">
        <v>216</v>
      </c>
      <c r="AG2498">
        <v>40</v>
      </c>
      <c r="AH2498" s="16" t="s">
        <v>273</v>
      </c>
      <c r="AI2498" s="16" t="s">
        <v>297</v>
      </c>
      <c r="AJ2498" s="16" t="s">
        <v>214</v>
      </c>
      <c r="AK2498" s="16" t="s">
        <v>231</v>
      </c>
      <c r="AL2498" s="16">
        <v>1</v>
      </c>
    </row>
    <row r="2499" spans="1:38" x14ac:dyDescent="0.3">
      <c r="A2499" s="24" t="s">
        <v>0</v>
      </c>
      <c r="B2499" t="s">
        <v>267</v>
      </c>
      <c r="C2499" t="s">
        <v>283</v>
      </c>
      <c r="D2499">
        <v>-27.27486</v>
      </c>
      <c r="E2499">
        <v>-48.36674</v>
      </c>
      <c r="F2499" s="24" t="s">
        <v>2</v>
      </c>
      <c r="G2499" s="24" t="s">
        <v>3</v>
      </c>
      <c r="H2499" s="25">
        <v>42396</v>
      </c>
      <c r="I2499" s="12" t="s">
        <v>282</v>
      </c>
      <c r="J2499" s="12" t="s">
        <v>270</v>
      </c>
      <c r="K2499" s="12" t="s">
        <v>292</v>
      </c>
      <c r="L2499" s="24" t="s">
        <v>96</v>
      </c>
      <c r="M2499" s="24" t="s">
        <v>313</v>
      </c>
      <c r="N2499" t="s">
        <v>85</v>
      </c>
      <c r="O2499" s="24">
        <v>1</v>
      </c>
      <c r="P2499">
        <v>10</v>
      </c>
      <c r="Q2499">
        <v>10</v>
      </c>
      <c r="R2499">
        <v>23</v>
      </c>
      <c r="S2499" s="24">
        <v>9.5</v>
      </c>
      <c r="T2499" s="24">
        <v>7.6</v>
      </c>
      <c r="U2499" t="s">
        <v>189</v>
      </c>
      <c r="V2499" s="14" t="str">
        <f>VLOOKUP($U2499,look_up!$A$2:J2525,2,FALSE)</f>
        <v>Anêmona</v>
      </c>
      <c r="W2499" s="14" t="str">
        <f>VLOOKUP($U2499,look_up!$A$2:K2525,3,FALSE)</f>
        <v>Species</v>
      </c>
      <c r="X2499" s="14" t="str">
        <f>VLOOKUP($U2499,look_up!$A$2:L2525,4,FALSE)</f>
        <v>NA</v>
      </c>
      <c r="Y2499" s="14" t="str">
        <f>VLOOKUP($U2499,look_up!A$2:K2525,5,FALSE)</f>
        <v>Animalia</v>
      </c>
      <c r="Z2499" s="14" t="str">
        <f>VLOOKUP($U2499,look_up!A$2:L2525,6,FALSE)</f>
        <v>Cnidaria</v>
      </c>
      <c r="AA2499" s="14" t="str">
        <f>VLOOKUP($U2499,look_up!A$2:M2525,7,FALSE)</f>
        <v>Anthozoa</v>
      </c>
      <c r="AB2499" s="14" t="str">
        <f>VLOOKUP($U2499,look_up!$A$2:P2525,8,FALSE)</f>
        <v>Actiniaria</v>
      </c>
      <c r="AC2499" s="14" t="str">
        <f>VLOOKUP($U2499,look_up!$A$2:Q2525,9,FALSE)</f>
        <v>Actiniidae</v>
      </c>
      <c r="AD2499" s="14">
        <f>VLOOKUP($U2499,look_up!A$2:P2525,10,FALSE)</f>
        <v>283333</v>
      </c>
      <c r="AE2499" s="16">
        <v>0</v>
      </c>
      <c r="AF2499" s="24" t="s">
        <v>216</v>
      </c>
      <c r="AG2499">
        <v>40</v>
      </c>
      <c r="AH2499" s="16" t="s">
        <v>273</v>
      </c>
      <c r="AI2499" s="16" t="s">
        <v>297</v>
      </c>
      <c r="AJ2499" s="16" t="s">
        <v>214</v>
      </c>
      <c r="AK2499" s="16" t="s">
        <v>231</v>
      </c>
      <c r="AL2499" s="16">
        <v>0</v>
      </c>
    </row>
    <row r="2500" spans="1:38" x14ac:dyDescent="0.3">
      <c r="A2500" s="24" t="s">
        <v>0</v>
      </c>
      <c r="B2500" t="s">
        <v>267</v>
      </c>
      <c r="C2500" t="s">
        <v>283</v>
      </c>
      <c r="D2500">
        <v>-27.27486</v>
      </c>
      <c r="E2500">
        <v>-48.36674</v>
      </c>
      <c r="F2500" s="24" t="s">
        <v>2</v>
      </c>
      <c r="G2500" s="24" t="s">
        <v>3</v>
      </c>
      <c r="H2500" s="25">
        <v>42396</v>
      </c>
      <c r="I2500" s="12" t="s">
        <v>282</v>
      </c>
      <c r="J2500" s="12" t="s">
        <v>270</v>
      </c>
      <c r="K2500" s="12" t="s">
        <v>292</v>
      </c>
      <c r="L2500" s="24" t="s">
        <v>96</v>
      </c>
      <c r="M2500" s="24" t="s">
        <v>313</v>
      </c>
      <c r="N2500" t="s">
        <v>85</v>
      </c>
      <c r="O2500" s="24">
        <v>2</v>
      </c>
      <c r="P2500">
        <v>10</v>
      </c>
      <c r="Q2500">
        <v>10</v>
      </c>
      <c r="R2500">
        <v>23</v>
      </c>
      <c r="S2500" s="24">
        <v>9.5</v>
      </c>
      <c r="T2500" s="24">
        <v>7.6</v>
      </c>
      <c r="U2500" t="s">
        <v>189</v>
      </c>
      <c r="V2500" s="14" t="str">
        <f>VLOOKUP($U2500,look_up!$A$2:J2526,2,FALSE)</f>
        <v>Anêmona</v>
      </c>
      <c r="W2500" s="14" t="str">
        <f>VLOOKUP($U2500,look_up!$A$2:K2526,3,FALSE)</f>
        <v>Species</v>
      </c>
      <c r="X2500" s="14" t="str">
        <f>VLOOKUP($U2500,look_up!$A$2:L2526,4,FALSE)</f>
        <v>NA</v>
      </c>
      <c r="Y2500" s="14" t="str">
        <f>VLOOKUP($U2500,look_up!A$2:K2526,5,FALSE)</f>
        <v>Animalia</v>
      </c>
      <c r="Z2500" s="14" t="str">
        <f>VLOOKUP($U2500,look_up!A$2:L2526,6,FALSE)</f>
        <v>Cnidaria</v>
      </c>
      <c r="AA2500" s="14" t="str">
        <f>VLOOKUP($U2500,look_up!A$2:M2526,7,FALSE)</f>
        <v>Anthozoa</v>
      </c>
      <c r="AB2500" s="14" t="str">
        <f>VLOOKUP($U2500,look_up!$A$2:P2526,8,FALSE)</f>
        <v>Actiniaria</v>
      </c>
      <c r="AC2500" s="14" t="str">
        <f>VLOOKUP($U2500,look_up!$A$2:Q2526,9,FALSE)</f>
        <v>Actiniidae</v>
      </c>
      <c r="AD2500" s="14">
        <f>VLOOKUP($U2500,look_up!A$2:P2526,10,FALSE)</f>
        <v>283333</v>
      </c>
      <c r="AE2500" s="16">
        <v>0</v>
      </c>
      <c r="AF2500" s="24" t="s">
        <v>216</v>
      </c>
      <c r="AG2500">
        <v>40</v>
      </c>
      <c r="AH2500" s="16" t="s">
        <v>273</v>
      </c>
      <c r="AI2500" s="16" t="s">
        <v>297</v>
      </c>
      <c r="AJ2500" s="16" t="s">
        <v>214</v>
      </c>
      <c r="AK2500" s="16" t="s">
        <v>231</v>
      </c>
      <c r="AL2500" s="16">
        <v>0</v>
      </c>
    </row>
    <row r="2501" spans="1:38" x14ac:dyDescent="0.3">
      <c r="A2501" s="24" t="s">
        <v>0</v>
      </c>
      <c r="B2501" t="s">
        <v>267</v>
      </c>
      <c r="C2501" t="s">
        <v>283</v>
      </c>
      <c r="D2501">
        <v>-27.27486</v>
      </c>
      <c r="E2501">
        <v>-48.36674</v>
      </c>
      <c r="F2501" s="24" t="s">
        <v>2</v>
      </c>
      <c r="G2501" s="24" t="s">
        <v>3</v>
      </c>
      <c r="H2501" s="25">
        <v>42396</v>
      </c>
      <c r="I2501" s="12" t="s">
        <v>282</v>
      </c>
      <c r="J2501" s="12" t="s">
        <v>270</v>
      </c>
      <c r="K2501" s="12" t="s">
        <v>292</v>
      </c>
      <c r="L2501" s="24" t="s">
        <v>96</v>
      </c>
      <c r="M2501" s="24" t="s">
        <v>313</v>
      </c>
      <c r="N2501" t="s">
        <v>85</v>
      </c>
      <c r="O2501" s="24">
        <v>3</v>
      </c>
      <c r="P2501">
        <v>10</v>
      </c>
      <c r="Q2501">
        <v>10</v>
      </c>
      <c r="R2501">
        <v>23</v>
      </c>
      <c r="S2501" s="24">
        <v>9.5</v>
      </c>
      <c r="T2501" s="24">
        <v>7.6</v>
      </c>
      <c r="U2501" t="s">
        <v>189</v>
      </c>
      <c r="V2501" s="14" t="str">
        <f>VLOOKUP($U2501,look_up!$A$2:J2527,2,FALSE)</f>
        <v>Anêmona</v>
      </c>
      <c r="W2501" s="14" t="str">
        <f>VLOOKUP($U2501,look_up!$A$2:K2527,3,FALSE)</f>
        <v>Species</v>
      </c>
      <c r="X2501" s="14" t="str">
        <f>VLOOKUP($U2501,look_up!$A$2:L2527,4,FALSE)</f>
        <v>NA</v>
      </c>
      <c r="Y2501" s="14" t="str">
        <f>VLOOKUP($U2501,look_up!A$2:K2527,5,FALSE)</f>
        <v>Animalia</v>
      </c>
      <c r="Z2501" s="14" t="str">
        <f>VLOOKUP($U2501,look_up!A$2:L2527,6,FALSE)</f>
        <v>Cnidaria</v>
      </c>
      <c r="AA2501" s="14" t="str">
        <f>VLOOKUP($U2501,look_up!A$2:M2527,7,FALSE)</f>
        <v>Anthozoa</v>
      </c>
      <c r="AB2501" s="14" t="str">
        <f>VLOOKUP($U2501,look_up!$A$2:P2527,8,FALSE)</f>
        <v>Actiniaria</v>
      </c>
      <c r="AC2501" s="14" t="str">
        <f>VLOOKUP($U2501,look_up!$A$2:Q2527,9,FALSE)</f>
        <v>Actiniidae</v>
      </c>
      <c r="AD2501" s="14">
        <f>VLOOKUP($U2501,look_up!A$2:P2527,10,FALSE)</f>
        <v>283333</v>
      </c>
      <c r="AE2501" s="16">
        <v>0</v>
      </c>
      <c r="AF2501" s="24" t="s">
        <v>216</v>
      </c>
      <c r="AG2501">
        <v>40</v>
      </c>
      <c r="AH2501" s="16" t="s">
        <v>273</v>
      </c>
      <c r="AI2501" s="16" t="s">
        <v>297</v>
      </c>
      <c r="AJ2501" s="16" t="s">
        <v>214</v>
      </c>
      <c r="AK2501" s="16" t="s">
        <v>231</v>
      </c>
      <c r="AL2501" s="16">
        <v>0</v>
      </c>
    </row>
    <row r="2502" spans="1:38" x14ac:dyDescent="0.3">
      <c r="A2502" s="24" t="s">
        <v>0</v>
      </c>
      <c r="B2502" t="s">
        <v>19</v>
      </c>
      <c r="C2502" t="s">
        <v>284</v>
      </c>
      <c r="D2502">
        <v>-27.278230000000001</v>
      </c>
      <c r="E2502">
        <v>-48.375419999999998</v>
      </c>
      <c r="F2502" s="24" t="s">
        <v>2</v>
      </c>
      <c r="G2502" s="24" t="s">
        <v>3</v>
      </c>
      <c r="H2502" s="25">
        <v>42402</v>
      </c>
      <c r="I2502" s="12" t="s">
        <v>245</v>
      </c>
      <c r="J2502" s="12" t="s">
        <v>245</v>
      </c>
      <c r="K2502" s="12" t="s">
        <v>292</v>
      </c>
      <c r="L2502" s="24" t="s">
        <v>96</v>
      </c>
      <c r="M2502" s="24" t="s">
        <v>313</v>
      </c>
      <c r="N2502" t="s">
        <v>85</v>
      </c>
      <c r="O2502" s="24">
        <v>1</v>
      </c>
      <c r="P2502">
        <v>5</v>
      </c>
      <c r="Q2502">
        <v>5</v>
      </c>
      <c r="R2502">
        <v>23</v>
      </c>
      <c r="S2502" s="24">
        <v>6.7</v>
      </c>
      <c r="T2502" s="24">
        <v>7</v>
      </c>
      <c r="U2502" t="s">
        <v>189</v>
      </c>
      <c r="V2502" s="14" t="str">
        <f>VLOOKUP($U2502,look_up!$A$2:J2528,2,FALSE)</f>
        <v>Anêmona</v>
      </c>
      <c r="W2502" s="14" t="str">
        <f>VLOOKUP($U2502,look_up!$A$2:K2528,3,FALSE)</f>
        <v>Species</v>
      </c>
      <c r="X2502" s="14" t="str">
        <f>VLOOKUP($U2502,look_up!$A$2:L2528,4,FALSE)</f>
        <v>NA</v>
      </c>
      <c r="Y2502" s="14" t="str">
        <f>VLOOKUP($U2502,look_up!A$2:K2528,5,FALSE)</f>
        <v>Animalia</v>
      </c>
      <c r="Z2502" s="14" t="str">
        <f>VLOOKUP($U2502,look_up!A$2:L2528,6,FALSE)</f>
        <v>Cnidaria</v>
      </c>
      <c r="AA2502" s="14" t="str">
        <f>VLOOKUP($U2502,look_up!A$2:M2528,7,FALSE)</f>
        <v>Anthozoa</v>
      </c>
      <c r="AB2502" s="14" t="str">
        <f>VLOOKUP($U2502,look_up!$A$2:P2528,8,FALSE)</f>
        <v>Actiniaria</v>
      </c>
      <c r="AC2502" s="14" t="str">
        <f>VLOOKUP($U2502,look_up!$A$2:Q2528,9,FALSE)</f>
        <v>Actiniidae</v>
      </c>
      <c r="AD2502" s="14">
        <f>VLOOKUP($U2502,look_up!A$2:P2528,10,FALSE)</f>
        <v>283333</v>
      </c>
      <c r="AE2502" s="16">
        <v>3</v>
      </c>
      <c r="AF2502" s="24" t="s">
        <v>216</v>
      </c>
      <c r="AG2502">
        <v>40</v>
      </c>
      <c r="AH2502" s="16" t="s">
        <v>273</v>
      </c>
      <c r="AI2502" s="16" t="s">
        <v>297</v>
      </c>
      <c r="AJ2502" s="16" t="s">
        <v>214</v>
      </c>
      <c r="AK2502" s="16" t="s">
        <v>231</v>
      </c>
      <c r="AL2502" s="16">
        <v>3</v>
      </c>
    </row>
    <row r="2503" spans="1:38" x14ac:dyDescent="0.3">
      <c r="A2503" s="24" t="s">
        <v>0</v>
      </c>
      <c r="B2503" t="s">
        <v>19</v>
      </c>
      <c r="C2503" t="s">
        <v>284</v>
      </c>
      <c r="D2503">
        <v>-27.278230000000001</v>
      </c>
      <c r="E2503">
        <v>-48.375419999999998</v>
      </c>
      <c r="F2503" s="24" t="s">
        <v>2</v>
      </c>
      <c r="G2503" s="24" t="s">
        <v>3</v>
      </c>
      <c r="H2503" s="25">
        <v>42402</v>
      </c>
      <c r="I2503" s="12" t="s">
        <v>245</v>
      </c>
      <c r="J2503" s="12" t="s">
        <v>245</v>
      </c>
      <c r="K2503" s="12" t="s">
        <v>292</v>
      </c>
      <c r="L2503" s="24" t="s">
        <v>96</v>
      </c>
      <c r="M2503" s="24" t="s">
        <v>313</v>
      </c>
      <c r="N2503" t="s">
        <v>85</v>
      </c>
      <c r="O2503" s="24">
        <v>2</v>
      </c>
      <c r="P2503">
        <v>5</v>
      </c>
      <c r="Q2503">
        <v>5</v>
      </c>
      <c r="R2503">
        <v>23</v>
      </c>
      <c r="S2503" s="24">
        <v>6.7</v>
      </c>
      <c r="T2503" s="24">
        <v>7</v>
      </c>
      <c r="U2503" t="s">
        <v>189</v>
      </c>
      <c r="V2503" s="14" t="str">
        <f>VLOOKUP($U2503,look_up!$A$2:J2529,2,FALSE)</f>
        <v>Anêmona</v>
      </c>
      <c r="W2503" s="14" t="str">
        <f>VLOOKUP($U2503,look_up!$A$2:K2529,3,FALSE)</f>
        <v>Species</v>
      </c>
      <c r="X2503" s="14" t="str">
        <f>VLOOKUP($U2503,look_up!$A$2:L2529,4,FALSE)</f>
        <v>NA</v>
      </c>
      <c r="Y2503" s="14" t="str">
        <f>VLOOKUP($U2503,look_up!A$2:K2529,5,FALSE)</f>
        <v>Animalia</v>
      </c>
      <c r="Z2503" s="14" t="str">
        <f>VLOOKUP($U2503,look_up!A$2:L2529,6,FALSE)</f>
        <v>Cnidaria</v>
      </c>
      <c r="AA2503" s="14" t="str">
        <f>VLOOKUP($U2503,look_up!A$2:M2529,7,FALSE)</f>
        <v>Anthozoa</v>
      </c>
      <c r="AB2503" s="14" t="str">
        <f>VLOOKUP($U2503,look_up!$A$2:P2529,8,FALSE)</f>
        <v>Actiniaria</v>
      </c>
      <c r="AC2503" s="14" t="str">
        <f>VLOOKUP($U2503,look_up!$A$2:Q2529,9,FALSE)</f>
        <v>Actiniidae</v>
      </c>
      <c r="AD2503" s="14">
        <f>VLOOKUP($U2503,look_up!A$2:P2529,10,FALSE)</f>
        <v>283333</v>
      </c>
      <c r="AE2503" s="16">
        <v>47</v>
      </c>
      <c r="AF2503" s="24" t="s">
        <v>216</v>
      </c>
      <c r="AG2503">
        <v>40</v>
      </c>
      <c r="AH2503" s="16" t="s">
        <v>273</v>
      </c>
      <c r="AI2503" s="16" t="s">
        <v>297</v>
      </c>
      <c r="AJ2503" s="16" t="s">
        <v>214</v>
      </c>
      <c r="AK2503" s="16" t="s">
        <v>231</v>
      </c>
      <c r="AL2503" s="16">
        <v>47</v>
      </c>
    </row>
    <row r="2504" spans="1:38" x14ac:dyDescent="0.3">
      <c r="A2504" s="24" t="s">
        <v>0</v>
      </c>
      <c r="B2504" t="s">
        <v>19</v>
      </c>
      <c r="C2504" t="s">
        <v>284</v>
      </c>
      <c r="D2504">
        <v>-27.278230000000001</v>
      </c>
      <c r="E2504">
        <v>-48.375419999999998</v>
      </c>
      <c r="F2504" s="24" t="s">
        <v>2</v>
      </c>
      <c r="G2504" s="24" t="s">
        <v>3</v>
      </c>
      <c r="H2504" s="25">
        <v>42402</v>
      </c>
      <c r="I2504" s="12" t="s">
        <v>245</v>
      </c>
      <c r="J2504" s="12" t="s">
        <v>245</v>
      </c>
      <c r="K2504" s="12" t="s">
        <v>292</v>
      </c>
      <c r="L2504" s="24" t="s">
        <v>96</v>
      </c>
      <c r="M2504" s="24" t="s">
        <v>313</v>
      </c>
      <c r="N2504" t="s">
        <v>85</v>
      </c>
      <c r="O2504" s="24">
        <v>3</v>
      </c>
      <c r="P2504">
        <v>5</v>
      </c>
      <c r="Q2504">
        <v>5</v>
      </c>
      <c r="R2504">
        <v>23</v>
      </c>
      <c r="S2504" s="24">
        <v>6.7</v>
      </c>
      <c r="T2504" s="24">
        <v>7</v>
      </c>
      <c r="U2504" t="s">
        <v>189</v>
      </c>
      <c r="V2504" s="14" t="str">
        <f>VLOOKUP($U2504,look_up!$A$2:J2530,2,FALSE)</f>
        <v>Anêmona</v>
      </c>
      <c r="W2504" s="14" t="str">
        <f>VLOOKUP($U2504,look_up!$A$2:K2530,3,FALSE)</f>
        <v>Species</v>
      </c>
      <c r="X2504" s="14" t="str">
        <f>VLOOKUP($U2504,look_up!$A$2:L2530,4,FALSE)</f>
        <v>NA</v>
      </c>
      <c r="Y2504" s="14" t="str">
        <f>VLOOKUP($U2504,look_up!A$2:K2530,5,FALSE)</f>
        <v>Animalia</v>
      </c>
      <c r="Z2504" s="14" t="str">
        <f>VLOOKUP($U2504,look_up!A$2:L2530,6,FALSE)</f>
        <v>Cnidaria</v>
      </c>
      <c r="AA2504" s="14" t="str">
        <f>VLOOKUP($U2504,look_up!A$2:M2530,7,FALSE)</f>
        <v>Anthozoa</v>
      </c>
      <c r="AB2504" s="14" t="str">
        <f>VLOOKUP($U2504,look_up!$A$2:P2530,8,FALSE)</f>
        <v>Actiniaria</v>
      </c>
      <c r="AC2504" s="14" t="str">
        <f>VLOOKUP($U2504,look_up!$A$2:Q2530,9,FALSE)</f>
        <v>Actiniidae</v>
      </c>
      <c r="AD2504" s="14">
        <f>VLOOKUP($U2504,look_up!A$2:P2530,10,FALSE)</f>
        <v>283333</v>
      </c>
      <c r="AE2504" s="16">
        <v>3</v>
      </c>
      <c r="AF2504" s="24" t="s">
        <v>216</v>
      </c>
      <c r="AG2504">
        <v>40</v>
      </c>
      <c r="AH2504" s="16" t="s">
        <v>273</v>
      </c>
      <c r="AI2504" s="16" t="s">
        <v>297</v>
      </c>
      <c r="AJ2504" s="16" t="s">
        <v>214</v>
      </c>
      <c r="AK2504" s="16" t="s">
        <v>231</v>
      </c>
      <c r="AL2504" s="16">
        <v>3</v>
      </c>
    </row>
    <row r="2505" spans="1:38" x14ac:dyDescent="0.3">
      <c r="A2505" s="24" t="s">
        <v>0</v>
      </c>
      <c r="B2505" t="s">
        <v>19</v>
      </c>
      <c r="C2505" t="s">
        <v>284</v>
      </c>
      <c r="D2505">
        <v>-27.278230000000001</v>
      </c>
      <c r="E2505">
        <v>-48.375419999999998</v>
      </c>
      <c r="F2505" s="24" t="s">
        <v>2</v>
      </c>
      <c r="G2505" s="24" t="s">
        <v>3</v>
      </c>
      <c r="H2505" s="25">
        <v>42402</v>
      </c>
      <c r="I2505" s="12" t="s">
        <v>245</v>
      </c>
      <c r="J2505" s="12" t="s">
        <v>245</v>
      </c>
      <c r="K2505" s="12" t="s">
        <v>292</v>
      </c>
      <c r="L2505" s="24" t="s">
        <v>96</v>
      </c>
      <c r="M2505" s="24" t="s">
        <v>313</v>
      </c>
      <c r="N2505" t="s">
        <v>86</v>
      </c>
      <c r="O2505" s="24">
        <v>1</v>
      </c>
      <c r="P2505">
        <v>6</v>
      </c>
      <c r="Q2505">
        <v>6</v>
      </c>
      <c r="R2505">
        <v>23</v>
      </c>
      <c r="S2505" s="24">
        <v>6.7</v>
      </c>
      <c r="T2505" s="24">
        <v>5</v>
      </c>
      <c r="U2505" t="s">
        <v>189</v>
      </c>
      <c r="V2505" s="14" t="str">
        <f>VLOOKUP($U2505,look_up!$A$2:J2531,2,FALSE)</f>
        <v>Anêmona</v>
      </c>
      <c r="W2505" s="14" t="str">
        <f>VLOOKUP($U2505,look_up!$A$2:K2531,3,FALSE)</f>
        <v>Species</v>
      </c>
      <c r="X2505" s="14" t="str">
        <f>VLOOKUP($U2505,look_up!$A$2:L2531,4,FALSE)</f>
        <v>NA</v>
      </c>
      <c r="Y2505" s="14" t="str">
        <f>VLOOKUP($U2505,look_up!A$2:K2531,5,FALSE)</f>
        <v>Animalia</v>
      </c>
      <c r="Z2505" s="14" t="str">
        <f>VLOOKUP($U2505,look_up!A$2:L2531,6,FALSE)</f>
        <v>Cnidaria</v>
      </c>
      <c r="AA2505" s="14" t="str">
        <f>VLOOKUP($U2505,look_up!A$2:M2531,7,FALSE)</f>
        <v>Anthozoa</v>
      </c>
      <c r="AB2505" s="14" t="str">
        <f>VLOOKUP($U2505,look_up!$A$2:P2531,8,FALSE)</f>
        <v>Actiniaria</v>
      </c>
      <c r="AC2505" s="14" t="str">
        <f>VLOOKUP($U2505,look_up!$A$2:Q2531,9,FALSE)</f>
        <v>Actiniidae</v>
      </c>
      <c r="AD2505" s="14">
        <f>VLOOKUP($U2505,look_up!A$2:P2531,10,FALSE)</f>
        <v>283333</v>
      </c>
      <c r="AE2505" s="16">
        <v>0</v>
      </c>
      <c r="AF2505" s="24" t="s">
        <v>216</v>
      </c>
      <c r="AG2505">
        <v>40</v>
      </c>
      <c r="AH2505" s="16" t="s">
        <v>273</v>
      </c>
      <c r="AI2505" s="16" t="s">
        <v>297</v>
      </c>
      <c r="AJ2505" s="16" t="s">
        <v>214</v>
      </c>
      <c r="AK2505" s="16" t="s">
        <v>231</v>
      </c>
      <c r="AL2505" s="16">
        <v>0</v>
      </c>
    </row>
    <row r="2506" spans="1:38" x14ac:dyDescent="0.3">
      <c r="A2506" s="24" t="s">
        <v>0</v>
      </c>
      <c r="B2506" t="s">
        <v>19</v>
      </c>
      <c r="C2506" t="s">
        <v>284</v>
      </c>
      <c r="D2506">
        <v>-27.278230000000001</v>
      </c>
      <c r="E2506">
        <v>-48.375419999999998</v>
      </c>
      <c r="F2506" s="24" t="s">
        <v>2</v>
      </c>
      <c r="G2506" s="24" t="s">
        <v>3</v>
      </c>
      <c r="H2506" s="25">
        <v>42402</v>
      </c>
      <c r="I2506" s="12" t="s">
        <v>245</v>
      </c>
      <c r="J2506" s="12" t="s">
        <v>245</v>
      </c>
      <c r="K2506" s="12" t="s">
        <v>292</v>
      </c>
      <c r="L2506" s="24" t="s">
        <v>96</v>
      </c>
      <c r="M2506" s="24" t="s">
        <v>313</v>
      </c>
      <c r="N2506" t="s">
        <v>86</v>
      </c>
      <c r="O2506" s="24">
        <v>2</v>
      </c>
      <c r="P2506">
        <v>6</v>
      </c>
      <c r="Q2506">
        <v>6</v>
      </c>
      <c r="R2506">
        <v>23</v>
      </c>
      <c r="S2506" s="24">
        <v>6.7</v>
      </c>
      <c r="T2506" s="24">
        <v>5</v>
      </c>
      <c r="U2506" t="s">
        <v>189</v>
      </c>
      <c r="V2506" s="14" t="str">
        <f>VLOOKUP($U2506,look_up!$A$2:J2532,2,FALSE)</f>
        <v>Anêmona</v>
      </c>
      <c r="W2506" s="14" t="str">
        <f>VLOOKUP($U2506,look_up!$A$2:K2532,3,FALSE)</f>
        <v>Species</v>
      </c>
      <c r="X2506" s="14" t="str">
        <f>VLOOKUP($U2506,look_up!$A$2:L2532,4,FALSE)</f>
        <v>NA</v>
      </c>
      <c r="Y2506" s="14" t="str">
        <f>VLOOKUP($U2506,look_up!A$2:K2532,5,FALSE)</f>
        <v>Animalia</v>
      </c>
      <c r="Z2506" s="14" t="str">
        <f>VLOOKUP($U2506,look_up!A$2:L2532,6,FALSE)</f>
        <v>Cnidaria</v>
      </c>
      <c r="AA2506" s="14" t="str">
        <f>VLOOKUP($U2506,look_up!A$2:M2532,7,FALSE)</f>
        <v>Anthozoa</v>
      </c>
      <c r="AB2506" s="14" t="str">
        <f>VLOOKUP($U2506,look_up!$A$2:P2532,8,FALSE)</f>
        <v>Actiniaria</v>
      </c>
      <c r="AC2506" s="14" t="str">
        <f>VLOOKUP($U2506,look_up!$A$2:Q2532,9,FALSE)</f>
        <v>Actiniidae</v>
      </c>
      <c r="AD2506" s="14">
        <f>VLOOKUP($U2506,look_up!A$2:P2532,10,FALSE)</f>
        <v>283333</v>
      </c>
      <c r="AE2506" s="16">
        <v>0</v>
      </c>
      <c r="AF2506" s="24" t="s">
        <v>216</v>
      </c>
      <c r="AG2506">
        <v>40</v>
      </c>
      <c r="AH2506" s="16" t="s">
        <v>273</v>
      </c>
      <c r="AI2506" s="16" t="s">
        <v>297</v>
      </c>
      <c r="AJ2506" s="16" t="s">
        <v>214</v>
      </c>
      <c r="AK2506" s="16" t="s">
        <v>231</v>
      </c>
      <c r="AL2506" s="16">
        <v>0</v>
      </c>
    </row>
    <row r="2507" spans="1:38" x14ac:dyDescent="0.3">
      <c r="A2507" s="24" t="s">
        <v>0</v>
      </c>
      <c r="B2507" t="s">
        <v>19</v>
      </c>
      <c r="C2507" t="s">
        <v>284</v>
      </c>
      <c r="D2507">
        <v>-27.278230000000001</v>
      </c>
      <c r="E2507">
        <v>-48.375419999999998</v>
      </c>
      <c r="F2507" s="24" t="s">
        <v>2</v>
      </c>
      <c r="G2507" s="24" t="s">
        <v>3</v>
      </c>
      <c r="H2507" s="25">
        <v>42402</v>
      </c>
      <c r="I2507" s="12" t="s">
        <v>245</v>
      </c>
      <c r="J2507" s="12" t="s">
        <v>245</v>
      </c>
      <c r="K2507" s="12" t="s">
        <v>292</v>
      </c>
      <c r="L2507" s="24" t="s">
        <v>96</v>
      </c>
      <c r="M2507" s="24" t="s">
        <v>313</v>
      </c>
      <c r="N2507" t="s">
        <v>86</v>
      </c>
      <c r="O2507" s="24">
        <v>3</v>
      </c>
      <c r="P2507">
        <v>6</v>
      </c>
      <c r="Q2507">
        <v>6</v>
      </c>
      <c r="R2507">
        <v>23</v>
      </c>
      <c r="S2507" s="24">
        <v>6.7</v>
      </c>
      <c r="T2507" s="24">
        <v>5</v>
      </c>
      <c r="U2507" t="s">
        <v>189</v>
      </c>
      <c r="V2507" s="14" t="str">
        <f>VLOOKUP($U2507,look_up!$A$2:J2533,2,FALSE)</f>
        <v>Anêmona</v>
      </c>
      <c r="W2507" s="14" t="str">
        <f>VLOOKUP($U2507,look_up!$A$2:K2533,3,FALSE)</f>
        <v>Species</v>
      </c>
      <c r="X2507" s="14" t="str">
        <f>VLOOKUP($U2507,look_up!$A$2:L2533,4,FALSE)</f>
        <v>NA</v>
      </c>
      <c r="Y2507" s="14" t="str">
        <f>VLOOKUP($U2507,look_up!A$2:K2533,5,FALSE)</f>
        <v>Animalia</v>
      </c>
      <c r="Z2507" s="14" t="str">
        <f>VLOOKUP($U2507,look_up!A$2:L2533,6,FALSE)</f>
        <v>Cnidaria</v>
      </c>
      <c r="AA2507" s="14" t="str">
        <f>VLOOKUP($U2507,look_up!A$2:M2533,7,FALSE)</f>
        <v>Anthozoa</v>
      </c>
      <c r="AB2507" s="14" t="str">
        <f>VLOOKUP($U2507,look_up!$A$2:P2533,8,FALSE)</f>
        <v>Actiniaria</v>
      </c>
      <c r="AC2507" s="14" t="str">
        <f>VLOOKUP($U2507,look_up!$A$2:Q2533,9,FALSE)</f>
        <v>Actiniidae</v>
      </c>
      <c r="AD2507" s="14">
        <f>VLOOKUP($U2507,look_up!A$2:P2533,10,FALSE)</f>
        <v>283333</v>
      </c>
      <c r="AE2507" s="16">
        <v>0</v>
      </c>
      <c r="AF2507" s="24" t="s">
        <v>216</v>
      </c>
      <c r="AG2507">
        <v>40</v>
      </c>
      <c r="AH2507" s="16" t="s">
        <v>273</v>
      </c>
      <c r="AI2507" s="16" t="s">
        <v>297</v>
      </c>
      <c r="AJ2507" s="16" t="s">
        <v>214</v>
      </c>
      <c r="AK2507" s="16" t="s">
        <v>231</v>
      </c>
      <c r="AL2507" s="16">
        <v>0</v>
      </c>
    </row>
    <row r="2508" spans="1:38" x14ac:dyDescent="0.3">
      <c r="A2508" s="24" t="s">
        <v>0</v>
      </c>
      <c r="B2508" t="s">
        <v>267</v>
      </c>
      <c r="C2508" t="s">
        <v>312</v>
      </c>
      <c r="D2508">
        <v>-27.180980000000002</v>
      </c>
      <c r="E2508">
        <v>-48.409959999999998</v>
      </c>
      <c r="F2508" s="24" t="s">
        <v>2</v>
      </c>
      <c r="G2508" s="24" t="s">
        <v>3</v>
      </c>
      <c r="H2508" s="25">
        <v>42397</v>
      </c>
      <c r="I2508" s="12" t="s">
        <v>288</v>
      </c>
      <c r="J2508" s="12" t="s">
        <v>270</v>
      </c>
      <c r="K2508" s="12" t="s">
        <v>292</v>
      </c>
      <c r="L2508" s="24" t="s">
        <v>96</v>
      </c>
      <c r="M2508" s="24" t="s">
        <v>313</v>
      </c>
      <c r="N2508" t="s">
        <v>85</v>
      </c>
      <c r="O2508" s="24">
        <v>1</v>
      </c>
      <c r="P2508">
        <v>5</v>
      </c>
      <c r="Q2508">
        <v>5</v>
      </c>
      <c r="R2508">
        <v>23</v>
      </c>
      <c r="S2508" s="24">
        <v>8</v>
      </c>
      <c r="T2508" s="24">
        <v>8.4</v>
      </c>
      <c r="U2508" t="s">
        <v>189</v>
      </c>
      <c r="V2508" s="14" t="str">
        <f>VLOOKUP($U2508,look_up!$A$2:J2534,2,FALSE)</f>
        <v>Anêmona</v>
      </c>
      <c r="W2508" s="14" t="str">
        <f>VLOOKUP($U2508,look_up!$A$2:K2534,3,FALSE)</f>
        <v>Species</v>
      </c>
      <c r="X2508" s="14" t="str">
        <f>VLOOKUP($U2508,look_up!$A$2:L2534,4,FALSE)</f>
        <v>NA</v>
      </c>
      <c r="Y2508" s="14" t="str">
        <f>VLOOKUP($U2508,look_up!A$2:K2534,5,FALSE)</f>
        <v>Animalia</v>
      </c>
      <c r="Z2508" s="14" t="str">
        <f>VLOOKUP($U2508,look_up!A$2:L2534,6,FALSE)</f>
        <v>Cnidaria</v>
      </c>
      <c r="AA2508" s="14" t="str">
        <f>VLOOKUP($U2508,look_up!A$2:M2534,7,FALSE)</f>
        <v>Anthozoa</v>
      </c>
      <c r="AB2508" s="14" t="str">
        <f>VLOOKUP($U2508,look_up!$A$2:P2534,8,FALSE)</f>
        <v>Actiniaria</v>
      </c>
      <c r="AC2508" s="14" t="str">
        <f>VLOOKUP($U2508,look_up!$A$2:Q2534,9,FALSE)</f>
        <v>Actiniidae</v>
      </c>
      <c r="AD2508" s="14">
        <f>VLOOKUP($U2508,look_up!A$2:P2534,10,FALSE)</f>
        <v>283333</v>
      </c>
      <c r="AE2508" s="16">
        <v>2</v>
      </c>
      <c r="AF2508" s="24" t="s">
        <v>216</v>
      </c>
      <c r="AG2508">
        <v>40</v>
      </c>
      <c r="AH2508" s="16" t="s">
        <v>273</v>
      </c>
      <c r="AI2508" s="16" t="s">
        <v>297</v>
      </c>
      <c r="AJ2508" s="16" t="s">
        <v>214</v>
      </c>
      <c r="AK2508" s="16" t="s">
        <v>231</v>
      </c>
      <c r="AL2508" s="16">
        <v>2</v>
      </c>
    </row>
    <row r="2509" spans="1:38" x14ac:dyDescent="0.3">
      <c r="A2509" s="24" t="s">
        <v>0</v>
      </c>
      <c r="B2509" t="s">
        <v>267</v>
      </c>
      <c r="C2509" t="s">
        <v>312</v>
      </c>
      <c r="D2509">
        <v>-27.180980000000002</v>
      </c>
      <c r="E2509">
        <v>-48.409959999999998</v>
      </c>
      <c r="F2509" s="24" t="s">
        <v>2</v>
      </c>
      <c r="G2509" s="24" t="s">
        <v>3</v>
      </c>
      <c r="H2509" s="25">
        <v>42397</v>
      </c>
      <c r="I2509" s="12" t="s">
        <v>288</v>
      </c>
      <c r="J2509" s="12" t="s">
        <v>270</v>
      </c>
      <c r="K2509" s="12" t="s">
        <v>292</v>
      </c>
      <c r="L2509" s="24" t="s">
        <v>96</v>
      </c>
      <c r="M2509" s="24" t="s">
        <v>313</v>
      </c>
      <c r="N2509" t="s">
        <v>85</v>
      </c>
      <c r="O2509" s="24">
        <v>2</v>
      </c>
      <c r="P2509">
        <v>5</v>
      </c>
      <c r="Q2509">
        <v>5</v>
      </c>
      <c r="R2509">
        <v>23</v>
      </c>
      <c r="S2509" s="24">
        <v>8</v>
      </c>
      <c r="T2509" s="24">
        <v>8.4</v>
      </c>
      <c r="U2509" t="s">
        <v>189</v>
      </c>
      <c r="V2509" s="14" t="str">
        <f>VLOOKUP($U2509,look_up!$A$2:J2535,2,FALSE)</f>
        <v>Anêmona</v>
      </c>
      <c r="W2509" s="14" t="str">
        <f>VLOOKUP($U2509,look_up!$A$2:K2535,3,FALSE)</f>
        <v>Species</v>
      </c>
      <c r="X2509" s="14" t="str">
        <f>VLOOKUP($U2509,look_up!$A$2:L2535,4,FALSE)</f>
        <v>NA</v>
      </c>
      <c r="Y2509" s="14" t="str">
        <f>VLOOKUP($U2509,look_up!A$2:K2535,5,FALSE)</f>
        <v>Animalia</v>
      </c>
      <c r="Z2509" s="14" t="str">
        <f>VLOOKUP($U2509,look_up!A$2:L2535,6,FALSE)</f>
        <v>Cnidaria</v>
      </c>
      <c r="AA2509" s="14" t="str">
        <f>VLOOKUP($U2509,look_up!A$2:M2535,7,FALSE)</f>
        <v>Anthozoa</v>
      </c>
      <c r="AB2509" s="14" t="str">
        <f>VLOOKUP($U2509,look_up!$A$2:P2535,8,FALSE)</f>
        <v>Actiniaria</v>
      </c>
      <c r="AC2509" s="14" t="str">
        <f>VLOOKUP($U2509,look_up!$A$2:Q2535,9,FALSE)</f>
        <v>Actiniidae</v>
      </c>
      <c r="AD2509" s="14">
        <f>VLOOKUP($U2509,look_up!A$2:P2535,10,FALSE)</f>
        <v>283333</v>
      </c>
      <c r="AE2509" s="16">
        <v>9</v>
      </c>
      <c r="AF2509" s="24" t="s">
        <v>216</v>
      </c>
      <c r="AG2509">
        <v>40</v>
      </c>
      <c r="AH2509" s="16" t="s">
        <v>273</v>
      </c>
      <c r="AI2509" s="16" t="s">
        <v>297</v>
      </c>
      <c r="AJ2509" s="16" t="s">
        <v>214</v>
      </c>
      <c r="AK2509" s="16" t="s">
        <v>231</v>
      </c>
      <c r="AL2509" s="16">
        <v>9</v>
      </c>
    </row>
    <row r="2510" spans="1:38" x14ac:dyDescent="0.3">
      <c r="A2510" s="24" t="s">
        <v>0</v>
      </c>
      <c r="B2510" t="s">
        <v>267</v>
      </c>
      <c r="C2510" t="s">
        <v>312</v>
      </c>
      <c r="D2510">
        <v>-27.180980000000002</v>
      </c>
      <c r="E2510">
        <v>-48.409959999999998</v>
      </c>
      <c r="F2510" s="24" t="s">
        <v>2</v>
      </c>
      <c r="G2510" s="24" t="s">
        <v>3</v>
      </c>
      <c r="H2510" s="25">
        <v>42397</v>
      </c>
      <c r="I2510" s="12" t="s">
        <v>288</v>
      </c>
      <c r="J2510" s="12" t="s">
        <v>270</v>
      </c>
      <c r="K2510" s="12" t="s">
        <v>292</v>
      </c>
      <c r="L2510" s="24" t="s">
        <v>96</v>
      </c>
      <c r="M2510" s="24" t="s">
        <v>313</v>
      </c>
      <c r="N2510" t="s">
        <v>85</v>
      </c>
      <c r="O2510" s="24">
        <v>3</v>
      </c>
      <c r="P2510">
        <v>5</v>
      </c>
      <c r="Q2510">
        <v>5</v>
      </c>
      <c r="R2510">
        <v>23</v>
      </c>
      <c r="S2510" s="24">
        <v>8</v>
      </c>
      <c r="T2510" s="24">
        <v>8.4</v>
      </c>
      <c r="U2510" t="s">
        <v>189</v>
      </c>
      <c r="V2510" s="14" t="str">
        <f>VLOOKUP($U2510,look_up!$A$2:J2536,2,FALSE)</f>
        <v>Anêmona</v>
      </c>
      <c r="W2510" s="14" t="str">
        <f>VLOOKUP($U2510,look_up!$A$2:K2536,3,FALSE)</f>
        <v>Species</v>
      </c>
      <c r="X2510" s="14" t="str">
        <f>VLOOKUP($U2510,look_up!$A$2:L2536,4,FALSE)</f>
        <v>NA</v>
      </c>
      <c r="Y2510" s="14" t="str">
        <f>VLOOKUP($U2510,look_up!A$2:K2536,5,FALSE)</f>
        <v>Animalia</v>
      </c>
      <c r="Z2510" s="14" t="str">
        <f>VLOOKUP($U2510,look_up!A$2:L2536,6,FALSE)</f>
        <v>Cnidaria</v>
      </c>
      <c r="AA2510" s="14" t="str">
        <f>VLOOKUP($U2510,look_up!A$2:M2536,7,FALSE)</f>
        <v>Anthozoa</v>
      </c>
      <c r="AB2510" s="14" t="str">
        <f>VLOOKUP($U2510,look_up!$A$2:P2536,8,FALSE)</f>
        <v>Actiniaria</v>
      </c>
      <c r="AC2510" s="14" t="str">
        <f>VLOOKUP($U2510,look_up!$A$2:Q2536,9,FALSE)</f>
        <v>Actiniidae</v>
      </c>
      <c r="AD2510" s="14">
        <f>VLOOKUP($U2510,look_up!A$2:P2536,10,FALSE)</f>
        <v>283333</v>
      </c>
      <c r="AE2510" s="16">
        <v>9</v>
      </c>
      <c r="AF2510" s="24" t="s">
        <v>216</v>
      </c>
      <c r="AG2510">
        <v>40</v>
      </c>
      <c r="AH2510" s="16" t="s">
        <v>273</v>
      </c>
      <c r="AI2510" s="16" t="s">
        <v>297</v>
      </c>
      <c r="AJ2510" s="16" t="s">
        <v>214</v>
      </c>
      <c r="AK2510" s="16" t="s">
        <v>231</v>
      </c>
      <c r="AL2510" s="16">
        <v>9</v>
      </c>
    </row>
    <row r="2511" spans="1:38" x14ac:dyDescent="0.3">
      <c r="A2511" s="24" t="s">
        <v>0</v>
      </c>
      <c r="B2511" t="s">
        <v>267</v>
      </c>
      <c r="C2511" t="s">
        <v>312</v>
      </c>
      <c r="D2511">
        <v>-27.180980000000002</v>
      </c>
      <c r="E2511">
        <v>-48.409959999999998</v>
      </c>
      <c r="F2511" s="24" t="s">
        <v>2</v>
      </c>
      <c r="G2511" s="24" t="s">
        <v>3</v>
      </c>
      <c r="H2511" s="25">
        <v>42372</v>
      </c>
      <c r="I2511" s="12" t="s">
        <v>100</v>
      </c>
      <c r="J2511" s="12" t="s">
        <v>270</v>
      </c>
      <c r="K2511" s="12" t="s">
        <v>292</v>
      </c>
      <c r="L2511" s="24" t="s">
        <v>96</v>
      </c>
      <c r="M2511" s="24" t="s">
        <v>313</v>
      </c>
      <c r="N2511" t="s">
        <v>173</v>
      </c>
      <c r="O2511" s="24">
        <v>1</v>
      </c>
      <c r="P2511">
        <v>10</v>
      </c>
      <c r="Q2511">
        <v>10</v>
      </c>
      <c r="R2511">
        <v>25</v>
      </c>
      <c r="S2511" s="24">
        <v>4.5</v>
      </c>
      <c r="T2511" s="24">
        <v>8</v>
      </c>
      <c r="U2511" t="s">
        <v>189</v>
      </c>
      <c r="V2511" s="14" t="str">
        <f>VLOOKUP($U2511,look_up!$A$2:J2537,2,FALSE)</f>
        <v>Anêmona</v>
      </c>
      <c r="W2511" s="14" t="str">
        <f>VLOOKUP($U2511,look_up!$A$2:K2537,3,FALSE)</f>
        <v>Species</v>
      </c>
      <c r="X2511" s="14" t="str">
        <f>VLOOKUP($U2511,look_up!$A$2:L2537,4,FALSE)</f>
        <v>NA</v>
      </c>
      <c r="Y2511" s="14" t="str">
        <f>VLOOKUP($U2511,look_up!A$2:K2537,5,FALSE)</f>
        <v>Animalia</v>
      </c>
      <c r="Z2511" s="14" t="str">
        <f>VLOOKUP($U2511,look_up!A$2:L2537,6,FALSE)</f>
        <v>Cnidaria</v>
      </c>
      <c r="AA2511" s="14" t="str">
        <f>VLOOKUP($U2511,look_up!A$2:M2537,7,FALSE)</f>
        <v>Anthozoa</v>
      </c>
      <c r="AB2511" s="14" t="str">
        <f>VLOOKUP($U2511,look_up!$A$2:P2537,8,FALSE)</f>
        <v>Actiniaria</v>
      </c>
      <c r="AC2511" s="14" t="str">
        <f>VLOOKUP($U2511,look_up!$A$2:Q2537,9,FALSE)</f>
        <v>Actiniidae</v>
      </c>
      <c r="AD2511" s="14">
        <f>VLOOKUP($U2511,look_up!A$2:P2537,10,FALSE)</f>
        <v>283333</v>
      </c>
      <c r="AE2511" s="16">
        <v>0</v>
      </c>
      <c r="AF2511" s="24" t="s">
        <v>216</v>
      </c>
      <c r="AG2511">
        <v>40</v>
      </c>
      <c r="AH2511" s="16" t="s">
        <v>273</v>
      </c>
      <c r="AI2511" s="16" t="s">
        <v>297</v>
      </c>
      <c r="AJ2511" s="16" t="s">
        <v>214</v>
      </c>
      <c r="AK2511" s="16" t="s">
        <v>231</v>
      </c>
      <c r="AL2511" s="16">
        <v>0</v>
      </c>
    </row>
    <row r="2512" spans="1:38" x14ac:dyDescent="0.3">
      <c r="A2512" s="24" t="s">
        <v>0</v>
      </c>
      <c r="B2512" t="s">
        <v>267</v>
      </c>
      <c r="C2512" t="s">
        <v>312</v>
      </c>
      <c r="D2512">
        <v>-27.180980000000002</v>
      </c>
      <c r="E2512">
        <v>-48.409959999999998</v>
      </c>
      <c r="F2512" s="24" t="s">
        <v>2</v>
      </c>
      <c r="G2512" s="24" t="s">
        <v>3</v>
      </c>
      <c r="H2512" s="25">
        <v>42372</v>
      </c>
      <c r="I2512" s="12" t="s">
        <v>100</v>
      </c>
      <c r="J2512" s="12" t="s">
        <v>270</v>
      </c>
      <c r="K2512" s="12" t="s">
        <v>292</v>
      </c>
      <c r="L2512" s="24" t="s">
        <v>96</v>
      </c>
      <c r="M2512" s="24" t="s">
        <v>313</v>
      </c>
      <c r="N2512" t="s">
        <v>173</v>
      </c>
      <c r="O2512" s="24">
        <v>2</v>
      </c>
      <c r="P2512">
        <v>10</v>
      </c>
      <c r="Q2512">
        <v>10</v>
      </c>
      <c r="R2512">
        <v>25</v>
      </c>
      <c r="S2512" s="24">
        <v>4.5</v>
      </c>
      <c r="T2512" s="24">
        <v>8</v>
      </c>
      <c r="U2512" t="s">
        <v>189</v>
      </c>
      <c r="V2512" s="14" t="str">
        <f>VLOOKUP($U2512,look_up!$A$2:J2538,2,FALSE)</f>
        <v>Anêmona</v>
      </c>
      <c r="W2512" s="14" t="str">
        <f>VLOOKUP($U2512,look_up!$A$2:K2538,3,FALSE)</f>
        <v>Species</v>
      </c>
      <c r="X2512" s="14" t="str">
        <f>VLOOKUP($U2512,look_up!$A$2:L2538,4,FALSE)</f>
        <v>NA</v>
      </c>
      <c r="Y2512" s="14" t="str">
        <f>VLOOKUP($U2512,look_up!A$2:K2538,5,FALSE)</f>
        <v>Animalia</v>
      </c>
      <c r="Z2512" s="14" t="str">
        <f>VLOOKUP($U2512,look_up!A$2:L2538,6,FALSE)</f>
        <v>Cnidaria</v>
      </c>
      <c r="AA2512" s="14" t="str">
        <f>VLOOKUP($U2512,look_up!A$2:M2538,7,FALSE)</f>
        <v>Anthozoa</v>
      </c>
      <c r="AB2512" s="14" t="str">
        <f>VLOOKUP($U2512,look_up!$A$2:P2538,8,FALSE)</f>
        <v>Actiniaria</v>
      </c>
      <c r="AC2512" s="14" t="str">
        <f>VLOOKUP($U2512,look_up!$A$2:Q2538,9,FALSE)</f>
        <v>Actiniidae</v>
      </c>
      <c r="AD2512" s="14">
        <f>VLOOKUP($U2512,look_up!A$2:P2538,10,FALSE)</f>
        <v>283333</v>
      </c>
      <c r="AE2512" s="16">
        <v>0</v>
      </c>
      <c r="AF2512" s="24" t="s">
        <v>216</v>
      </c>
      <c r="AG2512">
        <v>40</v>
      </c>
      <c r="AH2512" s="16" t="s">
        <v>273</v>
      </c>
      <c r="AI2512" s="16" t="s">
        <v>297</v>
      </c>
      <c r="AJ2512" s="16" t="s">
        <v>214</v>
      </c>
      <c r="AK2512" s="16" t="s">
        <v>231</v>
      </c>
      <c r="AL2512" s="16">
        <v>0</v>
      </c>
    </row>
    <row r="2513" spans="1:38" x14ac:dyDescent="0.3">
      <c r="A2513" s="24" t="s">
        <v>0</v>
      </c>
      <c r="B2513" t="s">
        <v>267</v>
      </c>
      <c r="C2513" t="s">
        <v>312</v>
      </c>
      <c r="D2513">
        <v>-27.180980000000002</v>
      </c>
      <c r="E2513">
        <v>-48.409959999999998</v>
      </c>
      <c r="F2513" s="24" t="s">
        <v>2</v>
      </c>
      <c r="G2513" s="24" t="s">
        <v>3</v>
      </c>
      <c r="H2513" s="25">
        <v>42372</v>
      </c>
      <c r="I2513" s="12" t="s">
        <v>100</v>
      </c>
      <c r="J2513" s="12" t="s">
        <v>270</v>
      </c>
      <c r="K2513" s="12" t="s">
        <v>292</v>
      </c>
      <c r="L2513" s="24" t="s">
        <v>96</v>
      </c>
      <c r="M2513" s="24" t="s">
        <v>313</v>
      </c>
      <c r="N2513" t="s">
        <v>173</v>
      </c>
      <c r="O2513" s="24">
        <v>3</v>
      </c>
      <c r="P2513">
        <v>10</v>
      </c>
      <c r="Q2513">
        <v>10</v>
      </c>
      <c r="R2513">
        <v>25</v>
      </c>
      <c r="S2513" s="24">
        <v>4.5</v>
      </c>
      <c r="T2513" s="24">
        <v>8</v>
      </c>
      <c r="U2513" t="s">
        <v>189</v>
      </c>
      <c r="V2513" s="14" t="str">
        <f>VLOOKUP($U2513,look_up!$A$2:J2539,2,FALSE)</f>
        <v>Anêmona</v>
      </c>
      <c r="W2513" s="14" t="str">
        <f>VLOOKUP($U2513,look_up!$A$2:K2539,3,FALSE)</f>
        <v>Species</v>
      </c>
      <c r="X2513" s="14" t="str">
        <f>VLOOKUP($U2513,look_up!$A$2:L2539,4,FALSE)</f>
        <v>NA</v>
      </c>
      <c r="Y2513" s="14" t="str">
        <f>VLOOKUP($U2513,look_up!A$2:K2539,5,FALSE)</f>
        <v>Animalia</v>
      </c>
      <c r="Z2513" s="14" t="str">
        <f>VLOOKUP($U2513,look_up!A$2:L2539,6,FALSE)</f>
        <v>Cnidaria</v>
      </c>
      <c r="AA2513" s="14" t="str">
        <f>VLOOKUP($U2513,look_up!A$2:M2539,7,FALSE)</f>
        <v>Anthozoa</v>
      </c>
      <c r="AB2513" s="14" t="str">
        <f>VLOOKUP($U2513,look_up!$A$2:P2539,8,FALSE)</f>
        <v>Actiniaria</v>
      </c>
      <c r="AC2513" s="14" t="str">
        <f>VLOOKUP($U2513,look_up!$A$2:Q2539,9,FALSE)</f>
        <v>Actiniidae</v>
      </c>
      <c r="AD2513" s="14">
        <f>VLOOKUP($U2513,look_up!A$2:P2539,10,FALSE)</f>
        <v>283333</v>
      </c>
      <c r="AE2513" s="16">
        <v>0</v>
      </c>
      <c r="AF2513" s="24" t="s">
        <v>216</v>
      </c>
      <c r="AG2513">
        <v>40</v>
      </c>
      <c r="AH2513" s="16" t="s">
        <v>273</v>
      </c>
      <c r="AI2513" s="16" t="s">
        <v>297</v>
      </c>
      <c r="AJ2513" s="16" t="s">
        <v>214</v>
      </c>
      <c r="AK2513" s="16" t="s">
        <v>231</v>
      </c>
      <c r="AL2513" s="16">
        <v>0</v>
      </c>
    </row>
    <row r="2514" spans="1:38" x14ac:dyDescent="0.3">
      <c r="A2514" s="24" t="s">
        <v>0</v>
      </c>
      <c r="B2514" t="s">
        <v>309</v>
      </c>
      <c r="C2514" t="s">
        <v>287</v>
      </c>
      <c r="D2514">
        <v>-27.178419999999999</v>
      </c>
      <c r="E2514">
        <v>-48.406959999999998</v>
      </c>
      <c r="F2514" s="24" t="s">
        <v>2</v>
      </c>
      <c r="G2514" s="24" t="s">
        <v>3</v>
      </c>
      <c r="H2514" s="25">
        <v>42397</v>
      </c>
      <c r="I2514" s="12" t="s">
        <v>288</v>
      </c>
      <c r="J2514" s="12" t="s">
        <v>270</v>
      </c>
      <c r="K2514" s="12" t="s">
        <v>292</v>
      </c>
      <c r="L2514" s="24" t="s">
        <v>96</v>
      </c>
      <c r="M2514" s="24" t="s">
        <v>313</v>
      </c>
      <c r="N2514" t="s">
        <v>85</v>
      </c>
      <c r="O2514" s="24">
        <v>1</v>
      </c>
      <c r="P2514">
        <v>5</v>
      </c>
      <c r="Q2514">
        <v>5</v>
      </c>
      <c r="R2514">
        <v>23</v>
      </c>
      <c r="S2514" s="24">
        <v>4.5</v>
      </c>
      <c r="T2514" s="24">
        <v>8</v>
      </c>
      <c r="U2514" t="s">
        <v>189</v>
      </c>
      <c r="V2514" s="14" t="str">
        <f>VLOOKUP($U2514,look_up!$A$2:J2540,2,FALSE)</f>
        <v>Anêmona</v>
      </c>
      <c r="W2514" s="14" t="str">
        <f>VLOOKUP($U2514,look_up!$A$2:K2540,3,FALSE)</f>
        <v>Species</v>
      </c>
      <c r="X2514" s="14" t="str">
        <f>VLOOKUP($U2514,look_up!$A$2:L2540,4,FALSE)</f>
        <v>NA</v>
      </c>
      <c r="Y2514" s="14" t="str">
        <f>VLOOKUP($U2514,look_up!A$2:K2540,5,FALSE)</f>
        <v>Animalia</v>
      </c>
      <c r="Z2514" s="14" t="str">
        <f>VLOOKUP($U2514,look_up!A$2:L2540,6,FALSE)</f>
        <v>Cnidaria</v>
      </c>
      <c r="AA2514" s="14" t="str">
        <f>VLOOKUP($U2514,look_up!A$2:M2540,7,FALSE)</f>
        <v>Anthozoa</v>
      </c>
      <c r="AB2514" s="14" t="str">
        <f>VLOOKUP($U2514,look_up!$A$2:P2540,8,FALSE)</f>
        <v>Actiniaria</v>
      </c>
      <c r="AC2514" s="14" t="str">
        <f>VLOOKUP($U2514,look_up!$A$2:Q2540,9,FALSE)</f>
        <v>Actiniidae</v>
      </c>
      <c r="AD2514" s="14">
        <f>VLOOKUP($U2514,look_up!A$2:P2540,10,FALSE)</f>
        <v>283333</v>
      </c>
      <c r="AE2514" s="16">
        <v>2</v>
      </c>
      <c r="AF2514" s="24" t="s">
        <v>216</v>
      </c>
      <c r="AG2514">
        <v>40</v>
      </c>
      <c r="AH2514" s="16" t="s">
        <v>273</v>
      </c>
      <c r="AI2514" s="16" t="s">
        <v>297</v>
      </c>
      <c r="AJ2514" s="16" t="s">
        <v>214</v>
      </c>
      <c r="AK2514" s="16" t="s">
        <v>231</v>
      </c>
      <c r="AL2514" s="16">
        <v>2</v>
      </c>
    </row>
    <row r="2515" spans="1:38" x14ac:dyDescent="0.3">
      <c r="A2515" s="24" t="s">
        <v>0</v>
      </c>
      <c r="B2515" t="s">
        <v>309</v>
      </c>
      <c r="C2515" t="s">
        <v>287</v>
      </c>
      <c r="D2515">
        <v>-27.178419999999999</v>
      </c>
      <c r="E2515">
        <v>-48.406959999999998</v>
      </c>
      <c r="F2515" s="24" t="s">
        <v>2</v>
      </c>
      <c r="G2515" s="24" t="s">
        <v>3</v>
      </c>
      <c r="H2515" s="25">
        <v>42397</v>
      </c>
      <c r="I2515" s="12" t="s">
        <v>288</v>
      </c>
      <c r="J2515" s="12" t="s">
        <v>270</v>
      </c>
      <c r="K2515" s="12" t="s">
        <v>292</v>
      </c>
      <c r="L2515" s="24" t="s">
        <v>96</v>
      </c>
      <c r="M2515" s="24" t="s">
        <v>313</v>
      </c>
      <c r="N2515" t="s">
        <v>85</v>
      </c>
      <c r="O2515" s="24">
        <v>2</v>
      </c>
      <c r="P2515">
        <v>5</v>
      </c>
      <c r="Q2515">
        <v>5</v>
      </c>
      <c r="R2515">
        <v>23</v>
      </c>
      <c r="S2515" s="24">
        <v>4.5</v>
      </c>
      <c r="T2515" s="24">
        <v>8</v>
      </c>
      <c r="U2515" t="s">
        <v>189</v>
      </c>
      <c r="V2515" s="14" t="str">
        <f>VLOOKUP($U2515,look_up!$A$2:J2541,2,FALSE)</f>
        <v>Anêmona</v>
      </c>
      <c r="W2515" s="14" t="str">
        <f>VLOOKUP($U2515,look_up!$A$2:K2541,3,FALSE)</f>
        <v>Species</v>
      </c>
      <c r="X2515" s="14" t="str">
        <f>VLOOKUP($U2515,look_up!$A$2:L2541,4,FALSE)</f>
        <v>NA</v>
      </c>
      <c r="Y2515" s="14" t="str">
        <f>VLOOKUP($U2515,look_up!A$2:K2541,5,FALSE)</f>
        <v>Animalia</v>
      </c>
      <c r="Z2515" s="14" t="str">
        <f>VLOOKUP($U2515,look_up!A$2:L2541,6,FALSE)</f>
        <v>Cnidaria</v>
      </c>
      <c r="AA2515" s="14" t="str">
        <f>VLOOKUP($U2515,look_up!A$2:M2541,7,FALSE)</f>
        <v>Anthozoa</v>
      </c>
      <c r="AB2515" s="14" t="str">
        <f>VLOOKUP($U2515,look_up!$A$2:P2541,8,FALSE)</f>
        <v>Actiniaria</v>
      </c>
      <c r="AC2515" s="14" t="str">
        <f>VLOOKUP($U2515,look_up!$A$2:Q2541,9,FALSE)</f>
        <v>Actiniidae</v>
      </c>
      <c r="AD2515" s="14">
        <f>VLOOKUP($U2515,look_up!A$2:P2541,10,FALSE)</f>
        <v>283333</v>
      </c>
      <c r="AE2515" s="16">
        <v>2</v>
      </c>
      <c r="AF2515" s="24" t="s">
        <v>216</v>
      </c>
      <c r="AG2515">
        <v>40</v>
      </c>
      <c r="AH2515" s="16" t="s">
        <v>273</v>
      </c>
      <c r="AI2515" s="16" t="s">
        <v>297</v>
      </c>
      <c r="AJ2515" s="16" t="s">
        <v>214</v>
      </c>
      <c r="AK2515" s="16" t="s">
        <v>231</v>
      </c>
      <c r="AL2515" s="16">
        <v>2</v>
      </c>
    </row>
    <row r="2516" spans="1:38" x14ac:dyDescent="0.3">
      <c r="A2516" s="24" t="s">
        <v>0</v>
      </c>
      <c r="B2516" t="s">
        <v>309</v>
      </c>
      <c r="C2516" t="s">
        <v>287</v>
      </c>
      <c r="D2516">
        <v>-27.178419999999999</v>
      </c>
      <c r="E2516">
        <v>-48.406959999999998</v>
      </c>
      <c r="F2516" s="24" t="s">
        <v>2</v>
      </c>
      <c r="G2516" s="24" t="s">
        <v>3</v>
      </c>
      <c r="H2516" s="25">
        <v>42397</v>
      </c>
      <c r="I2516" s="12" t="s">
        <v>288</v>
      </c>
      <c r="J2516" s="12" t="s">
        <v>270</v>
      </c>
      <c r="K2516" s="12" t="s">
        <v>292</v>
      </c>
      <c r="L2516" s="24" t="s">
        <v>96</v>
      </c>
      <c r="M2516" s="24" t="s">
        <v>313</v>
      </c>
      <c r="N2516" t="s">
        <v>85</v>
      </c>
      <c r="O2516" s="24">
        <v>3</v>
      </c>
      <c r="P2516">
        <v>5</v>
      </c>
      <c r="Q2516">
        <v>5</v>
      </c>
      <c r="R2516">
        <v>23</v>
      </c>
      <c r="S2516" s="24">
        <v>4.5</v>
      </c>
      <c r="T2516" s="24">
        <v>8</v>
      </c>
      <c r="U2516" t="s">
        <v>189</v>
      </c>
      <c r="V2516" s="14" t="str">
        <f>VLOOKUP($U2516,look_up!$A$2:J2542,2,FALSE)</f>
        <v>Anêmona</v>
      </c>
      <c r="W2516" s="14" t="str">
        <f>VLOOKUP($U2516,look_up!$A$2:K2542,3,FALSE)</f>
        <v>Species</v>
      </c>
      <c r="X2516" s="14" t="str">
        <f>VLOOKUP($U2516,look_up!$A$2:L2542,4,FALSE)</f>
        <v>NA</v>
      </c>
      <c r="Y2516" s="14" t="str">
        <f>VLOOKUP($U2516,look_up!A$2:K2542,5,FALSE)</f>
        <v>Animalia</v>
      </c>
      <c r="Z2516" s="14" t="str">
        <f>VLOOKUP($U2516,look_up!A$2:L2542,6,FALSE)</f>
        <v>Cnidaria</v>
      </c>
      <c r="AA2516" s="14" t="str">
        <f>VLOOKUP($U2516,look_up!A$2:M2542,7,FALSE)</f>
        <v>Anthozoa</v>
      </c>
      <c r="AB2516" s="14" t="str">
        <f>VLOOKUP($U2516,look_up!$A$2:P2542,8,FALSE)</f>
        <v>Actiniaria</v>
      </c>
      <c r="AC2516" s="14" t="str">
        <f>VLOOKUP($U2516,look_up!$A$2:Q2542,9,FALSE)</f>
        <v>Actiniidae</v>
      </c>
      <c r="AD2516" s="14">
        <f>VLOOKUP($U2516,look_up!A$2:P2542,10,FALSE)</f>
        <v>283333</v>
      </c>
      <c r="AE2516" s="16">
        <v>7</v>
      </c>
      <c r="AF2516" s="24" t="s">
        <v>216</v>
      </c>
      <c r="AG2516">
        <v>40</v>
      </c>
      <c r="AH2516" s="16" t="s">
        <v>273</v>
      </c>
      <c r="AI2516" s="16" t="s">
        <v>297</v>
      </c>
      <c r="AJ2516" s="16" t="s">
        <v>214</v>
      </c>
      <c r="AK2516" s="16" t="s">
        <v>231</v>
      </c>
      <c r="AL2516" s="16">
        <v>7</v>
      </c>
    </row>
    <row r="2517" spans="1:38" x14ac:dyDescent="0.3">
      <c r="A2517" s="24" t="s">
        <v>0</v>
      </c>
      <c r="B2517" t="s">
        <v>310</v>
      </c>
      <c r="C2517" t="s">
        <v>289</v>
      </c>
      <c r="D2517">
        <v>-27.118390000000002</v>
      </c>
      <c r="E2517">
        <v>-48.519509999999997</v>
      </c>
      <c r="F2517" s="24" t="s">
        <v>2</v>
      </c>
      <c r="G2517" s="24" t="s">
        <v>3</v>
      </c>
      <c r="H2517" s="25">
        <v>42389</v>
      </c>
      <c r="I2517" s="12" t="s">
        <v>248</v>
      </c>
      <c r="J2517" s="12" t="s">
        <v>270</v>
      </c>
      <c r="K2517" s="12" t="s">
        <v>292</v>
      </c>
      <c r="L2517" s="24" t="s">
        <v>96</v>
      </c>
      <c r="M2517" s="24" t="s">
        <v>272</v>
      </c>
      <c r="N2517" t="s">
        <v>85</v>
      </c>
      <c r="O2517" s="24">
        <v>1</v>
      </c>
      <c r="P2517">
        <v>5</v>
      </c>
      <c r="Q2517">
        <v>5</v>
      </c>
      <c r="R2517">
        <v>28</v>
      </c>
      <c r="S2517" s="24">
        <v>2.2000000000000002</v>
      </c>
      <c r="T2517" s="24">
        <v>1.5</v>
      </c>
      <c r="U2517" t="s">
        <v>189</v>
      </c>
      <c r="V2517" s="14" t="str">
        <f>VLOOKUP($U2517,look_up!$A$2:J2543,2,FALSE)</f>
        <v>Anêmona</v>
      </c>
      <c r="W2517" s="14" t="str">
        <f>VLOOKUP($U2517,look_up!$A$2:K2543,3,FALSE)</f>
        <v>Species</v>
      </c>
      <c r="X2517" s="14" t="str">
        <f>VLOOKUP($U2517,look_up!$A$2:L2543,4,FALSE)</f>
        <v>NA</v>
      </c>
      <c r="Y2517" s="14" t="str">
        <f>VLOOKUP($U2517,look_up!A$2:K2543,5,FALSE)</f>
        <v>Animalia</v>
      </c>
      <c r="Z2517" s="14" t="str">
        <f>VLOOKUP($U2517,look_up!A$2:L2543,6,FALSE)</f>
        <v>Cnidaria</v>
      </c>
      <c r="AA2517" s="14" t="str">
        <f>VLOOKUP($U2517,look_up!A$2:M2543,7,FALSE)</f>
        <v>Anthozoa</v>
      </c>
      <c r="AB2517" s="14" t="str">
        <f>VLOOKUP($U2517,look_up!$A$2:P2543,8,FALSE)</f>
        <v>Actiniaria</v>
      </c>
      <c r="AC2517" s="14" t="str">
        <f>VLOOKUP($U2517,look_up!$A$2:Q2543,9,FALSE)</f>
        <v>Actiniidae</v>
      </c>
      <c r="AD2517" s="14">
        <f>VLOOKUP($U2517,look_up!A$2:P2543,10,FALSE)</f>
        <v>283333</v>
      </c>
      <c r="AE2517" s="16">
        <v>8</v>
      </c>
      <c r="AF2517" s="24" t="s">
        <v>216</v>
      </c>
      <c r="AG2517">
        <v>40</v>
      </c>
      <c r="AH2517" s="16" t="s">
        <v>273</v>
      </c>
      <c r="AI2517" s="16" t="s">
        <v>297</v>
      </c>
      <c r="AJ2517" s="16" t="s">
        <v>214</v>
      </c>
      <c r="AK2517" s="16" t="s">
        <v>231</v>
      </c>
      <c r="AL2517" s="16">
        <v>8</v>
      </c>
    </row>
    <row r="2518" spans="1:38" x14ac:dyDescent="0.3">
      <c r="A2518" s="24" t="s">
        <v>0</v>
      </c>
      <c r="B2518" t="s">
        <v>310</v>
      </c>
      <c r="C2518" t="s">
        <v>289</v>
      </c>
      <c r="D2518">
        <v>-27.118390000000002</v>
      </c>
      <c r="E2518">
        <v>-48.519509999999997</v>
      </c>
      <c r="F2518" s="24" t="s">
        <v>2</v>
      </c>
      <c r="G2518" s="24" t="s">
        <v>3</v>
      </c>
      <c r="H2518" s="25">
        <v>42389</v>
      </c>
      <c r="I2518" s="12" t="s">
        <v>248</v>
      </c>
      <c r="J2518" s="12" t="s">
        <v>270</v>
      </c>
      <c r="K2518" s="12" t="s">
        <v>292</v>
      </c>
      <c r="L2518" s="24" t="s">
        <v>96</v>
      </c>
      <c r="M2518" s="24" t="s">
        <v>272</v>
      </c>
      <c r="N2518" t="s">
        <v>85</v>
      </c>
      <c r="O2518" s="24">
        <v>2</v>
      </c>
      <c r="P2518">
        <v>5</v>
      </c>
      <c r="Q2518">
        <v>5</v>
      </c>
      <c r="R2518">
        <v>28</v>
      </c>
      <c r="S2518" s="24">
        <v>2.2000000000000002</v>
      </c>
      <c r="T2518" s="24">
        <v>1.5</v>
      </c>
      <c r="U2518" t="s">
        <v>189</v>
      </c>
      <c r="V2518" s="14" t="str">
        <f>VLOOKUP($U2518,look_up!$A$2:J2544,2,FALSE)</f>
        <v>Anêmona</v>
      </c>
      <c r="W2518" s="14" t="str">
        <f>VLOOKUP($U2518,look_up!$A$2:K2544,3,FALSE)</f>
        <v>Species</v>
      </c>
      <c r="X2518" s="14" t="str">
        <f>VLOOKUP($U2518,look_up!$A$2:L2544,4,FALSE)</f>
        <v>NA</v>
      </c>
      <c r="Y2518" s="14" t="str">
        <f>VLOOKUP($U2518,look_up!A$2:K2544,5,FALSE)</f>
        <v>Animalia</v>
      </c>
      <c r="Z2518" s="14" t="str">
        <f>VLOOKUP($U2518,look_up!A$2:L2544,6,FALSE)</f>
        <v>Cnidaria</v>
      </c>
      <c r="AA2518" s="14" t="str">
        <f>VLOOKUP($U2518,look_up!A$2:M2544,7,FALSE)</f>
        <v>Anthozoa</v>
      </c>
      <c r="AB2518" s="14" t="str">
        <f>VLOOKUP($U2518,look_up!$A$2:P2544,8,FALSE)</f>
        <v>Actiniaria</v>
      </c>
      <c r="AC2518" s="14" t="str">
        <f>VLOOKUP($U2518,look_up!$A$2:Q2544,9,FALSE)</f>
        <v>Actiniidae</v>
      </c>
      <c r="AD2518" s="14">
        <f>VLOOKUP($U2518,look_up!A$2:P2544,10,FALSE)</f>
        <v>283333</v>
      </c>
      <c r="AE2518" s="16">
        <v>2</v>
      </c>
      <c r="AF2518" s="24" t="s">
        <v>216</v>
      </c>
      <c r="AG2518">
        <v>40</v>
      </c>
      <c r="AH2518" s="16" t="s">
        <v>273</v>
      </c>
      <c r="AI2518" s="16" t="s">
        <v>297</v>
      </c>
      <c r="AJ2518" s="16" t="s">
        <v>214</v>
      </c>
      <c r="AK2518" s="16" t="s">
        <v>231</v>
      </c>
      <c r="AL2518" s="16">
        <v>2</v>
      </c>
    </row>
    <row r="2519" spans="1:38" x14ac:dyDescent="0.3">
      <c r="A2519" s="24" t="s">
        <v>0</v>
      </c>
      <c r="B2519" t="s">
        <v>310</v>
      </c>
      <c r="C2519" t="s">
        <v>289</v>
      </c>
      <c r="D2519">
        <v>-27.118390000000002</v>
      </c>
      <c r="E2519">
        <v>-48.519509999999997</v>
      </c>
      <c r="F2519" s="24" t="s">
        <v>2</v>
      </c>
      <c r="G2519" s="24" t="s">
        <v>3</v>
      </c>
      <c r="H2519" s="25">
        <v>42389</v>
      </c>
      <c r="I2519" s="12" t="s">
        <v>248</v>
      </c>
      <c r="J2519" s="12" t="s">
        <v>270</v>
      </c>
      <c r="K2519" s="12" t="s">
        <v>292</v>
      </c>
      <c r="L2519" s="24" t="s">
        <v>96</v>
      </c>
      <c r="M2519" s="24" t="s">
        <v>272</v>
      </c>
      <c r="N2519" t="s">
        <v>85</v>
      </c>
      <c r="O2519" s="24">
        <v>3</v>
      </c>
      <c r="P2519">
        <v>5</v>
      </c>
      <c r="Q2519">
        <v>5</v>
      </c>
      <c r="R2519">
        <v>28</v>
      </c>
      <c r="S2519" s="24">
        <v>2.2000000000000002</v>
      </c>
      <c r="T2519" s="24">
        <v>1.5</v>
      </c>
      <c r="U2519" t="s">
        <v>189</v>
      </c>
      <c r="V2519" s="14" t="str">
        <f>VLOOKUP($U2519,look_up!$A$2:J2545,2,FALSE)</f>
        <v>Anêmona</v>
      </c>
      <c r="W2519" s="14" t="str">
        <f>VLOOKUP($U2519,look_up!$A$2:K2545,3,FALSE)</f>
        <v>Species</v>
      </c>
      <c r="X2519" s="14" t="str">
        <f>VLOOKUP($U2519,look_up!$A$2:L2545,4,FALSE)</f>
        <v>NA</v>
      </c>
      <c r="Y2519" s="14" t="str">
        <f>VLOOKUP($U2519,look_up!A$2:K2545,5,FALSE)</f>
        <v>Animalia</v>
      </c>
      <c r="Z2519" s="14" t="str">
        <f>VLOOKUP($U2519,look_up!A$2:L2545,6,FALSE)</f>
        <v>Cnidaria</v>
      </c>
      <c r="AA2519" s="14" t="str">
        <f>VLOOKUP($U2519,look_up!A$2:M2545,7,FALSE)</f>
        <v>Anthozoa</v>
      </c>
      <c r="AB2519" s="14" t="str">
        <f>VLOOKUP($U2519,look_up!$A$2:P2545,8,FALSE)</f>
        <v>Actiniaria</v>
      </c>
      <c r="AC2519" s="14" t="str">
        <f>VLOOKUP($U2519,look_up!$A$2:Q2545,9,FALSE)</f>
        <v>Actiniidae</v>
      </c>
      <c r="AD2519" s="14">
        <f>VLOOKUP($U2519,look_up!A$2:P2545,10,FALSE)</f>
        <v>283333</v>
      </c>
      <c r="AE2519" s="16">
        <v>5</v>
      </c>
      <c r="AF2519" s="24" t="s">
        <v>216</v>
      </c>
      <c r="AG2519">
        <v>40</v>
      </c>
      <c r="AH2519" s="16" t="s">
        <v>273</v>
      </c>
      <c r="AI2519" s="16" t="s">
        <v>297</v>
      </c>
      <c r="AJ2519" s="16" t="s">
        <v>214</v>
      </c>
      <c r="AK2519" s="16" t="s">
        <v>231</v>
      </c>
      <c r="AL2519" s="16">
        <v>5</v>
      </c>
    </row>
    <row r="2520" spans="1:38" x14ac:dyDescent="0.3">
      <c r="A2520" s="24" t="s">
        <v>0</v>
      </c>
      <c r="B2520" t="s">
        <v>311</v>
      </c>
      <c r="C2520" t="s">
        <v>290</v>
      </c>
      <c r="D2520">
        <v>-27.11862</v>
      </c>
      <c r="E2520">
        <v>-48.514699999999998</v>
      </c>
      <c r="F2520" s="24" t="s">
        <v>2</v>
      </c>
      <c r="G2520" s="24" t="s">
        <v>3</v>
      </c>
      <c r="H2520" s="25">
        <v>42389</v>
      </c>
      <c r="I2520" s="12" t="s">
        <v>248</v>
      </c>
      <c r="J2520" s="12" t="s">
        <v>270</v>
      </c>
      <c r="K2520" s="12" t="s">
        <v>292</v>
      </c>
      <c r="L2520" s="24" t="s">
        <v>96</v>
      </c>
      <c r="M2520" s="24" t="s">
        <v>272</v>
      </c>
      <c r="N2520" t="s">
        <v>85</v>
      </c>
      <c r="O2520" s="24">
        <v>1</v>
      </c>
      <c r="P2520">
        <v>5</v>
      </c>
      <c r="Q2520">
        <v>5</v>
      </c>
      <c r="R2520">
        <v>28</v>
      </c>
      <c r="S2520" s="24">
        <v>2.2000000000000002</v>
      </c>
      <c r="T2520" s="24">
        <v>2</v>
      </c>
      <c r="U2520" t="s">
        <v>189</v>
      </c>
      <c r="V2520" s="14" t="str">
        <f>VLOOKUP($U2520,look_up!$A$2:J2546,2,FALSE)</f>
        <v>Anêmona</v>
      </c>
      <c r="W2520" s="14" t="str">
        <f>VLOOKUP($U2520,look_up!$A$2:K2546,3,FALSE)</f>
        <v>Species</v>
      </c>
      <c r="X2520" s="14" t="str">
        <f>VLOOKUP($U2520,look_up!$A$2:L2546,4,FALSE)</f>
        <v>NA</v>
      </c>
      <c r="Y2520" s="14" t="str">
        <f>VLOOKUP($U2520,look_up!A$2:K2546,5,FALSE)</f>
        <v>Animalia</v>
      </c>
      <c r="Z2520" s="14" t="str">
        <f>VLOOKUP($U2520,look_up!A$2:L2546,6,FALSE)</f>
        <v>Cnidaria</v>
      </c>
      <c r="AA2520" s="14" t="str">
        <f>VLOOKUP($U2520,look_up!A$2:M2546,7,FALSE)</f>
        <v>Anthozoa</v>
      </c>
      <c r="AB2520" s="14" t="str">
        <f>VLOOKUP($U2520,look_up!$A$2:P2546,8,FALSE)</f>
        <v>Actiniaria</v>
      </c>
      <c r="AC2520" s="14" t="str">
        <f>VLOOKUP($U2520,look_up!$A$2:Q2546,9,FALSE)</f>
        <v>Actiniidae</v>
      </c>
      <c r="AD2520" s="14">
        <f>VLOOKUP($U2520,look_up!A$2:P2546,10,FALSE)</f>
        <v>283333</v>
      </c>
      <c r="AE2520" s="16">
        <v>0</v>
      </c>
      <c r="AF2520" s="24" t="s">
        <v>216</v>
      </c>
      <c r="AG2520">
        <v>40</v>
      </c>
      <c r="AH2520" s="16" t="s">
        <v>273</v>
      </c>
      <c r="AI2520" s="16" t="s">
        <v>297</v>
      </c>
      <c r="AJ2520" s="16" t="s">
        <v>214</v>
      </c>
      <c r="AK2520" s="16" t="s">
        <v>231</v>
      </c>
      <c r="AL2520" s="16">
        <v>0</v>
      </c>
    </row>
    <row r="2521" spans="1:38" x14ac:dyDescent="0.3">
      <c r="A2521" s="24" t="s">
        <v>0</v>
      </c>
      <c r="B2521" t="s">
        <v>311</v>
      </c>
      <c r="C2521" t="s">
        <v>290</v>
      </c>
      <c r="D2521">
        <v>-27.11862</v>
      </c>
      <c r="E2521">
        <v>-48.514699999999998</v>
      </c>
      <c r="F2521" s="24" t="s">
        <v>2</v>
      </c>
      <c r="G2521" s="24" t="s">
        <v>3</v>
      </c>
      <c r="H2521" s="25">
        <v>42389</v>
      </c>
      <c r="I2521" s="12" t="s">
        <v>248</v>
      </c>
      <c r="J2521" s="12" t="s">
        <v>270</v>
      </c>
      <c r="K2521" s="12" t="s">
        <v>292</v>
      </c>
      <c r="L2521" s="24" t="s">
        <v>96</v>
      </c>
      <c r="M2521" s="24" t="s">
        <v>272</v>
      </c>
      <c r="N2521" t="s">
        <v>85</v>
      </c>
      <c r="O2521" s="24">
        <v>2</v>
      </c>
      <c r="P2521">
        <v>5</v>
      </c>
      <c r="Q2521">
        <v>5</v>
      </c>
      <c r="R2521">
        <v>28</v>
      </c>
      <c r="S2521" s="24">
        <v>2.2000000000000002</v>
      </c>
      <c r="T2521" s="24">
        <v>2</v>
      </c>
      <c r="U2521" t="s">
        <v>189</v>
      </c>
      <c r="V2521" s="14" t="str">
        <f>VLOOKUP($U2521,look_up!$A$2:J2547,2,FALSE)</f>
        <v>Anêmona</v>
      </c>
      <c r="W2521" s="14" t="str">
        <f>VLOOKUP($U2521,look_up!$A$2:K2547,3,FALSE)</f>
        <v>Species</v>
      </c>
      <c r="X2521" s="14" t="str">
        <f>VLOOKUP($U2521,look_up!$A$2:L2547,4,FALSE)</f>
        <v>NA</v>
      </c>
      <c r="Y2521" s="14" t="str">
        <f>VLOOKUP($U2521,look_up!A$2:K2547,5,FALSE)</f>
        <v>Animalia</v>
      </c>
      <c r="Z2521" s="14" t="str">
        <f>VLOOKUP($U2521,look_up!A$2:L2547,6,FALSE)</f>
        <v>Cnidaria</v>
      </c>
      <c r="AA2521" s="14" t="str">
        <f>VLOOKUP($U2521,look_up!A$2:M2547,7,FALSE)</f>
        <v>Anthozoa</v>
      </c>
      <c r="AB2521" s="14" t="str">
        <f>VLOOKUP($U2521,look_up!$A$2:P2547,8,FALSE)</f>
        <v>Actiniaria</v>
      </c>
      <c r="AC2521" s="14" t="str">
        <f>VLOOKUP($U2521,look_up!$A$2:Q2547,9,FALSE)</f>
        <v>Actiniidae</v>
      </c>
      <c r="AD2521" s="14">
        <f>VLOOKUP($U2521,look_up!A$2:P2547,10,FALSE)</f>
        <v>283333</v>
      </c>
      <c r="AE2521" s="16">
        <v>0</v>
      </c>
      <c r="AF2521" s="24" t="s">
        <v>216</v>
      </c>
      <c r="AG2521">
        <v>40</v>
      </c>
      <c r="AH2521" s="16" t="s">
        <v>273</v>
      </c>
      <c r="AI2521" s="16" t="s">
        <v>297</v>
      </c>
      <c r="AJ2521" s="16" t="s">
        <v>214</v>
      </c>
      <c r="AK2521" s="16" t="s">
        <v>231</v>
      </c>
      <c r="AL2521" s="16">
        <v>0</v>
      </c>
    </row>
    <row r="2522" spans="1:38" x14ac:dyDescent="0.3">
      <c r="A2522" s="24" t="s">
        <v>0</v>
      </c>
      <c r="B2522" t="s">
        <v>311</v>
      </c>
      <c r="C2522" t="s">
        <v>290</v>
      </c>
      <c r="D2522">
        <v>-27.11862</v>
      </c>
      <c r="E2522">
        <v>-48.514699999999998</v>
      </c>
      <c r="F2522" s="24" t="s">
        <v>2</v>
      </c>
      <c r="G2522" s="24" t="s">
        <v>3</v>
      </c>
      <c r="H2522" s="25">
        <v>42389</v>
      </c>
      <c r="I2522" s="12" t="s">
        <v>248</v>
      </c>
      <c r="J2522" s="12" t="s">
        <v>270</v>
      </c>
      <c r="K2522" s="12" t="s">
        <v>292</v>
      </c>
      <c r="L2522" s="24" t="s">
        <v>96</v>
      </c>
      <c r="M2522" s="24" t="s">
        <v>272</v>
      </c>
      <c r="N2522" t="s">
        <v>85</v>
      </c>
      <c r="O2522" s="24">
        <v>3</v>
      </c>
      <c r="P2522">
        <v>5</v>
      </c>
      <c r="Q2522">
        <v>5</v>
      </c>
      <c r="R2522">
        <v>28</v>
      </c>
      <c r="S2522" s="24">
        <v>2.2000000000000002</v>
      </c>
      <c r="T2522" s="24">
        <v>2</v>
      </c>
      <c r="U2522" t="s">
        <v>189</v>
      </c>
      <c r="V2522" s="14" t="str">
        <f>VLOOKUP($U2522,look_up!$A$2:J2548,2,FALSE)</f>
        <v>Anêmona</v>
      </c>
      <c r="W2522" s="14" t="str">
        <f>VLOOKUP($U2522,look_up!$A$2:K2548,3,FALSE)</f>
        <v>Species</v>
      </c>
      <c r="X2522" s="14" t="str">
        <f>VLOOKUP($U2522,look_up!$A$2:L2548,4,FALSE)</f>
        <v>NA</v>
      </c>
      <c r="Y2522" s="14" t="str">
        <f>VLOOKUP($U2522,look_up!A$2:K2548,5,FALSE)</f>
        <v>Animalia</v>
      </c>
      <c r="Z2522" s="14" t="str">
        <f>VLOOKUP($U2522,look_up!A$2:L2548,6,FALSE)</f>
        <v>Cnidaria</v>
      </c>
      <c r="AA2522" s="14" t="str">
        <f>VLOOKUP($U2522,look_up!A$2:M2548,7,FALSE)</f>
        <v>Anthozoa</v>
      </c>
      <c r="AB2522" s="14" t="str">
        <f>VLOOKUP($U2522,look_up!$A$2:P2548,8,FALSE)</f>
        <v>Actiniaria</v>
      </c>
      <c r="AC2522" s="14" t="str">
        <f>VLOOKUP($U2522,look_up!$A$2:Q2548,9,FALSE)</f>
        <v>Actiniidae</v>
      </c>
      <c r="AD2522" s="14">
        <f>VLOOKUP($U2522,look_up!A$2:P2548,10,FALSE)</f>
        <v>283333</v>
      </c>
      <c r="AE2522" s="16">
        <v>2</v>
      </c>
      <c r="AF2522" s="24" t="s">
        <v>216</v>
      </c>
      <c r="AG2522">
        <v>40</v>
      </c>
      <c r="AH2522" s="16" t="s">
        <v>273</v>
      </c>
      <c r="AI2522" s="16" t="s">
        <v>297</v>
      </c>
      <c r="AJ2522" s="16" t="s">
        <v>214</v>
      </c>
      <c r="AK2522" s="16" t="s">
        <v>231</v>
      </c>
      <c r="AL2522" s="16">
        <v>2</v>
      </c>
    </row>
    <row r="2523" spans="1:38" x14ac:dyDescent="0.3">
      <c r="A2523" s="24" t="s">
        <v>0</v>
      </c>
      <c r="B2523" t="s">
        <v>306</v>
      </c>
      <c r="C2523" t="s">
        <v>268</v>
      </c>
      <c r="D2523">
        <v>-27.609590000000001</v>
      </c>
      <c r="E2523">
        <v>-48.387419999999999</v>
      </c>
      <c r="F2523" s="24" t="s">
        <v>2</v>
      </c>
      <c r="G2523" s="24" t="s">
        <v>3</v>
      </c>
      <c r="H2523" s="25">
        <v>42033</v>
      </c>
      <c r="I2523" s="12" t="s">
        <v>269</v>
      </c>
      <c r="J2523" s="12" t="s">
        <v>270</v>
      </c>
      <c r="K2523" s="12" t="s">
        <v>271</v>
      </c>
      <c r="L2523" s="24" t="s">
        <v>96</v>
      </c>
      <c r="M2523" s="24" t="s">
        <v>272</v>
      </c>
      <c r="N2523" t="s">
        <v>85</v>
      </c>
      <c r="O2523" s="24">
        <v>1</v>
      </c>
      <c r="P2523">
        <v>5</v>
      </c>
      <c r="Q2523">
        <v>5</v>
      </c>
      <c r="R2523">
        <v>19</v>
      </c>
      <c r="S2523" s="24">
        <v>5</v>
      </c>
      <c r="T2523" s="24">
        <v>5.2</v>
      </c>
      <c r="U2523" t="s">
        <v>190</v>
      </c>
      <c r="V2523" s="14" t="str">
        <f>VLOOKUP($U2523,look_up!$A$2:J2549,2,FALSE)</f>
        <v>Anêmona</v>
      </c>
      <c r="W2523" s="14" t="str">
        <f>VLOOKUP($U2523,look_up!$A$2:K2549,3,FALSE)</f>
        <v>Species</v>
      </c>
      <c r="X2523" s="14" t="str">
        <f>VLOOKUP($U2523,look_up!$A$2:L2549,4,FALSE)</f>
        <v>NA</v>
      </c>
      <c r="Y2523" s="14" t="str">
        <f>VLOOKUP($U2523,look_up!A$2:K2549,5,FALSE)</f>
        <v>Animalia</v>
      </c>
      <c r="Z2523" s="14" t="str">
        <f>VLOOKUP($U2523,look_up!A$2:L2549,6,FALSE)</f>
        <v>Cnidaria</v>
      </c>
      <c r="AA2523" s="14" t="str">
        <f>VLOOKUP($U2523,look_up!A$2:M2549,7,FALSE)</f>
        <v>Anthozoa</v>
      </c>
      <c r="AB2523" s="14" t="str">
        <f>VLOOKUP($U2523,look_up!$A$2:P2549,8,FALSE)</f>
        <v>Actiniaria</v>
      </c>
      <c r="AC2523" s="14" t="str">
        <f>VLOOKUP($U2523,look_up!$A$2:Q2549,9,FALSE)</f>
        <v>Actiniidae</v>
      </c>
      <c r="AD2523" s="14">
        <f>VLOOKUP($U2523,look_up!A$2:P2549,10,FALSE)</f>
        <v>283408</v>
      </c>
      <c r="AE2523" s="16">
        <v>3</v>
      </c>
      <c r="AF2523" s="24" t="s">
        <v>216</v>
      </c>
      <c r="AG2523">
        <v>40</v>
      </c>
      <c r="AH2523" s="16" t="s">
        <v>273</v>
      </c>
      <c r="AI2523" s="16" t="s">
        <v>297</v>
      </c>
      <c r="AJ2523" s="16" t="s">
        <v>214</v>
      </c>
      <c r="AK2523" s="16" t="s">
        <v>232</v>
      </c>
      <c r="AL2523" s="16">
        <v>3</v>
      </c>
    </row>
    <row r="2524" spans="1:38" x14ac:dyDescent="0.3">
      <c r="A2524" s="24" t="s">
        <v>0</v>
      </c>
      <c r="B2524" t="s">
        <v>306</v>
      </c>
      <c r="C2524" t="s">
        <v>268</v>
      </c>
      <c r="D2524">
        <v>-27.609590000000001</v>
      </c>
      <c r="E2524">
        <v>-48.387419999999999</v>
      </c>
      <c r="F2524" s="24" t="s">
        <v>2</v>
      </c>
      <c r="G2524" s="24" t="s">
        <v>3</v>
      </c>
      <c r="H2524" s="25">
        <v>42033</v>
      </c>
      <c r="I2524" s="12" t="s">
        <v>269</v>
      </c>
      <c r="J2524" s="12" t="s">
        <v>270</v>
      </c>
      <c r="K2524" s="12" t="s">
        <v>271</v>
      </c>
      <c r="L2524" s="24" t="s">
        <v>96</v>
      </c>
      <c r="M2524" s="24" t="s">
        <v>272</v>
      </c>
      <c r="N2524" t="s">
        <v>85</v>
      </c>
      <c r="O2524" s="24">
        <v>2</v>
      </c>
      <c r="P2524">
        <v>5</v>
      </c>
      <c r="Q2524">
        <v>5</v>
      </c>
      <c r="R2524">
        <v>19</v>
      </c>
      <c r="S2524" s="24">
        <v>5</v>
      </c>
      <c r="T2524" s="24">
        <v>5.2</v>
      </c>
      <c r="U2524" t="s">
        <v>190</v>
      </c>
      <c r="V2524" s="14" t="str">
        <f>VLOOKUP($U2524,look_up!$A$2:J2550,2,FALSE)</f>
        <v>Anêmona</v>
      </c>
      <c r="W2524" s="14" t="str">
        <f>VLOOKUP($U2524,look_up!$A$2:K2550,3,FALSE)</f>
        <v>Species</v>
      </c>
      <c r="X2524" s="14" t="str">
        <f>VLOOKUP($U2524,look_up!$A$2:L2550,4,FALSE)</f>
        <v>NA</v>
      </c>
      <c r="Y2524" s="14" t="str">
        <f>VLOOKUP($U2524,look_up!A$2:K2550,5,FALSE)</f>
        <v>Animalia</v>
      </c>
      <c r="Z2524" s="14" t="str">
        <f>VLOOKUP($U2524,look_up!A$2:L2550,6,FALSE)</f>
        <v>Cnidaria</v>
      </c>
      <c r="AA2524" s="14" t="str">
        <f>VLOOKUP($U2524,look_up!A$2:M2550,7,FALSE)</f>
        <v>Anthozoa</v>
      </c>
      <c r="AB2524" s="14" t="str">
        <f>VLOOKUP($U2524,look_up!$A$2:P2550,8,FALSE)</f>
        <v>Actiniaria</v>
      </c>
      <c r="AC2524" s="14" t="str">
        <f>VLOOKUP($U2524,look_up!$A$2:Q2550,9,FALSE)</f>
        <v>Actiniidae</v>
      </c>
      <c r="AD2524" s="14">
        <f>VLOOKUP($U2524,look_up!A$2:P2550,10,FALSE)</f>
        <v>283408</v>
      </c>
      <c r="AE2524" s="16">
        <v>10</v>
      </c>
      <c r="AF2524" s="24" t="s">
        <v>216</v>
      </c>
      <c r="AG2524">
        <v>40</v>
      </c>
      <c r="AH2524" s="16" t="s">
        <v>273</v>
      </c>
      <c r="AI2524" s="16" t="s">
        <v>297</v>
      </c>
      <c r="AJ2524" s="16" t="s">
        <v>214</v>
      </c>
      <c r="AK2524" s="16" t="s">
        <v>232</v>
      </c>
      <c r="AL2524" s="16">
        <v>10</v>
      </c>
    </row>
    <row r="2525" spans="1:38" x14ac:dyDescent="0.3">
      <c r="A2525" s="24" t="s">
        <v>0</v>
      </c>
      <c r="B2525" t="s">
        <v>306</v>
      </c>
      <c r="C2525" t="s">
        <v>268</v>
      </c>
      <c r="D2525">
        <v>-27.609590000000001</v>
      </c>
      <c r="E2525">
        <v>-48.387419999999999</v>
      </c>
      <c r="F2525" s="24" t="s">
        <v>2</v>
      </c>
      <c r="G2525" s="24" t="s">
        <v>3</v>
      </c>
      <c r="H2525" s="25">
        <v>42033</v>
      </c>
      <c r="I2525" s="12" t="s">
        <v>269</v>
      </c>
      <c r="J2525" s="12" t="s">
        <v>270</v>
      </c>
      <c r="K2525" s="12" t="s">
        <v>271</v>
      </c>
      <c r="L2525" s="24" t="s">
        <v>96</v>
      </c>
      <c r="M2525" s="24" t="s">
        <v>272</v>
      </c>
      <c r="N2525" t="s">
        <v>85</v>
      </c>
      <c r="O2525" s="24">
        <v>3</v>
      </c>
      <c r="P2525">
        <v>5</v>
      </c>
      <c r="Q2525">
        <v>5</v>
      </c>
      <c r="R2525">
        <v>19</v>
      </c>
      <c r="S2525" s="24">
        <v>5</v>
      </c>
      <c r="T2525" s="24">
        <v>5.2</v>
      </c>
      <c r="U2525" t="s">
        <v>190</v>
      </c>
      <c r="V2525" s="14" t="str">
        <f>VLOOKUP($U2525,look_up!$A$2:J2551,2,FALSE)</f>
        <v>Anêmona</v>
      </c>
      <c r="W2525" s="14" t="str">
        <f>VLOOKUP($U2525,look_up!$A$2:K2551,3,FALSE)</f>
        <v>Species</v>
      </c>
      <c r="X2525" s="14" t="str">
        <f>VLOOKUP($U2525,look_up!$A$2:L2551,4,FALSE)</f>
        <v>NA</v>
      </c>
      <c r="Y2525" s="14" t="str">
        <f>VLOOKUP($U2525,look_up!A$2:K2551,5,FALSE)</f>
        <v>Animalia</v>
      </c>
      <c r="Z2525" s="14" t="str">
        <f>VLOOKUP($U2525,look_up!A$2:L2551,6,FALSE)</f>
        <v>Cnidaria</v>
      </c>
      <c r="AA2525" s="14" t="str">
        <f>VLOOKUP($U2525,look_up!A$2:M2551,7,FALSE)</f>
        <v>Anthozoa</v>
      </c>
      <c r="AB2525" s="14" t="str">
        <f>VLOOKUP($U2525,look_up!$A$2:P2551,8,FALSE)</f>
        <v>Actiniaria</v>
      </c>
      <c r="AC2525" s="14" t="str">
        <f>VLOOKUP($U2525,look_up!$A$2:Q2551,9,FALSE)</f>
        <v>Actiniidae</v>
      </c>
      <c r="AD2525" s="14">
        <f>VLOOKUP($U2525,look_up!A$2:P2551,10,FALSE)</f>
        <v>283408</v>
      </c>
      <c r="AE2525" s="16">
        <v>0</v>
      </c>
      <c r="AF2525" s="24" t="s">
        <v>216</v>
      </c>
      <c r="AG2525">
        <v>40</v>
      </c>
      <c r="AH2525" s="16" t="s">
        <v>273</v>
      </c>
      <c r="AI2525" s="16" t="s">
        <v>297</v>
      </c>
      <c r="AJ2525" s="16" t="s">
        <v>214</v>
      </c>
      <c r="AK2525" s="16" t="s">
        <v>232</v>
      </c>
      <c r="AL2525" s="16">
        <v>0</v>
      </c>
    </row>
    <row r="2526" spans="1:38" x14ac:dyDescent="0.3">
      <c r="A2526" s="24" t="s">
        <v>0</v>
      </c>
      <c r="B2526" t="s">
        <v>307</v>
      </c>
      <c r="C2526" t="s">
        <v>274</v>
      </c>
      <c r="D2526">
        <v>-27.488160000000001</v>
      </c>
      <c r="E2526">
        <v>-48.365229999999997</v>
      </c>
      <c r="F2526" s="24" t="s">
        <v>2</v>
      </c>
      <c r="G2526" s="24" t="s">
        <v>3</v>
      </c>
      <c r="H2526" s="25">
        <v>42038</v>
      </c>
      <c r="I2526" s="12" t="s">
        <v>100</v>
      </c>
      <c r="J2526" s="12" t="s">
        <v>245</v>
      </c>
      <c r="K2526" s="12" t="s">
        <v>271</v>
      </c>
      <c r="L2526" s="24" t="s">
        <v>96</v>
      </c>
      <c r="M2526" s="24" t="s">
        <v>272</v>
      </c>
      <c r="N2526" t="s">
        <v>85</v>
      </c>
      <c r="O2526" s="24">
        <v>1</v>
      </c>
      <c r="P2526">
        <v>5</v>
      </c>
      <c r="Q2526">
        <v>5</v>
      </c>
      <c r="R2526">
        <v>23</v>
      </c>
      <c r="S2526" s="24">
        <v>4.8</v>
      </c>
      <c r="T2526" s="24">
        <v>2.4</v>
      </c>
      <c r="U2526" t="s">
        <v>190</v>
      </c>
      <c r="V2526" s="14" t="str">
        <f>VLOOKUP($U2526,look_up!$A$2:J2552,2,FALSE)</f>
        <v>Anêmona</v>
      </c>
      <c r="W2526" s="14" t="str">
        <f>VLOOKUP($U2526,look_up!$A$2:K2552,3,FALSE)</f>
        <v>Species</v>
      </c>
      <c r="X2526" s="14" t="str">
        <f>VLOOKUP($U2526,look_up!$A$2:L2552,4,FALSE)</f>
        <v>NA</v>
      </c>
      <c r="Y2526" s="14" t="str">
        <f>VLOOKUP($U2526,look_up!A$2:K2552,5,FALSE)</f>
        <v>Animalia</v>
      </c>
      <c r="Z2526" s="14" t="str">
        <f>VLOOKUP($U2526,look_up!A$2:L2552,6,FALSE)</f>
        <v>Cnidaria</v>
      </c>
      <c r="AA2526" s="14" t="str">
        <f>VLOOKUP($U2526,look_up!A$2:M2552,7,FALSE)</f>
        <v>Anthozoa</v>
      </c>
      <c r="AB2526" s="14" t="str">
        <f>VLOOKUP($U2526,look_up!$A$2:P2552,8,FALSE)</f>
        <v>Actiniaria</v>
      </c>
      <c r="AC2526" s="14" t="str">
        <f>VLOOKUP($U2526,look_up!$A$2:Q2552,9,FALSE)</f>
        <v>Actiniidae</v>
      </c>
      <c r="AD2526" s="14">
        <f>VLOOKUP($U2526,look_up!A$2:P2552,10,FALSE)</f>
        <v>283408</v>
      </c>
      <c r="AE2526" s="16">
        <v>8</v>
      </c>
      <c r="AF2526" s="24" t="s">
        <v>216</v>
      </c>
      <c r="AG2526">
        <v>40</v>
      </c>
      <c r="AH2526" s="16" t="s">
        <v>273</v>
      </c>
      <c r="AI2526" s="16" t="s">
        <v>297</v>
      </c>
      <c r="AJ2526" s="16" t="s">
        <v>214</v>
      </c>
      <c r="AK2526" s="16" t="s">
        <v>232</v>
      </c>
      <c r="AL2526" s="16">
        <v>8</v>
      </c>
    </row>
    <row r="2527" spans="1:38" x14ac:dyDescent="0.3">
      <c r="A2527" s="24" t="s">
        <v>0</v>
      </c>
      <c r="B2527" t="s">
        <v>307</v>
      </c>
      <c r="C2527" t="s">
        <v>274</v>
      </c>
      <c r="D2527">
        <v>-27.488160000000001</v>
      </c>
      <c r="E2527">
        <v>-48.365229999999997</v>
      </c>
      <c r="F2527" s="24" t="s">
        <v>2</v>
      </c>
      <c r="G2527" s="24" t="s">
        <v>3</v>
      </c>
      <c r="H2527" s="25">
        <v>42038</v>
      </c>
      <c r="I2527" s="12" t="s">
        <v>100</v>
      </c>
      <c r="J2527" s="12" t="s">
        <v>245</v>
      </c>
      <c r="K2527" s="12" t="s">
        <v>271</v>
      </c>
      <c r="L2527" s="24" t="s">
        <v>96</v>
      </c>
      <c r="M2527" s="24" t="s">
        <v>272</v>
      </c>
      <c r="N2527" t="s">
        <v>85</v>
      </c>
      <c r="O2527" s="24">
        <v>2</v>
      </c>
      <c r="P2527">
        <v>5</v>
      </c>
      <c r="Q2527">
        <v>5</v>
      </c>
      <c r="R2527">
        <v>23</v>
      </c>
      <c r="S2527" s="24">
        <v>4.8</v>
      </c>
      <c r="T2527" s="24">
        <v>2.4</v>
      </c>
      <c r="U2527" t="s">
        <v>190</v>
      </c>
      <c r="V2527" s="14" t="str">
        <f>VLOOKUP($U2527,look_up!$A$2:J2553,2,FALSE)</f>
        <v>Anêmona</v>
      </c>
      <c r="W2527" s="14" t="str">
        <f>VLOOKUP($U2527,look_up!$A$2:K2553,3,FALSE)</f>
        <v>Species</v>
      </c>
      <c r="X2527" s="14" t="str">
        <f>VLOOKUP($U2527,look_up!$A$2:L2553,4,FALSE)</f>
        <v>NA</v>
      </c>
      <c r="Y2527" s="14" t="str">
        <f>VLOOKUP($U2527,look_up!A$2:K2553,5,FALSE)</f>
        <v>Animalia</v>
      </c>
      <c r="Z2527" s="14" t="str">
        <f>VLOOKUP($U2527,look_up!A$2:L2553,6,FALSE)</f>
        <v>Cnidaria</v>
      </c>
      <c r="AA2527" s="14" t="str">
        <f>VLOOKUP($U2527,look_up!A$2:M2553,7,FALSE)</f>
        <v>Anthozoa</v>
      </c>
      <c r="AB2527" s="14" t="str">
        <f>VLOOKUP($U2527,look_up!$A$2:P2553,8,FALSE)</f>
        <v>Actiniaria</v>
      </c>
      <c r="AC2527" s="14" t="str">
        <f>VLOOKUP($U2527,look_up!$A$2:Q2553,9,FALSE)</f>
        <v>Actiniidae</v>
      </c>
      <c r="AD2527" s="14">
        <f>VLOOKUP($U2527,look_up!A$2:P2553,10,FALSE)</f>
        <v>283408</v>
      </c>
      <c r="AE2527" s="16">
        <v>6</v>
      </c>
      <c r="AF2527" s="24" t="s">
        <v>216</v>
      </c>
      <c r="AG2527">
        <v>40</v>
      </c>
      <c r="AH2527" s="16" t="s">
        <v>273</v>
      </c>
      <c r="AI2527" s="16" t="s">
        <v>297</v>
      </c>
      <c r="AJ2527" s="16" t="s">
        <v>214</v>
      </c>
      <c r="AK2527" s="16" t="s">
        <v>232</v>
      </c>
      <c r="AL2527" s="16">
        <v>6</v>
      </c>
    </row>
    <row r="2528" spans="1:38" x14ac:dyDescent="0.3">
      <c r="A2528" s="24" t="s">
        <v>0</v>
      </c>
      <c r="B2528" t="s">
        <v>307</v>
      </c>
      <c r="C2528" t="s">
        <v>274</v>
      </c>
      <c r="D2528">
        <v>-27.488160000000001</v>
      </c>
      <c r="E2528">
        <v>-48.365229999999997</v>
      </c>
      <c r="F2528" s="24" t="s">
        <v>2</v>
      </c>
      <c r="G2528" s="24" t="s">
        <v>3</v>
      </c>
      <c r="H2528" s="25">
        <v>42038</v>
      </c>
      <c r="I2528" s="12" t="s">
        <v>100</v>
      </c>
      <c r="J2528" s="12" t="s">
        <v>245</v>
      </c>
      <c r="K2528" s="12" t="s">
        <v>271</v>
      </c>
      <c r="L2528" s="24" t="s">
        <v>96</v>
      </c>
      <c r="M2528" s="24" t="s">
        <v>272</v>
      </c>
      <c r="N2528" t="s">
        <v>85</v>
      </c>
      <c r="O2528" s="24">
        <v>3</v>
      </c>
      <c r="P2528">
        <v>5</v>
      </c>
      <c r="Q2528">
        <v>5</v>
      </c>
      <c r="R2528">
        <v>23</v>
      </c>
      <c r="S2528" s="24">
        <v>4.8</v>
      </c>
      <c r="T2528" s="24">
        <v>2.4</v>
      </c>
      <c r="U2528" t="s">
        <v>190</v>
      </c>
      <c r="V2528" s="14" t="str">
        <f>VLOOKUP($U2528,look_up!$A$2:J2554,2,FALSE)</f>
        <v>Anêmona</v>
      </c>
      <c r="W2528" s="14" t="str">
        <f>VLOOKUP($U2528,look_up!$A$2:K2554,3,FALSE)</f>
        <v>Species</v>
      </c>
      <c r="X2528" s="14" t="str">
        <f>VLOOKUP($U2528,look_up!$A$2:L2554,4,FALSE)</f>
        <v>NA</v>
      </c>
      <c r="Y2528" s="14" t="str">
        <f>VLOOKUP($U2528,look_up!A$2:K2554,5,FALSE)</f>
        <v>Animalia</v>
      </c>
      <c r="Z2528" s="14" t="str">
        <f>VLOOKUP($U2528,look_up!A$2:L2554,6,FALSE)</f>
        <v>Cnidaria</v>
      </c>
      <c r="AA2528" s="14" t="str">
        <f>VLOOKUP($U2528,look_up!A$2:M2554,7,FALSE)</f>
        <v>Anthozoa</v>
      </c>
      <c r="AB2528" s="14" t="str">
        <f>VLOOKUP($U2528,look_up!$A$2:P2554,8,FALSE)</f>
        <v>Actiniaria</v>
      </c>
      <c r="AC2528" s="14" t="str">
        <f>VLOOKUP($U2528,look_up!$A$2:Q2554,9,FALSE)</f>
        <v>Actiniidae</v>
      </c>
      <c r="AD2528" s="14">
        <f>VLOOKUP($U2528,look_up!A$2:P2554,10,FALSE)</f>
        <v>283408</v>
      </c>
      <c r="AE2528" s="16">
        <v>1</v>
      </c>
      <c r="AF2528" s="24" t="s">
        <v>216</v>
      </c>
      <c r="AG2528">
        <v>40</v>
      </c>
      <c r="AH2528" s="16" t="s">
        <v>273</v>
      </c>
      <c r="AI2528" s="16" t="s">
        <v>297</v>
      </c>
      <c r="AJ2528" s="16" t="s">
        <v>214</v>
      </c>
      <c r="AK2528" s="16" t="s">
        <v>232</v>
      </c>
      <c r="AL2528" s="16">
        <v>1</v>
      </c>
    </row>
    <row r="2529" spans="1:38" x14ac:dyDescent="0.3">
      <c r="A2529" s="24" t="s">
        <v>0</v>
      </c>
      <c r="B2529" t="s">
        <v>307</v>
      </c>
      <c r="C2529" t="s">
        <v>274</v>
      </c>
      <c r="D2529">
        <v>-27.488160000000001</v>
      </c>
      <c r="E2529">
        <v>-48.365229999999997</v>
      </c>
      <c r="F2529" s="24" t="s">
        <v>2</v>
      </c>
      <c r="G2529" s="24" t="s">
        <v>3</v>
      </c>
      <c r="H2529" s="25">
        <v>42038</v>
      </c>
      <c r="I2529" s="12" t="s">
        <v>100</v>
      </c>
      <c r="J2529" s="12" t="s">
        <v>245</v>
      </c>
      <c r="K2529" s="12" t="s">
        <v>271</v>
      </c>
      <c r="L2529" s="24" t="s">
        <v>96</v>
      </c>
      <c r="M2529" s="24" t="s">
        <v>272</v>
      </c>
      <c r="N2529" t="s">
        <v>85</v>
      </c>
      <c r="O2529" s="24">
        <v>2</v>
      </c>
      <c r="P2529">
        <v>10</v>
      </c>
      <c r="Q2529">
        <v>10</v>
      </c>
      <c r="R2529">
        <v>19</v>
      </c>
      <c r="S2529" s="24">
        <v>4.8</v>
      </c>
      <c r="T2529" s="24">
        <v>2.4</v>
      </c>
      <c r="U2529" t="s">
        <v>190</v>
      </c>
      <c r="V2529" s="14" t="str">
        <f>VLOOKUP($U2529,look_up!$A$2:J2555,2,FALSE)</f>
        <v>Anêmona</v>
      </c>
      <c r="W2529" s="14" t="str">
        <f>VLOOKUP($U2529,look_up!$A$2:K2555,3,FALSE)</f>
        <v>Species</v>
      </c>
      <c r="X2529" s="14" t="str">
        <f>VLOOKUP($U2529,look_up!$A$2:L2555,4,FALSE)</f>
        <v>NA</v>
      </c>
      <c r="Y2529" s="14" t="str">
        <f>VLOOKUP($U2529,look_up!A$2:K2555,5,FALSE)</f>
        <v>Animalia</v>
      </c>
      <c r="Z2529" s="14" t="str">
        <f>VLOOKUP($U2529,look_up!A$2:L2555,6,FALSE)</f>
        <v>Cnidaria</v>
      </c>
      <c r="AA2529" s="14" t="str">
        <f>VLOOKUP($U2529,look_up!A$2:M2555,7,FALSE)</f>
        <v>Anthozoa</v>
      </c>
      <c r="AB2529" s="14" t="str">
        <f>VLOOKUP($U2529,look_up!$A$2:P2555,8,FALSE)</f>
        <v>Actiniaria</v>
      </c>
      <c r="AC2529" s="14" t="str">
        <f>VLOOKUP($U2529,look_up!$A$2:Q2555,9,FALSE)</f>
        <v>Actiniidae</v>
      </c>
      <c r="AD2529" s="14">
        <f>VLOOKUP($U2529,look_up!A$2:P2555,10,FALSE)</f>
        <v>283408</v>
      </c>
      <c r="AE2529" s="16">
        <v>6</v>
      </c>
      <c r="AF2529" s="24" t="s">
        <v>216</v>
      </c>
      <c r="AG2529">
        <v>40</v>
      </c>
      <c r="AH2529" s="16" t="s">
        <v>273</v>
      </c>
      <c r="AI2529" s="16" t="s">
        <v>297</v>
      </c>
      <c r="AJ2529" s="16" t="s">
        <v>214</v>
      </c>
      <c r="AK2529" s="16" t="s">
        <v>232</v>
      </c>
      <c r="AL2529" s="16">
        <v>6</v>
      </c>
    </row>
    <row r="2530" spans="1:38" x14ac:dyDescent="0.3">
      <c r="A2530" s="24" t="s">
        <v>0</v>
      </c>
      <c r="B2530" t="s">
        <v>307</v>
      </c>
      <c r="C2530" t="s">
        <v>274</v>
      </c>
      <c r="D2530">
        <v>-27.488160000000001</v>
      </c>
      <c r="E2530">
        <v>-48.365229999999997</v>
      </c>
      <c r="F2530" s="24" t="s">
        <v>2</v>
      </c>
      <c r="G2530" s="24" t="s">
        <v>3</v>
      </c>
      <c r="H2530" s="25">
        <v>42038</v>
      </c>
      <c r="I2530" s="12" t="s">
        <v>100</v>
      </c>
      <c r="J2530" s="12" t="s">
        <v>245</v>
      </c>
      <c r="K2530" s="12" t="s">
        <v>271</v>
      </c>
      <c r="L2530" s="24" t="s">
        <v>96</v>
      </c>
      <c r="M2530" s="24" t="s">
        <v>272</v>
      </c>
      <c r="N2530" t="s">
        <v>85</v>
      </c>
      <c r="O2530" s="24">
        <v>3</v>
      </c>
      <c r="P2530">
        <v>10</v>
      </c>
      <c r="Q2530">
        <v>10</v>
      </c>
      <c r="R2530">
        <v>19</v>
      </c>
      <c r="S2530" s="24">
        <v>4.8</v>
      </c>
      <c r="T2530" s="24">
        <v>2.4</v>
      </c>
      <c r="U2530" t="s">
        <v>190</v>
      </c>
      <c r="V2530" s="14" t="str">
        <f>VLOOKUP($U2530,look_up!$A$2:J2556,2,FALSE)</f>
        <v>Anêmona</v>
      </c>
      <c r="W2530" s="14" t="str">
        <f>VLOOKUP($U2530,look_up!$A$2:K2556,3,FALSE)</f>
        <v>Species</v>
      </c>
      <c r="X2530" s="14" t="str">
        <f>VLOOKUP($U2530,look_up!$A$2:L2556,4,FALSE)</f>
        <v>NA</v>
      </c>
      <c r="Y2530" s="14" t="str">
        <f>VLOOKUP($U2530,look_up!A$2:K2556,5,FALSE)</f>
        <v>Animalia</v>
      </c>
      <c r="Z2530" s="14" t="str">
        <f>VLOOKUP($U2530,look_up!A$2:L2556,6,FALSE)</f>
        <v>Cnidaria</v>
      </c>
      <c r="AA2530" s="14" t="str">
        <f>VLOOKUP($U2530,look_up!A$2:M2556,7,FALSE)</f>
        <v>Anthozoa</v>
      </c>
      <c r="AB2530" s="14" t="str">
        <f>VLOOKUP($U2530,look_up!$A$2:P2556,8,FALSE)</f>
        <v>Actiniaria</v>
      </c>
      <c r="AC2530" s="14" t="str">
        <f>VLOOKUP($U2530,look_up!$A$2:Q2556,9,FALSE)</f>
        <v>Actiniidae</v>
      </c>
      <c r="AD2530" s="14">
        <f>VLOOKUP($U2530,look_up!A$2:P2556,10,FALSE)</f>
        <v>283408</v>
      </c>
      <c r="AE2530" s="16">
        <v>2</v>
      </c>
      <c r="AF2530" s="24" t="s">
        <v>216</v>
      </c>
      <c r="AG2530">
        <v>40</v>
      </c>
      <c r="AH2530" s="16" t="s">
        <v>273</v>
      </c>
      <c r="AI2530" s="16" t="s">
        <v>297</v>
      </c>
      <c r="AJ2530" s="16" t="s">
        <v>214</v>
      </c>
      <c r="AK2530" s="16" t="s">
        <v>232</v>
      </c>
      <c r="AL2530" s="16">
        <v>2</v>
      </c>
    </row>
    <row r="2531" spans="1:38" x14ac:dyDescent="0.3">
      <c r="A2531" s="24" t="s">
        <v>0</v>
      </c>
      <c r="B2531" t="s">
        <v>244</v>
      </c>
      <c r="C2531" t="s">
        <v>275</v>
      </c>
      <c r="D2531">
        <v>-27.2837</v>
      </c>
      <c r="E2531">
        <v>-48.37368</v>
      </c>
      <c r="F2531" s="24" t="s">
        <v>2</v>
      </c>
      <c r="G2531" s="24" t="s">
        <v>3</v>
      </c>
      <c r="H2531" s="25">
        <v>42045</v>
      </c>
      <c r="I2531" s="12" t="s">
        <v>276</v>
      </c>
      <c r="J2531" s="12" t="s">
        <v>245</v>
      </c>
      <c r="K2531" s="12" t="s">
        <v>271</v>
      </c>
      <c r="L2531" s="24" t="s">
        <v>96</v>
      </c>
      <c r="M2531" s="24" t="s">
        <v>272</v>
      </c>
      <c r="N2531" t="s">
        <v>85</v>
      </c>
      <c r="O2531" s="24">
        <v>1</v>
      </c>
      <c r="P2531">
        <v>5</v>
      </c>
      <c r="Q2531">
        <v>5</v>
      </c>
      <c r="R2531">
        <v>27</v>
      </c>
      <c r="S2531" s="24">
        <v>8.8000000000000007</v>
      </c>
      <c r="T2531" s="24">
        <v>9.3000000000000007</v>
      </c>
      <c r="U2531" t="s">
        <v>190</v>
      </c>
      <c r="V2531" s="14" t="str">
        <f>VLOOKUP($U2531,look_up!$A$2:J2557,2,FALSE)</f>
        <v>Anêmona</v>
      </c>
      <c r="W2531" s="14" t="str">
        <f>VLOOKUP($U2531,look_up!$A$2:K2557,3,FALSE)</f>
        <v>Species</v>
      </c>
      <c r="X2531" s="14" t="str">
        <f>VLOOKUP($U2531,look_up!$A$2:L2557,4,FALSE)</f>
        <v>NA</v>
      </c>
      <c r="Y2531" s="14" t="str">
        <f>VLOOKUP($U2531,look_up!A$2:K2557,5,FALSE)</f>
        <v>Animalia</v>
      </c>
      <c r="Z2531" s="14" t="str">
        <f>VLOOKUP($U2531,look_up!A$2:L2557,6,FALSE)</f>
        <v>Cnidaria</v>
      </c>
      <c r="AA2531" s="14" t="str">
        <f>VLOOKUP($U2531,look_up!A$2:M2557,7,FALSE)</f>
        <v>Anthozoa</v>
      </c>
      <c r="AB2531" s="14" t="str">
        <f>VLOOKUP($U2531,look_up!$A$2:P2557,8,FALSE)</f>
        <v>Actiniaria</v>
      </c>
      <c r="AC2531" s="14" t="str">
        <f>VLOOKUP($U2531,look_up!$A$2:Q2557,9,FALSE)</f>
        <v>Actiniidae</v>
      </c>
      <c r="AD2531" s="14">
        <f>VLOOKUP($U2531,look_up!A$2:P2557,10,FALSE)</f>
        <v>283408</v>
      </c>
      <c r="AE2531" s="16">
        <v>0</v>
      </c>
      <c r="AF2531" s="24" t="s">
        <v>216</v>
      </c>
      <c r="AG2531">
        <v>40</v>
      </c>
      <c r="AH2531" s="16" t="s">
        <v>273</v>
      </c>
      <c r="AI2531" s="16" t="s">
        <v>297</v>
      </c>
      <c r="AJ2531" s="16" t="s">
        <v>214</v>
      </c>
      <c r="AK2531" s="16" t="s">
        <v>232</v>
      </c>
      <c r="AL2531" s="16">
        <v>0</v>
      </c>
    </row>
    <row r="2532" spans="1:38" x14ac:dyDescent="0.3">
      <c r="A2532" s="24" t="s">
        <v>0</v>
      </c>
      <c r="B2532" t="s">
        <v>244</v>
      </c>
      <c r="C2532" t="s">
        <v>275</v>
      </c>
      <c r="D2532">
        <v>-27.2837</v>
      </c>
      <c r="E2532">
        <v>-48.37368</v>
      </c>
      <c r="F2532" s="24" t="s">
        <v>2</v>
      </c>
      <c r="G2532" s="24" t="s">
        <v>3</v>
      </c>
      <c r="H2532" s="25">
        <v>42045</v>
      </c>
      <c r="I2532" s="12" t="s">
        <v>276</v>
      </c>
      <c r="J2532" s="12" t="s">
        <v>245</v>
      </c>
      <c r="K2532" s="12" t="s">
        <v>271</v>
      </c>
      <c r="L2532" s="24" t="s">
        <v>96</v>
      </c>
      <c r="M2532" s="24" t="s">
        <v>272</v>
      </c>
      <c r="N2532" t="s">
        <v>85</v>
      </c>
      <c r="O2532" s="24">
        <v>2</v>
      </c>
      <c r="P2532">
        <v>5</v>
      </c>
      <c r="Q2532">
        <v>5</v>
      </c>
      <c r="R2532">
        <v>27</v>
      </c>
      <c r="S2532" s="24">
        <v>8.8000000000000007</v>
      </c>
      <c r="T2532" s="24">
        <v>9.3000000000000007</v>
      </c>
      <c r="U2532" t="s">
        <v>190</v>
      </c>
      <c r="V2532" s="14" t="str">
        <f>VLOOKUP($U2532,look_up!$A$2:J2558,2,FALSE)</f>
        <v>Anêmona</v>
      </c>
      <c r="W2532" s="14" t="str">
        <f>VLOOKUP($U2532,look_up!$A$2:K2558,3,FALSE)</f>
        <v>Species</v>
      </c>
      <c r="X2532" s="14" t="str">
        <f>VLOOKUP($U2532,look_up!$A$2:L2558,4,FALSE)</f>
        <v>NA</v>
      </c>
      <c r="Y2532" s="14" t="str">
        <f>VLOOKUP($U2532,look_up!A$2:K2558,5,FALSE)</f>
        <v>Animalia</v>
      </c>
      <c r="Z2532" s="14" t="str">
        <f>VLOOKUP($U2532,look_up!A$2:L2558,6,FALSE)</f>
        <v>Cnidaria</v>
      </c>
      <c r="AA2532" s="14" t="str">
        <f>VLOOKUP($U2532,look_up!A$2:M2558,7,FALSE)</f>
        <v>Anthozoa</v>
      </c>
      <c r="AB2532" s="14" t="str">
        <f>VLOOKUP($U2532,look_up!$A$2:P2558,8,FALSE)</f>
        <v>Actiniaria</v>
      </c>
      <c r="AC2532" s="14" t="str">
        <f>VLOOKUP($U2532,look_up!$A$2:Q2558,9,FALSE)</f>
        <v>Actiniidae</v>
      </c>
      <c r="AD2532" s="14">
        <f>VLOOKUP($U2532,look_up!A$2:P2558,10,FALSE)</f>
        <v>283408</v>
      </c>
      <c r="AE2532" s="16">
        <v>0</v>
      </c>
      <c r="AF2532" s="24" t="s">
        <v>216</v>
      </c>
      <c r="AG2532">
        <v>40</v>
      </c>
      <c r="AH2532" s="16" t="s">
        <v>273</v>
      </c>
      <c r="AI2532" s="16" t="s">
        <v>297</v>
      </c>
      <c r="AJ2532" s="16" t="s">
        <v>214</v>
      </c>
      <c r="AK2532" s="16" t="s">
        <v>232</v>
      </c>
      <c r="AL2532" s="16">
        <v>0</v>
      </c>
    </row>
    <row r="2533" spans="1:38" x14ac:dyDescent="0.3">
      <c r="A2533" s="24" t="s">
        <v>0</v>
      </c>
      <c r="B2533" t="s">
        <v>244</v>
      </c>
      <c r="C2533" t="s">
        <v>275</v>
      </c>
      <c r="D2533">
        <v>-27.2837</v>
      </c>
      <c r="E2533">
        <v>-48.37368</v>
      </c>
      <c r="F2533" s="24" t="s">
        <v>2</v>
      </c>
      <c r="G2533" s="24" t="s">
        <v>3</v>
      </c>
      <c r="H2533" s="25">
        <v>42045</v>
      </c>
      <c r="I2533" s="12" t="s">
        <v>276</v>
      </c>
      <c r="J2533" s="12" t="s">
        <v>245</v>
      </c>
      <c r="K2533" s="12" t="s">
        <v>271</v>
      </c>
      <c r="L2533" s="24" t="s">
        <v>96</v>
      </c>
      <c r="M2533" s="24" t="s">
        <v>272</v>
      </c>
      <c r="N2533" t="s">
        <v>85</v>
      </c>
      <c r="O2533" s="24">
        <v>3</v>
      </c>
      <c r="P2533">
        <v>5</v>
      </c>
      <c r="Q2533">
        <v>5</v>
      </c>
      <c r="R2533">
        <v>27</v>
      </c>
      <c r="S2533" s="24">
        <v>8.8000000000000007</v>
      </c>
      <c r="T2533" s="24">
        <v>9.3000000000000007</v>
      </c>
      <c r="U2533" t="s">
        <v>190</v>
      </c>
      <c r="V2533" s="14" t="str">
        <f>VLOOKUP($U2533,look_up!$A$2:J2559,2,FALSE)</f>
        <v>Anêmona</v>
      </c>
      <c r="W2533" s="14" t="str">
        <f>VLOOKUP($U2533,look_up!$A$2:K2559,3,FALSE)</f>
        <v>Species</v>
      </c>
      <c r="X2533" s="14" t="str">
        <f>VLOOKUP($U2533,look_up!$A$2:L2559,4,FALSE)</f>
        <v>NA</v>
      </c>
      <c r="Y2533" s="14" t="str">
        <f>VLOOKUP($U2533,look_up!A$2:K2559,5,FALSE)</f>
        <v>Animalia</v>
      </c>
      <c r="Z2533" s="14" t="str">
        <f>VLOOKUP($U2533,look_up!A$2:L2559,6,FALSE)</f>
        <v>Cnidaria</v>
      </c>
      <c r="AA2533" s="14" t="str">
        <f>VLOOKUP($U2533,look_up!A$2:M2559,7,FALSE)</f>
        <v>Anthozoa</v>
      </c>
      <c r="AB2533" s="14" t="str">
        <f>VLOOKUP($U2533,look_up!$A$2:P2559,8,FALSE)</f>
        <v>Actiniaria</v>
      </c>
      <c r="AC2533" s="14" t="str">
        <f>VLOOKUP($U2533,look_up!$A$2:Q2559,9,FALSE)</f>
        <v>Actiniidae</v>
      </c>
      <c r="AD2533" s="14">
        <f>VLOOKUP($U2533,look_up!A$2:P2559,10,FALSE)</f>
        <v>283408</v>
      </c>
      <c r="AE2533" s="16">
        <v>0</v>
      </c>
      <c r="AF2533" s="24" t="s">
        <v>216</v>
      </c>
      <c r="AG2533">
        <v>40</v>
      </c>
      <c r="AH2533" s="16" t="s">
        <v>273</v>
      </c>
      <c r="AI2533" s="16" t="s">
        <v>297</v>
      </c>
      <c r="AJ2533" s="16" t="s">
        <v>214</v>
      </c>
      <c r="AK2533" s="16" t="s">
        <v>232</v>
      </c>
      <c r="AL2533" s="16">
        <v>0</v>
      </c>
    </row>
    <row r="2534" spans="1:38" x14ac:dyDescent="0.3">
      <c r="A2534" s="24" t="s">
        <v>0</v>
      </c>
      <c r="B2534" t="s">
        <v>244</v>
      </c>
      <c r="C2534" t="s">
        <v>275</v>
      </c>
      <c r="D2534">
        <v>-27.2837</v>
      </c>
      <c r="E2534">
        <v>-48.37368</v>
      </c>
      <c r="F2534" s="24" t="s">
        <v>2</v>
      </c>
      <c r="G2534" s="24" t="s">
        <v>3</v>
      </c>
      <c r="H2534" s="25">
        <v>42045</v>
      </c>
      <c r="I2534" s="12" t="s">
        <v>276</v>
      </c>
      <c r="J2534" s="12" t="s">
        <v>245</v>
      </c>
      <c r="K2534" s="12" t="s">
        <v>271</v>
      </c>
      <c r="L2534" s="24" t="s">
        <v>96</v>
      </c>
      <c r="M2534" s="24" t="s">
        <v>272</v>
      </c>
      <c r="N2534" t="s">
        <v>85</v>
      </c>
      <c r="O2534" s="24">
        <v>1</v>
      </c>
      <c r="P2534">
        <v>10</v>
      </c>
      <c r="Q2534">
        <v>10</v>
      </c>
      <c r="R2534">
        <v>27</v>
      </c>
      <c r="S2534" s="24">
        <v>8.8000000000000007</v>
      </c>
      <c r="T2534" s="24">
        <v>10.4</v>
      </c>
      <c r="U2534" t="s">
        <v>190</v>
      </c>
      <c r="V2534" s="14" t="str">
        <f>VLOOKUP($U2534,look_up!$A$2:J2560,2,FALSE)</f>
        <v>Anêmona</v>
      </c>
      <c r="W2534" s="14" t="str">
        <f>VLOOKUP($U2534,look_up!$A$2:K2560,3,FALSE)</f>
        <v>Species</v>
      </c>
      <c r="X2534" s="14" t="str">
        <f>VLOOKUP($U2534,look_up!$A$2:L2560,4,FALSE)</f>
        <v>NA</v>
      </c>
      <c r="Y2534" s="14" t="str">
        <f>VLOOKUP($U2534,look_up!A$2:K2560,5,FALSE)</f>
        <v>Animalia</v>
      </c>
      <c r="Z2534" s="14" t="str">
        <f>VLOOKUP($U2534,look_up!A$2:L2560,6,FALSE)</f>
        <v>Cnidaria</v>
      </c>
      <c r="AA2534" s="14" t="str">
        <f>VLOOKUP($U2534,look_up!A$2:M2560,7,FALSE)</f>
        <v>Anthozoa</v>
      </c>
      <c r="AB2534" s="14" t="str">
        <f>VLOOKUP($U2534,look_up!$A$2:P2560,8,FALSE)</f>
        <v>Actiniaria</v>
      </c>
      <c r="AC2534" s="14" t="str">
        <f>VLOOKUP($U2534,look_up!$A$2:Q2560,9,FALSE)</f>
        <v>Actiniidae</v>
      </c>
      <c r="AD2534" s="14">
        <f>VLOOKUP($U2534,look_up!A$2:P2560,10,FALSE)</f>
        <v>283408</v>
      </c>
      <c r="AE2534" s="16">
        <v>0</v>
      </c>
      <c r="AF2534" s="24" t="s">
        <v>216</v>
      </c>
      <c r="AG2534">
        <v>40</v>
      </c>
      <c r="AH2534" s="16" t="s">
        <v>273</v>
      </c>
      <c r="AI2534" s="16" t="s">
        <v>297</v>
      </c>
      <c r="AJ2534" s="16" t="s">
        <v>214</v>
      </c>
      <c r="AK2534" s="16" t="s">
        <v>232</v>
      </c>
      <c r="AL2534" s="16">
        <v>0</v>
      </c>
    </row>
    <row r="2535" spans="1:38" x14ac:dyDescent="0.3">
      <c r="A2535" s="24" t="s">
        <v>0</v>
      </c>
      <c r="B2535" t="s">
        <v>244</v>
      </c>
      <c r="C2535" t="s">
        <v>275</v>
      </c>
      <c r="D2535">
        <v>-27.2837</v>
      </c>
      <c r="E2535">
        <v>-48.37368</v>
      </c>
      <c r="F2535" s="24" t="s">
        <v>2</v>
      </c>
      <c r="G2535" s="24" t="s">
        <v>3</v>
      </c>
      <c r="H2535" s="25">
        <v>42045</v>
      </c>
      <c r="I2535" s="12" t="s">
        <v>276</v>
      </c>
      <c r="J2535" s="12" t="s">
        <v>245</v>
      </c>
      <c r="K2535" s="12" t="s">
        <v>271</v>
      </c>
      <c r="L2535" s="24" t="s">
        <v>96</v>
      </c>
      <c r="M2535" s="24" t="s">
        <v>272</v>
      </c>
      <c r="N2535" t="s">
        <v>85</v>
      </c>
      <c r="O2535" s="24">
        <v>2</v>
      </c>
      <c r="P2535">
        <v>10</v>
      </c>
      <c r="Q2535">
        <v>10</v>
      </c>
      <c r="R2535">
        <v>27</v>
      </c>
      <c r="S2535" s="24">
        <v>8.8000000000000007</v>
      </c>
      <c r="T2535" s="24">
        <v>10.4</v>
      </c>
      <c r="U2535" t="s">
        <v>190</v>
      </c>
      <c r="V2535" s="14" t="str">
        <f>VLOOKUP($U2535,look_up!$A$2:J2561,2,FALSE)</f>
        <v>Anêmona</v>
      </c>
      <c r="W2535" s="14" t="str">
        <f>VLOOKUP($U2535,look_up!$A$2:K2561,3,FALSE)</f>
        <v>Species</v>
      </c>
      <c r="X2535" s="14" t="str">
        <f>VLOOKUP($U2535,look_up!$A$2:L2561,4,FALSE)</f>
        <v>NA</v>
      </c>
      <c r="Y2535" s="14" t="str">
        <f>VLOOKUP($U2535,look_up!A$2:K2561,5,FALSE)</f>
        <v>Animalia</v>
      </c>
      <c r="Z2535" s="14" t="str">
        <f>VLOOKUP($U2535,look_up!A$2:L2561,6,FALSE)</f>
        <v>Cnidaria</v>
      </c>
      <c r="AA2535" s="14" t="str">
        <f>VLOOKUP($U2535,look_up!A$2:M2561,7,FALSE)</f>
        <v>Anthozoa</v>
      </c>
      <c r="AB2535" s="14" t="str">
        <f>VLOOKUP($U2535,look_up!$A$2:P2561,8,FALSE)</f>
        <v>Actiniaria</v>
      </c>
      <c r="AC2535" s="14" t="str">
        <f>VLOOKUP($U2535,look_up!$A$2:Q2561,9,FALSE)</f>
        <v>Actiniidae</v>
      </c>
      <c r="AD2535" s="14">
        <f>VLOOKUP($U2535,look_up!A$2:P2561,10,FALSE)</f>
        <v>283408</v>
      </c>
      <c r="AE2535" s="16">
        <v>0</v>
      </c>
      <c r="AF2535" s="24" t="s">
        <v>216</v>
      </c>
      <c r="AG2535">
        <v>40</v>
      </c>
      <c r="AH2535" s="16" t="s">
        <v>273</v>
      </c>
      <c r="AI2535" s="16" t="s">
        <v>297</v>
      </c>
      <c r="AJ2535" s="16" t="s">
        <v>214</v>
      </c>
      <c r="AK2535" s="16" t="s">
        <v>232</v>
      </c>
      <c r="AL2535" s="16">
        <v>0</v>
      </c>
    </row>
    <row r="2536" spans="1:38" x14ac:dyDescent="0.3">
      <c r="A2536" s="24" t="s">
        <v>0</v>
      </c>
      <c r="B2536" t="s">
        <v>244</v>
      </c>
      <c r="C2536" t="s">
        <v>275</v>
      </c>
      <c r="D2536">
        <v>-27.2837</v>
      </c>
      <c r="E2536">
        <v>-48.37368</v>
      </c>
      <c r="F2536" s="24" t="s">
        <v>2</v>
      </c>
      <c r="G2536" s="24" t="s">
        <v>3</v>
      </c>
      <c r="H2536" s="25">
        <v>42045</v>
      </c>
      <c r="I2536" s="12" t="s">
        <v>276</v>
      </c>
      <c r="J2536" s="12" t="s">
        <v>245</v>
      </c>
      <c r="K2536" s="12" t="s">
        <v>271</v>
      </c>
      <c r="L2536" s="24" t="s">
        <v>96</v>
      </c>
      <c r="M2536" s="24" t="s">
        <v>272</v>
      </c>
      <c r="N2536" t="s">
        <v>85</v>
      </c>
      <c r="O2536" s="24">
        <v>3</v>
      </c>
      <c r="P2536">
        <v>10</v>
      </c>
      <c r="Q2536">
        <v>10</v>
      </c>
      <c r="R2536">
        <v>27</v>
      </c>
      <c r="S2536" s="24">
        <v>8.8000000000000007</v>
      </c>
      <c r="T2536" s="24">
        <v>10.4</v>
      </c>
      <c r="U2536" t="s">
        <v>190</v>
      </c>
      <c r="V2536" s="14" t="str">
        <f>VLOOKUP($U2536,look_up!$A$2:J2562,2,FALSE)</f>
        <v>Anêmona</v>
      </c>
      <c r="W2536" s="14" t="str">
        <f>VLOOKUP($U2536,look_up!$A$2:K2562,3,FALSE)</f>
        <v>Species</v>
      </c>
      <c r="X2536" s="14" t="str">
        <f>VLOOKUP($U2536,look_up!$A$2:L2562,4,FALSE)</f>
        <v>NA</v>
      </c>
      <c r="Y2536" s="14" t="str">
        <f>VLOOKUP($U2536,look_up!A$2:K2562,5,FALSE)</f>
        <v>Animalia</v>
      </c>
      <c r="Z2536" s="14" t="str">
        <f>VLOOKUP($U2536,look_up!A$2:L2562,6,FALSE)</f>
        <v>Cnidaria</v>
      </c>
      <c r="AA2536" s="14" t="str">
        <f>VLOOKUP($U2536,look_up!A$2:M2562,7,FALSE)</f>
        <v>Anthozoa</v>
      </c>
      <c r="AB2536" s="14" t="str">
        <f>VLOOKUP($U2536,look_up!$A$2:P2562,8,FALSE)</f>
        <v>Actiniaria</v>
      </c>
      <c r="AC2536" s="14" t="str">
        <f>VLOOKUP($U2536,look_up!$A$2:Q2562,9,FALSE)</f>
        <v>Actiniidae</v>
      </c>
      <c r="AD2536" s="14">
        <f>VLOOKUP($U2536,look_up!A$2:P2562,10,FALSE)</f>
        <v>283408</v>
      </c>
      <c r="AE2536" s="16">
        <v>0</v>
      </c>
      <c r="AF2536" s="24" t="s">
        <v>216</v>
      </c>
      <c r="AG2536">
        <v>40</v>
      </c>
      <c r="AH2536" s="16" t="s">
        <v>273</v>
      </c>
      <c r="AI2536" s="16" t="s">
        <v>297</v>
      </c>
      <c r="AJ2536" s="16" t="s">
        <v>214</v>
      </c>
      <c r="AK2536" s="16" t="s">
        <v>232</v>
      </c>
      <c r="AL2536" s="16">
        <v>0</v>
      </c>
    </row>
    <row r="2537" spans="1:38" x14ac:dyDescent="0.3">
      <c r="A2537" s="24" t="s">
        <v>0</v>
      </c>
      <c r="B2537" t="s">
        <v>266</v>
      </c>
      <c r="C2537" t="s">
        <v>277</v>
      </c>
      <c r="D2537">
        <v>-27.296009999999999</v>
      </c>
      <c r="E2537">
        <v>-48.36168</v>
      </c>
      <c r="F2537" s="24" t="s">
        <v>2</v>
      </c>
      <c r="G2537" s="24" t="s">
        <v>3</v>
      </c>
      <c r="H2537" s="25">
        <v>42047</v>
      </c>
      <c r="I2537" s="12" t="s">
        <v>278</v>
      </c>
      <c r="J2537" s="12" t="s">
        <v>245</v>
      </c>
      <c r="K2537" s="12" t="s">
        <v>271</v>
      </c>
      <c r="L2537" s="24" t="s">
        <v>96</v>
      </c>
      <c r="M2537" s="24" t="s">
        <v>272</v>
      </c>
      <c r="N2537" t="s">
        <v>85</v>
      </c>
      <c r="O2537" s="24">
        <v>1</v>
      </c>
      <c r="P2537">
        <v>5</v>
      </c>
      <c r="Q2537">
        <v>5</v>
      </c>
      <c r="R2537">
        <v>23</v>
      </c>
      <c r="S2537" s="24">
        <v>5.8</v>
      </c>
      <c r="T2537" s="24">
        <v>8.1999999999999993</v>
      </c>
      <c r="U2537" t="s">
        <v>190</v>
      </c>
      <c r="V2537" s="14" t="str">
        <f>VLOOKUP($U2537,look_up!$A$2:J2563,2,FALSE)</f>
        <v>Anêmona</v>
      </c>
      <c r="W2537" s="14" t="str">
        <f>VLOOKUP($U2537,look_up!$A$2:K2563,3,FALSE)</f>
        <v>Species</v>
      </c>
      <c r="X2537" s="14" t="str">
        <f>VLOOKUP($U2537,look_up!$A$2:L2563,4,FALSE)</f>
        <v>NA</v>
      </c>
      <c r="Y2537" s="14" t="str">
        <f>VLOOKUP($U2537,look_up!A$2:K2563,5,FALSE)</f>
        <v>Animalia</v>
      </c>
      <c r="Z2537" s="14" t="str">
        <f>VLOOKUP($U2537,look_up!A$2:L2563,6,FALSE)</f>
        <v>Cnidaria</v>
      </c>
      <c r="AA2537" s="14" t="str">
        <f>VLOOKUP($U2537,look_up!A$2:M2563,7,FALSE)</f>
        <v>Anthozoa</v>
      </c>
      <c r="AB2537" s="14" t="str">
        <f>VLOOKUP($U2537,look_up!$A$2:P2563,8,FALSE)</f>
        <v>Actiniaria</v>
      </c>
      <c r="AC2537" s="14" t="str">
        <f>VLOOKUP($U2537,look_up!$A$2:Q2563,9,FALSE)</f>
        <v>Actiniidae</v>
      </c>
      <c r="AD2537" s="14">
        <f>VLOOKUP($U2537,look_up!A$2:P2563,10,FALSE)</f>
        <v>283408</v>
      </c>
      <c r="AE2537" s="16">
        <v>0</v>
      </c>
      <c r="AF2537" s="24" t="s">
        <v>216</v>
      </c>
      <c r="AG2537">
        <v>40</v>
      </c>
      <c r="AH2537" s="16" t="s">
        <v>273</v>
      </c>
      <c r="AI2537" s="16" t="s">
        <v>297</v>
      </c>
      <c r="AJ2537" s="16" t="s">
        <v>214</v>
      </c>
      <c r="AK2537" s="16" t="s">
        <v>232</v>
      </c>
      <c r="AL2537" s="16">
        <v>0</v>
      </c>
    </row>
    <row r="2538" spans="1:38" x14ac:dyDescent="0.3">
      <c r="A2538" s="24" t="s">
        <v>0</v>
      </c>
      <c r="B2538" t="s">
        <v>266</v>
      </c>
      <c r="C2538" t="s">
        <v>277</v>
      </c>
      <c r="D2538">
        <v>-27.296009999999999</v>
      </c>
      <c r="E2538">
        <v>-48.36168</v>
      </c>
      <c r="F2538" s="24" t="s">
        <v>2</v>
      </c>
      <c r="G2538" s="24" t="s">
        <v>3</v>
      </c>
      <c r="H2538" s="25">
        <v>42047</v>
      </c>
      <c r="I2538" s="12" t="s">
        <v>278</v>
      </c>
      <c r="J2538" s="12" t="s">
        <v>245</v>
      </c>
      <c r="K2538" s="12" t="s">
        <v>271</v>
      </c>
      <c r="L2538" s="24" t="s">
        <v>96</v>
      </c>
      <c r="M2538" s="24" t="s">
        <v>272</v>
      </c>
      <c r="N2538" t="s">
        <v>85</v>
      </c>
      <c r="O2538" s="24">
        <v>2</v>
      </c>
      <c r="P2538">
        <v>5</v>
      </c>
      <c r="Q2538">
        <v>5</v>
      </c>
      <c r="R2538">
        <v>23</v>
      </c>
      <c r="S2538" s="24">
        <v>5.8</v>
      </c>
      <c r="T2538" s="24">
        <v>8.1999999999999993</v>
      </c>
      <c r="U2538" t="s">
        <v>190</v>
      </c>
      <c r="V2538" s="14" t="str">
        <f>VLOOKUP($U2538,look_up!$A$2:J2564,2,FALSE)</f>
        <v>Anêmona</v>
      </c>
      <c r="W2538" s="14" t="str">
        <f>VLOOKUP($U2538,look_up!$A$2:K2564,3,FALSE)</f>
        <v>Species</v>
      </c>
      <c r="X2538" s="14" t="str">
        <f>VLOOKUP($U2538,look_up!$A$2:L2564,4,FALSE)</f>
        <v>NA</v>
      </c>
      <c r="Y2538" s="14" t="str">
        <f>VLOOKUP($U2538,look_up!A$2:K2564,5,FALSE)</f>
        <v>Animalia</v>
      </c>
      <c r="Z2538" s="14" t="str">
        <f>VLOOKUP($U2538,look_up!A$2:L2564,6,FALSE)</f>
        <v>Cnidaria</v>
      </c>
      <c r="AA2538" s="14" t="str">
        <f>VLOOKUP($U2538,look_up!A$2:M2564,7,FALSE)</f>
        <v>Anthozoa</v>
      </c>
      <c r="AB2538" s="14" t="str">
        <f>VLOOKUP($U2538,look_up!$A$2:P2564,8,FALSE)</f>
        <v>Actiniaria</v>
      </c>
      <c r="AC2538" s="14" t="str">
        <f>VLOOKUP($U2538,look_up!$A$2:Q2564,9,FALSE)</f>
        <v>Actiniidae</v>
      </c>
      <c r="AD2538" s="14">
        <f>VLOOKUP($U2538,look_up!A$2:P2564,10,FALSE)</f>
        <v>283408</v>
      </c>
      <c r="AE2538" s="16">
        <v>0</v>
      </c>
      <c r="AF2538" s="24" t="s">
        <v>216</v>
      </c>
      <c r="AG2538">
        <v>40</v>
      </c>
      <c r="AH2538" s="16" t="s">
        <v>273</v>
      </c>
      <c r="AI2538" s="16" t="s">
        <v>297</v>
      </c>
      <c r="AJ2538" s="16" t="s">
        <v>214</v>
      </c>
      <c r="AK2538" s="16" t="s">
        <v>232</v>
      </c>
      <c r="AL2538" s="16">
        <v>0</v>
      </c>
    </row>
    <row r="2539" spans="1:38" x14ac:dyDescent="0.3">
      <c r="A2539" s="24" t="s">
        <v>0</v>
      </c>
      <c r="B2539" t="s">
        <v>266</v>
      </c>
      <c r="C2539" t="s">
        <v>277</v>
      </c>
      <c r="D2539">
        <v>-27.296009999999999</v>
      </c>
      <c r="E2539">
        <v>-48.36168</v>
      </c>
      <c r="F2539" s="24" t="s">
        <v>2</v>
      </c>
      <c r="G2539" s="24" t="s">
        <v>3</v>
      </c>
      <c r="H2539" s="25">
        <v>42047</v>
      </c>
      <c r="I2539" s="12" t="s">
        <v>278</v>
      </c>
      <c r="J2539" s="12" t="s">
        <v>245</v>
      </c>
      <c r="K2539" s="12" t="s">
        <v>271</v>
      </c>
      <c r="L2539" s="24" t="s">
        <v>96</v>
      </c>
      <c r="M2539" s="24" t="s">
        <v>272</v>
      </c>
      <c r="N2539" t="s">
        <v>85</v>
      </c>
      <c r="O2539" s="24">
        <v>3</v>
      </c>
      <c r="P2539">
        <v>5</v>
      </c>
      <c r="Q2539">
        <v>5</v>
      </c>
      <c r="R2539">
        <v>23</v>
      </c>
      <c r="S2539" s="24">
        <v>5.8</v>
      </c>
      <c r="T2539" s="24">
        <v>8.1999999999999993</v>
      </c>
      <c r="U2539" t="s">
        <v>190</v>
      </c>
      <c r="V2539" s="14" t="str">
        <f>VLOOKUP($U2539,look_up!$A$2:J2565,2,FALSE)</f>
        <v>Anêmona</v>
      </c>
      <c r="W2539" s="14" t="str">
        <f>VLOOKUP($U2539,look_up!$A$2:K2565,3,FALSE)</f>
        <v>Species</v>
      </c>
      <c r="X2539" s="14" t="str">
        <f>VLOOKUP($U2539,look_up!$A$2:L2565,4,FALSE)</f>
        <v>NA</v>
      </c>
      <c r="Y2539" s="14" t="str">
        <f>VLOOKUP($U2539,look_up!A$2:K2565,5,FALSE)</f>
        <v>Animalia</v>
      </c>
      <c r="Z2539" s="14" t="str">
        <f>VLOOKUP($U2539,look_up!A$2:L2565,6,FALSE)</f>
        <v>Cnidaria</v>
      </c>
      <c r="AA2539" s="14" t="str">
        <f>VLOOKUP($U2539,look_up!A$2:M2565,7,FALSE)</f>
        <v>Anthozoa</v>
      </c>
      <c r="AB2539" s="14" t="str">
        <f>VLOOKUP($U2539,look_up!$A$2:P2565,8,FALSE)</f>
        <v>Actiniaria</v>
      </c>
      <c r="AC2539" s="14" t="str">
        <f>VLOOKUP($U2539,look_up!$A$2:Q2565,9,FALSE)</f>
        <v>Actiniidae</v>
      </c>
      <c r="AD2539" s="14">
        <f>VLOOKUP($U2539,look_up!A$2:P2565,10,FALSE)</f>
        <v>283408</v>
      </c>
      <c r="AE2539" s="16">
        <v>0</v>
      </c>
      <c r="AF2539" s="24" t="s">
        <v>216</v>
      </c>
      <c r="AG2539">
        <v>40</v>
      </c>
      <c r="AH2539" s="16" t="s">
        <v>273</v>
      </c>
      <c r="AI2539" s="16" t="s">
        <v>297</v>
      </c>
      <c r="AJ2539" s="16" t="s">
        <v>214</v>
      </c>
      <c r="AK2539" s="16" t="s">
        <v>232</v>
      </c>
      <c r="AL2539" s="16">
        <v>0</v>
      </c>
    </row>
    <row r="2540" spans="1:38" x14ac:dyDescent="0.3">
      <c r="A2540" s="24" t="s">
        <v>0</v>
      </c>
      <c r="B2540" t="s">
        <v>266</v>
      </c>
      <c r="C2540" t="s">
        <v>277</v>
      </c>
      <c r="D2540">
        <v>-27.296009999999999</v>
      </c>
      <c r="E2540">
        <v>-48.36168</v>
      </c>
      <c r="F2540" s="24" t="s">
        <v>2</v>
      </c>
      <c r="G2540" s="24" t="s">
        <v>3</v>
      </c>
      <c r="H2540" s="25">
        <v>42047</v>
      </c>
      <c r="I2540" s="12" t="s">
        <v>278</v>
      </c>
      <c r="J2540" s="12" t="s">
        <v>245</v>
      </c>
      <c r="K2540" s="12" t="s">
        <v>271</v>
      </c>
      <c r="L2540" s="24" t="s">
        <v>96</v>
      </c>
      <c r="M2540" s="24" t="s">
        <v>272</v>
      </c>
      <c r="N2540" t="s">
        <v>85</v>
      </c>
      <c r="O2540" s="24">
        <v>1</v>
      </c>
      <c r="P2540">
        <v>10</v>
      </c>
      <c r="Q2540">
        <v>10</v>
      </c>
      <c r="R2540">
        <v>18</v>
      </c>
      <c r="S2540" s="24">
        <v>5.8</v>
      </c>
      <c r="T2540" s="24">
        <v>7.9</v>
      </c>
      <c r="U2540" t="s">
        <v>190</v>
      </c>
      <c r="V2540" s="14" t="str">
        <f>VLOOKUP($U2540,look_up!$A$2:J2566,2,FALSE)</f>
        <v>Anêmona</v>
      </c>
      <c r="W2540" s="14" t="str">
        <f>VLOOKUP($U2540,look_up!$A$2:K2566,3,FALSE)</f>
        <v>Species</v>
      </c>
      <c r="X2540" s="14" t="str">
        <f>VLOOKUP($U2540,look_up!$A$2:L2566,4,FALSE)</f>
        <v>NA</v>
      </c>
      <c r="Y2540" s="14" t="str">
        <f>VLOOKUP($U2540,look_up!A$2:K2566,5,FALSE)</f>
        <v>Animalia</v>
      </c>
      <c r="Z2540" s="14" t="str">
        <f>VLOOKUP($U2540,look_up!A$2:L2566,6,FALSE)</f>
        <v>Cnidaria</v>
      </c>
      <c r="AA2540" s="14" t="str">
        <f>VLOOKUP($U2540,look_up!A$2:M2566,7,FALSE)</f>
        <v>Anthozoa</v>
      </c>
      <c r="AB2540" s="14" t="str">
        <f>VLOOKUP($U2540,look_up!$A$2:P2566,8,FALSE)</f>
        <v>Actiniaria</v>
      </c>
      <c r="AC2540" s="14" t="str">
        <f>VLOOKUP($U2540,look_up!$A$2:Q2566,9,FALSE)</f>
        <v>Actiniidae</v>
      </c>
      <c r="AD2540" s="14">
        <f>VLOOKUP($U2540,look_up!A$2:P2566,10,FALSE)</f>
        <v>283408</v>
      </c>
      <c r="AE2540" s="16">
        <v>0</v>
      </c>
      <c r="AF2540" s="24" t="s">
        <v>216</v>
      </c>
      <c r="AG2540">
        <v>40</v>
      </c>
      <c r="AH2540" s="16" t="s">
        <v>273</v>
      </c>
      <c r="AI2540" s="16" t="s">
        <v>297</v>
      </c>
      <c r="AJ2540" s="16" t="s">
        <v>214</v>
      </c>
      <c r="AK2540" s="16" t="s">
        <v>232</v>
      </c>
      <c r="AL2540" s="16">
        <v>0</v>
      </c>
    </row>
    <row r="2541" spans="1:38" x14ac:dyDescent="0.3">
      <c r="A2541" s="24" t="s">
        <v>0</v>
      </c>
      <c r="B2541" t="s">
        <v>266</v>
      </c>
      <c r="C2541" t="s">
        <v>277</v>
      </c>
      <c r="D2541">
        <v>-27.296009999999999</v>
      </c>
      <c r="E2541">
        <v>-48.36168</v>
      </c>
      <c r="F2541" s="24" t="s">
        <v>2</v>
      </c>
      <c r="G2541" s="24" t="s">
        <v>3</v>
      </c>
      <c r="H2541" s="25">
        <v>42047</v>
      </c>
      <c r="I2541" s="12" t="s">
        <v>278</v>
      </c>
      <c r="J2541" s="12" t="s">
        <v>245</v>
      </c>
      <c r="K2541" s="12" t="s">
        <v>271</v>
      </c>
      <c r="L2541" s="24" t="s">
        <v>96</v>
      </c>
      <c r="M2541" s="24" t="s">
        <v>272</v>
      </c>
      <c r="N2541" t="s">
        <v>85</v>
      </c>
      <c r="O2541" s="24">
        <v>2</v>
      </c>
      <c r="P2541">
        <v>10</v>
      </c>
      <c r="Q2541">
        <v>10</v>
      </c>
      <c r="R2541">
        <v>18</v>
      </c>
      <c r="S2541" s="24">
        <v>5.8</v>
      </c>
      <c r="T2541" s="24">
        <v>7.9</v>
      </c>
      <c r="U2541" t="s">
        <v>190</v>
      </c>
      <c r="V2541" s="14" t="str">
        <f>VLOOKUP($U2541,look_up!$A$2:J2567,2,FALSE)</f>
        <v>Anêmona</v>
      </c>
      <c r="W2541" s="14" t="str">
        <f>VLOOKUP($U2541,look_up!$A$2:K2567,3,FALSE)</f>
        <v>Species</v>
      </c>
      <c r="X2541" s="14" t="str">
        <f>VLOOKUP($U2541,look_up!$A$2:L2567,4,FALSE)</f>
        <v>NA</v>
      </c>
      <c r="Y2541" s="14" t="str">
        <f>VLOOKUP($U2541,look_up!A$2:K2567,5,FALSE)</f>
        <v>Animalia</v>
      </c>
      <c r="Z2541" s="14" t="str">
        <f>VLOOKUP($U2541,look_up!A$2:L2567,6,FALSE)</f>
        <v>Cnidaria</v>
      </c>
      <c r="AA2541" s="14" t="str">
        <f>VLOOKUP($U2541,look_up!A$2:M2567,7,FALSE)</f>
        <v>Anthozoa</v>
      </c>
      <c r="AB2541" s="14" t="str">
        <f>VLOOKUP($U2541,look_up!$A$2:P2567,8,FALSE)</f>
        <v>Actiniaria</v>
      </c>
      <c r="AC2541" s="14" t="str">
        <f>VLOOKUP($U2541,look_up!$A$2:Q2567,9,FALSE)</f>
        <v>Actiniidae</v>
      </c>
      <c r="AD2541" s="14">
        <f>VLOOKUP($U2541,look_up!A$2:P2567,10,FALSE)</f>
        <v>283408</v>
      </c>
      <c r="AE2541" s="16">
        <v>0</v>
      </c>
      <c r="AF2541" s="24" t="s">
        <v>216</v>
      </c>
      <c r="AG2541">
        <v>40</v>
      </c>
      <c r="AH2541" s="16" t="s">
        <v>273</v>
      </c>
      <c r="AI2541" s="16" t="s">
        <v>297</v>
      </c>
      <c r="AJ2541" s="16" t="s">
        <v>214</v>
      </c>
      <c r="AK2541" s="16" t="s">
        <v>232</v>
      </c>
      <c r="AL2541" s="16">
        <v>0</v>
      </c>
    </row>
    <row r="2542" spans="1:38" x14ac:dyDescent="0.3">
      <c r="A2542" s="24" t="s">
        <v>0</v>
      </c>
      <c r="B2542" t="s">
        <v>266</v>
      </c>
      <c r="C2542" t="s">
        <v>277</v>
      </c>
      <c r="D2542">
        <v>-27.296009999999999</v>
      </c>
      <c r="E2542">
        <v>-48.36168</v>
      </c>
      <c r="F2542" s="24" t="s">
        <v>2</v>
      </c>
      <c r="G2542" s="24" t="s">
        <v>3</v>
      </c>
      <c r="H2542" s="25">
        <v>42047</v>
      </c>
      <c r="I2542" s="12" t="s">
        <v>278</v>
      </c>
      <c r="J2542" s="12" t="s">
        <v>245</v>
      </c>
      <c r="K2542" s="12" t="s">
        <v>271</v>
      </c>
      <c r="L2542" s="24" t="s">
        <v>96</v>
      </c>
      <c r="M2542" s="24" t="s">
        <v>272</v>
      </c>
      <c r="N2542" t="s">
        <v>85</v>
      </c>
      <c r="O2542" s="24">
        <v>3</v>
      </c>
      <c r="P2542">
        <v>10</v>
      </c>
      <c r="Q2542">
        <v>10</v>
      </c>
      <c r="R2542">
        <v>18</v>
      </c>
      <c r="S2542" s="24">
        <v>5.8</v>
      </c>
      <c r="T2542" s="24">
        <v>7.9</v>
      </c>
      <c r="U2542" t="s">
        <v>190</v>
      </c>
      <c r="V2542" s="14" t="str">
        <f>VLOOKUP($U2542,look_up!$A$2:J2568,2,FALSE)</f>
        <v>Anêmona</v>
      </c>
      <c r="W2542" s="14" t="str">
        <f>VLOOKUP($U2542,look_up!$A$2:K2568,3,FALSE)</f>
        <v>Species</v>
      </c>
      <c r="X2542" s="14" t="str">
        <f>VLOOKUP($U2542,look_up!$A$2:L2568,4,FALSE)</f>
        <v>NA</v>
      </c>
      <c r="Y2542" s="14" t="str">
        <f>VLOOKUP($U2542,look_up!A$2:K2568,5,FALSE)</f>
        <v>Animalia</v>
      </c>
      <c r="Z2542" s="14" t="str">
        <f>VLOOKUP($U2542,look_up!A$2:L2568,6,FALSE)</f>
        <v>Cnidaria</v>
      </c>
      <c r="AA2542" s="14" t="str">
        <f>VLOOKUP($U2542,look_up!A$2:M2568,7,FALSE)</f>
        <v>Anthozoa</v>
      </c>
      <c r="AB2542" s="14" t="str">
        <f>VLOOKUP($U2542,look_up!$A$2:P2568,8,FALSE)</f>
        <v>Actiniaria</v>
      </c>
      <c r="AC2542" s="14" t="str">
        <f>VLOOKUP($U2542,look_up!$A$2:Q2568,9,FALSE)</f>
        <v>Actiniidae</v>
      </c>
      <c r="AD2542" s="14">
        <f>VLOOKUP($U2542,look_up!A$2:P2568,10,FALSE)</f>
        <v>283408</v>
      </c>
      <c r="AE2542" s="16">
        <v>0</v>
      </c>
      <c r="AF2542" s="24" t="s">
        <v>216</v>
      </c>
      <c r="AG2542">
        <v>40</v>
      </c>
      <c r="AH2542" s="16" t="s">
        <v>273</v>
      </c>
      <c r="AI2542" s="16" t="s">
        <v>297</v>
      </c>
      <c r="AJ2542" s="16" t="s">
        <v>214</v>
      </c>
      <c r="AK2542" s="16" t="s">
        <v>232</v>
      </c>
      <c r="AL2542" s="16">
        <v>0</v>
      </c>
    </row>
    <row r="2543" spans="1:38" x14ac:dyDescent="0.3">
      <c r="A2543" s="24" t="s">
        <v>0</v>
      </c>
      <c r="B2543" t="s">
        <v>1</v>
      </c>
      <c r="C2543" t="s">
        <v>279</v>
      </c>
      <c r="D2543">
        <v>-27.271709999999999</v>
      </c>
      <c r="E2543">
        <v>-48.331710000000001</v>
      </c>
      <c r="F2543" s="24" t="s">
        <v>2</v>
      </c>
      <c r="G2543" s="24" t="s">
        <v>3</v>
      </c>
      <c r="H2543" s="25">
        <v>42039</v>
      </c>
      <c r="I2543" s="12" t="s">
        <v>280</v>
      </c>
      <c r="J2543" s="12" t="s">
        <v>245</v>
      </c>
      <c r="K2543" s="12" t="s">
        <v>271</v>
      </c>
      <c r="L2543" s="24" t="s">
        <v>96</v>
      </c>
      <c r="M2543" s="24" t="s">
        <v>313</v>
      </c>
      <c r="N2543" t="s">
        <v>85</v>
      </c>
      <c r="O2543" s="24">
        <v>1</v>
      </c>
      <c r="P2543">
        <v>5</v>
      </c>
      <c r="Q2543">
        <v>5</v>
      </c>
      <c r="R2543">
        <v>27</v>
      </c>
      <c r="S2543" s="24">
        <v>20</v>
      </c>
      <c r="T2543" s="24">
        <v>20</v>
      </c>
      <c r="U2543" t="s">
        <v>190</v>
      </c>
      <c r="V2543" s="14" t="str">
        <f>VLOOKUP($U2543,look_up!$A$2:J2569,2,FALSE)</f>
        <v>Anêmona</v>
      </c>
      <c r="W2543" s="14" t="str">
        <f>VLOOKUP($U2543,look_up!$A$2:K2569,3,FALSE)</f>
        <v>Species</v>
      </c>
      <c r="X2543" s="14" t="str">
        <f>VLOOKUP($U2543,look_up!$A$2:L2569,4,FALSE)</f>
        <v>NA</v>
      </c>
      <c r="Y2543" s="14" t="str">
        <f>VLOOKUP($U2543,look_up!A$2:K2569,5,FALSE)</f>
        <v>Animalia</v>
      </c>
      <c r="Z2543" s="14" t="str">
        <f>VLOOKUP($U2543,look_up!A$2:L2569,6,FALSE)</f>
        <v>Cnidaria</v>
      </c>
      <c r="AA2543" s="14" t="str">
        <f>VLOOKUP($U2543,look_up!A$2:M2569,7,FALSE)</f>
        <v>Anthozoa</v>
      </c>
      <c r="AB2543" s="14" t="str">
        <f>VLOOKUP($U2543,look_up!$A$2:P2569,8,FALSE)</f>
        <v>Actiniaria</v>
      </c>
      <c r="AC2543" s="14" t="str">
        <f>VLOOKUP($U2543,look_up!$A$2:Q2569,9,FALSE)</f>
        <v>Actiniidae</v>
      </c>
      <c r="AD2543" s="14">
        <f>VLOOKUP($U2543,look_up!A$2:P2569,10,FALSE)</f>
        <v>283408</v>
      </c>
      <c r="AE2543" s="16">
        <v>0</v>
      </c>
      <c r="AF2543" s="24" t="s">
        <v>216</v>
      </c>
      <c r="AG2543">
        <v>40</v>
      </c>
      <c r="AH2543" s="16" t="s">
        <v>273</v>
      </c>
      <c r="AI2543" s="16" t="s">
        <v>297</v>
      </c>
      <c r="AJ2543" s="16" t="s">
        <v>214</v>
      </c>
      <c r="AK2543" s="16" t="s">
        <v>232</v>
      </c>
      <c r="AL2543" s="16">
        <v>0</v>
      </c>
    </row>
    <row r="2544" spans="1:38" x14ac:dyDescent="0.3">
      <c r="A2544" s="24" t="s">
        <v>0</v>
      </c>
      <c r="B2544" t="s">
        <v>1</v>
      </c>
      <c r="C2544" t="s">
        <v>279</v>
      </c>
      <c r="D2544">
        <v>-27.271709999999999</v>
      </c>
      <c r="E2544">
        <v>-48.331710000000001</v>
      </c>
      <c r="F2544" s="24" t="s">
        <v>2</v>
      </c>
      <c r="G2544" s="24" t="s">
        <v>3</v>
      </c>
      <c r="H2544" s="25">
        <v>42039</v>
      </c>
      <c r="I2544" s="12" t="s">
        <v>280</v>
      </c>
      <c r="J2544" s="12" t="s">
        <v>245</v>
      </c>
      <c r="K2544" s="12" t="s">
        <v>271</v>
      </c>
      <c r="L2544" s="24" t="s">
        <v>96</v>
      </c>
      <c r="M2544" s="24" t="s">
        <v>313</v>
      </c>
      <c r="N2544" t="s">
        <v>85</v>
      </c>
      <c r="O2544" s="24">
        <v>2</v>
      </c>
      <c r="P2544">
        <v>5</v>
      </c>
      <c r="Q2544">
        <v>5</v>
      </c>
      <c r="R2544">
        <v>27</v>
      </c>
      <c r="S2544" s="24">
        <v>20</v>
      </c>
      <c r="T2544" s="24">
        <v>20</v>
      </c>
      <c r="U2544" t="s">
        <v>190</v>
      </c>
      <c r="V2544" s="14" t="str">
        <f>VLOOKUP($U2544,look_up!$A$2:J2570,2,FALSE)</f>
        <v>Anêmona</v>
      </c>
      <c r="W2544" s="14" t="str">
        <f>VLOOKUP($U2544,look_up!$A$2:K2570,3,FALSE)</f>
        <v>Species</v>
      </c>
      <c r="X2544" s="14" t="str">
        <f>VLOOKUP($U2544,look_up!$A$2:L2570,4,FALSE)</f>
        <v>NA</v>
      </c>
      <c r="Y2544" s="14" t="str">
        <f>VLOOKUP($U2544,look_up!A$2:K2570,5,FALSE)</f>
        <v>Animalia</v>
      </c>
      <c r="Z2544" s="14" t="str">
        <f>VLOOKUP($U2544,look_up!A$2:L2570,6,FALSE)</f>
        <v>Cnidaria</v>
      </c>
      <c r="AA2544" s="14" t="str">
        <f>VLOOKUP($U2544,look_up!A$2:M2570,7,FALSE)</f>
        <v>Anthozoa</v>
      </c>
      <c r="AB2544" s="14" t="str">
        <f>VLOOKUP($U2544,look_up!$A$2:P2570,8,FALSE)</f>
        <v>Actiniaria</v>
      </c>
      <c r="AC2544" s="14" t="str">
        <f>VLOOKUP($U2544,look_up!$A$2:Q2570,9,FALSE)</f>
        <v>Actiniidae</v>
      </c>
      <c r="AD2544" s="14">
        <f>VLOOKUP($U2544,look_up!A$2:P2570,10,FALSE)</f>
        <v>283408</v>
      </c>
      <c r="AE2544" s="16">
        <v>0</v>
      </c>
      <c r="AF2544" s="24" t="s">
        <v>216</v>
      </c>
      <c r="AG2544">
        <v>40</v>
      </c>
      <c r="AH2544" s="16" t="s">
        <v>273</v>
      </c>
      <c r="AI2544" s="16" t="s">
        <v>297</v>
      </c>
      <c r="AJ2544" s="16" t="s">
        <v>214</v>
      </c>
      <c r="AK2544" s="16" t="s">
        <v>232</v>
      </c>
      <c r="AL2544" s="16">
        <v>0</v>
      </c>
    </row>
    <row r="2545" spans="1:38" x14ac:dyDescent="0.3">
      <c r="A2545" s="24" t="s">
        <v>0</v>
      </c>
      <c r="B2545" t="s">
        <v>1</v>
      </c>
      <c r="C2545" t="s">
        <v>279</v>
      </c>
      <c r="D2545">
        <v>-27.271709999999999</v>
      </c>
      <c r="E2545">
        <v>-48.331710000000001</v>
      </c>
      <c r="F2545" s="24" t="s">
        <v>2</v>
      </c>
      <c r="G2545" s="24" t="s">
        <v>3</v>
      </c>
      <c r="H2545" s="25">
        <v>42039</v>
      </c>
      <c r="I2545" s="12" t="s">
        <v>280</v>
      </c>
      <c r="J2545" s="12" t="s">
        <v>245</v>
      </c>
      <c r="K2545" s="12" t="s">
        <v>271</v>
      </c>
      <c r="L2545" s="24" t="s">
        <v>96</v>
      </c>
      <c r="M2545" s="24" t="s">
        <v>313</v>
      </c>
      <c r="N2545" t="s">
        <v>85</v>
      </c>
      <c r="O2545" s="24">
        <v>3</v>
      </c>
      <c r="P2545">
        <v>5</v>
      </c>
      <c r="Q2545">
        <v>5</v>
      </c>
      <c r="R2545">
        <v>27</v>
      </c>
      <c r="S2545" s="24">
        <v>20</v>
      </c>
      <c r="T2545" s="24">
        <v>20</v>
      </c>
      <c r="U2545" t="s">
        <v>190</v>
      </c>
      <c r="V2545" s="14" t="str">
        <f>VLOOKUP($U2545,look_up!$A$2:J2571,2,FALSE)</f>
        <v>Anêmona</v>
      </c>
      <c r="W2545" s="14" t="str">
        <f>VLOOKUP($U2545,look_up!$A$2:K2571,3,FALSE)</f>
        <v>Species</v>
      </c>
      <c r="X2545" s="14" t="str">
        <f>VLOOKUP($U2545,look_up!$A$2:L2571,4,FALSE)</f>
        <v>NA</v>
      </c>
      <c r="Y2545" s="14" t="str">
        <f>VLOOKUP($U2545,look_up!A$2:K2571,5,FALSE)</f>
        <v>Animalia</v>
      </c>
      <c r="Z2545" s="14" t="str">
        <f>VLOOKUP($U2545,look_up!A$2:L2571,6,FALSE)</f>
        <v>Cnidaria</v>
      </c>
      <c r="AA2545" s="14" t="str">
        <f>VLOOKUP($U2545,look_up!A$2:M2571,7,FALSE)</f>
        <v>Anthozoa</v>
      </c>
      <c r="AB2545" s="14" t="str">
        <f>VLOOKUP($U2545,look_up!$A$2:P2571,8,FALSE)</f>
        <v>Actiniaria</v>
      </c>
      <c r="AC2545" s="14" t="str">
        <f>VLOOKUP($U2545,look_up!$A$2:Q2571,9,FALSE)</f>
        <v>Actiniidae</v>
      </c>
      <c r="AD2545" s="14">
        <f>VLOOKUP($U2545,look_up!A$2:P2571,10,FALSE)</f>
        <v>283408</v>
      </c>
      <c r="AE2545" s="16">
        <v>0</v>
      </c>
      <c r="AF2545" s="24" t="s">
        <v>216</v>
      </c>
      <c r="AG2545">
        <v>40</v>
      </c>
      <c r="AH2545" s="16" t="s">
        <v>273</v>
      </c>
      <c r="AI2545" s="16" t="s">
        <v>297</v>
      </c>
      <c r="AJ2545" s="16" t="s">
        <v>214</v>
      </c>
      <c r="AK2545" s="16" t="s">
        <v>232</v>
      </c>
      <c r="AL2545" s="16">
        <v>0</v>
      </c>
    </row>
    <row r="2546" spans="1:38" x14ac:dyDescent="0.3">
      <c r="A2546" s="24" t="s">
        <v>0</v>
      </c>
      <c r="B2546" t="s">
        <v>1</v>
      </c>
      <c r="C2546" t="s">
        <v>279</v>
      </c>
      <c r="D2546">
        <v>-27.271709999999999</v>
      </c>
      <c r="E2546">
        <v>-48.331710000000001</v>
      </c>
      <c r="F2546" s="24" t="s">
        <v>2</v>
      </c>
      <c r="G2546" s="24" t="s">
        <v>3</v>
      </c>
      <c r="H2546" s="25">
        <v>42039</v>
      </c>
      <c r="I2546" s="12" t="s">
        <v>280</v>
      </c>
      <c r="J2546" s="12" t="s">
        <v>245</v>
      </c>
      <c r="K2546" s="12" t="s">
        <v>271</v>
      </c>
      <c r="L2546" s="24" t="s">
        <v>96</v>
      </c>
      <c r="M2546" s="24" t="s">
        <v>313</v>
      </c>
      <c r="N2546" t="s">
        <v>86</v>
      </c>
      <c r="O2546" s="24">
        <v>1</v>
      </c>
      <c r="P2546">
        <v>11</v>
      </c>
      <c r="Q2546">
        <v>11</v>
      </c>
      <c r="R2546" t="s">
        <v>18</v>
      </c>
      <c r="S2546" s="24">
        <v>20</v>
      </c>
      <c r="T2546" s="24">
        <v>15</v>
      </c>
      <c r="U2546" t="s">
        <v>190</v>
      </c>
      <c r="V2546" s="14" t="str">
        <f>VLOOKUP($U2546,look_up!$A$2:J2572,2,FALSE)</f>
        <v>Anêmona</v>
      </c>
      <c r="W2546" s="14" t="str">
        <f>VLOOKUP($U2546,look_up!$A$2:K2572,3,FALSE)</f>
        <v>Species</v>
      </c>
      <c r="X2546" s="14" t="str">
        <f>VLOOKUP($U2546,look_up!$A$2:L2572,4,FALSE)</f>
        <v>NA</v>
      </c>
      <c r="Y2546" s="14" t="str">
        <f>VLOOKUP($U2546,look_up!A$2:K2572,5,FALSE)</f>
        <v>Animalia</v>
      </c>
      <c r="Z2546" s="14" t="str">
        <f>VLOOKUP($U2546,look_up!A$2:L2572,6,FALSE)</f>
        <v>Cnidaria</v>
      </c>
      <c r="AA2546" s="14" t="str">
        <f>VLOOKUP($U2546,look_up!A$2:M2572,7,FALSE)</f>
        <v>Anthozoa</v>
      </c>
      <c r="AB2546" s="14" t="str">
        <f>VLOOKUP($U2546,look_up!$A$2:P2572,8,FALSE)</f>
        <v>Actiniaria</v>
      </c>
      <c r="AC2546" s="14" t="str">
        <f>VLOOKUP($U2546,look_up!$A$2:Q2572,9,FALSE)</f>
        <v>Actiniidae</v>
      </c>
      <c r="AD2546" s="14">
        <f>VLOOKUP($U2546,look_up!A$2:P2572,10,FALSE)</f>
        <v>283408</v>
      </c>
      <c r="AE2546" s="16">
        <v>0</v>
      </c>
      <c r="AF2546" s="24" t="s">
        <v>216</v>
      </c>
      <c r="AG2546">
        <v>40</v>
      </c>
      <c r="AH2546" s="16" t="s">
        <v>273</v>
      </c>
      <c r="AI2546" s="16" t="s">
        <v>297</v>
      </c>
      <c r="AJ2546" s="16" t="s">
        <v>214</v>
      </c>
      <c r="AK2546" s="16" t="s">
        <v>232</v>
      </c>
      <c r="AL2546" s="16">
        <v>0</v>
      </c>
    </row>
    <row r="2547" spans="1:38" x14ac:dyDescent="0.3">
      <c r="A2547" s="24" t="s">
        <v>0</v>
      </c>
      <c r="B2547" t="s">
        <v>1</v>
      </c>
      <c r="C2547" t="s">
        <v>279</v>
      </c>
      <c r="D2547">
        <v>-27.271709999999999</v>
      </c>
      <c r="E2547">
        <v>-48.331710000000001</v>
      </c>
      <c r="F2547" s="24" t="s">
        <v>2</v>
      </c>
      <c r="G2547" s="24" t="s">
        <v>3</v>
      </c>
      <c r="H2547" s="25">
        <v>42039</v>
      </c>
      <c r="I2547" s="12" t="s">
        <v>280</v>
      </c>
      <c r="J2547" s="12" t="s">
        <v>245</v>
      </c>
      <c r="K2547" s="12" t="s">
        <v>271</v>
      </c>
      <c r="L2547" s="24" t="s">
        <v>96</v>
      </c>
      <c r="M2547" s="24" t="s">
        <v>313</v>
      </c>
      <c r="N2547" t="s">
        <v>86</v>
      </c>
      <c r="O2547" s="24">
        <v>2</v>
      </c>
      <c r="P2547">
        <v>11</v>
      </c>
      <c r="Q2547">
        <v>11</v>
      </c>
      <c r="R2547" t="s">
        <v>18</v>
      </c>
      <c r="S2547" s="24">
        <v>20</v>
      </c>
      <c r="T2547" s="24">
        <v>15</v>
      </c>
      <c r="U2547" t="s">
        <v>190</v>
      </c>
      <c r="V2547" s="14" t="str">
        <f>VLOOKUP($U2547,look_up!$A$2:J2573,2,FALSE)</f>
        <v>Anêmona</v>
      </c>
      <c r="W2547" s="14" t="str">
        <f>VLOOKUP($U2547,look_up!$A$2:K2573,3,FALSE)</f>
        <v>Species</v>
      </c>
      <c r="X2547" s="14" t="str">
        <f>VLOOKUP($U2547,look_up!$A$2:L2573,4,FALSE)</f>
        <v>NA</v>
      </c>
      <c r="Y2547" s="14" t="str">
        <f>VLOOKUP($U2547,look_up!A$2:K2573,5,FALSE)</f>
        <v>Animalia</v>
      </c>
      <c r="Z2547" s="14" t="str">
        <f>VLOOKUP($U2547,look_up!A$2:L2573,6,FALSE)</f>
        <v>Cnidaria</v>
      </c>
      <c r="AA2547" s="14" t="str">
        <f>VLOOKUP($U2547,look_up!A$2:M2573,7,FALSE)</f>
        <v>Anthozoa</v>
      </c>
      <c r="AB2547" s="14" t="str">
        <f>VLOOKUP($U2547,look_up!$A$2:P2573,8,FALSE)</f>
        <v>Actiniaria</v>
      </c>
      <c r="AC2547" s="14" t="str">
        <f>VLOOKUP($U2547,look_up!$A$2:Q2573,9,FALSE)</f>
        <v>Actiniidae</v>
      </c>
      <c r="AD2547" s="14">
        <f>VLOOKUP($U2547,look_up!A$2:P2573,10,FALSE)</f>
        <v>283408</v>
      </c>
      <c r="AE2547" s="16">
        <v>0</v>
      </c>
      <c r="AF2547" s="24" t="s">
        <v>216</v>
      </c>
      <c r="AG2547">
        <v>40</v>
      </c>
      <c r="AH2547" s="16" t="s">
        <v>273</v>
      </c>
      <c r="AI2547" s="16" t="s">
        <v>297</v>
      </c>
      <c r="AJ2547" s="16" t="s">
        <v>214</v>
      </c>
      <c r="AK2547" s="16" t="s">
        <v>232</v>
      </c>
      <c r="AL2547" s="16">
        <v>0</v>
      </c>
    </row>
    <row r="2548" spans="1:38" x14ac:dyDescent="0.3">
      <c r="A2548" s="24" t="s">
        <v>0</v>
      </c>
      <c r="B2548" t="s">
        <v>1</v>
      </c>
      <c r="C2548" t="s">
        <v>279</v>
      </c>
      <c r="D2548">
        <v>-27.271709999999999</v>
      </c>
      <c r="E2548">
        <v>-48.331710000000001</v>
      </c>
      <c r="F2548" s="24" t="s">
        <v>2</v>
      </c>
      <c r="G2548" s="24" t="s">
        <v>3</v>
      </c>
      <c r="H2548" s="25">
        <v>42039</v>
      </c>
      <c r="I2548" s="12" t="s">
        <v>280</v>
      </c>
      <c r="J2548" s="12" t="s">
        <v>245</v>
      </c>
      <c r="K2548" s="12" t="s">
        <v>271</v>
      </c>
      <c r="L2548" s="24" t="s">
        <v>96</v>
      </c>
      <c r="M2548" s="24" t="s">
        <v>313</v>
      </c>
      <c r="N2548" t="s">
        <v>86</v>
      </c>
      <c r="O2548" s="24">
        <v>3</v>
      </c>
      <c r="P2548">
        <v>11</v>
      </c>
      <c r="Q2548">
        <v>11</v>
      </c>
      <c r="R2548" t="s">
        <v>18</v>
      </c>
      <c r="S2548" s="24">
        <v>20</v>
      </c>
      <c r="T2548" s="24">
        <v>15</v>
      </c>
      <c r="U2548" t="s">
        <v>190</v>
      </c>
      <c r="V2548" s="14" t="str">
        <f>VLOOKUP($U2548,look_up!$A$2:J2574,2,FALSE)</f>
        <v>Anêmona</v>
      </c>
      <c r="W2548" s="14" t="str">
        <f>VLOOKUP($U2548,look_up!$A$2:K2574,3,FALSE)</f>
        <v>Species</v>
      </c>
      <c r="X2548" s="14" t="str">
        <f>VLOOKUP($U2548,look_up!$A$2:L2574,4,FALSE)</f>
        <v>NA</v>
      </c>
      <c r="Y2548" s="14" t="str">
        <f>VLOOKUP($U2548,look_up!A$2:K2574,5,FALSE)</f>
        <v>Animalia</v>
      </c>
      <c r="Z2548" s="14" t="str">
        <f>VLOOKUP($U2548,look_up!A$2:L2574,6,FALSE)</f>
        <v>Cnidaria</v>
      </c>
      <c r="AA2548" s="14" t="str">
        <f>VLOOKUP($U2548,look_up!A$2:M2574,7,FALSE)</f>
        <v>Anthozoa</v>
      </c>
      <c r="AB2548" s="14" t="str">
        <f>VLOOKUP($U2548,look_up!$A$2:P2574,8,FALSE)</f>
        <v>Actiniaria</v>
      </c>
      <c r="AC2548" s="14" t="str">
        <f>VLOOKUP($U2548,look_up!$A$2:Q2574,9,FALSE)</f>
        <v>Actiniidae</v>
      </c>
      <c r="AD2548" s="14">
        <f>VLOOKUP($U2548,look_up!A$2:P2574,10,FALSE)</f>
        <v>283408</v>
      </c>
      <c r="AE2548" s="16">
        <v>0</v>
      </c>
      <c r="AF2548" s="24" t="s">
        <v>216</v>
      </c>
      <c r="AG2548">
        <v>40</v>
      </c>
      <c r="AH2548" s="16" t="s">
        <v>273</v>
      </c>
      <c r="AI2548" s="16" t="s">
        <v>297</v>
      </c>
      <c r="AJ2548" s="16" t="s">
        <v>214</v>
      </c>
      <c r="AK2548" s="16" t="s">
        <v>232</v>
      </c>
      <c r="AL2548" s="16">
        <v>0</v>
      </c>
    </row>
    <row r="2549" spans="1:38" x14ac:dyDescent="0.3">
      <c r="A2549" s="24" t="s">
        <v>0</v>
      </c>
      <c r="B2549" t="s">
        <v>308</v>
      </c>
      <c r="C2549" t="s">
        <v>281</v>
      </c>
      <c r="D2549">
        <v>-27.274239999999999</v>
      </c>
      <c r="E2549">
        <v>-48.3339</v>
      </c>
      <c r="F2549" s="24" t="s">
        <v>2</v>
      </c>
      <c r="G2549" s="24" t="s">
        <v>3</v>
      </c>
      <c r="H2549" s="25">
        <v>42031</v>
      </c>
      <c r="I2549" s="12" t="s">
        <v>282</v>
      </c>
      <c r="J2549" s="12" t="s">
        <v>270</v>
      </c>
      <c r="K2549" s="12" t="s">
        <v>271</v>
      </c>
      <c r="L2549" s="24" t="s">
        <v>96</v>
      </c>
      <c r="M2549" s="24" t="s">
        <v>313</v>
      </c>
      <c r="N2549" t="s">
        <v>85</v>
      </c>
      <c r="O2549" s="24">
        <v>1</v>
      </c>
      <c r="P2549">
        <v>5</v>
      </c>
      <c r="Q2549">
        <v>5</v>
      </c>
      <c r="R2549">
        <v>27</v>
      </c>
      <c r="S2549" s="24">
        <v>4.7</v>
      </c>
      <c r="T2549" s="24">
        <v>3.4</v>
      </c>
      <c r="U2549" t="s">
        <v>190</v>
      </c>
      <c r="V2549" s="14" t="str">
        <f>VLOOKUP($U2549,look_up!$A$2:J2575,2,FALSE)</f>
        <v>Anêmona</v>
      </c>
      <c r="W2549" s="14" t="str">
        <f>VLOOKUP($U2549,look_up!$A$2:K2575,3,FALSE)</f>
        <v>Species</v>
      </c>
      <c r="X2549" s="14" t="str">
        <f>VLOOKUP($U2549,look_up!$A$2:L2575,4,FALSE)</f>
        <v>NA</v>
      </c>
      <c r="Y2549" s="14" t="str">
        <f>VLOOKUP($U2549,look_up!A$2:K2575,5,FALSE)</f>
        <v>Animalia</v>
      </c>
      <c r="Z2549" s="14" t="str">
        <f>VLOOKUP($U2549,look_up!A$2:L2575,6,FALSE)</f>
        <v>Cnidaria</v>
      </c>
      <c r="AA2549" s="14" t="str">
        <f>VLOOKUP($U2549,look_up!A$2:M2575,7,FALSE)</f>
        <v>Anthozoa</v>
      </c>
      <c r="AB2549" s="14" t="str">
        <f>VLOOKUP($U2549,look_up!$A$2:P2575,8,FALSE)</f>
        <v>Actiniaria</v>
      </c>
      <c r="AC2549" s="14" t="str">
        <f>VLOOKUP($U2549,look_up!$A$2:Q2575,9,FALSE)</f>
        <v>Actiniidae</v>
      </c>
      <c r="AD2549" s="14">
        <f>VLOOKUP($U2549,look_up!A$2:P2575,10,FALSE)</f>
        <v>283408</v>
      </c>
      <c r="AE2549" s="16">
        <v>3</v>
      </c>
      <c r="AF2549" s="24" t="s">
        <v>216</v>
      </c>
      <c r="AG2549">
        <v>40</v>
      </c>
      <c r="AH2549" s="16" t="s">
        <v>273</v>
      </c>
      <c r="AI2549" s="16" t="s">
        <v>297</v>
      </c>
      <c r="AJ2549" s="16" t="s">
        <v>214</v>
      </c>
      <c r="AK2549" s="16" t="s">
        <v>232</v>
      </c>
      <c r="AL2549" s="16">
        <v>3</v>
      </c>
    </row>
    <row r="2550" spans="1:38" x14ac:dyDescent="0.3">
      <c r="A2550" s="24" t="s">
        <v>0</v>
      </c>
      <c r="B2550" t="s">
        <v>308</v>
      </c>
      <c r="C2550" t="s">
        <v>281</v>
      </c>
      <c r="D2550">
        <v>-27.274239999999999</v>
      </c>
      <c r="E2550">
        <v>-48.3339</v>
      </c>
      <c r="F2550" s="24" t="s">
        <v>2</v>
      </c>
      <c r="G2550" s="24" t="s">
        <v>3</v>
      </c>
      <c r="H2550" s="25">
        <v>42031</v>
      </c>
      <c r="I2550" s="12" t="s">
        <v>282</v>
      </c>
      <c r="J2550" s="12" t="s">
        <v>270</v>
      </c>
      <c r="K2550" s="12" t="s">
        <v>271</v>
      </c>
      <c r="L2550" s="24" t="s">
        <v>96</v>
      </c>
      <c r="M2550" s="24" t="s">
        <v>313</v>
      </c>
      <c r="N2550" t="s">
        <v>85</v>
      </c>
      <c r="O2550" s="24">
        <v>2</v>
      </c>
      <c r="P2550">
        <v>5</v>
      </c>
      <c r="Q2550">
        <v>5</v>
      </c>
      <c r="R2550">
        <v>27</v>
      </c>
      <c r="S2550" s="24">
        <v>4.7</v>
      </c>
      <c r="T2550" s="24">
        <v>3.4</v>
      </c>
      <c r="U2550" t="s">
        <v>190</v>
      </c>
      <c r="V2550" s="14" t="str">
        <f>VLOOKUP($U2550,look_up!$A$2:J2576,2,FALSE)</f>
        <v>Anêmona</v>
      </c>
      <c r="W2550" s="14" t="str">
        <f>VLOOKUP($U2550,look_up!$A$2:K2576,3,FALSE)</f>
        <v>Species</v>
      </c>
      <c r="X2550" s="14" t="str">
        <f>VLOOKUP($U2550,look_up!$A$2:L2576,4,FALSE)</f>
        <v>NA</v>
      </c>
      <c r="Y2550" s="14" t="str">
        <f>VLOOKUP($U2550,look_up!A$2:K2576,5,FALSE)</f>
        <v>Animalia</v>
      </c>
      <c r="Z2550" s="14" t="str">
        <f>VLOOKUP($U2550,look_up!A$2:L2576,6,FALSE)</f>
        <v>Cnidaria</v>
      </c>
      <c r="AA2550" s="14" t="str">
        <f>VLOOKUP($U2550,look_up!A$2:M2576,7,FALSE)</f>
        <v>Anthozoa</v>
      </c>
      <c r="AB2550" s="14" t="str">
        <f>VLOOKUP($U2550,look_up!$A$2:P2576,8,FALSE)</f>
        <v>Actiniaria</v>
      </c>
      <c r="AC2550" s="14" t="str">
        <f>VLOOKUP($U2550,look_up!$A$2:Q2576,9,FALSE)</f>
        <v>Actiniidae</v>
      </c>
      <c r="AD2550" s="14">
        <f>VLOOKUP($U2550,look_up!A$2:P2576,10,FALSE)</f>
        <v>283408</v>
      </c>
      <c r="AE2550" s="16">
        <v>1</v>
      </c>
      <c r="AF2550" s="24" t="s">
        <v>216</v>
      </c>
      <c r="AG2550">
        <v>40</v>
      </c>
      <c r="AH2550" s="16" t="s">
        <v>273</v>
      </c>
      <c r="AI2550" s="16" t="s">
        <v>297</v>
      </c>
      <c r="AJ2550" s="16" t="s">
        <v>214</v>
      </c>
      <c r="AK2550" s="16" t="s">
        <v>232</v>
      </c>
      <c r="AL2550" s="16">
        <v>1</v>
      </c>
    </row>
    <row r="2551" spans="1:38" x14ac:dyDescent="0.3">
      <c r="A2551" s="24" t="s">
        <v>0</v>
      </c>
      <c r="B2551" t="s">
        <v>308</v>
      </c>
      <c r="C2551" t="s">
        <v>281</v>
      </c>
      <c r="D2551">
        <v>-27.274239999999999</v>
      </c>
      <c r="E2551">
        <v>-48.3339</v>
      </c>
      <c r="F2551" s="24" t="s">
        <v>2</v>
      </c>
      <c r="G2551" s="24" t="s">
        <v>3</v>
      </c>
      <c r="H2551" s="25">
        <v>42031</v>
      </c>
      <c r="I2551" s="12" t="s">
        <v>282</v>
      </c>
      <c r="J2551" s="12" t="s">
        <v>270</v>
      </c>
      <c r="K2551" s="12" t="s">
        <v>271</v>
      </c>
      <c r="L2551" s="24" t="s">
        <v>96</v>
      </c>
      <c r="M2551" s="24" t="s">
        <v>313</v>
      </c>
      <c r="N2551" t="s">
        <v>85</v>
      </c>
      <c r="O2551" s="24">
        <v>3</v>
      </c>
      <c r="P2551">
        <v>5</v>
      </c>
      <c r="Q2551">
        <v>5</v>
      </c>
      <c r="R2551">
        <v>27</v>
      </c>
      <c r="S2551" s="24">
        <v>4.7</v>
      </c>
      <c r="T2551" s="24">
        <v>3.4</v>
      </c>
      <c r="U2551" t="s">
        <v>190</v>
      </c>
      <c r="V2551" s="14" t="str">
        <f>VLOOKUP($U2551,look_up!$A$2:J2577,2,FALSE)</f>
        <v>Anêmona</v>
      </c>
      <c r="W2551" s="14" t="str">
        <f>VLOOKUP($U2551,look_up!$A$2:K2577,3,FALSE)</f>
        <v>Species</v>
      </c>
      <c r="X2551" s="14" t="str">
        <f>VLOOKUP($U2551,look_up!$A$2:L2577,4,FALSE)</f>
        <v>NA</v>
      </c>
      <c r="Y2551" s="14" t="str">
        <f>VLOOKUP($U2551,look_up!A$2:K2577,5,FALSE)</f>
        <v>Animalia</v>
      </c>
      <c r="Z2551" s="14" t="str">
        <f>VLOOKUP($U2551,look_up!A$2:L2577,6,FALSE)</f>
        <v>Cnidaria</v>
      </c>
      <c r="AA2551" s="14" t="str">
        <f>VLOOKUP($U2551,look_up!A$2:M2577,7,FALSE)</f>
        <v>Anthozoa</v>
      </c>
      <c r="AB2551" s="14" t="str">
        <f>VLOOKUP($U2551,look_up!$A$2:P2577,8,FALSE)</f>
        <v>Actiniaria</v>
      </c>
      <c r="AC2551" s="14" t="str">
        <f>VLOOKUP($U2551,look_up!$A$2:Q2577,9,FALSE)</f>
        <v>Actiniidae</v>
      </c>
      <c r="AD2551" s="14">
        <f>VLOOKUP($U2551,look_up!A$2:P2577,10,FALSE)</f>
        <v>283408</v>
      </c>
      <c r="AE2551" s="16">
        <v>1</v>
      </c>
      <c r="AF2551" s="24" t="s">
        <v>216</v>
      </c>
      <c r="AG2551">
        <v>40</v>
      </c>
      <c r="AH2551" s="16" t="s">
        <v>273</v>
      </c>
      <c r="AI2551" s="16" t="s">
        <v>297</v>
      </c>
      <c r="AJ2551" s="16" t="s">
        <v>214</v>
      </c>
      <c r="AK2551" s="16" t="s">
        <v>232</v>
      </c>
      <c r="AL2551" s="16">
        <v>1</v>
      </c>
    </row>
    <row r="2552" spans="1:38" x14ac:dyDescent="0.3">
      <c r="A2552" s="24" t="s">
        <v>0</v>
      </c>
      <c r="B2552" t="s">
        <v>308</v>
      </c>
      <c r="C2552" t="s">
        <v>281</v>
      </c>
      <c r="D2552">
        <v>-27.274239999999999</v>
      </c>
      <c r="E2552">
        <v>-48.3339</v>
      </c>
      <c r="F2552" s="24" t="s">
        <v>2</v>
      </c>
      <c r="G2552" s="24" t="s">
        <v>3</v>
      </c>
      <c r="H2552" s="25">
        <v>42031</v>
      </c>
      <c r="I2552" s="12" t="s">
        <v>282</v>
      </c>
      <c r="J2552" s="12" t="s">
        <v>270</v>
      </c>
      <c r="K2552" s="12" t="s">
        <v>271</v>
      </c>
      <c r="L2552" s="24" t="s">
        <v>96</v>
      </c>
      <c r="M2552" s="24" t="s">
        <v>313</v>
      </c>
      <c r="N2552" t="s">
        <v>85</v>
      </c>
      <c r="O2552" s="24">
        <v>1</v>
      </c>
      <c r="P2552">
        <v>10</v>
      </c>
      <c r="Q2552">
        <v>10</v>
      </c>
      <c r="R2552">
        <v>26</v>
      </c>
      <c r="S2552" s="24">
        <v>4.7</v>
      </c>
      <c r="T2552" s="24">
        <v>5</v>
      </c>
      <c r="U2552" t="s">
        <v>190</v>
      </c>
      <c r="V2552" s="14" t="str">
        <f>VLOOKUP($U2552,look_up!$A$2:J2578,2,FALSE)</f>
        <v>Anêmona</v>
      </c>
      <c r="W2552" s="14" t="str">
        <f>VLOOKUP($U2552,look_up!$A$2:K2578,3,FALSE)</f>
        <v>Species</v>
      </c>
      <c r="X2552" s="14" t="str">
        <f>VLOOKUP($U2552,look_up!$A$2:L2578,4,FALSE)</f>
        <v>NA</v>
      </c>
      <c r="Y2552" s="14" t="str">
        <f>VLOOKUP($U2552,look_up!A$2:K2578,5,FALSE)</f>
        <v>Animalia</v>
      </c>
      <c r="Z2552" s="14" t="str">
        <f>VLOOKUP($U2552,look_up!A$2:L2578,6,FALSE)</f>
        <v>Cnidaria</v>
      </c>
      <c r="AA2552" s="14" t="str">
        <f>VLOOKUP($U2552,look_up!A$2:M2578,7,FALSE)</f>
        <v>Anthozoa</v>
      </c>
      <c r="AB2552" s="14" t="str">
        <f>VLOOKUP($U2552,look_up!$A$2:P2578,8,FALSE)</f>
        <v>Actiniaria</v>
      </c>
      <c r="AC2552" s="14" t="str">
        <f>VLOOKUP($U2552,look_up!$A$2:Q2578,9,FALSE)</f>
        <v>Actiniidae</v>
      </c>
      <c r="AD2552" s="14">
        <f>VLOOKUP($U2552,look_up!A$2:P2578,10,FALSE)</f>
        <v>283408</v>
      </c>
      <c r="AE2552" s="16">
        <v>0</v>
      </c>
      <c r="AF2552" s="24" t="s">
        <v>216</v>
      </c>
      <c r="AG2552">
        <v>40</v>
      </c>
      <c r="AH2552" s="16" t="s">
        <v>273</v>
      </c>
      <c r="AI2552" s="16" t="s">
        <v>297</v>
      </c>
      <c r="AJ2552" s="16" t="s">
        <v>214</v>
      </c>
      <c r="AK2552" s="16" t="s">
        <v>232</v>
      </c>
      <c r="AL2552" s="16">
        <v>0</v>
      </c>
    </row>
    <row r="2553" spans="1:38" x14ac:dyDescent="0.3">
      <c r="A2553" s="24" t="s">
        <v>0</v>
      </c>
      <c r="B2553" t="s">
        <v>308</v>
      </c>
      <c r="C2553" t="s">
        <v>281</v>
      </c>
      <c r="D2553">
        <v>-27.274239999999999</v>
      </c>
      <c r="E2553">
        <v>-48.3339</v>
      </c>
      <c r="F2553" s="24" t="s">
        <v>2</v>
      </c>
      <c r="G2553" s="24" t="s">
        <v>3</v>
      </c>
      <c r="H2553" s="25">
        <v>42031</v>
      </c>
      <c r="I2553" s="12" t="s">
        <v>282</v>
      </c>
      <c r="J2553" s="12" t="s">
        <v>270</v>
      </c>
      <c r="K2553" s="12" t="s">
        <v>271</v>
      </c>
      <c r="L2553" s="24" t="s">
        <v>96</v>
      </c>
      <c r="M2553" s="24" t="s">
        <v>313</v>
      </c>
      <c r="N2553" t="s">
        <v>85</v>
      </c>
      <c r="O2553" s="24">
        <v>2</v>
      </c>
      <c r="P2553">
        <v>10</v>
      </c>
      <c r="Q2553">
        <v>10</v>
      </c>
      <c r="R2553">
        <v>26</v>
      </c>
      <c r="S2553" s="24">
        <v>4.7</v>
      </c>
      <c r="T2553" s="24">
        <v>5</v>
      </c>
      <c r="U2553" t="s">
        <v>190</v>
      </c>
      <c r="V2553" s="14" t="str">
        <f>VLOOKUP($U2553,look_up!$A$2:J2579,2,FALSE)</f>
        <v>Anêmona</v>
      </c>
      <c r="W2553" s="14" t="str">
        <f>VLOOKUP($U2553,look_up!$A$2:K2579,3,FALSE)</f>
        <v>Species</v>
      </c>
      <c r="X2553" s="14" t="str">
        <f>VLOOKUP($U2553,look_up!$A$2:L2579,4,FALSE)</f>
        <v>NA</v>
      </c>
      <c r="Y2553" s="14" t="str">
        <f>VLOOKUP($U2553,look_up!A$2:K2579,5,FALSE)</f>
        <v>Animalia</v>
      </c>
      <c r="Z2553" s="14" t="str">
        <f>VLOOKUP($U2553,look_up!A$2:L2579,6,FALSE)</f>
        <v>Cnidaria</v>
      </c>
      <c r="AA2553" s="14" t="str">
        <f>VLOOKUP($U2553,look_up!A$2:M2579,7,FALSE)</f>
        <v>Anthozoa</v>
      </c>
      <c r="AB2553" s="14" t="str">
        <f>VLOOKUP($U2553,look_up!$A$2:P2579,8,FALSE)</f>
        <v>Actiniaria</v>
      </c>
      <c r="AC2553" s="14" t="str">
        <f>VLOOKUP($U2553,look_up!$A$2:Q2579,9,FALSE)</f>
        <v>Actiniidae</v>
      </c>
      <c r="AD2553" s="14">
        <f>VLOOKUP($U2553,look_up!A$2:P2579,10,FALSE)</f>
        <v>283408</v>
      </c>
      <c r="AE2553" s="16">
        <v>0</v>
      </c>
      <c r="AF2553" s="24" t="s">
        <v>216</v>
      </c>
      <c r="AG2553">
        <v>40</v>
      </c>
      <c r="AH2553" s="16" t="s">
        <v>273</v>
      </c>
      <c r="AI2553" s="16" t="s">
        <v>297</v>
      </c>
      <c r="AJ2553" s="16" t="s">
        <v>214</v>
      </c>
      <c r="AK2553" s="16" t="s">
        <v>232</v>
      </c>
      <c r="AL2553" s="16">
        <v>0</v>
      </c>
    </row>
    <row r="2554" spans="1:38" x14ac:dyDescent="0.3">
      <c r="A2554" s="24" t="s">
        <v>0</v>
      </c>
      <c r="B2554" t="s">
        <v>308</v>
      </c>
      <c r="C2554" t="s">
        <v>281</v>
      </c>
      <c r="D2554">
        <v>-27.274239999999999</v>
      </c>
      <c r="E2554">
        <v>-48.3339</v>
      </c>
      <c r="F2554" s="24" t="s">
        <v>2</v>
      </c>
      <c r="G2554" s="24" t="s">
        <v>3</v>
      </c>
      <c r="H2554" s="25">
        <v>42031</v>
      </c>
      <c r="I2554" s="12" t="s">
        <v>282</v>
      </c>
      <c r="J2554" s="12" t="s">
        <v>270</v>
      </c>
      <c r="K2554" s="12" t="s">
        <v>271</v>
      </c>
      <c r="L2554" s="24" t="s">
        <v>96</v>
      </c>
      <c r="M2554" s="24" t="s">
        <v>313</v>
      </c>
      <c r="N2554" t="s">
        <v>85</v>
      </c>
      <c r="O2554" s="24">
        <v>3</v>
      </c>
      <c r="P2554">
        <v>10</v>
      </c>
      <c r="Q2554">
        <v>10</v>
      </c>
      <c r="R2554">
        <v>26</v>
      </c>
      <c r="S2554" s="24">
        <v>4.7</v>
      </c>
      <c r="T2554" s="24">
        <v>5</v>
      </c>
      <c r="U2554" t="s">
        <v>190</v>
      </c>
      <c r="V2554" s="14" t="str">
        <f>VLOOKUP($U2554,look_up!$A$2:J2580,2,FALSE)</f>
        <v>Anêmona</v>
      </c>
      <c r="W2554" s="14" t="str">
        <f>VLOOKUP($U2554,look_up!$A$2:K2580,3,FALSE)</f>
        <v>Species</v>
      </c>
      <c r="X2554" s="14" t="str">
        <f>VLOOKUP($U2554,look_up!$A$2:L2580,4,FALSE)</f>
        <v>NA</v>
      </c>
      <c r="Y2554" s="14" t="str">
        <f>VLOOKUP($U2554,look_up!A$2:K2580,5,FALSE)</f>
        <v>Animalia</v>
      </c>
      <c r="Z2554" s="14" t="str">
        <f>VLOOKUP($U2554,look_up!A$2:L2580,6,FALSE)</f>
        <v>Cnidaria</v>
      </c>
      <c r="AA2554" s="14" t="str">
        <f>VLOOKUP($U2554,look_up!A$2:M2580,7,FALSE)</f>
        <v>Anthozoa</v>
      </c>
      <c r="AB2554" s="14" t="str">
        <f>VLOOKUP($U2554,look_up!$A$2:P2580,8,FALSE)</f>
        <v>Actiniaria</v>
      </c>
      <c r="AC2554" s="14" t="str">
        <f>VLOOKUP($U2554,look_up!$A$2:Q2580,9,FALSE)</f>
        <v>Actiniidae</v>
      </c>
      <c r="AD2554" s="14">
        <f>VLOOKUP($U2554,look_up!A$2:P2580,10,FALSE)</f>
        <v>283408</v>
      </c>
      <c r="AE2554" s="16">
        <v>0</v>
      </c>
      <c r="AF2554" s="24" t="s">
        <v>216</v>
      </c>
      <c r="AG2554">
        <v>40</v>
      </c>
      <c r="AH2554" s="16" t="s">
        <v>273</v>
      </c>
      <c r="AI2554" s="16" t="s">
        <v>297</v>
      </c>
      <c r="AJ2554" s="16" t="s">
        <v>214</v>
      </c>
      <c r="AK2554" s="16" t="s">
        <v>232</v>
      </c>
      <c r="AL2554" s="16">
        <v>0</v>
      </c>
    </row>
    <row r="2555" spans="1:38" x14ac:dyDescent="0.3">
      <c r="A2555" s="24" t="s">
        <v>0</v>
      </c>
      <c r="B2555" t="s">
        <v>267</v>
      </c>
      <c r="C2555" t="s">
        <v>283</v>
      </c>
      <c r="D2555">
        <v>-27.27486</v>
      </c>
      <c r="E2555">
        <v>-48.36674</v>
      </c>
      <c r="F2555" s="24" t="s">
        <v>2</v>
      </c>
      <c r="G2555" s="24" t="s">
        <v>3</v>
      </c>
      <c r="H2555" s="25">
        <v>42024</v>
      </c>
      <c r="I2555" s="12" t="s">
        <v>248</v>
      </c>
      <c r="J2555" s="12" t="s">
        <v>270</v>
      </c>
      <c r="K2555" s="12" t="s">
        <v>271</v>
      </c>
      <c r="L2555" s="24" t="s">
        <v>96</v>
      </c>
      <c r="M2555" s="24" t="s">
        <v>313</v>
      </c>
      <c r="N2555" t="s">
        <v>85</v>
      </c>
      <c r="O2555" s="24">
        <v>1</v>
      </c>
      <c r="P2555">
        <v>5</v>
      </c>
      <c r="Q2555">
        <v>5</v>
      </c>
      <c r="R2555">
        <v>27</v>
      </c>
      <c r="S2555" s="24">
        <v>10.7</v>
      </c>
      <c r="T2555" s="24">
        <v>4</v>
      </c>
      <c r="U2555" t="s">
        <v>190</v>
      </c>
      <c r="V2555" s="14" t="str">
        <f>VLOOKUP($U2555,look_up!$A$2:J2581,2,FALSE)</f>
        <v>Anêmona</v>
      </c>
      <c r="W2555" s="14" t="str">
        <f>VLOOKUP($U2555,look_up!$A$2:K2581,3,FALSE)</f>
        <v>Species</v>
      </c>
      <c r="X2555" s="14" t="str">
        <f>VLOOKUP($U2555,look_up!$A$2:L2581,4,FALSE)</f>
        <v>NA</v>
      </c>
      <c r="Y2555" s="14" t="str">
        <f>VLOOKUP($U2555,look_up!A$2:K2581,5,FALSE)</f>
        <v>Animalia</v>
      </c>
      <c r="Z2555" s="14" t="str">
        <f>VLOOKUP($U2555,look_up!A$2:L2581,6,FALSE)</f>
        <v>Cnidaria</v>
      </c>
      <c r="AA2555" s="14" t="str">
        <f>VLOOKUP($U2555,look_up!A$2:M2581,7,FALSE)</f>
        <v>Anthozoa</v>
      </c>
      <c r="AB2555" s="14" t="str">
        <f>VLOOKUP($U2555,look_up!$A$2:P2581,8,FALSE)</f>
        <v>Actiniaria</v>
      </c>
      <c r="AC2555" s="14" t="str">
        <f>VLOOKUP($U2555,look_up!$A$2:Q2581,9,FALSE)</f>
        <v>Actiniidae</v>
      </c>
      <c r="AD2555" s="14">
        <f>VLOOKUP($U2555,look_up!A$2:P2581,10,FALSE)</f>
        <v>283408</v>
      </c>
      <c r="AE2555" s="16">
        <v>0</v>
      </c>
      <c r="AF2555" s="24" t="s">
        <v>216</v>
      </c>
      <c r="AG2555">
        <v>40</v>
      </c>
      <c r="AH2555" s="16" t="s">
        <v>273</v>
      </c>
      <c r="AI2555" s="16" t="s">
        <v>297</v>
      </c>
      <c r="AJ2555" s="16" t="s">
        <v>214</v>
      </c>
      <c r="AK2555" s="16" t="s">
        <v>232</v>
      </c>
      <c r="AL2555" s="16">
        <v>0</v>
      </c>
    </row>
    <row r="2556" spans="1:38" x14ac:dyDescent="0.3">
      <c r="A2556" s="24" t="s">
        <v>0</v>
      </c>
      <c r="B2556" t="s">
        <v>267</v>
      </c>
      <c r="C2556" t="s">
        <v>283</v>
      </c>
      <c r="D2556">
        <v>-27.27486</v>
      </c>
      <c r="E2556">
        <v>-48.36674</v>
      </c>
      <c r="F2556" s="24" t="s">
        <v>2</v>
      </c>
      <c r="G2556" s="24" t="s">
        <v>3</v>
      </c>
      <c r="H2556" s="25">
        <v>42024</v>
      </c>
      <c r="I2556" s="12" t="s">
        <v>248</v>
      </c>
      <c r="J2556" s="12" t="s">
        <v>270</v>
      </c>
      <c r="K2556" s="12" t="s">
        <v>271</v>
      </c>
      <c r="L2556" s="24" t="s">
        <v>96</v>
      </c>
      <c r="M2556" s="24" t="s">
        <v>313</v>
      </c>
      <c r="N2556" t="s">
        <v>85</v>
      </c>
      <c r="O2556" s="24">
        <v>2</v>
      </c>
      <c r="P2556">
        <v>5</v>
      </c>
      <c r="Q2556">
        <v>5</v>
      </c>
      <c r="R2556">
        <v>27</v>
      </c>
      <c r="S2556" s="24">
        <v>10.7</v>
      </c>
      <c r="T2556" s="24">
        <v>4</v>
      </c>
      <c r="U2556" t="s">
        <v>190</v>
      </c>
      <c r="V2556" s="14" t="str">
        <f>VLOOKUP($U2556,look_up!$A$2:J2582,2,FALSE)</f>
        <v>Anêmona</v>
      </c>
      <c r="W2556" s="14" t="str">
        <f>VLOOKUP($U2556,look_up!$A$2:K2582,3,FALSE)</f>
        <v>Species</v>
      </c>
      <c r="X2556" s="14" t="str">
        <f>VLOOKUP($U2556,look_up!$A$2:L2582,4,FALSE)</f>
        <v>NA</v>
      </c>
      <c r="Y2556" s="14" t="str">
        <f>VLOOKUP($U2556,look_up!A$2:K2582,5,FALSE)</f>
        <v>Animalia</v>
      </c>
      <c r="Z2556" s="14" t="str">
        <f>VLOOKUP($U2556,look_up!A$2:L2582,6,FALSE)</f>
        <v>Cnidaria</v>
      </c>
      <c r="AA2556" s="14" t="str">
        <f>VLOOKUP($U2556,look_up!A$2:M2582,7,FALSE)</f>
        <v>Anthozoa</v>
      </c>
      <c r="AB2556" s="14" t="str">
        <f>VLOOKUP($U2556,look_up!$A$2:P2582,8,FALSE)</f>
        <v>Actiniaria</v>
      </c>
      <c r="AC2556" s="14" t="str">
        <f>VLOOKUP($U2556,look_up!$A$2:Q2582,9,FALSE)</f>
        <v>Actiniidae</v>
      </c>
      <c r="AD2556" s="14">
        <f>VLOOKUP($U2556,look_up!A$2:P2582,10,FALSE)</f>
        <v>283408</v>
      </c>
      <c r="AE2556" s="16">
        <v>1</v>
      </c>
      <c r="AF2556" s="24" t="s">
        <v>216</v>
      </c>
      <c r="AG2556">
        <v>40</v>
      </c>
      <c r="AH2556" s="16" t="s">
        <v>273</v>
      </c>
      <c r="AI2556" s="16" t="s">
        <v>297</v>
      </c>
      <c r="AJ2556" s="16" t="s">
        <v>214</v>
      </c>
      <c r="AK2556" s="16" t="s">
        <v>232</v>
      </c>
      <c r="AL2556" s="16">
        <v>1</v>
      </c>
    </row>
    <row r="2557" spans="1:38" x14ac:dyDescent="0.3">
      <c r="A2557" s="24" t="s">
        <v>0</v>
      </c>
      <c r="B2557" t="s">
        <v>267</v>
      </c>
      <c r="C2557" t="s">
        <v>283</v>
      </c>
      <c r="D2557">
        <v>-27.27486</v>
      </c>
      <c r="E2557">
        <v>-48.36674</v>
      </c>
      <c r="F2557" s="24" t="s">
        <v>2</v>
      </c>
      <c r="G2557" s="24" t="s">
        <v>3</v>
      </c>
      <c r="H2557" s="25">
        <v>42024</v>
      </c>
      <c r="I2557" s="12" t="s">
        <v>248</v>
      </c>
      <c r="J2557" s="12" t="s">
        <v>270</v>
      </c>
      <c r="K2557" s="12" t="s">
        <v>271</v>
      </c>
      <c r="L2557" s="24" t="s">
        <v>96</v>
      </c>
      <c r="M2557" s="24" t="s">
        <v>313</v>
      </c>
      <c r="N2557" t="s">
        <v>85</v>
      </c>
      <c r="O2557" s="24">
        <v>3</v>
      </c>
      <c r="P2557">
        <v>5</v>
      </c>
      <c r="Q2557">
        <v>5</v>
      </c>
      <c r="R2557">
        <v>27</v>
      </c>
      <c r="S2557" s="24">
        <v>10.7</v>
      </c>
      <c r="T2557" s="24">
        <v>4</v>
      </c>
      <c r="U2557" t="s">
        <v>190</v>
      </c>
      <c r="V2557" s="14" t="str">
        <f>VLOOKUP($U2557,look_up!$A$2:J2583,2,FALSE)</f>
        <v>Anêmona</v>
      </c>
      <c r="W2557" s="14" t="str">
        <f>VLOOKUP($U2557,look_up!$A$2:K2583,3,FALSE)</f>
        <v>Species</v>
      </c>
      <c r="X2557" s="14" t="str">
        <f>VLOOKUP($U2557,look_up!$A$2:L2583,4,FALSE)</f>
        <v>NA</v>
      </c>
      <c r="Y2557" s="14" t="str">
        <f>VLOOKUP($U2557,look_up!A$2:K2583,5,FALSE)</f>
        <v>Animalia</v>
      </c>
      <c r="Z2557" s="14" t="str">
        <f>VLOOKUP($U2557,look_up!A$2:L2583,6,FALSE)</f>
        <v>Cnidaria</v>
      </c>
      <c r="AA2557" s="14" t="str">
        <f>VLOOKUP($U2557,look_up!A$2:M2583,7,FALSE)</f>
        <v>Anthozoa</v>
      </c>
      <c r="AB2557" s="14" t="str">
        <f>VLOOKUP($U2557,look_up!$A$2:P2583,8,FALSE)</f>
        <v>Actiniaria</v>
      </c>
      <c r="AC2557" s="14" t="str">
        <f>VLOOKUP($U2557,look_up!$A$2:Q2583,9,FALSE)</f>
        <v>Actiniidae</v>
      </c>
      <c r="AD2557" s="14">
        <f>VLOOKUP($U2557,look_up!A$2:P2583,10,FALSE)</f>
        <v>283408</v>
      </c>
      <c r="AE2557" s="16">
        <v>0</v>
      </c>
      <c r="AF2557" s="24" t="s">
        <v>216</v>
      </c>
      <c r="AG2557">
        <v>40</v>
      </c>
      <c r="AH2557" s="16" t="s">
        <v>273</v>
      </c>
      <c r="AI2557" s="16" t="s">
        <v>297</v>
      </c>
      <c r="AJ2557" s="16" t="s">
        <v>214</v>
      </c>
      <c r="AK2557" s="16" t="s">
        <v>232</v>
      </c>
      <c r="AL2557" s="16">
        <v>0</v>
      </c>
    </row>
    <row r="2558" spans="1:38" x14ac:dyDescent="0.3">
      <c r="A2558" s="24" t="s">
        <v>0</v>
      </c>
      <c r="B2558" t="s">
        <v>267</v>
      </c>
      <c r="C2558" t="s">
        <v>283</v>
      </c>
      <c r="D2558">
        <v>-27.27486</v>
      </c>
      <c r="E2558">
        <v>-48.36674</v>
      </c>
      <c r="F2558" s="24" t="s">
        <v>2</v>
      </c>
      <c r="G2558" s="24" t="s">
        <v>3</v>
      </c>
      <c r="H2558" s="25">
        <v>42024</v>
      </c>
      <c r="I2558" s="12" t="s">
        <v>248</v>
      </c>
      <c r="J2558" s="12" t="s">
        <v>270</v>
      </c>
      <c r="K2558" s="12" t="s">
        <v>271</v>
      </c>
      <c r="L2558" s="24" t="s">
        <v>96</v>
      </c>
      <c r="M2558" s="24" t="s">
        <v>313</v>
      </c>
      <c r="N2558" t="s">
        <v>85</v>
      </c>
      <c r="O2558" s="24">
        <v>1</v>
      </c>
      <c r="P2558">
        <v>10</v>
      </c>
      <c r="Q2558">
        <v>10</v>
      </c>
      <c r="R2558">
        <v>28</v>
      </c>
      <c r="S2558" s="24">
        <v>10.7</v>
      </c>
      <c r="T2558" s="24">
        <v>10</v>
      </c>
      <c r="U2558" t="s">
        <v>190</v>
      </c>
      <c r="V2558" s="14" t="str">
        <f>VLOOKUP($U2558,look_up!$A$2:J2584,2,FALSE)</f>
        <v>Anêmona</v>
      </c>
      <c r="W2558" s="14" t="str">
        <f>VLOOKUP($U2558,look_up!$A$2:K2584,3,FALSE)</f>
        <v>Species</v>
      </c>
      <c r="X2558" s="14" t="str">
        <f>VLOOKUP($U2558,look_up!$A$2:L2584,4,FALSE)</f>
        <v>NA</v>
      </c>
      <c r="Y2558" s="14" t="str">
        <f>VLOOKUP($U2558,look_up!A$2:K2584,5,FALSE)</f>
        <v>Animalia</v>
      </c>
      <c r="Z2558" s="14" t="str">
        <f>VLOOKUP($U2558,look_up!A$2:L2584,6,FALSE)</f>
        <v>Cnidaria</v>
      </c>
      <c r="AA2558" s="14" t="str">
        <f>VLOOKUP($U2558,look_up!A$2:M2584,7,FALSE)</f>
        <v>Anthozoa</v>
      </c>
      <c r="AB2558" s="14" t="str">
        <f>VLOOKUP($U2558,look_up!$A$2:P2584,8,FALSE)</f>
        <v>Actiniaria</v>
      </c>
      <c r="AC2558" s="14" t="str">
        <f>VLOOKUP($U2558,look_up!$A$2:Q2584,9,FALSE)</f>
        <v>Actiniidae</v>
      </c>
      <c r="AD2558" s="14">
        <f>VLOOKUP($U2558,look_up!A$2:P2584,10,FALSE)</f>
        <v>283408</v>
      </c>
      <c r="AE2558" s="16">
        <v>0</v>
      </c>
      <c r="AF2558" s="24" t="s">
        <v>216</v>
      </c>
      <c r="AG2558">
        <v>40</v>
      </c>
      <c r="AH2558" s="16" t="s">
        <v>273</v>
      </c>
      <c r="AI2558" s="16" t="s">
        <v>297</v>
      </c>
      <c r="AJ2558" s="16" t="s">
        <v>214</v>
      </c>
      <c r="AK2558" s="16" t="s">
        <v>232</v>
      </c>
      <c r="AL2558" s="16">
        <v>0</v>
      </c>
    </row>
    <row r="2559" spans="1:38" x14ac:dyDescent="0.3">
      <c r="A2559" s="24" t="s">
        <v>0</v>
      </c>
      <c r="B2559" t="s">
        <v>267</v>
      </c>
      <c r="C2559" t="s">
        <v>283</v>
      </c>
      <c r="D2559">
        <v>-27.27486</v>
      </c>
      <c r="E2559">
        <v>-48.36674</v>
      </c>
      <c r="F2559" s="24" t="s">
        <v>2</v>
      </c>
      <c r="G2559" s="24" t="s">
        <v>3</v>
      </c>
      <c r="H2559" s="25">
        <v>42024</v>
      </c>
      <c r="I2559" s="12" t="s">
        <v>248</v>
      </c>
      <c r="J2559" s="12" t="s">
        <v>270</v>
      </c>
      <c r="K2559" s="12" t="s">
        <v>271</v>
      </c>
      <c r="L2559" s="24" t="s">
        <v>96</v>
      </c>
      <c r="M2559" s="24" t="s">
        <v>313</v>
      </c>
      <c r="N2559" t="s">
        <v>85</v>
      </c>
      <c r="O2559" s="24">
        <v>2</v>
      </c>
      <c r="P2559">
        <v>10</v>
      </c>
      <c r="Q2559">
        <v>10</v>
      </c>
      <c r="R2559">
        <v>28</v>
      </c>
      <c r="S2559" s="24">
        <v>10.7</v>
      </c>
      <c r="T2559" s="24">
        <v>10</v>
      </c>
      <c r="U2559" t="s">
        <v>190</v>
      </c>
      <c r="V2559" s="14" t="str">
        <f>VLOOKUP($U2559,look_up!$A$2:J2585,2,FALSE)</f>
        <v>Anêmona</v>
      </c>
      <c r="W2559" s="14" t="str">
        <f>VLOOKUP($U2559,look_up!$A$2:K2585,3,FALSE)</f>
        <v>Species</v>
      </c>
      <c r="X2559" s="14" t="str">
        <f>VLOOKUP($U2559,look_up!$A$2:L2585,4,FALSE)</f>
        <v>NA</v>
      </c>
      <c r="Y2559" s="14" t="str">
        <f>VLOOKUP($U2559,look_up!A$2:K2585,5,FALSE)</f>
        <v>Animalia</v>
      </c>
      <c r="Z2559" s="14" t="str">
        <f>VLOOKUP($U2559,look_up!A$2:L2585,6,FALSE)</f>
        <v>Cnidaria</v>
      </c>
      <c r="AA2559" s="14" t="str">
        <f>VLOOKUP($U2559,look_up!A$2:M2585,7,FALSE)</f>
        <v>Anthozoa</v>
      </c>
      <c r="AB2559" s="14" t="str">
        <f>VLOOKUP($U2559,look_up!$A$2:P2585,8,FALSE)</f>
        <v>Actiniaria</v>
      </c>
      <c r="AC2559" s="14" t="str">
        <f>VLOOKUP($U2559,look_up!$A$2:Q2585,9,FALSE)</f>
        <v>Actiniidae</v>
      </c>
      <c r="AD2559" s="14">
        <f>VLOOKUP($U2559,look_up!A$2:P2585,10,FALSE)</f>
        <v>283408</v>
      </c>
      <c r="AE2559" s="16">
        <v>0</v>
      </c>
      <c r="AF2559" s="24" t="s">
        <v>216</v>
      </c>
      <c r="AG2559">
        <v>40</v>
      </c>
      <c r="AH2559" s="16" t="s">
        <v>273</v>
      </c>
      <c r="AI2559" s="16" t="s">
        <v>297</v>
      </c>
      <c r="AJ2559" s="16" t="s">
        <v>214</v>
      </c>
      <c r="AK2559" s="16" t="s">
        <v>232</v>
      </c>
      <c r="AL2559" s="16">
        <v>0</v>
      </c>
    </row>
    <row r="2560" spans="1:38" x14ac:dyDescent="0.3">
      <c r="A2560" s="24" t="s">
        <v>0</v>
      </c>
      <c r="B2560" t="s">
        <v>267</v>
      </c>
      <c r="C2560" t="s">
        <v>283</v>
      </c>
      <c r="D2560">
        <v>-27.27486</v>
      </c>
      <c r="E2560">
        <v>-48.36674</v>
      </c>
      <c r="F2560" s="24" t="s">
        <v>2</v>
      </c>
      <c r="G2560" s="24" t="s">
        <v>3</v>
      </c>
      <c r="H2560" s="25">
        <v>42024</v>
      </c>
      <c r="I2560" s="12" t="s">
        <v>248</v>
      </c>
      <c r="J2560" s="12" t="s">
        <v>270</v>
      </c>
      <c r="K2560" s="12" t="s">
        <v>271</v>
      </c>
      <c r="L2560" s="24" t="s">
        <v>96</v>
      </c>
      <c r="M2560" s="24" t="s">
        <v>313</v>
      </c>
      <c r="N2560" t="s">
        <v>85</v>
      </c>
      <c r="O2560" s="24">
        <v>3</v>
      </c>
      <c r="P2560">
        <v>10</v>
      </c>
      <c r="Q2560">
        <v>10</v>
      </c>
      <c r="R2560">
        <v>28</v>
      </c>
      <c r="S2560" s="24">
        <v>10.7</v>
      </c>
      <c r="T2560" s="24">
        <v>10</v>
      </c>
      <c r="U2560" t="s">
        <v>190</v>
      </c>
      <c r="V2560" s="14" t="str">
        <f>VLOOKUP($U2560,look_up!$A$2:J2586,2,FALSE)</f>
        <v>Anêmona</v>
      </c>
      <c r="W2560" s="14" t="str">
        <f>VLOOKUP($U2560,look_up!$A$2:K2586,3,FALSE)</f>
        <v>Species</v>
      </c>
      <c r="X2560" s="14" t="str">
        <f>VLOOKUP($U2560,look_up!$A$2:L2586,4,FALSE)</f>
        <v>NA</v>
      </c>
      <c r="Y2560" s="14" t="str">
        <f>VLOOKUP($U2560,look_up!A$2:K2586,5,FALSE)</f>
        <v>Animalia</v>
      </c>
      <c r="Z2560" s="14" t="str">
        <f>VLOOKUP($U2560,look_up!A$2:L2586,6,FALSE)</f>
        <v>Cnidaria</v>
      </c>
      <c r="AA2560" s="14" t="str">
        <f>VLOOKUP($U2560,look_up!A$2:M2586,7,FALSE)</f>
        <v>Anthozoa</v>
      </c>
      <c r="AB2560" s="14" t="str">
        <f>VLOOKUP($U2560,look_up!$A$2:P2586,8,FALSE)</f>
        <v>Actiniaria</v>
      </c>
      <c r="AC2560" s="14" t="str">
        <f>VLOOKUP($U2560,look_up!$A$2:Q2586,9,FALSE)</f>
        <v>Actiniidae</v>
      </c>
      <c r="AD2560" s="14">
        <f>VLOOKUP($U2560,look_up!A$2:P2586,10,FALSE)</f>
        <v>283408</v>
      </c>
      <c r="AE2560" s="16">
        <v>0</v>
      </c>
      <c r="AF2560" s="24" t="s">
        <v>216</v>
      </c>
      <c r="AG2560">
        <v>40</v>
      </c>
      <c r="AH2560" s="16" t="s">
        <v>273</v>
      </c>
      <c r="AI2560" s="16" t="s">
        <v>297</v>
      </c>
      <c r="AJ2560" s="16" t="s">
        <v>214</v>
      </c>
      <c r="AK2560" s="16" t="s">
        <v>232</v>
      </c>
      <c r="AL2560" s="16">
        <v>0</v>
      </c>
    </row>
    <row r="2561" spans="1:38" x14ac:dyDescent="0.3">
      <c r="A2561" s="24" t="s">
        <v>0</v>
      </c>
      <c r="B2561" t="s">
        <v>19</v>
      </c>
      <c r="C2561" t="s">
        <v>284</v>
      </c>
      <c r="D2561">
        <v>-27.278230000000001</v>
      </c>
      <c r="E2561">
        <v>-48.375419999999998</v>
      </c>
      <c r="F2561" s="24" t="s">
        <v>2</v>
      </c>
      <c r="G2561" s="24" t="s">
        <v>3</v>
      </c>
      <c r="H2561" s="25">
        <v>42025</v>
      </c>
      <c r="I2561" s="12" t="s">
        <v>285</v>
      </c>
      <c r="J2561" s="12" t="s">
        <v>270</v>
      </c>
      <c r="K2561" s="12" t="s">
        <v>271</v>
      </c>
      <c r="L2561" s="24" t="s">
        <v>96</v>
      </c>
      <c r="M2561" s="24" t="s">
        <v>313</v>
      </c>
      <c r="N2561" t="s">
        <v>85</v>
      </c>
      <c r="O2561" s="24">
        <v>1</v>
      </c>
      <c r="P2561">
        <v>5</v>
      </c>
      <c r="Q2561">
        <v>5</v>
      </c>
      <c r="R2561" t="s">
        <v>18</v>
      </c>
      <c r="S2561" s="24">
        <v>9</v>
      </c>
      <c r="T2561" s="24">
        <v>6</v>
      </c>
      <c r="U2561" t="s">
        <v>190</v>
      </c>
      <c r="V2561" s="14" t="str">
        <f>VLOOKUP($U2561,look_up!$A$2:J2587,2,FALSE)</f>
        <v>Anêmona</v>
      </c>
      <c r="W2561" s="14" t="str">
        <f>VLOOKUP($U2561,look_up!$A$2:K2587,3,FALSE)</f>
        <v>Species</v>
      </c>
      <c r="X2561" s="14" t="str">
        <f>VLOOKUP($U2561,look_up!$A$2:L2587,4,FALSE)</f>
        <v>NA</v>
      </c>
      <c r="Y2561" s="14" t="str">
        <f>VLOOKUP($U2561,look_up!A$2:K2587,5,FALSE)</f>
        <v>Animalia</v>
      </c>
      <c r="Z2561" s="14" t="str">
        <f>VLOOKUP($U2561,look_up!A$2:L2587,6,FALSE)</f>
        <v>Cnidaria</v>
      </c>
      <c r="AA2561" s="14" t="str">
        <f>VLOOKUP($U2561,look_up!A$2:M2587,7,FALSE)</f>
        <v>Anthozoa</v>
      </c>
      <c r="AB2561" s="14" t="str">
        <f>VLOOKUP($U2561,look_up!$A$2:P2587,8,FALSE)</f>
        <v>Actiniaria</v>
      </c>
      <c r="AC2561" s="14" t="str">
        <f>VLOOKUP($U2561,look_up!$A$2:Q2587,9,FALSE)</f>
        <v>Actiniidae</v>
      </c>
      <c r="AD2561" s="14">
        <f>VLOOKUP($U2561,look_up!A$2:P2587,10,FALSE)</f>
        <v>283408</v>
      </c>
      <c r="AE2561" s="16">
        <v>1</v>
      </c>
      <c r="AF2561" s="24" t="s">
        <v>216</v>
      </c>
      <c r="AG2561">
        <v>40</v>
      </c>
      <c r="AH2561" s="16" t="s">
        <v>273</v>
      </c>
      <c r="AI2561" s="16" t="s">
        <v>297</v>
      </c>
      <c r="AJ2561" s="16" t="s">
        <v>214</v>
      </c>
      <c r="AK2561" s="16" t="s">
        <v>232</v>
      </c>
      <c r="AL2561" s="16">
        <v>1</v>
      </c>
    </row>
    <row r="2562" spans="1:38" x14ac:dyDescent="0.3">
      <c r="A2562" s="24" t="s">
        <v>0</v>
      </c>
      <c r="B2562" t="s">
        <v>19</v>
      </c>
      <c r="C2562" t="s">
        <v>284</v>
      </c>
      <c r="D2562">
        <v>-27.278230000000001</v>
      </c>
      <c r="E2562">
        <v>-48.375419999999998</v>
      </c>
      <c r="F2562" s="24" t="s">
        <v>2</v>
      </c>
      <c r="G2562" s="24" t="s">
        <v>3</v>
      </c>
      <c r="H2562" s="25">
        <v>42025</v>
      </c>
      <c r="I2562" s="12" t="s">
        <v>285</v>
      </c>
      <c r="J2562" s="12" t="s">
        <v>270</v>
      </c>
      <c r="K2562" s="12" t="s">
        <v>271</v>
      </c>
      <c r="L2562" s="24" t="s">
        <v>96</v>
      </c>
      <c r="M2562" s="24" t="s">
        <v>313</v>
      </c>
      <c r="N2562" t="s">
        <v>85</v>
      </c>
      <c r="O2562" s="24">
        <v>2</v>
      </c>
      <c r="P2562">
        <v>5</v>
      </c>
      <c r="Q2562">
        <v>5</v>
      </c>
      <c r="R2562" t="s">
        <v>18</v>
      </c>
      <c r="S2562" s="24">
        <v>9</v>
      </c>
      <c r="T2562" s="24">
        <v>6</v>
      </c>
      <c r="U2562" t="s">
        <v>190</v>
      </c>
      <c r="V2562" s="14" t="str">
        <f>VLOOKUP($U2562,look_up!$A$2:J2588,2,FALSE)</f>
        <v>Anêmona</v>
      </c>
      <c r="W2562" s="14" t="str">
        <f>VLOOKUP($U2562,look_up!$A$2:K2588,3,FALSE)</f>
        <v>Species</v>
      </c>
      <c r="X2562" s="14" t="str">
        <f>VLOOKUP($U2562,look_up!$A$2:L2588,4,FALSE)</f>
        <v>NA</v>
      </c>
      <c r="Y2562" s="14" t="str">
        <f>VLOOKUP($U2562,look_up!A$2:K2588,5,FALSE)</f>
        <v>Animalia</v>
      </c>
      <c r="Z2562" s="14" t="str">
        <f>VLOOKUP($U2562,look_up!A$2:L2588,6,FALSE)</f>
        <v>Cnidaria</v>
      </c>
      <c r="AA2562" s="14" t="str">
        <f>VLOOKUP($U2562,look_up!A$2:M2588,7,FALSE)</f>
        <v>Anthozoa</v>
      </c>
      <c r="AB2562" s="14" t="str">
        <f>VLOOKUP($U2562,look_up!$A$2:P2588,8,FALSE)</f>
        <v>Actiniaria</v>
      </c>
      <c r="AC2562" s="14" t="str">
        <f>VLOOKUP($U2562,look_up!$A$2:Q2588,9,FALSE)</f>
        <v>Actiniidae</v>
      </c>
      <c r="AD2562" s="14">
        <f>VLOOKUP($U2562,look_up!A$2:P2588,10,FALSE)</f>
        <v>283408</v>
      </c>
      <c r="AE2562" s="16">
        <v>0</v>
      </c>
      <c r="AF2562" s="24" t="s">
        <v>216</v>
      </c>
      <c r="AG2562">
        <v>40</v>
      </c>
      <c r="AH2562" s="16" t="s">
        <v>273</v>
      </c>
      <c r="AI2562" s="16" t="s">
        <v>297</v>
      </c>
      <c r="AJ2562" s="16" t="s">
        <v>214</v>
      </c>
      <c r="AK2562" s="16" t="s">
        <v>232</v>
      </c>
      <c r="AL2562" s="16">
        <v>0</v>
      </c>
    </row>
    <row r="2563" spans="1:38" x14ac:dyDescent="0.3">
      <c r="A2563" s="24" t="s">
        <v>0</v>
      </c>
      <c r="B2563" t="s">
        <v>19</v>
      </c>
      <c r="C2563" t="s">
        <v>284</v>
      </c>
      <c r="D2563">
        <v>-27.278230000000001</v>
      </c>
      <c r="E2563">
        <v>-48.375419999999998</v>
      </c>
      <c r="F2563" s="24" t="s">
        <v>2</v>
      </c>
      <c r="G2563" s="24" t="s">
        <v>3</v>
      </c>
      <c r="H2563" s="25">
        <v>42025</v>
      </c>
      <c r="I2563" s="12" t="s">
        <v>285</v>
      </c>
      <c r="J2563" s="12" t="s">
        <v>270</v>
      </c>
      <c r="K2563" s="12" t="s">
        <v>271</v>
      </c>
      <c r="L2563" s="24" t="s">
        <v>96</v>
      </c>
      <c r="M2563" s="24" t="s">
        <v>313</v>
      </c>
      <c r="N2563" t="s">
        <v>85</v>
      </c>
      <c r="O2563" s="24">
        <v>3</v>
      </c>
      <c r="P2563">
        <v>5</v>
      </c>
      <c r="Q2563">
        <v>5</v>
      </c>
      <c r="R2563" t="s">
        <v>18</v>
      </c>
      <c r="S2563" s="24">
        <v>9</v>
      </c>
      <c r="T2563" s="24">
        <v>6</v>
      </c>
      <c r="U2563" t="s">
        <v>190</v>
      </c>
      <c r="V2563" s="14" t="str">
        <f>VLOOKUP($U2563,look_up!$A$2:J2589,2,FALSE)</f>
        <v>Anêmona</v>
      </c>
      <c r="W2563" s="14" t="str">
        <f>VLOOKUP($U2563,look_up!$A$2:K2589,3,FALSE)</f>
        <v>Species</v>
      </c>
      <c r="X2563" s="14" t="str">
        <f>VLOOKUP($U2563,look_up!$A$2:L2589,4,FALSE)</f>
        <v>NA</v>
      </c>
      <c r="Y2563" s="14" t="str">
        <f>VLOOKUP($U2563,look_up!A$2:K2589,5,FALSE)</f>
        <v>Animalia</v>
      </c>
      <c r="Z2563" s="14" t="str">
        <f>VLOOKUP($U2563,look_up!A$2:L2589,6,FALSE)</f>
        <v>Cnidaria</v>
      </c>
      <c r="AA2563" s="14" t="str">
        <f>VLOOKUP($U2563,look_up!A$2:M2589,7,FALSE)</f>
        <v>Anthozoa</v>
      </c>
      <c r="AB2563" s="14" t="str">
        <f>VLOOKUP($U2563,look_up!$A$2:P2589,8,FALSE)</f>
        <v>Actiniaria</v>
      </c>
      <c r="AC2563" s="14" t="str">
        <f>VLOOKUP($U2563,look_up!$A$2:Q2589,9,FALSE)</f>
        <v>Actiniidae</v>
      </c>
      <c r="AD2563" s="14">
        <f>VLOOKUP($U2563,look_up!A$2:P2589,10,FALSE)</f>
        <v>283408</v>
      </c>
      <c r="AE2563" s="16">
        <v>0</v>
      </c>
      <c r="AF2563" s="24" t="s">
        <v>216</v>
      </c>
      <c r="AG2563">
        <v>40</v>
      </c>
      <c r="AH2563" s="16" t="s">
        <v>273</v>
      </c>
      <c r="AI2563" s="16" t="s">
        <v>297</v>
      </c>
      <c r="AJ2563" s="16" t="s">
        <v>214</v>
      </c>
      <c r="AK2563" s="16" t="s">
        <v>232</v>
      </c>
      <c r="AL2563" s="16">
        <v>0</v>
      </c>
    </row>
    <row r="2564" spans="1:38" x14ac:dyDescent="0.3">
      <c r="A2564" s="24" t="s">
        <v>0</v>
      </c>
      <c r="B2564" t="s">
        <v>19</v>
      </c>
      <c r="C2564" t="s">
        <v>284</v>
      </c>
      <c r="D2564">
        <v>-27.278230000000001</v>
      </c>
      <c r="E2564">
        <v>-48.375419999999998</v>
      </c>
      <c r="F2564" s="24" t="s">
        <v>2</v>
      </c>
      <c r="G2564" s="24" t="s">
        <v>3</v>
      </c>
      <c r="H2564" s="25">
        <v>42025</v>
      </c>
      <c r="I2564" s="12" t="s">
        <v>285</v>
      </c>
      <c r="J2564" s="12" t="s">
        <v>270</v>
      </c>
      <c r="K2564" s="12" t="s">
        <v>271</v>
      </c>
      <c r="L2564" s="24" t="s">
        <v>96</v>
      </c>
      <c r="M2564" s="24" t="s">
        <v>313</v>
      </c>
      <c r="N2564" t="s">
        <v>86</v>
      </c>
      <c r="O2564" s="24">
        <v>1</v>
      </c>
      <c r="P2564">
        <v>6</v>
      </c>
      <c r="Q2564">
        <v>6</v>
      </c>
      <c r="R2564" t="s">
        <v>18</v>
      </c>
      <c r="S2564" s="24">
        <v>9</v>
      </c>
      <c r="T2564" s="24">
        <v>7.5</v>
      </c>
      <c r="U2564" t="s">
        <v>190</v>
      </c>
      <c r="V2564" s="14" t="str">
        <f>VLOOKUP($U2564,look_up!$A$2:J2590,2,FALSE)</f>
        <v>Anêmona</v>
      </c>
      <c r="W2564" s="14" t="str">
        <f>VLOOKUP($U2564,look_up!$A$2:K2590,3,FALSE)</f>
        <v>Species</v>
      </c>
      <c r="X2564" s="14" t="str">
        <f>VLOOKUP($U2564,look_up!$A$2:L2590,4,FALSE)</f>
        <v>NA</v>
      </c>
      <c r="Y2564" s="14" t="str">
        <f>VLOOKUP($U2564,look_up!A$2:K2590,5,FALSE)</f>
        <v>Animalia</v>
      </c>
      <c r="Z2564" s="14" t="str">
        <f>VLOOKUP($U2564,look_up!A$2:L2590,6,FALSE)</f>
        <v>Cnidaria</v>
      </c>
      <c r="AA2564" s="14" t="str">
        <f>VLOOKUP($U2564,look_up!A$2:M2590,7,FALSE)</f>
        <v>Anthozoa</v>
      </c>
      <c r="AB2564" s="14" t="str">
        <f>VLOOKUP($U2564,look_up!$A$2:P2590,8,FALSE)</f>
        <v>Actiniaria</v>
      </c>
      <c r="AC2564" s="14" t="str">
        <f>VLOOKUP($U2564,look_up!$A$2:Q2590,9,FALSE)</f>
        <v>Actiniidae</v>
      </c>
      <c r="AD2564" s="14">
        <f>VLOOKUP($U2564,look_up!A$2:P2590,10,FALSE)</f>
        <v>283408</v>
      </c>
      <c r="AE2564" s="16">
        <v>0</v>
      </c>
      <c r="AF2564" s="24" t="s">
        <v>216</v>
      </c>
      <c r="AG2564">
        <v>40</v>
      </c>
      <c r="AH2564" s="16" t="s">
        <v>273</v>
      </c>
      <c r="AI2564" s="16" t="s">
        <v>297</v>
      </c>
      <c r="AJ2564" s="16" t="s">
        <v>214</v>
      </c>
      <c r="AK2564" s="16" t="s">
        <v>232</v>
      </c>
      <c r="AL2564" s="16">
        <v>0</v>
      </c>
    </row>
    <row r="2565" spans="1:38" x14ac:dyDescent="0.3">
      <c r="A2565" s="24" t="s">
        <v>0</v>
      </c>
      <c r="B2565" t="s">
        <v>19</v>
      </c>
      <c r="C2565" t="s">
        <v>284</v>
      </c>
      <c r="D2565">
        <v>-27.278230000000001</v>
      </c>
      <c r="E2565">
        <v>-48.375419999999998</v>
      </c>
      <c r="F2565" s="24" t="s">
        <v>2</v>
      </c>
      <c r="G2565" s="24" t="s">
        <v>3</v>
      </c>
      <c r="H2565" s="25">
        <v>42025</v>
      </c>
      <c r="I2565" s="12" t="s">
        <v>285</v>
      </c>
      <c r="J2565" s="12" t="s">
        <v>270</v>
      </c>
      <c r="K2565" s="12" t="s">
        <v>271</v>
      </c>
      <c r="L2565" s="24" t="s">
        <v>96</v>
      </c>
      <c r="M2565" s="24" t="s">
        <v>313</v>
      </c>
      <c r="N2565" t="s">
        <v>86</v>
      </c>
      <c r="O2565" s="24">
        <v>2</v>
      </c>
      <c r="P2565">
        <v>6</v>
      </c>
      <c r="Q2565">
        <v>6</v>
      </c>
      <c r="R2565" t="s">
        <v>18</v>
      </c>
      <c r="S2565" s="24">
        <v>9</v>
      </c>
      <c r="T2565" s="24">
        <v>7.5</v>
      </c>
      <c r="U2565" t="s">
        <v>190</v>
      </c>
      <c r="V2565" s="14" t="str">
        <f>VLOOKUP($U2565,look_up!$A$2:J2591,2,FALSE)</f>
        <v>Anêmona</v>
      </c>
      <c r="W2565" s="14" t="str">
        <f>VLOOKUP($U2565,look_up!$A$2:K2591,3,FALSE)</f>
        <v>Species</v>
      </c>
      <c r="X2565" s="14" t="str">
        <f>VLOOKUP($U2565,look_up!$A$2:L2591,4,FALSE)</f>
        <v>NA</v>
      </c>
      <c r="Y2565" s="14" t="str">
        <f>VLOOKUP($U2565,look_up!A$2:K2591,5,FALSE)</f>
        <v>Animalia</v>
      </c>
      <c r="Z2565" s="14" t="str">
        <f>VLOOKUP($U2565,look_up!A$2:L2591,6,FALSE)</f>
        <v>Cnidaria</v>
      </c>
      <c r="AA2565" s="14" t="str">
        <f>VLOOKUP($U2565,look_up!A$2:M2591,7,FALSE)</f>
        <v>Anthozoa</v>
      </c>
      <c r="AB2565" s="14" t="str">
        <f>VLOOKUP($U2565,look_up!$A$2:P2591,8,FALSE)</f>
        <v>Actiniaria</v>
      </c>
      <c r="AC2565" s="14" t="str">
        <f>VLOOKUP($U2565,look_up!$A$2:Q2591,9,FALSE)</f>
        <v>Actiniidae</v>
      </c>
      <c r="AD2565" s="14">
        <f>VLOOKUP($U2565,look_up!A$2:P2591,10,FALSE)</f>
        <v>283408</v>
      </c>
      <c r="AE2565" s="16">
        <v>0</v>
      </c>
      <c r="AF2565" s="24" t="s">
        <v>216</v>
      </c>
      <c r="AG2565">
        <v>40</v>
      </c>
      <c r="AH2565" s="16" t="s">
        <v>273</v>
      </c>
      <c r="AI2565" s="16" t="s">
        <v>297</v>
      </c>
      <c r="AJ2565" s="16" t="s">
        <v>214</v>
      </c>
      <c r="AK2565" s="16" t="s">
        <v>232</v>
      </c>
      <c r="AL2565" s="16">
        <v>0</v>
      </c>
    </row>
    <row r="2566" spans="1:38" x14ac:dyDescent="0.3">
      <c r="A2566" s="24" t="s">
        <v>0</v>
      </c>
      <c r="B2566" t="s">
        <v>19</v>
      </c>
      <c r="C2566" t="s">
        <v>284</v>
      </c>
      <c r="D2566">
        <v>-27.278230000000001</v>
      </c>
      <c r="E2566">
        <v>-48.375419999999998</v>
      </c>
      <c r="F2566" s="24" t="s">
        <v>2</v>
      </c>
      <c r="G2566" s="24" t="s">
        <v>3</v>
      </c>
      <c r="H2566" s="25">
        <v>42025</v>
      </c>
      <c r="I2566" s="12" t="s">
        <v>285</v>
      </c>
      <c r="J2566" s="12" t="s">
        <v>270</v>
      </c>
      <c r="K2566" s="12" t="s">
        <v>271</v>
      </c>
      <c r="L2566" s="24" t="s">
        <v>96</v>
      </c>
      <c r="M2566" s="24" t="s">
        <v>313</v>
      </c>
      <c r="N2566" t="s">
        <v>86</v>
      </c>
      <c r="O2566" s="24">
        <v>3</v>
      </c>
      <c r="P2566">
        <v>6</v>
      </c>
      <c r="Q2566">
        <v>6</v>
      </c>
      <c r="R2566" t="s">
        <v>18</v>
      </c>
      <c r="S2566" s="24">
        <v>9</v>
      </c>
      <c r="T2566" s="24">
        <v>7.5</v>
      </c>
      <c r="U2566" t="s">
        <v>190</v>
      </c>
      <c r="V2566" s="14" t="str">
        <f>VLOOKUP($U2566,look_up!$A$2:J2592,2,FALSE)</f>
        <v>Anêmona</v>
      </c>
      <c r="W2566" s="14" t="str">
        <f>VLOOKUP($U2566,look_up!$A$2:K2592,3,FALSE)</f>
        <v>Species</v>
      </c>
      <c r="X2566" s="14" t="str">
        <f>VLOOKUP($U2566,look_up!$A$2:L2592,4,FALSE)</f>
        <v>NA</v>
      </c>
      <c r="Y2566" s="14" t="str">
        <f>VLOOKUP($U2566,look_up!A$2:K2592,5,FALSE)</f>
        <v>Animalia</v>
      </c>
      <c r="Z2566" s="14" t="str">
        <f>VLOOKUP($U2566,look_up!A$2:L2592,6,FALSE)</f>
        <v>Cnidaria</v>
      </c>
      <c r="AA2566" s="14" t="str">
        <f>VLOOKUP($U2566,look_up!A$2:M2592,7,FALSE)</f>
        <v>Anthozoa</v>
      </c>
      <c r="AB2566" s="14" t="str">
        <f>VLOOKUP($U2566,look_up!$A$2:P2592,8,FALSE)</f>
        <v>Actiniaria</v>
      </c>
      <c r="AC2566" s="14" t="str">
        <f>VLOOKUP($U2566,look_up!$A$2:Q2592,9,FALSE)</f>
        <v>Actiniidae</v>
      </c>
      <c r="AD2566" s="14">
        <f>VLOOKUP($U2566,look_up!A$2:P2592,10,FALSE)</f>
        <v>283408</v>
      </c>
      <c r="AE2566" s="16">
        <v>0</v>
      </c>
      <c r="AF2566" s="24" t="s">
        <v>216</v>
      </c>
      <c r="AG2566">
        <v>40</v>
      </c>
      <c r="AH2566" s="16" t="s">
        <v>273</v>
      </c>
      <c r="AI2566" s="16" t="s">
        <v>297</v>
      </c>
      <c r="AJ2566" s="16" t="s">
        <v>214</v>
      </c>
      <c r="AK2566" s="16" t="s">
        <v>232</v>
      </c>
      <c r="AL2566" s="16">
        <v>0</v>
      </c>
    </row>
    <row r="2567" spans="1:38" x14ac:dyDescent="0.3">
      <c r="A2567" s="24" t="s">
        <v>0</v>
      </c>
      <c r="B2567" t="s">
        <v>267</v>
      </c>
      <c r="C2567" t="s">
        <v>312</v>
      </c>
      <c r="D2567">
        <v>-27.180980000000002</v>
      </c>
      <c r="E2567">
        <v>-48.409959999999998</v>
      </c>
      <c r="F2567" s="24" t="s">
        <v>2</v>
      </c>
      <c r="G2567" s="24" t="s">
        <v>3</v>
      </c>
      <c r="H2567" s="25">
        <v>42040</v>
      </c>
      <c r="I2567" s="12" t="s">
        <v>286</v>
      </c>
      <c r="J2567" s="12" t="s">
        <v>245</v>
      </c>
      <c r="K2567" s="12" t="s">
        <v>271</v>
      </c>
      <c r="L2567" s="24" t="s">
        <v>96</v>
      </c>
      <c r="M2567" s="24" t="s">
        <v>313</v>
      </c>
      <c r="N2567" t="s">
        <v>85</v>
      </c>
      <c r="O2567" s="24">
        <v>1</v>
      </c>
      <c r="P2567">
        <v>5</v>
      </c>
      <c r="Q2567">
        <v>5</v>
      </c>
      <c r="R2567" t="s">
        <v>18</v>
      </c>
      <c r="S2567" s="24">
        <v>12.8</v>
      </c>
      <c r="T2567" s="24">
        <v>6</v>
      </c>
      <c r="U2567" t="s">
        <v>190</v>
      </c>
      <c r="V2567" s="14" t="str">
        <f>VLOOKUP($U2567,look_up!$A$2:J2593,2,FALSE)</f>
        <v>Anêmona</v>
      </c>
      <c r="W2567" s="14" t="str">
        <f>VLOOKUP($U2567,look_up!$A$2:K2593,3,FALSE)</f>
        <v>Species</v>
      </c>
      <c r="X2567" s="14" t="str">
        <f>VLOOKUP($U2567,look_up!$A$2:L2593,4,FALSE)</f>
        <v>NA</v>
      </c>
      <c r="Y2567" s="14" t="str">
        <f>VLOOKUP($U2567,look_up!A$2:K2593,5,FALSE)</f>
        <v>Animalia</v>
      </c>
      <c r="Z2567" s="14" t="str">
        <f>VLOOKUP($U2567,look_up!A$2:L2593,6,FALSE)</f>
        <v>Cnidaria</v>
      </c>
      <c r="AA2567" s="14" t="str">
        <f>VLOOKUP($U2567,look_up!A$2:M2593,7,FALSE)</f>
        <v>Anthozoa</v>
      </c>
      <c r="AB2567" s="14" t="str">
        <f>VLOOKUP($U2567,look_up!$A$2:P2593,8,FALSE)</f>
        <v>Actiniaria</v>
      </c>
      <c r="AC2567" s="14" t="str">
        <f>VLOOKUP($U2567,look_up!$A$2:Q2593,9,FALSE)</f>
        <v>Actiniidae</v>
      </c>
      <c r="AD2567" s="14">
        <f>VLOOKUP($U2567,look_up!A$2:P2593,10,FALSE)</f>
        <v>283408</v>
      </c>
      <c r="AE2567" s="16">
        <v>0</v>
      </c>
      <c r="AF2567" s="24" t="s">
        <v>216</v>
      </c>
      <c r="AG2567">
        <v>40</v>
      </c>
      <c r="AH2567" s="16" t="s">
        <v>273</v>
      </c>
      <c r="AI2567" s="16" t="s">
        <v>297</v>
      </c>
      <c r="AJ2567" s="16" t="s">
        <v>214</v>
      </c>
      <c r="AK2567" s="16" t="s">
        <v>232</v>
      </c>
      <c r="AL2567" s="16">
        <v>0</v>
      </c>
    </row>
    <row r="2568" spans="1:38" x14ac:dyDescent="0.3">
      <c r="A2568" s="24" t="s">
        <v>0</v>
      </c>
      <c r="B2568" t="s">
        <v>267</v>
      </c>
      <c r="C2568" t="s">
        <v>312</v>
      </c>
      <c r="D2568">
        <v>-27.180980000000002</v>
      </c>
      <c r="E2568">
        <v>-48.409959999999998</v>
      </c>
      <c r="F2568" s="24" t="s">
        <v>2</v>
      </c>
      <c r="G2568" s="24" t="s">
        <v>3</v>
      </c>
      <c r="H2568" s="25">
        <v>42040</v>
      </c>
      <c r="I2568" s="12" t="s">
        <v>286</v>
      </c>
      <c r="J2568" s="12" t="s">
        <v>245</v>
      </c>
      <c r="K2568" s="12" t="s">
        <v>271</v>
      </c>
      <c r="L2568" s="24" t="s">
        <v>96</v>
      </c>
      <c r="M2568" s="24" t="s">
        <v>313</v>
      </c>
      <c r="N2568" t="s">
        <v>85</v>
      </c>
      <c r="O2568" s="24">
        <v>2</v>
      </c>
      <c r="P2568">
        <v>5</v>
      </c>
      <c r="Q2568">
        <v>5</v>
      </c>
      <c r="R2568" t="s">
        <v>18</v>
      </c>
      <c r="S2568" s="24">
        <v>12.8</v>
      </c>
      <c r="T2568" s="24">
        <v>6</v>
      </c>
      <c r="U2568" t="s">
        <v>190</v>
      </c>
      <c r="V2568" s="14" t="str">
        <f>VLOOKUP($U2568,look_up!$A$2:J2594,2,FALSE)</f>
        <v>Anêmona</v>
      </c>
      <c r="W2568" s="14" t="str">
        <f>VLOOKUP($U2568,look_up!$A$2:K2594,3,FALSE)</f>
        <v>Species</v>
      </c>
      <c r="X2568" s="14" t="str">
        <f>VLOOKUP($U2568,look_up!$A$2:L2594,4,FALSE)</f>
        <v>NA</v>
      </c>
      <c r="Y2568" s="14" t="str">
        <f>VLOOKUP($U2568,look_up!A$2:K2594,5,FALSE)</f>
        <v>Animalia</v>
      </c>
      <c r="Z2568" s="14" t="str">
        <f>VLOOKUP($U2568,look_up!A$2:L2594,6,FALSE)</f>
        <v>Cnidaria</v>
      </c>
      <c r="AA2568" s="14" t="str">
        <f>VLOOKUP($U2568,look_up!A$2:M2594,7,FALSE)</f>
        <v>Anthozoa</v>
      </c>
      <c r="AB2568" s="14" t="str">
        <f>VLOOKUP($U2568,look_up!$A$2:P2594,8,FALSE)</f>
        <v>Actiniaria</v>
      </c>
      <c r="AC2568" s="14" t="str">
        <f>VLOOKUP($U2568,look_up!$A$2:Q2594,9,FALSE)</f>
        <v>Actiniidae</v>
      </c>
      <c r="AD2568" s="14">
        <f>VLOOKUP($U2568,look_up!A$2:P2594,10,FALSE)</f>
        <v>283408</v>
      </c>
      <c r="AE2568" s="16">
        <v>2</v>
      </c>
      <c r="AF2568" s="24" t="s">
        <v>216</v>
      </c>
      <c r="AG2568">
        <v>40</v>
      </c>
      <c r="AH2568" s="16" t="s">
        <v>273</v>
      </c>
      <c r="AI2568" s="16" t="s">
        <v>297</v>
      </c>
      <c r="AJ2568" s="16" t="s">
        <v>214</v>
      </c>
      <c r="AK2568" s="16" t="s">
        <v>232</v>
      </c>
      <c r="AL2568" s="16">
        <v>2</v>
      </c>
    </row>
    <row r="2569" spans="1:38" x14ac:dyDescent="0.3">
      <c r="A2569" s="24" t="s">
        <v>0</v>
      </c>
      <c r="B2569" t="s">
        <v>267</v>
      </c>
      <c r="C2569" t="s">
        <v>312</v>
      </c>
      <c r="D2569">
        <v>-27.180980000000002</v>
      </c>
      <c r="E2569">
        <v>-48.409959999999998</v>
      </c>
      <c r="F2569" s="24" t="s">
        <v>2</v>
      </c>
      <c r="G2569" s="24" t="s">
        <v>3</v>
      </c>
      <c r="H2569" s="25">
        <v>42040</v>
      </c>
      <c r="I2569" s="12" t="s">
        <v>286</v>
      </c>
      <c r="J2569" s="12" t="s">
        <v>245</v>
      </c>
      <c r="K2569" s="12" t="s">
        <v>271</v>
      </c>
      <c r="L2569" s="24" t="s">
        <v>96</v>
      </c>
      <c r="M2569" s="24" t="s">
        <v>313</v>
      </c>
      <c r="N2569" t="s">
        <v>85</v>
      </c>
      <c r="O2569" s="24">
        <v>3</v>
      </c>
      <c r="P2569">
        <v>5</v>
      </c>
      <c r="Q2569">
        <v>5</v>
      </c>
      <c r="R2569" t="s">
        <v>18</v>
      </c>
      <c r="S2569" s="24">
        <v>12.8</v>
      </c>
      <c r="T2569" s="24">
        <v>6</v>
      </c>
      <c r="U2569" t="s">
        <v>190</v>
      </c>
      <c r="V2569" s="14" t="str">
        <f>VLOOKUP($U2569,look_up!$A$2:J2595,2,FALSE)</f>
        <v>Anêmona</v>
      </c>
      <c r="W2569" s="14" t="str">
        <f>VLOOKUP($U2569,look_up!$A$2:K2595,3,FALSE)</f>
        <v>Species</v>
      </c>
      <c r="X2569" s="14" t="str">
        <f>VLOOKUP($U2569,look_up!$A$2:L2595,4,FALSE)</f>
        <v>NA</v>
      </c>
      <c r="Y2569" s="14" t="str">
        <f>VLOOKUP($U2569,look_up!A$2:K2595,5,FALSE)</f>
        <v>Animalia</v>
      </c>
      <c r="Z2569" s="14" t="str">
        <f>VLOOKUP($U2569,look_up!A$2:L2595,6,FALSE)</f>
        <v>Cnidaria</v>
      </c>
      <c r="AA2569" s="14" t="str">
        <f>VLOOKUP($U2569,look_up!A$2:M2595,7,FALSE)</f>
        <v>Anthozoa</v>
      </c>
      <c r="AB2569" s="14" t="str">
        <f>VLOOKUP($U2569,look_up!$A$2:P2595,8,FALSE)</f>
        <v>Actiniaria</v>
      </c>
      <c r="AC2569" s="14" t="str">
        <f>VLOOKUP($U2569,look_up!$A$2:Q2595,9,FALSE)</f>
        <v>Actiniidae</v>
      </c>
      <c r="AD2569" s="14">
        <f>VLOOKUP($U2569,look_up!A$2:P2595,10,FALSE)</f>
        <v>283408</v>
      </c>
      <c r="AE2569" s="16">
        <v>3</v>
      </c>
      <c r="AF2569" s="24" t="s">
        <v>216</v>
      </c>
      <c r="AG2569">
        <v>40</v>
      </c>
      <c r="AH2569" s="16" t="s">
        <v>273</v>
      </c>
      <c r="AI2569" s="16" t="s">
        <v>297</v>
      </c>
      <c r="AJ2569" s="16" t="s">
        <v>214</v>
      </c>
      <c r="AK2569" s="16" t="s">
        <v>232</v>
      </c>
      <c r="AL2569" s="16">
        <v>3</v>
      </c>
    </row>
    <row r="2570" spans="1:38" x14ac:dyDescent="0.3">
      <c r="A2570" s="24" t="s">
        <v>0</v>
      </c>
      <c r="B2570" t="s">
        <v>267</v>
      </c>
      <c r="C2570" t="s">
        <v>312</v>
      </c>
      <c r="D2570">
        <v>-27.180980000000002</v>
      </c>
      <c r="E2570">
        <v>-48.409959999999998</v>
      </c>
      <c r="F2570" s="24" t="s">
        <v>2</v>
      </c>
      <c r="G2570" s="24" t="s">
        <v>3</v>
      </c>
      <c r="H2570" s="25">
        <v>42040</v>
      </c>
      <c r="I2570" s="12" t="s">
        <v>286</v>
      </c>
      <c r="J2570" s="12" t="s">
        <v>245</v>
      </c>
      <c r="K2570" s="12" t="s">
        <v>271</v>
      </c>
      <c r="L2570" s="24" t="s">
        <v>96</v>
      </c>
      <c r="M2570" s="24" t="s">
        <v>313</v>
      </c>
      <c r="N2570" t="s">
        <v>173</v>
      </c>
      <c r="O2570" s="24">
        <v>1</v>
      </c>
      <c r="P2570">
        <v>10</v>
      </c>
      <c r="Q2570">
        <v>10</v>
      </c>
      <c r="R2570" t="s">
        <v>18</v>
      </c>
      <c r="S2570" s="24">
        <v>12.8</v>
      </c>
      <c r="T2570" s="24">
        <v>10</v>
      </c>
      <c r="U2570" t="s">
        <v>190</v>
      </c>
      <c r="V2570" s="14" t="str">
        <f>VLOOKUP($U2570,look_up!$A$2:J2596,2,FALSE)</f>
        <v>Anêmona</v>
      </c>
      <c r="W2570" s="14" t="str">
        <f>VLOOKUP($U2570,look_up!$A$2:K2596,3,FALSE)</f>
        <v>Species</v>
      </c>
      <c r="X2570" s="14" t="str">
        <f>VLOOKUP($U2570,look_up!$A$2:L2596,4,FALSE)</f>
        <v>NA</v>
      </c>
      <c r="Y2570" s="14" t="str">
        <f>VLOOKUP($U2570,look_up!A$2:K2596,5,FALSE)</f>
        <v>Animalia</v>
      </c>
      <c r="Z2570" s="14" t="str">
        <f>VLOOKUP($U2570,look_up!A$2:L2596,6,FALSE)</f>
        <v>Cnidaria</v>
      </c>
      <c r="AA2570" s="14" t="str">
        <f>VLOOKUP($U2570,look_up!A$2:M2596,7,FALSE)</f>
        <v>Anthozoa</v>
      </c>
      <c r="AB2570" s="14" t="str">
        <f>VLOOKUP($U2570,look_up!$A$2:P2596,8,FALSE)</f>
        <v>Actiniaria</v>
      </c>
      <c r="AC2570" s="14" t="str">
        <f>VLOOKUP($U2570,look_up!$A$2:Q2596,9,FALSE)</f>
        <v>Actiniidae</v>
      </c>
      <c r="AD2570" s="14">
        <f>VLOOKUP($U2570,look_up!A$2:P2596,10,FALSE)</f>
        <v>283408</v>
      </c>
      <c r="AE2570" s="16">
        <v>0</v>
      </c>
      <c r="AF2570" s="24" t="s">
        <v>216</v>
      </c>
      <c r="AG2570">
        <v>40</v>
      </c>
      <c r="AH2570" s="16" t="s">
        <v>273</v>
      </c>
      <c r="AI2570" s="16" t="s">
        <v>297</v>
      </c>
      <c r="AJ2570" s="16" t="s">
        <v>214</v>
      </c>
      <c r="AK2570" s="16" t="s">
        <v>232</v>
      </c>
      <c r="AL2570" s="16">
        <v>0</v>
      </c>
    </row>
    <row r="2571" spans="1:38" x14ac:dyDescent="0.3">
      <c r="A2571" s="24" t="s">
        <v>0</v>
      </c>
      <c r="B2571" t="s">
        <v>267</v>
      </c>
      <c r="C2571" t="s">
        <v>312</v>
      </c>
      <c r="D2571">
        <v>-27.180980000000002</v>
      </c>
      <c r="E2571">
        <v>-48.409959999999998</v>
      </c>
      <c r="F2571" s="24" t="s">
        <v>2</v>
      </c>
      <c r="G2571" s="24" t="s">
        <v>3</v>
      </c>
      <c r="H2571" s="25">
        <v>42040</v>
      </c>
      <c r="I2571" s="12" t="s">
        <v>286</v>
      </c>
      <c r="J2571" s="12" t="s">
        <v>245</v>
      </c>
      <c r="K2571" s="12" t="s">
        <v>271</v>
      </c>
      <c r="L2571" s="24" t="s">
        <v>96</v>
      </c>
      <c r="M2571" s="24" t="s">
        <v>313</v>
      </c>
      <c r="N2571" t="s">
        <v>173</v>
      </c>
      <c r="O2571" s="24">
        <v>2</v>
      </c>
      <c r="P2571">
        <v>10</v>
      </c>
      <c r="Q2571">
        <v>10</v>
      </c>
      <c r="R2571" t="s">
        <v>18</v>
      </c>
      <c r="S2571" s="24">
        <v>12.8</v>
      </c>
      <c r="T2571" s="24">
        <v>10</v>
      </c>
      <c r="U2571" t="s">
        <v>190</v>
      </c>
      <c r="V2571" s="14" t="str">
        <f>VLOOKUP($U2571,look_up!$A$2:J2597,2,FALSE)</f>
        <v>Anêmona</v>
      </c>
      <c r="W2571" s="14" t="str">
        <f>VLOOKUP($U2571,look_up!$A$2:K2597,3,FALSE)</f>
        <v>Species</v>
      </c>
      <c r="X2571" s="14" t="str">
        <f>VLOOKUP($U2571,look_up!$A$2:L2597,4,FALSE)</f>
        <v>NA</v>
      </c>
      <c r="Y2571" s="14" t="str">
        <f>VLOOKUP($U2571,look_up!A$2:K2597,5,FALSE)</f>
        <v>Animalia</v>
      </c>
      <c r="Z2571" s="14" t="str">
        <f>VLOOKUP($U2571,look_up!A$2:L2597,6,FALSE)</f>
        <v>Cnidaria</v>
      </c>
      <c r="AA2571" s="14" t="str">
        <f>VLOOKUP($U2571,look_up!A$2:M2597,7,FALSE)</f>
        <v>Anthozoa</v>
      </c>
      <c r="AB2571" s="14" t="str">
        <f>VLOOKUP($U2571,look_up!$A$2:P2597,8,FALSE)</f>
        <v>Actiniaria</v>
      </c>
      <c r="AC2571" s="14" t="str">
        <f>VLOOKUP($U2571,look_up!$A$2:Q2597,9,FALSE)</f>
        <v>Actiniidae</v>
      </c>
      <c r="AD2571" s="14">
        <f>VLOOKUP($U2571,look_up!A$2:P2597,10,FALSE)</f>
        <v>283408</v>
      </c>
      <c r="AE2571" s="16">
        <v>0</v>
      </c>
      <c r="AF2571" s="24" t="s">
        <v>216</v>
      </c>
      <c r="AG2571">
        <v>40</v>
      </c>
      <c r="AH2571" s="16" t="s">
        <v>273</v>
      </c>
      <c r="AI2571" s="16" t="s">
        <v>297</v>
      </c>
      <c r="AJ2571" s="16" t="s">
        <v>214</v>
      </c>
      <c r="AK2571" s="16" t="s">
        <v>232</v>
      </c>
      <c r="AL2571" s="16">
        <v>0</v>
      </c>
    </row>
    <row r="2572" spans="1:38" x14ac:dyDescent="0.3">
      <c r="A2572" s="24" t="s">
        <v>0</v>
      </c>
      <c r="B2572" t="s">
        <v>267</v>
      </c>
      <c r="C2572" t="s">
        <v>312</v>
      </c>
      <c r="D2572">
        <v>-27.180980000000002</v>
      </c>
      <c r="E2572">
        <v>-48.409959999999998</v>
      </c>
      <c r="F2572" s="24" t="s">
        <v>2</v>
      </c>
      <c r="G2572" s="24" t="s">
        <v>3</v>
      </c>
      <c r="H2572" s="25">
        <v>42040</v>
      </c>
      <c r="I2572" s="12" t="s">
        <v>286</v>
      </c>
      <c r="J2572" s="12" t="s">
        <v>245</v>
      </c>
      <c r="K2572" s="12" t="s">
        <v>271</v>
      </c>
      <c r="L2572" s="24" t="s">
        <v>96</v>
      </c>
      <c r="M2572" s="24" t="s">
        <v>313</v>
      </c>
      <c r="N2572" t="s">
        <v>173</v>
      </c>
      <c r="O2572" s="24">
        <v>3</v>
      </c>
      <c r="P2572">
        <v>10</v>
      </c>
      <c r="Q2572">
        <v>10</v>
      </c>
      <c r="R2572" t="s">
        <v>18</v>
      </c>
      <c r="S2572" s="24">
        <v>12.8</v>
      </c>
      <c r="T2572" s="24">
        <v>10</v>
      </c>
      <c r="U2572" t="s">
        <v>190</v>
      </c>
      <c r="V2572" s="14" t="str">
        <f>VLOOKUP($U2572,look_up!$A$2:J2598,2,FALSE)</f>
        <v>Anêmona</v>
      </c>
      <c r="W2572" s="14" t="str">
        <f>VLOOKUP($U2572,look_up!$A$2:K2598,3,FALSE)</f>
        <v>Species</v>
      </c>
      <c r="X2572" s="14" t="str">
        <f>VLOOKUP($U2572,look_up!$A$2:L2598,4,FALSE)</f>
        <v>NA</v>
      </c>
      <c r="Y2572" s="14" t="str">
        <f>VLOOKUP($U2572,look_up!A$2:K2598,5,FALSE)</f>
        <v>Animalia</v>
      </c>
      <c r="Z2572" s="14" t="str">
        <f>VLOOKUP($U2572,look_up!A$2:L2598,6,FALSE)</f>
        <v>Cnidaria</v>
      </c>
      <c r="AA2572" s="14" t="str">
        <f>VLOOKUP($U2572,look_up!A$2:M2598,7,FALSE)</f>
        <v>Anthozoa</v>
      </c>
      <c r="AB2572" s="14" t="str">
        <f>VLOOKUP($U2572,look_up!$A$2:P2598,8,FALSE)</f>
        <v>Actiniaria</v>
      </c>
      <c r="AC2572" s="14" t="str">
        <f>VLOOKUP($U2572,look_up!$A$2:Q2598,9,FALSE)</f>
        <v>Actiniidae</v>
      </c>
      <c r="AD2572" s="14">
        <f>VLOOKUP($U2572,look_up!A$2:P2598,10,FALSE)</f>
        <v>283408</v>
      </c>
      <c r="AE2572" s="16">
        <v>0</v>
      </c>
      <c r="AF2572" s="24" t="s">
        <v>216</v>
      </c>
      <c r="AG2572">
        <v>40</v>
      </c>
      <c r="AH2572" s="16" t="s">
        <v>273</v>
      </c>
      <c r="AI2572" s="16" t="s">
        <v>297</v>
      </c>
      <c r="AJ2572" s="16" t="s">
        <v>214</v>
      </c>
      <c r="AK2572" s="16" t="s">
        <v>232</v>
      </c>
      <c r="AL2572" s="16">
        <v>0</v>
      </c>
    </row>
    <row r="2573" spans="1:38" x14ac:dyDescent="0.3">
      <c r="A2573" s="24" t="s">
        <v>0</v>
      </c>
      <c r="B2573" t="s">
        <v>309</v>
      </c>
      <c r="C2573" t="s">
        <v>287</v>
      </c>
      <c r="D2573">
        <v>-27.178419999999999</v>
      </c>
      <c r="E2573">
        <v>-48.406959999999998</v>
      </c>
      <c r="F2573" s="24" t="s">
        <v>2</v>
      </c>
      <c r="G2573" s="24" t="s">
        <v>3</v>
      </c>
      <c r="H2573" s="25">
        <v>42032</v>
      </c>
      <c r="I2573" s="12" t="s">
        <v>288</v>
      </c>
      <c r="J2573" s="12" t="s">
        <v>270</v>
      </c>
      <c r="K2573" s="12" t="s">
        <v>271</v>
      </c>
      <c r="L2573" s="24" t="s">
        <v>96</v>
      </c>
      <c r="M2573" s="24" t="s">
        <v>313</v>
      </c>
      <c r="N2573" t="s">
        <v>85</v>
      </c>
      <c r="O2573" s="24">
        <v>1</v>
      </c>
      <c r="P2573">
        <v>5</v>
      </c>
      <c r="Q2573">
        <v>5</v>
      </c>
      <c r="R2573">
        <v>27</v>
      </c>
      <c r="S2573" s="24">
        <v>4.7</v>
      </c>
      <c r="T2573" s="24">
        <v>5.2</v>
      </c>
      <c r="U2573" t="s">
        <v>190</v>
      </c>
      <c r="V2573" s="14" t="str">
        <f>VLOOKUP($U2573,look_up!$A$2:J2599,2,FALSE)</f>
        <v>Anêmona</v>
      </c>
      <c r="W2573" s="14" t="str">
        <f>VLOOKUP($U2573,look_up!$A$2:K2599,3,FALSE)</f>
        <v>Species</v>
      </c>
      <c r="X2573" s="14" t="str">
        <f>VLOOKUP($U2573,look_up!$A$2:L2599,4,FALSE)</f>
        <v>NA</v>
      </c>
      <c r="Y2573" s="14" t="str">
        <f>VLOOKUP($U2573,look_up!A$2:K2599,5,FALSE)</f>
        <v>Animalia</v>
      </c>
      <c r="Z2573" s="14" t="str">
        <f>VLOOKUP($U2573,look_up!A$2:L2599,6,FALSE)</f>
        <v>Cnidaria</v>
      </c>
      <c r="AA2573" s="14" t="str">
        <f>VLOOKUP($U2573,look_up!A$2:M2599,7,FALSE)</f>
        <v>Anthozoa</v>
      </c>
      <c r="AB2573" s="14" t="str">
        <f>VLOOKUP($U2573,look_up!$A$2:P2599,8,FALSE)</f>
        <v>Actiniaria</v>
      </c>
      <c r="AC2573" s="14" t="str">
        <f>VLOOKUP($U2573,look_up!$A$2:Q2599,9,FALSE)</f>
        <v>Actiniidae</v>
      </c>
      <c r="AD2573" s="14">
        <f>VLOOKUP($U2573,look_up!A$2:P2599,10,FALSE)</f>
        <v>283408</v>
      </c>
      <c r="AE2573" s="16">
        <v>0</v>
      </c>
      <c r="AF2573" s="24" t="s">
        <v>216</v>
      </c>
      <c r="AG2573">
        <v>40</v>
      </c>
      <c r="AH2573" s="16" t="s">
        <v>273</v>
      </c>
      <c r="AI2573" s="16" t="s">
        <v>297</v>
      </c>
      <c r="AJ2573" s="16" t="s">
        <v>214</v>
      </c>
      <c r="AK2573" s="16" t="s">
        <v>232</v>
      </c>
      <c r="AL2573" s="16">
        <v>0</v>
      </c>
    </row>
    <row r="2574" spans="1:38" x14ac:dyDescent="0.3">
      <c r="A2574" s="24" t="s">
        <v>0</v>
      </c>
      <c r="B2574" t="s">
        <v>309</v>
      </c>
      <c r="C2574" t="s">
        <v>287</v>
      </c>
      <c r="D2574">
        <v>-27.178419999999999</v>
      </c>
      <c r="E2574">
        <v>-48.406959999999998</v>
      </c>
      <c r="F2574" s="24" t="s">
        <v>2</v>
      </c>
      <c r="G2574" s="24" t="s">
        <v>3</v>
      </c>
      <c r="H2574" s="25">
        <v>42032</v>
      </c>
      <c r="I2574" s="12" t="s">
        <v>288</v>
      </c>
      <c r="J2574" s="12" t="s">
        <v>270</v>
      </c>
      <c r="K2574" s="12" t="s">
        <v>271</v>
      </c>
      <c r="L2574" s="24" t="s">
        <v>96</v>
      </c>
      <c r="M2574" s="24" t="s">
        <v>313</v>
      </c>
      <c r="N2574" t="s">
        <v>85</v>
      </c>
      <c r="O2574" s="24">
        <v>2</v>
      </c>
      <c r="P2574">
        <v>5</v>
      </c>
      <c r="Q2574">
        <v>5</v>
      </c>
      <c r="R2574">
        <v>27</v>
      </c>
      <c r="S2574" s="24">
        <v>4.7</v>
      </c>
      <c r="T2574" s="24">
        <v>5.2</v>
      </c>
      <c r="U2574" t="s">
        <v>190</v>
      </c>
      <c r="V2574" s="14" t="str">
        <f>VLOOKUP($U2574,look_up!$A$2:J2600,2,FALSE)</f>
        <v>Anêmona</v>
      </c>
      <c r="W2574" s="14" t="str">
        <f>VLOOKUP($U2574,look_up!$A$2:K2600,3,FALSE)</f>
        <v>Species</v>
      </c>
      <c r="X2574" s="14" t="str">
        <f>VLOOKUP($U2574,look_up!$A$2:L2600,4,FALSE)</f>
        <v>NA</v>
      </c>
      <c r="Y2574" s="14" t="str">
        <f>VLOOKUP($U2574,look_up!A$2:K2600,5,FALSE)</f>
        <v>Animalia</v>
      </c>
      <c r="Z2574" s="14" t="str">
        <f>VLOOKUP($U2574,look_up!A$2:L2600,6,FALSE)</f>
        <v>Cnidaria</v>
      </c>
      <c r="AA2574" s="14" t="str">
        <f>VLOOKUP($U2574,look_up!A$2:M2600,7,FALSE)</f>
        <v>Anthozoa</v>
      </c>
      <c r="AB2574" s="14" t="str">
        <f>VLOOKUP($U2574,look_up!$A$2:P2600,8,FALSE)</f>
        <v>Actiniaria</v>
      </c>
      <c r="AC2574" s="14" t="str">
        <f>VLOOKUP($U2574,look_up!$A$2:Q2600,9,FALSE)</f>
        <v>Actiniidae</v>
      </c>
      <c r="AD2574" s="14">
        <f>VLOOKUP($U2574,look_up!A$2:P2600,10,FALSE)</f>
        <v>283408</v>
      </c>
      <c r="AE2574" s="16">
        <v>0</v>
      </c>
      <c r="AF2574" s="24" t="s">
        <v>216</v>
      </c>
      <c r="AG2574">
        <v>40</v>
      </c>
      <c r="AH2574" s="16" t="s">
        <v>273</v>
      </c>
      <c r="AI2574" s="16" t="s">
        <v>297</v>
      </c>
      <c r="AJ2574" s="16" t="s">
        <v>214</v>
      </c>
      <c r="AK2574" s="16" t="s">
        <v>232</v>
      </c>
      <c r="AL2574" s="16">
        <v>0</v>
      </c>
    </row>
    <row r="2575" spans="1:38" x14ac:dyDescent="0.3">
      <c r="A2575" s="24" t="s">
        <v>0</v>
      </c>
      <c r="B2575" t="s">
        <v>309</v>
      </c>
      <c r="C2575" t="s">
        <v>287</v>
      </c>
      <c r="D2575">
        <v>-27.178419999999999</v>
      </c>
      <c r="E2575">
        <v>-48.406959999999998</v>
      </c>
      <c r="F2575" s="24" t="s">
        <v>2</v>
      </c>
      <c r="G2575" s="24" t="s">
        <v>3</v>
      </c>
      <c r="H2575" s="25">
        <v>42032</v>
      </c>
      <c r="I2575" s="12" t="s">
        <v>288</v>
      </c>
      <c r="J2575" s="12" t="s">
        <v>270</v>
      </c>
      <c r="K2575" s="12" t="s">
        <v>271</v>
      </c>
      <c r="L2575" s="24" t="s">
        <v>96</v>
      </c>
      <c r="M2575" s="24" t="s">
        <v>313</v>
      </c>
      <c r="N2575" t="s">
        <v>85</v>
      </c>
      <c r="O2575" s="24">
        <v>3</v>
      </c>
      <c r="P2575">
        <v>5</v>
      </c>
      <c r="Q2575">
        <v>5</v>
      </c>
      <c r="R2575">
        <v>27</v>
      </c>
      <c r="S2575" s="24">
        <v>4.7</v>
      </c>
      <c r="T2575" s="24">
        <v>5.2</v>
      </c>
      <c r="U2575" t="s">
        <v>190</v>
      </c>
      <c r="V2575" s="14" t="str">
        <f>VLOOKUP($U2575,look_up!$A$2:J2601,2,FALSE)</f>
        <v>Anêmona</v>
      </c>
      <c r="W2575" s="14" t="str">
        <f>VLOOKUP($U2575,look_up!$A$2:K2601,3,FALSE)</f>
        <v>Species</v>
      </c>
      <c r="X2575" s="14" t="str">
        <f>VLOOKUP($U2575,look_up!$A$2:L2601,4,FALSE)</f>
        <v>NA</v>
      </c>
      <c r="Y2575" s="14" t="str">
        <f>VLOOKUP($U2575,look_up!A$2:K2601,5,FALSE)</f>
        <v>Animalia</v>
      </c>
      <c r="Z2575" s="14" t="str">
        <f>VLOOKUP($U2575,look_up!A$2:L2601,6,FALSE)</f>
        <v>Cnidaria</v>
      </c>
      <c r="AA2575" s="14" t="str">
        <f>VLOOKUP($U2575,look_up!A$2:M2601,7,FALSE)</f>
        <v>Anthozoa</v>
      </c>
      <c r="AB2575" s="14" t="str">
        <f>VLOOKUP($U2575,look_up!$A$2:P2601,8,FALSE)</f>
        <v>Actiniaria</v>
      </c>
      <c r="AC2575" s="14" t="str">
        <f>VLOOKUP($U2575,look_up!$A$2:Q2601,9,FALSE)</f>
        <v>Actiniidae</v>
      </c>
      <c r="AD2575" s="14">
        <f>VLOOKUP($U2575,look_up!A$2:P2601,10,FALSE)</f>
        <v>283408</v>
      </c>
      <c r="AE2575" s="16">
        <v>3</v>
      </c>
      <c r="AF2575" s="24" t="s">
        <v>216</v>
      </c>
      <c r="AG2575">
        <v>40</v>
      </c>
      <c r="AH2575" s="16" t="s">
        <v>273</v>
      </c>
      <c r="AI2575" s="16" t="s">
        <v>297</v>
      </c>
      <c r="AJ2575" s="16" t="s">
        <v>214</v>
      </c>
      <c r="AK2575" s="16" t="s">
        <v>232</v>
      </c>
      <c r="AL2575" s="16">
        <v>3</v>
      </c>
    </row>
    <row r="2576" spans="1:38" x14ac:dyDescent="0.3">
      <c r="A2576" s="24" t="s">
        <v>0</v>
      </c>
      <c r="B2576" t="s">
        <v>310</v>
      </c>
      <c r="C2576" t="s">
        <v>289</v>
      </c>
      <c r="D2576">
        <v>-27.118390000000002</v>
      </c>
      <c r="E2576">
        <v>-48.519509999999997</v>
      </c>
      <c r="F2576" s="24" t="s">
        <v>2</v>
      </c>
      <c r="G2576" s="24" t="s">
        <v>3</v>
      </c>
      <c r="H2576" s="25">
        <v>42026</v>
      </c>
      <c r="I2576" s="12" t="s">
        <v>265</v>
      </c>
      <c r="J2576" s="12" t="s">
        <v>270</v>
      </c>
      <c r="K2576" s="12" t="s">
        <v>271</v>
      </c>
      <c r="L2576" s="24" t="s">
        <v>96</v>
      </c>
      <c r="M2576" s="24" t="s">
        <v>272</v>
      </c>
      <c r="N2576" t="s">
        <v>85</v>
      </c>
      <c r="O2576" s="24">
        <v>1</v>
      </c>
      <c r="P2576">
        <v>5</v>
      </c>
      <c r="Q2576">
        <v>5</v>
      </c>
      <c r="R2576" t="s">
        <v>18</v>
      </c>
      <c r="S2576" s="24">
        <v>5.8</v>
      </c>
      <c r="T2576" s="24">
        <v>4</v>
      </c>
      <c r="U2576" t="s">
        <v>190</v>
      </c>
      <c r="V2576" s="14" t="str">
        <f>VLOOKUP($U2576,look_up!$A$2:J2602,2,FALSE)</f>
        <v>Anêmona</v>
      </c>
      <c r="W2576" s="14" t="str">
        <f>VLOOKUP($U2576,look_up!$A$2:K2602,3,FALSE)</f>
        <v>Species</v>
      </c>
      <c r="X2576" s="14" t="str">
        <f>VLOOKUP($U2576,look_up!$A$2:L2602,4,FALSE)</f>
        <v>NA</v>
      </c>
      <c r="Y2576" s="14" t="str">
        <f>VLOOKUP($U2576,look_up!A$2:K2602,5,FALSE)</f>
        <v>Animalia</v>
      </c>
      <c r="Z2576" s="14" t="str">
        <f>VLOOKUP($U2576,look_up!A$2:L2602,6,FALSE)</f>
        <v>Cnidaria</v>
      </c>
      <c r="AA2576" s="14" t="str">
        <f>VLOOKUP($U2576,look_up!A$2:M2602,7,FALSE)</f>
        <v>Anthozoa</v>
      </c>
      <c r="AB2576" s="14" t="str">
        <f>VLOOKUP($U2576,look_up!$A$2:P2602,8,FALSE)</f>
        <v>Actiniaria</v>
      </c>
      <c r="AC2576" s="14" t="str">
        <f>VLOOKUP($U2576,look_up!$A$2:Q2602,9,FALSE)</f>
        <v>Actiniidae</v>
      </c>
      <c r="AD2576" s="14">
        <f>VLOOKUP($U2576,look_up!A$2:P2602,10,FALSE)</f>
        <v>283408</v>
      </c>
      <c r="AE2576" s="16">
        <v>0</v>
      </c>
      <c r="AF2576" s="24" t="s">
        <v>216</v>
      </c>
      <c r="AG2576">
        <v>40</v>
      </c>
      <c r="AH2576" s="16" t="s">
        <v>273</v>
      </c>
      <c r="AI2576" s="16" t="s">
        <v>297</v>
      </c>
      <c r="AJ2576" s="16" t="s">
        <v>214</v>
      </c>
      <c r="AK2576" s="16" t="s">
        <v>232</v>
      </c>
      <c r="AL2576" s="16">
        <v>0</v>
      </c>
    </row>
    <row r="2577" spans="1:38" x14ac:dyDescent="0.3">
      <c r="A2577" s="24" t="s">
        <v>0</v>
      </c>
      <c r="B2577" t="s">
        <v>310</v>
      </c>
      <c r="C2577" t="s">
        <v>289</v>
      </c>
      <c r="D2577">
        <v>-27.118390000000002</v>
      </c>
      <c r="E2577">
        <v>-48.519509999999997</v>
      </c>
      <c r="F2577" s="24" t="s">
        <v>2</v>
      </c>
      <c r="G2577" s="24" t="s">
        <v>3</v>
      </c>
      <c r="H2577" s="25">
        <v>42026</v>
      </c>
      <c r="I2577" s="12" t="s">
        <v>265</v>
      </c>
      <c r="J2577" s="12" t="s">
        <v>270</v>
      </c>
      <c r="K2577" s="12" t="s">
        <v>271</v>
      </c>
      <c r="L2577" s="24" t="s">
        <v>96</v>
      </c>
      <c r="M2577" s="24" t="s">
        <v>272</v>
      </c>
      <c r="N2577" t="s">
        <v>85</v>
      </c>
      <c r="O2577" s="24">
        <v>2</v>
      </c>
      <c r="P2577">
        <v>5</v>
      </c>
      <c r="Q2577">
        <v>5</v>
      </c>
      <c r="R2577" t="s">
        <v>18</v>
      </c>
      <c r="S2577" s="24">
        <v>5.8</v>
      </c>
      <c r="T2577" s="24">
        <v>4</v>
      </c>
      <c r="U2577" t="s">
        <v>190</v>
      </c>
      <c r="V2577" s="14" t="str">
        <f>VLOOKUP($U2577,look_up!$A$2:J2603,2,FALSE)</f>
        <v>Anêmona</v>
      </c>
      <c r="W2577" s="14" t="str">
        <f>VLOOKUP($U2577,look_up!$A$2:K2603,3,FALSE)</f>
        <v>Species</v>
      </c>
      <c r="X2577" s="14" t="str">
        <f>VLOOKUP($U2577,look_up!$A$2:L2603,4,FALSE)</f>
        <v>NA</v>
      </c>
      <c r="Y2577" s="14" t="str">
        <f>VLOOKUP($U2577,look_up!A$2:K2603,5,FALSE)</f>
        <v>Animalia</v>
      </c>
      <c r="Z2577" s="14" t="str">
        <f>VLOOKUP($U2577,look_up!A$2:L2603,6,FALSE)</f>
        <v>Cnidaria</v>
      </c>
      <c r="AA2577" s="14" t="str">
        <f>VLOOKUP($U2577,look_up!A$2:M2603,7,FALSE)</f>
        <v>Anthozoa</v>
      </c>
      <c r="AB2577" s="14" t="str">
        <f>VLOOKUP($U2577,look_up!$A$2:P2603,8,FALSE)</f>
        <v>Actiniaria</v>
      </c>
      <c r="AC2577" s="14" t="str">
        <f>VLOOKUP($U2577,look_up!$A$2:Q2603,9,FALSE)</f>
        <v>Actiniidae</v>
      </c>
      <c r="AD2577" s="14">
        <f>VLOOKUP($U2577,look_up!A$2:P2603,10,FALSE)</f>
        <v>283408</v>
      </c>
      <c r="AE2577" s="16">
        <v>0</v>
      </c>
      <c r="AF2577" s="24" t="s">
        <v>216</v>
      </c>
      <c r="AG2577">
        <v>40</v>
      </c>
      <c r="AH2577" s="16" t="s">
        <v>273</v>
      </c>
      <c r="AI2577" s="16" t="s">
        <v>297</v>
      </c>
      <c r="AJ2577" s="16" t="s">
        <v>214</v>
      </c>
      <c r="AK2577" s="16" t="s">
        <v>232</v>
      </c>
      <c r="AL2577" s="16">
        <v>0</v>
      </c>
    </row>
    <row r="2578" spans="1:38" x14ac:dyDescent="0.3">
      <c r="A2578" s="24" t="s">
        <v>0</v>
      </c>
      <c r="B2578" t="s">
        <v>310</v>
      </c>
      <c r="C2578" t="s">
        <v>289</v>
      </c>
      <c r="D2578">
        <v>-27.118390000000002</v>
      </c>
      <c r="E2578">
        <v>-48.519509999999997</v>
      </c>
      <c r="F2578" s="24" t="s">
        <v>2</v>
      </c>
      <c r="G2578" s="24" t="s">
        <v>3</v>
      </c>
      <c r="H2578" s="25">
        <v>42026</v>
      </c>
      <c r="I2578" s="12" t="s">
        <v>265</v>
      </c>
      <c r="J2578" s="12" t="s">
        <v>270</v>
      </c>
      <c r="K2578" s="12" t="s">
        <v>271</v>
      </c>
      <c r="L2578" s="24" t="s">
        <v>96</v>
      </c>
      <c r="M2578" s="24" t="s">
        <v>272</v>
      </c>
      <c r="N2578" t="s">
        <v>85</v>
      </c>
      <c r="O2578" s="24">
        <v>3</v>
      </c>
      <c r="P2578">
        <v>5</v>
      </c>
      <c r="Q2578">
        <v>5</v>
      </c>
      <c r="R2578" t="s">
        <v>18</v>
      </c>
      <c r="S2578" s="24">
        <v>5.8</v>
      </c>
      <c r="T2578" s="24">
        <v>4</v>
      </c>
      <c r="U2578" t="s">
        <v>190</v>
      </c>
      <c r="V2578" s="14" t="str">
        <f>VLOOKUP($U2578,look_up!$A$2:J2604,2,FALSE)</f>
        <v>Anêmona</v>
      </c>
      <c r="W2578" s="14" t="str">
        <f>VLOOKUP($U2578,look_up!$A$2:K2604,3,FALSE)</f>
        <v>Species</v>
      </c>
      <c r="X2578" s="14" t="str">
        <f>VLOOKUP($U2578,look_up!$A$2:L2604,4,FALSE)</f>
        <v>NA</v>
      </c>
      <c r="Y2578" s="14" t="str">
        <f>VLOOKUP($U2578,look_up!A$2:K2604,5,FALSE)</f>
        <v>Animalia</v>
      </c>
      <c r="Z2578" s="14" t="str">
        <f>VLOOKUP($U2578,look_up!A$2:L2604,6,FALSE)</f>
        <v>Cnidaria</v>
      </c>
      <c r="AA2578" s="14" t="str">
        <f>VLOOKUP($U2578,look_up!A$2:M2604,7,FALSE)</f>
        <v>Anthozoa</v>
      </c>
      <c r="AB2578" s="14" t="str">
        <f>VLOOKUP($U2578,look_up!$A$2:P2604,8,FALSE)</f>
        <v>Actiniaria</v>
      </c>
      <c r="AC2578" s="14" t="str">
        <f>VLOOKUP($U2578,look_up!$A$2:Q2604,9,FALSE)</f>
        <v>Actiniidae</v>
      </c>
      <c r="AD2578" s="14">
        <f>VLOOKUP($U2578,look_up!A$2:P2604,10,FALSE)</f>
        <v>283408</v>
      </c>
      <c r="AE2578" s="16">
        <v>0</v>
      </c>
      <c r="AF2578" s="24" t="s">
        <v>216</v>
      </c>
      <c r="AG2578">
        <v>40</v>
      </c>
      <c r="AH2578" s="16" t="s">
        <v>273</v>
      </c>
      <c r="AI2578" s="16" t="s">
        <v>297</v>
      </c>
      <c r="AJ2578" s="16" t="s">
        <v>214</v>
      </c>
      <c r="AK2578" s="16" t="s">
        <v>232</v>
      </c>
      <c r="AL2578" s="16">
        <v>0</v>
      </c>
    </row>
    <row r="2579" spans="1:38" x14ac:dyDescent="0.3">
      <c r="A2579" s="24" t="s">
        <v>0</v>
      </c>
      <c r="B2579" t="s">
        <v>311</v>
      </c>
      <c r="C2579" t="s">
        <v>290</v>
      </c>
      <c r="D2579">
        <v>-27.11862</v>
      </c>
      <c r="E2579">
        <v>-48.514699999999998</v>
      </c>
      <c r="F2579" s="24" t="s">
        <v>2</v>
      </c>
      <c r="G2579" s="24" t="s">
        <v>3</v>
      </c>
      <c r="H2579" s="25">
        <v>42026</v>
      </c>
      <c r="I2579" s="12" t="s">
        <v>265</v>
      </c>
      <c r="J2579" s="12" t="s">
        <v>270</v>
      </c>
      <c r="K2579" s="12" t="s">
        <v>271</v>
      </c>
      <c r="L2579" s="24" t="s">
        <v>96</v>
      </c>
      <c r="M2579" s="24" t="s">
        <v>272</v>
      </c>
      <c r="N2579" t="s">
        <v>85</v>
      </c>
      <c r="O2579" s="24">
        <v>1</v>
      </c>
      <c r="P2579">
        <v>5</v>
      </c>
      <c r="Q2579">
        <v>5</v>
      </c>
      <c r="R2579" t="s">
        <v>18</v>
      </c>
      <c r="S2579" s="24">
        <v>5.8</v>
      </c>
      <c r="T2579" s="24">
        <v>4</v>
      </c>
      <c r="U2579" t="s">
        <v>190</v>
      </c>
      <c r="V2579" s="14" t="str">
        <f>VLOOKUP($U2579,look_up!$A$2:J2605,2,FALSE)</f>
        <v>Anêmona</v>
      </c>
      <c r="W2579" s="14" t="str">
        <f>VLOOKUP($U2579,look_up!$A$2:K2605,3,FALSE)</f>
        <v>Species</v>
      </c>
      <c r="X2579" s="14" t="str">
        <f>VLOOKUP($U2579,look_up!$A$2:L2605,4,FALSE)</f>
        <v>NA</v>
      </c>
      <c r="Y2579" s="14" t="str">
        <f>VLOOKUP($U2579,look_up!A$2:K2605,5,FALSE)</f>
        <v>Animalia</v>
      </c>
      <c r="Z2579" s="14" t="str">
        <f>VLOOKUP($U2579,look_up!A$2:L2605,6,FALSE)</f>
        <v>Cnidaria</v>
      </c>
      <c r="AA2579" s="14" t="str">
        <f>VLOOKUP($U2579,look_up!A$2:M2605,7,FALSE)</f>
        <v>Anthozoa</v>
      </c>
      <c r="AB2579" s="14" t="str">
        <f>VLOOKUP($U2579,look_up!$A$2:P2605,8,FALSE)</f>
        <v>Actiniaria</v>
      </c>
      <c r="AC2579" s="14" t="str">
        <f>VLOOKUP($U2579,look_up!$A$2:Q2605,9,FALSE)</f>
        <v>Actiniidae</v>
      </c>
      <c r="AD2579" s="14">
        <f>VLOOKUP($U2579,look_up!A$2:P2605,10,FALSE)</f>
        <v>283408</v>
      </c>
      <c r="AE2579" s="16">
        <v>8</v>
      </c>
      <c r="AF2579" s="24" t="s">
        <v>216</v>
      </c>
      <c r="AG2579">
        <v>40</v>
      </c>
      <c r="AH2579" s="16" t="s">
        <v>273</v>
      </c>
      <c r="AI2579" s="16" t="s">
        <v>297</v>
      </c>
      <c r="AJ2579" s="16" t="s">
        <v>214</v>
      </c>
      <c r="AK2579" s="16" t="s">
        <v>232</v>
      </c>
      <c r="AL2579" s="16">
        <v>8</v>
      </c>
    </row>
    <row r="2580" spans="1:38" x14ac:dyDescent="0.3">
      <c r="A2580" s="24" t="s">
        <v>0</v>
      </c>
      <c r="B2580" t="s">
        <v>311</v>
      </c>
      <c r="C2580" t="s">
        <v>290</v>
      </c>
      <c r="D2580">
        <v>-27.11862</v>
      </c>
      <c r="E2580">
        <v>-48.514699999999998</v>
      </c>
      <c r="F2580" s="24" t="s">
        <v>2</v>
      </c>
      <c r="G2580" s="24" t="s">
        <v>3</v>
      </c>
      <c r="H2580" s="25">
        <v>42026</v>
      </c>
      <c r="I2580" s="12" t="s">
        <v>265</v>
      </c>
      <c r="J2580" s="12" t="s">
        <v>270</v>
      </c>
      <c r="K2580" s="12" t="s">
        <v>271</v>
      </c>
      <c r="L2580" s="24" t="s">
        <v>96</v>
      </c>
      <c r="M2580" s="24" t="s">
        <v>272</v>
      </c>
      <c r="N2580" t="s">
        <v>85</v>
      </c>
      <c r="O2580" s="24">
        <v>2</v>
      </c>
      <c r="P2580">
        <v>5</v>
      </c>
      <c r="Q2580">
        <v>5</v>
      </c>
      <c r="R2580" t="s">
        <v>18</v>
      </c>
      <c r="S2580" s="24">
        <v>5.8</v>
      </c>
      <c r="T2580" s="24">
        <v>4</v>
      </c>
      <c r="U2580" t="s">
        <v>190</v>
      </c>
      <c r="V2580" s="14" t="str">
        <f>VLOOKUP($U2580,look_up!$A$2:J2606,2,FALSE)</f>
        <v>Anêmona</v>
      </c>
      <c r="W2580" s="14" t="str">
        <f>VLOOKUP($U2580,look_up!$A$2:K2606,3,FALSE)</f>
        <v>Species</v>
      </c>
      <c r="X2580" s="14" t="str">
        <f>VLOOKUP($U2580,look_up!$A$2:L2606,4,FALSE)</f>
        <v>NA</v>
      </c>
      <c r="Y2580" s="14" t="str">
        <f>VLOOKUP($U2580,look_up!A$2:K2606,5,FALSE)</f>
        <v>Animalia</v>
      </c>
      <c r="Z2580" s="14" t="str">
        <f>VLOOKUP($U2580,look_up!A$2:L2606,6,FALSE)</f>
        <v>Cnidaria</v>
      </c>
      <c r="AA2580" s="14" t="str">
        <f>VLOOKUP($U2580,look_up!A$2:M2606,7,FALSE)</f>
        <v>Anthozoa</v>
      </c>
      <c r="AB2580" s="14" t="str">
        <f>VLOOKUP($U2580,look_up!$A$2:P2606,8,FALSE)</f>
        <v>Actiniaria</v>
      </c>
      <c r="AC2580" s="14" t="str">
        <f>VLOOKUP($U2580,look_up!$A$2:Q2606,9,FALSE)</f>
        <v>Actiniidae</v>
      </c>
      <c r="AD2580" s="14">
        <f>VLOOKUP($U2580,look_up!A$2:P2606,10,FALSE)</f>
        <v>283408</v>
      </c>
      <c r="AE2580" s="16">
        <v>11</v>
      </c>
      <c r="AF2580" s="24" t="s">
        <v>216</v>
      </c>
      <c r="AG2580">
        <v>40</v>
      </c>
      <c r="AH2580" s="16" t="s">
        <v>273</v>
      </c>
      <c r="AI2580" s="16" t="s">
        <v>297</v>
      </c>
      <c r="AJ2580" s="16" t="s">
        <v>214</v>
      </c>
      <c r="AK2580" s="16" t="s">
        <v>232</v>
      </c>
      <c r="AL2580" s="16">
        <v>11</v>
      </c>
    </row>
    <row r="2581" spans="1:38" x14ac:dyDescent="0.3">
      <c r="A2581" s="24" t="s">
        <v>0</v>
      </c>
      <c r="B2581" t="s">
        <v>311</v>
      </c>
      <c r="C2581" t="s">
        <v>290</v>
      </c>
      <c r="D2581">
        <v>-27.11862</v>
      </c>
      <c r="E2581">
        <v>-48.514699999999998</v>
      </c>
      <c r="F2581" s="24" t="s">
        <v>2</v>
      </c>
      <c r="G2581" s="24" t="s">
        <v>3</v>
      </c>
      <c r="H2581" s="25">
        <v>42026</v>
      </c>
      <c r="I2581" s="12" t="s">
        <v>265</v>
      </c>
      <c r="J2581" s="12" t="s">
        <v>270</v>
      </c>
      <c r="K2581" s="12" t="s">
        <v>271</v>
      </c>
      <c r="L2581" s="24" t="s">
        <v>96</v>
      </c>
      <c r="M2581" s="24" t="s">
        <v>272</v>
      </c>
      <c r="N2581" t="s">
        <v>85</v>
      </c>
      <c r="O2581" s="24">
        <v>3</v>
      </c>
      <c r="P2581">
        <v>5</v>
      </c>
      <c r="Q2581">
        <v>5</v>
      </c>
      <c r="R2581" t="s">
        <v>18</v>
      </c>
      <c r="S2581" s="24">
        <v>5.8</v>
      </c>
      <c r="T2581" s="24">
        <v>4</v>
      </c>
      <c r="U2581" t="s">
        <v>190</v>
      </c>
      <c r="V2581" s="14" t="str">
        <f>VLOOKUP($U2581,look_up!$A$2:J2607,2,FALSE)</f>
        <v>Anêmona</v>
      </c>
      <c r="W2581" s="14" t="str">
        <f>VLOOKUP($U2581,look_up!$A$2:K2607,3,FALSE)</f>
        <v>Species</v>
      </c>
      <c r="X2581" s="14" t="str">
        <f>VLOOKUP($U2581,look_up!$A$2:L2607,4,FALSE)</f>
        <v>NA</v>
      </c>
      <c r="Y2581" s="14" t="str">
        <f>VLOOKUP($U2581,look_up!A$2:K2607,5,FALSE)</f>
        <v>Animalia</v>
      </c>
      <c r="Z2581" s="14" t="str">
        <f>VLOOKUP($U2581,look_up!A$2:L2607,6,FALSE)</f>
        <v>Cnidaria</v>
      </c>
      <c r="AA2581" s="14" t="str">
        <f>VLOOKUP($U2581,look_up!A$2:M2607,7,FALSE)</f>
        <v>Anthozoa</v>
      </c>
      <c r="AB2581" s="14" t="str">
        <f>VLOOKUP($U2581,look_up!$A$2:P2607,8,FALSE)</f>
        <v>Actiniaria</v>
      </c>
      <c r="AC2581" s="14" t="str">
        <f>VLOOKUP($U2581,look_up!$A$2:Q2607,9,FALSE)</f>
        <v>Actiniidae</v>
      </c>
      <c r="AD2581" s="14">
        <f>VLOOKUP($U2581,look_up!A$2:P2607,10,FALSE)</f>
        <v>283408</v>
      </c>
      <c r="AE2581" s="16">
        <v>4</v>
      </c>
      <c r="AF2581" s="24" t="s">
        <v>216</v>
      </c>
      <c r="AG2581">
        <v>40</v>
      </c>
      <c r="AH2581" s="16" t="s">
        <v>273</v>
      </c>
      <c r="AI2581" s="16" t="s">
        <v>297</v>
      </c>
      <c r="AJ2581" s="16" t="s">
        <v>214</v>
      </c>
      <c r="AK2581" s="16" t="s">
        <v>232</v>
      </c>
      <c r="AL2581" s="16">
        <v>4</v>
      </c>
    </row>
    <row r="2582" spans="1:38" x14ac:dyDescent="0.3">
      <c r="A2582" s="24" t="s">
        <v>0</v>
      </c>
      <c r="B2582" t="s">
        <v>306</v>
      </c>
      <c r="C2582" t="s">
        <v>268</v>
      </c>
      <c r="D2582">
        <v>-27.609590000000001</v>
      </c>
      <c r="E2582">
        <v>-48.387419999999999</v>
      </c>
      <c r="F2582" s="24" t="s">
        <v>2</v>
      </c>
      <c r="G2582" s="24" t="s">
        <v>3</v>
      </c>
      <c r="H2582" s="25">
        <v>42388</v>
      </c>
      <c r="I2582" s="12" t="s">
        <v>291</v>
      </c>
      <c r="J2582" s="12" t="s">
        <v>270</v>
      </c>
      <c r="K2582" s="12" t="s">
        <v>292</v>
      </c>
      <c r="L2582" s="24" t="s">
        <v>96</v>
      </c>
      <c r="M2582" s="24" t="s">
        <v>272</v>
      </c>
      <c r="N2582" t="s">
        <v>85</v>
      </c>
      <c r="O2582" s="24">
        <v>1</v>
      </c>
      <c r="P2582">
        <v>5</v>
      </c>
      <c r="Q2582">
        <v>5</v>
      </c>
      <c r="R2582">
        <v>21</v>
      </c>
      <c r="S2582" s="24">
        <v>12.5</v>
      </c>
      <c r="T2582" s="24">
        <v>12.5</v>
      </c>
      <c r="U2582" t="s">
        <v>190</v>
      </c>
      <c r="V2582" s="14" t="str">
        <f>VLOOKUP($U2582,look_up!$A$2:J2608,2,FALSE)</f>
        <v>Anêmona</v>
      </c>
      <c r="W2582" s="14" t="str">
        <f>VLOOKUP($U2582,look_up!$A$2:K2608,3,FALSE)</f>
        <v>Species</v>
      </c>
      <c r="X2582" s="14" t="str">
        <f>VLOOKUP($U2582,look_up!$A$2:L2608,4,FALSE)</f>
        <v>NA</v>
      </c>
      <c r="Y2582" s="14" t="str">
        <f>VLOOKUP($U2582,look_up!A$2:K2608,5,FALSE)</f>
        <v>Animalia</v>
      </c>
      <c r="Z2582" s="14" t="str">
        <f>VLOOKUP($U2582,look_up!A$2:L2608,6,FALSE)</f>
        <v>Cnidaria</v>
      </c>
      <c r="AA2582" s="14" t="str">
        <f>VLOOKUP($U2582,look_up!A$2:M2608,7,FALSE)</f>
        <v>Anthozoa</v>
      </c>
      <c r="AB2582" s="14" t="str">
        <f>VLOOKUP($U2582,look_up!$A$2:P2608,8,FALSE)</f>
        <v>Actiniaria</v>
      </c>
      <c r="AC2582" s="14" t="str">
        <f>VLOOKUP($U2582,look_up!$A$2:Q2608,9,FALSE)</f>
        <v>Actiniidae</v>
      </c>
      <c r="AD2582" s="14">
        <f>VLOOKUP($U2582,look_up!A$2:P2608,10,FALSE)</f>
        <v>283408</v>
      </c>
      <c r="AE2582" s="16">
        <v>5</v>
      </c>
      <c r="AF2582" s="24" t="s">
        <v>216</v>
      </c>
      <c r="AG2582">
        <v>40</v>
      </c>
      <c r="AH2582" s="16" t="s">
        <v>273</v>
      </c>
      <c r="AI2582" s="16" t="s">
        <v>297</v>
      </c>
      <c r="AJ2582" s="16" t="s">
        <v>214</v>
      </c>
      <c r="AK2582" s="16" t="s">
        <v>232</v>
      </c>
      <c r="AL2582" s="16">
        <v>5</v>
      </c>
    </row>
    <row r="2583" spans="1:38" x14ac:dyDescent="0.3">
      <c r="A2583" s="24" t="s">
        <v>0</v>
      </c>
      <c r="B2583" t="s">
        <v>306</v>
      </c>
      <c r="C2583" t="s">
        <v>268</v>
      </c>
      <c r="D2583">
        <v>-27.609590000000001</v>
      </c>
      <c r="E2583">
        <v>-48.387419999999999</v>
      </c>
      <c r="F2583" s="24" t="s">
        <v>2</v>
      </c>
      <c r="G2583" s="24" t="s">
        <v>3</v>
      </c>
      <c r="H2583" s="25">
        <v>42388</v>
      </c>
      <c r="I2583" s="12" t="s">
        <v>291</v>
      </c>
      <c r="J2583" s="12" t="s">
        <v>270</v>
      </c>
      <c r="K2583" s="12" t="s">
        <v>292</v>
      </c>
      <c r="L2583" s="24" t="s">
        <v>96</v>
      </c>
      <c r="M2583" s="24" t="s">
        <v>272</v>
      </c>
      <c r="N2583" t="s">
        <v>85</v>
      </c>
      <c r="O2583" s="24">
        <v>2</v>
      </c>
      <c r="P2583">
        <v>5</v>
      </c>
      <c r="Q2583">
        <v>5</v>
      </c>
      <c r="R2583">
        <v>21</v>
      </c>
      <c r="S2583" s="24">
        <v>12.5</v>
      </c>
      <c r="T2583" s="24">
        <v>12.5</v>
      </c>
      <c r="U2583" t="s">
        <v>190</v>
      </c>
      <c r="V2583" s="14" t="str">
        <f>VLOOKUP($U2583,look_up!$A$2:J2609,2,FALSE)</f>
        <v>Anêmona</v>
      </c>
      <c r="W2583" s="14" t="str">
        <f>VLOOKUP($U2583,look_up!$A$2:K2609,3,FALSE)</f>
        <v>Species</v>
      </c>
      <c r="X2583" s="14" t="str">
        <f>VLOOKUP($U2583,look_up!$A$2:L2609,4,FALSE)</f>
        <v>NA</v>
      </c>
      <c r="Y2583" s="14" t="str">
        <f>VLOOKUP($U2583,look_up!A$2:K2609,5,FALSE)</f>
        <v>Animalia</v>
      </c>
      <c r="Z2583" s="14" t="str">
        <f>VLOOKUP($U2583,look_up!A$2:L2609,6,FALSE)</f>
        <v>Cnidaria</v>
      </c>
      <c r="AA2583" s="14" t="str">
        <f>VLOOKUP($U2583,look_up!A$2:M2609,7,FALSE)</f>
        <v>Anthozoa</v>
      </c>
      <c r="AB2583" s="14" t="str">
        <f>VLOOKUP($U2583,look_up!$A$2:P2609,8,FALSE)</f>
        <v>Actiniaria</v>
      </c>
      <c r="AC2583" s="14" t="str">
        <f>VLOOKUP($U2583,look_up!$A$2:Q2609,9,FALSE)</f>
        <v>Actiniidae</v>
      </c>
      <c r="AD2583" s="14">
        <f>VLOOKUP($U2583,look_up!A$2:P2609,10,FALSE)</f>
        <v>283408</v>
      </c>
      <c r="AE2583" s="16">
        <v>13</v>
      </c>
      <c r="AF2583" s="24" t="s">
        <v>216</v>
      </c>
      <c r="AG2583">
        <v>40</v>
      </c>
      <c r="AH2583" s="16" t="s">
        <v>273</v>
      </c>
      <c r="AI2583" s="16" t="s">
        <v>297</v>
      </c>
      <c r="AJ2583" s="16" t="s">
        <v>214</v>
      </c>
      <c r="AK2583" s="16" t="s">
        <v>232</v>
      </c>
      <c r="AL2583" s="16">
        <v>13</v>
      </c>
    </row>
    <row r="2584" spans="1:38" x14ac:dyDescent="0.3">
      <c r="A2584" s="24" t="s">
        <v>0</v>
      </c>
      <c r="B2584" t="s">
        <v>306</v>
      </c>
      <c r="C2584" t="s">
        <v>268</v>
      </c>
      <c r="D2584">
        <v>-27.609590000000001</v>
      </c>
      <c r="E2584">
        <v>-48.387419999999999</v>
      </c>
      <c r="F2584" s="24" t="s">
        <v>2</v>
      </c>
      <c r="G2584" s="24" t="s">
        <v>3</v>
      </c>
      <c r="H2584" s="25">
        <v>42388</v>
      </c>
      <c r="I2584" s="12" t="s">
        <v>291</v>
      </c>
      <c r="J2584" s="12" t="s">
        <v>270</v>
      </c>
      <c r="K2584" s="12" t="s">
        <v>292</v>
      </c>
      <c r="L2584" s="24" t="s">
        <v>96</v>
      </c>
      <c r="M2584" s="24" t="s">
        <v>272</v>
      </c>
      <c r="N2584" t="s">
        <v>85</v>
      </c>
      <c r="O2584" s="24">
        <v>3</v>
      </c>
      <c r="P2584">
        <v>5</v>
      </c>
      <c r="Q2584">
        <v>5</v>
      </c>
      <c r="R2584">
        <v>21</v>
      </c>
      <c r="S2584" s="24">
        <v>12.5</v>
      </c>
      <c r="T2584" s="24">
        <v>12.5</v>
      </c>
      <c r="U2584" t="s">
        <v>190</v>
      </c>
      <c r="V2584" s="14" t="str">
        <f>VLOOKUP($U2584,look_up!$A$2:J2610,2,FALSE)</f>
        <v>Anêmona</v>
      </c>
      <c r="W2584" s="14" t="str">
        <f>VLOOKUP($U2584,look_up!$A$2:K2610,3,FALSE)</f>
        <v>Species</v>
      </c>
      <c r="X2584" s="14" t="str">
        <f>VLOOKUP($U2584,look_up!$A$2:L2610,4,FALSE)</f>
        <v>NA</v>
      </c>
      <c r="Y2584" s="14" t="str">
        <f>VLOOKUP($U2584,look_up!A$2:K2610,5,FALSE)</f>
        <v>Animalia</v>
      </c>
      <c r="Z2584" s="14" t="str">
        <f>VLOOKUP($U2584,look_up!A$2:L2610,6,FALSE)</f>
        <v>Cnidaria</v>
      </c>
      <c r="AA2584" s="14" t="str">
        <f>VLOOKUP($U2584,look_up!A$2:M2610,7,FALSE)</f>
        <v>Anthozoa</v>
      </c>
      <c r="AB2584" s="14" t="str">
        <f>VLOOKUP($U2584,look_up!$A$2:P2610,8,FALSE)</f>
        <v>Actiniaria</v>
      </c>
      <c r="AC2584" s="14" t="str">
        <f>VLOOKUP($U2584,look_up!$A$2:Q2610,9,FALSE)</f>
        <v>Actiniidae</v>
      </c>
      <c r="AD2584" s="14">
        <f>VLOOKUP($U2584,look_up!A$2:P2610,10,FALSE)</f>
        <v>283408</v>
      </c>
      <c r="AE2584" s="16">
        <v>17</v>
      </c>
      <c r="AF2584" s="24" t="s">
        <v>216</v>
      </c>
      <c r="AG2584">
        <v>40</v>
      </c>
      <c r="AH2584" s="16" t="s">
        <v>273</v>
      </c>
      <c r="AI2584" s="16" t="s">
        <v>297</v>
      </c>
      <c r="AJ2584" s="16" t="s">
        <v>214</v>
      </c>
      <c r="AK2584" s="16" t="s">
        <v>232</v>
      </c>
      <c r="AL2584" s="16">
        <v>17</v>
      </c>
    </row>
    <row r="2585" spans="1:38" x14ac:dyDescent="0.3">
      <c r="A2585" s="24" t="s">
        <v>0</v>
      </c>
      <c r="B2585" t="s">
        <v>306</v>
      </c>
      <c r="C2585" t="s">
        <v>268</v>
      </c>
      <c r="D2585">
        <v>-27.609590000000001</v>
      </c>
      <c r="E2585">
        <v>-48.387419999999999</v>
      </c>
      <c r="F2585" s="24" t="s">
        <v>2</v>
      </c>
      <c r="G2585" s="24" t="s">
        <v>3</v>
      </c>
      <c r="H2585" s="25">
        <v>42388</v>
      </c>
      <c r="I2585" s="12" t="s">
        <v>291</v>
      </c>
      <c r="J2585" s="12" t="s">
        <v>270</v>
      </c>
      <c r="K2585" s="12" t="s">
        <v>292</v>
      </c>
      <c r="L2585" s="24" t="s">
        <v>96</v>
      </c>
      <c r="M2585" s="24" t="s">
        <v>272</v>
      </c>
      <c r="N2585" t="s">
        <v>85</v>
      </c>
      <c r="O2585" s="24">
        <v>1</v>
      </c>
      <c r="P2585">
        <v>10</v>
      </c>
      <c r="Q2585">
        <v>10</v>
      </c>
      <c r="R2585">
        <v>20</v>
      </c>
      <c r="S2585" s="24">
        <v>12.5</v>
      </c>
      <c r="T2585" s="24">
        <v>9</v>
      </c>
      <c r="U2585" t="s">
        <v>190</v>
      </c>
      <c r="V2585" s="14" t="str">
        <f>VLOOKUP($U2585,look_up!$A$2:J2611,2,FALSE)</f>
        <v>Anêmona</v>
      </c>
      <c r="W2585" s="14" t="str">
        <f>VLOOKUP($U2585,look_up!$A$2:K2611,3,FALSE)</f>
        <v>Species</v>
      </c>
      <c r="X2585" s="14" t="str">
        <f>VLOOKUP($U2585,look_up!$A$2:L2611,4,FALSE)</f>
        <v>NA</v>
      </c>
      <c r="Y2585" s="14" t="str">
        <f>VLOOKUP($U2585,look_up!A$2:K2611,5,FALSE)</f>
        <v>Animalia</v>
      </c>
      <c r="Z2585" s="14" t="str">
        <f>VLOOKUP($U2585,look_up!A$2:L2611,6,FALSE)</f>
        <v>Cnidaria</v>
      </c>
      <c r="AA2585" s="14" t="str">
        <f>VLOOKUP($U2585,look_up!A$2:M2611,7,FALSE)</f>
        <v>Anthozoa</v>
      </c>
      <c r="AB2585" s="14" t="str">
        <f>VLOOKUP($U2585,look_up!$A$2:P2611,8,FALSE)</f>
        <v>Actiniaria</v>
      </c>
      <c r="AC2585" s="14" t="str">
        <f>VLOOKUP($U2585,look_up!$A$2:Q2611,9,FALSE)</f>
        <v>Actiniidae</v>
      </c>
      <c r="AD2585" s="14">
        <f>VLOOKUP($U2585,look_up!A$2:P2611,10,FALSE)</f>
        <v>283408</v>
      </c>
      <c r="AE2585" s="16">
        <v>4</v>
      </c>
      <c r="AF2585" s="24" t="s">
        <v>216</v>
      </c>
      <c r="AG2585">
        <v>40</v>
      </c>
      <c r="AH2585" s="16" t="s">
        <v>273</v>
      </c>
      <c r="AI2585" s="16" t="s">
        <v>297</v>
      </c>
      <c r="AJ2585" s="16" t="s">
        <v>214</v>
      </c>
      <c r="AK2585" s="16" t="s">
        <v>232</v>
      </c>
      <c r="AL2585" s="16">
        <v>4</v>
      </c>
    </row>
    <row r="2586" spans="1:38" x14ac:dyDescent="0.3">
      <c r="A2586" s="24" t="s">
        <v>0</v>
      </c>
      <c r="B2586" t="s">
        <v>306</v>
      </c>
      <c r="C2586" t="s">
        <v>268</v>
      </c>
      <c r="D2586">
        <v>-27.609590000000001</v>
      </c>
      <c r="E2586">
        <v>-48.387419999999999</v>
      </c>
      <c r="F2586" s="24" t="s">
        <v>2</v>
      </c>
      <c r="G2586" s="24" t="s">
        <v>3</v>
      </c>
      <c r="H2586" s="25">
        <v>42388</v>
      </c>
      <c r="I2586" s="12" t="s">
        <v>291</v>
      </c>
      <c r="J2586" s="12" t="s">
        <v>270</v>
      </c>
      <c r="K2586" s="12" t="s">
        <v>292</v>
      </c>
      <c r="L2586" s="24" t="s">
        <v>96</v>
      </c>
      <c r="M2586" s="24" t="s">
        <v>272</v>
      </c>
      <c r="N2586" t="s">
        <v>85</v>
      </c>
      <c r="O2586" s="24">
        <v>2</v>
      </c>
      <c r="P2586">
        <v>10</v>
      </c>
      <c r="Q2586">
        <v>10</v>
      </c>
      <c r="R2586">
        <v>20</v>
      </c>
      <c r="S2586" s="24">
        <v>12.5</v>
      </c>
      <c r="T2586" s="24">
        <v>9</v>
      </c>
      <c r="U2586" t="s">
        <v>190</v>
      </c>
      <c r="V2586" s="14" t="str">
        <f>VLOOKUP($U2586,look_up!$A$2:J2612,2,FALSE)</f>
        <v>Anêmona</v>
      </c>
      <c r="W2586" s="14" t="str">
        <f>VLOOKUP($U2586,look_up!$A$2:K2612,3,FALSE)</f>
        <v>Species</v>
      </c>
      <c r="X2586" s="14" t="str">
        <f>VLOOKUP($U2586,look_up!$A$2:L2612,4,FALSE)</f>
        <v>NA</v>
      </c>
      <c r="Y2586" s="14" t="str">
        <f>VLOOKUP($U2586,look_up!A$2:K2612,5,FALSE)</f>
        <v>Animalia</v>
      </c>
      <c r="Z2586" s="14" t="str">
        <f>VLOOKUP($U2586,look_up!A$2:L2612,6,FALSE)</f>
        <v>Cnidaria</v>
      </c>
      <c r="AA2586" s="14" t="str">
        <f>VLOOKUP($U2586,look_up!A$2:M2612,7,FALSE)</f>
        <v>Anthozoa</v>
      </c>
      <c r="AB2586" s="14" t="str">
        <f>VLOOKUP($U2586,look_up!$A$2:P2612,8,FALSE)</f>
        <v>Actiniaria</v>
      </c>
      <c r="AC2586" s="14" t="str">
        <f>VLOOKUP($U2586,look_up!$A$2:Q2612,9,FALSE)</f>
        <v>Actiniidae</v>
      </c>
      <c r="AD2586" s="14">
        <f>VLOOKUP($U2586,look_up!A$2:P2612,10,FALSE)</f>
        <v>283408</v>
      </c>
      <c r="AE2586" s="16">
        <v>0</v>
      </c>
      <c r="AF2586" s="24" t="s">
        <v>216</v>
      </c>
      <c r="AG2586">
        <v>40</v>
      </c>
      <c r="AH2586" s="16" t="s">
        <v>273</v>
      </c>
      <c r="AI2586" s="16" t="s">
        <v>297</v>
      </c>
      <c r="AJ2586" s="16" t="s">
        <v>214</v>
      </c>
      <c r="AK2586" s="16" t="s">
        <v>232</v>
      </c>
      <c r="AL2586" s="16">
        <v>0</v>
      </c>
    </row>
    <row r="2587" spans="1:38" x14ac:dyDescent="0.3">
      <c r="A2587" s="24" t="s">
        <v>0</v>
      </c>
      <c r="B2587" t="s">
        <v>306</v>
      </c>
      <c r="C2587" t="s">
        <v>268</v>
      </c>
      <c r="D2587">
        <v>-27.609590000000001</v>
      </c>
      <c r="E2587">
        <v>-48.387419999999999</v>
      </c>
      <c r="F2587" s="24" t="s">
        <v>2</v>
      </c>
      <c r="G2587" s="24" t="s">
        <v>3</v>
      </c>
      <c r="H2587" s="25">
        <v>42388</v>
      </c>
      <c r="I2587" s="12" t="s">
        <v>291</v>
      </c>
      <c r="J2587" s="12" t="s">
        <v>270</v>
      </c>
      <c r="K2587" s="12" t="s">
        <v>292</v>
      </c>
      <c r="L2587" s="24" t="s">
        <v>96</v>
      </c>
      <c r="M2587" s="24" t="s">
        <v>272</v>
      </c>
      <c r="N2587" t="s">
        <v>85</v>
      </c>
      <c r="O2587" s="24">
        <v>3</v>
      </c>
      <c r="P2587">
        <v>10</v>
      </c>
      <c r="Q2587">
        <v>10</v>
      </c>
      <c r="R2587">
        <v>20</v>
      </c>
      <c r="S2587" s="24">
        <v>12.5</v>
      </c>
      <c r="T2587" s="24">
        <v>9</v>
      </c>
      <c r="U2587" t="s">
        <v>190</v>
      </c>
      <c r="V2587" s="14" t="str">
        <f>VLOOKUP($U2587,look_up!$A$2:J2613,2,FALSE)</f>
        <v>Anêmona</v>
      </c>
      <c r="W2587" s="14" t="str">
        <f>VLOOKUP($U2587,look_up!$A$2:K2613,3,FALSE)</f>
        <v>Species</v>
      </c>
      <c r="X2587" s="14" t="str">
        <f>VLOOKUP($U2587,look_up!$A$2:L2613,4,FALSE)</f>
        <v>NA</v>
      </c>
      <c r="Y2587" s="14" t="str">
        <f>VLOOKUP($U2587,look_up!A$2:K2613,5,FALSE)</f>
        <v>Animalia</v>
      </c>
      <c r="Z2587" s="14" t="str">
        <f>VLOOKUP($U2587,look_up!A$2:L2613,6,FALSE)</f>
        <v>Cnidaria</v>
      </c>
      <c r="AA2587" s="14" t="str">
        <f>VLOOKUP($U2587,look_up!A$2:M2613,7,FALSE)</f>
        <v>Anthozoa</v>
      </c>
      <c r="AB2587" s="14" t="str">
        <f>VLOOKUP($U2587,look_up!$A$2:P2613,8,FALSE)</f>
        <v>Actiniaria</v>
      </c>
      <c r="AC2587" s="14" t="str">
        <f>VLOOKUP($U2587,look_up!$A$2:Q2613,9,FALSE)</f>
        <v>Actiniidae</v>
      </c>
      <c r="AD2587" s="14">
        <f>VLOOKUP($U2587,look_up!A$2:P2613,10,FALSE)</f>
        <v>283408</v>
      </c>
      <c r="AE2587" s="16">
        <v>5</v>
      </c>
      <c r="AF2587" s="24" t="s">
        <v>216</v>
      </c>
      <c r="AG2587">
        <v>40</v>
      </c>
      <c r="AH2587" s="16" t="s">
        <v>273</v>
      </c>
      <c r="AI2587" s="16" t="s">
        <v>297</v>
      </c>
      <c r="AJ2587" s="16" t="s">
        <v>214</v>
      </c>
      <c r="AK2587" s="16" t="s">
        <v>232</v>
      </c>
      <c r="AL2587" s="16">
        <v>5</v>
      </c>
    </row>
    <row r="2588" spans="1:38" x14ac:dyDescent="0.3">
      <c r="A2588" s="24" t="s">
        <v>0</v>
      </c>
      <c r="B2588" t="s">
        <v>307</v>
      </c>
      <c r="C2588" t="s">
        <v>274</v>
      </c>
      <c r="D2588">
        <v>-27.488160000000001</v>
      </c>
      <c r="E2588">
        <v>-48.365229999999997</v>
      </c>
      <c r="F2588" s="24" t="s">
        <v>2</v>
      </c>
      <c r="G2588" s="24" t="s">
        <v>3</v>
      </c>
      <c r="H2588" s="25">
        <v>42390</v>
      </c>
      <c r="I2588" s="12" t="s">
        <v>285</v>
      </c>
      <c r="J2588" s="12" t="s">
        <v>270</v>
      </c>
      <c r="K2588" s="12" t="s">
        <v>292</v>
      </c>
      <c r="L2588" s="24" t="s">
        <v>96</v>
      </c>
      <c r="M2588" s="24" t="s">
        <v>272</v>
      </c>
      <c r="N2588" t="s">
        <v>85</v>
      </c>
      <c r="O2588" s="24">
        <v>1</v>
      </c>
      <c r="P2588">
        <v>5</v>
      </c>
      <c r="Q2588">
        <v>5</v>
      </c>
      <c r="R2588">
        <v>22</v>
      </c>
      <c r="S2588" s="24">
        <v>9</v>
      </c>
      <c r="T2588" s="24">
        <v>6</v>
      </c>
      <c r="U2588" t="s">
        <v>190</v>
      </c>
      <c r="V2588" s="14" t="str">
        <f>VLOOKUP($U2588,look_up!$A$2:J2614,2,FALSE)</f>
        <v>Anêmona</v>
      </c>
      <c r="W2588" s="14" t="str">
        <f>VLOOKUP($U2588,look_up!$A$2:K2614,3,FALSE)</f>
        <v>Species</v>
      </c>
      <c r="X2588" s="14" t="str">
        <f>VLOOKUP($U2588,look_up!$A$2:L2614,4,FALSE)</f>
        <v>NA</v>
      </c>
      <c r="Y2588" s="14" t="str">
        <f>VLOOKUP($U2588,look_up!A$2:K2614,5,FALSE)</f>
        <v>Animalia</v>
      </c>
      <c r="Z2588" s="14" t="str">
        <f>VLOOKUP($U2588,look_up!A$2:L2614,6,FALSE)</f>
        <v>Cnidaria</v>
      </c>
      <c r="AA2588" s="14" t="str">
        <f>VLOOKUP($U2588,look_up!A$2:M2614,7,FALSE)</f>
        <v>Anthozoa</v>
      </c>
      <c r="AB2588" s="14" t="str">
        <f>VLOOKUP($U2588,look_up!$A$2:P2614,8,FALSE)</f>
        <v>Actiniaria</v>
      </c>
      <c r="AC2588" s="14" t="str">
        <f>VLOOKUP($U2588,look_up!$A$2:Q2614,9,FALSE)</f>
        <v>Actiniidae</v>
      </c>
      <c r="AD2588" s="14">
        <f>VLOOKUP($U2588,look_up!A$2:P2614,10,FALSE)</f>
        <v>283408</v>
      </c>
      <c r="AE2588" s="16">
        <v>10</v>
      </c>
      <c r="AF2588" s="24" t="s">
        <v>216</v>
      </c>
      <c r="AG2588">
        <v>40</v>
      </c>
      <c r="AH2588" s="16" t="s">
        <v>273</v>
      </c>
      <c r="AI2588" s="16" t="s">
        <v>297</v>
      </c>
      <c r="AJ2588" s="16" t="s">
        <v>214</v>
      </c>
      <c r="AK2588" s="16" t="s">
        <v>232</v>
      </c>
      <c r="AL2588" s="16">
        <v>10</v>
      </c>
    </row>
    <row r="2589" spans="1:38" x14ac:dyDescent="0.3">
      <c r="A2589" s="24" t="s">
        <v>0</v>
      </c>
      <c r="B2589" t="s">
        <v>307</v>
      </c>
      <c r="C2589" t="s">
        <v>274</v>
      </c>
      <c r="D2589">
        <v>-27.488160000000001</v>
      </c>
      <c r="E2589">
        <v>-48.365229999999997</v>
      </c>
      <c r="F2589" s="24" t="s">
        <v>2</v>
      </c>
      <c r="G2589" s="24" t="s">
        <v>3</v>
      </c>
      <c r="H2589" s="25">
        <v>42390</v>
      </c>
      <c r="I2589" s="12" t="s">
        <v>285</v>
      </c>
      <c r="J2589" s="12" t="s">
        <v>270</v>
      </c>
      <c r="K2589" s="12" t="s">
        <v>292</v>
      </c>
      <c r="L2589" s="24" t="s">
        <v>96</v>
      </c>
      <c r="M2589" s="24" t="s">
        <v>272</v>
      </c>
      <c r="N2589" t="s">
        <v>85</v>
      </c>
      <c r="O2589" s="24">
        <v>2</v>
      </c>
      <c r="P2589">
        <v>5</v>
      </c>
      <c r="Q2589">
        <v>5</v>
      </c>
      <c r="R2589">
        <v>22</v>
      </c>
      <c r="S2589" s="24">
        <v>9</v>
      </c>
      <c r="T2589" s="24">
        <v>6</v>
      </c>
      <c r="U2589" t="s">
        <v>190</v>
      </c>
      <c r="V2589" s="14" t="str">
        <f>VLOOKUP($U2589,look_up!$A$2:J2615,2,FALSE)</f>
        <v>Anêmona</v>
      </c>
      <c r="W2589" s="14" t="str">
        <f>VLOOKUP($U2589,look_up!$A$2:K2615,3,FALSE)</f>
        <v>Species</v>
      </c>
      <c r="X2589" s="14" t="str">
        <f>VLOOKUP($U2589,look_up!$A$2:L2615,4,FALSE)</f>
        <v>NA</v>
      </c>
      <c r="Y2589" s="14" t="str">
        <f>VLOOKUP($U2589,look_up!A$2:K2615,5,FALSE)</f>
        <v>Animalia</v>
      </c>
      <c r="Z2589" s="14" t="str">
        <f>VLOOKUP($U2589,look_up!A$2:L2615,6,FALSE)</f>
        <v>Cnidaria</v>
      </c>
      <c r="AA2589" s="14" t="str">
        <f>VLOOKUP($U2589,look_up!A$2:M2615,7,FALSE)</f>
        <v>Anthozoa</v>
      </c>
      <c r="AB2589" s="14" t="str">
        <f>VLOOKUP($U2589,look_up!$A$2:P2615,8,FALSE)</f>
        <v>Actiniaria</v>
      </c>
      <c r="AC2589" s="14" t="str">
        <f>VLOOKUP($U2589,look_up!$A$2:Q2615,9,FALSE)</f>
        <v>Actiniidae</v>
      </c>
      <c r="AD2589" s="14">
        <f>VLOOKUP($U2589,look_up!A$2:P2615,10,FALSE)</f>
        <v>283408</v>
      </c>
      <c r="AE2589" s="16">
        <v>12</v>
      </c>
      <c r="AF2589" s="24" t="s">
        <v>216</v>
      </c>
      <c r="AG2589">
        <v>40</v>
      </c>
      <c r="AH2589" s="16" t="s">
        <v>273</v>
      </c>
      <c r="AI2589" s="16" t="s">
        <v>297</v>
      </c>
      <c r="AJ2589" s="16" t="s">
        <v>214</v>
      </c>
      <c r="AK2589" s="16" t="s">
        <v>232</v>
      </c>
      <c r="AL2589" s="16">
        <v>12</v>
      </c>
    </row>
    <row r="2590" spans="1:38" x14ac:dyDescent="0.3">
      <c r="A2590" s="24" t="s">
        <v>0</v>
      </c>
      <c r="B2590" t="s">
        <v>307</v>
      </c>
      <c r="C2590" t="s">
        <v>274</v>
      </c>
      <c r="D2590">
        <v>-27.488160000000001</v>
      </c>
      <c r="E2590">
        <v>-48.365229999999997</v>
      </c>
      <c r="F2590" s="24" t="s">
        <v>2</v>
      </c>
      <c r="G2590" s="24" t="s">
        <v>3</v>
      </c>
      <c r="H2590" s="25">
        <v>42390</v>
      </c>
      <c r="I2590" s="12" t="s">
        <v>285</v>
      </c>
      <c r="J2590" s="12" t="s">
        <v>270</v>
      </c>
      <c r="K2590" s="12" t="s">
        <v>292</v>
      </c>
      <c r="L2590" s="24" t="s">
        <v>96</v>
      </c>
      <c r="M2590" s="24" t="s">
        <v>272</v>
      </c>
      <c r="N2590" t="s">
        <v>85</v>
      </c>
      <c r="O2590" s="24">
        <v>3</v>
      </c>
      <c r="P2590">
        <v>5</v>
      </c>
      <c r="Q2590">
        <v>5</v>
      </c>
      <c r="R2590">
        <v>22</v>
      </c>
      <c r="S2590" s="24">
        <v>9</v>
      </c>
      <c r="T2590" s="24">
        <v>7.5</v>
      </c>
      <c r="U2590" t="s">
        <v>190</v>
      </c>
      <c r="V2590" s="14" t="str">
        <f>VLOOKUP($U2590,look_up!$A$2:J2616,2,FALSE)</f>
        <v>Anêmona</v>
      </c>
      <c r="W2590" s="14" t="str">
        <f>VLOOKUP($U2590,look_up!$A$2:K2616,3,FALSE)</f>
        <v>Species</v>
      </c>
      <c r="X2590" s="14" t="str">
        <f>VLOOKUP($U2590,look_up!$A$2:L2616,4,FALSE)</f>
        <v>NA</v>
      </c>
      <c r="Y2590" s="14" t="str">
        <f>VLOOKUP($U2590,look_up!A$2:K2616,5,FALSE)</f>
        <v>Animalia</v>
      </c>
      <c r="Z2590" s="14" t="str">
        <f>VLOOKUP($U2590,look_up!A$2:L2616,6,FALSE)</f>
        <v>Cnidaria</v>
      </c>
      <c r="AA2590" s="14" t="str">
        <f>VLOOKUP($U2590,look_up!A$2:M2616,7,FALSE)</f>
        <v>Anthozoa</v>
      </c>
      <c r="AB2590" s="14" t="str">
        <f>VLOOKUP($U2590,look_up!$A$2:P2616,8,FALSE)</f>
        <v>Actiniaria</v>
      </c>
      <c r="AC2590" s="14" t="str">
        <f>VLOOKUP($U2590,look_up!$A$2:Q2616,9,FALSE)</f>
        <v>Actiniidae</v>
      </c>
      <c r="AD2590" s="14">
        <f>VLOOKUP($U2590,look_up!A$2:P2616,10,FALSE)</f>
        <v>283408</v>
      </c>
      <c r="AE2590" s="16">
        <v>21</v>
      </c>
      <c r="AF2590" s="24" t="s">
        <v>216</v>
      </c>
      <c r="AG2590">
        <v>40</v>
      </c>
      <c r="AH2590" s="16" t="s">
        <v>273</v>
      </c>
      <c r="AI2590" s="16" t="s">
        <v>297</v>
      </c>
      <c r="AJ2590" s="16" t="s">
        <v>214</v>
      </c>
      <c r="AK2590" s="16" t="s">
        <v>232</v>
      </c>
      <c r="AL2590" s="16">
        <v>21</v>
      </c>
    </row>
    <row r="2591" spans="1:38" x14ac:dyDescent="0.3">
      <c r="A2591" s="24" t="s">
        <v>0</v>
      </c>
      <c r="B2591" t="s">
        <v>307</v>
      </c>
      <c r="C2591" t="s">
        <v>274</v>
      </c>
      <c r="D2591">
        <v>-27.488160000000001</v>
      </c>
      <c r="E2591">
        <v>-48.365229999999997</v>
      </c>
      <c r="F2591" s="24" t="s">
        <v>2</v>
      </c>
      <c r="G2591" s="24" t="s">
        <v>3</v>
      </c>
      <c r="H2591" s="25">
        <v>42390</v>
      </c>
      <c r="I2591" s="12" t="s">
        <v>285</v>
      </c>
      <c r="J2591" s="12" t="s">
        <v>270</v>
      </c>
      <c r="K2591" s="12" t="s">
        <v>292</v>
      </c>
      <c r="L2591" s="24" t="s">
        <v>96</v>
      </c>
      <c r="M2591" s="24" t="s">
        <v>272</v>
      </c>
      <c r="N2591" t="s">
        <v>85</v>
      </c>
      <c r="O2591" s="24">
        <v>1</v>
      </c>
      <c r="P2591">
        <v>10</v>
      </c>
      <c r="Q2591">
        <v>10</v>
      </c>
      <c r="R2591">
        <v>16</v>
      </c>
      <c r="S2591" s="24">
        <v>9</v>
      </c>
      <c r="T2591" s="24">
        <v>7.5</v>
      </c>
      <c r="U2591" t="s">
        <v>190</v>
      </c>
      <c r="V2591" s="14" t="str">
        <f>VLOOKUP($U2591,look_up!$A$2:J2617,2,FALSE)</f>
        <v>Anêmona</v>
      </c>
      <c r="W2591" s="14" t="str">
        <f>VLOOKUP($U2591,look_up!$A$2:K2617,3,FALSE)</f>
        <v>Species</v>
      </c>
      <c r="X2591" s="14" t="str">
        <f>VLOOKUP($U2591,look_up!$A$2:L2617,4,FALSE)</f>
        <v>NA</v>
      </c>
      <c r="Y2591" s="14" t="str">
        <f>VLOOKUP($U2591,look_up!A$2:K2617,5,FALSE)</f>
        <v>Animalia</v>
      </c>
      <c r="Z2591" s="14" t="str">
        <f>VLOOKUP($U2591,look_up!A$2:L2617,6,FALSE)</f>
        <v>Cnidaria</v>
      </c>
      <c r="AA2591" s="14" t="str">
        <f>VLOOKUP($U2591,look_up!A$2:M2617,7,FALSE)</f>
        <v>Anthozoa</v>
      </c>
      <c r="AB2591" s="14" t="str">
        <f>VLOOKUP($U2591,look_up!$A$2:P2617,8,FALSE)</f>
        <v>Actiniaria</v>
      </c>
      <c r="AC2591" s="14" t="str">
        <f>VLOOKUP($U2591,look_up!$A$2:Q2617,9,FALSE)</f>
        <v>Actiniidae</v>
      </c>
      <c r="AD2591" s="14">
        <f>VLOOKUP($U2591,look_up!A$2:P2617,10,FALSE)</f>
        <v>283408</v>
      </c>
      <c r="AE2591" s="16">
        <v>7</v>
      </c>
      <c r="AF2591" s="24" t="s">
        <v>216</v>
      </c>
      <c r="AG2591">
        <v>40</v>
      </c>
      <c r="AH2591" s="16" t="s">
        <v>273</v>
      </c>
      <c r="AI2591" s="16" t="s">
        <v>297</v>
      </c>
      <c r="AJ2591" s="16" t="s">
        <v>214</v>
      </c>
      <c r="AK2591" s="16" t="s">
        <v>232</v>
      </c>
      <c r="AL2591" s="16">
        <v>7</v>
      </c>
    </row>
    <row r="2592" spans="1:38" x14ac:dyDescent="0.3">
      <c r="A2592" s="24" t="s">
        <v>0</v>
      </c>
      <c r="B2592" t="s">
        <v>307</v>
      </c>
      <c r="C2592" t="s">
        <v>274</v>
      </c>
      <c r="D2592">
        <v>-27.488160000000001</v>
      </c>
      <c r="E2592">
        <v>-48.365229999999997</v>
      </c>
      <c r="F2592" s="24" t="s">
        <v>2</v>
      </c>
      <c r="G2592" s="24" t="s">
        <v>3</v>
      </c>
      <c r="H2592" s="25">
        <v>42390</v>
      </c>
      <c r="I2592" s="12" t="s">
        <v>285</v>
      </c>
      <c r="J2592" s="12" t="s">
        <v>270</v>
      </c>
      <c r="K2592" s="12" t="s">
        <v>292</v>
      </c>
      <c r="L2592" s="24" t="s">
        <v>96</v>
      </c>
      <c r="M2592" s="24" t="s">
        <v>272</v>
      </c>
      <c r="N2592" t="s">
        <v>85</v>
      </c>
      <c r="O2592" s="24">
        <v>2</v>
      </c>
      <c r="P2592">
        <v>10</v>
      </c>
      <c r="Q2592">
        <v>10</v>
      </c>
      <c r="R2592">
        <v>16</v>
      </c>
      <c r="S2592" s="24">
        <v>9</v>
      </c>
      <c r="T2592" s="24">
        <v>7.5</v>
      </c>
      <c r="U2592" t="s">
        <v>190</v>
      </c>
      <c r="V2592" s="14" t="str">
        <f>VLOOKUP($U2592,look_up!$A$2:J2618,2,FALSE)</f>
        <v>Anêmona</v>
      </c>
      <c r="W2592" s="14" t="str">
        <f>VLOOKUP($U2592,look_up!$A$2:K2618,3,FALSE)</f>
        <v>Species</v>
      </c>
      <c r="X2592" s="14" t="str">
        <f>VLOOKUP($U2592,look_up!$A$2:L2618,4,FALSE)</f>
        <v>NA</v>
      </c>
      <c r="Y2592" s="14" t="str">
        <f>VLOOKUP($U2592,look_up!A$2:K2618,5,FALSE)</f>
        <v>Animalia</v>
      </c>
      <c r="Z2592" s="14" t="str">
        <f>VLOOKUP($U2592,look_up!A$2:L2618,6,FALSE)</f>
        <v>Cnidaria</v>
      </c>
      <c r="AA2592" s="14" t="str">
        <f>VLOOKUP($U2592,look_up!A$2:M2618,7,FALSE)</f>
        <v>Anthozoa</v>
      </c>
      <c r="AB2592" s="14" t="str">
        <f>VLOOKUP($U2592,look_up!$A$2:P2618,8,FALSE)</f>
        <v>Actiniaria</v>
      </c>
      <c r="AC2592" s="14" t="str">
        <f>VLOOKUP($U2592,look_up!$A$2:Q2618,9,FALSE)</f>
        <v>Actiniidae</v>
      </c>
      <c r="AD2592" s="14">
        <f>VLOOKUP($U2592,look_up!A$2:P2618,10,FALSE)</f>
        <v>283408</v>
      </c>
      <c r="AE2592" s="16">
        <v>22</v>
      </c>
      <c r="AF2592" s="24" t="s">
        <v>216</v>
      </c>
      <c r="AG2592">
        <v>40</v>
      </c>
      <c r="AH2592" s="16" t="s">
        <v>273</v>
      </c>
      <c r="AI2592" s="16" t="s">
        <v>297</v>
      </c>
      <c r="AJ2592" s="16" t="s">
        <v>214</v>
      </c>
      <c r="AK2592" s="16" t="s">
        <v>232</v>
      </c>
      <c r="AL2592" s="16">
        <v>22</v>
      </c>
    </row>
    <row r="2593" spans="1:38" x14ac:dyDescent="0.3">
      <c r="A2593" s="24" t="s">
        <v>0</v>
      </c>
      <c r="B2593" t="s">
        <v>244</v>
      </c>
      <c r="C2593" t="s">
        <v>275</v>
      </c>
      <c r="D2593">
        <v>-27.2837</v>
      </c>
      <c r="E2593">
        <v>-48.37368</v>
      </c>
      <c r="F2593" s="24" t="s">
        <v>2</v>
      </c>
      <c r="G2593" s="24" t="s">
        <v>3</v>
      </c>
      <c r="H2593" s="25">
        <v>42395</v>
      </c>
      <c r="I2593" s="12" t="s">
        <v>293</v>
      </c>
      <c r="J2593" s="12" t="s">
        <v>270</v>
      </c>
      <c r="K2593" s="12" t="s">
        <v>292</v>
      </c>
      <c r="L2593" s="24" t="s">
        <v>96</v>
      </c>
      <c r="M2593" s="24" t="s">
        <v>272</v>
      </c>
      <c r="N2593" t="s">
        <v>85</v>
      </c>
      <c r="O2593" s="24">
        <v>1</v>
      </c>
      <c r="P2593">
        <v>5</v>
      </c>
      <c r="Q2593">
        <v>5</v>
      </c>
      <c r="R2593">
        <v>26</v>
      </c>
      <c r="S2593" s="24">
        <v>4.5</v>
      </c>
      <c r="T2593" s="24">
        <v>4.7</v>
      </c>
      <c r="U2593" t="s">
        <v>190</v>
      </c>
      <c r="V2593" s="14" t="str">
        <f>VLOOKUP($U2593,look_up!$A$2:J2619,2,FALSE)</f>
        <v>Anêmona</v>
      </c>
      <c r="W2593" s="14" t="str">
        <f>VLOOKUP($U2593,look_up!$A$2:K2619,3,FALSE)</f>
        <v>Species</v>
      </c>
      <c r="X2593" s="14" t="str">
        <f>VLOOKUP($U2593,look_up!$A$2:L2619,4,FALSE)</f>
        <v>NA</v>
      </c>
      <c r="Y2593" s="14" t="str">
        <f>VLOOKUP($U2593,look_up!A$2:K2619,5,FALSE)</f>
        <v>Animalia</v>
      </c>
      <c r="Z2593" s="14" t="str">
        <f>VLOOKUP($U2593,look_up!A$2:L2619,6,FALSE)</f>
        <v>Cnidaria</v>
      </c>
      <c r="AA2593" s="14" t="str">
        <f>VLOOKUP($U2593,look_up!A$2:M2619,7,FALSE)</f>
        <v>Anthozoa</v>
      </c>
      <c r="AB2593" s="14" t="str">
        <f>VLOOKUP($U2593,look_up!$A$2:P2619,8,FALSE)</f>
        <v>Actiniaria</v>
      </c>
      <c r="AC2593" s="14" t="str">
        <f>VLOOKUP($U2593,look_up!$A$2:Q2619,9,FALSE)</f>
        <v>Actiniidae</v>
      </c>
      <c r="AD2593" s="14">
        <f>VLOOKUP($U2593,look_up!A$2:P2619,10,FALSE)</f>
        <v>283408</v>
      </c>
      <c r="AE2593" s="16">
        <v>0</v>
      </c>
      <c r="AF2593" s="24" t="s">
        <v>216</v>
      </c>
      <c r="AG2593">
        <v>40</v>
      </c>
      <c r="AH2593" s="16" t="s">
        <v>273</v>
      </c>
      <c r="AI2593" s="16" t="s">
        <v>297</v>
      </c>
      <c r="AJ2593" s="16" t="s">
        <v>214</v>
      </c>
      <c r="AK2593" s="16" t="s">
        <v>232</v>
      </c>
      <c r="AL2593" s="16">
        <v>0</v>
      </c>
    </row>
    <row r="2594" spans="1:38" x14ac:dyDescent="0.3">
      <c r="A2594" s="24" t="s">
        <v>0</v>
      </c>
      <c r="B2594" t="s">
        <v>244</v>
      </c>
      <c r="C2594" t="s">
        <v>275</v>
      </c>
      <c r="D2594">
        <v>-27.2837</v>
      </c>
      <c r="E2594">
        <v>-48.37368</v>
      </c>
      <c r="F2594" s="24" t="s">
        <v>2</v>
      </c>
      <c r="G2594" s="24" t="s">
        <v>3</v>
      </c>
      <c r="H2594" s="25">
        <v>42395</v>
      </c>
      <c r="I2594" s="12" t="s">
        <v>293</v>
      </c>
      <c r="J2594" s="12" t="s">
        <v>270</v>
      </c>
      <c r="K2594" s="12" t="s">
        <v>292</v>
      </c>
      <c r="L2594" s="24" t="s">
        <v>96</v>
      </c>
      <c r="M2594" s="24" t="s">
        <v>272</v>
      </c>
      <c r="N2594" t="s">
        <v>85</v>
      </c>
      <c r="O2594" s="24">
        <v>2</v>
      </c>
      <c r="P2594">
        <v>5</v>
      </c>
      <c r="Q2594">
        <v>5</v>
      </c>
      <c r="R2594">
        <v>26</v>
      </c>
      <c r="S2594" s="24">
        <v>4.5</v>
      </c>
      <c r="T2594" s="24">
        <v>4.7</v>
      </c>
      <c r="U2594" t="s">
        <v>190</v>
      </c>
      <c r="V2594" s="14" t="str">
        <f>VLOOKUP($U2594,look_up!$A$2:J2620,2,FALSE)</f>
        <v>Anêmona</v>
      </c>
      <c r="W2594" s="14" t="str">
        <f>VLOOKUP($U2594,look_up!$A$2:K2620,3,FALSE)</f>
        <v>Species</v>
      </c>
      <c r="X2594" s="14" t="str">
        <f>VLOOKUP($U2594,look_up!$A$2:L2620,4,FALSE)</f>
        <v>NA</v>
      </c>
      <c r="Y2594" s="14" t="str">
        <f>VLOOKUP($U2594,look_up!A$2:K2620,5,FALSE)</f>
        <v>Animalia</v>
      </c>
      <c r="Z2594" s="14" t="str">
        <f>VLOOKUP($U2594,look_up!A$2:L2620,6,FALSE)</f>
        <v>Cnidaria</v>
      </c>
      <c r="AA2594" s="14" t="str">
        <f>VLOOKUP($U2594,look_up!A$2:M2620,7,FALSE)</f>
        <v>Anthozoa</v>
      </c>
      <c r="AB2594" s="14" t="str">
        <f>VLOOKUP($U2594,look_up!$A$2:P2620,8,FALSE)</f>
        <v>Actiniaria</v>
      </c>
      <c r="AC2594" s="14" t="str">
        <f>VLOOKUP($U2594,look_up!$A$2:Q2620,9,FALSE)</f>
        <v>Actiniidae</v>
      </c>
      <c r="AD2594" s="14">
        <f>VLOOKUP($U2594,look_up!A$2:P2620,10,FALSE)</f>
        <v>283408</v>
      </c>
      <c r="AE2594" s="16">
        <v>0</v>
      </c>
      <c r="AF2594" s="24" t="s">
        <v>216</v>
      </c>
      <c r="AG2594">
        <v>40</v>
      </c>
      <c r="AH2594" s="16" t="s">
        <v>273</v>
      </c>
      <c r="AI2594" s="16" t="s">
        <v>297</v>
      </c>
      <c r="AJ2594" s="16" t="s">
        <v>214</v>
      </c>
      <c r="AK2594" s="16" t="s">
        <v>232</v>
      </c>
      <c r="AL2594" s="16">
        <v>0</v>
      </c>
    </row>
    <row r="2595" spans="1:38" x14ac:dyDescent="0.3">
      <c r="A2595" s="24" t="s">
        <v>0</v>
      </c>
      <c r="B2595" t="s">
        <v>244</v>
      </c>
      <c r="C2595" t="s">
        <v>275</v>
      </c>
      <c r="D2595">
        <v>-27.2837</v>
      </c>
      <c r="E2595">
        <v>-48.37368</v>
      </c>
      <c r="F2595" s="24" t="s">
        <v>2</v>
      </c>
      <c r="G2595" s="24" t="s">
        <v>3</v>
      </c>
      <c r="H2595" s="25">
        <v>42395</v>
      </c>
      <c r="I2595" s="12" t="s">
        <v>293</v>
      </c>
      <c r="J2595" s="12" t="s">
        <v>270</v>
      </c>
      <c r="K2595" s="12" t="s">
        <v>292</v>
      </c>
      <c r="L2595" s="24" t="s">
        <v>96</v>
      </c>
      <c r="M2595" s="24" t="s">
        <v>272</v>
      </c>
      <c r="N2595" t="s">
        <v>85</v>
      </c>
      <c r="O2595" s="24">
        <v>3</v>
      </c>
      <c r="P2595">
        <v>5</v>
      </c>
      <c r="Q2595">
        <v>5</v>
      </c>
      <c r="R2595">
        <v>26</v>
      </c>
      <c r="S2595" s="24">
        <v>4.5</v>
      </c>
      <c r="T2595" s="24">
        <v>4.7</v>
      </c>
      <c r="U2595" t="s">
        <v>190</v>
      </c>
      <c r="V2595" s="14" t="str">
        <f>VLOOKUP($U2595,look_up!$A$2:J2621,2,FALSE)</f>
        <v>Anêmona</v>
      </c>
      <c r="W2595" s="14" t="str">
        <f>VLOOKUP($U2595,look_up!$A$2:K2621,3,FALSE)</f>
        <v>Species</v>
      </c>
      <c r="X2595" s="14" t="str">
        <f>VLOOKUP($U2595,look_up!$A$2:L2621,4,FALSE)</f>
        <v>NA</v>
      </c>
      <c r="Y2595" s="14" t="str">
        <f>VLOOKUP($U2595,look_up!A$2:K2621,5,FALSE)</f>
        <v>Animalia</v>
      </c>
      <c r="Z2595" s="14" t="str">
        <f>VLOOKUP($U2595,look_up!A$2:L2621,6,FALSE)</f>
        <v>Cnidaria</v>
      </c>
      <c r="AA2595" s="14" t="str">
        <f>VLOOKUP($U2595,look_up!A$2:M2621,7,FALSE)</f>
        <v>Anthozoa</v>
      </c>
      <c r="AB2595" s="14" t="str">
        <f>VLOOKUP($U2595,look_up!$A$2:P2621,8,FALSE)</f>
        <v>Actiniaria</v>
      </c>
      <c r="AC2595" s="14" t="str">
        <f>VLOOKUP($U2595,look_up!$A$2:Q2621,9,FALSE)</f>
        <v>Actiniidae</v>
      </c>
      <c r="AD2595" s="14">
        <f>VLOOKUP($U2595,look_up!A$2:P2621,10,FALSE)</f>
        <v>283408</v>
      </c>
      <c r="AE2595" s="16">
        <v>3</v>
      </c>
      <c r="AF2595" s="24" t="s">
        <v>216</v>
      </c>
      <c r="AG2595">
        <v>40</v>
      </c>
      <c r="AH2595" s="16" t="s">
        <v>273</v>
      </c>
      <c r="AI2595" s="16" t="s">
        <v>297</v>
      </c>
      <c r="AJ2595" s="16" t="s">
        <v>214</v>
      </c>
      <c r="AK2595" s="16" t="s">
        <v>232</v>
      </c>
      <c r="AL2595" s="16">
        <v>3</v>
      </c>
    </row>
    <row r="2596" spans="1:38" x14ac:dyDescent="0.3">
      <c r="A2596" s="24" t="s">
        <v>0</v>
      </c>
      <c r="B2596" t="s">
        <v>244</v>
      </c>
      <c r="C2596" t="s">
        <v>275</v>
      </c>
      <c r="D2596">
        <v>-27.2837</v>
      </c>
      <c r="E2596">
        <v>-48.37368</v>
      </c>
      <c r="F2596" s="24" t="s">
        <v>2</v>
      </c>
      <c r="G2596" s="24" t="s">
        <v>3</v>
      </c>
      <c r="H2596" s="25">
        <v>42395</v>
      </c>
      <c r="I2596" s="12" t="s">
        <v>293</v>
      </c>
      <c r="J2596" s="12" t="s">
        <v>270</v>
      </c>
      <c r="K2596" s="12" t="s">
        <v>292</v>
      </c>
      <c r="L2596" s="24" t="s">
        <v>96</v>
      </c>
      <c r="M2596" s="24" t="s">
        <v>272</v>
      </c>
      <c r="N2596" t="s">
        <v>85</v>
      </c>
      <c r="O2596" s="24">
        <v>1</v>
      </c>
      <c r="P2596">
        <v>10</v>
      </c>
      <c r="Q2596">
        <v>10</v>
      </c>
      <c r="R2596">
        <v>17</v>
      </c>
      <c r="S2596" s="24">
        <v>4.5</v>
      </c>
      <c r="T2596" s="24">
        <v>4.7</v>
      </c>
      <c r="U2596" t="s">
        <v>190</v>
      </c>
      <c r="V2596" s="14" t="str">
        <f>VLOOKUP($U2596,look_up!$A$2:J2622,2,FALSE)</f>
        <v>Anêmona</v>
      </c>
      <c r="W2596" s="14" t="str">
        <f>VLOOKUP($U2596,look_up!$A$2:K2622,3,FALSE)</f>
        <v>Species</v>
      </c>
      <c r="X2596" s="14" t="str">
        <f>VLOOKUP($U2596,look_up!$A$2:L2622,4,FALSE)</f>
        <v>NA</v>
      </c>
      <c r="Y2596" s="14" t="str">
        <f>VLOOKUP($U2596,look_up!A$2:K2622,5,FALSE)</f>
        <v>Animalia</v>
      </c>
      <c r="Z2596" s="14" t="str">
        <f>VLOOKUP($U2596,look_up!A$2:L2622,6,FALSE)</f>
        <v>Cnidaria</v>
      </c>
      <c r="AA2596" s="14" t="str">
        <f>VLOOKUP($U2596,look_up!A$2:M2622,7,FALSE)</f>
        <v>Anthozoa</v>
      </c>
      <c r="AB2596" s="14" t="str">
        <f>VLOOKUP($U2596,look_up!$A$2:P2622,8,FALSE)</f>
        <v>Actiniaria</v>
      </c>
      <c r="AC2596" s="14" t="str">
        <f>VLOOKUP($U2596,look_up!$A$2:Q2622,9,FALSE)</f>
        <v>Actiniidae</v>
      </c>
      <c r="AD2596" s="14">
        <f>VLOOKUP($U2596,look_up!A$2:P2622,10,FALSE)</f>
        <v>283408</v>
      </c>
      <c r="AE2596" s="16">
        <v>0</v>
      </c>
      <c r="AF2596" s="24" t="s">
        <v>216</v>
      </c>
      <c r="AG2596">
        <v>40</v>
      </c>
      <c r="AH2596" s="16" t="s">
        <v>273</v>
      </c>
      <c r="AI2596" s="16" t="s">
        <v>297</v>
      </c>
      <c r="AJ2596" s="16" t="s">
        <v>214</v>
      </c>
      <c r="AK2596" s="16" t="s">
        <v>232</v>
      </c>
      <c r="AL2596" s="16">
        <v>0</v>
      </c>
    </row>
    <row r="2597" spans="1:38" x14ac:dyDescent="0.3">
      <c r="A2597" s="24" t="s">
        <v>0</v>
      </c>
      <c r="B2597" t="s">
        <v>244</v>
      </c>
      <c r="C2597" t="s">
        <v>275</v>
      </c>
      <c r="D2597">
        <v>-27.2837</v>
      </c>
      <c r="E2597">
        <v>-48.37368</v>
      </c>
      <c r="F2597" s="24" t="s">
        <v>2</v>
      </c>
      <c r="G2597" s="24" t="s">
        <v>3</v>
      </c>
      <c r="H2597" s="25">
        <v>42395</v>
      </c>
      <c r="I2597" s="12" t="s">
        <v>293</v>
      </c>
      <c r="J2597" s="12" t="s">
        <v>270</v>
      </c>
      <c r="K2597" s="12" t="s">
        <v>292</v>
      </c>
      <c r="L2597" s="24" t="s">
        <v>96</v>
      </c>
      <c r="M2597" s="24" t="s">
        <v>272</v>
      </c>
      <c r="N2597" t="s">
        <v>85</v>
      </c>
      <c r="O2597" s="24">
        <v>2</v>
      </c>
      <c r="P2597">
        <v>10</v>
      </c>
      <c r="Q2597">
        <v>10</v>
      </c>
      <c r="R2597">
        <v>17</v>
      </c>
      <c r="S2597" s="24">
        <v>4.5</v>
      </c>
      <c r="T2597" s="24">
        <v>4.7</v>
      </c>
      <c r="U2597" t="s">
        <v>190</v>
      </c>
      <c r="V2597" s="14" t="str">
        <f>VLOOKUP($U2597,look_up!$A$2:J2623,2,FALSE)</f>
        <v>Anêmona</v>
      </c>
      <c r="W2597" s="14" t="str">
        <f>VLOOKUP($U2597,look_up!$A$2:K2623,3,FALSE)</f>
        <v>Species</v>
      </c>
      <c r="X2597" s="14" t="str">
        <f>VLOOKUP($U2597,look_up!$A$2:L2623,4,FALSE)</f>
        <v>NA</v>
      </c>
      <c r="Y2597" s="14" t="str">
        <f>VLOOKUP($U2597,look_up!A$2:K2623,5,FALSE)</f>
        <v>Animalia</v>
      </c>
      <c r="Z2597" s="14" t="str">
        <f>VLOOKUP($U2597,look_up!A$2:L2623,6,FALSE)</f>
        <v>Cnidaria</v>
      </c>
      <c r="AA2597" s="14" t="str">
        <f>VLOOKUP($U2597,look_up!A$2:M2623,7,FALSE)</f>
        <v>Anthozoa</v>
      </c>
      <c r="AB2597" s="14" t="str">
        <f>VLOOKUP($U2597,look_up!$A$2:P2623,8,FALSE)</f>
        <v>Actiniaria</v>
      </c>
      <c r="AC2597" s="14" t="str">
        <f>VLOOKUP($U2597,look_up!$A$2:Q2623,9,FALSE)</f>
        <v>Actiniidae</v>
      </c>
      <c r="AD2597" s="14">
        <f>VLOOKUP($U2597,look_up!A$2:P2623,10,FALSE)</f>
        <v>283408</v>
      </c>
      <c r="AE2597" s="16">
        <v>0</v>
      </c>
      <c r="AF2597" s="24" t="s">
        <v>216</v>
      </c>
      <c r="AG2597">
        <v>40</v>
      </c>
      <c r="AH2597" s="16" t="s">
        <v>273</v>
      </c>
      <c r="AI2597" s="16" t="s">
        <v>297</v>
      </c>
      <c r="AJ2597" s="16" t="s">
        <v>214</v>
      </c>
      <c r="AK2597" s="16" t="s">
        <v>232</v>
      </c>
      <c r="AL2597" s="16">
        <v>0</v>
      </c>
    </row>
    <row r="2598" spans="1:38" x14ac:dyDescent="0.3">
      <c r="A2598" s="24" t="s">
        <v>0</v>
      </c>
      <c r="B2598" t="s">
        <v>244</v>
      </c>
      <c r="C2598" t="s">
        <v>275</v>
      </c>
      <c r="D2598">
        <v>-27.2837</v>
      </c>
      <c r="E2598">
        <v>-48.37368</v>
      </c>
      <c r="F2598" s="24" t="s">
        <v>2</v>
      </c>
      <c r="G2598" s="24" t="s">
        <v>3</v>
      </c>
      <c r="H2598" s="25">
        <v>42395</v>
      </c>
      <c r="I2598" s="12" t="s">
        <v>293</v>
      </c>
      <c r="J2598" s="12" t="s">
        <v>270</v>
      </c>
      <c r="K2598" s="12" t="s">
        <v>292</v>
      </c>
      <c r="L2598" s="24" t="s">
        <v>96</v>
      </c>
      <c r="M2598" s="24" t="s">
        <v>272</v>
      </c>
      <c r="N2598" t="s">
        <v>85</v>
      </c>
      <c r="O2598" s="24">
        <v>3</v>
      </c>
      <c r="P2598">
        <v>10</v>
      </c>
      <c r="Q2598">
        <v>10</v>
      </c>
      <c r="R2598">
        <v>17</v>
      </c>
      <c r="S2598" s="24">
        <v>4.5</v>
      </c>
      <c r="T2598" s="24">
        <v>4.7</v>
      </c>
      <c r="U2598" t="s">
        <v>190</v>
      </c>
      <c r="V2598" s="14" t="str">
        <f>VLOOKUP($U2598,look_up!$A$2:J2624,2,FALSE)</f>
        <v>Anêmona</v>
      </c>
      <c r="W2598" s="14" t="str">
        <f>VLOOKUP($U2598,look_up!$A$2:K2624,3,FALSE)</f>
        <v>Species</v>
      </c>
      <c r="X2598" s="14" t="str">
        <f>VLOOKUP($U2598,look_up!$A$2:L2624,4,FALSE)</f>
        <v>NA</v>
      </c>
      <c r="Y2598" s="14" t="str">
        <f>VLOOKUP($U2598,look_up!A$2:K2624,5,FALSE)</f>
        <v>Animalia</v>
      </c>
      <c r="Z2598" s="14" t="str">
        <f>VLOOKUP($U2598,look_up!A$2:L2624,6,FALSE)</f>
        <v>Cnidaria</v>
      </c>
      <c r="AA2598" s="14" t="str">
        <f>VLOOKUP($U2598,look_up!A$2:M2624,7,FALSE)</f>
        <v>Anthozoa</v>
      </c>
      <c r="AB2598" s="14" t="str">
        <f>VLOOKUP($U2598,look_up!$A$2:P2624,8,FALSE)</f>
        <v>Actiniaria</v>
      </c>
      <c r="AC2598" s="14" t="str">
        <f>VLOOKUP($U2598,look_up!$A$2:Q2624,9,FALSE)</f>
        <v>Actiniidae</v>
      </c>
      <c r="AD2598" s="14">
        <f>VLOOKUP($U2598,look_up!A$2:P2624,10,FALSE)</f>
        <v>283408</v>
      </c>
      <c r="AE2598" s="16">
        <v>0</v>
      </c>
      <c r="AF2598" s="24" t="s">
        <v>216</v>
      </c>
      <c r="AG2598">
        <v>40</v>
      </c>
      <c r="AH2598" s="16" t="s">
        <v>273</v>
      </c>
      <c r="AI2598" s="16" t="s">
        <v>297</v>
      </c>
      <c r="AJ2598" s="16" t="s">
        <v>214</v>
      </c>
      <c r="AK2598" s="16" t="s">
        <v>232</v>
      </c>
      <c r="AL2598" s="16">
        <v>0</v>
      </c>
    </row>
    <row r="2599" spans="1:38" x14ac:dyDescent="0.3">
      <c r="A2599" s="24" t="s">
        <v>0</v>
      </c>
      <c r="B2599" t="s">
        <v>266</v>
      </c>
      <c r="C2599" t="s">
        <v>277</v>
      </c>
      <c r="D2599">
        <v>-27.296009999999999</v>
      </c>
      <c r="E2599">
        <v>-48.36168</v>
      </c>
      <c r="F2599" s="24" t="s">
        <v>2</v>
      </c>
      <c r="G2599" s="24" t="s">
        <v>3</v>
      </c>
      <c r="H2599" s="25">
        <v>42404</v>
      </c>
      <c r="I2599" s="12" t="s">
        <v>280</v>
      </c>
      <c r="J2599" s="12" t="s">
        <v>245</v>
      </c>
      <c r="K2599" s="12" t="s">
        <v>292</v>
      </c>
      <c r="L2599" s="24" t="s">
        <v>96</v>
      </c>
      <c r="M2599" s="24" t="s">
        <v>272</v>
      </c>
      <c r="N2599" t="s">
        <v>85</v>
      </c>
      <c r="O2599" s="24">
        <v>1</v>
      </c>
      <c r="P2599">
        <v>5</v>
      </c>
      <c r="Q2599">
        <v>5</v>
      </c>
      <c r="R2599">
        <v>24</v>
      </c>
      <c r="S2599" s="24">
        <v>6</v>
      </c>
      <c r="T2599" s="24">
        <v>6</v>
      </c>
      <c r="U2599" t="s">
        <v>190</v>
      </c>
      <c r="V2599" s="14" t="str">
        <f>VLOOKUP($U2599,look_up!$A$2:J2625,2,FALSE)</f>
        <v>Anêmona</v>
      </c>
      <c r="W2599" s="14" t="str">
        <f>VLOOKUP($U2599,look_up!$A$2:K2625,3,FALSE)</f>
        <v>Species</v>
      </c>
      <c r="X2599" s="14" t="str">
        <f>VLOOKUP($U2599,look_up!$A$2:L2625,4,FALSE)</f>
        <v>NA</v>
      </c>
      <c r="Y2599" s="14" t="str">
        <f>VLOOKUP($U2599,look_up!A$2:K2625,5,FALSE)</f>
        <v>Animalia</v>
      </c>
      <c r="Z2599" s="14" t="str">
        <f>VLOOKUP($U2599,look_up!A$2:L2625,6,FALSE)</f>
        <v>Cnidaria</v>
      </c>
      <c r="AA2599" s="14" t="str">
        <f>VLOOKUP($U2599,look_up!A$2:M2625,7,FALSE)</f>
        <v>Anthozoa</v>
      </c>
      <c r="AB2599" s="14" t="str">
        <f>VLOOKUP($U2599,look_up!$A$2:P2625,8,FALSE)</f>
        <v>Actiniaria</v>
      </c>
      <c r="AC2599" s="14" t="str">
        <f>VLOOKUP($U2599,look_up!$A$2:Q2625,9,FALSE)</f>
        <v>Actiniidae</v>
      </c>
      <c r="AD2599" s="14">
        <f>VLOOKUP($U2599,look_up!A$2:P2625,10,FALSE)</f>
        <v>283408</v>
      </c>
      <c r="AE2599" s="16">
        <v>1</v>
      </c>
      <c r="AF2599" s="24" t="s">
        <v>216</v>
      </c>
      <c r="AG2599">
        <v>40</v>
      </c>
      <c r="AH2599" s="16" t="s">
        <v>273</v>
      </c>
      <c r="AI2599" s="16" t="s">
        <v>297</v>
      </c>
      <c r="AJ2599" s="16" t="s">
        <v>214</v>
      </c>
      <c r="AK2599" s="16" t="s">
        <v>232</v>
      </c>
      <c r="AL2599" s="16">
        <v>1</v>
      </c>
    </row>
    <row r="2600" spans="1:38" x14ac:dyDescent="0.3">
      <c r="A2600" s="24" t="s">
        <v>0</v>
      </c>
      <c r="B2600" t="s">
        <v>266</v>
      </c>
      <c r="C2600" t="s">
        <v>277</v>
      </c>
      <c r="D2600">
        <v>-27.296009999999999</v>
      </c>
      <c r="E2600">
        <v>-48.36168</v>
      </c>
      <c r="F2600" s="24" t="s">
        <v>2</v>
      </c>
      <c r="G2600" s="24" t="s">
        <v>3</v>
      </c>
      <c r="H2600" s="25">
        <v>42404</v>
      </c>
      <c r="I2600" s="12" t="s">
        <v>280</v>
      </c>
      <c r="J2600" s="12" t="s">
        <v>245</v>
      </c>
      <c r="K2600" s="12" t="s">
        <v>292</v>
      </c>
      <c r="L2600" s="24" t="s">
        <v>96</v>
      </c>
      <c r="M2600" s="24" t="s">
        <v>272</v>
      </c>
      <c r="N2600" t="s">
        <v>85</v>
      </c>
      <c r="O2600" s="24">
        <v>2</v>
      </c>
      <c r="P2600">
        <v>5</v>
      </c>
      <c r="Q2600">
        <v>5</v>
      </c>
      <c r="R2600">
        <v>24</v>
      </c>
      <c r="S2600" s="24">
        <v>6</v>
      </c>
      <c r="T2600" s="24">
        <v>6</v>
      </c>
      <c r="U2600" t="s">
        <v>190</v>
      </c>
      <c r="V2600" s="14" t="str">
        <f>VLOOKUP($U2600,look_up!$A$2:J2626,2,FALSE)</f>
        <v>Anêmona</v>
      </c>
      <c r="W2600" s="14" t="str">
        <f>VLOOKUP($U2600,look_up!$A$2:K2626,3,FALSE)</f>
        <v>Species</v>
      </c>
      <c r="X2600" s="14" t="str">
        <f>VLOOKUP($U2600,look_up!$A$2:L2626,4,FALSE)</f>
        <v>NA</v>
      </c>
      <c r="Y2600" s="14" t="str">
        <f>VLOOKUP($U2600,look_up!A$2:K2626,5,FALSE)</f>
        <v>Animalia</v>
      </c>
      <c r="Z2600" s="14" t="str">
        <f>VLOOKUP($U2600,look_up!A$2:L2626,6,FALSE)</f>
        <v>Cnidaria</v>
      </c>
      <c r="AA2600" s="14" t="str">
        <f>VLOOKUP($U2600,look_up!A$2:M2626,7,FALSE)</f>
        <v>Anthozoa</v>
      </c>
      <c r="AB2600" s="14" t="str">
        <f>VLOOKUP($U2600,look_up!$A$2:P2626,8,FALSE)</f>
        <v>Actiniaria</v>
      </c>
      <c r="AC2600" s="14" t="str">
        <f>VLOOKUP($U2600,look_up!$A$2:Q2626,9,FALSE)</f>
        <v>Actiniidae</v>
      </c>
      <c r="AD2600" s="14">
        <f>VLOOKUP($U2600,look_up!A$2:P2626,10,FALSE)</f>
        <v>283408</v>
      </c>
      <c r="AE2600" s="16">
        <v>0</v>
      </c>
      <c r="AF2600" s="24" t="s">
        <v>216</v>
      </c>
      <c r="AG2600">
        <v>40</v>
      </c>
      <c r="AH2600" s="16" t="s">
        <v>273</v>
      </c>
      <c r="AI2600" s="16" t="s">
        <v>297</v>
      </c>
      <c r="AJ2600" s="16" t="s">
        <v>214</v>
      </c>
      <c r="AK2600" s="16" t="s">
        <v>232</v>
      </c>
      <c r="AL2600" s="16">
        <v>0</v>
      </c>
    </row>
    <row r="2601" spans="1:38" x14ac:dyDescent="0.3">
      <c r="A2601" s="24" t="s">
        <v>0</v>
      </c>
      <c r="B2601" t="s">
        <v>266</v>
      </c>
      <c r="C2601" t="s">
        <v>277</v>
      </c>
      <c r="D2601">
        <v>-27.296009999999999</v>
      </c>
      <c r="E2601">
        <v>-48.36168</v>
      </c>
      <c r="F2601" s="24" t="s">
        <v>2</v>
      </c>
      <c r="G2601" s="24" t="s">
        <v>3</v>
      </c>
      <c r="H2601" s="25">
        <v>42404</v>
      </c>
      <c r="I2601" s="12" t="s">
        <v>280</v>
      </c>
      <c r="J2601" s="12" t="s">
        <v>245</v>
      </c>
      <c r="K2601" s="12" t="s">
        <v>292</v>
      </c>
      <c r="L2601" s="24" t="s">
        <v>96</v>
      </c>
      <c r="M2601" s="24" t="s">
        <v>272</v>
      </c>
      <c r="N2601" t="s">
        <v>85</v>
      </c>
      <c r="O2601" s="24">
        <v>3</v>
      </c>
      <c r="P2601">
        <v>5</v>
      </c>
      <c r="Q2601">
        <v>5</v>
      </c>
      <c r="R2601">
        <v>24</v>
      </c>
      <c r="S2601" s="24">
        <v>6</v>
      </c>
      <c r="T2601" s="24">
        <v>6</v>
      </c>
      <c r="U2601" t="s">
        <v>190</v>
      </c>
      <c r="V2601" s="14" t="str">
        <f>VLOOKUP($U2601,look_up!$A$2:J2627,2,FALSE)</f>
        <v>Anêmona</v>
      </c>
      <c r="W2601" s="14" t="str">
        <f>VLOOKUP($U2601,look_up!$A$2:K2627,3,FALSE)</f>
        <v>Species</v>
      </c>
      <c r="X2601" s="14" t="str">
        <f>VLOOKUP($U2601,look_up!$A$2:L2627,4,FALSE)</f>
        <v>NA</v>
      </c>
      <c r="Y2601" s="14" t="str">
        <f>VLOOKUP($U2601,look_up!A$2:K2627,5,FALSE)</f>
        <v>Animalia</v>
      </c>
      <c r="Z2601" s="14" t="str">
        <f>VLOOKUP($U2601,look_up!A$2:L2627,6,FALSE)</f>
        <v>Cnidaria</v>
      </c>
      <c r="AA2601" s="14" t="str">
        <f>VLOOKUP($U2601,look_up!A$2:M2627,7,FALSE)</f>
        <v>Anthozoa</v>
      </c>
      <c r="AB2601" s="14" t="str">
        <f>VLOOKUP($U2601,look_up!$A$2:P2627,8,FALSE)</f>
        <v>Actiniaria</v>
      </c>
      <c r="AC2601" s="14" t="str">
        <f>VLOOKUP($U2601,look_up!$A$2:Q2627,9,FALSE)</f>
        <v>Actiniidae</v>
      </c>
      <c r="AD2601" s="14">
        <f>VLOOKUP($U2601,look_up!A$2:P2627,10,FALSE)</f>
        <v>283408</v>
      </c>
      <c r="AE2601" s="16">
        <v>0</v>
      </c>
      <c r="AF2601" s="24" t="s">
        <v>216</v>
      </c>
      <c r="AG2601">
        <v>40</v>
      </c>
      <c r="AH2601" s="16" t="s">
        <v>273</v>
      </c>
      <c r="AI2601" s="16" t="s">
        <v>297</v>
      </c>
      <c r="AJ2601" s="16" t="s">
        <v>214</v>
      </c>
      <c r="AK2601" s="16" t="s">
        <v>232</v>
      </c>
      <c r="AL2601" s="16">
        <v>0</v>
      </c>
    </row>
    <row r="2602" spans="1:38" x14ac:dyDescent="0.3">
      <c r="A2602" s="24" t="s">
        <v>0</v>
      </c>
      <c r="B2602" t="s">
        <v>266</v>
      </c>
      <c r="C2602" t="s">
        <v>277</v>
      </c>
      <c r="D2602">
        <v>-27.296009999999999</v>
      </c>
      <c r="E2602">
        <v>-48.36168</v>
      </c>
      <c r="F2602" s="24" t="s">
        <v>2</v>
      </c>
      <c r="G2602" s="24" t="s">
        <v>3</v>
      </c>
      <c r="H2602" s="25">
        <v>42404</v>
      </c>
      <c r="I2602" s="12" t="s">
        <v>280</v>
      </c>
      <c r="J2602" s="12" t="s">
        <v>245</v>
      </c>
      <c r="K2602" s="12" t="s">
        <v>292</v>
      </c>
      <c r="L2602" s="24" t="s">
        <v>96</v>
      </c>
      <c r="M2602" s="24" t="s">
        <v>272</v>
      </c>
      <c r="N2602" t="s">
        <v>85</v>
      </c>
      <c r="O2602" s="24">
        <v>1</v>
      </c>
      <c r="P2602">
        <v>10</v>
      </c>
      <c r="Q2602">
        <v>10</v>
      </c>
      <c r="R2602">
        <v>24</v>
      </c>
      <c r="S2602" s="24">
        <v>6</v>
      </c>
      <c r="T2602" s="24">
        <v>6</v>
      </c>
      <c r="U2602" t="s">
        <v>190</v>
      </c>
      <c r="V2602" s="14" t="str">
        <f>VLOOKUP($U2602,look_up!$A$2:J2628,2,FALSE)</f>
        <v>Anêmona</v>
      </c>
      <c r="W2602" s="14" t="str">
        <f>VLOOKUP($U2602,look_up!$A$2:K2628,3,FALSE)</f>
        <v>Species</v>
      </c>
      <c r="X2602" s="14" t="str">
        <f>VLOOKUP($U2602,look_up!$A$2:L2628,4,FALSE)</f>
        <v>NA</v>
      </c>
      <c r="Y2602" s="14" t="str">
        <f>VLOOKUP($U2602,look_up!A$2:K2628,5,FALSE)</f>
        <v>Animalia</v>
      </c>
      <c r="Z2602" s="14" t="str">
        <f>VLOOKUP($U2602,look_up!A$2:L2628,6,FALSE)</f>
        <v>Cnidaria</v>
      </c>
      <c r="AA2602" s="14" t="str">
        <f>VLOOKUP($U2602,look_up!A$2:M2628,7,FALSE)</f>
        <v>Anthozoa</v>
      </c>
      <c r="AB2602" s="14" t="str">
        <f>VLOOKUP($U2602,look_up!$A$2:P2628,8,FALSE)</f>
        <v>Actiniaria</v>
      </c>
      <c r="AC2602" s="14" t="str">
        <f>VLOOKUP($U2602,look_up!$A$2:Q2628,9,FALSE)</f>
        <v>Actiniidae</v>
      </c>
      <c r="AD2602" s="14">
        <f>VLOOKUP($U2602,look_up!A$2:P2628,10,FALSE)</f>
        <v>283408</v>
      </c>
      <c r="AE2602" s="16">
        <v>4</v>
      </c>
      <c r="AF2602" s="24" t="s">
        <v>216</v>
      </c>
      <c r="AG2602">
        <v>40</v>
      </c>
      <c r="AH2602" s="16" t="s">
        <v>273</v>
      </c>
      <c r="AI2602" s="16" t="s">
        <v>297</v>
      </c>
      <c r="AJ2602" s="16" t="s">
        <v>214</v>
      </c>
      <c r="AK2602" s="16" t="s">
        <v>232</v>
      </c>
      <c r="AL2602" s="16">
        <v>4</v>
      </c>
    </row>
    <row r="2603" spans="1:38" x14ac:dyDescent="0.3">
      <c r="A2603" s="24" t="s">
        <v>0</v>
      </c>
      <c r="B2603" t="s">
        <v>266</v>
      </c>
      <c r="C2603" t="s">
        <v>277</v>
      </c>
      <c r="D2603">
        <v>-27.296009999999999</v>
      </c>
      <c r="E2603">
        <v>-48.36168</v>
      </c>
      <c r="F2603" s="24" t="s">
        <v>2</v>
      </c>
      <c r="G2603" s="24" t="s">
        <v>3</v>
      </c>
      <c r="H2603" s="25">
        <v>42404</v>
      </c>
      <c r="I2603" s="12" t="s">
        <v>280</v>
      </c>
      <c r="J2603" s="12" t="s">
        <v>245</v>
      </c>
      <c r="K2603" s="12" t="s">
        <v>292</v>
      </c>
      <c r="L2603" s="24" t="s">
        <v>96</v>
      </c>
      <c r="M2603" s="24" t="s">
        <v>272</v>
      </c>
      <c r="N2603" t="s">
        <v>85</v>
      </c>
      <c r="O2603" s="24">
        <v>2</v>
      </c>
      <c r="P2603">
        <v>10</v>
      </c>
      <c r="Q2603">
        <v>10</v>
      </c>
      <c r="R2603">
        <v>24</v>
      </c>
      <c r="S2603" s="24">
        <v>6</v>
      </c>
      <c r="T2603" s="24">
        <v>6</v>
      </c>
      <c r="U2603" t="s">
        <v>190</v>
      </c>
      <c r="V2603" s="14" t="str">
        <f>VLOOKUP($U2603,look_up!$A$2:J2629,2,FALSE)</f>
        <v>Anêmona</v>
      </c>
      <c r="W2603" s="14" t="str">
        <f>VLOOKUP($U2603,look_up!$A$2:K2629,3,FALSE)</f>
        <v>Species</v>
      </c>
      <c r="X2603" s="14" t="str">
        <f>VLOOKUP($U2603,look_up!$A$2:L2629,4,FALSE)</f>
        <v>NA</v>
      </c>
      <c r="Y2603" s="14" t="str">
        <f>VLOOKUP($U2603,look_up!A$2:K2629,5,FALSE)</f>
        <v>Animalia</v>
      </c>
      <c r="Z2603" s="14" t="str">
        <f>VLOOKUP($U2603,look_up!A$2:L2629,6,FALSE)</f>
        <v>Cnidaria</v>
      </c>
      <c r="AA2603" s="14" t="str">
        <f>VLOOKUP($U2603,look_up!A$2:M2629,7,FALSE)</f>
        <v>Anthozoa</v>
      </c>
      <c r="AB2603" s="14" t="str">
        <f>VLOOKUP($U2603,look_up!$A$2:P2629,8,FALSE)</f>
        <v>Actiniaria</v>
      </c>
      <c r="AC2603" s="14" t="str">
        <f>VLOOKUP($U2603,look_up!$A$2:Q2629,9,FALSE)</f>
        <v>Actiniidae</v>
      </c>
      <c r="AD2603" s="14">
        <f>VLOOKUP($U2603,look_up!A$2:P2629,10,FALSE)</f>
        <v>283408</v>
      </c>
      <c r="AE2603" s="16">
        <v>2</v>
      </c>
      <c r="AF2603" s="24" t="s">
        <v>216</v>
      </c>
      <c r="AG2603">
        <v>40</v>
      </c>
      <c r="AH2603" s="16" t="s">
        <v>273</v>
      </c>
      <c r="AI2603" s="16" t="s">
        <v>297</v>
      </c>
      <c r="AJ2603" s="16" t="s">
        <v>214</v>
      </c>
      <c r="AK2603" s="16" t="s">
        <v>232</v>
      </c>
      <c r="AL2603" s="16">
        <v>2</v>
      </c>
    </row>
    <row r="2604" spans="1:38" x14ac:dyDescent="0.3">
      <c r="A2604" s="24" t="s">
        <v>0</v>
      </c>
      <c r="B2604" t="s">
        <v>266</v>
      </c>
      <c r="C2604" t="s">
        <v>277</v>
      </c>
      <c r="D2604">
        <v>-27.296009999999999</v>
      </c>
      <c r="E2604">
        <v>-48.36168</v>
      </c>
      <c r="F2604" s="24" t="s">
        <v>2</v>
      </c>
      <c r="G2604" s="24" t="s">
        <v>3</v>
      </c>
      <c r="H2604" s="25">
        <v>42404</v>
      </c>
      <c r="I2604" s="12" t="s">
        <v>280</v>
      </c>
      <c r="J2604" s="12" t="s">
        <v>245</v>
      </c>
      <c r="K2604" s="12" t="s">
        <v>292</v>
      </c>
      <c r="L2604" s="24" t="s">
        <v>96</v>
      </c>
      <c r="M2604" s="24" t="s">
        <v>272</v>
      </c>
      <c r="N2604" t="s">
        <v>85</v>
      </c>
      <c r="O2604" s="24">
        <v>3</v>
      </c>
      <c r="P2604">
        <v>10</v>
      </c>
      <c r="Q2604">
        <v>10</v>
      </c>
      <c r="R2604">
        <v>24</v>
      </c>
      <c r="S2604" s="24">
        <v>6</v>
      </c>
      <c r="T2604" s="24">
        <v>6</v>
      </c>
      <c r="U2604" t="s">
        <v>190</v>
      </c>
      <c r="V2604" s="14" t="str">
        <f>VLOOKUP($U2604,look_up!$A$2:J2630,2,FALSE)</f>
        <v>Anêmona</v>
      </c>
      <c r="W2604" s="14" t="str">
        <f>VLOOKUP($U2604,look_up!$A$2:K2630,3,FALSE)</f>
        <v>Species</v>
      </c>
      <c r="X2604" s="14" t="str">
        <f>VLOOKUP($U2604,look_up!$A$2:L2630,4,FALSE)</f>
        <v>NA</v>
      </c>
      <c r="Y2604" s="14" t="str">
        <f>VLOOKUP($U2604,look_up!A$2:K2630,5,FALSE)</f>
        <v>Animalia</v>
      </c>
      <c r="Z2604" s="14" t="str">
        <f>VLOOKUP($U2604,look_up!A$2:L2630,6,FALSE)</f>
        <v>Cnidaria</v>
      </c>
      <c r="AA2604" s="14" t="str">
        <f>VLOOKUP($U2604,look_up!A$2:M2630,7,FALSE)</f>
        <v>Anthozoa</v>
      </c>
      <c r="AB2604" s="14" t="str">
        <f>VLOOKUP($U2604,look_up!$A$2:P2630,8,FALSE)</f>
        <v>Actiniaria</v>
      </c>
      <c r="AC2604" s="14" t="str">
        <f>VLOOKUP($U2604,look_up!$A$2:Q2630,9,FALSE)</f>
        <v>Actiniidae</v>
      </c>
      <c r="AD2604" s="14">
        <f>VLOOKUP($U2604,look_up!A$2:P2630,10,FALSE)</f>
        <v>283408</v>
      </c>
      <c r="AE2604" s="16">
        <v>3</v>
      </c>
      <c r="AF2604" s="24" t="s">
        <v>216</v>
      </c>
      <c r="AG2604">
        <v>40</v>
      </c>
      <c r="AH2604" s="16" t="s">
        <v>273</v>
      </c>
      <c r="AI2604" s="16" t="s">
        <v>297</v>
      </c>
      <c r="AJ2604" s="16" t="s">
        <v>214</v>
      </c>
      <c r="AK2604" s="16" t="s">
        <v>232</v>
      </c>
      <c r="AL2604" s="16">
        <v>3</v>
      </c>
    </row>
    <row r="2605" spans="1:38" x14ac:dyDescent="0.3">
      <c r="A2605" s="24" t="s">
        <v>0</v>
      </c>
      <c r="B2605" t="s">
        <v>1</v>
      </c>
      <c r="C2605" t="s">
        <v>279</v>
      </c>
      <c r="D2605">
        <v>-27.271709999999999</v>
      </c>
      <c r="E2605">
        <v>-48.331710000000001</v>
      </c>
      <c r="F2605" s="24" t="s">
        <v>2</v>
      </c>
      <c r="G2605" s="24" t="s">
        <v>3</v>
      </c>
      <c r="H2605" s="25">
        <v>42416</v>
      </c>
      <c r="I2605" s="12" t="s">
        <v>294</v>
      </c>
      <c r="J2605" s="12" t="s">
        <v>245</v>
      </c>
      <c r="K2605" s="12" t="s">
        <v>292</v>
      </c>
      <c r="L2605" s="24" t="s">
        <v>96</v>
      </c>
      <c r="M2605" s="24" t="s">
        <v>313</v>
      </c>
      <c r="N2605" t="s">
        <v>85</v>
      </c>
      <c r="O2605" s="24">
        <v>1</v>
      </c>
      <c r="P2605">
        <v>5</v>
      </c>
      <c r="Q2605">
        <v>5</v>
      </c>
      <c r="R2605">
        <v>28</v>
      </c>
      <c r="S2605" s="24">
        <v>14.5</v>
      </c>
      <c r="T2605" s="24">
        <v>13</v>
      </c>
      <c r="U2605" t="s">
        <v>190</v>
      </c>
      <c r="V2605" s="14" t="str">
        <f>VLOOKUP($U2605,look_up!$A$2:J2631,2,FALSE)</f>
        <v>Anêmona</v>
      </c>
      <c r="W2605" s="14" t="str">
        <f>VLOOKUP($U2605,look_up!$A$2:K2631,3,FALSE)</f>
        <v>Species</v>
      </c>
      <c r="X2605" s="14" t="str">
        <f>VLOOKUP($U2605,look_up!$A$2:L2631,4,FALSE)</f>
        <v>NA</v>
      </c>
      <c r="Y2605" s="14" t="str">
        <f>VLOOKUP($U2605,look_up!A$2:K2631,5,FALSE)</f>
        <v>Animalia</v>
      </c>
      <c r="Z2605" s="14" t="str">
        <f>VLOOKUP($U2605,look_up!A$2:L2631,6,FALSE)</f>
        <v>Cnidaria</v>
      </c>
      <c r="AA2605" s="14" t="str">
        <f>VLOOKUP($U2605,look_up!A$2:M2631,7,FALSE)</f>
        <v>Anthozoa</v>
      </c>
      <c r="AB2605" s="14" t="str">
        <f>VLOOKUP($U2605,look_up!$A$2:P2631,8,FALSE)</f>
        <v>Actiniaria</v>
      </c>
      <c r="AC2605" s="14" t="str">
        <f>VLOOKUP($U2605,look_up!$A$2:Q2631,9,FALSE)</f>
        <v>Actiniidae</v>
      </c>
      <c r="AD2605" s="14">
        <f>VLOOKUP($U2605,look_up!A$2:P2631,10,FALSE)</f>
        <v>283408</v>
      </c>
      <c r="AE2605" s="16">
        <v>0</v>
      </c>
      <c r="AF2605" s="24" t="s">
        <v>216</v>
      </c>
      <c r="AG2605">
        <v>40</v>
      </c>
      <c r="AH2605" s="16" t="s">
        <v>273</v>
      </c>
      <c r="AI2605" s="16" t="s">
        <v>297</v>
      </c>
      <c r="AJ2605" s="16" t="s">
        <v>214</v>
      </c>
      <c r="AK2605" s="16" t="s">
        <v>232</v>
      </c>
      <c r="AL2605" s="16">
        <v>0</v>
      </c>
    </row>
    <row r="2606" spans="1:38" x14ac:dyDescent="0.3">
      <c r="A2606" s="24" t="s">
        <v>0</v>
      </c>
      <c r="B2606" t="s">
        <v>1</v>
      </c>
      <c r="C2606" t="s">
        <v>279</v>
      </c>
      <c r="D2606">
        <v>-27.271709999999999</v>
      </c>
      <c r="E2606">
        <v>-48.331710000000001</v>
      </c>
      <c r="F2606" s="24" t="s">
        <v>2</v>
      </c>
      <c r="G2606" s="24" t="s">
        <v>3</v>
      </c>
      <c r="H2606" s="25">
        <v>42416</v>
      </c>
      <c r="I2606" s="12" t="s">
        <v>294</v>
      </c>
      <c r="J2606" s="12" t="s">
        <v>245</v>
      </c>
      <c r="K2606" s="12" t="s">
        <v>292</v>
      </c>
      <c r="L2606" s="24" t="s">
        <v>96</v>
      </c>
      <c r="M2606" s="24" t="s">
        <v>313</v>
      </c>
      <c r="N2606" t="s">
        <v>85</v>
      </c>
      <c r="O2606" s="24">
        <v>2</v>
      </c>
      <c r="P2606">
        <v>5</v>
      </c>
      <c r="Q2606">
        <v>5</v>
      </c>
      <c r="R2606">
        <v>28</v>
      </c>
      <c r="S2606" s="24">
        <v>14.5</v>
      </c>
      <c r="T2606" s="24">
        <v>13</v>
      </c>
      <c r="U2606" t="s">
        <v>190</v>
      </c>
      <c r="V2606" s="14" t="str">
        <f>VLOOKUP($U2606,look_up!$A$2:J2632,2,FALSE)</f>
        <v>Anêmona</v>
      </c>
      <c r="W2606" s="14" t="str">
        <f>VLOOKUP($U2606,look_up!$A$2:K2632,3,FALSE)</f>
        <v>Species</v>
      </c>
      <c r="X2606" s="14" t="str">
        <f>VLOOKUP($U2606,look_up!$A$2:L2632,4,FALSE)</f>
        <v>NA</v>
      </c>
      <c r="Y2606" s="14" t="str">
        <f>VLOOKUP($U2606,look_up!A$2:K2632,5,FALSE)</f>
        <v>Animalia</v>
      </c>
      <c r="Z2606" s="14" t="str">
        <f>VLOOKUP($U2606,look_up!A$2:L2632,6,FALSE)</f>
        <v>Cnidaria</v>
      </c>
      <c r="AA2606" s="14" t="str">
        <f>VLOOKUP($U2606,look_up!A$2:M2632,7,FALSE)</f>
        <v>Anthozoa</v>
      </c>
      <c r="AB2606" s="14" t="str">
        <f>VLOOKUP($U2606,look_up!$A$2:P2632,8,FALSE)</f>
        <v>Actiniaria</v>
      </c>
      <c r="AC2606" s="14" t="str">
        <f>VLOOKUP($U2606,look_up!$A$2:Q2632,9,FALSE)</f>
        <v>Actiniidae</v>
      </c>
      <c r="AD2606" s="14">
        <f>VLOOKUP($U2606,look_up!A$2:P2632,10,FALSE)</f>
        <v>283408</v>
      </c>
      <c r="AE2606" s="16">
        <v>1</v>
      </c>
      <c r="AF2606" s="24" t="s">
        <v>216</v>
      </c>
      <c r="AG2606">
        <v>40</v>
      </c>
      <c r="AH2606" s="16" t="s">
        <v>273</v>
      </c>
      <c r="AI2606" s="16" t="s">
        <v>297</v>
      </c>
      <c r="AJ2606" s="16" t="s">
        <v>214</v>
      </c>
      <c r="AK2606" s="16" t="s">
        <v>232</v>
      </c>
      <c r="AL2606" s="16">
        <v>1</v>
      </c>
    </row>
    <row r="2607" spans="1:38" x14ac:dyDescent="0.3">
      <c r="A2607" s="24" t="s">
        <v>0</v>
      </c>
      <c r="B2607" t="s">
        <v>1</v>
      </c>
      <c r="C2607" t="s">
        <v>279</v>
      </c>
      <c r="D2607">
        <v>-27.271709999999999</v>
      </c>
      <c r="E2607">
        <v>-48.331710000000001</v>
      </c>
      <c r="F2607" s="24" t="s">
        <v>2</v>
      </c>
      <c r="G2607" s="24" t="s">
        <v>3</v>
      </c>
      <c r="H2607" s="25">
        <v>42416</v>
      </c>
      <c r="I2607" s="12" t="s">
        <v>294</v>
      </c>
      <c r="J2607" s="12" t="s">
        <v>245</v>
      </c>
      <c r="K2607" s="12" t="s">
        <v>292</v>
      </c>
      <c r="L2607" s="24" t="s">
        <v>96</v>
      </c>
      <c r="M2607" s="24" t="s">
        <v>313</v>
      </c>
      <c r="N2607" t="s">
        <v>85</v>
      </c>
      <c r="O2607" s="24">
        <v>3</v>
      </c>
      <c r="P2607">
        <v>5</v>
      </c>
      <c r="Q2607">
        <v>5</v>
      </c>
      <c r="R2607">
        <v>28</v>
      </c>
      <c r="S2607" s="24">
        <v>14.5</v>
      </c>
      <c r="T2607" s="24">
        <v>13</v>
      </c>
      <c r="U2607" t="s">
        <v>190</v>
      </c>
      <c r="V2607" s="14" t="str">
        <f>VLOOKUP($U2607,look_up!$A$2:J2633,2,FALSE)</f>
        <v>Anêmona</v>
      </c>
      <c r="W2607" s="14" t="str">
        <f>VLOOKUP($U2607,look_up!$A$2:K2633,3,FALSE)</f>
        <v>Species</v>
      </c>
      <c r="X2607" s="14" t="str">
        <f>VLOOKUP($U2607,look_up!$A$2:L2633,4,FALSE)</f>
        <v>NA</v>
      </c>
      <c r="Y2607" s="14" t="str">
        <f>VLOOKUP($U2607,look_up!A$2:K2633,5,FALSE)</f>
        <v>Animalia</v>
      </c>
      <c r="Z2607" s="14" t="str">
        <f>VLOOKUP($U2607,look_up!A$2:L2633,6,FALSE)</f>
        <v>Cnidaria</v>
      </c>
      <c r="AA2607" s="14" t="str">
        <f>VLOOKUP($U2607,look_up!A$2:M2633,7,FALSE)</f>
        <v>Anthozoa</v>
      </c>
      <c r="AB2607" s="14" t="str">
        <f>VLOOKUP($U2607,look_up!$A$2:P2633,8,FALSE)</f>
        <v>Actiniaria</v>
      </c>
      <c r="AC2607" s="14" t="str">
        <f>VLOOKUP($U2607,look_up!$A$2:Q2633,9,FALSE)</f>
        <v>Actiniidae</v>
      </c>
      <c r="AD2607" s="14">
        <f>VLOOKUP($U2607,look_up!A$2:P2633,10,FALSE)</f>
        <v>283408</v>
      </c>
      <c r="AE2607" s="16">
        <v>0</v>
      </c>
      <c r="AF2607" s="24" t="s">
        <v>216</v>
      </c>
      <c r="AG2607">
        <v>40</v>
      </c>
      <c r="AH2607" s="16" t="s">
        <v>273</v>
      </c>
      <c r="AI2607" s="16" t="s">
        <v>297</v>
      </c>
      <c r="AJ2607" s="16" t="s">
        <v>214</v>
      </c>
      <c r="AK2607" s="16" t="s">
        <v>232</v>
      </c>
      <c r="AL2607" s="16">
        <v>0</v>
      </c>
    </row>
    <row r="2608" spans="1:38" x14ac:dyDescent="0.3">
      <c r="A2608" s="24" t="s">
        <v>0</v>
      </c>
      <c r="B2608" t="s">
        <v>1</v>
      </c>
      <c r="C2608" t="s">
        <v>279</v>
      </c>
      <c r="D2608">
        <v>-27.271709999999999</v>
      </c>
      <c r="E2608">
        <v>-48.331710000000001</v>
      </c>
      <c r="F2608" s="24" t="s">
        <v>2</v>
      </c>
      <c r="G2608" s="24" t="s">
        <v>3</v>
      </c>
      <c r="H2608" s="25">
        <v>42416</v>
      </c>
      <c r="I2608" s="12" t="s">
        <v>294</v>
      </c>
      <c r="J2608" s="12" t="s">
        <v>245</v>
      </c>
      <c r="K2608" s="12" t="s">
        <v>292</v>
      </c>
      <c r="L2608" s="24" t="s">
        <v>96</v>
      </c>
      <c r="M2608" s="24" t="s">
        <v>313</v>
      </c>
      <c r="N2608" t="s">
        <v>86</v>
      </c>
      <c r="O2608" s="24">
        <v>1</v>
      </c>
      <c r="P2608">
        <v>10</v>
      </c>
      <c r="Q2608">
        <v>10</v>
      </c>
      <c r="R2608">
        <v>27</v>
      </c>
      <c r="S2608" s="24">
        <v>14.5</v>
      </c>
      <c r="T2608" s="24">
        <v>13</v>
      </c>
      <c r="U2608" t="s">
        <v>190</v>
      </c>
      <c r="V2608" s="14" t="str">
        <f>VLOOKUP($U2608,look_up!$A$2:J2634,2,FALSE)</f>
        <v>Anêmona</v>
      </c>
      <c r="W2608" s="14" t="str">
        <f>VLOOKUP($U2608,look_up!$A$2:K2634,3,FALSE)</f>
        <v>Species</v>
      </c>
      <c r="X2608" s="14" t="str">
        <f>VLOOKUP($U2608,look_up!$A$2:L2634,4,FALSE)</f>
        <v>NA</v>
      </c>
      <c r="Y2608" s="14" t="str">
        <f>VLOOKUP($U2608,look_up!A$2:K2634,5,FALSE)</f>
        <v>Animalia</v>
      </c>
      <c r="Z2608" s="14" t="str">
        <f>VLOOKUP($U2608,look_up!A$2:L2634,6,FALSE)</f>
        <v>Cnidaria</v>
      </c>
      <c r="AA2608" s="14" t="str">
        <f>VLOOKUP($U2608,look_up!A$2:M2634,7,FALSE)</f>
        <v>Anthozoa</v>
      </c>
      <c r="AB2608" s="14" t="str">
        <f>VLOOKUP($U2608,look_up!$A$2:P2634,8,FALSE)</f>
        <v>Actiniaria</v>
      </c>
      <c r="AC2608" s="14" t="str">
        <f>VLOOKUP($U2608,look_up!$A$2:Q2634,9,FALSE)</f>
        <v>Actiniidae</v>
      </c>
      <c r="AD2608" s="14">
        <f>VLOOKUP($U2608,look_up!A$2:P2634,10,FALSE)</f>
        <v>283408</v>
      </c>
      <c r="AE2608" s="16">
        <v>0</v>
      </c>
      <c r="AF2608" s="24" t="s">
        <v>216</v>
      </c>
      <c r="AG2608">
        <v>40</v>
      </c>
      <c r="AH2608" s="16" t="s">
        <v>273</v>
      </c>
      <c r="AI2608" s="16" t="s">
        <v>297</v>
      </c>
      <c r="AJ2608" s="16" t="s">
        <v>214</v>
      </c>
      <c r="AK2608" s="16" t="s">
        <v>232</v>
      </c>
      <c r="AL2608" s="16">
        <v>0</v>
      </c>
    </row>
    <row r="2609" spans="1:38" x14ac:dyDescent="0.3">
      <c r="A2609" s="24" t="s">
        <v>0</v>
      </c>
      <c r="B2609" t="s">
        <v>1</v>
      </c>
      <c r="C2609" t="s">
        <v>279</v>
      </c>
      <c r="D2609">
        <v>-27.271709999999999</v>
      </c>
      <c r="E2609">
        <v>-48.331710000000001</v>
      </c>
      <c r="F2609" s="24" t="s">
        <v>2</v>
      </c>
      <c r="G2609" s="24" t="s">
        <v>3</v>
      </c>
      <c r="H2609" s="25">
        <v>42416</v>
      </c>
      <c r="I2609" s="12" t="s">
        <v>294</v>
      </c>
      <c r="J2609" s="12" t="s">
        <v>245</v>
      </c>
      <c r="K2609" s="12" t="s">
        <v>292</v>
      </c>
      <c r="L2609" s="24" t="s">
        <v>96</v>
      </c>
      <c r="M2609" s="24" t="s">
        <v>313</v>
      </c>
      <c r="N2609" t="s">
        <v>86</v>
      </c>
      <c r="O2609" s="24">
        <v>2</v>
      </c>
      <c r="P2609">
        <v>10</v>
      </c>
      <c r="Q2609">
        <v>10</v>
      </c>
      <c r="R2609">
        <v>27</v>
      </c>
      <c r="S2609" s="24">
        <v>14.5</v>
      </c>
      <c r="T2609" s="24">
        <v>13</v>
      </c>
      <c r="U2609" t="s">
        <v>190</v>
      </c>
      <c r="V2609" s="14" t="str">
        <f>VLOOKUP($U2609,look_up!$A$2:J2635,2,FALSE)</f>
        <v>Anêmona</v>
      </c>
      <c r="W2609" s="14" t="str">
        <f>VLOOKUP($U2609,look_up!$A$2:K2635,3,FALSE)</f>
        <v>Species</v>
      </c>
      <c r="X2609" s="14" t="str">
        <f>VLOOKUP($U2609,look_up!$A$2:L2635,4,FALSE)</f>
        <v>NA</v>
      </c>
      <c r="Y2609" s="14" t="str">
        <f>VLOOKUP($U2609,look_up!A$2:K2635,5,FALSE)</f>
        <v>Animalia</v>
      </c>
      <c r="Z2609" s="14" t="str">
        <f>VLOOKUP($U2609,look_up!A$2:L2635,6,FALSE)</f>
        <v>Cnidaria</v>
      </c>
      <c r="AA2609" s="14" t="str">
        <f>VLOOKUP($U2609,look_up!A$2:M2635,7,FALSE)</f>
        <v>Anthozoa</v>
      </c>
      <c r="AB2609" s="14" t="str">
        <f>VLOOKUP($U2609,look_up!$A$2:P2635,8,FALSE)</f>
        <v>Actiniaria</v>
      </c>
      <c r="AC2609" s="14" t="str">
        <f>VLOOKUP($U2609,look_up!$A$2:Q2635,9,FALSE)</f>
        <v>Actiniidae</v>
      </c>
      <c r="AD2609" s="14">
        <f>VLOOKUP($U2609,look_up!A$2:P2635,10,FALSE)</f>
        <v>283408</v>
      </c>
      <c r="AE2609" s="16">
        <v>0</v>
      </c>
      <c r="AF2609" s="24" t="s">
        <v>216</v>
      </c>
      <c r="AG2609">
        <v>40</v>
      </c>
      <c r="AH2609" s="16" t="s">
        <v>273</v>
      </c>
      <c r="AI2609" s="16" t="s">
        <v>297</v>
      </c>
      <c r="AJ2609" s="16" t="s">
        <v>214</v>
      </c>
      <c r="AK2609" s="16" t="s">
        <v>232</v>
      </c>
      <c r="AL2609" s="16">
        <v>0</v>
      </c>
    </row>
    <row r="2610" spans="1:38" x14ac:dyDescent="0.3">
      <c r="A2610" s="24" t="s">
        <v>0</v>
      </c>
      <c r="B2610" t="s">
        <v>1</v>
      </c>
      <c r="C2610" t="s">
        <v>279</v>
      </c>
      <c r="D2610">
        <v>-27.271709999999999</v>
      </c>
      <c r="E2610">
        <v>-48.331710000000001</v>
      </c>
      <c r="F2610" s="24" t="s">
        <v>2</v>
      </c>
      <c r="G2610" s="24" t="s">
        <v>3</v>
      </c>
      <c r="H2610" s="25">
        <v>42416</v>
      </c>
      <c r="I2610" s="12" t="s">
        <v>294</v>
      </c>
      <c r="J2610" s="12" t="s">
        <v>245</v>
      </c>
      <c r="K2610" s="12" t="s">
        <v>292</v>
      </c>
      <c r="L2610" s="24" t="s">
        <v>96</v>
      </c>
      <c r="M2610" s="24" t="s">
        <v>313</v>
      </c>
      <c r="N2610" t="s">
        <v>86</v>
      </c>
      <c r="O2610" s="24">
        <v>3</v>
      </c>
      <c r="P2610">
        <v>10</v>
      </c>
      <c r="Q2610">
        <v>10</v>
      </c>
      <c r="R2610">
        <v>27</v>
      </c>
      <c r="S2610" s="24">
        <v>14.5</v>
      </c>
      <c r="T2610" s="24">
        <v>13</v>
      </c>
      <c r="U2610" t="s">
        <v>190</v>
      </c>
      <c r="V2610" s="14" t="str">
        <f>VLOOKUP($U2610,look_up!$A$2:J2636,2,FALSE)</f>
        <v>Anêmona</v>
      </c>
      <c r="W2610" s="14" t="str">
        <f>VLOOKUP($U2610,look_up!$A$2:K2636,3,FALSE)</f>
        <v>Species</v>
      </c>
      <c r="X2610" s="14" t="str">
        <f>VLOOKUP($U2610,look_up!$A$2:L2636,4,FALSE)</f>
        <v>NA</v>
      </c>
      <c r="Y2610" s="14" t="str">
        <f>VLOOKUP($U2610,look_up!A$2:K2636,5,FALSE)</f>
        <v>Animalia</v>
      </c>
      <c r="Z2610" s="14" t="str">
        <f>VLOOKUP($U2610,look_up!A$2:L2636,6,FALSE)</f>
        <v>Cnidaria</v>
      </c>
      <c r="AA2610" s="14" t="str">
        <f>VLOOKUP($U2610,look_up!A$2:M2636,7,FALSE)</f>
        <v>Anthozoa</v>
      </c>
      <c r="AB2610" s="14" t="str">
        <f>VLOOKUP($U2610,look_up!$A$2:P2636,8,FALSE)</f>
        <v>Actiniaria</v>
      </c>
      <c r="AC2610" s="14" t="str">
        <f>VLOOKUP($U2610,look_up!$A$2:Q2636,9,FALSE)</f>
        <v>Actiniidae</v>
      </c>
      <c r="AD2610" s="14">
        <f>VLOOKUP($U2610,look_up!A$2:P2636,10,FALSE)</f>
        <v>283408</v>
      </c>
      <c r="AE2610" s="16">
        <v>0</v>
      </c>
      <c r="AF2610" s="24" t="s">
        <v>216</v>
      </c>
      <c r="AG2610">
        <v>40</v>
      </c>
      <c r="AH2610" s="16" t="s">
        <v>273</v>
      </c>
      <c r="AI2610" s="16" t="s">
        <v>297</v>
      </c>
      <c r="AJ2610" s="16" t="s">
        <v>214</v>
      </c>
      <c r="AK2610" s="16" t="s">
        <v>232</v>
      </c>
      <c r="AL2610" s="16">
        <v>0</v>
      </c>
    </row>
    <row r="2611" spans="1:38" x14ac:dyDescent="0.3">
      <c r="A2611" s="24" t="s">
        <v>0</v>
      </c>
      <c r="B2611" t="s">
        <v>308</v>
      </c>
      <c r="C2611" t="s">
        <v>281</v>
      </c>
      <c r="D2611">
        <v>-27.274239999999999</v>
      </c>
      <c r="E2611">
        <v>-48.3339</v>
      </c>
      <c r="F2611" s="24" t="s">
        <v>2</v>
      </c>
      <c r="G2611" s="24" t="s">
        <v>3</v>
      </c>
      <c r="H2611" s="25">
        <v>42417</v>
      </c>
      <c r="I2611" s="12" t="s">
        <v>103</v>
      </c>
      <c r="J2611" s="12" t="s">
        <v>245</v>
      </c>
      <c r="K2611" s="12" t="s">
        <v>292</v>
      </c>
      <c r="L2611" s="24" t="s">
        <v>96</v>
      </c>
      <c r="M2611" s="24" t="s">
        <v>313</v>
      </c>
      <c r="N2611" t="s">
        <v>85</v>
      </c>
      <c r="O2611" s="24">
        <v>1</v>
      </c>
      <c r="P2611">
        <v>5</v>
      </c>
      <c r="Q2611">
        <v>5</v>
      </c>
      <c r="R2611">
        <v>26</v>
      </c>
      <c r="S2611" s="24">
        <v>13.5</v>
      </c>
      <c r="T2611" s="24">
        <v>13.5</v>
      </c>
      <c r="U2611" t="s">
        <v>190</v>
      </c>
      <c r="V2611" s="14" t="str">
        <f>VLOOKUP($U2611,look_up!$A$2:J2637,2,FALSE)</f>
        <v>Anêmona</v>
      </c>
      <c r="W2611" s="14" t="str">
        <f>VLOOKUP($U2611,look_up!$A$2:K2637,3,FALSE)</f>
        <v>Species</v>
      </c>
      <c r="X2611" s="14" t="str">
        <f>VLOOKUP($U2611,look_up!$A$2:L2637,4,FALSE)</f>
        <v>NA</v>
      </c>
      <c r="Y2611" s="14" t="str">
        <f>VLOOKUP($U2611,look_up!A$2:K2637,5,FALSE)</f>
        <v>Animalia</v>
      </c>
      <c r="Z2611" s="14" t="str">
        <f>VLOOKUP($U2611,look_up!A$2:L2637,6,FALSE)</f>
        <v>Cnidaria</v>
      </c>
      <c r="AA2611" s="14" t="str">
        <f>VLOOKUP($U2611,look_up!A$2:M2637,7,FALSE)</f>
        <v>Anthozoa</v>
      </c>
      <c r="AB2611" s="14" t="str">
        <f>VLOOKUP($U2611,look_up!$A$2:P2637,8,FALSE)</f>
        <v>Actiniaria</v>
      </c>
      <c r="AC2611" s="14" t="str">
        <f>VLOOKUP($U2611,look_up!$A$2:Q2637,9,FALSE)</f>
        <v>Actiniidae</v>
      </c>
      <c r="AD2611" s="14">
        <f>VLOOKUP($U2611,look_up!A$2:P2637,10,FALSE)</f>
        <v>283408</v>
      </c>
      <c r="AE2611" s="16">
        <v>7</v>
      </c>
      <c r="AF2611" s="24" t="s">
        <v>216</v>
      </c>
      <c r="AG2611">
        <v>40</v>
      </c>
      <c r="AH2611" s="16" t="s">
        <v>273</v>
      </c>
      <c r="AI2611" s="16" t="s">
        <v>297</v>
      </c>
      <c r="AJ2611" s="16" t="s">
        <v>214</v>
      </c>
      <c r="AK2611" s="16" t="s">
        <v>232</v>
      </c>
      <c r="AL2611" s="16">
        <v>7</v>
      </c>
    </row>
    <row r="2612" spans="1:38" x14ac:dyDescent="0.3">
      <c r="A2612" s="24" t="s">
        <v>0</v>
      </c>
      <c r="B2612" t="s">
        <v>308</v>
      </c>
      <c r="C2612" t="s">
        <v>281</v>
      </c>
      <c r="D2612">
        <v>-27.274239999999999</v>
      </c>
      <c r="E2612">
        <v>-48.3339</v>
      </c>
      <c r="F2612" s="24" t="s">
        <v>2</v>
      </c>
      <c r="G2612" s="24" t="s">
        <v>3</v>
      </c>
      <c r="H2612" s="25">
        <v>42417</v>
      </c>
      <c r="I2612" s="12" t="s">
        <v>103</v>
      </c>
      <c r="J2612" s="12" t="s">
        <v>245</v>
      </c>
      <c r="K2612" s="12" t="s">
        <v>292</v>
      </c>
      <c r="L2612" s="24" t="s">
        <v>96</v>
      </c>
      <c r="M2612" s="24" t="s">
        <v>313</v>
      </c>
      <c r="N2612" t="s">
        <v>85</v>
      </c>
      <c r="O2612" s="24">
        <v>2</v>
      </c>
      <c r="P2612">
        <v>5</v>
      </c>
      <c r="Q2612">
        <v>5</v>
      </c>
      <c r="R2612">
        <v>26</v>
      </c>
      <c r="S2612" s="24">
        <v>13.5</v>
      </c>
      <c r="T2612" s="24">
        <v>13.5</v>
      </c>
      <c r="U2612" t="s">
        <v>190</v>
      </c>
      <c r="V2612" s="14" t="str">
        <f>VLOOKUP($U2612,look_up!$A$2:J2638,2,FALSE)</f>
        <v>Anêmona</v>
      </c>
      <c r="W2612" s="14" t="str">
        <f>VLOOKUP($U2612,look_up!$A$2:K2638,3,FALSE)</f>
        <v>Species</v>
      </c>
      <c r="X2612" s="14" t="str">
        <f>VLOOKUP($U2612,look_up!$A$2:L2638,4,FALSE)</f>
        <v>NA</v>
      </c>
      <c r="Y2612" s="14" t="str">
        <f>VLOOKUP($U2612,look_up!A$2:K2638,5,FALSE)</f>
        <v>Animalia</v>
      </c>
      <c r="Z2612" s="14" t="str">
        <f>VLOOKUP($U2612,look_up!A$2:L2638,6,FALSE)</f>
        <v>Cnidaria</v>
      </c>
      <c r="AA2612" s="14" t="str">
        <f>VLOOKUP($U2612,look_up!A$2:M2638,7,FALSE)</f>
        <v>Anthozoa</v>
      </c>
      <c r="AB2612" s="14" t="str">
        <f>VLOOKUP($U2612,look_up!$A$2:P2638,8,FALSE)</f>
        <v>Actiniaria</v>
      </c>
      <c r="AC2612" s="14" t="str">
        <f>VLOOKUP($U2612,look_up!$A$2:Q2638,9,FALSE)</f>
        <v>Actiniidae</v>
      </c>
      <c r="AD2612" s="14">
        <f>VLOOKUP($U2612,look_up!A$2:P2638,10,FALSE)</f>
        <v>283408</v>
      </c>
      <c r="AE2612" s="16">
        <v>10</v>
      </c>
      <c r="AF2612" s="24" t="s">
        <v>216</v>
      </c>
      <c r="AG2612">
        <v>40</v>
      </c>
      <c r="AH2612" s="16" t="s">
        <v>273</v>
      </c>
      <c r="AI2612" s="16" t="s">
        <v>297</v>
      </c>
      <c r="AJ2612" s="16" t="s">
        <v>214</v>
      </c>
      <c r="AK2612" s="16" t="s">
        <v>232</v>
      </c>
      <c r="AL2612" s="16">
        <v>10</v>
      </c>
    </row>
    <row r="2613" spans="1:38" x14ac:dyDescent="0.3">
      <c r="A2613" s="24" t="s">
        <v>0</v>
      </c>
      <c r="B2613" t="s">
        <v>308</v>
      </c>
      <c r="C2613" t="s">
        <v>281</v>
      </c>
      <c r="D2613">
        <v>-27.274239999999999</v>
      </c>
      <c r="E2613">
        <v>-48.3339</v>
      </c>
      <c r="F2613" s="24" t="s">
        <v>2</v>
      </c>
      <c r="G2613" s="24" t="s">
        <v>3</v>
      </c>
      <c r="H2613" s="25">
        <v>42417</v>
      </c>
      <c r="I2613" s="12" t="s">
        <v>103</v>
      </c>
      <c r="J2613" s="12" t="s">
        <v>245</v>
      </c>
      <c r="K2613" s="12" t="s">
        <v>292</v>
      </c>
      <c r="L2613" s="24" t="s">
        <v>96</v>
      </c>
      <c r="M2613" s="24" t="s">
        <v>313</v>
      </c>
      <c r="N2613" t="s">
        <v>85</v>
      </c>
      <c r="O2613" s="24">
        <v>3</v>
      </c>
      <c r="P2613">
        <v>5</v>
      </c>
      <c r="Q2613">
        <v>5</v>
      </c>
      <c r="R2613">
        <v>26</v>
      </c>
      <c r="S2613" s="24">
        <v>13.5</v>
      </c>
      <c r="T2613" s="24">
        <v>13.5</v>
      </c>
      <c r="U2613" t="s">
        <v>190</v>
      </c>
      <c r="V2613" s="14" t="str">
        <f>VLOOKUP($U2613,look_up!$A$2:J2639,2,FALSE)</f>
        <v>Anêmona</v>
      </c>
      <c r="W2613" s="14" t="str">
        <f>VLOOKUP($U2613,look_up!$A$2:K2639,3,FALSE)</f>
        <v>Species</v>
      </c>
      <c r="X2613" s="14" t="str">
        <f>VLOOKUP($U2613,look_up!$A$2:L2639,4,FALSE)</f>
        <v>NA</v>
      </c>
      <c r="Y2613" s="14" t="str">
        <f>VLOOKUP($U2613,look_up!A$2:K2639,5,FALSE)</f>
        <v>Animalia</v>
      </c>
      <c r="Z2613" s="14" t="str">
        <f>VLOOKUP($U2613,look_up!A$2:L2639,6,FALSE)</f>
        <v>Cnidaria</v>
      </c>
      <c r="AA2613" s="14" t="str">
        <f>VLOOKUP($U2613,look_up!A$2:M2639,7,FALSE)</f>
        <v>Anthozoa</v>
      </c>
      <c r="AB2613" s="14" t="str">
        <f>VLOOKUP($U2613,look_up!$A$2:P2639,8,FALSE)</f>
        <v>Actiniaria</v>
      </c>
      <c r="AC2613" s="14" t="str">
        <f>VLOOKUP($U2613,look_up!$A$2:Q2639,9,FALSE)</f>
        <v>Actiniidae</v>
      </c>
      <c r="AD2613" s="14">
        <f>VLOOKUP($U2613,look_up!A$2:P2639,10,FALSE)</f>
        <v>283408</v>
      </c>
      <c r="AE2613" s="16">
        <v>5</v>
      </c>
      <c r="AF2613" s="24" t="s">
        <v>216</v>
      </c>
      <c r="AG2613">
        <v>40</v>
      </c>
      <c r="AH2613" s="16" t="s">
        <v>273</v>
      </c>
      <c r="AI2613" s="16" t="s">
        <v>297</v>
      </c>
      <c r="AJ2613" s="16" t="s">
        <v>214</v>
      </c>
      <c r="AK2613" s="16" t="s">
        <v>232</v>
      </c>
      <c r="AL2613" s="16">
        <v>5</v>
      </c>
    </row>
    <row r="2614" spans="1:38" x14ac:dyDescent="0.3">
      <c r="A2614" s="24" t="s">
        <v>0</v>
      </c>
      <c r="B2614" t="s">
        <v>308</v>
      </c>
      <c r="C2614" t="s">
        <v>281</v>
      </c>
      <c r="D2614">
        <v>-27.274239999999999</v>
      </c>
      <c r="E2614">
        <v>-48.3339</v>
      </c>
      <c r="F2614" s="24" t="s">
        <v>2</v>
      </c>
      <c r="G2614" s="24" t="s">
        <v>3</v>
      </c>
      <c r="H2614" s="25">
        <v>42417</v>
      </c>
      <c r="I2614" s="12" t="s">
        <v>103</v>
      </c>
      <c r="J2614" s="12" t="s">
        <v>245</v>
      </c>
      <c r="K2614" s="12" t="s">
        <v>292</v>
      </c>
      <c r="L2614" s="24" t="s">
        <v>96</v>
      </c>
      <c r="M2614" s="24" t="s">
        <v>313</v>
      </c>
      <c r="N2614" t="s">
        <v>85</v>
      </c>
      <c r="O2614" s="24">
        <v>1</v>
      </c>
      <c r="P2614">
        <v>10</v>
      </c>
      <c r="Q2614">
        <v>10</v>
      </c>
      <c r="R2614">
        <v>26</v>
      </c>
      <c r="S2614" s="24">
        <v>13.5</v>
      </c>
      <c r="T2614" s="24">
        <v>13.5</v>
      </c>
      <c r="U2614" t="s">
        <v>190</v>
      </c>
      <c r="V2614" s="14" t="str">
        <f>VLOOKUP($U2614,look_up!$A$2:J2640,2,FALSE)</f>
        <v>Anêmona</v>
      </c>
      <c r="W2614" s="14" t="str">
        <f>VLOOKUP($U2614,look_up!$A$2:K2640,3,FALSE)</f>
        <v>Species</v>
      </c>
      <c r="X2614" s="14" t="str">
        <f>VLOOKUP($U2614,look_up!$A$2:L2640,4,FALSE)</f>
        <v>NA</v>
      </c>
      <c r="Y2614" s="14" t="str">
        <f>VLOOKUP($U2614,look_up!A$2:K2640,5,FALSE)</f>
        <v>Animalia</v>
      </c>
      <c r="Z2614" s="14" t="str">
        <f>VLOOKUP($U2614,look_up!A$2:L2640,6,FALSE)</f>
        <v>Cnidaria</v>
      </c>
      <c r="AA2614" s="14" t="str">
        <f>VLOOKUP($U2614,look_up!A$2:M2640,7,FALSE)</f>
        <v>Anthozoa</v>
      </c>
      <c r="AB2614" s="14" t="str">
        <f>VLOOKUP($U2614,look_up!$A$2:P2640,8,FALSE)</f>
        <v>Actiniaria</v>
      </c>
      <c r="AC2614" s="14" t="str">
        <f>VLOOKUP($U2614,look_up!$A$2:Q2640,9,FALSE)</f>
        <v>Actiniidae</v>
      </c>
      <c r="AD2614" s="14">
        <f>VLOOKUP($U2614,look_up!A$2:P2640,10,FALSE)</f>
        <v>283408</v>
      </c>
      <c r="AE2614" s="16">
        <v>1</v>
      </c>
      <c r="AF2614" s="24" t="s">
        <v>216</v>
      </c>
      <c r="AG2614">
        <v>40</v>
      </c>
      <c r="AH2614" s="16" t="s">
        <v>273</v>
      </c>
      <c r="AI2614" s="16" t="s">
        <v>297</v>
      </c>
      <c r="AJ2614" s="16" t="s">
        <v>214</v>
      </c>
      <c r="AK2614" s="16" t="s">
        <v>232</v>
      </c>
      <c r="AL2614" s="16">
        <v>1</v>
      </c>
    </row>
    <row r="2615" spans="1:38" x14ac:dyDescent="0.3">
      <c r="A2615" s="24" t="s">
        <v>0</v>
      </c>
      <c r="B2615" t="s">
        <v>308</v>
      </c>
      <c r="C2615" t="s">
        <v>281</v>
      </c>
      <c r="D2615">
        <v>-27.274239999999999</v>
      </c>
      <c r="E2615">
        <v>-48.3339</v>
      </c>
      <c r="F2615" s="24" t="s">
        <v>2</v>
      </c>
      <c r="G2615" s="24" t="s">
        <v>3</v>
      </c>
      <c r="H2615" s="25">
        <v>42417</v>
      </c>
      <c r="I2615" s="12" t="s">
        <v>103</v>
      </c>
      <c r="J2615" s="12" t="s">
        <v>245</v>
      </c>
      <c r="K2615" s="12" t="s">
        <v>292</v>
      </c>
      <c r="L2615" s="24" t="s">
        <v>96</v>
      </c>
      <c r="M2615" s="24" t="s">
        <v>313</v>
      </c>
      <c r="N2615" t="s">
        <v>85</v>
      </c>
      <c r="O2615" s="24">
        <v>2</v>
      </c>
      <c r="P2615">
        <v>10</v>
      </c>
      <c r="Q2615">
        <v>10</v>
      </c>
      <c r="R2615">
        <v>26</v>
      </c>
      <c r="S2615" s="24">
        <v>13.5</v>
      </c>
      <c r="T2615" s="24">
        <v>13.5</v>
      </c>
      <c r="U2615" t="s">
        <v>190</v>
      </c>
      <c r="V2615" s="14" t="str">
        <f>VLOOKUP($U2615,look_up!$A$2:J2641,2,FALSE)</f>
        <v>Anêmona</v>
      </c>
      <c r="W2615" s="14" t="str">
        <f>VLOOKUP($U2615,look_up!$A$2:K2641,3,FALSE)</f>
        <v>Species</v>
      </c>
      <c r="X2615" s="14" t="str">
        <f>VLOOKUP($U2615,look_up!$A$2:L2641,4,FALSE)</f>
        <v>NA</v>
      </c>
      <c r="Y2615" s="14" t="str">
        <f>VLOOKUP($U2615,look_up!A$2:K2641,5,FALSE)</f>
        <v>Animalia</v>
      </c>
      <c r="Z2615" s="14" t="str">
        <f>VLOOKUP($U2615,look_up!A$2:L2641,6,FALSE)</f>
        <v>Cnidaria</v>
      </c>
      <c r="AA2615" s="14" t="str">
        <f>VLOOKUP($U2615,look_up!A$2:M2641,7,FALSE)</f>
        <v>Anthozoa</v>
      </c>
      <c r="AB2615" s="14" t="str">
        <f>VLOOKUP($U2615,look_up!$A$2:P2641,8,FALSE)</f>
        <v>Actiniaria</v>
      </c>
      <c r="AC2615" s="14" t="str">
        <f>VLOOKUP($U2615,look_up!$A$2:Q2641,9,FALSE)</f>
        <v>Actiniidae</v>
      </c>
      <c r="AD2615" s="14">
        <f>VLOOKUP($U2615,look_up!A$2:P2641,10,FALSE)</f>
        <v>283408</v>
      </c>
      <c r="AE2615" s="16">
        <v>0</v>
      </c>
      <c r="AF2615" s="24" t="s">
        <v>216</v>
      </c>
      <c r="AG2615">
        <v>40</v>
      </c>
      <c r="AH2615" s="16" t="s">
        <v>273</v>
      </c>
      <c r="AI2615" s="16" t="s">
        <v>297</v>
      </c>
      <c r="AJ2615" s="16" t="s">
        <v>214</v>
      </c>
      <c r="AK2615" s="16" t="s">
        <v>232</v>
      </c>
      <c r="AL2615" s="16">
        <v>0</v>
      </c>
    </row>
    <row r="2616" spans="1:38" x14ac:dyDescent="0.3">
      <c r="A2616" s="24" t="s">
        <v>0</v>
      </c>
      <c r="B2616" t="s">
        <v>308</v>
      </c>
      <c r="C2616" t="s">
        <v>281</v>
      </c>
      <c r="D2616">
        <v>-27.274239999999999</v>
      </c>
      <c r="E2616">
        <v>-48.3339</v>
      </c>
      <c r="F2616" s="24" t="s">
        <v>2</v>
      </c>
      <c r="G2616" s="24" t="s">
        <v>3</v>
      </c>
      <c r="H2616" s="25">
        <v>42417</v>
      </c>
      <c r="I2616" s="12" t="s">
        <v>103</v>
      </c>
      <c r="J2616" s="12" t="s">
        <v>245</v>
      </c>
      <c r="K2616" s="12" t="s">
        <v>292</v>
      </c>
      <c r="L2616" s="24" t="s">
        <v>96</v>
      </c>
      <c r="M2616" s="24" t="s">
        <v>313</v>
      </c>
      <c r="N2616" t="s">
        <v>85</v>
      </c>
      <c r="O2616" s="24">
        <v>3</v>
      </c>
      <c r="P2616">
        <v>10</v>
      </c>
      <c r="Q2616">
        <v>10</v>
      </c>
      <c r="R2616">
        <v>26</v>
      </c>
      <c r="S2616" s="24">
        <v>13.5</v>
      </c>
      <c r="T2616" s="24">
        <v>13.5</v>
      </c>
      <c r="U2616" t="s">
        <v>190</v>
      </c>
      <c r="V2616" s="14" t="str">
        <f>VLOOKUP($U2616,look_up!$A$2:J2642,2,FALSE)</f>
        <v>Anêmona</v>
      </c>
      <c r="W2616" s="14" t="str">
        <f>VLOOKUP($U2616,look_up!$A$2:K2642,3,FALSE)</f>
        <v>Species</v>
      </c>
      <c r="X2616" s="14" t="str">
        <f>VLOOKUP($U2616,look_up!$A$2:L2642,4,FALSE)</f>
        <v>NA</v>
      </c>
      <c r="Y2616" s="14" t="str">
        <f>VLOOKUP($U2616,look_up!A$2:K2642,5,FALSE)</f>
        <v>Animalia</v>
      </c>
      <c r="Z2616" s="14" t="str">
        <f>VLOOKUP($U2616,look_up!A$2:L2642,6,FALSE)</f>
        <v>Cnidaria</v>
      </c>
      <c r="AA2616" s="14" t="str">
        <f>VLOOKUP($U2616,look_up!A$2:M2642,7,FALSE)</f>
        <v>Anthozoa</v>
      </c>
      <c r="AB2616" s="14" t="str">
        <f>VLOOKUP($U2616,look_up!$A$2:P2642,8,FALSE)</f>
        <v>Actiniaria</v>
      </c>
      <c r="AC2616" s="14" t="str">
        <f>VLOOKUP($U2616,look_up!$A$2:Q2642,9,FALSE)</f>
        <v>Actiniidae</v>
      </c>
      <c r="AD2616" s="14">
        <f>VLOOKUP($U2616,look_up!A$2:P2642,10,FALSE)</f>
        <v>283408</v>
      </c>
      <c r="AE2616" s="16">
        <v>0</v>
      </c>
      <c r="AF2616" s="24" t="s">
        <v>216</v>
      </c>
      <c r="AG2616">
        <v>40</v>
      </c>
      <c r="AH2616" s="16" t="s">
        <v>273</v>
      </c>
      <c r="AI2616" s="16" t="s">
        <v>297</v>
      </c>
      <c r="AJ2616" s="16" t="s">
        <v>214</v>
      </c>
      <c r="AK2616" s="16" t="s">
        <v>232</v>
      </c>
      <c r="AL2616" s="16">
        <v>0</v>
      </c>
    </row>
    <row r="2617" spans="1:38" x14ac:dyDescent="0.3">
      <c r="A2617" s="24" t="s">
        <v>0</v>
      </c>
      <c r="B2617" t="s">
        <v>267</v>
      </c>
      <c r="C2617" t="s">
        <v>283</v>
      </c>
      <c r="D2617">
        <v>-27.27486</v>
      </c>
      <c r="E2617">
        <v>-48.36674</v>
      </c>
      <c r="F2617" s="24" t="s">
        <v>2</v>
      </c>
      <c r="G2617" s="24" t="s">
        <v>3</v>
      </c>
      <c r="H2617" s="25">
        <v>42396</v>
      </c>
      <c r="I2617" s="12" t="s">
        <v>282</v>
      </c>
      <c r="J2617" s="12" t="s">
        <v>270</v>
      </c>
      <c r="K2617" s="12" t="s">
        <v>292</v>
      </c>
      <c r="L2617" s="24" t="s">
        <v>96</v>
      </c>
      <c r="M2617" s="24" t="s">
        <v>313</v>
      </c>
      <c r="N2617" t="s">
        <v>85</v>
      </c>
      <c r="O2617" s="24">
        <v>1</v>
      </c>
      <c r="P2617">
        <v>5</v>
      </c>
      <c r="Q2617">
        <v>5</v>
      </c>
      <c r="R2617">
        <v>26</v>
      </c>
      <c r="S2617" s="24">
        <v>9.5</v>
      </c>
      <c r="T2617" s="24">
        <v>8</v>
      </c>
      <c r="U2617" t="s">
        <v>190</v>
      </c>
      <c r="V2617" s="14" t="str">
        <f>VLOOKUP($U2617,look_up!$A$2:J2643,2,FALSE)</f>
        <v>Anêmona</v>
      </c>
      <c r="W2617" s="14" t="str">
        <f>VLOOKUP($U2617,look_up!$A$2:K2643,3,FALSE)</f>
        <v>Species</v>
      </c>
      <c r="X2617" s="14" t="str">
        <f>VLOOKUP($U2617,look_up!$A$2:L2643,4,FALSE)</f>
        <v>NA</v>
      </c>
      <c r="Y2617" s="14" t="str">
        <f>VLOOKUP($U2617,look_up!A$2:K2643,5,FALSE)</f>
        <v>Animalia</v>
      </c>
      <c r="Z2617" s="14" t="str">
        <f>VLOOKUP($U2617,look_up!A$2:L2643,6,FALSE)</f>
        <v>Cnidaria</v>
      </c>
      <c r="AA2617" s="14" t="str">
        <f>VLOOKUP($U2617,look_up!A$2:M2643,7,FALSE)</f>
        <v>Anthozoa</v>
      </c>
      <c r="AB2617" s="14" t="str">
        <f>VLOOKUP($U2617,look_up!$A$2:P2643,8,FALSE)</f>
        <v>Actiniaria</v>
      </c>
      <c r="AC2617" s="14" t="str">
        <f>VLOOKUP($U2617,look_up!$A$2:Q2643,9,FALSE)</f>
        <v>Actiniidae</v>
      </c>
      <c r="AD2617" s="14">
        <f>VLOOKUP($U2617,look_up!A$2:P2643,10,FALSE)</f>
        <v>283408</v>
      </c>
      <c r="AE2617" s="16">
        <v>0</v>
      </c>
      <c r="AF2617" s="24" t="s">
        <v>216</v>
      </c>
      <c r="AG2617">
        <v>40</v>
      </c>
      <c r="AH2617" s="16" t="s">
        <v>273</v>
      </c>
      <c r="AI2617" s="16" t="s">
        <v>297</v>
      </c>
      <c r="AJ2617" s="16" t="s">
        <v>214</v>
      </c>
      <c r="AK2617" s="16" t="s">
        <v>232</v>
      </c>
      <c r="AL2617" s="16">
        <v>0</v>
      </c>
    </row>
    <row r="2618" spans="1:38" x14ac:dyDescent="0.3">
      <c r="A2618" s="24" t="s">
        <v>0</v>
      </c>
      <c r="B2618" t="s">
        <v>267</v>
      </c>
      <c r="C2618" t="s">
        <v>283</v>
      </c>
      <c r="D2618">
        <v>-27.27486</v>
      </c>
      <c r="E2618">
        <v>-48.36674</v>
      </c>
      <c r="F2618" s="24" t="s">
        <v>2</v>
      </c>
      <c r="G2618" s="24" t="s">
        <v>3</v>
      </c>
      <c r="H2618" s="25">
        <v>42396</v>
      </c>
      <c r="I2618" s="12" t="s">
        <v>282</v>
      </c>
      <c r="J2618" s="12" t="s">
        <v>270</v>
      </c>
      <c r="K2618" s="12" t="s">
        <v>292</v>
      </c>
      <c r="L2618" s="24" t="s">
        <v>96</v>
      </c>
      <c r="M2618" s="24" t="s">
        <v>313</v>
      </c>
      <c r="N2618" t="s">
        <v>85</v>
      </c>
      <c r="O2618" s="24">
        <v>2</v>
      </c>
      <c r="P2618">
        <v>5</v>
      </c>
      <c r="Q2618">
        <v>5</v>
      </c>
      <c r="R2618">
        <v>26</v>
      </c>
      <c r="S2618" s="24">
        <v>9.5</v>
      </c>
      <c r="T2618" s="24">
        <v>8</v>
      </c>
      <c r="U2618" t="s">
        <v>190</v>
      </c>
      <c r="V2618" s="14" t="str">
        <f>VLOOKUP($U2618,look_up!$A$2:J2644,2,FALSE)</f>
        <v>Anêmona</v>
      </c>
      <c r="W2618" s="14" t="str">
        <f>VLOOKUP($U2618,look_up!$A$2:K2644,3,FALSE)</f>
        <v>Species</v>
      </c>
      <c r="X2618" s="14" t="str">
        <f>VLOOKUP($U2618,look_up!$A$2:L2644,4,FALSE)</f>
        <v>NA</v>
      </c>
      <c r="Y2618" s="14" t="str">
        <f>VLOOKUP($U2618,look_up!A$2:K2644,5,FALSE)</f>
        <v>Animalia</v>
      </c>
      <c r="Z2618" s="14" t="str">
        <f>VLOOKUP($U2618,look_up!A$2:L2644,6,FALSE)</f>
        <v>Cnidaria</v>
      </c>
      <c r="AA2618" s="14" t="str">
        <f>VLOOKUP($U2618,look_up!A$2:M2644,7,FALSE)</f>
        <v>Anthozoa</v>
      </c>
      <c r="AB2618" s="14" t="str">
        <f>VLOOKUP($U2618,look_up!$A$2:P2644,8,FALSE)</f>
        <v>Actiniaria</v>
      </c>
      <c r="AC2618" s="14" t="str">
        <f>VLOOKUP($U2618,look_up!$A$2:Q2644,9,FALSE)</f>
        <v>Actiniidae</v>
      </c>
      <c r="AD2618" s="14">
        <f>VLOOKUP($U2618,look_up!A$2:P2644,10,FALSE)</f>
        <v>283408</v>
      </c>
      <c r="AE2618" s="16">
        <v>0</v>
      </c>
      <c r="AF2618" s="24" t="s">
        <v>216</v>
      </c>
      <c r="AG2618">
        <v>40</v>
      </c>
      <c r="AH2618" s="16" t="s">
        <v>273</v>
      </c>
      <c r="AI2618" s="16" t="s">
        <v>297</v>
      </c>
      <c r="AJ2618" s="16" t="s">
        <v>214</v>
      </c>
      <c r="AK2618" s="16" t="s">
        <v>232</v>
      </c>
      <c r="AL2618" s="16">
        <v>0</v>
      </c>
    </row>
    <row r="2619" spans="1:38" x14ac:dyDescent="0.3">
      <c r="A2619" s="24" t="s">
        <v>0</v>
      </c>
      <c r="B2619" t="s">
        <v>267</v>
      </c>
      <c r="C2619" t="s">
        <v>283</v>
      </c>
      <c r="D2619">
        <v>-27.27486</v>
      </c>
      <c r="E2619">
        <v>-48.36674</v>
      </c>
      <c r="F2619" s="24" t="s">
        <v>2</v>
      </c>
      <c r="G2619" s="24" t="s">
        <v>3</v>
      </c>
      <c r="H2619" s="25">
        <v>42396</v>
      </c>
      <c r="I2619" s="12" t="s">
        <v>282</v>
      </c>
      <c r="J2619" s="12" t="s">
        <v>270</v>
      </c>
      <c r="K2619" s="12" t="s">
        <v>292</v>
      </c>
      <c r="L2619" s="24" t="s">
        <v>96</v>
      </c>
      <c r="M2619" s="24" t="s">
        <v>313</v>
      </c>
      <c r="N2619" t="s">
        <v>85</v>
      </c>
      <c r="O2619" s="24">
        <v>3</v>
      </c>
      <c r="P2619">
        <v>5</v>
      </c>
      <c r="Q2619">
        <v>5</v>
      </c>
      <c r="R2619">
        <v>26</v>
      </c>
      <c r="S2619" s="24">
        <v>9.5</v>
      </c>
      <c r="T2619" s="24">
        <v>8</v>
      </c>
      <c r="U2619" t="s">
        <v>190</v>
      </c>
      <c r="V2619" s="14" t="str">
        <f>VLOOKUP($U2619,look_up!$A$2:J2645,2,FALSE)</f>
        <v>Anêmona</v>
      </c>
      <c r="W2619" s="14" t="str">
        <f>VLOOKUP($U2619,look_up!$A$2:K2645,3,FALSE)</f>
        <v>Species</v>
      </c>
      <c r="X2619" s="14" t="str">
        <f>VLOOKUP($U2619,look_up!$A$2:L2645,4,FALSE)</f>
        <v>NA</v>
      </c>
      <c r="Y2619" s="14" t="str">
        <f>VLOOKUP($U2619,look_up!A$2:K2645,5,FALSE)</f>
        <v>Animalia</v>
      </c>
      <c r="Z2619" s="14" t="str">
        <f>VLOOKUP($U2619,look_up!A$2:L2645,6,FALSE)</f>
        <v>Cnidaria</v>
      </c>
      <c r="AA2619" s="14" t="str">
        <f>VLOOKUP($U2619,look_up!A$2:M2645,7,FALSE)</f>
        <v>Anthozoa</v>
      </c>
      <c r="AB2619" s="14" t="str">
        <f>VLOOKUP($U2619,look_up!$A$2:P2645,8,FALSE)</f>
        <v>Actiniaria</v>
      </c>
      <c r="AC2619" s="14" t="str">
        <f>VLOOKUP($U2619,look_up!$A$2:Q2645,9,FALSE)</f>
        <v>Actiniidae</v>
      </c>
      <c r="AD2619" s="14">
        <f>VLOOKUP($U2619,look_up!A$2:P2645,10,FALSE)</f>
        <v>283408</v>
      </c>
      <c r="AE2619" s="16">
        <v>1</v>
      </c>
      <c r="AF2619" s="24" t="s">
        <v>216</v>
      </c>
      <c r="AG2619">
        <v>40</v>
      </c>
      <c r="AH2619" s="16" t="s">
        <v>273</v>
      </c>
      <c r="AI2619" s="16" t="s">
        <v>297</v>
      </c>
      <c r="AJ2619" s="16" t="s">
        <v>214</v>
      </c>
      <c r="AK2619" s="16" t="s">
        <v>232</v>
      </c>
      <c r="AL2619" s="16">
        <v>1</v>
      </c>
    </row>
    <row r="2620" spans="1:38" x14ac:dyDescent="0.3">
      <c r="A2620" s="24" t="s">
        <v>0</v>
      </c>
      <c r="B2620" t="s">
        <v>267</v>
      </c>
      <c r="C2620" t="s">
        <v>283</v>
      </c>
      <c r="D2620">
        <v>-27.27486</v>
      </c>
      <c r="E2620">
        <v>-48.36674</v>
      </c>
      <c r="F2620" s="24" t="s">
        <v>2</v>
      </c>
      <c r="G2620" s="24" t="s">
        <v>3</v>
      </c>
      <c r="H2620" s="25">
        <v>42396</v>
      </c>
      <c r="I2620" s="12" t="s">
        <v>282</v>
      </c>
      <c r="J2620" s="12" t="s">
        <v>270</v>
      </c>
      <c r="K2620" s="12" t="s">
        <v>292</v>
      </c>
      <c r="L2620" s="24" t="s">
        <v>96</v>
      </c>
      <c r="M2620" s="24" t="s">
        <v>313</v>
      </c>
      <c r="N2620" t="s">
        <v>85</v>
      </c>
      <c r="O2620" s="24">
        <v>1</v>
      </c>
      <c r="P2620">
        <v>10</v>
      </c>
      <c r="Q2620">
        <v>10</v>
      </c>
      <c r="R2620">
        <v>23</v>
      </c>
      <c r="S2620" s="24">
        <v>9.5</v>
      </c>
      <c r="T2620" s="24">
        <v>7.6</v>
      </c>
      <c r="U2620" t="s">
        <v>190</v>
      </c>
      <c r="V2620" s="14" t="str">
        <f>VLOOKUP($U2620,look_up!$A$2:J2646,2,FALSE)</f>
        <v>Anêmona</v>
      </c>
      <c r="W2620" s="14" t="str">
        <f>VLOOKUP($U2620,look_up!$A$2:K2646,3,FALSE)</f>
        <v>Species</v>
      </c>
      <c r="X2620" s="14" t="str">
        <f>VLOOKUP($U2620,look_up!$A$2:L2646,4,FALSE)</f>
        <v>NA</v>
      </c>
      <c r="Y2620" s="14" t="str">
        <f>VLOOKUP($U2620,look_up!A$2:K2646,5,FALSE)</f>
        <v>Animalia</v>
      </c>
      <c r="Z2620" s="14" t="str">
        <f>VLOOKUP($U2620,look_up!A$2:L2646,6,FALSE)</f>
        <v>Cnidaria</v>
      </c>
      <c r="AA2620" s="14" t="str">
        <f>VLOOKUP($U2620,look_up!A$2:M2646,7,FALSE)</f>
        <v>Anthozoa</v>
      </c>
      <c r="AB2620" s="14" t="str">
        <f>VLOOKUP($U2620,look_up!$A$2:P2646,8,FALSE)</f>
        <v>Actiniaria</v>
      </c>
      <c r="AC2620" s="14" t="str">
        <f>VLOOKUP($U2620,look_up!$A$2:Q2646,9,FALSE)</f>
        <v>Actiniidae</v>
      </c>
      <c r="AD2620" s="14">
        <f>VLOOKUP($U2620,look_up!A$2:P2646,10,FALSE)</f>
        <v>283408</v>
      </c>
      <c r="AE2620" s="16">
        <v>0</v>
      </c>
      <c r="AF2620" s="24" t="s">
        <v>216</v>
      </c>
      <c r="AG2620">
        <v>40</v>
      </c>
      <c r="AH2620" s="16" t="s">
        <v>273</v>
      </c>
      <c r="AI2620" s="16" t="s">
        <v>297</v>
      </c>
      <c r="AJ2620" s="16" t="s">
        <v>214</v>
      </c>
      <c r="AK2620" s="16" t="s">
        <v>232</v>
      </c>
      <c r="AL2620" s="16">
        <v>0</v>
      </c>
    </row>
    <row r="2621" spans="1:38" x14ac:dyDescent="0.3">
      <c r="A2621" s="24" t="s">
        <v>0</v>
      </c>
      <c r="B2621" t="s">
        <v>267</v>
      </c>
      <c r="C2621" t="s">
        <v>283</v>
      </c>
      <c r="D2621">
        <v>-27.27486</v>
      </c>
      <c r="E2621">
        <v>-48.36674</v>
      </c>
      <c r="F2621" s="24" t="s">
        <v>2</v>
      </c>
      <c r="G2621" s="24" t="s">
        <v>3</v>
      </c>
      <c r="H2621" s="25">
        <v>42396</v>
      </c>
      <c r="I2621" s="12" t="s">
        <v>282</v>
      </c>
      <c r="J2621" s="12" t="s">
        <v>270</v>
      </c>
      <c r="K2621" s="12" t="s">
        <v>292</v>
      </c>
      <c r="L2621" s="24" t="s">
        <v>96</v>
      </c>
      <c r="M2621" s="24" t="s">
        <v>313</v>
      </c>
      <c r="N2621" t="s">
        <v>85</v>
      </c>
      <c r="O2621" s="24">
        <v>2</v>
      </c>
      <c r="P2621">
        <v>10</v>
      </c>
      <c r="Q2621">
        <v>10</v>
      </c>
      <c r="R2621">
        <v>23</v>
      </c>
      <c r="S2621" s="24">
        <v>9.5</v>
      </c>
      <c r="T2621" s="24">
        <v>7.6</v>
      </c>
      <c r="U2621" t="s">
        <v>190</v>
      </c>
      <c r="V2621" s="14" t="str">
        <f>VLOOKUP($U2621,look_up!$A$2:J2647,2,FALSE)</f>
        <v>Anêmona</v>
      </c>
      <c r="W2621" s="14" t="str">
        <f>VLOOKUP($U2621,look_up!$A$2:K2647,3,FALSE)</f>
        <v>Species</v>
      </c>
      <c r="X2621" s="14" t="str">
        <f>VLOOKUP($U2621,look_up!$A$2:L2647,4,FALSE)</f>
        <v>NA</v>
      </c>
      <c r="Y2621" s="14" t="str">
        <f>VLOOKUP($U2621,look_up!A$2:K2647,5,FALSE)</f>
        <v>Animalia</v>
      </c>
      <c r="Z2621" s="14" t="str">
        <f>VLOOKUP($U2621,look_up!A$2:L2647,6,FALSE)</f>
        <v>Cnidaria</v>
      </c>
      <c r="AA2621" s="14" t="str">
        <f>VLOOKUP($U2621,look_up!A$2:M2647,7,FALSE)</f>
        <v>Anthozoa</v>
      </c>
      <c r="AB2621" s="14" t="str">
        <f>VLOOKUP($U2621,look_up!$A$2:P2647,8,FALSE)</f>
        <v>Actiniaria</v>
      </c>
      <c r="AC2621" s="14" t="str">
        <f>VLOOKUP($U2621,look_up!$A$2:Q2647,9,FALSE)</f>
        <v>Actiniidae</v>
      </c>
      <c r="AD2621" s="14">
        <f>VLOOKUP($U2621,look_up!A$2:P2647,10,FALSE)</f>
        <v>283408</v>
      </c>
      <c r="AE2621" s="16">
        <v>0</v>
      </c>
      <c r="AF2621" s="24" t="s">
        <v>216</v>
      </c>
      <c r="AG2621">
        <v>40</v>
      </c>
      <c r="AH2621" s="16" t="s">
        <v>273</v>
      </c>
      <c r="AI2621" s="16" t="s">
        <v>297</v>
      </c>
      <c r="AJ2621" s="16" t="s">
        <v>214</v>
      </c>
      <c r="AK2621" s="16" t="s">
        <v>232</v>
      </c>
      <c r="AL2621" s="16">
        <v>0</v>
      </c>
    </row>
    <row r="2622" spans="1:38" x14ac:dyDescent="0.3">
      <c r="A2622" s="24" t="s">
        <v>0</v>
      </c>
      <c r="B2622" t="s">
        <v>267</v>
      </c>
      <c r="C2622" t="s">
        <v>283</v>
      </c>
      <c r="D2622">
        <v>-27.27486</v>
      </c>
      <c r="E2622">
        <v>-48.36674</v>
      </c>
      <c r="F2622" s="24" t="s">
        <v>2</v>
      </c>
      <c r="G2622" s="24" t="s">
        <v>3</v>
      </c>
      <c r="H2622" s="25">
        <v>42396</v>
      </c>
      <c r="I2622" s="12" t="s">
        <v>282</v>
      </c>
      <c r="J2622" s="12" t="s">
        <v>270</v>
      </c>
      <c r="K2622" s="12" t="s">
        <v>292</v>
      </c>
      <c r="L2622" s="24" t="s">
        <v>96</v>
      </c>
      <c r="M2622" s="24" t="s">
        <v>313</v>
      </c>
      <c r="N2622" t="s">
        <v>85</v>
      </c>
      <c r="O2622" s="24">
        <v>3</v>
      </c>
      <c r="P2622">
        <v>10</v>
      </c>
      <c r="Q2622">
        <v>10</v>
      </c>
      <c r="R2622">
        <v>23</v>
      </c>
      <c r="S2622" s="24">
        <v>9.5</v>
      </c>
      <c r="T2622" s="24">
        <v>7.6</v>
      </c>
      <c r="U2622" t="s">
        <v>190</v>
      </c>
      <c r="V2622" s="14" t="str">
        <f>VLOOKUP($U2622,look_up!$A$2:J2648,2,FALSE)</f>
        <v>Anêmona</v>
      </c>
      <c r="W2622" s="14" t="str">
        <f>VLOOKUP($U2622,look_up!$A$2:K2648,3,FALSE)</f>
        <v>Species</v>
      </c>
      <c r="X2622" s="14" t="str">
        <f>VLOOKUP($U2622,look_up!$A$2:L2648,4,FALSE)</f>
        <v>NA</v>
      </c>
      <c r="Y2622" s="14" t="str">
        <f>VLOOKUP($U2622,look_up!A$2:K2648,5,FALSE)</f>
        <v>Animalia</v>
      </c>
      <c r="Z2622" s="14" t="str">
        <f>VLOOKUP($U2622,look_up!A$2:L2648,6,FALSE)</f>
        <v>Cnidaria</v>
      </c>
      <c r="AA2622" s="14" t="str">
        <f>VLOOKUP($U2622,look_up!A$2:M2648,7,FALSE)</f>
        <v>Anthozoa</v>
      </c>
      <c r="AB2622" s="14" t="str">
        <f>VLOOKUP($U2622,look_up!$A$2:P2648,8,FALSE)</f>
        <v>Actiniaria</v>
      </c>
      <c r="AC2622" s="14" t="str">
        <f>VLOOKUP($U2622,look_up!$A$2:Q2648,9,FALSE)</f>
        <v>Actiniidae</v>
      </c>
      <c r="AD2622" s="14">
        <f>VLOOKUP($U2622,look_up!A$2:P2648,10,FALSE)</f>
        <v>283408</v>
      </c>
      <c r="AE2622" s="16">
        <v>0</v>
      </c>
      <c r="AF2622" s="24" t="s">
        <v>216</v>
      </c>
      <c r="AG2622">
        <v>40</v>
      </c>
      <c r="AH2622" s="16" t="s">
        <v>273</v>
      </c>
      <c r="AI2622" s="16" t="s">
        <v>297</v>
      </c>
      <c r="AJ2622" s="16" t="s">
        <v>214</v>
      </c>
      <c r="AK2622" s="16" t="s">
        <v>232</v>
      </c>
      <c r="AL2622" s="16">
        <v>0</v>
      </c>
    </row>
    <row r="2623" spans="1:38" x14ac:dyDescent="0.3">
      <c r="A2623" s="24" t="s">
        <v>0</v>
      </c>
      <c r="B2623" t="s">
        <v>19</v>
      </c>
      <c r="C2623" t="s">
        <v>284</v>
      </c>
      <c r="D2623">
        <v>-27.278230000000001</v>
      </c>
      <c r="E2623">
        <v>-48.375419999999998</v>
      </c>
      <c r="F2623" s="24" t="s">
        <v>2</v>
      </c>
      <c r="G2623" s="24" t="s">
        <v>3</v>
      </c>
      <c r="H2623" s="25">
        <v>42402</v>
      </c>
      <c r="I2623" s="12" t="s">
        <v>245</v>
      </c>
      <c r="J2623" s="12" t="s">
        <v>245</v>
      </c>
      <c r="K2623" s="12" t="s">
        <v>292</v>
      </c>
      <c r="L2623" s="24" t="s">
        <v>96</v>
      </c>
      <c r="M2623" s="24" t="s">
        <v>313</v>
      </c>
      <c r="N2623" t="s">
        <v>85</v>
      </c>
      <c r="O2623" s="24">
        <v>1</v>
      </c>
      <c r="P2623">
        <v>5</v>
      </c>
      <c r="Q2623">
        <v>5</v>
      </c>
      <c r="R2623">
        <v>23</v>
      </c>
      <c r="S2623" s="24">
        <v>6.7</v>
      </c>
      <c r="T2623" s="24">
        <v>7</v>
      </c>
      <c r="U2623" t="s">
        <v>190</v>
      </c>
      <c r="V2623" s="14" t="str">
        <f>VLOOKUP($U2623,look_up!$A$2:J2649,2,FALSE)</f>
        <v>Anêmona</v>
      </c>
      <c r="W2623" s="14" t="str">
        <f>VLOOKUP($U2623,look_up!$A$2:K2649,3,FALSE)</f>
        <v>Species</v>
      </c>
      <c r="X2623" s="14" t="str">
        <f>VLOOKUP($U2623,look_up!$A$2:L2649,4,FALSE)</f>
        <v>NA</v>
      </c>
      <c r="Y2623" s="14" t="str">
        <f>VLOOKUP($U2623,look_up!A$2:K2649,5,FALSE)</f>
        <v>Animalia</v>
      </c>
      <c r="Z2623" s="14" t="str">
        <f>VLOOKUP($U2623,look_up!A$2:L2649,6,FALSE)</f>
        <v>Cnidaria</v>
      </c>
      <c r="AA2623" s="14" t="str">
        <f>VLOOKUP($U2623,look_up!A$2:M2649,7,FALSE)</f>
        <v>Anthozoa</v>
      </c>
      <c r="AB2623" s="14" t="str">
        <f>VLOOKUP($U2623,look_up!$A$2:P2649,8,FALSE)</f>
        <v>Actiniaria</v>
      </c>
      <c r="AC2623" s="14" t="str">
        <f>VLOOKUP($U2623,look_up!$A$2:Q2649,9,FALSE)</f>
        <v>Actiniidae</v>
      </c>
      <c r="AD2623" s="14">
        <f>VLOOKUP($U2623,look_up!A$2:P2649,10,FALSE)</f>
        <v>283408</v>
      </c>
      <c r="AE2623" s="16">
        <v>0</v>
      </c>
      <c r="AF2623" s="24" t="s">
        <v>216</v>
      </c>
      <c r="AG2623">
        <v>40</v>
      </c>
      <c r="AH2623" s="16" t="s">
        <v>273</v>
      </c>
      <c r="AI2623" s="16" t="s">
        <v>297</v>
      </c>
      <c r="AJ2623" s="16" t="s">
        <v>214</v>
      </c>
      <c r="AK2623" s="16" t="s">
        <v>232</v>
      </c>
      <c r="AL2623" s="16">
        <v>0</v>
      </c>
    </row>
    <row r="2624" spans="1:38" x14ac:dyDescent="0.3">
      <c r="A2624" s="24" t="s">
        <v>0</v>
      </c>
      <c r="B2624" t="s">
        <v>19</v>
      </c>
      <c r="C2624" t="s">
        <v>284</v>
      </c>
      <c r="D2624">
        <v>-27.278230000000001</v>
      </c>
      <c r="E2624">
        <v>-48.375419999999998</v>
      </c>
      <c r="F2624" s="24" t="s">
        <v>2</v>
      </c>
      <c r="G2624" s="24" t="s">
        <v>3</v>
      </c>
      <c r="H2624" s="25">
        <v>42402</v>
      </c>
      <c r="I2624" s="12" t="s">
        <v>245</v>
      </c>
      <c r="J2624" s="12" t="s">
        <v>245</v>
      </c>
      <c r="K2624" s="12" t="s">
        <v>292</v>
      </c>
      <c r="L2624" s="24" t="s">
        <v>96</v>
      </c>
      <c r="M2624" s="24" t="s">
        <v>313</v>
      </c>
      <c r="N2624" t="s">
        <v>85</v>
      </c>
      <c r="O2624" s="24">
        <v>2</v>
      </c>
      <c r="P2624">
        <v>5</v>
      </c>
      <c r="Q2624">
        <v>5</v>
      </c>
      <c r="R2624">
        <v>23</v>
      </c>
      <c r="S2624" s="24">
        <v>6.7</v>
      </c>
      <c r="T2624" s="24">
        <v>7</v>
      </c>
      <c r="U2624" t="s">
        <v>190</v>
      </c>
      <c r="V2624" s="14" t="str">
        <f>VLOOKUP($U2624,look_up!$A$2:J2650,2,FALSE)</f>
        <v>Anêmona</v>
      </c>
      <c r="W2624" s="14" t="str">
        <f>VLOOKUP($U2624,look_up!$A$2:K2650,3,FALSE)</f>
        <v>Species</v>
      </c>
      <c r="X2624" s="14" t="str">
        <f>VLOOKUP($U2624,look_up!$A$2:L2650,4,FALSE)</f>
        <v>NA</v>
      </c>
      <c r="Y2624" s="14" t="str">
        <f>VLOOKUP($U2624,look_up!A$2:K2650,5,FALSE)</f>
        <v>Animalia</v>
      </c>
      <c r="Z2624" s="14" t="str">
        <f>VLOOKUP($U2624,look_up!A$2:L2650,6,FALSE)</f>
        <v>Cnidaria</v>
      </c>
      <c r="AA2624" s="14" t="str">
        <f>VLOOKUP($U2624,look_up!A$2:M2650,7,FALSE)</f>
        <v>Anthozoa</v>
      </c>
      <c r="AB2624" s="14" t="str">
        <f>VLOOKUP($U2624,look_up!$A$2:P2650,8,FALSE)</f>
        <v>Actiniaria</v>
      </c>
      <c r="AC2624" s="14" t="str">
        <f>VLOOKUP($U2624,look_up!$A$2:Q2650,9,FALSE)</f>
        <v>Actiniidae</v>
      </c>
      <c r="AD2624" s="14">
        <f>VLOOKUP($U2624,look_up!A$2:P2650,10,FALSE)</f>
        <v>283408</v>
      </c>
      <c r="AE2624" s="16">
        <v>2</v>
      </c>
      <c r="AF2624" s="24" t="s">
        <v>216</v>
      </c>
      <c r="AG2624">
        <v>40</v>
      </c>
      <c r="AH2624" s="16" t="s">
        <v>273</v>
      </c>
      <c r="AI2624" s="16" t="s">
        <v>297</v>
      </c>
      <c r="AJ2624" s="16" t="s">
        <v>214</v>
      </c>
      <c r="AK2624" s="16" t="s">
        <v>232</v>
      </c>
      <c r="AL2624" s="16">
        <v>2</v>
      </c>
    </row>
    <row r="2625" spans="1:38" x14ac:dyDescent="0.3">
      <c r="A2625" s="24" t="s">
        <v>0</v>
      </c>
      <c r="B2625" t="s">
        <v>19</v>
      </c>
      <c r="C2625" t="s">
        <v>284</v>
      </c>
      <c r="D2625">
        <v>-27.278230000000001</v>
      </c>
      <c r="E2625">
        <v>-48.375419999999998</v>
      </c>
      <c r="F2625" s="24" t="s">
        <v>2</v>
      </c>
      <c r="G2625" s="24" t="s">
        <v>3</v>
      </c>
      <c r="H2625" s="25">
        <v>42402</v>
      </c>
      <c r="I2625" s="12" t="s">
        <v>245</v>
      </c>
      <c r="J2625" s="12" t="s">
        <v>245</v>
      </c>
      <c r="K2625" s="12" t="s">
        <v>292</v>
      </c>
      <c r="L2625" s="24" t="s">
        <v>96</v>
      </c>
      <c r="M2625" s="24" t="s">
        <v>313</v>
      </c>
      <c r="N2625" t="s">
        <v>85</v>
      </c>
      <c r="O2625" s="24">
        <v>3</v>
      </c>
      <c r="P2625">
        <v>5</v>
      </c>
      <c r="Q2625">
        <v>5</v>
      </c>
      <c r="R2625">
        <v>23</v>
      </c>
      <c r="S2625" s="24">
        <v>6.7</v>
      </c>
      <c r="T2625" s="24">
        <v>7</v>
      </c>
      <c r="U2625" t="s">
        <v>190</v>
      </c>
      <c r="V2625" s="14" t="str">
        <f>VLOOKUP($U2625,look_up!$A$2:J2651,2,FALSE)</f>
        <v>Anêmona</v>
      </c>
      <c r="W2625" s="14" t="str">
        <f>VLOOKUP($U2625,look_up!$A$2:K2651,3,FALSE)</f>
        <v>Species</v>
      </c>
      <c r="X2625" s="14" t="str">
        <f>VLOOKUP($U2625,look_up!$A$2:L2651,4,FALSE)</f>
        <v>NA</v>
      </c>
      <c r="Y2625" s="14" t="str">
        <f>VLOOKUP($U2625,look_up!A$2:K2651,5,FALSE)</f>
        <v>Animalia</v>
      </c>
      <c r="Z2625" s="14" t="str">
        <f>VLOOKUP($U2625,look_up!A$2:L2651,6,FALSE)</f>
        <v>Cnidaria</v>
      </c>
      <c r="AA2625" s="14" t="str">
        <f>VLOOKUP($U2625,look_up!A$2:M2651,7,FALSE)</f>
        <v>Anthozoa</v>
      </c>
      <c r="AB2625" s="14" t="str">
        <f>VLOOKUP($U2625,look_up!$A$2:P2651,8,FALSE)</f>
        <v>Actiniaria</v>
      </c>
      <c r="AC2625" s="14" t="str">
        <f>VLOOKUP($U2625,look_up!$A$2:Q2651,9,FALSE)</f>
        <v>Actiniidae</v>
      </c>
      <c r="AD2625" s="14">
        <f>VLOOKUP($U2625,look_up!A$2:P2651,10,FALSE)</f>
        <v>283408</v>
      </c>
      <c r="AE2625" s="16">
        <v>0</v>
      </c>
      <c r="AF2625" s="24" t="s">
        <v>216</v>
      </c>
      <c r="AG2625">
        <v>40</v>
      </c>
      <c r="AH2625" s="16" t="s">
        <v>273</v>
      </c>
      <c r="AI2625" s="16" t="s">
        <v>297</v>
      </c>
      <c r="AJ2625" s="16" t="s">
        <v>214</v>
      </c>
      <c r="AK2625" s="16" t="s">
        <v>232</v>
      </c>
      <c r="AL2625" s="16">
        <v>0</v>
      </c>
    </row>
    <row r="2626" spans="1:38" x14ac:dyDescent="0.3">
      <c r="A2626" s="24" t="s">
        <v>0</v>
      </c>
      <c r="B2626" t="s">
        <v>19</v>
      </c>
      <c r="C2626" t="s">
        <v>284</v>
      </c>
      <c r="D2626">
        <v>-27.278230000000001</v>
      </c>
      <c r="E2626">
        <v>-48.375419999999998</v>
      </c>
      <c r="F2626" s="24" t="s">
        <v>2</v>
      </c>
      <c r="G2626" s="24" t="s">
        <v>3</v>
      </c>
      <c r="H2626" s="25">
        <v>42402</v>
      </c>
      <c r="I2626" s="12" t="s">
        <v>245</v>
      </c>
      <c r="J2626" s="12" t="s">
        <v>245</v>
      </c>
      <c r="K2626" s="12" t="s">
        <v>292</v>
      </c>
      <c r="L2626" s="24" t="s">
        <v>96</v>
      </c>
      <c r="M2626" s="24" t="s">
        <v>313</v>
      </c>
      <c r="N2626" t="s">
        <v>86</v>
      </c>
      <c r="O2626" s="24">
        <v>1</v>
      </c>
      <c r="P2626">
        <v>6</v>
      </c>
      <c r="Q2626">
        <v>6</v>
      </c>
      <c r="R2626">
        <v>23</v>
      </c>
      <c r="S2626" s="24">
        <v>6.7</v>
      </c>
      <c r="T2626" s="24">
        <v>5</v>
      </c>
      <c r="U2626" t="s">
        <v>190</v>
      </c>
      <c r="V2626" s="14" t="str">
        <f>VLOOKUP($U2626,look_up!$A$2:J2652,2,FALSE)</f>
        <v>Anêmona</v>
      </c>
      <c r="W2626" s="14" t="str">
        <f>VLOOKUP($U2626,look_up!$A$2:K2652,3,FALSE)</f>
        <v>Species</v>
      </c>
      <c r="X2626" s="14" t="str">
        <f>VLOOKUP($U2626,look_up!$A$2:L2652,4,FALSE)</f>
        <v>NA</v>
      </c>
      <c r="Y2626" s="14" t="str">
        <f>VLOOKUP($U2626,look_up!A$2:K2652,5,FALSE)</f>
        <v>Animalia</v>
      </c>
      <c r="Z2626" s="14" t="str">
        <f>VLOOKUP($U2626,look_up!A$2:L2652,6,FALSE)</f>
        <v>Cnidaria</v>
      </c>
      <c r="AA2626" s="14" t="str">
        <f>VLOOKUP($U2626,look_up!A$2:M2652,7,FALSE)</f>
        <v>Anthozoa</v>
      </c>
      <c r="AB2626" s="14" t="str">
        <f>VLOOKUP($U2626,look_up!$A$2:P2652,8,FALSE)</f>
        <v>Actiniaria</v>
      </c>
      <c r="AC2626" s="14" t="str">
        <f>VLOOKUP($U2626,look_up!$A$2:Q2652,9,FALSE)</f>
        <v>Actiniidae</v>
      </c>
      <c r="AD2626" s="14">
        <f>VLOOKUP($U2626,look_up!A$2:P2652,10,FALSE)</f>
        <v>283408</v>
      </c>
      <c r="AE2626" s="16">
        <v>0</v>
      </c>
      <c r="AF2626" s="24" t="s">
        <v>216</v>
      </c>
      <c r="AG2626">
        <v>40</v>
      </c>
      <c r="AH2626" s="16" t="s">
        <v>273</v>
      </c>
      <c r="AI2626" s="16" t="s">
        <v>297</v>
      </c>
      <c r="AJ2626" s="16" t="s">
        <v>214</v>
      </c>
      <c r="AK2626" s="16" t="s">
        <v>232</v>
      </c>
      <c r="AL2626" s="16">
        <v>0</v>
      </c>
    </row>
    <row r="2627" spans="1:38" x14ac:dyDescent="0.3">
      <c r="A2627" s="24" t="s">
        <v>0</v>
      </c>
      <c r="B2627" t="s">
        <v>19</v>
      </c>
      <c r="C2627" t="s">
        <v>284</v>
      </c>
      <c r="D2627">
        <v>-27.278230000000001</v>
      </c>
      <c r="E2627">
        <v>-48.375419999999998</v>
      </c>
      <c r="F2627" s="24" t="s">
        <v>2</v>
      </c>
      <c r="G2627" s="24" t="s">
        <v>3</v>
      </c>
      <c r="H2627" s="25">
        <v>42402</v>
      </c>
      <c r="I2627" s="12" t="s">
        <v>245</v>
      </c>
      <c r="J2627" s="12" t="s">
        <v>245</v>
      </c>
      <c r="K2627" s="12" t="s">
        <v>292</v>
      </c>
      <c r="L2627" s="24" t="s">
        <v>96</v>
      </c>
      <c r="M2627" s="24" t="s">
        <v>313</v>
      </c>
      <c r="N2627" t="s">
        <v>86</v>
      </c>
      <c r="O2627" s="24">
        <v>2</v>
      </c>
      <c r="P2627">
        <v>6</v>
      </c>
      <c r="Q2627">
        <v>6</v>
      </c>
      <c r="R2627">
        <v>23</v>
      </c>
      <c r="S2627" s="24">
        <v>6.7</v>
      </c>
      <c r="T2627" s="24">
        <v>5</v>
      </c>
      <c r="U2627" t="s">
        <v>190</v>
      </c>
      <c r="V2627" s="14" t="str">
        <f>VLOOKUP($U2627,look_up!$A$2:J2653,2,FALSE)</f>
        <v>Anêmona</v>
      </c>
      <c r="W2627" s="14" t="str">
        <f>VLOOKUP($U2627,look_up!$A$2:K2653,3,FALSE)</f>
        <v>Species</v>
      </c>
      <c r="X2627" s="14" t="str">
        <f>VLOOKUP($U2627,look_up!$A$2:L2653,4,FALSE)</f>
        <v>NA</v>
      </c>
      <c r="Y2627" s="14" t="str">
        <f>VLOOKUP($U2627,look_up!A$2:K2653,5,FALSE)</f>
        <v>Animalia</v>
      </c>
      <c r="Z2627" s="14" t="str">
        <f>VLOOKUP($U2627,look_up!A$2:L2653,6,FALSE)</f>
        <v>Cnidaria</v>
      </c>
      <c r="AA2627" s="14" t="str">
        <f>VLOOKUP($U2627,look_up!A$2:M2653,7,FALSE)</f>
        <v>Anthozoa</v>
      </c>
      <c r="AB2627" s="14" t="str">
        <f>VLOOKUP($U2627,look_up!$A$2:P2653,8,FALSE)</f>
        <v>Actiniaria</v>
      </c>
      <c r="AC2627" s="14" t="str">
        <f>VLOOKUP($U2627,look_up!$A$2:Q2653,9,FALSE)</f>
        <v>Actiniidae</v>
      </c>
      <c r="AD2627" s="14">
        <f>VLOOKUP($U2627,look_up!A$2:P2653,10,FALSE)</f>
        <v>283408</v>
      </c>
      <c r="AE2627" s="16">
        <v>0</v>
      </c>
      <c r="AF2627" s="24" t="s">
        <v>216</v>
      </c>
      <c r="AG2627">
        <v>40</v>
      </c>
      <c r="AH2627" s="16" t="s">
        <v>273</v>
      </c>
      <c r="AI2627" s="16" t="s">
        <v>297</v>
      </c>
      <c r="AJ2627" s="16" t="s">
        <v>214</v>
      </c>
      <c r="AK2627" s="16" t="s">
        <v>232</v>
      </c>
      <c r="AL2627" s="16">
        <v>0</v>
      </c>
    </row>
    <row r="2628" spans="1:38" x14ac:dyDescent="0.3">
      <c r="A2628" s="24" t="s">
        <v>0</v>
      </c>
      <c r="B2628" t="s">
        <v>19</v>
      </c>
      <c r="C2628" t="s">
        <v>284</v>
      </c>
      <c r="D2628">
        <v>-27.278230000000001</v>
      </c>
      <c r="E2628">
        <v>-48.375419999999998</v>
      </c>
      <c r="F2628" s="24" t="s">
        <v>2</v>
      </c>
      <c r="G2628" s="24" t="s">
        <v>3</v>
      </c>
      <c r="H2628" s="25">
        <v>42402</v>
      </c>
      <c r="I2628" s="12" t="s">
        <v>245</v>
      </c>
      <c r="J2628" s="12" t="s">
        <v>245</v>
      </c>
      <c r="K2628" s="12" t="s">
        <v>292</v>
      </c>
      <c r="L2628" s="24" t="s">
        <v>96</v>
      </c>
      <c r="M2628" s="24" t="s">
        <v>313</v>
      </c>
      <c r="N2628" t="s">
        <v>86</v>
      </c>
      <c r="O2628" s="24">
        <v>3</v>
      </c>
      <c r="P2628">
        <v>6</v>
      </c>
      <c r="Q2628">
        <v>6</v>
      </c>
      <c r="R2628">
        <v>23</v>
      </c>
      <c r="S2628" s="24">
        <v>6.7</v>
      </c>
      <c r="T2628" s="24">
        <v>5</v>
      </c>
      <c r="U2628" t="s">
        <v>190</v>
      </c>
      <c r="V2628" s="14" t="str">
        <f>VLOOKUP($U2628,look_up!$A$2:J2654,2,FALSE)</f>
        <v>Anêmona</v>
      </c>
      <c r="W2628" s="14" t="str">
        <f>VLOOKUP($U2628,look_up!$A$2:K2654,3,FALSE)</f>
        <v>Species</v>
      </c>
      <c r="X2628" s="14" t="str">
        <f>VLOOKUP($U2628,look_up!$A$2:L2654,4,FALSE)</f>
        <v>NA</v>
      </c>
      <c r="Y2628" s="14" t="str">
        <f>VLOOKUP($U2628,look_up!A$2:K2654,5,FALSE)</f>
        <v>Animalia</v>
      </c>
      <c r="Z2628" s="14" t="str">
        <f>VLOOKUP($U2628,look_up!A$2:L2654,6,FALSE)</f>
        <v>Cnidaria</v>
      </c>
      <c r="AA2628" s="14" t="str">
        <f>VLOOKUP($U2628,look_up!A$2:M2654,7,FALSE)</f>
        <v>Anthozoa</v>
      </c>
      <c r="AB2628" s="14" t="str">
        <f>VLOOKUP($U2628,look_up!$A$2:P2654,8,FALSE)</f>
        <v>Actiniaria</v>
      </c>
      <c r="AC2628" s="14" t="str">
        <f>VLOOKUP($U2628,look_up!$A$2:Q2654,9,FALSE)</f>
        <v>Actiniidae</v>
      </c>
      <c r="AD2628" s="14">
        <f>VLOOKUP($U2628,look_up!A$2:P2654,10,FALSE)</f>
        <v>283408</v>
      </c>
      <c r="AE2628" s="16">
        <v>0</v>
      </c>
      <c r="AF2628" s="24" t="s">
        <v>216</v>
      </c>
      <c r="AG2628">
        <v>40</v>
      </c>
      <c r="AH2628" s="16" t="s">
        <v>273</v>
      </c>
      <c r="AI2628" s="16" t="s">
        <v>297</v>
      </c>
      <c r="AJ2628" s="16" t="s">
        <v>214</v>
      </c>
      <c r="AK2628" s="16" t="s">
        <v>232</v>
      </c>
      <c r="AL2628" s="16">
        <v>0</v>
      </c>
    </row>
    <row r="2629" spans="1:38" x14ac:dyDescent="0.3">
      <c r="A2629" s="24" t="s">
        <v>0</v>
      </c>
      <c r="B2629" t="s">
        <v>267</v>
      </c>
      <c r="C2629" t="s">
        <v>312</v>
      </c>
      <c r="D2629">
        <v>-27.180980000000002</v>
      </c>
      <c r="E2629">
        <v>-48.409959999999998</v>
      </c>
      <c r="F2629" s="24" t="s">
        <v>2</v>
      </c>
      <c r="G2629" s="24" t="s">
        <v>3</v>
      </c>
      <c r="H2629" s="25">
        <v>42397</v>
      </c>
      <c r="I2629" s="12" t="s">
        <v>288</v>
      </c>
      <c r="J2629" s="12" t="s">
        <v>270</v>
      </c>
      <c r="K2629" s="12" t="s">
        <v>292</v>
      </c>
      <c r="L2629" s="24" t="s">
        <v>96</v>
      </c>
      <c r="M2629" s="24" t="s">
        <v>313</v>
      </c>
      <c r="N2629" t="s">
        <v>85</v>
      </c>
      <c r="O2629" s="24">
        <v>1</v>
      </c>
      <c r="P2629">
        <v>5</v>
      </c>
      <c r="Q2629">
        <v>5</v>
      </c>
      <c r="R2629">
        <v>23</v>
      </c>
      <c r="S2629" s="24">
        <v>8</v>
      </c>
      <c r="T2629" s="24">
        <v>8.4</v>
      </c>
      <c r="U2629" t="s">
        <v>190</v>
      </c>
      <c r="V2629" s="14" t="str">
        <f>VLOOKUP($U2629,look_up!$A$2:J2655,2,FALSE)</f>
        <v>Anêmona</v>
      </c>
      <c r="W2629" s="14" t="str">
        <f>VLOOKUP($U2629,look_up!$A$2:K2655,3,FALSE)</f>
        <v>Species</v>
      </c>
      <c r="X2629" s="14" t="str">
        <f>VLOOKUP($U2629,look_up!$A$2:L2655,4,FALSE)</f>
        <v>NA</v>
      </c>
      <c r="Y2629" s="14" t="str">
        <f>VLOOKUP($U2629,look_up!A$2:K2655,5,FALSE)</f>
        <v>Animalia</v>
      </c>
      <c r="Z2629" s="14" t="str">
        <f>VLOOKUP($U2629,look_up!A$2:L2655,6,FALSE)</f>
        <v>Cnidaria</v>
      </c>
      <c r="AA2629" s="14" t="str">
        <f>VLOOKUP($U2629,look_up!A$2:M2655,7,FALSE)</f>
        <v>Anthozoa</v>
      </c>
      <c r="AB2629" s="14" t="str">
        <f>VLOOKUP($U2629,look_up!$A$2:P2655,8,FALSE)</f>
        <v>Actiniaria</v>
      </c>
      <c r="AC2629" s="14" t="str">
        <f>VLOOKUP($U2629,look_up!$A$2:Q2655,9,FALSE)</f>
        <v>Actiniidae</v>
      </c>
      <c r="AD2629" s="14">
        <f>VLOOKUP($U2629,look_up!A$2:P2655,10,FALSE)</f>
        <v>283408</v>
      </c>
      <c r="AE2629" s="16">
        <v>6</v>
      </c>
      <c r="AF2629" s="24" t="s">
        <v>216</v>
      </c>
      <c r="AG2629">
        <v>40</v>
      </c>
      <c r="AH2629" s="16" t="s">
        <v>273</v>
      </c>
      <c r="AI2629" s="16" t="s">
        <v>297</v>
      </c>
      <c r="AJ2629" s="16" t="s">
        <v>214</v>
      </c>
      <c r="AK2629" s="16" t="s">
        <v>232</v>
      </c>
      <c r="AL2629" s="16">
        <v>6</v>
      </c>
    </row>
    <row r="2630" spans="1:38" x14ac:dyDescent="0.3">
      <c r="A2630" s="24" t="s">
        <v>0</v>
      </c>
      <c r="B2630" t="s">
        <v>267</v>
      </c>
      <c r="C2630" t="s">
        <v>312</v>
      </c>
      <c r="D2630">
        <v>-27.180980000000002</v>
      </c>
      <c r="E2630">
        <v>-48.409959999999998</v>
      </c>
      <c r="F2630" s="24" t="s">
        <v>2</v>
      </c>
      <c r="G2630" s="24" t="s">
        <v>3</v>
      </c>
      <c r="H2630" s="25">
        <v>42397</v>
      </c>
      <c r="I2630" s="12" t="s">
        <v>288</v>
      </c>
      <c r="J2630" s="12" t="s">
        <v>270</v>
      </c>
      <c r="K2630" s="12" t="s">
        <v>292</v>
      </c>
      <c r="L2630" s="24" t="s">
        <v>96</v>
      </c>
      <c r="M2630" s="24" t="s">
        <v>313</v>
      </c>
      <c r="N2630" t="s">
        <v>85</v>
      </c>
      <c r="O2630" s="24">
        <v>2</v>
      </c>
      <c r="P2630">
        <v>5</v>
      </c>
      <c r="Q2630">
        <v>5</v>
      </c>
      <c r="R2630">
        <v>23</v>
      </c>
      <c r="S2630" s="24">
        <v>8</v>
      </c>
      <c r="T2630" s="24">
        <v>8.4</v>
      </c>
      <c r="U2630" t="s">
        <v>190</v>
      </c>
      <c r="V2630" s="14" t="str">
        <f>VLOOKUP($U2630,look_up!$A$2:J2656,2,FALSE)</f>
        <v>Anêmona</v>
      </c>
      <c r="W2630" s="14" t="str">
        <f>VLOOKUP($U2630,look_up!$A$2:K2656,3,FALSE)</f>
        <v>Species</v>
      </c>
      <c r="X2630" s="14" t="str">
        <f>VLOOKUP($U2630,look_up!$A$2:L2656,4,FALSE)</f>
        <v>NA</v>
      </c>
      <c r="Y2630" s="14" t="str">
        <f>VLOOKUP($U2630,look_up!A$2:K2656,5,FALSE)</f>
        <v>Animalia</v>
      </c>
      <c r="Z2630" s="14" t="str">
        <f>VLOOKUP($U2630,look_up!A$2:L2656,6,FALSE)</f>
        <v>Cnidaria</v>
      </c>
      <c r="AA2630" s="14" t="str">
        <f>VLOOKUP($U2630,look_up!A$2:M2656,7,FALSE)</f>
        <v>Anthozoa</v>
      </c>
      <c r="AB2630" s="14" t="str">
        <f>VLOOKUP($U2630,look_up!$A$2:P2656,8,FALSE)</f>
        <v>Actiniaria</v>
      </c>
      <c r="AC2630" s="14" t="str">
        <f>VLOOKUP($U2630,look_up!$A$2:Q2656,9,FALSE)</f>
        <v>Actiniidae</v>
      </c>
      <c r="AD2630" s="14">
        <f>VLOOKUP($U2630,look_up!A$2:P2656,10,FALSE)</f>
        <v>283408</v>
      </c>
      <c r="AE2630" s="16">
        <v>5</v>
      </c>
      <c r="AF2630" s="24" t="s">
        <v>216</v>
      </c>
      <c r="AG2630">
        <v>40</v>
      </c>
      <c r="AH2630" s="16" t="s">
        <v>273</v>
      </c>
      <c r="AI2630" s="16" t="s">
        <v>297</v>
      </c>
      <c r="AJ2630" s="16" t="s">
        <v>214</v>
      </c>
      <c r="AK2630" s="16" t="s">
        <v>232</v>
      </c>
      <c r="AL2630" s="16">
        <v>5</v>
      </c>
    </row>
    <row r="2631" spans="1:38" x14ac:dyDescent="0.3">
      <c r="A2631" s="24" t="s">
        <v>0</v>
      </c>
      <c r="B2631" t="s">
        <v>267</v>
      </c>
      <c r="C2631" t="s">
        <v>312</v>
      </c>
      <c r="D2631">
        <v>-27.180980000000002</v>
      </c>
      <c r="E2631">
        <v>-48.409959999999998</v>
      </c>
      <c r="F2631" s="24" t="s">
        <v>2</v>
      </c>
      <c r="G2631" s="24" t="s">
        <v>3</v>
      </c>
      <c r="H2631" s="25">
        <v>42397</v>
      </c>
      <c r="I2631" s="12" t="s">
        <v>288</v>
      </c>
      <c r="J2631" s="12" t="s">
        <v>270</v>
      </c>
      <c r="K2631" s="12" t="s">
        <v>292</v>
      </c>
      <c r="L2631" s="24" t="s">
        <v>96</v>
      </c>
      <c r="M2631" s="24" t="s">
        <v>313</v>
      </c>
      <c r="N2631" t="s">
        <v>85</v>
      </c>
      <c r="O2631" s="24">
        <v>3</v>
      </c>
      <c r="P2631">
        <v>5</v>
      </c>
      <c r="Q2631">
        <v>5</v>
      </c>
      <c r="R2631">
        <v>23</v>
      </c>
      <c r="S2631" s="24">
        <v>8</v>
      </c>
      <c r="T2631" s="24">
        <v>8.4</v>
      </c>
      <c r="U2631" t="s">
        <v>190</v>
      </c>
      <c r="V2631" s="14" t="str">
        <f>VLOOKUP($U2631,look_up!$A$2:J2657,2,FALSE)</f>
        <v>Anêmona</v>
      </c>
      <c r="W2631" s="14" t="str">
        <f>VLOOKUP($U2631,look_up!$A$2:K2657,3,FALSE)</f>
        <v>Species</v>
      </c>
      <c r="X2631" s="14" t="str">
        <f>VLOOKUP($U2631,look_up!$A$2:L2657,4,FALSE)</f>
        <v>NA</v>
      </c>
      <c r="Y2631" s="14" t="str">
        <f>VLOOKUP($U2631,look_up!A$2:K2657,5,FALSE)</f>
        <v>Animalia</v>
      </c>
      <c r="Z2631" s="14" t="str">
        <f>VLOOKUP($U2631,look_up!A$2:L2657,6,FALSE)</f>
        <v>Cnidaria</v>
      </c>
      <c r="AA2631" s="14" t="str">
        <f>VLOOKUP($U2631,look_up!A$2:M2657,7,FALSE)</f>
        <v>Anthozoa</v>
      </c>
      <c r="AB2631" s="14" t="str">
        <f>VLOOKUP($U2631,look_up!$A$2:P2657,8,FALSE)</f>
        <v>Actiniaria</v>
      </c>
      <c r="AC2631" s="14" t="str">
        <f>VLOOKUP($U2631,look_up!$A$2:Q2657,9,FALSE)</f>
        <v>Actiniidae</v>
      </c>
      <c r="AD2631" s="14">
        <f>VLOOKUP($U2631,look_up!A$2:P2657,10,FALSE)</f>
        <v>283408</v>
      </c>
      <c r="AE2631" s="16">
        <v>15</v>
      </c>
      <c r="AF2631" s="24" t="s">
        <v>216</v>
      </c>
      <c r="AG2631">
        <v>40</v>
      </c>
      <c r="AH2631" s="16" t="s">
        <v>273</v>
      </c>
      <c r="AI2631" s="16" t="s">
        <v>297</v>
      </c>
      <c r="AJ2631" s="16" t="s">
        <v>214</v>
      </c>
      <c r="AK2631" s="16" t="s">
        <v>232</v>
      </c>
      <c r="AL2631" s="16">
        <v>15</v>
      </c>
    </row>
    <row r="2632" spans="1:38" x14ac:dyDescent="0.3">
      <c r="A2632" s="24" t="s">
        <v>0</v>
      </c>
      <c r="B2632" t="s">
        <v>267</v>
      </c>
      <c r="C2632" t="s">
        <v>312</v>
      </c>
      <c r="D2632">
        <v>-27.180980000000002</v>
      </c>
      <c r="E2632">
        <v>-48.409959999999998</v>
      </c>
      <c r="F2632" s="24" t="s">
        <v>2</v>
      </c>
      <c r="G2632" s="24" t="s">
        <v>3</v>
      </c>
      <c r="H2632" s="25">
        <v>42372</v>
      </c>
      <c r="I2632" s="12" t="s">
        <v>100</v>
      </c>
      <c r="J2632" s="12" t="s">
        <v>270</v>
      </c>
      <c r="K2632" s="12" t="s">
        <v>292</v>
      </c>
      <c r="L2632" s="24" t="s">
        <v>96</v>
      </c>
      <c r="M2632" s="24" t="s">
        <v>313</v>
      </c>
      <c r="N2632" t="s">
        <v>173</v>
      </c>
      <c r="O2632" s="24">
        <v>1</v>
      </c>
      <c r="P2632">
        <v>10</v>
      </c>
      <c r="Q2632">
        <v>10</v>
      </c>
      <c r="R2632">
        <v>25</v>
      </c>
      <c r="S2632" s="24">
        <v>4.5</v>
      </c>
      <c r="T2632" s="24">
        <v>8</v>
      </c>
      <c r="U2632" t="s">
        <v>190</v>
      </c>
      <c r="V2632" s="14" t="str">
        <f>VLOOKUP($U2632,look_up!$A$2:J2658,2,FALSE)</f>
        <v>Anêmona</v>
      </c>
      <c r="W2632" s="14" t="str">
        <f>VLOOKUP($U2632,look_up!$A$2:K2658,3,FALSE)</f>
        <v>Species</v>
      </c>
      <c r="X2632" s="14" t="str">
        <f>VLOOKUP($U2632,look_up!$A$2:L2658,4,FALSE)</f>
        <v>NA</v>
      </c>
      <c r="Y2632" s="14" t="str">
        <f>VLOOKUP($U2632,look_up!A$2:K2658,5,FALSE)</f>
        <v>Animalia</v>
      </c>
      <c r="Z2632" s="14" t="str">
        <f>VLOOKUP($U2632,look_up!A$2:L2658,6,FALSE)</f>
        <v>Cnidaria</v>
      </c>
      <c r="AA2632" s="14" t="str">
        <f>VLOOKUP($U2632,look_up!A$2:M2658,7,FALSE)</f>
        <v>Anthozoa</v>
      </c>
      <c r="AB2632" s="14" t="str">
        <f>VLOOKUP($U2632,look_up!$A$2:P2658,8,FALSE)</f>
        <v>Actiniaria</v>
      </c>
      <c r="AC2632" s="14" t="str">
        <f>VLOOKUP($U2632,look_up!$A$2:Q2658,9,FALSE)</f>
        <v>Actiniidae</v>
      </c>
      <c r="AD2632" s="14">
        <f>VLOOKUP($U2632,look_up!A$2:P2658,10,FALSE)</f>
        <v>283408</v>
      </c>
      <c r="AE2632" s="16">
        <v>0</v>
      </c>
      <c r="AF2632" s="24" t="s">
        <v>216</v>
      </c>
      <c r="AG2632">
        <v>40</v>
      </c>
      <c r="AH2632" s="16" t="s">
        <v>273</v>
      </c>
      <c r="AI2632" s="16" t="s">
        <v>297</v>
      </c>
      <c r="AJ2632" s="16" t="s">
        <v>214</v>
      </c>
      <c r="AK2632" s="16" t="s">
        <v>232</v>
      </c>
      <c r="AL2632" s="16">
        <v>0</v>
      </c>
    </row>
    <row r="2633" spans="1:38" x14ac:dyDescent="0.3">
      <c r="A2633" s="24" t="s">
        <v>0</v>
      </c>
      <c r="B2633" t="s">
        <v>267</v>
      </c>
      <c r="C2633" t="s">
        <v>312</v>
      </c>
      <c r="D2633">
        <v>-27.180980000000002</v>
      </c>
      <c r="E2633">
        <v>-48.409959999999998</v>
      </c>
      <c r="F2633" s="24" t="s">
        <v>2</v>
      </c>
      <c r="G2633" s="24" t="s">
        <v>3</v>
      </c>
      <c r="H2633" s="25">
        <v>42372</v>
      </c>
      <c r="I2633" s="12" t="s">
        <v>100</v>
      </c>
      <c r="J2633" s="12" t="s">
        <v>270</v>
      </c>
      <c r="K2633" s="12" t="s">
        <v>292</v>
      </c>
      <c r="L2633" s="24" t="s">
        <v>96</v>
      </c>
      <c r="M2633" s="24" t="s">
        <v>313</v>
      </c>
      <c r="N2633" t="s">
        <v>173</v>
      </c>
      <c r="O2633" s="24">
        <v>2</v>
      </c>
      <c r="P2633">
        <v>10</v>
      </c>
      <c r="Q2633">
        <v>10</v>
      </c>
      <c r="R2633">
        <v>25</v>
      </c>
      <c r="S2633" s="24">
        <v>4.5</v>
      </c>
      <c r="T2633" s="24">
        <v>8</v>
      </c>
      <c r="U2633" t="s">
        <v>190</v>
      </c>
      <c r="V2633" s="14" t="str">
        <f>VLOOKUP($U2633,look_up!$A$2:J2659,2,FALSE)</f>
        <v>Anêmona</v>
      </c>
      <c r="W2633" s="14" t="str">
        <f>VLOOKUP($U2633,look_up!$A$2:K2659,3,FALSE)</f>
        <v>Species</v>
      </c>
      <c r="X2633" s="14" t="str">
        <f>VLOOKUP($U2633,look_up!$A$2:L2659,4,FALSE)</f>
        <v>NA</v>
      </c>
      <c r="Y2633" s="14" t="str">
        <f>VLOOKUP($U2633,look_up!A$2:K2659,5,FALSE)</f>
        <v>Animalia</v>
      </c>
      <c r="Z2633" s="14" t="str">
        <f>VLOOKUP($U2633,look_up!A$2:L2659,6,FALSE)</f>
        <v>Cnidaria</v>
      </c>
      <c r="AA2633" s="14" t="str">
        <f>VLOOKUP($U2633,look_up!A$2:M2659,7,FALSE)</f>
        <v>Anthozoa</v>
      </c>
      <c r="AB2633" s="14" t="str">
        <f>VLOOKUP($U2633,look_up!$A$2:P2659,8,FALSE)</f>
        <v>Actiniaria</v>
      </c>
      <c r="AC2633" s="14" t="str">
        <f>VLOOKUP($U2633,look_up!$A$2:Q2659,9,FALSE)</f>
        <v>Actiniidae</v>
      </c>
      <c r="AD2633" s="14">
        <f>VLOOKUP($U2633,look_up!A$2:P2659,10,FALSE)</f>
        <v>283408</v>
      </c>
      <c r="AE2633" s="16">
        <v>0</v>
      </c>
      <c r="AF2633" s="24" t="s">
        <v>216</v>
      </c>
      <c r="AG2633">
        <v>40</v>
      </c>
      <c r="AH2633" s="16" t="s">
        <v>273</v>
      </c>
      <c r="AI2633" s="16" t="s">
        <v>297</v>
      </c>
      <c r="AJ2633" s="16" t="s">
        <v>214</v>
      </c>
      <c r="AK2633" s="16" t="s">
        <v>232</v>
      </c>
      <c r="AL2633" s="16">
        <v>0</v>
      </c>
    </row>
    <row r="2634" spans="1:38" x14ac:dyDescent="0.3">
      <c r="A2634" s="24" t="s">
        <v>0</v>
      </c>
      <c r="B2634" t="s">
        <v>267</v>
      </c>
      <c r="C2634" t="s">
        <v>312</v>
      </c>
      <c r="D2634">
        <v>-27.180980000000002</v>
      </c>
      <c r="E2634">
        <v>-48.409959999999998</v>
      </c>
      <c r="F2634" s="24" t="s">
        <v>2</v>
      </c>
      <c r="G2634" s="24" t="s">
        <v>3</v>
      </c>
      <c r="H2634" s="25">
        <v>42372</v>
      </c>
      <c r="I2634" s="12" t="s">
        <v>100</v>
      </c>
      <c r="J2634" s="12" t="s">
        <v>270</v>
      </c>
      <c r="K2634" s="12" t="s">
        <v>292</v>
      </c>
      <c r="L2634" s="24" t="s">
        <v>96</v>
      </c>
      <c r="M2634" s="24" t="s">
        <v>313</v>
      </c>
      <c r="N2634" t="s">
        <v>173</v>
      </c>
      <c r="O2634" s="24">
        <v>3</v>
      </c>
      <c r="P2634">
        <v>10</v>
      </c>
      <c r="Q2634">
        <v>10</v>
      </c>
      <c r="R2634">
        <v>25</v>
      </c>
      <c r="S2634" s="24">
        <v>4.5</v>
      </c>
      <c r="T2634" s="24">
        <v>8</v>
      </c>
      <c r="U2634" t="s">
        <v>190</v>
      </c>
      <c r="V2634" s="14" t="str">
        <f>VLOOKUP($U2634,look_up!$A$2:J2660,2,FALSE)</f>
        <v>Anêmona</v>
      </c>
      <c r="W2634" s="14" t="str">
        <f>VLOOKUP($U2634,look_up!$A$2:K2660,3,FALSE)</f>
        <v>Species</v>
      </c>
      <c r="X2634" s="14" t="str">
        <f>VLOOKUP($U2634,look_up!$A$2:L2660,4,FALSE)</f>
        <v>NA</v>
      </c>
      <c r="Y2634" s="14" t="str">
        <f>VLOOKUP($U2634,look_up!A$2:K2660,5,FALSE)</f>
        <v>Animalia</v>
      </c>
      <c r="Z2634" s="14" t="str">
        <f>VLOOKUP($U2634,look_up!A$2:L2660,6,FALSE)</f>
        <v>Cnidaria</v>
      </c>
      <c r="AA2634" s="14" t="str">
        <f>VLOOKUP($U2634,look_up!A$2:M2660,7,FALSE)</f>
        <v>Anthozoa</v>
      </c>
      <c r="AB2634" s="14" t="str">
        <f>VLOOKUP($U2634,look_up!$A$2:P2660,8,FALSE)</f>
        <v>Actiniaria</v>
      </c>
      <c r="AC2634" s="14" t="str">
        <f>VLOOKUP($U2634,look_up!$A$2:Q2660,9,FALSE)</f>
        <v>Actiniidae</v>
      </c>
      <c r="AD2634" s="14">
        <f>VLOOKUP($U2634,look_up!A$2:P2660,10,FALSE)</f>
        <v>283408</v>
      </c>
      <c r="AE2634" s="16">
        <v>0</v>
      </c>
      <c r="AF2634" s="24" t="s">
        <v>216</v>
      </c>
      <c r="AG2634">
        <v>40</v>
      </c>
      <c r="AH2634" s="16" t="s">
        <v>273</v>
      </c>
      <c r="AI2634" s="16" t="s">
        <v>297</v>
      </c>
      <c r="AJ2634" s="16" t="s">
        <v>214</v>
      </c>
      <c r="AK2634" s="16" t="s">
        <v>232</v>
      </c>
      <c r="AL2634" s="16">
        <v>0</v>
      </c>
    </row>
    <row r="2635" spans="1:38" x14ac:dyDescent="0.3">
      <c r="A2635" s="24" t="s">
        <v>0</v>
      </c>
      <c r="B2635" t="s">
        <v>309</v>
      </c>
      <c r="C2635" t="s">
        <v>287</v>
      </c>
      <c r="D2635">
        <v>-27.178419999999999</v>
      </c>
      <c r="E2635">
        <v>-48.406959999999998</v>
      </c>
      <c r="F2635" s="24" t="s">
        <v>2</v>
      </c>
      <c r="G2635" s="24" t="s">
        <v>3</v>
      </c>
      <c r="H2635" s="25">
        <v>42397</v>
      </c>
      <c r="I2635" s="12" t="s">
        <v>288</v>
      </c>
      <c r="J2635" s="12" t="s">
        <v>270</v>
      </c>
      <c r="K2635" s="12" t="s">
        <v>292</v>
      </c>
      <c r="L2635" s="24" t="s">
        <v>96</v>
      </c>
      <c r="M2635" s="24" t="s">
        <v>313</v>
      </c>
      <c r="N2635" t="s">
        <v>85</v>
      </c>
      <c r="O2635" s="24">
        <v>1</v>
      </c>
      <c r="P2635">
        <v>5</v>
      </c>
      <c r="Q2635">
        <v>5</v>
      </c>
      <c r="R2635">
        <v>23</v>
      </c>
      <c r="S2635" s="24">
        <v>4.5</v>
      </c>
      <c r="T2635" s="24">
        <v>8</v>
      </c>
      <c r="U2635" t="s">
        <v>190</v>
      </c>
      <c r="V2635" s="14" t="str">
        <f>VLOOKUP($U2635,look_up!$A$2:J2661,2,FALSE)</f>
        <v>Anêmona</v>
      </c>
      <c r="W2635" s="14" t="str">
        <f>VLOOKUP($U2635,look_up!$A$2:K2661,3,FALSE)</f>
        <v>Species</v>
      </c>
      <c r="X2635" s="14" t="str">
        <f>VLOOKUP($U2635,look_up!$A$2:L2661,4,FALSE)</f>
        <v>NA</v>
      </c>
      <c r="Y2635" s="14" t="str">
        <f>VLOOKUP($U2635,look_up!A$2:K2661,5,FALSE)</f>
        <v>Animalia</v>
      </c>
      <c r="Z2635" s="14" t="str">
        <f>VLOOKUP($U2635,look_up!A$2:L2661,6,FALSE)</f>
        <v>Cnidaria</v>
      </c>
      <c r="AA2635" s="14" t="str">
        <f>VLOOKUP($U2635,look_up!A$2:M2661,7,FALSE)</f>
        <v>Anthozoa</v>
      </c>
      <c r="AB2635" s="14" t="str">
        <f>VLOOKUP($U2635,look_up!$A$2:P2661,8,FALSE)</f>
        <v>Actiniaria</v>
      </c>
      <c r="AC2635" s="14" t="str">
        <f>VLOOKUP($U2635,look_up!$A$2:Q2661,9,FALSE)</f>
        <v>Actiniidae</v>
      </c>
      <c r="AD2635" s="14">
        <f>VLOOKUP($U2635,look_up!A$2:P2661,10,FALSE)</f>
        <v>283408</v>
      </c>
      <c r="AE2635" s="16">
        <v>0</v>
      </c>
      <c r="AF2635" s="24" t="s">
        <v>216</v>
      </c>
      <c r="AG2635">
        <v>40</v>
      </c>
      <c r="AH2635" s="16" t="s">
        <v>273</v>
      </c>
      <c r="AI2635" s="16" t="s">
        <v>297</v>
      </c>
      <c r="AJ2635" s="16" t="s">
        <v>214</v>
      </c>
      <c r="AK2635" s="16" t="s">
        <v>232</v>
      </c>
      <c r="AL2635" s="16">
        <v>0</v>
      </c>
    </row>
    <row r="2636" spans="1:38" x14ac:dyDescent="0.3">
      <c r="A2636" s="24" t="s">
        <v>0</v>
      </c>
      <c r="B2636" t="s">
        <v>309</v>
      </c>
      <c r="C2636" t="s">
        <v>287</v>
      </c>
      <c r="D2636">
        <v>-27.178419999999999</v>
      </c>
      <c r="E2636">
        <v>-48.406959999999998</v>
      </c>
      <c r="F2636" s="24" t="s">
        <v>2</v>
      </c>
      <c r="G2636" s="24" t="s">
        <v>3</v>
      </c>
      <c r="H2636" s="25">
        <v>42397</v>
      </c>
      <c r="I2636" s="12" t="s">
        <v>288</v>
      </c>
      <c r="J2636" s="12" t="s">
        <v>270</v>
      </c>
      <c r="K2636" s="12" t="s">
        <v>292</v>
      </c>
      <c r="L2636" s="24" t="s">
        <v>96</v>
      </c>
      <c r="M2636" s="24" t="s">
        <v>313</v>
      </c>
      <c r="N2636" t="s">
        <v>85</v>
      </c>
      <c r="O2636" s="24">
        <v>2</v>
      </c>
      <c r="P2636">
        <v>5</v>
      </c>
      <c r="Q2636">
        <v>5</v>
      </c>
      <c r="R2636">
        <v>23</v>
      </c>
      <c r="S2636" s="24">
        <v>4.5</v>
      </c>
      <c r="T2636" s="24">
        <v>8</v>
      </c>
      <c r="U2636" t="s">
        <v>190</v>
      </c>
      <c r="V2636" s="14" t="str">
        <f>VLOOKUP($U2636,look_up!$A$2:J2662,2,FALSE)</f>
        <v>Anêmona</v>
      </c>
      <c r="W2636" s="14" t="str">
        <f>VLOOKUP($U2636,look_up!$A$2:K2662,3,FALSE)</f>
        <v>Species</v>
      </c>
      <c r="X2636" s="14" t="str">
        <f>VLOOKUP($U2636,look_up!$A$2:L2662,4,FALSE)</f>
        <v>NA</v>
      </c>
      <c r="Y2636" s="14" t="str">
        <f>VLOOKUP($U2636,look_up!A$2:K2662,5,FALSE)</f>
        <v>Animalia</v>
      </c>
      <c r="Z2636" s="14" t="str">
        <f>VLOOKUP($U2636,look_up!A$2:L2662,6,FALSE)</f>
        <v>Cnidaria</v>
      </c>
      <c r="AA2636" s="14" t="str">
        <f>VLOOKUP($U2636,look_up!A$2:M2662,7,FALSE)</f>
        <v>Anthozoa</v>
      </c>
      <c r="AB2636" s="14" t="str">
        <f>VLOOKUP($U2636,look_up!$A$2:P2662,8,FALSE)</f>
        <v>Actiniaria</v>
      </c>
      <c r="AC2636" s="14" t="str">
        <f>VLOOKUP($U2636,look_up!$A$2:Q2662,9,FALSE)</f>
        <v>Actiniidae</v>
      </c>
      <c r="AD2636" s="14">
        <f>VLOOKUP($U2636,look_up!A$2:P2662,10,FALSE)</f>
        <v>283408</v>
      </c>
      <c r="AE2636" s="16">
        <v>2</v>
      </c>
      <c r="AF2636" s="24" t="s">
        <v>216</v>
      </c>
      <c r="AG2636">
        <v>40</v>
      </c>
      <c r="AH2636" s="16" t="s">
        <v>273</v>
      </c>
      <c r="AI2636" s="16" t="s">
        <v>297</v>
      </c>
      <c r="AJ2636" s="16" t="s">
        <v>214</v>
      </c>
      <c r="AK2636" s="16" t="s">
        <v>232</v>
      </c>
      <c r="AL2636" s="16">
        <v>2</v>
      </c>
    </row>
    <row r="2637" spans="1:38" x14ac:dyDescent="0.3">
      <c r="A2637" s="24" t="s">
        <v>0</v>
      </c>
      <c r="B2637" t="s">
        <v>309</v>
      </c>
      <c r="C2637" t="s">
        <v>287</v>
      </c>
      <c r="D2637">
        <v>-27.178419999999999</v>
      </c>
      <c r="E2637">
        <v>-48.406959999999998</v>
      </c>
      <c r="F2637" s="24" t="s">
        <v>2</v>
      </c>
      <c r="G2637" s="24" t="s">
        <v>3</v>
      </c>
      <c r="H2637" s="25">
        <v>42397</v>
      </c>
      <c r="I2637" s="12" t="s">
        <v>288</v>
      </c>
      <c r="J2637" s="12" t="s">
        <v>270</v>
      </c>
      <c r="K2637" s="12" t="s">
        <v>292</v>
      </c>
      <c r="L2637" s="24" t="s">
        <v>96</v>
      </c>
      <c r="M2637" s="24" t="s">
        <v>313</v>
      </c>
      <c r="N2637" t="s">
        <v>85</v>
      </c>
      <c r="O2637" s="24">
        <v>3</v>
      </c>
      <c r="P2637">
        <v>5</v>
      </c>
      <c r="Q2637">
        <v>5</v>
      </c>
      <c r="R2637">
        <v>23</v>
      </c>
      <c r="S2637" s="24">
        <v>4.5</v>
      </c>
      <c r="T2637" s="24">
        <v>8</v>
      </c>
      <c r="U2637" t="s">
        <v>190</v>
      </c>
      <c r="V2637" s="14" t="str">
        <f>VLOOKUP($U2637,look_up!$A$2:J2663,2,FALSE)</f>
        <v>Anêmona</v>
      </c>
      <c r="W2637" s="14" t="str">
        <f>VLOOKUP($U2637,look_up!$A$2:K2663,3,FALSE)</f>
        <v>Species</v>
      </c>
      <c r="X2637" s="14" t="str">
        <f>VLOOKUP($U2637,look_up!$A$2:L2663,4,FALSE)</f>
        <v>NA</v>
      </c>
      <c r="Y2637" s="14" t="str">
        <f>VLOOKUP($U2637,look_up!A$2:K2663,5,FALSE)</f>
        <v>Animalia</v>
      </c>
      <c r="Z2637" s="14" t="str">
        <f>VLOOKUP($U2637,look_up!A$2:L2663,6,FALSE)</f>
        <v>Cnidaria</v>
      </c>
      <c r="AA2637" s="14" t="str">
        <f>VLOOKUP($U2637,look_up!A$2:M2663,7,FALSE)</f>
        <v>Anthozoa</v>
      </c>
      <c r="AB2637" s="14" t="str">
        <f>VLOOKUP($U2637,look_up!$A$2:P2663,8,FALSE)</f>
        <v>Actiniaria</v>
      </c>
      <c r="AC2637" s="14" t="str">
        <f>VLOOKUP($U2637,look_up!$A$2:Q2663,9,FALSE)</f>
        <v>Actiniidae</v>
      </c>
      <c r="AD2637" s="14">
        <f>VLOOKUP($U2637,look_up!A$2:P2663,10,FALSE)</f>
        <v>283408</v>
      </c>
      <c r="AE2637" s="16">
        <v>2</v>
      </c>
      <c r="AF2637" s="24" t="s">
        <v>216</v>
      </c>
      <c r="AG2637">
        <v>40</v>
      </c>
      <c r="AH2637" s="16" t="s">
        <v>273</v>
      </c>
      <c r="AI2637" s="16" t="s">
        <v>297</v>
      </c>
      <c r="AJ2637" s="16" t="s">
        <v>214</v>
      </c>
      <c r="AK2637" s="16" t="s">
        <v>232</v>
      </c>
      <c r="AL2637" s="16">
        <v>2</v>
      </c>
    </row>
    <row r="2638" spans="1:38" x14ac:dyDescent="0.3">
      <c r="A2638" s="24" t="s">
        <v>0</v>
      </c>
      <c r="B2638" t="s">
        <v>310</v>
      </c>
      <c r="C2638" t="s">
        <v>289</v>
      </c>
      <c r="D2638">
        <v>-27.118390000000002</v>
      </c>
      <c r="E2638">
        <v>-48.519509999999997</v>
      </c>
      <c r="F2638" s="24" t="s">
        <v>2</v>
      </c>
      <c r="G2638" s="24" t="s">
        <v>3</v>
      </c>
      <c r="H2638" s="25">
        <v>42389</v>
      </c>
      <c r="I2638" s="12" t="s">
        <v>248</v>
      </c>
      <c r="J2638" s="12" t="s">
        <v>270</v>
      </c>
      <c r="K2638" s="12" t="s">
        <v>292</v>
      </c>
      <c r="L2638" s="24" t="s">
        <v>96</v>
      </c>
      <c r="M2638" s="24" t="s">
        <v>272</v>
      </c>
      <c r="N2638" t="s">
        <v>85</v>
      </c>
      <c r="O2638" s="24">
        <v>1</v>
      </c>
      <c r="P2638">
        <v>5</v>
      </c>
      <c r="Q2638">
        <v>5</v>
      </c>
      <c r="R2638">
        <v>28</v>
      </c>
      <c r="S2638" s="24">
        <v>2.2000000000000002</v>
      </c>
      <c r="T2638" s="24">
        <v>1.5</v>
      </c>
      <c r="U2638" t="s">
        <v>190</v>
      </c>
      <c r="V2638" s="14" t="str">
        <f>VLOOKUP($U2638,look_up!$A$2:J2664,2,FALSE)</f>
        <v>Anêmona</v>
      </c>
      <c r="W2638" s="14" t="str">
        <f>VLOOKUP($U2638,look_up!$A$2:K2664,3,FALSE)</f>
        <v>Species</v>
      </c>
      <c r="X2638" s="14" t="str">
        <f>VLOOKUP($U2638,look_up!$A$2:L2664,4,FALSE)</f>
        <v>NA</v>
      </c>
      <c r="Y2638" s="14" t="str">
        <f>VLOOKUP($U2638,look_up!A$2:K2664,5,FALSE)</f>
        <v>Animalia</v>
      </c>
      <c r="Z2638" s="14" t="str">
        <f>VLOOKUP($U2638,look_up!A$2:L2664,6,FALSE)</f>
        <v>Cnidaria</v>
      </c>
      <c r="AA2638" s="14" t="str">
        <f>VLOOKUP($U2638,look_up!A$2:M2664,7,FALSE)</f>
        <v>Anthozoa</v>
      </c>
      <c r="AB2638" s="14" t="str">
        <f>VLOOKUP($U2638,look_up!$A$2:P2664,8,FALSE)</f>
        <v>Actiniaria</v>
      </c>
      <c r="AC2638" s="14" t="str">
        <f>VLOOKUP($U2638,look_up!$A$2:Q2664,9,FALSE)</f>
        <v>Actiniidae</v>
      </c>
      <c r="AD2638" s="14">
        <f>VLOOKUP($U2638,look_up!A$2:P2664,10,FALSE)</f>
        <v>283408</v>
      </c>
      <c r="AE2638" s="16">
        <v>10</v>
      </c>
      <c r="AF2638" s="24" t="s">
        <v>216</v>
      </c>
      <c r="AG2638">
        <v>40</v>
      </c>
      <c r="AH2638" s="16" t="s">
        <v>273</v>
      </c>
      <c r="AI2638" s="16" t="s">
        <v>297</v>
      </c>
      <c r="AJ2638" s="16" t="s">
        <v>214</v>
      </c>
      <c r="AK2638" s="16" t="s">
        <v>232</v>
      </c>
      <c r="AL2638" s="16">
        <v>10</v>
      </c>
    </row>
    <row r="2639" spans="1:38" x14ac:dyDescent="0.3">
      <c r="A2639" s="24" t="s">
        <v>0</v>
      </c>
      <c r="B2639" t="s">
        <v>310</v>
      </c>
      <c r="C2639" t="s">
        <v>289</v>
      </c>
      <c r="D2639">
        <v>-27.118390000000002</v>
      </c>
      <c r="E2639">
        <v>-48.519509999999997</v>
      </c>
      <c r="F2639" s="24" t="s">
        <v>2</v>
      </c>
      <c r="G2639" s="24" t="s">
        <v>3</v>
      </c>
      <c r="H2639" s="25">
        <v>42389</v>
      </c>
      <c r="I2639" s="12" t="s">
        <v>248</v>
      </c>
      <c r="J2639" s="12" t="s">
        <v>270</v>
      </c>
      <c r="K2639" s="12" t="s">
        <v>292</v>
      </c>
      <c r="L2639" s="24" t="s">
        <v>96</v>
      </c>
      <c r="M2639" s="24" t="s">
        <v>272</v>
      </c>
      <c r="N2639" t="s">
        <v>85</v>
      </c>
      <c r="O2639" s="24">
        <v>2</v>
      </c>
      <c r="P2639">
        <v>5</v>
      </c>
      <c r="Q2639">
        <v>5</v>
      </c>
      <c r="R2639">
        <v>28</v>
      </c>
      <c r="S2639" s="24">
        <v>2.2000000000000002</v>
      </c>
      <c r="T2639" s="24">
        <v>1.5</v>
      </c>
      <c r="U2639" t="s">
        <v>190</v>
      </c>
      <c r="V2639" s="14" t="str">
        <f>VLOOKUP($U2639,look_up!$A$2:J2665,2,FALSE)</f>
        <v>Anêmona</v>
      </c>
      <c r="W2639" s="14" t="str">
        <f>VLOOKUP($U2639,look_up!$A$2:K2665,3,FALSE)</f>
        <v>Species</v>
      </c>
      <c r="X2639" s="14" t="str">
        <f>VLOOKUP($U2639,look_up!$A$2:L2665,4,FALSE)</f>
        <v>NA</v>
      </c>
      <c r="Y2639" s="14" t="str">
        <f>VLOOKUP($U2639,look_up!A$2:K2665,5,FALSE)</f>
        <v>Animalia</v>
      </c>
      <c r="Z2639" s="14" t="str">
        <f>VLOOKUP($U2639,look_up!A$2:L2665,6,FALSE)</f>
        <v>Cnidaria</v>
      </c>
      <c r="AA2639" s="14" t="str">
        <f>VLOOKUP($U2639,look_up!A$2:M2665,7,FALSE)</f>
        <v>Anthozoa</v>
      </c>
      <c r="AB2639" s="14" t="str">
        <f>VLOOKUP($U2639,look_up!$A$2:P2665,8,FALSE)</f>
        <v>Actiniaria</v>
      </c>
      <c r="AC2639" s="14" t="str">
        <f>VLOOKUP($U2639,look_up!$A$2:Q2665,9,FALSE)</f>
        <v>Actiniidae</v>
      </c>
      <c r="AD2639" s="14">
        <f>VLOOKUP($U2639,look_up!A$2:P2665,10,FALSE)</f>
        <v>283408</v>
      </c>
      <c r="AE2639" s="16">
        <v>7</v>
      </c>
      <c r="AF2639" s="24" t="s">
        <v>216</v>
      </c>
      <c r="AG2639">
        <v>40</v>
      </c>
      <c r="AH2639" s="16" t="s">
        <v>273</v>
      </c>
      <c r="AI2639" s="16" t="s">
        <v>297</v>
      </c>
      <c r="AJ2639" s="16" t="s">
        <v>214</v>
      </c>
      <c r="AK2639" s="16" t="s">
        <v>232</v>
      </c>
      <c r="AL2639" s="16">
        <v>7</v>
      </c>
    </row>
    <row r="2640" spans="1:38" x14ac:dyDescent="0.3">
      <c r="A2640" s="24" t="s">
        <v>0</v>
      </c>
      <c r="B2640" t="s">
        <v>310</v>
      </c>
      <c r="C2640" t="s">
        <v>289</v>
      </c>
      <c r="D2640">
        <v>-27.118390000000002</v>
      </c>
      <c r="E2640">
        <v>-48.519509999999997</v>
      </c>
      <c r="F2640" s="24" t="s">
        <v>2</v>
      </c>
      <c r="G2640" s="24" t="s">
        <v>3</v>
      </c>
      <c r="H2640" s="25">
        <v>42389</v>
      </c>
      <c r="I2640" s="12" t="s">
        <v>248</v>
      </c>
      <c r="J2640" s="12" t="s">
        <v>270</v>
      </c>
      <c r="K2640" s="12" t="s">
        <v>292</v>
      </c>
      <c r="L2640" s="24" t="s">
        <v>96</v>
      </c>
      <c r="M2640" s="24" t="s">
        <v>272</v>
      </c>
      <c r="N2640" t="s">
        <v>85</v>
      </c>
      <c r="O2640" s="24">
        <v>3</v>
      </c>
      <c r="P2640">
        <v>5</v>
      </c>
      <c r="Q2640">
        <v>5</v>
      </c>
      <c r="R2640">
        <v>28</v>
      </c>
      <c r="S2640" s="24">
        <v>2.2000000000000002</v>
      </c>
      <c r="T2640" s="24">
        <v>1.5</v>
      </c>
      <c r="U2640" t="s">
        <v>190</v>
      </c>
      <c r="V2640" s="14" t="str">
        <f>VLOOKUP($U2640,look_up!$A$2:J2666,2,FALSE)</f>
        <v>Anêmona</v>
      </c>
      <c r="W2640" s="14" t="str">
        <f>VLOOKUP($U2640,look_up!$A$2:K2666,3,FALSE)</f>
        <v>Species</v>
      </c>
      <c r="X2640" s="14" t="str">
        <f>VLOOKUP($U2640,look_up!$A$2:L2666,4,FALSE)</f>
        <v>NA</v>
      </c>
      <c r="Y2640" s="14" t="str">
        <f>VLOOKUP($U2640,look_up!A$2:K2666,5,FALSE)</f>
        <v>Animalia</v>
      </c>
      <c r="Z2640" s="14" t="str">
        <f>VLOOKUP($U2640,look_up!A$2:L2666,6,FALSE)</f>
        <v>Cnidaria</v>
      </c>
      <c r="AA2640" s="14" t="str">
        <f>VLOOKUP($U2640,look_up!A$2:M2666,7,FALSE)</f>
        <v>Anthozoa</v>
      </c>
      <c r="AB2640" s="14" t="str">
        <f>VLOOKUP($U2640,look_up!$A$2:P2666,8,FALSE)</f>
        <v>Actiniaria</v>
      </c>
      <c r="AC2640" s="14" t="str">
        <f>VLOOKUP($U2640,look_up!$A$2:Q2666,9,FALSE)</f>
        <v>Actiniidae</v>
      </c>
      <c r="AD2640" s="14">
        <f>VLOOKUP($U2640,look_up!A$2:P2666,10,FALSE)</f>
        <v>283408</v>
      </c>
      <c r="AE2640" s="16">
        <v>16</v>
      </c>
      <c r="AF2640" s="24" t="s">
        <v>216</v>
      </c>
      <c r="AG2640">
        <v>40</v>
      </c>
      <c r="AH2640" s="16" t="s">
        <v>273</v>
      </c>
      <c r="AI2640" s="16" t="s">
        <v>297</v>
      </c>
      <c r="AJ2640" s="16" t="s">
        <v>214</v>
      </c>
      <c r="AK2640" s="16" t="s">
        <v>232</v>
      </c>
      <c r="AL2640" s="16">
        <v>16</v>
      </c>
    </row>
    <row r="2641" spans="1:38" x14ac:dyDescent="0.3">
      <c r="A2641" s="24" t="s">
        <v>0</v>
      </c>
      <c r="B2641" t="s">
        <v>311</v>
      </c>
      <c r="C2641" t="s">
        <v>290</v>
      </c>
      <c r="D2641">
        <v>-27.11862</v>
      </c>
      <c r="E2641">
        <v>-48.514699999999998</v>
      </c>
      <c r="F2641" s="24" t="s">
        <v>2</v>
      </c>
      <c r="G2641" s="24" t="s">
        <v>3</v>
      </c>
      <c r="H2641" s="25">
        <v>42389</v>
      </c>
      <c r="I2641" s="12" t="s">
        <v>248</v>
      </c>
      <c r="J2641" s="12" t="s">
        <v>270</v>
      </c>
      <c r="K2641" s="12" t="s">
        <v>292</v>
      </c>
      <c r="L2641" s="24" t="s">
        <v>96</v>
      </c>
      <c r="M2641" s="24" t="s">
        <v>272</v>
      </c>
      <c r="N2641" t="s">
        <v>85</v>
      </c>
      <c r="O2641" s="24">
        <v>1</v>
      </c>
      <c r="P2641">
        <v>5</v>
      </c>
      <c r="Q2641">
        <v>5</v>
      </c>
      <c r="R2641">
        <v>28</v>
      </c>
      <c r="S2641" s="24">
        <v>2.2000000000000002</v>
      </c>
      <c r="T2641" s="24">
        <v>2</v>
      </c>
      <c r="U2641" t="s">
        <v>190</v>
      </c>
      <c r="V2641" s="14" t="str">
        <f>VLOOKUP($U2641,look_up!$A$2:J2667,2,FALSE)</f>
        <v>Anêmona</v>
      </c>
      <c r="W2641" s="14" t="str">
        <f>VLOOKUP($U2641,look_up!$A$2:K2667,3,FALSE)</f>
        <v>Species</v>
      </c>
      <c r="X2641" s="14" t="str">
        <f>VLOOKUP($U2641,look_up!$A$2:L2667,4,FALSE)</f>
        <v>NA</v>
      </c>
      <c r="Y2641" s="14" t="str">
        <f>VLOOKUP($U2641,look_up!A$2:K2667,5,FALSE)</f>
        <v>Animalia</v>
      </c>
      <c r="Z2641" s="14" t="str">
        <f>VLOOKUP($U2641,look_up!A$2:L2667,6,FALSE)</f>
        <v>Cnidaria</v>
      </c>
      <c r="AA2641" s="14" t="str">
        <f>VLOOKUP($U2641,look_up!A$2:M2667,7,FALSE)</f>
        <v>Anthozoa</v>
      </c>
      <c r="AB2641" s="14" t="str">
        <f>VLOOKUP($U2641,look_up!$A$2:P2667,8,FALSE)</f>
        <v>Actiniaria</v>
      </c>
      <c r="AC2641" s="14" t="str">
        <f>VLOOKUP($U2641,look_up!$A$2:Q2667,9,FALSE)</f>
        <v>Actiniidae</v>
      </c>
      <c r="AD2641" s="14">
        <f>VLOOKUP($U2641,look_up!A$2:P2667,10,FALSE)</f>
        <v>283408</v>
      </c>
      <c r="AE2641" s="16">
        <v>0</v>
      </c>
      <c r="AF2641" s="24" t="s">
        <v>216</v>
      </c>
      <c r="AG2641">
        <v>40</v>
      </c>
      <c r="AH2641" s="16" t="s">
        <v>273</v>
      </c>
      <c r="AI2641" s="16" t="s">
        <v>297</v>
      </c>
      <c r="AJ2641" s="16" t="s">
        <v>214</v>
      </c>
      <c r="AK2641" s="16" t="s">
        <v>232</v>
      </c>
      <c r="AL2641" s="16">
        <v>0</v>
      </c>
    </row>
    <row r="2642" spans="1:38" x14ac:dyDescent="0.3">
      <c r="A2642" s="24" t="s">
        <v>0</v>
      </c>
      <c r="B2642" t="s">
        <v>311</v>
      </c>
      <c r="C2642" t="s">
        <v>290</v>
      </c>
      <c r="D2642">
        <v>-27.11862</v>
      </c>
      <c r="E2642">
        <v>-48.514699999999998</v>
      </c>
      <c r="F2642" s="24" t="s">
        <v>2</v>
      </c>
      <c r="G2642" s="24" t="s">
        <v>3</v>
      </c>
      <c r="H2642" s="25">
        <v>42389</v>
      </c>
      <c r="I2642" s="12" t="s">
        <v>248</v>
      </c>
      <c r="J2642" s="12" t="s">
        <v>270</v>
      </c>
      <c r="K2642" s="12" t="s">
        <v>292</v>
      </c>
      <c r="L2642" s="24" t="s">
        <v>96</v>
      </c>
      <c r="M2642" s="24" t="s">
        <v>272</v>
      </c>
      <c r="N2642" t="s">
        <v>85</v>
      </c>
      <c r="O2642" s="24">
        <v>2</v>
      </c>
      <c r="P2642">
        <v>5</v>
      </c>
      <c r="Q2642">
        <v>5</v>
      </c>
      <c r="R2642">
        <v>28</v>
      </c>
      <c r="S2642" s="24">
        <v>2.2000000000000002</v>
      </c>
      <c r="T2642" s="24">
        <v>2</v>
      </c>
      <c r="U2642" t="s">
        <v>190</v>
      </c>
      <c r="V2642" s="14" t="str">
        <f>VLOOKUP($U2642,look_up!$A$2:J2668,2,FALSE)</f>
        <v>Anêmona</v>
      </c>
      <c r="W2642" s="14" t="str">
        <f>VLOOKUP($U2642,look_up!$A$2:K2668,3,FALSE)</f>
        <v>Species</v>
      </c>
      <c r="X2642" s="14" t="str">
        <f>VLOOKUP($U2642,look_up!$A$2:L2668,4,FALSE)</f>
        <v>NA</v>
      </c>
      <c r="Y2642" s="14" t="str">
        <f>VLOOKUP($U2642,look_up!A$2:K2668,5,FALSE)</f>
        <v>Animalia</v>
      </c>
      <c r="Z2642" s="14" t="str">
        <f>VLOOKUP($U2642,look_up!A$2:L2668,6,FALSE)</f>
        <v>Cnidaria</v>
      </c>
      <c r="AA2642" s="14" t="str">
        <f>VLOOKUP($U2642,look_up!A$2:M2668,7,FALSE)</f>
        <v>Anthozoa</v>
      </c>
      <c r="AB2642" s="14" t="str">
        <f>VLOOKUP($U2642,look_up!$A$2:P2668,8,FALSE)</f>
        <v>Actiniaria</v>
      </c>
      <c r="AC2642" s="14" t="str">
        <f>VLOOKUP($U2642,look_up!$A$2:Q2668,9,FALSE)</f>
        <v>Actiniidae</v>
      </c>
      <c r="AD2642" s="14">
        <f>VLOOKUP($U2642,look_up!A$2:P2668,10,FALSE)</f>
        <v>283408</v>
      </c>
      <c r="AE2642" s="16">
        <v>1</v>
      </c>
      <c r="AF2642" s="24" t="s">
        <v>216</v>
      </c>
      <c r="AG2642">
        <v>40</v>
      </c>
      <c r="AH2642" s="16" t="s">
        <v>273</v>
      </c>
      <c r="AI2642" s="16" t="s">
        <v>297</v>
      </c>
      <c r="AJ2642" s="16" t="s">
        <v>214</v>
      </c>
      <c r="AK2642" s="16" t="s">
        <v>232</v>
      </c>
      <c r="AL2642" s="16">
        <v>1</v>
      </c>
    </row>
    <row r="2643" spans="1:38" x14ac:dyDescent="0.3">
      <c r="A2643" s="24" t="s">
        <v>0</v>
      </c>
      <c r="B2643" t="s">
        <v>311</v>
      </c>
      <c r="C2643" t="s">
        <v>290</v>
      </c>
      <c r="D2643">
        <v>-27.11862</v>
      </c>
      <c r="E2643">
        <v>-48.514699999999998</v>
      </c>
      <c r="F2643" s="24" t="s">
        <v>2</v>
      </c>
      <c r="G2643" s="24" t="s">
        <v>3</v>
      </c>
      <c r="H2643" s="25">
        <v>42389</v>
      </c>
      <c r="I2643" s="12" t="s">
        <v>248</v>
      </c>
      <c r="J2643" s="12" t="s">
        <v>270</v>
      </c>
      <c r="K2643" s="12" t="s">
        <v>292</v>
      </c>
      <c r="L2643" s="24" t="s">
        <v>96</v>
      </c>
      <c r="M2643" s="24" t="s">
        <v>272</v>
      </c>
      <c r="N2643" t="s">
        <v>85</v>
      </c>
      <c r="O2643" s="24">
        <v>3</v>
      </c>
      <c r="P2643">
        <v>5</v>
      </c>
      <c r="Q2643">
        <v>5</v>
      </c>
      <c r="R2643">
        <v>28</v>
      </c>
      <c r="S2643" s="24">
        <v>2.2000000000000002</v>
      </c>
      <c r="T2643" s="24">
        <v>2</v>
      </c>
      <c r="U2643" t="s">
        <v>190</v>
      </c>
      <c r="V2643" s="14" t="str">
        <f>VLOOKUP($U2643,look_up!$A$2:J2669,2,FALSE)</f>
        <v>Anêmona</v>
      </c>
      <c r="W2643" s="14" t="str">
        <f>VLOOKUP($U2643,look_up!$A$2:K2669,3,FALSE)</f>
        <v>Species</v>
      </c>
      <c r="X2643" s="14" t="str">
        <f>VLOOKUP($U2643,look_up!$A$2:L2669,4,FALSE)</f>
        <v>NA</v>
      </c>
      <c r="Y2643" s="14" t="str">
        <f>VLOOKUP($U2643,look_up!A$2:K2669,5,FALSE)</f>
        <v>Animalia</v>
      </c>
      <c r="Z2643" s="14" t="str">
        <f>VLOOKUP($U2643,look_up!A$2:L2669,6,FALSE)</f>
        <v>Cnidaria</v>
      </c>
      <c r="AA2643" s="14" t="str">
        <f>VLOOKUP($U2643,look_up!A$2:M2669,7,FALSE)</f>
        <v>Anthozoa</v>
      </c>
      <c r="AB2643" s="14" t="str">
        <f>VLOOKUP($U2643,look_up!$A$2:P2669,8,FALSE)</f>
        <v>Actiniaria</v>
      </c>
      <c r="AC2643" s="14" t="str">
        <f>VLOOKUP($U2643,look_up!$A$2:Q2669,9,FALSE)</f>
        <v>Actiniidae</v>
      </c>
      <c r="AD2643" s="14">
        <f>VLOOKUP($U2643,look_up!A$2:P2669,10,FALSE)</f>
        <v>283408</v>
      </c>
      <c r="AE2643" s="16">
        <v>0</v>
      </c>
      <c r="AF2643" s="24" t="s">
        <v>216</v>
      </c>
      <c r="AG2643">
        <v>40</v>
      </c>
      <c r="AH2643" s="16" t="s">
        <v>273</v>
      </c>
      <c r="AI2643" s="16" t="s">
        <v>297</v>
      </c>
      <c r="AJ2643" s="16" t="s">
        <v>214</v>
      </c>
      <c r="AK2643" s="16" t="s">
        <v>232</v>
      </c>
      <c r="AL2643" s="16">
        <v>0</v>
      </c>
    </row>
    <row r="2644" spans="1:38" x14ac:dyDescent="0.3">
      <c r="A2644" s="24" t="s">
        <v>0</v>
      </c>
      <c r="B2644" t="s">
        <v>306</v>
      </c>
      <c r="C2644" t="s">
        <v>268</v>
      </c>
      <c r="D2644">
        <v>-27.609590000000001</v>
      </c>
      <c r="E2644">
        <v>-48.387419999999999</v>
      </c>
      <c r="F2644" s="24" t="s">
        <v>2</v>
      </c>
      <c r="G2644" s="24" t="s">
        <v>3</v>
      </c>
      <c r="H2644" s="25">
        <v>42033</v>
      </c>
      <c r="I2644" s="12" t="s">
        <v>269</v>
      </c>
      <c r="J2644" s="12" t="s">
        <v>270</v>
      </c>
      <c r="K2644" s="12" t="s">
        <v>271</v>
      </c>
      <c r="L2644" s="24" t="s">
        <v>96</v>
      </c>
      <c r="M2644" s="24" t="s">
        <v>272</v>
      </c>
      <c r="N2644" t="s">
        <v>85</v>
      </c>
      <c r="O2644" s="24">
        <v>1</v>
      </c>
      <c r="P2644">
        <v>5</v>
      </c>
      <c r="Q2644">
        <v>5</v>
      </c>
      <c r="R2644">
        <v>19</v>
      </c>
      <c r="S2644" s="24">
        <v>5</v>
      </c>
      <c r="T2644" s="24">
        <v>5.2</v>
      </c>
      <c r="U2644" t="s">
        <v>191</v>
      </c>
      <c r="V2644" s="14" t="str">
        <f>VLOOKUP($U2644,look_up!$A$2:J2670,2,FALSE)</f>
        <v>Anêmona</v>
      </c>
      <c r="W2644" s="14" t="str">
        <f>VLOOKUP($U2644,look_up!$A$2:K2670,3,FALSE)</f>
        <v>Species</v>
      </c>
      <c r="X2644" s="14" t="str">
        <f>VLOOKUP($U2644,look_up!$A$2:L2670,4,FALSE)</f>
        <v>NA</v>
      </c>
      <c r="Y2644" s="14" t="str">
        <f>VLOOKUP($U2644,look_up!A$2:K2670,5,FALSE)</f>
        <v>Animalia</v>
      </c>
      <c r="Z2644" s="14" t="str">
        <f>VLOOKUP($U2644,look_up!A$2:L2670,6,FALSE)</f>
        <v>Cnidaria</v>
      </c>
      <c r="AA2644" s="14" t="str">
        <f>VLOOKUP($U2644,look_up!A$2:M2670,7,FALSE)</f>
        <v>Anthozoa</v>
      </c>
      <c r="AB2644" s="14" t="str">
        <f>VLOOKUP($U2644,look_up!$A$2:P2670,8,FALSE)</f>
        <v>Actiniaria</v>
      </c>
      <c r="AC2644" s="14" t="str">
        <f>VLOOKUP($U2644,look_up!$A$2:Q2670,9,FALSE)</f>
        <v>Actiniidae</v>
      </c>
      <c r="AD2644" s="14">
        <f>VLOOKUP($U2644,look_up!A$2:P2670,10,FALSE)</f>
        <v>289355</v>
      </c>
      <c r="AE2644" s="16">
        <v>0</v>
      </c>
      <c r="AF2644" s="24" t="s">
        <v>216</v>
      </c>
      <c r="AG2644">
        <v>40</v>
      </c>
      <c r="AH2644" s="16" t="s">
        <v>273</v>
      </c>
      <c r="AI2644" s="16" t="s">
        <v>297</v>
      </c>
      <c r="AJ2644" s="16" t="s">
        <v>214</v>
      </c>
      <c r="AK2644" s="16" t="s">
        <v>233</v>
      </c>
      <c r="AL2644" s="16">
        <v>0</v>
      </c>
    </row>
    <row r="2645" spans="1:38" x14ac:dyDescent="0.3">
      <c r="A2645" s="24" t="s">
        <v>0</v>
      </c>
      <c r="B2645" t="s">
        <v>306</v>
      </c>
      <c r="C2645" t="s">
        <v>268</v>
      </c>
      <c r="D2645">
        <v>-27.609590000000001</v>
      </c>
      <c r="E2645">
        <v>-48.387419999999999</v>
      </c>
      <c r="F2645" s="24" t="s">
        <v>2</v>
      </c>
      <c r="G2645" s="24" t="s">
        <v>3</v>
      </c>
      <c r="H2645" s="25">
        <v>42033</v>
      </c>
      <c r="I2645" s="12" t="s">
        <v>269</v>
      </c>
      <c r="J2645" s="12" t="s">
        <v>270</v>
      </c>
      <c r="K2645" s="12" t="s">
        <v>271</v>
      </c>
      <c r="L2645" s="24" t="s">
        <v>96</v>
      </c>
      <c r="M2645" s="24" t="s">
        <v>272</v>
      </c>
      <c r="N2645" t="s">
        <v>85</v>
      </c>
      <c r="O2645" s="24">
        <v>2</v>
      </c>
      <c r="P2645">
        <v>5</v>
      </c>
      <c r="Q2645">
        <v>5</v>
      </c>
      <c r="R2645">
        <v>19</v>
      </c>
      <c r="S2645" s="24">
        <v>5</v>
      </c>
      <c r="T2645" s="24">
        <v>5.2</v>
      </c>
      <c r="U2645" t="s">
        <v>191</v>
      </c>
      <c r="V2645" s="14" t="str">
        <f>VLOOKUP($U2645,look_up!$A$2:J2671,2,FALSE)</f>
        <v>Anêmona</v>
      </c>
      <c r="W2645" s="14" t="str">
        <f>VLOOKUP($U2645,look_up!$A$2:K2671,3,FALSE)</f>
        <v>Species</v>
      </c>
      <c r="X2645" s="14" t="str">
        <f>VLOOKUP($U2645,look_up!$A$2:L2671,4,FALSE)</f>
        <v>NA</v>
      </c>
      <c r="Y2645" s="14" t="str">
        <f>VLOOKUP($U2645,look_up!A$2:K2671,5,FALSE)</f>
        <v>Animalia</v>
      </c>
      <c r="Z2645" s="14" t="str">
        <f>VLOOKUP($U2645,look_up!A$2:L2671,6,FALSE)</f>
        <v>Cnidaria</v>
      </c>
      <c r="AA2645" s="14" t="str">
        <f>VLOOKUP($U2645,look_up!A$2:M2671,7,FALSE)</f>
        <v>Anthozoa</v>
      </c>
      <c r="AB2645" s="14" t="str">
        <f>VLOOKUP($U2645,look_up!$A$2:P2671,8,FALSE)</f>
        <v>Actiniaria</v>
      </c>
      <c r="AC2645" s="14" t="str">
        <f>VLOOKUP($U2645,look_up!$A$2:Q2671,9,FALSE)</f>
        <v>Actiniidae</v>
      </c>
      <c r="AD2645" s="14">
        <f>VLOOKUP($U2645,look_up!A$2:P2671,10,FALSE)</f>
        <v>289355</v>
      </c>
      <c r="AE2645" s="16">
        <v>0</v>
      </c>
      <c r="AF2645" s="24" t="s">
        <v>216</v>
      </c>
      <c r="AG2645">
        <v>40</v>
      </c>
      <c r="AH2645" s="16" t="s">
        <v>273</v>
      </c>
      <c r="AI2645" s="16" t="s">
        <v>297</v>
      </c>
      <c r="AJ2645" s="16" t="s">
        <v>214</v>
      </c>
      <c r="AK2645" s="16" t="s">
        <v>233</v>
      </c>
      <c r="AL2645" s="16">
        <v>0</v>
      </c>
    </row>
    <row r="2646" spans="1:38" x14ac:dyDescent="0.3">
      <c r="A2646" s="24" t="s">
        <v>0</v>
      </c>
      <c r="B2646" t="s">
        <v>306</v>
      </c>
      <c r="C2646" t="s">
        <v>268</v>
      </c>
      <c r="D2646">
        <v>-27.609590000000001</v>
      </c>
      <c r="E2646">
        <v>-48.387419999999999</v>
      </c>
      <c r="F2646" s="24" t="s">
        <v>2</v>
      </c>
      <c r="G2646" s="24" t="s">
        <v>3</v>
      </c>
      <c r="H2646" s="25">
        <v>42033</v>
      </c>
      <c r="I2646" s="12" t="s">
        <v>269</v>
      </c>
      <c r="J2646" s="12" t="s">
        <v>270</v>
      </c>
      <c r="K2646" s="12" t="s">
        <v>271</v>
      </c>
      <c r="L2646" s="24" t="s">
        <v>96</v>
      </c>
      <c r="M2646" s="24" t="s">
        <v>272</v>
      </c>
      <c r="N2646" t="s">
        <v>85</v>
      </c>
      <c r="O2646" s="24">
        <v>3</v>
      </c>
      <c r="P2646">
        <v>5</v>
      </c>
      <c r="Q2646">
        <v>5</v>
      </c>
      <c r="R2646">
        <v>19</v>
      </c>
      <c r="S2646" s="24">
        <v>5</v>
      </c>
      <c r="T2646" s="24">
        <v>5.2</v>
      </c>
      <c r="U2646" t="s">
        <v>191</v>
      </c>
      <c r="V2646" s="14" t="str">
        <f>VLOOKUP($U2646,look_up!$A$2:J2672,2,FALSE)</f>
        <v>Anêmona</v>
      </c>
      <c r="W2646" s="14" t="str">
        <f>VLOOKUP($U2646,look_up!$A$2:K2672,3,FALSE)</f>
        <v>Species</v>
      </c>
      <c r="X2646" s="14" t="str">
        <f>VLOOKUP($U2646,look_up!$A$2:L2672,4,FALSE)</f>
        <v>NA</v>
      </c>
      <c r="Y2646" s="14" t="str">
        <f>VLOOKUP($U2646,look_up!A$2:K2672,5,FALSE)</f>
        <v>Animalia</v>
      </c>
      <c r="Z2646" s="14" t="str">
        <f>VLOOKUP($U2646,look_up!A$2:L2672,6,FALSE)</f>
        <v>Cnidaria</v>
      </c>
      <c r="AA2646" s="14" t="str">
        <f>VLOOKUP($U2646,look_up!A$2:M2672,7,FALSE)</f>
        <v>Anthozoa</v>
      </c>
      <c r="AB2646" s="14" t="str">
        <f>VLOOKUP($U2646,look_up!$A$2:P2672,8,FALSE)</f>
        <v>Actiniaria</v>
      </c>
      <c r="AC2646" s="14" t="str">
        <f>VLOOKUP($U2646,look_up!$A$2:Q2672,9,FALSE)</f>
        <v>Actiniidae</v>
      </c>
      <c r="AD2646" s="14">
        <f>VLOOKUP($U2646,look_up!A$2:P2672,10,FALSE)</f>
        <v>289355</v>
      </c>
      <c r="AE2646" s="16">
        <v>0</v>
      </c>
      <c r="AF2646" s="24" t="s">
        <v>216</v>
      </c>
      <c r="AG2646">
        <v>40</v>
      </c>
      <c r="AH2646" s="16" t="s">
        <v>273</v>
      </c>
      <c r="AI2646" s="16" t="s">
        <v>297</v>
      </c>
      <c r="AJ2646" s="16" t="s">
        <v>214</v>
      </c>
      <c r="AK2646" s="16" t="s">
        <v>233</v>
      </c>
      <c r="AL2646" s="16">
        <v>0</v>
      </c>
    </row>
    <row r="2647" spans="1:38" x14ac:dyDescent="0.3">
      <c r="A2647" s="24" t="s">
        <v>0</v>
      </c>
      <c r="B2647" t="s">
        <v>307</v>
      </c>
      <c r="C2647" t="s">
        <v>274</v>
      </c>
      <c r="D2647">
        <v>-27.488160000000001</v>
      </c>
      <c r="E2647">
        <v>-48.365229999999997</v>
      </c>
      <c r="F2647" s="24" t="s">
        <v>2</v>
      </c>
      <c r="G2647" s="24" t="s">
        <v>3</v>
      </c>
      <c r="H2647" s="25">
        <v>42038</v>
      </c>
      <c r="I2647" s="12" t="s">
        <v>100</v>
      </c>
      <c r="J2647" s="12" t="s">
        <v>245</v>
      </c>
      <c r="K2647" s="12" t="s">
        <v>271</v>
      </c>
      <c r="L2647" s="24" t="s">
        <v>96</v>
      </c>
      <c r="M2647" s="24" t="s">
        <v>272</v>
      </c>
      <c r="N2647" t="s">
        <v>85</v>
      </c>
      <c r="O2647" s="24">
        <v>1</v>
      </c>
      <c r="P2647">
        <v>5</v>
      </c>
      <c r="Q2647">
        <v>5</v>
      </c>
      <c r="R2647">
        <v>23</v>
      </c>
      <c r="S2647" s="24">
        <v>4.8</v>
      </c>
      <c r="T2647" s="24">
        <v>2.4</v>
      </c>
      <c r="U2647" t="s">
        <v>191</v>
      </c>
      <c r="V2647" s="14" t="str">
        <f>VLOOKUP($U2647,look_up!$A$2:J2673,2,FALSE)</f>
        <v>Anêmona</v>
      </c>
      <c r="W2647" s="14" t="str">
        <f>VLOOKUP($U2647,look_up!$A$2:K2673,3,FALSE)</f>
        <v>Species</v>
      </c>
      <c r="X2647" s="14" t="str">
        <f>VLOOKUP($U2647,look_up!$A$2:L2673,4,FALSE)</f>
        <v>NA</v>
      </c>
      <c r="Y2647" s="14" t="str">
        <f>VLOOKUP($U2647,look_up!A$2:K2673,5,FALSE)</f>
        <v>Animalia</v>
      </c>
      <c r="Z2647" s="14" t="str">
        <f>VLOOKUP($U2647,look_up!A$2:L2673,6,FALSE)</f>
        <v>Cnidaria</v>
      </c>
      <c r="AA2647" s="14" t="str">
        <f>VLOOKUP($U2647,look_up!A$2:M2673,7,FALSE)</f>
        <v>Anthozoa</v>
      </c>
      <c r="AB2647" s="14" t="str">
        <f>VLOOKUP($U2647,look_up!$A$2:P2673,8,FALSE)</f>
        <v>Actiniaria</v>
      </c>
      <c r="AC2647" s="14" t="str">
        <f>VLOOKUP($U2647,look_up!$A$2:Q2673,9,FALSE)</f>
        <v>Actiniidae</v>
      </c>
      <c r="AD2647" s="14">
        <f>VLOOKUP($U2647,look_up!A$2:P2673,10,FALSE)</f>
        <v>289355</v>
      </c>
      <c r="AE2647" s="16">
        <v>0</v>
      </c>
      <c r="AF2647" s="24" t="s">
        <v>216</v>
      </c>
      <c r="AG2647">
        <v>40</v>
      </c>
      <c r="AH2647" s="16" t="s">
        <v>273</v>
      </c>
      <c r="AI2647" s="16" t="s">
        <v>297</v>
      </c>
      <c r="AJ2647" s="16" t="s">
        <v>214</v>
      </c>
      <c r="AK2647" s="16" t="s">
        <v>233</v>
      </c>
      <c r="AL2647" s="16">
        <v>0</v>
      </c>
    </row>
    <row r="2648" spans="1:38" x14ac:dyDescent="0.3">
      <c r="A2648" s="24" t="s">
        <v>0</v>
      </c>
      <c r="B2648" t="s">
        <v>307</v>
      </c>
      <c r="C2648" t="s">
        <v>274</v>
      </c>
      <c r="D2648">
        <v>-27.488160000000001</v>
      </c>
      <c r="E2648">
        <v>-48.365229999999997</v>
      </c>
      <c r="F2648" s="24" t="s">
        <v>2</v>
      </c>
      <c r="G2648" s="24" t="s">
        <v>3</v>
      </c>
      <c r="H2648" s="25">
        <v>42038</v>
      </c>
      <c r="I2648" s="12" t="s">
        <v>100</v>
      </c>
      <c r="J2648" s="12" t="s">
        <v>245</v>
      </c>
      <c r="K2648" s="12" t="s">
        <v>271</v>
      </c>
      <c r="L2648" s="24" t="s">
        <v>96</v>
      </c>
      <c r="M2648" s="24" t="s">
        <v>272</v>
      </c>
      <c r="N2648" t="s">
        <v>85</v>
      </c>
      <c r="O2648" s="24">
        <v>2</v>
      </c>
      <c r="P2648">
        <v>5</v>
      </c>
      <c r="Q2648">
        <v>5</v>
      </c>
      <c r="R2648">
        <v>23</v>
      </c>
      <c r="S2648" s="24">
        <v>4.8</v>
      </c>
      <c r="T2648" s="24">
        <v>2.4</v>
      </c>
      <c r="U2648" t="s">
        <v>191</v>
      </c>
      <c r="V2648" s="14" t="str">
        <f>VLOOKUP($U2648,look_up!$A$2:J2674,2,FALSE)</f>
        <v>Anêmona</v>
      </c>
      <c r="W2648" s="14" t="str">
        <f>VLOOKUP($U2648,look_up!$A$2:K2674,3,FALSE)</f>
        <v>Species</v>
      </c>
      <c r="X2648" s="14" t="str">
        <f>VLOOKUP($U2648,look_up!$A$2:L2674,4,FALSE)</f>
        <v>NA</v>
      </c>
      <c r="Y2648" s="14" t="str">
        <f>VLOOKUP($U2648,look_up!A$2:K2674,5,FALSE)</f>
        <v>Animalia</v>
      </c>
      <c r="Z2648" s="14" t="str">
        <f>VLOOKUP($U2648,look_up!A$2:L2674,6,FALSE)</f>
        <v>Cnidaria</v>
      </c>
      <c r="AA2648" s="14" t="str">
        <f>VLOOKUP($U2648,look_up!A$2:M2674,7,FALSE)</f>
        <v>Anthozoa</v>
      </c>
      <c r="AB2648" s="14" t="str">
        <f>VLOOKUP($U2648,look_up!$A$2:P2674,8,FALSE)</f>
        <v>Actiniaria</v>
      </c>
      <c r="AC2648" s="14" t="str">
        <f>VLOOKUP($U2648,look_up!$A$2:Q2674,9,FALSE)</f>
        <v>Actiniidae</v>
      </c>
      <c r="AD2648" s="14">
        <f>VLOOKUP($U2648,look_up!A$2:P2674,10,FALSE)</f>
        <v>289355</v>
      </c>
      <c r="AE2648" s="16">
        <v>0</v>
      </c>
      <c r="AF2648" s="24" t="s">
        <v>216</v>
      </c>
      <c r="AG2648">
        <v>40</v>
      </c>
      <c r="AH2648" s="16" t="s">
        <v>273</v>
      </c>
      <c r="AI2648" s="16" t="s">
        <v>297</v>
      </c>
      <c r="AJ2648" s="16" t="s">
        <v>214</v>
      </c>
      <c r="AK2648" s="16" t="s">
        <v>233</v>
      </c>
      <c r="AL2648" s="16">
        <v>0</v>
      </c>
    </row>
    <row r="2649" spans="1:38" x14ac:dyDescent="0.3">
      <c r="A2649" s="24" t="s">
        <v>0</v>
      </c>
      <c r="B2649" t="s">
        <v>307</v>
      </c>
      <c r="C2649" t="s">
        <v>274</v>
      </c>
      <c r="D2649">
        <v>-27.488160000000001</v>
      </c>
      <c r="E2649">
        <v>-48.365229999999997</v>
      </c>
      <c r="F2649" s="24" t="s">
        <v>2</v>
      </c>
      <c r="G2649" s="24" t="s">
        <v>3</v>
      </c>
      <c r="H2649" s="25">
        <v>42038</v>
      </c>
      <c r="I2649" s="12" t="s">
        <v>100</v>
      </c>
      <c r="J2649" s="12" t="s">
        <v>245</v>
      </c>
      <c r="K2649" s="12" t="s">
        <v>271</v>
      </c>
      <c r="L2649" s="24" t="s">
        <v>96</v>
      </c>
      <c r="M2649" s="24" t="s">
        <v>272</v>
      </c>
      <c r="N2649" t="s">
        <v>85</v>
      </c>
      <c r="O2649" s="24">
        <v>3</v>
      </c>
      <c r="P2649">
        <v>5</v>
      </c>
      <c r="Q2649">
        <v>5</v>
      </c>
      <c r="R2649">
        <v>23</v>
      </c>
      <c r="S2649" s="24">
        <v>4.8</v>
      </c>
      <c r="T2649" s="24">
        <v>2.4</v>
      </c>
      <c r="U2649" t="s">
        <v>191</v>
      </c>
      <c r="V2649" s="14" t="str">
        <f>VLOOKUP($U2649,look_up!$A$2:J2675,2,FALSE)</f>
        <v>Anêmona</v>
      </c>
      <c r="W2649" s="14" t="str">
        <f>VLOOKUP($U2649,look_up!$A$2:K2675,3,FALSE)</f>
        <v>Species</v>
      </c>
      <c r="X2649" s="14" t="str">
        <f>VLOOKUP($U2649,look_up!$A$2:L2675,4,FALSE)</f>
        <v>NA</v>
      </c>
      <c r="Y2649" s="14" t="str">
        <f>VLOOKUP($U2649,look_up!A$2:K2675,5,FALSE)</f>
        <v>Animalia</v>
      </c>
      <c r="Z2649" s="14" t="str">
        <f>VLOOKUP($U2649,look_up!A$2:L2675,6,FALSE)</f>
        <v>Cnidaria</v>
      </c>
      <c r="AA2649" s="14" t="str">
        <f>VLOOKUP($U2649,look_up!A$2:M2675,7,FALSE)</f>
        <v>Anthozoa</v>
      </c>
      <c r="AB2649" s="14" t="str">
        <f>VLOOKUP($U2649,look_up!$A$2:P2675,8,FALSE)</f>
        <v>Actiniaria</v>
      </c>
      <c r="AC2649" s="14" t="str">
        <f>VLOOKUP($U2649,look_up!$A$2:Q2675,9,FALSE)</f>
        <v>Actiniidae</v>
      </c>
      <c r="AD2649" s="14">
        <f>VLOOKUP($U2649,look_up!A$2:P2675,10,FALSE)</f>
        <v>289355</v>
      </c>
      <c r="AE2649" s="16">
        <v>0</v>
      </c>
      <c r="AF2649" s="24" t="s">
        <v>216</v>
      </c>
      <c r="AG2649">
        <v>40</v>
      </c>
      <c r="AH2649" s="16" t="s">
        <v>273</v>
      </c>
      <c r="AI2649" s="16" t="s">
        <v>297</v>
      </c>
      <c r="AJ2649" s="16" t="s">
        <v>214</v>
      </c>
      <c r="AK2649" s="16" t="s">
        <v>233</v>
      </c>
      <c r="AL2649" s="16">
        <v>0</v>
      </c>
    </row>
    <row r="2650" spans="1:38" x14ac:dyDescent="0.3">
      <c r="A2650" s="24" t="s">
        <v>0</v>
      </c>
      <c r="B2650" t="s">
        <v>307</v>
      </c>
      <c r="C2650" t="s">
        <v>274</v>
      </c>
      <c r="D2650">
        <v>-27.488160000000001</v>
      </c>
      <c r="E2650">
        <v>-48.365229999999997</v>
      </c>
      <c r="F2650" s="24" t="s">
        <v>2</v>
      </c>
      <c r="G2650" s="24" t="s">
        <v>3</v>
      </c>
      <c r="H2650" s="25">
        <v>42038</v>
      </c>
      <c r="I2650" s="12" t="s">
        <v>100</v>
      </c>
      <c r="J2650" s="12" t="s">
        <v>245</v>
      </c>
      <c r="K2650" s="12" t="s">
        <v>271</v>
      </c>
      <c r="L2650" s="24" t="s">
        <v>96</v>
      </c>
      <c r="M2650" s="24" t="s">
        <v>272</v>
      </c>
      <c r="N2650" t="s">
        <v>85</v>
      </c>
      <c r="O2650" s="24">
        <v>2</v>
      </c>
      <c r="P2650">
        <v>10</v>
      </c>
      <c r="Q2650">
        <v>10</v>
      </c>
      <c r="R2650">
        <v>19</v>
      </c>
      <c r="S2650" s="24">
        <v>4.8</v>
      </c>
      <c r="T2650" s="24">
        <v>2.4</v>
      </c>
      <c r="U2650" t="s">
        <v>191</v>
      </c>
      <c r="V2650" s="14" t="str">
        <f>VLOOKUP($U2650,look_up!$A$2:J2676,2,FALSE)</f>
        <v>Anêmona</v>
      </c>
      <c r="W2650" s="14" t="str">
        <f>VLOOKUP($U2650,look_up!$A$2:K2676,3,FALSE)</f>
        <v>Species</v>
      </c>
      <c r="X2650" s="14" t="str">
        <f>VLOOKUP($U2650,look_up!$A$2:L2676,4,FALSE)</f>
        <v>NA</v>
      </c>
      <c r="Y2650" s="14" t="str">
        <f>VLOOKUP($U2650,look_up!A$2:K2676,5,FALSE)</f>
        <v>Animalia</v>
      </c>
      <c r="Z2650" s="14" t="str">
        <f>VLOOKUP($U2650,look_up!A$2:L2676,6,FALSE)</f>
        <v>Cnidaria</v>
      </c>
      <c r="AA2650" s="14" t="str">
        <f>VLOOKUP($U2650,look_up!A$2:M2676,7,FALSE)</f>
        <v>Anthozoa</v>
      </c>
      <c r="AB2650" s="14" t="str">
        <f>VLOOKUP($U2650,look_up!$A$2:P2676,8,FALSE)</f>
        <v>Actiniaria</v>
      </c>
      <c r="AC2650" s="14" t="str">
        <f>VLOOKUP($U2650,look_up!$A$2:Q2676,9,FALSE)</f>
        <v>Actiniidae</v>
      </c>
      <c r="AD2650" s="14">
        <f>VLOOKUP($U2650,look_up!A$2:P2676,10,FALSE)</f>
        <v>289355</v>
      </c>
      <c r="AE2650" s="16">
        <v>0</v>
      </c>
      <c r="AF2650" s="24" t="s">
        <v>216</v>
      </c>
      <c r="AG2650">
        <v>40</v>
      </c>
      <c r="AH2650" s="16" t="s">
        <v>273</v>
      </c>
      <c r="AI2650" s="16" t="s">
        <v>297</v>
      </c>
      <c r="AJ2650" s="16" t="s">
        <v>214</v>
      </c>
      <c r="AK2650" s="16" t="s">
        <v>233</v>
      </c>
      <c r="AL2650" s="16">
        <v>0</v>
      </c>
    </row>
    <row r="2651" spans="1:38" x14ac:dyDescent="0.3">
      <c r="A2651" s="24" t="s">
        <v>0</v>
      </c>
      <c r="B2651" t="s">
        <v>307</v>
      </c>
      <c r="C2651" t="s">
        <v>274</v>
      </c>
      <c r="D2651">
        <v>-27.488160000000001</v>
      </c>
      <c r="E2651">
        <v>-48.365229999999997</v>
      </c>
      <c r="F2651" s="24" t="s">
        <v>2</v>
      </c>
      <c r="G2651" s="24" t="s">
        <v>3</v>
      </c>
      <c r="H2651" s="25">
        <v>42038</v>
      </c>
      <c r="I2651" s="12" t="s">
        <v>100</v>
      </c>
      <c r="J2651" s="12" t="s">
        <v>245</v>
      </c>
      <c r="K2651" s="12" t="s">
        <v>271</v>
      </c>
      <c r="L2651" s="24" t="s">
        <v>96</v>
      </c>
      <c r="M2651" s="24" t="s">
        <v>272</v>
      </c>
      <c r="N2651" t="s">
        <v>85</v>
      </c>
      <c r="O2651" s="24">
        <v>3</v>
      </c>
      <c r="P2651">
        <v>10</v>
      </c>
      <c r="Q2651">
        <v>10</v>
      </c>
      <c r="R2651">
        <v>19</v>
      </c>
      <c r="S2651" s="24">
        <v>4.8</v>
      </c>
      <c r="T2651" s="24">
        <v>2.4</v>
      </c>
      <c r="U2651" t="s">
        <v>191</v>
      </c>
      <c r="V2651" s="14" t="str">
        <f>VLOOKUP($U2651,look_up!$A$2:J2677,2,FALSE)</f>
        <v>Anêmona</v>
      </c>
      <c r="W2651" s="14" t="str">
        <f>VLOOKUP($U2651,look_up!$A$2:K2677,3,FALSE)</f>
        <v>Species</v>
      </c>
      <c r="X2651" s="14" t="str">
        <f>VLOOKUP($U2651,look_up!$A$2:L2677,4,FALSE)</f>
        <v>NA</v>
      </c>
      <c r="Y2651" s="14" t="str">
        <f>VLOOKUP($U2651,look_up!A$2:K2677,5,FALSE)</f>
        <v>Animalia</v>
      </c>
      <c r="Z2651" s="14" t="str">
        <f>VLOOKUP($U2651,look_up!A$2:L2677,6,FALSE)</f>
        <v>Cnidaria</v>
      </c>
      <c r="AA2651" s="14" t="str">
        <f>VLOOKUP($U2651,look_up!A$2:M2677,7,FALSE)</f>
        <v>Anthozoa</v>
      </c>
      <c r="AB2651" s="14" t="str">
        <f>VLOOKUP($U2651,look_up!$A$2:P2677,8,FALSE)</f>
        <v>Actiniaria</v>
      </c>
      <c r="AC2651" s="14" t="str">
        <f>VLOOKUP($U2651,look_up!$A$2:Q2677,9,FALSE)</f>
        <v>Actiniidae</v>
      </c>
      <c r="AD2651" s="14">
        <f>VLOOKUP($U2651,look_up!A$2:P2677,10,FALSE)</f>
        <v>289355</v>
      </c>
      <c r="AE2651" s="16">
        <v>0</v>
      </c>
      <c r="AF2651" s="24" t="s">
        <v>216</v>
      </c>
      <c r="AG2651">
        <v>40</v>
      </c>
      <c r="AH2651" s="16" t="s">
        <v>273</v>
      </c>
      <c r="AI2651" s="16" t="s">
        <v>297</v>
      </c>
      <c r="AJ2651" s="16" t="s">
        <v>214</v>
      </c>
      <c r="AK2651" s="16" t="s">
        <v>233</v>
      </c>
      <c r="AL2651" s="16">
        <v>0</v>
      </c>
    </row>
    <row r="2652" spans="1:38" x14ac:dyDescent="0.3">
      <c r="A2652" s="24" t="s">
        <v>0</v>
      </c>
      <c r="B2652" t="s">
        <v>244</v>
      </c>
      <c r="C2652" t="s">
        <v>275</v>
      </c>
      <c r="D2652">
        <v>-27.2837</v>
      </c>
      <c r="E2652">
        <v>-48.37368</v>
      </c>
      <c r="F2652" s="24" t="s">
        <v>2</v>
      </c>
      <c r="G2652" s="24" t="s">
        <v>3</v>
      </c>
      <c r="H2652" s="25">
        <v>42045</v>
      </c>
      <c r="I2652" s="12" t="s">
        <v>276</v>
      </c>
      <c r="J2652" s="12" t="s">
        <v>245</v>
      </c>
      <c r="K2652" s="12" t="s">
        <v>271</v>
      </c>
      <c r="L2652" s="24" t="s">
        <v>96</v>
      </c>
      <c r="M2652" s="24" t="s">
        <v>272</v>
      </c>
      <c r="N2652" t="s">
        <v>85</v>
      </c>
      <c r="O2652" s="24">
        <v>1</v>
      </c>
      <c r="P2652">
        <v>5</v>
      </c>
      <c r="Q2652">
        <v>5</v>
      </c>
      <c r="R2652">
        <v>27</v>
      </c>
      <c r="S2652" s="24">
        <v>8.8000000000000007</v>
      </c>
      <c r="T2652" s="24">
        <v>9.3000000000000007</v>
      </c>
      <c r="U2652" t="s">
        <v>191</v>
      </c>
      <c r="V2652" s="14" t="str">
        <f>VLOOKUP($U2652,look_up!$A$2:J2678,2,FALSE)</f>
        <v>Anêmona</v>
      </c>
      <c r="W2652" s="14" t="str">
        <f>VLOOKUP($U2652,look_up!$A$2:K2678,3,FALSE)</f>
        <v>Species</v>
      </c>
      <c r="X2652" s="14" t="str">
        <f>VLOOKUP($U2652,look_up!$A$2:L2678,4,FALSE)</f>
        <v>NA</v>
      </c>
      <c r="Y2652" s="14" t="str">
        <f>VLOOKUP($U2652,look_up!A$2:K2678,5,FALSE)</f>
        <v>Animalia</v>
      </c>
      <c r="Z2652" s="14" t="str">
        <f>VLOOKUP($U2652,look_up!A$2:L2678,6,FALSE)</f>
        <v>Cnidaria</v>
      </c>
      <c r="AA2652" s="14" t="str">
        <f>VLOOKUP($U2652,look_up!A$2:M2678,7,FALSE)</f>
        <v>Anthozoa</v>
      </c>
      <c r="AB2652" s="14" t="str">
        <f>VLOOKUP($U2652,look_up!$A$2:P2678,8,FALSE)</f>
        <v>Actiniaria</v>
      </c>
      <c r="AC2652" s="14" t="str">
        <f>VLOOKUP($U2652,look_up!$A$2:Q2678,9,FALSE)</f>
        <v>Actiniidae</v>
      </c>
      <c r="AD2652" s="14">
        <f>VLOOKUP($U2652,look_up!A$2:P2678,10,FALSE)</f>
        <v>289355</v>
      </c>
      <c r="AE2652" s="16">
        <v>0</v>
      </c>
      <c r="AF2652" s="24" t="s">
        <v>216</v>
      </c>
      <c r="AG2652">
        <v>40</v>
      </c>
      <c r="AH2652" s="16" t="s">
        <v>273</v>
      </c>
      <c r="AI2652" s="16" t="s">
        <v>297</v>
      </c>
      <c r="AJ2652" s="16" t="s">
        <v>214</v>
      </c>
      <c r="AK2652" s="16" t="s">
        <v>233</v>
      </c>
      <c r="AL2652" s="16">
        <v>0</v>
      </c>
    </row>
    <row r="2653" spans="1:38" x14ac:dyDescent="0.3">
      <c r="A2653" s="24" t="s">
        <v>0</v>
      </c>
      <c r="B2653" t="s">
        <v>244</v>
      </c>
      <c r="C2653" t="s">
        <v>275</v>
      </c>
      <c r="D2653">
        <v>-27.2837</v>
      </c>
      <c r="E2653">
        <v>-48.37368</v>
      </c>
      <c r="F2653" s="24" t="s">
        <v>2</v>
      </c>
      <c r="G2653" s="24" t="s">
        <v>3</v>
      </c>
      <c r="H2653" s="25">
        <v>42045</v>
      </c>
      <c r="I2653" s="12" t="s">
        <v>276</v>
      </c>
      <c r="J2653" s="12" t="s">
        <v>245</v>
      </c>
      <c r="K2653" s="12" t="s">
        <v>271</v>
      </c>
      <c r="L2653" s="24" t="s">
        <v>96</v>
      </c>
      <c r="M2653" s="24" t="s">
        <v>272</v>
      </c>
      <c r="N2653" t="s">
        <v>85</v>
      </c>
      <c r="O2653" s="24">
        <v>2</v>
      </c>
      <c r="P2653">
        <v>5</v>
      </c>
      <c r="Q2653">
        <v>5</v>
      </c>
      <c r="R2653">
        <v>27</v>
      </c>
      <c r="S2653" s="24">
        <v>8.8000000000000007</v>
      </c>
      <c r="T2653" s="24">
        <v>9.3000000000000007</v>
      </c>
      <c r="U2653" t="s">
        <v>191</v>
      </c>
      <c r="V2653" s="14" t="str">
        <f>VLOOKUP($U2653,look_up!$A$2:J2679,2,FALSE)</f>
        <v>Anêmona</v>
      </c>
      <c r="W2653" s="14" t="str">
        <f>VLOOKUP($U2653,look_up!$A$2:K2679,3,FALSE)</f>
        <v>Species</v>
      </c>
      <c r="X2653" s="14" t="str">
        <f>VLOOKUP($U2653,look_up!$A$2:L2679,4,FALSE)</f>
        <v>NA</v>
      </c>
      <c r="Y2653" s="14" t="str">
        <f>VLOOKUP($U2653,look_up!A$2:K2679,5,FALSE)</f>
        <v>Animalia</v>
      </c>
      <c r="Z2653" s="14" t="str">
        <f>VLOOKUP($U2653,look_up!A$2:L2679,6,FALSE)</f>
        <v>Cnidaria</v>
      </c>
      <c r="AA2653" s="14" t="str">
        <f>VLOOKUP($U2653,look_up!A$2:M2679,7,FALSE)</f>
        <v>Anthozoa</v>
      </c>
      <c r="AB2653" s="14" t="str">
        <f>VLOOKUP($U2653,look_up!$A$2:P2679,8,FALSE)</f>
        <v>Actiniaria</v>
      </c>
      <c r="AC2653" s="14" t="str">
        <f>VLOOKUP($U2653,look_up!$A$2:Q2679,9,FALSE)</f>
        <v>Actiniidae</v>
      </c>
      <c r="AD2653" s="14">
        <f>VLOOKUP($U2653,look_up!A$2:P2679,10,FALSE)</f>
        <v>289355</v>
      </c>
      <c r="AE2653" s="16">
        <v>0</v>
      </c>
      <c r="AF2653" s="24" t="s">
        <v>216</v>
      </c>
      <c r="AG2653">
        <v>40</v>
      </c>
      <c r="AH2653" s="16" t="s">
        <v>273</v>
      </c>
      <c r="AI2653" s="16" t="s">
        <v>297</v>
      </c>
      <c r="AJ2653" s="16" t="s">
        <v>214</v>
      </c>
      <c r="AK2653" s="16" t="s">
        <v>233</v>
      </c>
      <c r="AL2653" s="16">
        <v>0</v>
      </c>
    </row>
    <row r="2654" spans="1:38" x14ac:dyDescent="0.3">
      <c r="A2654" s="24" t="s">
        <v>0</v>
      </c>
      <c r="B2654" t="s">
        <v>244</v>
      </c>
      <c r="C2654" t="s">
        <v>275</v>
      </c>
      <c r="D2654">
        <v>-27.2837</v>
      </c>
      <c r="E2654">
        <v>-48.37368</v>
      </c>
      <c r="F2654" s="24" t="s">
        <v>2</v>
      </c>
      <c r="G2654" s="24" t="s">
        <v>3</v>
      </c>
      <c r="H2654" s="25">
        <v>42045</v>
      </c>
      <c r="I2654" s="12" t="s">
        <v>276</v>
      </c>
      <c r="J2654" s="12" t="s">
        <v>245</v>
      </c>
      <c r="K2654" s="12" t="s">
        <v>271</v>
      </c>
      <c r="L2654" s="24" t="s">
        <v>96</v>
      </c>
      <c r="M2654" s="24" t="s">
        <v>272</v>
      </c>
      <c r="N2654" t="s">
        <v>85</v>
      </c>
      <c r="O2654" s="24">
        <v>3</v>
      </c>
      <c r="P2654">
        <v>5</v>
      </c>
      <c r="Q2654">
        <v>5</v>
      </c>
      <c r="R2654">
        <v>27</v>
      </c>
      <c r="S2654" s="24">
        <v>8.8000000000000007</v>
      </c>
      <c r="T2654" s="24">
        <v>9.3000000000000007</v>
      </c>
      <c r="U2654" t="s">
        <v>191</v>
      </c>
      <c r="V2654" s="14" t="str">
        <f>VLOOKUP($U2654,look_up!$A$2:J2680,2,FALSE)</f>
        <v>Anêmona</v>
      </c>
      <c r="W2654" s="14" t="str">
        <f>VLOOKUP($U2654,look_up!$A$2:K2680,3,FALSE)</f>
        <v>Species</v>
      </c>
      <c r="X2654" s="14" t="str">
        <f>VLOOKUP($U2654,look_up!$A$2:L2680,4,FALSE)</f>
        <v>NA</v>
      </c>
      <c r="Y2654" s="14" t="str">
        <f>VLOOKUP($U2654,look_up!A$2:K2680,5,FALSE)</f>
        <v>Animalia</v>
      </c>
      <c r="Z2654" s="14" t="str">
        <f>VLOOKUP($U2654,look_up!A$2:L2680,6,FALSE)</f>
        <v>Cnidaria</v>
      </c>
      <c r="AA2654" s="14" t="str">
        <f>VLOOKUP($U2654,look_up!A$2:M2680,7,FALSE)</f>
        <v>Anthozoa</v>
      </c>
      <c r="AB2654" s="14" t="str">
        <f>VLOOKUP($U2654,look_up!$A$2:P2680,8,FALSE)</f>
        <v>Actiniaria</v>
      </c>
      <c r="AC2654" s="14" t="str">
        <f>VLOOKUP($U2654,look_up!$A$2:Q2680,9,FALSE)</f>
        <v>Actiniidae</v>
      </c>
      <c r="AD2654" s="14">
        <f>VLOOKUP($U2654,look_up!A$2:P2680,10,FALSE)</f>
        <v>289355</v>
      </c>
      <c r="AE2654" s="16">
        <v>0</v>
      </c>
      <c r="AF2654" s="24" t="s">
        <v>216</v>
      </c>
      <c r="AG2654">
        <v>40</v>
      </c>
      <c r="AH2654" s="16" t="s">
        <v>273</v>
      </c>
      <c r="AI2654" s="16" t="s">
        <v>297</v>
      </c>
      <c r="AJ2654" s="16" t="s">
        <v>214</v>
      </c>
      <c r="AK2654" s="16" t="s">
        <v>233</v>
      </c>
      <c r="AL2654" s="16">
        <v>0</v>
      </c>
    </row>
    <row r="2655" spans="1:38" x14ac:dyDescent="0.3">
      <c r="A2655" s="24" t="s">
        <v>0</v>
      </c>
      <c r="B2655" t="s">
        <v>244</v>
      </c>
      <c r="C2655" t="s">
        <v>275</v>
      </c>
      <c r="D2655">
        <v>-27.2837</v>
      </c>
      <c r="E2655">
        <v>-48.37368</v>
      </c>
      <c r="F2655" s="24" t="s">
        <v>2</v>
      </c>
      <c r="G2655" s="24" t="s">
        <v>3</v>
      </c>
      <c r="H2655" s="25">
        <v>42045</v>
      </c>
      <c r="I2655" s="12" t="s">
        <v>276</v>
      </c>
      <c r="J2655" s="12" t="s">
        <v>245</v>
      </c>
      <c r="K2655" s="12" t="s">
        <v>271</v>
      </c>
      <c r="L2655" s="24" t="s">
        <v>96</v>
      </c>
      <c r="M2655" s="24" t="s">
        <v>272</v>
      </c>
      <c r="N2655" t="s">
        <v>85</v>
      </c>
      <c r="O2655" s="24">
        <v>1</v>
      </c>
      <c r="P2655">
        <v>10</v>
      </c>
      <c r="Q2655">
        <v>10</v>
      </c>
      <c r="R2655">
        <v>27</v>
      </c>
      <c r="S2655" s="24">
        <v>8.8000000000000007</v>
      </c>
      <c r="T2655" s="24">
        <v>10.4</v>
      </c>
      <c r="U2655" t="s">
        <v>191</v>
      </c>
      <c r="V2655" s="14" t="str">
        <f>VLOOKUP($U2655,look_up!$A$2:J2681,2,FALSE)</f>
        <v>Anêmona</v>
      </c>
      <c r="W2655" s="14" t="str">
        <f>VLOOKUP($U2655,look_up!$A$2:K2681,3,FALSE)</f>
        <v>Species</v>
      </c>
      <c r="X2655" s="14" t="str">
        <f>VLOOKUP($U2655,look_up!$A$2:L2681,4,FALSE)</f>
        <v>NA</v>
      </c>
      <c r="Y2655" s="14" t="str">
        <f>VLOOKUP($U2655,look_up!A$2:K2681,5,FALSE)</f>
        <v>Animalia</v>
      </c>
      <c r="Z2655" s="14" t="str">
        <f>VLOOKUP($U2655,look_up!A$2:L2681,6,FALSE)</f>
        <v>Cnidaria</v>
      </c>
      <c r="AA2655" s="14" t="str">
        <f>VLOOKUP($U2655,look_up!A$2:M2681,7,FALSE)</f>
        <v>Anthozoa</v>
      </c>
      <c r="AB2655" s="14" t="str">
        <f>VLOOKUP($U2655,look_up!$A$2:P2681,8,FALSE)</f>
        <v>Actiniaria</v>
      </c>
      <c r="AC2655" s="14" t="str">
        <f>VLOOKUP($U2655,look_up!$A$2:Q2681,9,FALSE)</f>
        <v>Actiniidae</v>
      </c>
      <c r="AD2655" s="14">
        <f>VLOOKUP($U2655,look_up!A$2:P2681,10,FALSE)</f>
        <v>289355</v>
      </c>
      <c r="AE2655" s="16">
        <v>0</v>
      </c>
      <c r="AF2655" s="24" t="s">
        <v>216</v>
      </c>
      <c r="AG2655">
        <v>40</v>
      </c>
      <c r="AH2655" s="16" t="s">
        <v>273</v>
      </c>
      <c r="AI2655" s="16" t="s">
        <v>297</v>
      </c>
      <c r="AJ2655" s="16" t="s">
        <v>214</v>
      </c>
      <c r="AK2655" s="16" t="s">
        <v>233</v>
      </c>
      <c r="AL2655" s="16">
        <v>0</v>
      </c>
    </row>
    <row r="2656" spans="1:38" x14ac:dyDescent="0.3">
      <c r="A2656" s="24" t="s">
        <v>0</v>
      </c>
      <c r="B2656" t="s">
        <v>244</v>
      </c>
      <c r="C2656" t="s">
        <v>275</v>
      </c>
      <c r="D2656">
        <v>-27.2837</v>
      </c>
      <c r="E2656">
        <v>-48.37368</v>
      </c>
      <c r="F2656" s="24" t="s">
        <v>2</v>
      </c>
      <c r="G2656" s="24" t="s">
        <v>3</v>
      </c>
      <c r="H2656" s="25">
        <v>42045</v>
      </c>
      <c r="I2656" s="12" t="s">
        <v>276</v>
      </c>
      <c r="J2656" s="12" t="s">
        <v>245</v>
      </c>
      <c r="K2656" s="12" t="s">
        <v>271</v>
      </c>
      <c r="L2656" s="24" t="s">
        <v>96</v>
      </c>
      <c r="M2656" s="24" t="s">
        <v>272</v>
      </c>
      <c r="N2656" t="s">
        <v>85</v>
      </c>
      <c r="O2656" s="24">
        <v>2</v>
      </c>
      <c r="P2656">
        <v>10</v>
      </c>
      <c r="Q2656">
        <v>10</v>
      </c>
      <c r="R2656">
        <v>27</v>
      </c>
      <c r="S2656" s="24">
        <v>8.8000000000000007</v>
      </c>
      <c r="T2656" s="24">
        <v>10.4</v>
      </c>
      <c r="U2656" t="s">
        <v>191</v>
      </c>
      <c r="V2656" s="14" t="str">
        <f>VLOOKUP($U2656,look_up!$A$2:J2682,2,FALSE)</f>
        <v>Anêmona</v>
      </c>
      <c r="W2656" s="14" t="str">
        <f>VLOOKUP($U2656,look_up!$A$2:K2682,3,FALSE)</f>
        <v>Species</v>
      </c>
      <c r="X2656" s="14" t="str">
        <f>VLOOKUP($U2656,look_up!$A$2:L2682,4,FALSE)</f>
        <v>NA</v>
      </c>
      <c r="Y2656" s="14" t="str">
        <f>VLOOKUP($U2656,look_up!A$2:K2682,5,FALSE)</f>
        <v>Animalia</v>
      </c>
      <c r="Z2656" s="14" t="str">
        <f>VLOOKUP($U2656,look_up!A$2:L2682,6,FALSE)</f>
        <v>Cnidaria</v>
      </c>
      <c r="AA2656" s="14" t="str">
        <f>VLOOKUP($U2656,look_up!A$2:M2682,7,FALSE)</f>
        <v>Anthozoa</v>
      </c>
      <c r="AB2656" s="14" t="str">
        <f>VLOOKUP($U2656,look_up!$A$2:P2682,8,FALSE)</f>
        <v>Actiniaria</v>
      </c>
      <c r="AC2656" s="14" t="str">
        <f>VLOOKUP($U2656,look_up!$A$2:Q2682,9,FALSE)</f>
        <v>Actiniidae</v>
      </c>
      <c r="AD2656" s="14">
        <f>VLOOKUP($U2656,look_up!A$2:P2682,10,FALSE)</f>
        <v>289355</v>
      </c>
      <c r="AE2656" s="16">
        <v>0</v>
      </c>
      <c r="AF2656" s="24" t="s">
        <v>216</v>
      </c>
      <c r="AG2656">
        <v>40</v>
      </c>
      <c r="AH2656" s="16" t="s">
        <v>273</v>
      </c>
      <c r="AI2656" s="16" t="s">
        <v>297</v>
      </c>
      <c r="AJ2656" s="16" t="s">
        <v>214</v>
      </c>
      <c r="AK2656" s="16" t="s">
        <v>233</v>
      </c>
      <c r="AL2656" s="16">
        <v>0</v>
      </c>
    </row>
    <row r="2657" spans="1:38" x14ac:dyDescent="0.3">
      <c r="A2657" s="24" t="s">
        <v>0</v>
      </c>
      <c r="B2657" t="s">
        <v>244</v>
      </c>
      <c r="C2657" t="s">
        <v>275</v>
      </c>
      <c r="D2657">
        <v>-27.2837</v>
      </c>
      <c r="E2657">
        <v>-48.37368</v>
      </c>
      <c r="F2657" s="24" t="s">
        <v>2</v>
      </c>
      <c r="G2657" s="24" t="s">
        <v>3</v>
      </c>
      <c r="H2657" s="25">
        <v>42045</v>
      </c>
      <c r="I2657" s="12" t="s">
        <v>276</v>
      </c>
      <c r="J2657" s="12" t="s">
        <v>245</v>
      </c>
      <c r="K2657" s="12" t="s">
        <v>271</v>
      </c>
      <c r="L2657" s="24" t="s">
        <v>96</v>
      </c>
      <c r="M2657" s="24" t="s">
        <v>272</v>
      </c>
      <c r="N2657" t="s">
        <v>85</v>
      </c>
      <c r="O2657" s="24">
        <v>3</v>
      </c>
      <c r="P2657">
        <v>10</v>
      </c>
      <c r="Q2657">
        <v>10</v>
      </c>
      <c r="R2657">
        <v>27</v>
      </c>
      <c r="S2657" s="24">
        <v>8.8000000000000007</v>
      </c>
      <c r="T2657" s="24">
        <v>10.4</v>
      </c>
      <c r="U2657" t="s">
        <v>191</v>
      </c>
      <c r="V2657" s="14" t="str">
        <f>VLOOKUP($U2657,look_up!$A$2:J2683,2,FALSE)</f>
        <v>Anêmona</v>
      </c>
      <c r="W2657" s="14" t="str">
        <f>VLOOKUP($U2657,look_up!$A$2:K2683,3,FALSE)</f>
        <v>Species</v>
      </c>
      <c r="X2657" s="14" t="str">
        <f>VLOOKUP($U2657,look_up!$A$2:L2683,4,FALSE)</f>
        <v>NA</v>
      </c>
      <c r="Y2657" s="14" t="str">
        <f>VLOOKUP($U2657,look_up!A$2:K2683,5,FALSE)</f>
        <v>Animalia</v>
      </c>
      <c r="Z2657" s="14" t="str">
        <f>VLOOKUP($U2657,look_up!A$2:L2683,6,FALSE)</f>
        <v>Cnidaria</v>
      </c>
      <c r="AA2657" s="14" t="str">
        <f>VLOOKUP($U2657,look_up!A$2:M2683,7,FALSE)</f>
        <v>Anthozoa</v>
      </c>
      <c r="AB2657" s="14" t="str">
        <f>VLOOKUP($U2657,look_up!$A$2:P2683,8,FALSE)</f>
        <v>Actiniaria</v>
      </c>
      <c r="AC2657" s="14" t="str">
        <f>VLOOKUP($U2657,look_up!$A$2:Q2683,9,FALSE)</f>
        <v>Actiniidae</v>
      </c>
      <c r="AD2657" s="14">
        <f>VLOOKUP($U2657,look_up!A$2:P2683,10,FALSE)</f>
        <v>289355</v>
      </c>
      <c r="AE2657" s="16">
        <v>0</v>
      </c>
      <c r="AF2657" s="24" t="s">
        <v>216</v>
      </c>
      <c r="AG2657">
        <v>40</v>
      </c>
      <c r="AH2657" s="16" t="s">
        <v>273</v>
      </c>
      <c r="AI2657" s="16" t="s">
        <v>297</v>
      </c>
      <c r="AJ2657" s="16" t="s">
        <v>214</v>
      </c>
      <c r="AK2657" s="16" t="s">
        <v>233</v>
      </c>
      <c r="AL2657" s="16">
        <v>0</v>
      </c>
    </row>
    <row r="2658" spans="1:38" x14ac:dyDescent="0.3">
      <c r="A2658" s="24" t="s">
        <v>0</v>
      </c>
      <c r="B2658" t="s">
        <v>266</v>
      </c>
      <c r="C2658" t="s">
        <v>277</v>
      </c>
      <c r="D2658">
        <v>-27.296009999999999</v>
      </c>
      <c r="E2658">
        <v>-48.36168</v>
      </c>
      <c r="F2658" s="24" t="s">
        <v>2</v>
      </c>
      <c r="G2658" s="24" t="s">
        <v>3</v>
      </c>
      <c r="H2658" s="25">
        <v>42047</v>
      </c>
      <c r="I2658" s="12" t="s">
        <v>278</v>
      </c>
      <c r="J2658" s="12" t="s">
        <v>245</v>
      </c>
      <c r="K2658" s="12" t="s">
        <v>271</v>
      </c>
      <c r="L2658" s="24" t="s">
        <v>96</v>
      </c>
      <c r="M2658" s="24" t="s">
        <v>272</v>
      </c>
      <c r="N2658" t="s">
        <v>85</v>
      </c>
      <c r="O2658" s="24">
        <v>1</v>
      </c>
      <c r="P2658">
        <v>5</v>
      </c>
      <c r="Q2658">
        <v>5</v>
      </c>
      <c r="R2658">
        <v>23</v>
      </c>
      <c r="S2658" s="24">
        <v>5.8</v>
      </c>
      <c r="T2658" s="24">
        <v>8.1999999999999993</v>
      </c>
      <c r="U2658" t="s">
        <v>191</v>
      </c>
      <c r="V2658" s="14" t="str">
        <f>VLOOKUP($U2658,look_up!$A$2:J2684,2,FALSE)</f>
        <v>Anêmona</v>
      </c>
      <c r="W2658" s="14" t="str">
        <f>VLOOKUP($U2658,look_up!$A$2:K2684,3,FALSE)</f>
        <v>Species</v>
      </c>
      <c r="X2658" s="14" t="str">
        <f>VLOOKUP($U2658,look_up!$A$2:L2684,4,FALSE)</f>
        <v>NA</v>
      </c>
      <c r="Y2658" s="14" t="str">
        <f>VLOOKUP($U2658,look_up!A$2:K2684,5,FALSE)</f>
        <v>Animalia</v>
      </c>
      <c r="Z2658" s="14" t="str">
        <f>VLOOKUP($U2658,look_up!A$2:L2684,6,FALSE)</f>
        <v>Cnidaria</v>
      </c>
      <c r="AA2658" s="14" t="str">
        <f>VLOOKUP($U2658,look_up!A$2:M2684,7,FALSE)</f>
        <v>Anthozoa</v>
      </c>
      <c r="AB2658" s="14" t="str">
        <f>VLOOKUP($U2658,look_up!$A$2:P2684,8,FALSE)</f>
        <v>Actiniaria</v>
      </c>
      <c r="AC2658" s="14" t="str">
        <f>VLOOKUP($U2658,look_up!$A$2:Q2684,9,FALSE)</f>
        <v>Actiniidae</v>
      </c>
      <c r="AD2658" s="14">
        <f>VLOOKUP($U2658,look_up!A$2:P2684,10,FALSE)</f>
        <v>289355</v>
      </c>
      <c r="AE2658" s="16">
        <v>2</v>
      </c>
      <c r="AF2658" s="24" t="s">
        <v>216</v>
      </c>
      <c r="AG2658">
        <v>40</v>
      </c>
      <c r="AH2658" s="16" t="s">
        <v>273</v>
      </c>
      <c r="AI2658" s="16" t="s">
        <v>297</v>
      </c>
      <c r="AJ2658" s="16" t="s">
        <v>214</v>
      </c>
      <c r="AK2658" s="16" t="s">
        <v>233</v>
      </c>
      <c r="AL2658" s="16">
        <v>2</v>
      </c>
    </row>
    <row r="2659" spans="1:38" x14ac:dyDescent="0.3">
      <c r="A2659" s="24" t="s">
        <v>0</v>
      </c>
      <c r="B2659" t="s">
        <v>266</v>
      </c>
      <c r="C2659" t="s">
        <v>277</v>
      </c>
      <c r="D2659">
        <v>-27.296009999999999</v>
      </c>
      <c r="E2659">
        <v>-48.36168</v>
      </c>
      <c r="F2659" s="24" t="s">
        <v>2</v>
      </c>
      <c r="G2659" s="24" t="s">
        <v>3</v>
      </c>
      <c r="H2659" s="25">
        <v>42047</v>
      </c>
      <c r="I2659" s="12" t="s">
        <v>278</v>
      </c>
      <c r="J2659" s="12" t="s">
        <v>245</v>
      </c>
      <c r="K2659" s="12" t="s">
        <v>271</v>
      </c>
      <c r="L2659" s="24" t="s">
        <v>96</v>
      </c>
      <c r="M2659" s="24" t="s">
        <v>272</v>
      </c>
      <c r="N2659" t="s">
        <v>85</v>
      </c>
      <c r="O2659" s="24">
        <v>2</v>
      </c>
      <c r="P2659">
        <v>5</v>
      </c>
      <c r="Q2659">
        <v>5</v>
      </c>
      <c r="R2659">
        <v>23</v>
      </c>
      <c r="S2659" s="24">
        <v>5.8</v>
      </c>
      <c r="T2659" s="24">
        <v>8.1999999999999993</v>
      </c>
      <c r="U2659" t="s">
        <v>191</v>
      </c>
      <c r="V2659" s="14" t="str">
        <f>VLOOKUP($U2659,look_up!$A$2:J2685,2,FALSE)</f>
        <v>Anêmona</v>
      </c>
      <c r="W2659" s="14" t="str">
        <f>VLOOKUP($U2659,look_up!$A$2:K2685,3,FALSE)</f>
        <v>Species</v>
      </c>
      <c r="X2659" s="14" t="str">
        <f>VLOOKUP($U2659,look_up!$A$2:L2685,4,FALSE)</f>
        <v>NA</v>
      </c>
      <c r="Y2659" s="14" t="str">
        <f>VLOOKUP($U2659,look_up!A$2:K2685,5,FALSE)</f>
        <v>Animalia</v>
      </c>
      <c r="Z2659" s="14" t="str">
        <f>VLOOKUP($U2659,look_up!A$2:L2685,6,FALSE)</f>
        <v>Cnidaria</v>
      </c>
      <c r="AA2659" s="14" t="str">
        <f>VLOOKUP($U2659,look_up!A$2:M2685,7,FALSE)</f>
        <v>Anthozoa</v>
      </c>
      <c r="AB2659" s="14" t="str">
        <f>VLOOKUP($U2659,look_up!$A$2:P2685,8,FALSE)</f>
        <v>Actiniaria</v>
      </c>
      <c r="AC2659" s="14" t="str">
        <f>VLOOKUP($U2659,look_up!$A$2:Q2685,9,FALSE)</f>
        <v>Actiniidae</v>
      </c>
      <c r="AD2659" s="14">
        <f>VLOOKUP($U2659,look_up!A$2:P2685,10,FALSE)</f>
        <v>289355</v>
      </c>
      <c r="AE2659" s="16">
        <v>4</v>
      </c>
      <c r="AF2659" s="24" t="s">
        <v>216</v>
      </c>
      <c r="AG2659">
        <v>40</v>
      </c>
      <c r="AH2659" s="16" t="s">
        <v>273</v>
      </c>
      <c r="AI2659" s="16" t="s">
        <v>297</v>
      </c>
      <c r="AJ2659" s="16" t="s">
        <v>214</v>
      </c>
      <c r="AK2659" s="16" t="s">
        <v>233</v>
      </c>
      <c r="AL2659" s="16">
        <v>4</v>
      </c>
    </row>
    <row r="2660" spans="1:38" x14ac:dyDescent="0.3">
      <c r="A2660" s="24" t="s">
        <v>0</v>
      </c>
      <c r="B2660" t="s">
        <v>266</v>
      </c>
      <c r="C2660" t="s">
        <v>277</v>
      </c>
      <c r="D2660">
        <v>-27.296009999999999</v>
      </c>
      <c r="E2660">
        <v>-48.36168</v>
      </c>
      <c r="F2660" s="24" t="s">
        <v>2</v>
      </c>
      <c r="G2660" s="24" t="s">
        <v>3</v>
      </c>
      <c r="H2660" s="25">
        <v>42047</v>
      </c>
      <c r="I2660" s="12" t="s">
        <v>278</v>
      </c>
      <c r="J2660" s="12" t="s">
        <v>245</v>
      </c>
      <c r="K2660" s="12" t="s">
        <v>271</v>
      </c>
      <c r="L2660" s="24" t="s">
        <v>96</v>
      </c>
      <c r="M2660" s="24" t="s">
        <v>272</v>
      </c>
      <c r="N2660" t="s">
        <v>85</v>
      </c>
      <c r="O2660" s="24">
        <v>3</v>
      </c>
      <c r="P2660">
        <v>5</v>
      </c>
      <c r="Q2660">
        <v>5</v>
      </c>
      <c r="R2660">
        <v>23</v>
      </c>
      <c r="S2660" s="24">
        <v>5.8</v>
      </c>
      <c r="T2660" s="24">
        <v>8.1999999999999993</v>
      </c>
      <c r="U2660" t="s">
        <v>191</v>
      </c>
      <c r="V2660" s="14" t="str">
        <f>VLOOKUP($U2660,look_up!$A$2:J2686,2,FALSE)</f>
        <v>Anêmona</v>
      </c>
      <c r="W2660" s="14" t="str">
        <f>VLOOKUP($U2660,look_up!$A$2:K2686,3,FALSE)</f>
        <v>Species</v>
      </c>
      <c r="X2660" s="14" t="str">
        <f>VLOOKUP($U2660,look_up!$A$2:L2686,4,FALSE)</f>
        <v>NA</v>
      </c>
      <c r="Y2660" s="14" t="str">
        <f>VLOOKUP($U2660,look_up!A$2:K2686,5,FALSE)</f>
        <v>Animalia</v>
      </c>
      <c r="Z2660" s="14" t="str">
        <f>VLOOKUP($U2660,look_up!A$2:L2686,6,FALSE)</f>
        <v>Cnidaria</v>
      </c>
      <c r="AA2660" s="14" t="str">
        <f>VLOOKUP($U2660,look_up!A$2:M2686,7,FALSE)</f>
        <v>Anthozoa</v>
      </c>
      <c r="AB2660" s="14" t="str">
        <f>VLOOKUP($U2660,look_up!$A$2:P2686,8,FALSE)</f>
        <v>Actiniaria</v>
      </c>
      <c r="AC2660" s="14" t="str">
        <f>VLOOKUP($U2660,look_up!$A$2:Q2686,9,FALSE)</f>
        <v>Actiniidae</v>
      </c>
      <c r="AD2660" s="14">
        <f>VLOOKUP($U2660,look_up!A$2:P2686,10,FALSE)</f>
        <v>289355</v>
      </c>
      <c r="AE2660" s="16">
        <v>0</v>
      </c>
      <c r="AF2660" s="24" t="s">
        <v>216</v>
      </c>
      <c r="AG2660">
        <v>40</v>
      </c>
      <c r="AH2660" s="16" t="s">
        <v>273</v>
      </c>
      <c r="AI2660" s="16" t="s">
        <v>297</v>
      </c>
      <c r="AJ2660" s="16" t="s">
        <v>214</v>
      </c>
      <c r="AK2660" s="16" t="s">
        <v>233</v>
      </c>
      <c r="AL2660" s="16">
        <v>0</v>
      </c>
    </row>
    <row r="2661" spans="1:38" x14ac:dyDescent="0.3">
      <c r="A2661" s="24" t="s">
        <v>0</v>
      </c>
      <c r="B2661" t="s">
        <v>266</v>
      </c>
      <c r="C2661" t="s">
        <v>277</v>
      </c>
      <c r="D2661">
        <v>-27.296009999999999</v>
      </c>
      <c r="E2661">
        <v>-48.36168</v>
      </c>
      <c r="F2661" s="24" t="s">
        <v>2</v>
      </c>
      <c r="G2661" s="24" t="s">
        <v>3</v>
      </c>
      <c r="H2661" s="25">
        <v>42047</v>
      </c>
      <c r="I2661" s="12" t="s">
        <v>278</v>
      </c>
      <c r="J2661" s="12" t="s">
        <v>245</v>
      </c>
      <c r="K2661" s="12" t="s">
        <v>271</v>
      </c>
      <c r="L2661" s="24" t="s">
        <v>96</v>
      </c>
      <c r="M2661" s="24" t="s">
        <v>272</v>
      </c>
      <c r="N2661" t="s">
        <v>85</v>
      </c>
      <c r="O2661" s="24">
        <v>1</v>
      </c>
      <c r="P2661">
        <v>10</v>
      </c>
      <c r="Q2661">
        <v>10</v>
      </c>
      <c r="R2661">
        <v>18</v>
      </c>
      <c r="S2661" s="24">
        <v>5.8</v>
      </c>
      <c r="T2661" s="24">
        <v>7.9</v>
      </c>
      <c r="U2661" t="s">
        <v>191</v>
      </c>
      <c r="V2661" s="14" t="str">
        <f>VLOOKUP($U2661,look_up!$A$2:J2687,2,FALSE)</f>
        <v>Anêmona</v>
      </c>
      <c r="W2661" s="14" t="str">
        <f>VLOOKUP($U2661,look_up!$A$2:K2687,3,FALSE)</f>
        <v>Species</v>
      </c>
      <c r="X2661" s="14" t="str">
        <f>VLOOKUP($U2661,look_up!$A$2:L2687,4,FALSE)</f>
        <v>NA</v>
      </c>
      <c r="Y2661" s="14" t="str">
        <f>VLOOKUP($U2661,look_up!A$2:K2687,5,FALSE)</f>
        <v>Animalia</v>
      </c>
      <c r="Z2661" s="14" t="str">
        <f>VLOOKUP($U2661,look_up!A$2:L2687,6,FALSE)</f>
        <v>Cnidaria</v>
      </c>
      <c r="AA2661" s="14" t="str">
        <f>VLOOKUP($U2661,look_up!A$2:M2687,7,FALSE)</f>
        <v>Anthozoa</v>
      </c>
      <c r="AB2661" s="14" t="str">
        <f>VLOOKUP($U2661,look_up!$A$2:P2687,8,FALSE)</f>
        <v>Actiniaria</v>
      </c>
      <c r="AC2661" s="14" t="str">
        <f>VLOOKUP($U2661,look_up!$A$2:Q2687,9,FALSE)</f>
        <v>Actiniidae</v>
      </c>
      <c r="AD2661" s="14">
        <f>VLOOKUP($U2661,look_up!A$2:P2687,10,FALSE)</f>
        <v>289355</v>
      </c>
      <c r="AE2661" s="16">
        <v>0</v>
      </c>
      <c r="AF2661" s="24" t="s">
        <v>216</v>
      </c>
      <c r="AG2661">
        <v>40</v>
      </c>
      <c r="AH2661" s="16" t="s">
        <v>273</v>
      </c>
      <c r="AI2661" s="16" t="s">
        <v>297</v>
      </c>
      <c r="AJ2661" s="16" t="s">
        <v>214</v>
      </c>
      <c r="AK2661" s="16" t="s">
        <v>233</v>
      </c>
      <c r="AL2661" s="16">
        <v>0</v>
      </c>
    </row>
    <row r="2662" spans="1:38" x14ac:dyDescent="0.3">
      <c r="A2662" s="24" t="s">
        <v>0</v>
      </c>
      <c r="B2662" t="s">
        <v>266</v>
      </c>
      <c r="C2662" t="s">
        <v>277</v>
      </c>
      <c r="D2662">
        <v>-27.296009999999999</v>
      </c>
      <c r="E2662">
        <v>-48.36168</v>
      </c>
      <c r="F2662" s="24" t="s">
        <v>2</v>
      </c>
      <c r="G2662" s="24" t="s">
        <v>3</v>
      </c>
      <c r="H2662" s="25">
        <v>42047</v>
      </c>
      <c r="I2662" s="12" t="s">
        <v>278</v>
      </c>
      <c r="J2662" s="12" t="s">
        <v>245</v>
      </c>
      <c r="K2662" s="12" t="s">
        <v>271</v>
      </c>
      <c r="L2662" s="24" t="s">
        <v>96</v>
      </c>
      <c r="M2662" s="24" t="s">
        <v>272</v>
      </c>
      <c r="N2662" t="s">
        <v>85</v>
      </c>
      <c r="O2662" s="24">
        <v>2</v>
      </c>
      <c r="P2662">
        <v>10</v>
      </c>
      <c r="Q2662">
        <v>10</v>
      </c>
      <c r="R2662">
        <v>18</v>
      </c>
      <c r="S2662" s="24">
        <v>5.8</v>
      </c>
      <c r="T2662" s="24">
        <v>7.9</v>
      </c>
      <c r="U2662" t="s">
        <v>191</v>
      </c>
      <c r="V2662" s="14" t="str">
        <f>VLOOKUP($U2662,look_up!$A$2:J2688,2,FALSE)</f>
        <v>Anêmona</v>
      </c>
      <c r="W2662" s="14" t="str">
        <f>VLOOKUP($U2662,look_up!$A$2:K2688,3,FALSE)</f>
        <v>Species</v>
      </c>
      <c r="X2662" s="14" t="str">
        <f>VLOOKUP($U2662,look_up!$A$2:L2688,4,FALSE)</f>
        <v>NA</v>
      </c>
      <c r="Y2662" s="14" t="str">
        <f>VLOOKUP($U2662,look_up!A$2:K2688,5,FALSE)</f>
        <v>Animalia</v>
      </c>
      <c r="Z2662" s="14" t="str">
        <f>VLOOKUP($U2662,look_up!A$2:L2688,6,FALSE)</f>
        <v>Cnidaria</v>
      </c>
      <c r="AA2662" s="14" t="str">
        <f>VLOOKUP($U2662,look_up!A$2:M2688,7,FALSE)</f>
        <v>Anthozoa</v>
      </c>
      <c r="AB2662" s="14" t="str">
        <f>VLOOKUP($U2662,look_up!$A$2:P2688,8,FALSE)</f>
        <v>Actiniaria</v>
      </c>
      <c r="AC2662" s="14" t="str">
        <f>VLOOKUP($U2662,look_up!$A$2:Q2688,9,FALSE)</f>
        <v>Actiniidae</v>
      </c>
      <c r="AD2662" s="14">
        <f>VLOOKUP($U2662,look_up!A$2:P2688,10,FALSE)</f>
        <v>289355</v>
      </c>
      <c r="AE2662" s="16">
        <v>0</v>
      </c>
      <c r="AF2662" s="24" t="s">
        <v>216</v>
      </c>
      <c r="AG2662">
        <v>40</v>
      </c>
      <c r="AH2662" s="16" t="s">
        <v>273</v>
      </c>
      <c r="AI2662" s="16" t="s">
        <v>297</v>
      </c>
      <c r="AJ2662" s="16" t="s">
        <v>214</v>
      </c>
      <c r="AK2662" s="16" t="s">
        <v>233</v>
      </c>
      <c r="AL2662" s="16">
        <v>0</v>
      </c>
    </row>
    <row r="2663" spans="1:38" x14ac:dyDescent="0.3">
      <c r="A2663" s="24" t="s">
        <v>0</v>
      </c>
      <c r="B2663" t="s">
        <v>266</v>
      </c>
      <c r="C2663" t="s">
        <v>277</v>
      </c>
      <c r="D2663">
        <v>-27.296009999999999</v>
      </c>
      <c r="E2663">
        <v>-48.36168</v>
      </c>
      <c r="F2663" s="24" t="s">
        <v>2</v>
      </c>
      <c r="G2663" s="24" t="s">
        <v>3</v>
      </c>
      <c r="H2663" s="25">
        <v>42047</v>
      </c>
      <c r="I2663" s="12" t="s">
        <v>278</v>
      </c>
      <c r="J2663" s="12" t="s">
        <v>245</v>
      </c>
      <c r="K2663" s="12" t="s">
        <v>271</v>
      </c>
      <c r="L2663" s="24" t="s">
        <v>96</v>
      </c>
      <c r="M2663" s="24" t="s">
        <v>272</v>
      </c>
      <c r="N2663" t="s">
        <v>85</v>
      </c>
      <c r="O2663" s="24">
        <v>3</v>
      </c>
      <c r="P2663">
        <v>10</v>
      </c>
      <c r="Q2663">
        <v>10</v>
      </c>
      <c r="R2663">
        <v>18</v>
      </c>
      <c r="S2663" s="24">
        <v>5.8</v>
      </c>
      <c r="T2663" s="24">
        <v>7.9</v>
      </c>
      <c r="U2663" t="s">
        <v>191</v>
      </c>
      <c r="V2663" s="14" t="str">
        <f>VLOOKUP($U2663,look_up!$A$2:J2689,2,FALSE)</f>
        <v>Anêmona</v>
      </c>
      <c r="W2663" s="14" t="str">
        <f>VLOOKUP($U2663,look_up!$A$2:K2689,3,FALSE)</f>
        <v>Species</v>
      </c>
      <c r="X2663" s="14" t="str">
        <f>VLOOKUP($U2663,look_up!$A$2:L2689,4,FALSE)</f>
        <v>NA</v>
      </c>
      <c r="Y2663" s="14" t="str">
        <f>VLOOKUP($U2663,look_up!A$2:K2689,5,FALSE)</f>
        <v>Animalia</v>
      </c>
      <c r="Z2663" s="14" t="str">
        <f>VLOOKUP($U2663,look_up!A$2:L2689,6,FALSE)</f>
        <v>Cnidaria</v>
      </c>
      <c r="AA2663" s="14" t="str">
        <f>VLOOKUP($U2663,look_up!A$2:M2689,7,FALSE)</f>
        <v>Anthozoa</v>
      </c>
      <c r="AB2663" s="14" t="str">
        <f>VLOOKUP($U2663,look_up!$A$2:P2689,8,FALSE)</f>
        <v>Actiniaria</v>
      </c>
      <c r="AC2663" s="14" t="str">
        <f>VLOOKUP($U2663,look_up!$A$2:Q2689,9,FALSE)</f>
        <v>Actiniidae</v>
      </c>
      <c r="AD2663" s="14">
        <f>VLOOKUP($U2663,look_up!A$2:P2689,10,FALSE)</f>
        <v>289355</v>
      </c>
      <c r="AE2663" s="16">
        <v>0</v>
      </c>
      <c r="AF2663" s="24" t="s">
        <v>216</v>
      </c>
      <c r="AG2663">
        <v>40</v>
      </c>
      <c r="AH2663" s="16" t="s">
        <v>273</v>
      </c>
      <c r="AI2663" s="16" t="s">
        <v>297</v>
      </c>
      <c r="AJ2663" s="16" t="s">
        <v>214</v>
      </c>
      <c r="AK2663" s="16" t="s">
        <v>233</v>
      </c>
      <c r="AL2663" s="16">
        <v>0</v>
      </c>
    </row>
    <row r="2664" spans="1:38" x14ac:dyDescent="0.3">
      <c r="A2664" s="24" t="s">
        <v>0</v>
      </c>
      <c r="B2664" t="s">
        <v>1</v>
      </c>
      <c r="C2664" t="s">
        <v>279</v>
      </c>
      <c r="D2664">
        <v>-27.271709999999999</v>
      </c>
      <c r="E2664">
        <v>-48.331710000000001</v>
      </c>
      <c r="F2664" s="24" t="s">
        <v>2</v>
      </c>
      <c r="G2664" s="24" t="s">
        <v>3</v>
      </c>
      <c r="H2664" s="25">
        <v>42039</v>
      </c>
      <c r="I2664" s="12" t="s">
        <v>280</v>
      </c>
      <c r="J2664" s="12" t="s">
        <v>245</v>
      </c>
      <c r="K2664" s="12" t="s">
        <v>271</v>
      </c>
      <c r="L2664" s="24" t="s">
        <v>96</v>
      </c>
      <c r="M2664" s="24" t="s">
        <v>313</v>
      </c>
      <c r="N2664" t="s">
        <v>85</v>
      </c>
      <c r="O2664" s="24">
        <v>1</v>
      </c>
      <c r="P2664">
        <v>5</v>
      </c>
      <c r="Q2664">
        <v>5</v>
      </c>
      <c r="R2664">
        <v>27</v>
      </c>
      <c r="S2664" s="24">
        <v>20</v>
      </c>
      <c r="T2664" s="24">
        <v>20</v>
      </c>
      <c r="U2664" t="s">
        <v>191</v>
      </c>
      <c r="V2664" s="14" t="str">
        <f>VLOOKUP($U2664,look_up!$A$2:J2690,2,FALSE)</f>
        <v>Anêmona</v>
      </c>
      <c r="W2664" s="14" t="str">
        <f>VLOOKUP($U2664,look_up!$A$2:K2690,3,FALSE)</f>
        <v>Species</v>
      </c>
      <c r="X2664" s="14" t="str">
        <f>VLOOKUP($U2664,look_up!$A$2:L2690,4,FALSE)</f>
        <v>NA</v>
      </c>
      <c r="Y2664" s="14" t="str">
        <f>VLOOKUP($U2664,look_up!A$2:K2690,5,FALSE)</f>
        <v>Animalia</v>
      </c>
      <c r="Z2664" s="14" t="str">
        <f>VLOOKUP($U2664,look_up!A$2:L2690,6,FALSE)</f>
        <v>Cnidaria</v>
      </c>
      <c r="AA2664" s="14" t="str">
        <f>VLOOKUP($U2664,look_up!A$2:M2690,7,FALSE)</f>
        <v>Anthozoa</v>
      </c>
      <c r="AB2664" s="14" t="str">
        <f>VLOOKUP($U2664,look_up!$A$2:P2690,8,FALSE)</f>
        <v>Actiniaria</v>
      </c>
      <c r="AC2664" s="14" t="str">
        <f>VLOOKUP($U2664,look_up!$A$2:Q2690,9,FALSE)</f>
        <v>Actiniidae</v>
      </c>
      <c r="AD2664" s="14">
        <f>VLOOKUP($U2664,look_up!A$2:P2690,10,FALSE)</f>
        <v>289355</v>
      </c>
      <c r="AE2664" s="16">
        <v>0</v>
      </c>
      <c r="AF2664" s="24" t="s">
        <v>216</v>
      </c>
      <c r="AG2664">
        <v>40</v>
      </c>
      <c r="AH2664" s="16" t="s">
        <v>273</v>
      </c>
      <c r="AI2664" s="16" t="s">
        <v>297</v>
      </c>
      <c r="AJ2664" s="16" t="s">
        <v>214</v>
      </c>
      <c r="AK2664" s="16" t="s">
        <v>233</v>
      </c>
      <c r="AL2664" s="16">
        <v>0</v>
      </c>
    </row>
    <row r="2665" spans="1:38" x14ac:dyDescent="0.3">
      <c r="A2665" s="24" t="s">
        <v>0</v>
      </c>
      <c r="B2665" t="s">
        <v>1</v>
      </c>
      <c r="C2665" t="s">
        <v>279</v>
      </c>
      <c r="D2665">
        <v>-27.271709999999999</v>
      </c>
      <c r="E2665">
        <v>-48.331710000000001</v>
      </c>
      <c r="F2665" s="24" t="s">
        <v>2</v>
      </c>
      <c r="G2665" s="24" t="s">
        <v>3</v>
      </c>
      <c r="H2665" s="25">
        <v>42039</v>
      </c>
      <c r="I2665" s="12" t="s">
        <v>280</v>
      </c>
      <c r="J2665" s="12" t="s">
        <v>245</v>
      </c>
      <c r="K2665" s="12" t="s">
        <v>271</v>
      </c>
      <c r="L2665" s="24" t="s">
        <v>96</v>
      </c>
      <c r="M2665" s="24" t="s">
        <v>313</v>
      </c>
      <c r="N2665" t="s">
        <v>85</v>
      </c>
      <c r="O2665" s="24">
        <v>2</v>
      </c>
      <c r="P2665">
        <v>5</v>
      </c>
      <c r="Q2665">
        <v>5</v>
      </c>
      <c r="R2665">
        <v>27</v>
      </c>
      <c r="S2665" s="24">
        <v>20</v>
      </c>
      <c r="T2665" s="24">
        <v>20</v>
      </c>
      <c r="U2665" t="s">
        <v>191</v>
      </c>
      <c r="V2665" s="14" t="str">
        <f>VLOOKUP($U2665,look_up!$A$2:J2691,2,FALSE)</f>
        <v>Anêmona</v>
      </c>
      <c r="W2665" s="14" t="str">
        <f>VLOOKUP($U2665,look_up!$A$2:K2691,3,FALSE)</f>
        <v>Species</v>
      </c>
      <c r="X2665" s="14" t="str">
        <f>VLOOKUP($U2665,look_up!$A$2:L2691,4,FALSE)</f>
        <v>NA</v>
      </c>
      <c r="Y2665" s="14" t="str">
        <f>VLOOKUP($U2665,look_up!A$2:K2691,5,FALSE)</f>
        <v>Animalia</v>
      </c>
      <c r="Z2665" s="14" t="str">
        <f>VLOOKUP($U2665,look_up!A$2:L2691,6,FALSE)</f>
        <v>Cnidaria</v>
      </c>
      <c r="AA2665" s="14" t="str">
        <f>VLOOKUP($U2665,look_up!A$2:M2691,7,FALSE)</f>
        <v>Anthozoa</v>
      </c>
      <c r="AB2665" s="14" t="str">
        <f>VLOOKUP($U2665,look_up!$A$2:P2691,8,FALSE)</f>
        <v>Actiniaria</v>
      </c>
      <c r="AC2665" s="14" t="str">
        <f>VLOOKUP($U2665,look_up!$A$2:Q2691,9,FALSE)</f>
        <v>Actiniidae</v>
      </c>
      <c r="AD2665" s="14">
        <f>VLOOKUP($U2665,look_up!A$2:P2691,10,FALSE)</f>
        <v>289355</v>
      </c>
      <c r="AE2665" s="16">
        <v>0</v>
      </c>
      <c r="AF2665" s="24" t="s">
        <v>216</v>
      </c>
      <c r="AG2665">
        <v>40</v>
      </c>
      <c r="AH2665" s="16" t="s">
        <v>273</v>
      </c>
      <c r="AI2665" s="16" t="s">
        <v>297</v>
      </c>
      <c r="AJ2665" s="16" t="s">
        <v>214</v>
      </c>
      <c r="AK2665" s="16" t="s">
        <v>233</v>
      </c>
      <c r="AL2665" s="16">
        <v>0</v>
      </c>
    </row>
    <row r="2666" spans="1:38" x14ac:dyDescent="0.3">
      <c r="A2666" s="24" t="s">
        <v>0</v>
      </c>
      <c r="B2666" t="s">
        <v>1</v>
      </c>
      <c r="C2666" t="s">
        <v>279</v>
      </c>
      <c r="D2666">
        <v>-27.271709999999999</v>
      </c>
      <c r="E2666">
        <v>-48.331710000000001</v>
      </c>
      <c r="F2666" s="24" t="s">
        <v>2</v>
      </c>
      <c r="G2666" s="24" t="s">
        <v>3</v>
      </c>
      <c r="H2666" s="25">
        <v>42039</v>
      </c>
      <c r="I2666" s="12" t="s">
        <v>280</v>
      </c>
      <c r="J2666" s="12" t="s">
        <v>245</v>
      </c>
      <c r="K2666" s="12" t="s">
        <v>271</v>
      </c>
      <c r="L2666" s="24" t="s">
        <v>96</v>
      </c>
      <c r="M2666" s="24" t="s">
        <v>313</v>
      </c>
      <c r="N2666" t="s">
        <v>85</v>
      </c>
      <c r="O2666" s="24">
        <v>3</v>
      </c>
      <c r="P2666">
        <v>5</v>
      </c>
      <c r="Q2666">
        <v>5</v>
      </c>
      <c r="R2666">
        <v>27</v>
      </c>
      <c r="S2666" s="24">
        <v>20</v>
      </c>
      <c r="T2666" s="24">
        <v>20</v>
      </c>
      <c r="U2666" t="s">
        <v>191</v>
      </c>
      <c r="V2666" s="14" t="str">
        <f>VLOOKUP($U2666,look_up!$A$2:J2692,2,FALSE)</f>
        <v>Anêmona</v>
      </c>
      <c r="W2666" s="14" t="str">
        <f>VLOOKUP($U2666,look_up!$A$2:K2692,3,FALSE)</f>
        <v>Species</v>
      </c>
      <c r="X2666" s="14" t="str">
        <f>VLOOKUP($U2666,look_up!$A$2:L2692,4,FALSE)</f>
        <v>NA</v>
      </c>
      <c r="Y2666" s="14" t="str">
        <f>VLOOKUP($U2666,look_up!A$2:K2692,5,FALSE)</f>
        <v>Animalia</v>
      </c>
      <c r="Z2666" s="14" t="str">
        <f>VLOOKUP($U2666,look_up!A$2:L2692,6,FALSE)</f>
        <v>Cnidaria</v>
      </c>
      <c r="AA2666" s="14" t="str">
        <f>VLOOKUP($U2666,look_up!A$2:M2692,7,FALSE)</f>
        <v>Anthozoa</v>
      </c>
      <c r="AB2666" s="14" t="str">
        <f>VLOOKUP($U2666,look_up!$A$2:P2692,8,FALSE)</f>
        <v>Actiniaria</v>
      </c>
      <c r="AC2666" s="14" t="str">
        <f>VLOOKUP($U2666,look_up!$A$2:Q2692,9,FALSE)</f>
        <v>Actiniidae</v>
      </c>
      <c r="AD2666" s="14">
        <f>VLOOKUP($U2666,look_up!A$2:P2692,10,FALSE)</f>
        <v>289355</v>
      </c>
      <c r="AE2666" s="16">
        <v>0</v>
      </c>
      <c r="AF2666" s="24" t="s">
        <v>216</v>
      </c>
      <c r="AG2666">
        <v>40</v>
      </c>
      <c r="AH2666" s="16" t="s">
        <v>273</v>
      </c>
      <c r="AI2666" s="16" t="s">
        <v>297</v>
      </c>
      <c r="AJ2666" s="16" t="s">
        <v>214</v>
      </c>
      <c r="AK2666" s="16" t="s">
        <v>233</v>
      </c>
      <c r="AL2666" s="16">
        <v>0</v>
      </c>
    </row>
    <row r="2667" spans="1:38" x14ac:dyDescent="0.3">
      <c r="A2667" s="24" t="s">
        <v>0</v>
      </c>
      <c r="B2667" t="s">
        <v>1</v>
      </c>
      <c r="C2667" t="s">
        <v>279</v>
      </c>
      <c r="D2667">
        <v>-27.271709999999999</v>
      </c>
      <c r="E2667">
        <v>-48.331710000000001</v>
      </c>
      <c r="F2667" s="24" t="s">
        <v>2</v>
      </c>
      <c r="G2667" s="24" t="s">
        <v>3</v>
      </c>
      <c r="H2667" s="25">
        <v>42039</v>
      </c>
      <c r="I2667" s="12" t="s">
        <v>280</v>
      </c>
      <c r="J2667" s="12" t="s">
        <v>245</v>
      </c>
      <c r="K2667" s="12" t="s">
        <v>271</v>
      </c>
      <c r="L2667" s="24" t="s">
        <v>96</v>
      </c>
      <c r="M2667" s="24" t="s">
        <v>313</v>
      </c>
      <c r="N2667" t="s">
        <v>86</v>
      </c>
      <c r="O2667" s="24">
        <v>1</v>
      </c>
      <c r="P2667">
        <v>11</v>
      </c>
      <c r="Q2667">
        <v>11</v>
      </c>
      <c r="R2667" t="s">
        <v>18</v>
      </c>
      <c r="S2667" s="24">
        <v>20</v>
      </c>
      <c r="T2667" s="24">
        <v>15</v>
      </c>
      <c r="U2667" t="s">
        <v>191</v>
      </c>
      <c r="V2667" s="14" t="str">
        <f>VLOOKUP($U2667,look_up!$A$2:J2693,2,FALSE)</f>
        <v>Anêmona</v>
      </c>
      <c r="W2667" s="14" t="str">
        <f>VLOOKUP($U2667,look_up!$A$2:K2693,3,FALSE)</f>
        <v>Species</v>
      </c>
      <c r="X2667" s="14" t="str">
        <f>VLOOKUP($U2667,look_up!$A$2:L2693,4,FALSE)</f>
        <v>NA</v>
      </c>
      <c r="Y2667" s="14" t="str">
        <f>VLOOKUP($U2667,look_up!A$2:K2693,5,FALSE)</f>
        <v>Animalia</v>
      </c>
      <c r="Z2667" s="14" t="str">
        <f>VLOOKUP($U2667,look_up!A$2:L2693,6,FALSE)</f>
        <v>Cnidaria</v>
      </c>
      <c r="AA2667" s="14" t="str">
        <f>VLOOKUP($U2667,look_up!A$2:M2693,7,FALSE)</f>
        <v>Anthozoa</v>
      </c>
      <c r="AB2667" s="14" t="str">
        <f>VLOOKUP($U2667,look_up!$A$2:P2693,8,FALSE)</f>
        <v>Actiniaria</v>
      </c>
      <c r="AC2667" s="14" t="str">
        <f>VLOOKUP($U2667,look_up!$A$2:Q2693,9,FALSE)</f>
        <v>Actiniidae</v>
      </c>
      <c r="AD2667" s="14">
        <f>VLOOKUP($U2667,look_up!A$2:P2693,10,FALSE)</f>
        <v>289355</v>
      </c>
      <c r="AE2667" s="16">
        <v>0</v>
      </c>
      <c r="AF2667" s="24" t="s">
        <v>216</v>
      </c>
      <c r="AG2667">
        <v>40</v>
      </c>
      <c r="AH2667" s="16" t="s">
        <v>273</v>
      </c>
      <c r="AI2667" s="16" t="s">
        <v>297</v>
      </c>
      <c r="AJ2667" s="16" t="s">
        <v>214</v>
      </c>
      <c r="AK2667" s="16" t="s">
        <v>233</v>
      </c>
      <c r="AL2667" s="16">
        <v>0</v>
      </c>
    </row>
    <row r="2668" spans="1:38" x14ac:dyDescent="0.3">
      <c r="A2668" s="24" t="s">
        <v>0</v>
      </c>
      <c r="B2668" t="s">
        <v>1</v>
      </c>
      <c r="C2668" t="s">
        <v>279</v>
      </c>
      <c r="D2668">
        <v>-27.271709999999999</v>
      </c>
      <c r="E2668">
        <v>-48.331710000000001</v>
      </c>
      <c r="F2668" s="24" t="s">
        <v>2</v>
      </c>
      <c r="G2668" s="24" t="s">
        <v>3</v>
      </c>
      <c r="H2668" s="25">
        <v>42039</v>
      </c>
      <c r="I2668" s="12" t="s">
        <v>280</v>
      </c>
      <c r="J2668" s="12" t="s">
        <v>245</v>
      </c>
      <c r="K2668" s="12" t="s">
        <v>271</v>
      </c>
      <c r="L2668" s="24" t="s">
        <v>96</v>
      </c>
      <c r="M2668" s="24" t="s">
        <v>313</v>
      </c>
      <c r="N2668" t="s">
        <v>86</v>
      </c>
      <c r="O2668" s="24">
        <v>2</v>
      </c>
      <c r="P2668">
        <v>11</v>
      </c>
      <c r="Q2668">
        <v>11</v>
      </c>
      <c r="R2668" t="s">
        <v>18</v>
      </c>
      <c r="S2668" s="24">
        <v>20</v>
      </c>
      <c r="T2668" s="24">
        <v>15</v>
      </c>
      <c r="U2668" t="s">
        <v>191</v>
      </c>
      <c r="V2668" s="14" t="str">
        <f>VLOOKUP($U2668,look_up!$A$2:J2694,2,FALSE)</f>
        <v>Anêmona</v>
      </c>
      <c r="W2668" s="14" t="str">
        <f>VLOOKUP($U2668,look_up!$A$2:K2694,3,FALSE)</f>
        <v>Species</v>
      </c>
      <c r="X2668" s="14" t="str">
        <f>VLOOKUP($U2668,look_up!$A$2:L2694,4,FALSE)</f>
        <v>NA</v>
      </c>
      <c r="Y2668" s="14" t="str">
        <f>VLOOKUP($U2668,look_up!A$2:K2694,5,FALSE)</f>
        <v>Animalia</v>
      </c>
      <c r="Z2668" s="14" t="str">
        <f>VLOOKUP($U2668,look_up!A$2:L2694,6,FALSE)</f>
        <v>Cnidaria</v>
      </c>
      <c r="AA2668" s="14" t="str">
        <f>VLOOKUP($U2668,look_up!A$2:M2694,7,FALSE)</f>
        <v>Anthozoa</v>
      </c>
      <c r="AB2668" s="14" t="str">
        <f>VLOOKUP($U2668,look_up!$A$2:P2694,8,FALSE)</f>
        <v>Actiniaria</v>
      </c>
      <c r="AC2668" s="14" t="str">
        <f>VLOOKUP($U2668,look_up!$A$2:Q2694,9,FALSE)</f>
        <v>Actiniidae</v>
      </c>
      <c r="AD2668" s="14">
        <f>VLOOKUP($U2668,look_up!A$2:P2694,10,FALSE)</f>
        <v>289355</v>
      </c>
      <c r="AE2668" s="16">
        <v>0</v>
      </c>
      <c r="AF2668" s="24" t="s">
        <v>216</v>
      </c>
      <c r="AG2668">
        <v>40</v>
      </c>
      <c r="AH2668" s="16" t="s">
        <v>273</v>
      </c>
      <c r="AI2668" s="16" t="s">
        <v>297</v>
      </c>
      <c r="AJ2668" s="16" t="s">
        <v>214</v>
      </c>
      <c r="AK2668" s="16" t="s">
        <v>233</v>
      </c>
      <c r="AL2668" s="16">
        <v>0</v>
      </c>
    </row>
    <row r="2669" spans="1:38" x14ac:dyDescent="0.3">
      <c r="A2669" s="24" t="s">
        <v>0</v>
      </c>
      <c r="B2669" t="s">
        <v>1</v>
      </c>
      <c r="C2669" t="s">
        <v>279</v>
      </c>
      <c r="D2669">
        <v>-27.271709999999999</v>
      </c>
      <c r="E2669">
        <v>-48.331710000000001</v>
      </c>
      <c r="F2669" s="24" t="s">
        <v>2</v>
      </c>
      <c r="G2669" s="24" t="s">
        <v>3</v>
      </c>
      <c r="H2669" s="25">
        <v>42039</v>
      </c>
      <c r="I2669" s="12" t="s">
        <v>280</v>
      </c>
      <c r="J2669" s="12" t="s">
        <v>245</v>
      </c>
      <c r="K2669" s="12" t="s">
        <v>271</v>
      </c>
      <c r="L2669" s="24" t="s">
        <v>96</v>
      </c>
      <c r="M2669" s="24" t="s">
        <v>313</v>
      </c>
      <c r="N2669" t="s">
        <v>86</v>
      </c>
      <c r="O2669" s="24">
        <v>3</v>
      </c>
      <c r="P2669">
        <v>11</v>
      </c>
      <c r="Q2669">
        <v>11</v>
      </c>
      <c r="R2669" t="s">
        <v>18</v>
      </c>
      <c r="S2669" s="24">
        <v>20</v>
      </c>
      <c r="T2669" s="24">
        <v>15</v>
      </c>
      <c r="U2669" t="s">
        <v>191</v>
      </c>
      <c r="V2669" s="14" t="str">
        <f>VLOOKUP($U2669,look_up!$A$2:J2695,2,FALSE)</f>
        <v>Anêmona</v>
      </c>
      <c r="W2669" s="14" t="str">
        <f>VLOOKUP($U2669,look_up!$A$2:K2695,3,FALSE)</f>
        <v>Species</v>
      </c>
      <c r="X2669" s="14" t="str">
        <f>VLOOKUP($U2669,look_up!$A$2:L2695,4,FALSE)</f>
        <v>NA</v>
      </c>
      <c r="Y2669" s="14" t="str">
        <f>VLOOKUP($U2669,look_up!A$2:K2695,5,FALSE)</f>
        <v>Animalia</v>
      </c>
      <c r="Z2669" s="14" t="str">
        <f>VLOOKUP($U2669,look_up!A$2:L2695,6,FALSE)</f>
        <v>Cnidaria</v>
      </c>
      <c r="AA2669" s="14" t="str">
        <f>VLOOKUP($U2669,look_up!A$2:M2695,7,FALSE)</f>
        <v>Anthozoa</v>
      </c>
      <c r="AB2669" s="14" t="str">
        <f>VLOOKUP($U2669,look_up!$A$2:P2695,8,FALSE)</f>
        <v>Actiniaria</v>
      </c>
      <c r="AC2669" s="14" t="str">
        <f>VLOOKUP($U2669,look_up!$A$2:Q2695,9,FALSE)</f>
        <v>Actiniidae</v>
      </c>
      <c r="AD2669" s="14">
        <f>VLOOKUP($U2669,look_up!A$2:P2695,10,FALSE)</f>
        <v>289355</v>
      </c>
      <c r="AE2669" s="16">
        <v>0</v>
      </c>
      <c r="AF2669" s="24" t="s">
        <v>216</v>
      </c>
      <c r="AG2669">
        <v>40</v>
      </c>
      <c r="AH2669" s="16" t="s">
        <v>273</v>
      </c>
      <c r="AI2669" s="16" t="s">
        <v>297</v>
      </c>
      <c r="AJ2669" s="16" t="s">
        <v>214</v>
      </c>
      <c r="AK2669" s="16" t="s">
        <v>233</v>
      </c>
      <c r="AL2669" s="16">
        <v>0</v>
      </c>
    </row>
    <row r="2670" spans="1:38" x14ac:dyDescent="0.3">
      <c r="A2670" s="24" t="s">
        <v>0</v>
      </c>
      <c r="B2670" t="s">
        <v>308</v>
      </c>
      <c r="C2670" t="s">
        <v>281</v>
      </c>
      <c r="D2670">
        <v>-27.274239999999999</v>
      </c>
      <c r="E2670">
        <v>-48.3339</v>
      </c>
      <c r="F2670" s="24" t="s">
        <v>2</v>
      </c>
      <c r="G2670" s="24" t="s">
        <v>3</v>
      </c>
      <c r="H2670" s="25">
        <v>42031</v>
      </c>
      <c r="I2670" s="12" t="s">
        <v>282</v>
      </c>
      <c r="J2670" s="12" t="s">
        <v>270</v>
      </c>
      <c r="K2670" s="12" t="s">
        <v>271</v>
      </c>
      <c r="L2670" s="24" t="s">
        <v>96</v>
      </c>
      <c r="M2670" s="24" t="s">
        <v>313</v>
      </c>
      <c r="N2670" t="s">
        <v>85</v>
      </c>
      <c r="O2670" s="24">
        <v>1</v>
      </c>
      <c r="P2670">
        <v>5</v>
      </c>
      <c r="Q2670">
        <v>5</v>
      </c>
      <c r="R2670">
        <v>27</v>
      </c>
      <c r="S2670" s="24">
        <v>4.7</v>
      </c>
      <c r="T2670" s="24">
        <v>3.4</v>
      </c>
      <c r="U2670" t="s">
        <v>191</v>
      </c>
      <c r="V2670" s="14" t="str">
        <f>VLOOKUP($U2670,look_up!$A$2:J2696,2,FALSE)</f>
        <v>Anêmona</v>
      </c>
      <c r="W2670" s="14" t="str">
        <f>VLOOKUP($U2670,look_up!$A$2:K2696,3,FALSE)</f>
        <v>Species</v>
      </c>
      <c r="X2670" s="14" t="str">
        <f>VLOOKUP($U2670,look_up!$A$2:L2696,4,FALSE)</f>
        <v>NA</v>
      </c>
      <c r="Y2670" s="14" t="str">
        <f>VLOOKUP($U2670,look_up!A$2:K2696,5,FALSE)</f>
        <v>Animalia</v>
      </c>
      <c r="Z2670" s="14" t="str">
        <f>VLOOKUP($U2670,look_up!A$2:L2696,6,FALSE)</f>
        <v>Cnidaria</v>
      </c>
      <c r="AA2670" s="14" t="str">
        <f>VLOOKUP($U2670,look_up!A$2:M2696,7,FALSE)</f>
        <v>Anthozoa</v>
      </c>
      <c r="AB2670" s="14" t="str">
        <f>VLOOKUP($U2670,look_up!$A$2:P2696,8,FALSE)</f>
        <v>Actiniaria</v>
      </c>
      <c r="AC2670" s="14" t="str">
        <f>VLOOKUP($U2670,look_up!$A$2:Q2696,9,FALSE)</f>
        <v>Actiniidae</v>
      </c>
      <c r="AD2670" s="14">
        <f>VLOOKUP($U2670,look_up!A$2:P2696,10,FALSE)</f>
        <v>289355</v>
      </c>
      <c r="AE2670" s="16">
        <v>0</v>
      </c>
      <c r="AF2670" s="24" t="s">
        <v>216</v>
      </c>
      <c r="AG2670">
        <v>40</v>
      </c>
      <c r="AH2670" s="16" t="s">
        <v>273</v>
      </c>
      <c r="AI2670" s="16" t="s">
        <v>297</v>
      </c>
      <c r="AJ2670" s="16" t="s">
        <v>214</v>
      </c>
      <c r="AK2670" s="16" t="s">
        <v>233</v>
      </c>
      <c r="AL2670" s="16">
        <v>0</v>
      </c>
    </row>
    <row r="2671" spans="1:38" x14ac:dyDescent="0.3">
      <c r="A2671" s="24" t="s">
        <v>0</v>
      </c>
      <c r="B2671" t="s">
        <v>308</v>
      </c>
      <c r="C2671" t="s">
        <v>281</v>
      </c>
      <c r="D2671">
        <v>-27.274239999999999</v>
      </c>
      <c r="E2671">
        <v>-48.3339</v>
      </c>
      <c r="F2671" s="24" t="s">
        <v>2</v>
      </c>
      <c r="G2671" s="24" t="s">
        <v>3</v>
      </c>
      <c r="H2671" s="25">
        <v>42031</v>
      </c>
      <c r="I2671" s="12" t="s">
        <v>282</v>
      </c>
      <c r="J2671" s="12" t="s">
        <v>270</v>
      </c>
      <c r="K2671" s="12" t="s">
        <v>271</v>
      </c>
      <c r="L2671" s="24" t="s">
        <v>96</v>
      </c>
      <c r="M2671" s="24" t="s">
        <v>313</v>
      </c>
      <c r="N2671" t="s">
        <v>85</v>
      </c>
      <c r="O2671" s="24">
        <v>2</v>
      </c>
      <c r="P2671">
        <v>5</v>
      </c>
      <c r="Q2671">
        <v>5</v>
      </c>
      <c r="R2671">
        <v>27</v>
      </c>
      <c r="S2671" s="24">
        <v>4.7</v>
      </c>
      <c r="T2671" s="24">
        <v>3.4</v>
      </c>
      <c r="U2671" t="s">
        <v>191</v>
      </c>
      <c r="V2671" s="14" t="str">
        <f>VLOOKUP($U2671,look_up!$A$2:J2697,2,FALSE)</f>
        <v>Anêmona</v>
      </c>
      <c r="W2671" s="14" t="str">
        <f>VLOOKUP($U2671,look_up!$A$2:K2697,3,FALSE)</f>
        <v>Species</v>
      </c>
      <c r="X2671" s="14" t="str">
        <f>VLOOKUP($U2671,look_up!$A$2:L2697,4,FALSE)</f>
        <v>NA</v>
      </c>
      <c r="Y2671" s="14" t="str">
        <f>VLOOKUP($U2671,look_up!A$2:K2697,5,FALSE)</f>
        <v>Animalia</v>
      </c>
      <c r="Z2671" s="14" t="str">
        <f>VLOOKUP($U2671,look_up!A$2:L2697,6,FALSE)</f>
        <v>Cnidaria</v>
      </c>
      <c r="AA2671" s="14" t="str">
        <f>VLOOKUP($U2671,look_up!A$2:M2697,7,FALSE)</f>
        <v>Anthozoa</v>
      </c>
      <c r="AB2671" s="14" t="str">
        <f>VLOOKUP($U2671,look_up!$A$2:P2697,8,FALSE)</f>
        <v>Actiniaria</v>
      </c>
      <c r="AC2671" s="14" t="str">
        <f>VLOOKUP($U2671,look_up!$A$2:Q2697,9,FALSE)</f>
        <v>Actiniidae</v>
      </c>
      <c r="AD2671" s="14">
        <f>VLOOKUP($U2671,look_up!A$2:P2697,10,FALSE)</f>
        <v>289355</v>
      </c>
      <c r="AE2671" s="16">
        <v>0</v>
      </c>
      <c r="AF2671" s="24" t="s">
        <v>216</v>
      </c>
      <c r="AG2671">
        <v>40</v>
      </c>
      <c r="AH2671" s="16" t="s">
        <v>273</v>
      </c>
      <c r="AI2671" s="16" t="s">
        <v>297</v>
      </c>
      <c r="AJ2671" s="16" t="s">
        <v>214</v>
      </c>
      <c r="AK2671" s="16" t="s">
        <v>233</v>
      </c>
      <c r="AL2671" s="16">
        <v>0</v>
      </c>
    </row>
    <row r="2672" spans="1:38" x14ac:dyDescent="0.3">
      <c r="A2672" s="24" t="s">
        <v>0</v>
      </c>
      <c r="B2672" t="s">
        <v>308</v>
      </c>
      <c r="C2672" t="s">
        <v>281</v>
      </c>
      <c r="D2672">
        <v>-27.274239999999999</v>
      </c>
      <c r="E2672">
        <v>-48.3339</v>
      </c>
      <c r="F2672" s="24" t="s">
        <v>2</v>
      </c>
      <c r="G2672" s="24" t="s">
        <v>3</v>
      </c>
      <c r="H2672" s="25">
        <v>42031</v>
      </c>
      <c r="I2672" s="12" t="s">
        <v>282</v>
      </c>
      <c r="J2672" s="12" t="s">
        <v>270</v>
      </c>
      <c r="K2672" s="12" t="s">
        <v>271</v>
      </c>
      <c r="L2672" s="24" t="s">
        <v>96</v>
      </c>
      <c r="M2672" s="24" t="s">
        <v>313</v>
      </c>
      <c r="N2672" t="s">
        <v>85</v>
      </c>
      <c r="O2672" s="24">
        <v>3</v>
      </c>
      <c r="P2672">
        <v>5</v>
      </c>
      <c r="Q2672">
        <v>5</v>
      </c>
      <c r="R2672">
        <v>27</v>
      </c>
      <c r="S2672" s="24">
        <v>4.7</v>
      </c>
      <c r="T2672" s="24">
        <v>3.4</v>
      </c>
      <c r="U2672" t="s">
        <v>191</v>
      </c>
      <c r="V2672" s="14" t="str">
        <f>VLOOKUP($U2672,look_up!$A$2:J2698,2,FALSE)</f>
        <v>Anêmona</v>
      </c>
      <c r="W2672" s="14" t="str">
        <f>VLOOKUP($U2672,look_up!$A$2:K2698,3,FALSE)</f>
        <v>Species</v>
      </c>
      <c r="X2672" s="14" t="str">
        <f>VLOOKUP($U2672,look_up!$A$2:L2698,4,FALSE)</f>
        <v>NA</v>
      </c>
      <c r="Y2672" s="14" t="str">
        <f>VLOOKUP($U2672,look_up!A$2:K2698,5,FALSE)</f>
        <v>Animalia</v>
      </c>
      <c r="Z2672" s="14" t="str">
        <f>VLOOKUP($U2672,look_up!A$2:L2698,6,FALSE)</f>
        <v>Cnidaria</v>
      </c>
      <c r="AA2672" s="14" t="str">
        <f>VLOOKUP($U2672,look_up!A$2:M2698,7,FALSE)</f>
        <v>Anthozoa</v>
      </c>
      <c r="AB2672" s="14" t="str">
        <f>VLOOKUP($U2672,look_up!$A$2:P2698,8,FALSE)</f>
        <v>Actiniaria</v>
      </c>
      <c r="AC2672" s="14" t="str">
        <f>VLOOKUP($U2672,look_up!$A$2:Q2698,9,FALSE)</f>
        <v>Actiniidae</v>
      </c>
      <c r="AD2672" s="14">
        <f>VLOOKUP($U2672,look_up!A$2:P2698,10,FALSE)</f>
        <v>289355</v>
      </c>
      <c r="AE2672" s="16">
        <v>0</v>
      </c>
      <c r="AF2672" s="24" t="s">
        <v>216</v>
      </c>
      <c r="AG2672">
        <v>40</v>
      </c>
      <c r="AH2672" s="16" t="s">
        <v>273</v>
      </c>
      <c r="AI2672" s="16" t="s">
        <v>297</v>
      </c>
      <c r="AJ2672" s="16" t="s">
        <v>214</v>
      </c>
      <c r="AK2672" s="16" t="s">
        <v>233</v>
      </c>
      <c r="AL2672" s="16">
        <v>0</v>
      </c>
    </row>
    <row r="2673" spans="1:38" x14ac:dyDescent="0.3">
      <c r="A2673" s="24" t="s">
        <v>0</v>
      </c>
      <c r="B2673" t="s">
        <v>308</v>
      </c>
      <c r="C2673" t="s">
        <v>281</v>
      </c>
      <c r="D2673">
        <v>-27.274239999999999</v>
      </c>
      <c r="E2673">
        <v>-48.3339</v>
      </c>
      <c r="F2673" s="24" t="s">
        <v>2</v>
      </c>
      <c r="G2673" s="24" t="s">
        <v>3</v>
      </c>
      <c r="H2673" s="25">
        <v>42031</v>
      </c>
      <c r="I2673" s="12" t="s">
        <v>282</v>
      </c>
      <c r="J2673" s="12" t="s">
        <v>270</v>
      </c>
      <c r="K2673" s="12" t="s">
        <v>271</v>
      </c>
      <c r="L2673" s="24" t="s">
        <v>96</v>
      </c>
      <c r="M2673" s="24" t="s">
        <v>313</v>
      </c>
      <c r="N2673" t="s">
        <v>85</v>
      </c>
      <c r="O2673" s="24">
        <v>1</v>
      </c>
      <c r="P2673">
        <v>10</v>
      </c>
      <c r="Q2673">
        <v>10</v>
      </c>
      <c r="R2673">
        <v>26</v>
      </c>
      <c r="S2673" s="24">
        <v>4.7</v>
      </c>
      <c r="T2673" s="24">
        <v>5</v>
      </c>
      <c r="U2673" t="s">
        <v>191</v>
      </c>
      <c r="V2673" s="14" t="str">
        <f>VLOOKUP($U2673,look_up!$A$2:J2699,2,FALSE)</f>
        <v>Anêmona</v>
      </c>
      <c r="W2673" s="14" t="str">
        <f>VLOOKUP($U2673,look_up!$A$2:K2699,3,FALSE)</f>
        <v>Species</v>
      </c>
      <c r="X2673" s="14" t="str">
        <f>VLOOKUP($U2673,look_up!$A$2:L2699,4,FALSE)</f>
        <v>NA</v>
      </c>
      <c r="Y2673" s="14" t="str">
        <f>VLOOKUP($U2673,look_up!A$2:K2699,5,FALSE)</f>
        <v>Animalia</v>
      </c>
      <c r="Z2673" s="14" t="str">
        <f>VLOOKUP($U2673,look_up!A$2:L2699,6,FALSE)</f>
        <v>Cnidaria</v>
      </c>
      <c r="AA2673" s="14" t="str">
        <f>VLOOKUP($U2673,look_up!A$2:M2699,7,FALSE)</f>
        <v>Anthozoa</v>
      </c>
      <c r="AB2673" s="14" t="str">
        <f>VLOOKUP($U2673,look_up!$A$2:P2699,8,FALSE)</f>
        <v>Actiniaria</v>
      </c>
      <c r="AC2673" s="14" t="str">
        <f>VLOOKUP($U2673,look_up!$A$2:Q2699,9,FALSE)</f>
        <v>Actiniidae</v>
      </c>
      <c r="AD2673" s="14">
        <f>VLOOKUP($U2673,look_up!A$2:P2699,10,FALSE)</f>
        <v>289355</v>
      </c>
      <c r="AE2673" s="16">
        <v>0</v>
      </c>
      <c r="AF2673" s="24" t="s">
        <v>216</v>
      </c>
      <c r="AG2673">
        <v>40</v>
      </c>
      <c r="AH2673" s="16" t="s">
        <v>273</v>
      </c>
      <c r="AI2673" s="16" t="s">
        <v>297</v>
      </c>
      <c r="AJ2673" s="16" t="s">
        <v>214</v>
      </c>
      <c r="AK2673" s="16" t="s">
        <v>233</v>
      </c>
      <c r="AL2673" s="16">
        <v>0</v>
      </c>
    </row>
    <row r="2674" spans="1:38" x14ac:dyDescent="0.3">
      <c r="A2674" s="24" t="s">
        <v>0</v>
      </c>
      <c r="B2674" t="s">
        <v>308</v>
      </c>
      <c r="C2674" t="s">
        <v>281</v>
      </c>
      <c r="D2674">
        <v>-27.274239999999999</v>
      </c>
      <c r="E2674">
        <v>-48.3339</v>
      </c>
      <c r="F2674" s="24" t="s">
        <v>2</v>
      </c>
      <c r="G2674" s="24" t="s">
        <v>3</v>
      </c>
      <c r="H2674" s="25">
        <v>42031</v>
      </c>
      <c r="I2674" s="12" t="s">
        <v>282</v>
      </c>
      <c r="J2674" s="12" t="s">
        <v>270</v>
      </c>
      <c r="K2674" s="12" t="s">
        <v>271</v>
      </c>
      <c r="L2674" s="24" t="s">
        <v>96</v>
      </c>
      <c r="M2674" s="24" t="s">
        <v>313</v>
      </c>
      <c r="N2674" t="s">
        <v>85</v>
      </c>
      <c r="O2674" s="24">
        <v>2</v>
      </c>
      <c r="P2674">
        <v>10</v>
      </c>
      <c r="Q2674">
        <v>10</v>
      </c>
      <c r="R2674">
        <v>26</v>
      </c>
      <c r="S2674" s="24">
        <v>4.7</v>
      </c>
      <c r="T2674" s="24">
        <v>5</v>
      </c>
      <c r="U2674" t="s">
        <v>191</v>
      </c>
      <c r="V2674" s="14" t="str">
        <f>VLOOKUP($U2674,look_up!$A$2:J2700,2,FALSE)</f>
        <v>Anêmona</v>
      </c>
      <c r="W2674" s="14" t="str">
        <f>VLOOKUP($U2674,look_up!$A$2:K2700,3,FALSE)</f>
        <v>Species</v>
      </c>
      <c r="X2674" s="14" t="str">
        <f>VLOOKUP($U2674,look_up!$A$2:L2700,4,FALSE)</f>
        <v>NA</v>
      </c>
      <c r="Y2674" s="14" t="str">
        <f>VLOOKUP($U2674,look_up!A$2:K2700,5,FALSE)</f>
        <v>Animalia</v>
      </c>
      <c r="Z2674" s="14" t="str">
        <f>VLOOKUP($U2674,look_up!A$2:L2700,6,FALSE)</f>
        <v>Cnidaria</v>
      </c>
      <c r="AA2674" s="14" t="str">
        <f>VLOOKUP($U2674,look_up!A$2:M2700,7,FALSE)</f>
        <v>Anthozoa</v>
      </c>
      <c r="AB2674" s="14" t="str">
        <f>VLOOKUP($U2674,look_up!$A$2:P2700,8,FALSE)</f>
        <v>Actiniaria</v>
      </c>
      <c r="AC2674" s="14" t="str">
        <f>VLOOKUP($U2674,look_up!$A$2:Q2700,9,FALSE)</f>
        <v>Actiniidae</v>
      </c>
      <c r="AD2674" s="14">
        <f>VLOOKUP($U2674,look_up!A$2:P2700,10,FALSE)</f>
        <v>289355</v>
      </c>
      <c r="AE2674" s="16">
        <v>0</v>
      </c>
      <c r="AF2674" s="24" t="s">
        <v>216</v>
      </c>
      <c r="AG2674">
        <v>40</v>
      </c>
      <c r="AH2674" s="16" t="s">
        <v>273</v>
      </c>
      <c r="AI2674" s="16" t="s">
        <v>297</v>
      </c>
      <c r="AJ2674" s="16" t="s">
        <v>214</v>
      </c>
      <c r="AK2674" s="16" t="s">
        <v>233</v>
      </c>
      <c r="AL2674" s="16">
        <v>0</v>
      </c>
    </row>
    <row r="2675" spans="1:38" x14ac:dyDescent="0.3">
      <c r="A2675" s="24" t="s">
        <v>0</v>
      </c>
      <c r="B2675" t="s">
        <v>308</v>
      </c>
      <c r="C2675" t="s">
        <v>281</v>
      </c>
      <c r="D2675">
        <v>-27.274239999999999</v>
      </c>
      <c r="E2675">
        <v>-48.3339</v>
      </c>
      <c r="F2675" s="24" t="s">
        <v>2</v>
      </c>
      <c r="G2675" s="24" t="s">
        <v>3</v>
      </c>
      <c r="H2675" s="25">
        <v>42031</v>
      </c>
      <c r="I2675" s="12" t="s">
        <v>282</v>
      </c>
      <c r="J2675" s="12" t="s">
        <v>270</v>
      </c>
      <c r="K2675" s="12" t="s">
        <v>271</v>
      </c>
      <c r="L2675" s="24" t="s">
        <v>96</v>
      </c>
      <c r="M2675" s="24" t="s">
        <v>313</v>
      </c>
      <c r="N2675" t="s">
        <v>85</v>
      </c>
      <c r="O2675" s="24">
        <v>3</v>
      </c>
      <c r="P2675">
        <v>10</v>
      </c>
      <c r="Q2675">
        <v>10</v>
      </c>
      <c r="R2675">
        <v>26</v>
      </c>
      <c r="S2675" s="24">
        <v>4.7</v>
      </c>
      <c r="T2675" s="24">
        <v>5</v>
      </c>
      <c r="U2675" t="s">
        <v>191</v>
      </c>
      <c r="V2675" s="14" t="str">
        <f>VLOOKUP($U2675,look_up!$A$2:J2701,2,FALSE)</f>
        <v>Anêmona</v>
      </c>
      <c r="W2675" s="14" t="str">
        <f>VLOOKUP($U2675,look_up!$A$2:K2701,3,FALSE)</f>
        <v>Species</v>
      </c>
      <c r="X2675" s="14" t="str">
        <f>VLOOKUP($U2675,look_up!$A$2:L2701,4,FALSE)</f>
        <v>NA</v>
      </c>
      <c r="Y2675" s="14" t="str">
        <f>VLOOKUP($U2675,look_up!A$2:K2701,5,FALSE)</f>
        <v>Animalia</v>
      </c>
      <c r="Z2675" s="14" t="str">
        <f>VLOOKUP($U2675,look_up!A$2:L2701,6,FALSE)</f>
        <v>Cnidaria</v>
      </c>
      <c r="AA2675" s="14" t="str">
        <f>VLOOKUP($U2675,look_up!A$2:M2701,7,FALSE)</f>
        <v>Anthozoa</v>
      </c>
      <c r="AB2675" s="14" t="str">
        <f>VLOOKUP($U2675,look_up!$A$2:P2701,8,FALSE)</f>
        <v>Actiniaria</v>
      </c>
      <c r="AC2675" s="14" t="str">
        <f>VLOOKUP($U2675,look_up!$A$2:Q2701,9,FALSE)</f>
        <v>Actiniidae</v>
      </c>
      <c r="AD2675" s="14">
        <f>VLOOKUP($U2675,look_up!A$2:P2701,10,FALSE)</f>
        <v>289355</v>
      </c>
      <c r="AE2675" s="16">
        <v>0</v>
      </c>
      <c r="AF2675" s="24" t="s">
        <v>216</v>
      </c>
      <c r="AG2675">
        <v>40</v>
      </c>
      <c r="AH2675" s="16" t="s">
        <v>273</v>
      </c>
      <c r="AI2675" s="16" t="s">
        <v>297</v>
      </c>
      <c r="AJ2675" s="16" t="s">
        <v>214</v>
      </c>
      <c r="AK2675" s="16" t="s">
        <v>233</v>
      </c>
      <c r="AL2675" s="16">
        <v>0</v>
      </c>
    </row>
    <row r="2676" spans="1:38" x14ac:dyDescent="0.3">
      <c r="A2676" s="24" t="s">
        <v>0</v>
      </c>
      <c r="B2676" t="s">
        <v>267</v>
      </c>
      <c r="C2676" t="s">
        <v>283</v>
      </c>
      <c r="D2676">
        <v>-27.27486</v>
      </c>
      <c r="E2676">
        <v>-48.36674</v>
      </c>
      <c r="F2676" s="24" t="s">
        <v>2</v>
      </c>
      <c r="G2676" s="24" t="s">
        <v>3</v>
      </c>
      <c r="H2676" s="25">
        <v>42024</v>
      </c>
      <c r="I2676" s="12" t="s">
        <v>248</v>
      </c>
      <c r="J2676" s="12" t="s">
        <v>270</v>
      </c>
      <c r="K2676" s="12" t="s">
        <v>271</v>
      </c>
      <c r="L2676" s="24" t="s">
        <v>96</v>
      </c>
      <c r="M2676" s="24" t="s">
        <v>313</v>
      </c>
      <c r="N2676" t="s">
        <v>85</v>
      </c>
      <c r="O2676" s="24">
        <v>1</v>
      </c>
      <c r="P2676">
        <v>5</v>
      </c>
      <c r="Q2676">
        <v>5</v>
      </c>
      <c r="R2676">
        <v>27</v>
      </c>
      <c r="S2676" s="24">
        <v>10.7</v>
      </c>
      <c r="T2676" s="24">
        <v>4</v>
      </c>
      <c r="U2676" t="s">
        <v>191</v>
      </c>
      <c r="V2676" s="14" t="str">
        <f>VLOOKUP($U2676,look_up!$A$2:J2702,2,FALSE)</f>
        <v>Anêmona</v>
      </c>
      <c r="W2676" s="14" t="str">
        <f>VLOOKUP($U2676,look_up!$A$2:K2702,3,FALSE)</f>
        <v>Species</v>
      </c>
      <c r="X2676" s="14" t="str">
        <f>VLOOKUP($U2676,look_up!$A$2:L2702,4,FALSE)</f>
        <v>NA</v>
      </c>
      <c r="Y2676" s="14" t="str">
        <f>VLOOKUP($U2676,look_up!A$2:K2702,5,FALSE)</f>
        <v>Animalia</v>
      </c>
      <c r="Z2676" s="14" t="str">
        <f>VLOOKUP($U2676,look_up!A$2:L2702,6,FALSE)</f>
        <v>Cnidaria</v>
      </c>
      <c r="AA2676" s="14" t="str">
        <f>VLOOKUP($U2676,look_up!A$2:M2702,7,FALSE)</f>
        <v>Anthozoa</v>
      </c>
      <c r="AB2676" s="14" t="str">
        <f>VLOOKUP($U2676,look_up!$A$2:P2702,8,FALSE)</f>
        <v>Actiniaria</v>
      </c>
      <c r="AC2676" s="14" t="str">
        <f>VLOOKUP($U2676,look_up!$A$2:Q2702,9,FALSE)</f>
        <v>Actiniidae</v>
      </c>
      <c r="AD2676" s="14">
        <f>VLOOKUP($U2676,look_up!A$2:P2702,10,FALSE)</f>
        <v>289355</v>
      </c>
      <c r="AE2676" s="16">
        <v>0</v>
      </c>
      <c r="AF2676" s="24" t="s">
        <v>216</v>
      </c>
      <c r="AG2676">
        <v>40</v>
      </c>
      <c r="AH2676" s="16" t="s">
        <v>273</v>
      </c>
      <c r="AI2676" s="16" t="s">
        <v>297</v>
      </c>
      <c r="AJ2676" s="16" t="s">
        <v>214</v>
      </c>
      <c r="AK2676" s="16" t="s">
        <v>233</v>
      </c>
      <c r="AL2676" s="16">
        <v>0</v>
      </c>
    </row>
    <row r="2677" spans="1:38" x14ac:dyDescent="0.3">
      <c r="A2677" s="24" t="s">
        <v>0</v>
      </c>
      <c r="B2677" t="s">
        <v>267</v>
      </c>
      <c r="C2677" t="s">
        <v>283</v>
      </c>
      <c r="D2677">
        <v>-27.27486</v>
      </c>
      <c r="E2677">
        <v>-48.36674</v>
      </c>
      <c r="F2677" s="24" t="s">
        <v>2</v>
      </c>
      <c r="G2677" s="24" t="s">
        <v>3</v>
      </c>
      <c r="H2677" s="25">
        <v>42024</v>
      </c>
      <c r="I2677" s="12" t="s">
        <v>248</v>
      </c>
      <c r="J2677" s="12" t="s">
        <v>270</v>
      </c>
      <c r="K2677" s="12" t="s">
        <v>271</v>
      </c>
      <c r="L2677" s="24" t="s">
        <v>96</v>
      </c>
      <c r="M2677" s="24" t="s">
        <v>313</v>
      </c>
      <c r="N2677" t="s">
        <v>85</v>
      </c>
      <c r="O2677" s="24">
        <v>2</v>
      </c>
      <c r="P2677">
        <v>5</v>
      </c>
      <c r="Q2677">
        <v>5</v>
      </c>
      <c r="R2677">
        <v>27</v>
      </c>
      <c r="S2677" s="24">
        <v>10.7</v>
      </c>
      <c r="T2677" s="24">
        <v>4</v>
      </c>
      <c r="U2677" t="s">
        <v>191</v>
      </c>
      <c r="V2677" s="14" t="str">
        <f>VLOOKUP($U2677,look_up!$A$2:J2703,2,FALSE)</f>
        <v>Anêmona</v>
      </c>
      <c r="W2677" s="14" t="str">
        <f>VLOOKUP($U2677,look_up!$A$2:K2703,3,FALSE)</f>
        <v>Species</v>
      </c>
      <c r="X2677" s="14" t="str">
        <f>VLOOKUP($U2677,look_up!$A$2:L2703,4,FALSE)</f>
        <v>NA</v>
      </c>
      <c r="Y2677" s="14" t="str">
        <f>VLOOKUP($U2677,look_up!A$2:K2703,5,FALSE)</f>
        <v>Animalia</v>
      </c>
      <c r="Z2677" s="14" t="str">
        <f>VLOOKUP($U2677,look_up!A$2:L2703,6,FALSE)</f>
        <v>Cnidaria</v>
      </c>
      <c r="AA2677" s="14" t="str">
        <f>VLOOKUP($U2677,look_up!A$2:M2703,7,FALSE)</f>
        <v>Anthozoa</v>
      </c>
      <c r="AB2677" s="14" t="str">
        <f>VLOOKUP($U2677,look_up!$A$2:P2703,8,FALSE)</f>
        <v>Actiniaria</v>
      </c>
      <c r="AC2677" s="14" t="str">
        <f>VLOOKUP($U2677,look_up!$A$2:Q2703,9,FALSE)</f>
        <v>Actiniidae</v>
      </c>
      <c r="AD2677" s="14">
        <f>VLOOKUP($U2677,look_up!A$2:P2703,10,FALSE)</f>
        <v>289355</v>
      </c>
      <c r="AE2677" s="16">
        <v>7</v>
      </c>
      <c r="AF2677" s="24" t="s">
        <v>216</v>
      </c>
      <c r="AG2677">
        <v>40</v>
      </c>
      <c r="AH2677" s="16" t="s">
        <v>273</v>
      </c>
      <c r="AI2677" s="16" t="s">
        <v>297</v>
      </c>
      <c r="AJ2677" s="16" t="s">
        <v>214</v>
      </c>
      <c r="AK2677" s="16" t="s">
        <v>233</v>
      </c>
      <c r="AL2677" s="16">
        <v>7</v>
      </c>
    </row>
    <row r="2678" spans="1:38" x14ac:dyDescent="0.3">
      <c r="A2678" s="24" t="s">
        <v>0</v>
      </c>
      <c r="B2678" t="s">
        <v>267</v>
      </c>
      <c r="C2678" t="s">
        <v>283</v>
      </c>
      <c r="D2678">
        <v>-27.27486</v>
      </c>
      <c r="E2678">
        <v>-48.36674</v>
      </c>
      <c r="F2678" s="24" t="s">
        <v>2</v>
      </c>
      <c r="G2678" s="24" t="s">
        <v>3</v>
      </c>
      <c r="H2678" s="25">
        <v>42024</v>
      </c>
      <c r="I2678" s="12" t="s">
        <v>248</v>
      </c>
      <c r="J2678" s="12" t="s">
        <v>270</v>
      </c>
      <c r="K2678" s="12" t="s">
        <v>271</v>
      </c>
      <c r="L2678" s="24" t="s">
        <v>96</v>
      </c>
      <c r="M2678" s="24" t="s">
        <v>313</v>
      </c>
      <c r="N2678" t="s">
        <v>85</v>
      </c>
      <c r="O2678" s="24">
        <v>3</v>
      </c>
      <c r="P2678">
        <v>5</v>
      </c>
      <c r="Q2678">
        <v>5</v>
      </c>
      <c r="R2678">
        <v>27</v>
      </c>
      <c r="S2678" s="24">
        <v>10.7</v>
      </c>
      <c r="T2678" s="24">
        <v>4</v>
      </c>
      <c r="U2678" t="s">
        <v>191</v>
      </c>
      <c r="V2678" s="14" t="str">
        <f>VLOOKUP($U2678,look_up!$A$2:J2704,2,FALSE)</f>
        <v>Anêmona</v>
      </c>
      <c r="W2678" s="14" t="str">
        <f>VLOOKUP($U2678,look_up!$A$2:K2704,3,FALSE)</f>
        <v>Species</v>
      </c>
      <c r="X2678" s="14" t="str">
        <f>VLOOKUP($U2678,look_up!$A$2:L2704,4,FALSE)</f>
        <v>NA</v>
      </c>
      <c r="Y2678" s="14" t="str">
        <f>VLOOKUP($U2678,look_up!A$2:K2704,5,FALSE)</f>
        <v>Animalia</v>
      </c>
      <c r="Z2678" s="14" t="str">
        <f>VLOOKUP($U2678,look_up!A$2:L2704,6,FALSE)</f>
        <v>Cnidaria</v>
      </c>
      <c r="AA2678" s="14" t="str">
        <f>VLOOKUP($U2678,look_up!A$2:M2704,7,FALSE)</f>
        <v>Anthozoa</v>
      </c>
      <c r="AB2678" s="14" t="str">
        <f>VLOOKUP($U2678,look_up!$A$2:P2704,8,FALSE)</f>
        <v>Actiniaria</v>
      </c>
      <c r="AC2678" s="14" t="str">
        <f>VLOOKUP($U2678,look_up!$A$2:Q2704,9,FALSE)</f>
        <v>Actiniidae</v>
      </c>
      <c r="AD2678" s="14">
        <f>VLOOKUP($U2678,look_up!A$2:P2704,10,FALSE)</f>
        <v>289355</v>
      </c>
      <c r="AE2678" s="16">
        <v>0</v>
      </c>
      <c r="AF2678" s="24" t="s">
        <v>216</v>
      </c>
      <c r="AG2678">
        <v>40</v>
      </c>
      <c r="AH2678" s="16" t="s">
        <v>273</v>
      </c>
      <c r="AI2678" s="16" t="s">
        <v>297</v>
      </c>
      <c r="AJ2678" s="16" t="s">
        <v>214</v>
      </c>
      <c r="AK2678" s="16" t="s">
        <v>233</v>
      </c>
      <c r="AL2678" s="16">
        <v>0</v>
      </c>
    </row>
    <row r="2679" spans="1:38" x14ac:dyDescent="0.3">
      <c r="A2679" s="24" t="s">
        <v>0</v>
      </c>
      <c r="B2679" t="s">
        <v>267</v>
      </c>
      <c r="C2679" t="s">
        <v>283</v>
      </c>
      <c r="D2679">
        <v>-27.27486</v>
      </c>
      <c r="E2679">
        <v>-48.36674</v>
      </c>
      <c r="F2679" s="24" t="s">
        <v>2</v>
      </c>
      <c r="G2679" s="24" t="s">
        <v>3</v>
      </c>
      <c r="H2679" s="25">
        <v>42024</v>
      </c>
      <c r="I2679" s="12" t="s">
        <v>248</v>
      </c>
      <c r="J2679" s="12" t="s">
        <v>270</v>
      </c>
      <c r="K2679" s="12" t="s">
        <v>271</v>
      </c>
      <c r="L2679" s="24" t="s">
        <v>96</v>
      </c>
      <c r="M2679" s="24" t="s">
        <v>313</v>
      </c>
      <c r="N2679" t="s">
        <v>85</v>
      </c>
      <c r="O2679" s="24">
        <v>1</v>
      </c>
      <c r="P2679">
        <v>10</v>
      </c>
      <c r="Q2679">
        <v>10</v>
      </c>
      <c r="R2679">
        <v>28</v>
      </c>
      <c r="S2679" s="24">
        <v>10.7</v>
      </c>
      <c r="T2679" s="24">
        <v>10</v>
      </c>
      <c r="U2679" t="s">
        <v>191</v>
      </c>
      <c r="V2679" s="14" t="str">
        <f>VLOOKUP($U2679,look_up!$A$2:J2705,2,FALSE)</f>
        <v>Anêmona</v>
      </c>
      <c r="W2679" s="14" t="str">
        <f>VLOOKUP($U2679,look_up!$A$2:K2705,3,FALSE)</f>
        <v>Species</v>
      </c>
      <c r="X2679" s="14" t="str">
        <f>VLOOKUP($U2679,look_up!$A$2:L2705,4,FALSE)</f>
        <v>NA</v>
      </c>
      <c r="Y2679" s="14" t="str">
        <f>VLOOKUP($U2679,look_up!A$2:K2705,5,FALSE)</f>
        <v>Animalia</v>
      </c>
      <c r="Z2679" s="14" t="str">
        <f>VLOOKUP($U2679,look_up!A$2:L2705,6,FALSE)</f>
        <v>Cnidaria</v>
      </c>
      <c r="AA2679" s="14" t="str">
        <f>VLOOKUP($U2679,look_up!A$2:M2705,7,FALSE)</f>
        <v>Anthozoa</v>
      </c>
      <c r="AB2679" s="14" t="str">
        <f>VLOOKUP($U2679,look_up!$A$2:P2705,8,FALSE)</f>
        <v>Actiniaria</v>
      </c>
      <c r="AC2679" s="14" t="str">
        <f>VLOOKUP($U2679,look_up!$A$2:Q2705,9,FALSE)</f>
        <v>Actiniidae</v>
      </c>
      <c r="AD2679" s="14">
        <f>VLOOKUP($U2679,look_up!A$2:P2705,10,FALSE)</f>
        <v>289355</v>
      </c>
      <c r="AE2679" s="16">
        <v>0</v>
      </c>
      <c r="AF2679" s="24" t="s">
        <v>216</v>
      </c>
      <c r="AG2679">
        <v>40</v>
      </c>
      <c r="AH2679" s="16" t="s">
        <v>273</v>
      </c>
      <c r="AI2679" s="16" t="s">
        <v>297</v>
      </c>
      <c r="AJ2679" s="16" t="s">
        <v>214</v>
      </c>
      <c r="AK2679" s="16" t="s">
        <v>233</v>
      </c>
      <c r="AL2679" s="16">
        <v>0</v>
      </c>
    </row>
    <row r="2680" spans="1:38" x14ac:dyDescent="0.3">
      <c r="A2680" s="24" t="s">
        <v>0</v>
      </c>
      <c r="B2680" t="s">
        <v>267</v>
      </c>
      <c r="C2680" t="s">
        <v>283</v>
      </c>
      <c r="D2680">
        <v>-27.27486</v>
      </c>
      <c r="E2680">
        <v>-48.36674</v>
      </c>
      <c r="F2680" s="24" t="s">
        <v>2</v>
      </c>
      <c r="G2680" s="24" t="s">
        <v>3</v>
      </c>
      <c r="H2680" s="25">
        <v>42024</v>
      </c>
      <c r="I2680" s="12" t="s">
        <v>248</v>
      </c>
      <c r="J2680" s="12" t="s">
        <v>270</v>
      </c>
      <c r="K2680" s="12" t="s">
        <v>271</v>
      </c>
      <c r="L2680" s="24" t="s">
        <v>96</v>
      </c>
      <c r="M2680" s="24" t="s">
        <v>313</v>
      </c>
      <c r="N2680" t="s">
        <v>85</v>
      </c>
      <c r="O2680" s="24">
        <v>2</v>
      </c>
      <c r="P2680">
        <v>10</v>
      </c>
      <c r="Q2680">
        <v>10</v>
      </c>
      <c r="R2680">
        <v>28</v>
      </c>
      <c r="S2680" s="24">
        <v>10.7</v>
      </c>
      <c r="T2680" s="24">
        <v>10</v>
      </c>
      <c r="U2680" t="s">
        <v>191</v>
      </c>
      <c r="V2680" s="14" t="str">
        <f>VLOOKUP($U2680,look_up!$A$2:J2706,2,FALSE)</f>
        <v>Anêmona</v>
      </c>
      <c r="W2680" s="14" t="str">
        <f>VLOOKUP($U2680,look_up!$A$2:K2706,3,FALSE)</f>
        <v>Species</v>
      </c>
      <c r="X2680" s="14" t="str">
        <f>VLOOKUP($U2680,look_up!$A$2:L2706,4,FALSE)</f>
        <v>NA</v>
      </c>
      <c r="Y2680" s="14" t="str">
        <f>VLOOKUP($U2680,look_up!A$2:K2706,5,FALSE)</f>
        <v>Animalia</v>
      </c>
      <c r="Z2680" s="14" t="str">
        <f>VLOOKUP($U2680,look_up!A$2:L2706,6,FALSE)</f>
        <v>Cnidaria</v>
      </c>
      <c r="AA2680" s="14" t="str">
        <f>VLOOKUP($U2680,look_up!A$2:M2706,7,FALSE)</f>
        <v>Anthozoa</v>
      </c>
      <c r="AB2680" s="14" t="str">
        <f>VLOOKUP($U2680,look_up!$A$2:P2706,8,FALSE)</f>
        <v>Actiniaria</v>
      </c>
      <c r="AC2680" s="14" t="str">
        <f>VLOOKUP($U2680,look_up!$A$2:Q2706,9,FALSE)</f>
        <v>Actiniidae</v>
      </c>
      <c r="AD2680" s="14">
        <f>VLOOKUP($U2680,look_up!A$2:P2706,10,FALSE)</f>
        <v>289355</v>
      </c>
      <c r="AE2680" s="16">
        <v>0</v>
      </c>
      <c r="AF2680" s="24" t="s">
        <v>216</v>
      </c>
      <c r="AG2680">
        <v>40</v>
      </c>
      <c r="AH2680" s="16" t="s">
        <v>273</v>
      </c>
      <c r="AI2680" s="16" t="s">
        <v>297</v>
      </c>
      <c r="AJ2680" s="16" t="s">
        <v>214</v>
      </c>
      <c r="AK2680" s="16" t="s">
        <v>233</v>
      </c>
      <c r="AL2680" s="16">
        <v>0</v>
      </c>
    </row>
    <row r="2681" spans="1:38" x14ac:dyDescent="0.3">
      <c r="A2681" s="24" t="s">
        <v>0</v>
      </c>
      <c r="B2681" t="s">
        <v>267</v>
      </c>
      <c r="C2681" t="s">
        <v>283</v>
      </c>
      <c r="D2681">
        <v>-27.27486</v>
      </c>
      <c r="E2681">
        <v>-48.36674</v>
      </c>
      <c r="F2681" s="24" t="s">
        <v>2</v>
      </c>
      <c r="G2681" s="24" t="s">
        <v>3</v>
      </c>
      <c r="H2681" s="25">
        <v>42024</v>
      </c>
      <c r="I2681" s="12" t="s">
        <v>248</v>
      </c>
      <c r="J2681" s="12" t="s">
        <v>270</v>
      </c>
      <c r="K2681" s="12" t="s">
        <v>271</v>
      </c>
      <c r="L2681" s="24" t="s">
        <v>96</v>
      </c>
      <c r="M2681" s="24" t="s">
        <v>313</v>
      </c>
      <c r="N2681" t="s">
        <v>85</v>
      </c>
      <c r="O2681" s="24">
        <v>3</v>
      </c>
      <c r="P2681">
        <v>10</v>
      </c>
      <c r="Q2681">
        <v>10</v>
      </c>
      <c r="R2681">
        <v>28</v>
      </c>
      <c r="S2681" s="24">
        <v>10.7</v>
      </c>
      <c r="T2681" s="24">
        <v>10</v>
      </c>
      <c r="U2681" t="s">
        <v>191</v>
      </c>
      <c r="V2681" s="14" t="str">
        <f>VLOOKUP($U2681,look_up!$A$2:J2707,2,FALSE)</f>
        <v>Anêmona</v>
      </c>
      <c r="W2681" s="14" t="str">
        <f>VLOOKUP($U2681,look_up!$A$2:K2707,3,FALSE)</f>
        <v>Species</v>
      </c>
      <c r="X2681" s="14" t="str">
        <f>VLOOKUP($U2681,look_up!$A$2:L2707,4,FALSE)</f>
        <v>NA</v>
      </c>
      <c r="Y2681" s="14" t="str">
        <f>VLOOKUP($U2681,look_up!A$2:K2707,5,FALSE)</f>
        <v>Animalia</v>
      </c>
      <c r="Z2681" s="14" t="str">
        <f>VLOOKUP($U2681,look_up!A$2:L2707,6,FALSE)</f>
        <v>Cnidaria</v>
      </c>
      <c r="AA2681" s="14" t="str">
        <f>VLOOKUP($U2681,look_up!A$2:M2707,7,FALSE)</f>
        <v>Anthozoa</v>
      </c>
      <c r="AB2681" s="14" t="str">
        <f>VLOOKUP($U2681,look_up!$A$2:P2707,8,FALSE)</f>
        <v>Actiniaria</v>
      </c>
      <c r="AC2681" s="14" t="str">
        <f>VLOOKUP($U2681,look_up!$A$2:Q2707,9,FALSE)</f>
        <v>Actiniidae</v>
      </c>
      <c r="AD2681" s="14">
        <f>VLOOKUP($U2681,look_up!A$2:P2707,10,FALSE)</f>
        <v>289355</v>
      </c>
      <c r="AE2681" s="16">
        <v>0</v>
      </c>
      <c r="AF2681" s="24" t="s">
        <v>216</v>
      </c>
      <c r="AG2681">
        <v>40</v>
      </c>
      <c r="AH2681" s="16" t="s">
        <v>273</v>
      </c>
      <c r="AI2681" s="16" t="s">
        <v>297</v>
      </c>
      <c r="AJ2681" s="16" t="s">
        <v>214</v>
      </c>
      <c r="AK2681" s="16" t="s">
        <v>233</v>
      </c>
      <c r="AL2681" s="16">
        <v>0</v>
      </c>
    </row>
    <row r="2682" spans="1:38" x14ac:dyDescent="0.3">
      <c r="A2682" s="24" t="s">
        <v>0</v>
      </c>
      <c r="B2682" t="s">
        <v>19</v>
      </c>
      <c r="C2682" t="s">
        <v>284</v>
      </c>
      <c r="D2682">
        <v>-27.278230000000001</v>
      </c>
      <c r="E2682">
        <v>-48.375419999999998</v>
      </c>
      <c r="F2682" s="24" t="s">
        <v>2</v>
      </c>
      <c r="G2682" s="24" t="s">
        <v>3</v>
      </c>
      <c r="H2682" s="25">
        <v>42025</v>
      </c>
      <c r="I2682" s="12" t="s">
        <v>285</v>
      </c>
      <c r="J2682" s="12" t="s">
        <v>270</v>
      </c>
      <c r="K2682" s="12" t="s">
        <v>271</v>
      </c>
      <c r="L2682" s="24" t="s">
        <v>96</v>
      </c>
      <c r="M2682" s="24" t="s">
        <v>313</v>
      </c>
      <c r="N2682" t="s">
        <v>85</v>
      </c>
      <c r="O2682" s="24">
        <v>1</v>
      </c>
      <c r="P2682">
        <v>5</v>
      </c>
      <c r="Q2682">
        <v>5</v>
      </c>
      <c r="R2682" t="s">
        <v>18</v>
      </c>
      <c r="S2682" s="24">
        <v>9</v>
      </c>
      <c r="T2682" s="24">
        <v>6</v>
      </c>
      <c r="U2682" t="s">
        <v>191</v>
      </c>
      <c r="V2682" s="14" t="str">
        <f>VLOOKUP($U2682,look_up!$A$2:J2708,2,FALSE)</f>
        <v>Anêmona</v>
      </c>
      <c r="W2682" s="14" t="str">
        <f>VLOOKUP($U2682,look_up!$A$2:K2708,3,FALSE)</f>
        <v>Species</v>
      </c>
      <c r="X2682" s="14" t="str">
        <f>VLOOKUP($U2682,look_up!$A$2:L2708,4,FALSE)</f>
        <v>NA</v>
      </c>
      <c r="Y2682" s="14" t="str">
        <f>VLOOKUP($U2682,look_up!A$2:K2708,5,FALSE)</f>
        <v>Animalia</v>
      </c>
      <c r="Z2682" s="14" t="str">
        <f>VLOOKUP($U2682,look_up!A$2:L2708,6,FALSE)</f>
        <v>Cnidaria</v>
      </c>
      <c r="AA2682" s="14" t="str">
        <f>VLOOKUP($U2682,look_up!A$2:M2708,7,FALSE)</f>
        <v>Anthozoa</v>
      </c>
      <c r="AB2682" s="14" t="str">
        <f>VLOOKUP($U2682,look_up!$A$2:P2708,8,FALSE)</f>
        <v>Actiniaria</v>
      </c>
      <c r="AC2682" s="14" t="str">
        <f>VLOOKUP($U2682,look_up!$A$2:Q2708,9,FALSE)</f>
        <v>Actiniidae</v>
      </c>
      <c r="AD2682" s="14">
        <f>VLOOKUP($U2682,look_up!A$2:P2708,10,FALSE)</f>
        <v>289355</v>
      </c>
      <c r="AE2682" s="16">
        <v>0</v>
      </c>
      <c r="AF2682" s="24" t="s">
        <v>216</v>
      </c>
      <c r="AG2682">
        <v>40</v>
      </c>
      <c r="AH2682" s="16" t="s">
        <v>273</v>
      </c>
      <c r="AI2682" s="16" t="s">
        <v>297</v>
      </c>
      <c r="AJ2682" s="16" t="s">
        <v>214</v>
      </c>
      <c r="AK2682" s="16" t="s">
        <v>233</v>
      </c>
      <c r="AL2682" s="16">
        <v>0</v>
      </c>
    </row>
    <row r="2683" spans="1:38" x14ac:dyDescent="0.3">
      <c r="A2683" s="24" t="s">
        <v>0</v>
      </c>
      <c r="B2683" t="s">
        <v>19</v>
      </c>
      <c r="C2683" t="s">
        <v>284</v>
      </c>
      <c r="D2683">
        <v>-27.278230000000001</v>
      </c>
      <c r="E2683">
        <v>-48.375419999999998</v>
      </c>
      <c r="F2683" s="24" t="s">
        <v>2</v>
      </c>
      <c r="G2683" s="24" t="s">
        <v>3</v>
      </c>
      <c r="H2683" s="25">
        <v>42025</v>
      </c>
      <c r="I2683" s="12" t="s">
        <v>285</v>
      </c>
      <c r="J2683" s="12" t="s">
        <v>270</v>
      </c>
      <c r="K2683" s="12" t="s">
        <v>271</v>
      </c>
      <c r="L2683" s="24" t="s">
        <v>96</v>
      </c>
      <c r="M2683" s="24" t="s">
        <v>313</v>
      </c>
      <c r="N2683" t="s">
        <v>85</v>
      </c>
      <c r="O2683" s="24">
        <v>2</v>
      </c>
      <c r="P2683">
        <v>5</v>
      </c>
      <c r="Q2683">
        <v>5</v>
      </c>
      <c r="R2683" t="s">
        <v>18</v>
      </c>
      <c r="S2683" s="24">
        <v>9</v>
      </c>
      <c r="T2683" s="24">
        <v>6</v>
      </c>
      <c r="U2683" t="s">
        <v>191</v>
      </c>
      <c r="V2683" s="14" t="str">
        <f>VLOOKUP($U2683,look_up!$A$2:J2709,2,FALSE)</f>
        <v>Anêmona</v>
      </c>
      <c r="W2683" s="14" t="str">
        <f>VLOOKUP($U2683,look_up!$A$2:K2709,3,FALSE)</f>
        <v>Species</v>
      </c>
      <c r="X2683" s="14" t="str">
        <f>VLOOKUP($U2683,look_up!$A$2:L2709,4,FALSE)</f>
        <v>NA</v>
      </c>
      <c r="Y2683" s="14" t="str">
        <f>VLOOKUP($U2683,look_up!A$2:K2709,5,FALSE)</f>
        <v>Animalia</v>
      </c>
      <c r="Z2683" s="14" t="str">
        <f>VLOOKUP($U2683,look_up!A$2:L2709,6,FALSE)</f>
        <v>Cnidaria</v>
      </c>
      <c r="AA2683" s="14" t="str">
        <f>VLOOKUP($U2683,look_up!A$2:M2709,7,FALSE)</f>
        <v>Anthozoa</v>
      </c>
      <c r="AB2683" s="14" t="str">
        <f>VLOOKUP($U2683,look_up!$A$2:P2709,8,FALSE)</f>
        <v>Actiniaria</v>
      </c>
      <c r="AC2683" s="14" t="str">
        <f>VLOOKUP($U2683,look_up!$A$2:Q2709,9,FALSE)</f>
        <v>Actiniidae</v>
      </c>
      <c r="AD2683" s="14">
        <f>VLOOKUP($U2683,look_up!A$2:P2709,10,FALSE)</f>
        <v>289355</v>
      </c>
      <c r="AE2683" s="16">
        <v>1</v>
      </c>
      <c r="AF2683" s="24" t="s">
        <v>216</v>
      </c>
      <c r="AG2683">
        <v>40</v>
      </c>
      <c r="AH2683" s="16" t="s">
        <v>273</v>
      </c>
      <c r="AI2683" s="16" t="s">
        <v>297</v>
      </c>
      <c r="AJ2683" s="16" t="s">
        <v>214</v>
      </c>
      <c r="AK2683" s="16" t="s">
        <v>233</v>
      </c>
      <c r="AL2683" s="16">
        <v>1</v>
      </c>
    </row>
    <row r="2684" spans="1:38" x14ac:dyDescent="0.3">
      <c r="A2684" s="24" t="s">
        <v>0</v>
      </c>
      <c r="B2684" t="s">
        <v>19</v>
      </c>
      <c r="C2684" t="s">
        <v>284</v>
      </c>
      <c r="D2684">
        <v>-27.278230000000001</v>
      </c>
      <c r="E2684">
        <v>-48.375419999999998</v>
      </c>
      <c r="F2684" s="24" t="s">
        <v>2</v>
      </c>
      <c r="G2684" s="24" t="s">
        <v>3</v>
      </c>
      <c r="H2684" s="25">
        <v>42025</v>
      </c>
      <c r="I2684" s="12" t="s">
        <v>285</v>
      </c>
      <c r="J2684" s="12" t="s">
        <v>270</v>
      </c>
      <c r="K2684" s="12" t="s">
        <v>271</v>
      </c>
      <c r="L2684" s="24" t="s">
        <v>96</v>
      </c>
      <c r="M2684" s="24" t="s">
        <v>313</v>
      </c>
      <c r="N2684" t="s">
        <v>85</v>
      </c>
      <c r="O2684" s="24">
        <v>3</v>
      </c>
      <c r="P2684">
        <v>5</v>
      </c>
      <c r="Q2684">
        <v>5</v>
      </c>
      <c r="R2684" t="s">
        <v>18</v>
      </c>
      <c r="S2684" s="24">
        <v>9</v>
      </c>
      <c r="T2684" s="24">
        <v>6</v>
      </c>
      <c r="U2684" t="s">
        <v>191</v>
      </c>
      <c r="V2684" s="14" t="str">
        <f>VLOOKUP($U2684,look_up!$A$2:J2710,2,FALSE)</f>
        <v>Anêmona</v>
      </c>
      <c r="W2684" s="14" t="str">
        <f>VLOOKUP($U2684,look_up!$A$2:K2710,3,FALSE)</f>
        <v>Species</v>
      </c>
      <c r="X2684" s="14" t="str">
        <f>VLOOKUP($U2684,look_up!$A$2:L2710,4,FALSE)</f>
        <v>NA</v>
      </c>
      <c r="Y2684" s="14" t="str">
        <f>VLOOKUP($U2684,look_up!A$2:K2710,5,FALSE)</f>
        <v>Animalia</v>
      </c>
      <c r="Z2684" s="14" t="str">
        <f>VLOOKUP($U2684,look_up!A$2:L2710,6,FALSE)</f>
        <v>Cnidaria</v>
      </c>
      <c r="AA2684" s="14" t="str">
        <f>VLOOKUP($U2684,look_up!A$2:M2710,7,FALSE)</f>
        <v>Anthozoa</v>
      </c>
      <c r="AB2684" s="14" t="str">
        <f>VLOOKUP($U2684,look_up!$A$2:P2710,8,FALSE)</f>
        <v>Actiniaria</v>
      </c>
      <c r="AC2684" s="14" t="str">
        <f>VLOOKUP($U2684,look_up!$A$2:Q2710,9,FALSE)</f>
        <v>Actiniidae</v>
      </c>
      <c r="AD2684" s="14">
        <f>VLOOKUP($U2684,look_up!A$2:P2710,10,FALSE)</f>
        <v>289355</v>
      </c>
      <c r="AE2684" s="16">
        <v>0</v>
      </c>
      <c r="AF2684" s="24" t="s">
        <v>216</v>
      </c>
      <c r="AG2684">
        <v>40</v>
      </c>
      <c r="AH2684" s="16" t="s">
        <v>273</v>
      </c>
      <c r="AI2684" s="16" t="s">
        <v>297</v>
      </c>
      <c r="AJ2684" s="16" t="s">
        <v>214</v>
      </c>
      <c r="AK2684" s="16" t="s">
        <v>233</v>
      </c>
      <c r="AL2684" s="16">
        <v>0</v>
      </c>
    </row>
    <row r="2685" spans="1:38" x14ac:dyDescent="0.3">
      <c r="A2685" s="24" t="s">
        <v>0</v>
      </c>
      <c r="B2685" t="s">
        <v>19</v>
      </c>
      <c r="C2685" t="s">
        <v>284</v>
      </c>
      <c r="D2685">
        <v>-27.278230000000001</v>
      </c>
      <c r="E2685">
        <v>-48.375419999999998</v>
      </c>
      <c r="F2685" s="24" t="s">
        <v>2</v>
      </c>
      <c r="G2685" s="24" t="s">
        <v>3</v>
      </c>
      <c r="H2685" s="25">
        <v>42025</v>
      </c>
      <c r="I2685" s="12" t="s">
        <v>285</v>
      </c>
      <c r="J2685" s="12" t="s">
        <v>270</v>
      </c>
      <c r="K2685" s="12" t="s">
        <v>271</v>
      </c>
      <c r="L2685" s="24" t="s">
        <v>96</v>
      </c>
      <c r="M2685" s="24" t="s">
        <v>313</v>
      </c>
      <c r="N2685" t="s">
        <v>86</v>
      </c>
      <c r="O2685" s="24">
        <v>1</v>
      </c>
      <c r="P2685">
        <v>6</v>
      </c>
      <c r="Q2685">
        <v>6</v>
      </c>
      <c r="R2685" t="s">
        <v>18</v>
      </c>
      <c r="S2685" s="24">
        <v>9</v>
      </c>
      <c r="T2685" s="24">
        <v>7.5</v>
      </c>
      <c r="U2685" t="s">
        <v>191</v>
      </c>
      <c r="V2685" s="14" t="str">
        <f>VLOOKUP($U2685,look_up!$A$2:J2711,2,FALSE)</f>
        <v>Anêmona</v>
      </c>
      <c r="W2685" s="14" t="str">
        <f>VLOOKUP($U2685,look_up!$A$2:K2711,3,FALSE)</f>
        <v>Species</v>
      </c>
      <c r="X2685" s="14" t="str">
        <f>VLOOKUP($U2685,look_up!$A$2:L2711,4,FALSE)</f>
        <v>NA</v>
      </c>
      <c r="Y2685" s="14" t="str">
        <f>VLOOKUP($U2685,look_up!A$2:K2711,5,FALSE)</f>
        <v>Animalia</v>
      </c>
      <c r="Z2685" s="14" t="str">
        <f>VLOOKUP($U2685,look_up!A$2:L2711,6,FALSE)</f>
        <v>Cnidaria</v>
      </c>
      <c r="AA2685" s="14" t="str">
        <f>VLOOKUP($U2685,look_up!A$2:M2711,7,FALSE)</f>
        <v>Anthozoa</v>
      </c>
      <c r="AB2685" s="14" t="str">
        <f>VLOOKUP($U2685,look_up!$A$2:P2711,8,FALSE)</f>
        <v>Actiniaria</v>
      </c>
      <c r="AC2685" s="14" t="str">
        <f>VLOOKUP($U2685,look_up!$A$2:Q2711,9,FALSE)</f>
        <v>Actiniidae</v>
      </c>
      <c r="AD2685" s="14">
        <f>VLOOKUP($U2685,look_up!A$2:P2711,10,FALSE)</f>
        <v>289355</v>
      </c>
      <c r="AE2685" s="16">
        <v>0</v>
      </c>
      <c r="AF2685" s="24" t="s">
        <v>216</v>
      </c>
      <c r="AG2685">
        <v>40</v>
      </c>
      <c r="AH2685" s="16" t="s">
        <v>273</v>
      </c>
      <c r="AI2685" s="16" t="s">
        <v>297</v>
      </c>
      <c r="AJ2685" s="16" t="s">
        <v>214</v>
      </c>
      <c r="AK2685" s="16" t="s">
        <v>233</v>
      </c>
      <c r="AL2685" s="16">
        <v>0</v>
      </c>
    </row>
    <row r="2686" spans="1:38" x14ac:dyDescent="0.3">
      <c r="A2686" s="24" t="s">
        <v>0</v>
      </c>
      <c r="B2686" t="s">
        <v>19</v>
      </c>
      <c r="C2686" t="s">
        <v>284</v>
      </c>
      <c r="D2686">
        <v>-27.278230000000001</v>
      </c>
      <c r="E2686">
        <v>-48.375419999999998</v>
      </c>
      <c r="F2686" s="24" t="s">
        <v>2</v>
      </c>
      <c r="G2686" s="24" t="s">
        <v>3</v>
      </c>
      <c r="H2686" s="25">
        <v>42025</v>
      </c>
      <c r="I2686" s="12" t="s">
        <v>285</v>
      </c>
      <c r="J2686" s="12" t="s">
        <v>270</v>
      </c>
      <c r="K2686" s="12" t="s">
        <v>271</v>
      </c>
      <c r="L2686" s="24" t="s">
        <v>96</v>
      </c>
      <c r="M2686" s="24" t="s">
        <v>313</v>
      </c>
      <c r="N2686" t="s">
        <v>86</v>
      </c>
      <c r="O2686" s="24">
        <v>2</v>
      </c>
      <c r="P2686">
        <v>6</v>
      </c>
      <c r="Q2686">
        <v>6</v>
      </c>
      <c r="R2686" t="s">
        <v>18</v>
      </c>
      <c r="S2686" s="24">
        <v>9</v>
      </c>
      <c r="T2686" s="24">
        <v>7.5</v>
      </c>
      <c r="U2686" t="s">
        <v>191</v>
      </c>
      <c r="V2686" s="14" t="str">
        <f>VLOOKUP($U2686,look_up!$A$2:J2712,2,FALSE)</f>
        <v>Anêmona</v>
      </c>
      <c r="W2686" s="14" t="str">
        <f>VLOOKUP($U2686,look_up!$A$2:K2712,3,FALSE)</f>
        <v>Species</v>
      </c>
      <c r="X2686" s="14" t="str">
        <f>VLOOKUP($U2686,look_up!$A$2:L2712,4,FALSE)</f>
        <v>NA</v>
      </c>
      <c r="Y2686" s="14" t="str">
        <f>VLOOKUP($U2686,look_up!A$2:K2712,5,FALSE)</f>
        <v>Animalia</v>
      </c>
      <c r="Z2686" s="14" t="str">
        <f>VLOOKUP($U2686,look_up!A$2:L2712,6,FALSE)</f>
        <v>Cnidaria</v>
      </c>
      <c r="AA2686" s="14" t="str">
        <f>VLOOKUP($U2686,look_up!A$2:M2712,7,FALSE)</f>
        <v>Anthozoa</v>
      </c>
      <c r="AB2686" s="14" t="str">
        <f>VLOOKUP($U2686,look_up!$A$2:P2712,8,FALSE)</f>
        <v>Actiniaria</v>
      </c>
      <c r="AC2686" s="14" t="str">
        <f>VLOOKUP($U2686,look_up!$A$2:Q2712,9,FALSE)</f>
        <v>Actiniidae</v>
      </c>
      <c r="AD2686" s="14">
        <f>VLOOKUP($U2686,look_up!A$2:P2712,10,FALSE)</f>
        <v>289355</v>
      </c>
      <c r="AE2686" s="16">
        <v>0</v>
      </c>
      <c r="AF2686" s="24" t="s">
        <v>216</v>
      </c>
      <c r="AG2686">
        <v>40</v>
      </c>
      <c r="AH2686" s="16" t="s">
        <v>273</v>
      </c>
      <c r="AI2686" s="16" t="s">
        <v>297</v>
      </c>
      <c r="AJ2686" s="16" t="s">
        <v>214</v>
      </c>
      <c r="AK2686" s="16" t="s">
        <v>233</v>
      </c>
      <c r="AL2686" s="16">
        <v>0</v>
      </c>
    </row>
    <row r="2687" spans="1:38" x14ac:dyDescent="0.3">
      <c r="A2687" s="24" t="s">
        <v>0</v>
      </c>
      <c r="B2687" t="s">
        <v>19</v>
      </c>
      <c r="C2687" t="s">
        <v>284</v>
      </c>
      <c r="D2687">
        <v>-27.278230000000001</v>
      </c>
      <c r="E2687">
        <v>-48.375419999999998</v>
      </c>
      <c r="F2687" s="24" t="s">
        <v>2</v>
      </c>
      <c r="G2687" s="24" t="s">
        <v>3</v>
      </c>
      <c r="H2687" s="25">
        <v>42025</v>
      </c>
      <c r="I2687" s="12" t="s">
        <v>285</v>
      </c>
      <c r="J2687" s="12" t="s">
        <v>270</v>
      </c>
      <c r="K2687" s="12" t="s">
        <v>271</v>
      </c>
      <c r="L2687" s="24" t="s">
        <v>96</v>
      </c>
      <c r="M2687" s="24" t="s">
        <v>313</v>
      </c>
      <c r="N2687" t="s">
        <v>86</v>
      </c>
      <c r="O2687" s="24">
        <v>3</v>
      </c>
      <c r="P2687">
        <v>6</v>
      </c>
      <c r="Q2687">
        <v>6</v>
      </c>
      <c r="R2687" t="s">
        <v>18</v>
      </c>
      <c r="S2687" s="24">
        <v>9</v>
      </c>
      <c r="T2687" s="24">
        <v>7.5</v>
      </c>
      <c r="U2687" t="s">
        <v>191</v>
      </c>
      <c r="V2687" s="14" t="str">
        <f>VLOOKUP($U2687,look_up!$A$2:J2713,2,FALSE)</f>
        <v>Anêmona</v>
      </c>
      <c r="W2687" s="14" t="str">
        <f>VLOOKUP($U2687,look_up!$A$2:K2713,3,FALSE)</f>
        <v>Species</v>
      </c>
      <c r="X2687" s="14" t="str">
        <f>VLOOKUP($U2687,look_up!$A$2:L2713,4,FALSE)</f>
        <v>NA</v>
      </c>
      <c r="Y2687" s="14" t="str">
        <f>VLOOKUP($U2687,look_up!A$2:K2713,5,FALSE)</f>
        <v>Animalia</v>
      </c>
      <c r="Z2687" s="14" t="str">
        <f>VLOOKUP($U2687,look_up!A$2:L2713,6,FALSE)</f>
        <v>Cnidaria</v>
      </c>
      <c r="AA2687" s="14" t="str">
        <f>VLOOKUP($U2687,look_up!A$2:M2713,7,FALSE)</f>
        <v>Anthozoa</v>
      </c>
      <c r="AB2687" s="14" t="str">
        <f>VLOOKUP($U2687,look_up!$A$2:P2713,8,FALSE)</f>
        <v>Actiniaria</v>
      </c>
      <c r="AC2687" s="14" t="str">
        <f>VLOOKUP($U2687,look_up!$A$2:Q2713,9,FALSE)</f>
        <v>Actiniidae</v>
      </c>
      <c r="AD2687" s="14">
        <f>VLOOKUP($U2687,look_up!A$2:P2713,10,FALSE)</f>
        <v>289355</v>
      </c>
      <c r="AE2687" s="16">
        <v>0</v>
      </c>
      <c r="AF2687" s="24" t="s">
        <v>216</v>
      </c>
      <c r="AG2687">
        <v>40</v>
      </c>
      <c r="AH2687" s="16" t="s">
        <v>273</v>
      </c>
      <c r="AI2687" s="16" t="s">
        <v>297</v>
      </c>
      <c r="AJ2687" s="16" t="s">
        <v>214</v>
      </c>
      <c r="AK2687" s="16" t="s">
        <v>233</v>
      </c>
      <c r="AL2687" s="16">
        <v>0</v>
      </c>
    </row>
    <row r="2688" spans="1:38" x14ac:dyDescent="0.3">
      <c r="A2688" s="24" t="s">
        <v>0</v>
      </c>
      <c r="B2688" t="s">
        <v>267</v>
      </c>
      <c r="C2688" t="s">
        <v>312</v>
      </c>
      <c r="D2688">
        <v>-27.180980000000002</v>
      </c>
      <c r="E2688">
        <v>-48.409959999999998</v>
      </c>
      <c r="F2688" s="24" t="s">
        <v>2</v>
      </c>
      <c r="G2688" s="24" t="s">
        <v>3</v>
      </c>
      <c r="H2688" s="25">
        <v>42040</v>
      </c>
      <c r="I2688" s="12" t="s">
        <v>286</v>
      </c>
      <c r="J2688" s="12" t="s">
        <v>245</v>
      </c>
      <c r="K2688" s="12" t="s">
        <v>271</v>
      </c>
      <c r="L2688" s="24" t="s">
        <v>96</v>
      </c>
      <c r="M2688" s="24" t="s">
        <v>313</v>
      </c>
      <c r="N2688" t="s">
        <v>85</v>
      </c>
      <c r="O2688" s="24">
        <v>1</v>
      </c>
      <c r="P2688">
        <v>5</v>
      </c>
      <c r="Q2688">
        <v>5</v>
      </c>
      <c r="R2688" t="s">
        <v>18</v>
      </c>
      <c r="S2688" s="24">
        <v>12.8</v>
      </c>
      <c r="T2688" s="24">
        <v>6</v>
      </c>
      <c r="U2688" t="s">
        <v>191</v>
      </c>
      <c r="V2688" s="14" t="str">
        <f>VLOOKUP($U2688,look_up!$A$2:J2714,2,FALSE)</f>
        <v>Anêmona</v>
      </c>
      <c r="W2688" s="14" t="str">
        <f>VLOOKUP($U2688,look_up!$A$2:K2714,3,FALSE)</f>
        <v>Species</v>
      </c>
      <c r="X2688" s="14" t="str">
        <f>VLOOKUP($U2688,look_up!$A$2:L2714,4,FALSE)</f>
        <v>NA</v>
      </c>
      <c r="Y2688" s="14" t="str">
        <f>VLOOKUP($U2688,look_up!A$2:K2714,5,FALSE)</f>
        <v>Animalia</v>
      </c>
      <c r="Z2688" s="14" t="str">
        <f>VLOOKUP($U2688,look_up!A$2:L2714,6,FALSE)</f>
        <v>Cnidaria</v>
      </c>
      <c r="AA2688" s="14" t="str">
        <f>VLOOKUP($U2688,look_up!A$2:M2714,7,FALSE)</f>
        <v>Anthozoa</v>
      </c>
      <c r="AB2688" s="14" t="str">
        <f>VLOOKUP($U2688,look_up!$A$2:P2714,8,FALSE)</f>
        <v>Actiniaria</v>
      </c>
      <c r="AC2688" s="14" t="str">
        <f>VLOOKUP($U2688,look_up!$A$2:Q2714,9,FALSE)</f>
        <v>Actiniidae</v>
      </c>
      <c r="AD2688" s="14">
        <f>VLOOKUP($U2688,look_up!A$2:P2714,10,FALSE)</f>
        <v>289355</v>
      </c>
      <c r="AE2688" s="16">
        <v>1</v>
      </c>
      <c r="AF2688" s="24" t="s">
        <v>216</v>
      </c>
      <c r="AG2688">
        <v>40</v>
      </c>
      <c r="AH2688" s="16" t="s">
        <v>273</v>
      </c>
      <c r="AI2688" s="16" t="s">
        <v>297</v>
      </c>
      <c r="AJ2688" s="16" t="s">
        <v>214</v>
      </c>
      <c r="AK2688" s="16" t="s">
        <v>233</v>
      </c>
      <c r="AL2688" s="16">
        <v>1</v>
      </c>
    </row>
    <row r="2689" spans="1:38" x14ac:dyDescent="0.3">
      <c r="A2689" s="24" t="s">
        <v>0</v>
      </c>
      <c r="B2689" t="s">
        <v>267</v>
      </c>
      <c r="C2689" t="s">
        <v>312</v>
      </c>
      <c r="D2689">
        <v>-27.180980000000002</v>
      </c>
      <c r="E2689">
        <v>-48.409959999999998</v>
      </c>
      <c r="F2689" s="24" t="s">
        <v>2</v>
      </c>
      <c r="G2689" s="24" t="s">
        <v>3</v>
      </c>
      <c r="H2689" s="25">
        <v>42040</v>
      </c>
      <c r="I2689" s="12" t="s">
        <v>286</v>
      </c>
      <c r="J2689" s="12" t="s">
        <v>245</v>
      </c>
      <c r="K2689" s="12" t="s">
        <v>271</v>
      </c>
      <c r="L2689" s="24" t="s">
        <v>96</v>
      </c>
      <c r="M2689" s="24" t="s">
        <v>313</v>
      </c>
      <c r="N2689" t="s">
        <v>85</v>
      </c>
      <c r="O2689" s="24">
        <v>2</v>
      </c>
      <c r="P2689">
        <v>5</v>
      </c>
      <c r="Q2689">
        <v>5</v>
      </c>
      <c r="R2689" t="s">
        <v>18</v>
      </c>
      <c r="S2689" s="24">
        <v>12.8</v>
      </c>
      <c r="T2689" s="24">
        <v>6</v>
      </c>
      <c r="U2689" t="s">
        <v>191</v>
      </c>
      <c r="V2689" s="14" t="str">
        <f>VLOOKUP($U2689,look_up!$A$2:J2715,2,FALSE)</f>
        <v>Anêmona</v>
      </c>
      <c r="W2689" s="14" t="str">
        <f>VLOOKUP($U2689,look_up!$A$2:K2715,3,FALSE)</f>
        <v>Species</v>
      </c>
      <c r="X2689" s="14" t="str">
        <f>VLOOKUP($U2689,look_up!$A$2:L2715,4,FALSE)</f>
        <v>NA</v>
      </c>
      <c r="Y2689" s="14" t="str">
        <f>VLOOKUP($U2689,look_up!A$2:K2715,5,FALSE)</f>
        <v>Animalia</v>
      </c>
      <c r="Z2689" s="14" t="str">
        <f>VLOOKUP($U2689,look_up!A$2:L2715,6,FALSE)</f>
        <v>Cnidaria</v>
      </c>
      <c r="AA2689" s="14" t="str">
        <f>VLOOKUP($U2689,look_up!A$2:M2715,7,FALSE)</f>
        <v>Anthozoa</v>
      </c>
      <c r="AB2689" s="14" t="str">
        <f>VLOOKUP($U2689,look_up!$A$2:P2715,8,FALSE)</f>
        <v>Actiniaria</v>
      </c>
      <c r="AC2689" s="14" t="str">
        <f>VLOOKUP($U2689,look_up!$A$2:Q2715,9,FALSE)</f>
        <v>Actiniidae</v>
      </c>
      <c r="AD2689" s="14">
        <f>VLOOKUP($U2689,look_up!A$2:P2715,10,FALSE)</f>
        <v>289355</v>
      </c>
      <c r="AE2689" s="16">
        <v>0</v>
      </c>
      <c r="AF2689" s="24" t="s">
        <v>216</v>
      </c>
      <c r="AG2689">
        <v>40</v>
      </c>
      <c r="AH2689" s="16" t="s">
        <v>273</v>
      </c>
      <c r="AI2689" s="16" t="s">
        <v>297</v>
      </c>
      <c r="AJ2689" s="16" t="s">
        <v>214</v>
      </c>
      <c r="AK2689" s="16" t="s">
        <v>233</v>
      </c>
      <c r="AL2689" s="16">
        <v>0</v>
      </c>
    </row>
    <row r="2690" spans="1:38" x14ac:dyDescent="0.3">
      <c r="A2690" s="24" t="s">
        <v>0</v>
      </c>
      <c r="B2690" t="s">
        <v>267</v>
      </c>
      <c r="C2690" t="s">
        <v>312</v>
      </c>
      <c r="D2690">
        <v>-27.180980000000002</v>
      </c>
      <c r="E2690">
        <v>-48.409959999999998</v>
      </c>
      <c r="F2690" s="24" t="s">
        <v>2</v>
      </c>
      <c r="G2690" s="24" t="s">
        <v>3</v>
      </c>
      <c r="H2690" s="25">
        <v>42040</v>
      </c>
      <c r="I2690" s="12" t="s">
        <v>286</v>
      </c>
      <c r="J2690" s="12" t="s">
        <v>245</v>
      </c>
      <c r="K2690" s="12" t="s">
        <v>271</v>
      </c>
      <c r="L2690" s="24" t="s">
        <v>96</v>
      </c>
      <c r="M2690" s="24" t="s">
        <v>313</v>
      </c>
      <c r="N2690" t="s">
        <v>85</v>
      </c>
      <c r="O2690" s="24">
        <v>3</v>
      </c>
      <c r="P2690">
        <v>5</v>
      </c>
      <c r="Q2690">
        <v>5</v>
      </c>
      <c r="R2690" t="s">
        <v>18</v>
      </c>
      <c r="S2690" s="24">
        <v>12.8</v>
      </c>
      <c r="T2690" s="24">
        <v>6</v>
      </c>
      <c r="U2690" t="s">
        <v>191</v>
      </c>
      <c r="V2690" s="14" t="str">
        <f>VLOOKUP($U2690,look_up!$A$2:J2716,2,FALSE)</f>
        <v>Anêmona</v>
      </c>
      <c r="W2690" s="14" t="str">
        <f>VLOOKUP($U2690,look_up!$A$2:K2716,3,FALSE)</f>
        <v>Species</v>
      </c>
      <c r="X2690" s="14" t="str">
        <f>VLOOKUP($U2690,look_up!$A$2:L2716,4,FALSE)</f>
        <v>NA</v>
      </c>
      <c r="Y2690" s="14" t="str">
        <f>VLOOKUP($U2690,look_up!A$2:K2716,5,FALSE)</f>
        <v>Animalia</v>
      </c>
      <c r="Z2690" s="14" t="str">
        <f>VLOOKUP($U2690,look_up!A$2:L2716,6,FALSE)</f>
        <v>Cnidaria</v>
      </c>
      <c r="AA2690" s="14" t="str">
        <f>VLOOKUP($U2690,look_up!A$2:M2716,7,FALSE)</f>
        <v>Anthozoa</v>
      </c>
      <c r="AB2690" s="14" t="str">
        <f>VLOOKUP($U2690,look_up!$A$2:P2716,8,FALSE)</f>
        <v>Actiniaria</v>
      </c>
      <c r="AC2690" s="14" t="str">
        <f>VLOOKUP($U2690,look_up!$A$2:Q2716,9,FALSE)</f>
        <v>Actiniidae</v>
      </c>
      <c r="AD2690" s="14">
        <f>VLOOKUP($U2690,look_up!A$2:P2716,10,FALSE)</f>
        <v>289355</v>
      </c>
      <c r="AE2690" s="16">
        <v>0</v>
      </c>
      <c r="AF2690" s="24" t="s">
        <v>216</v>
      </c>
      <c r="AG2690">
        <v>40</v>
      </c>
      <c r="AH2690" s="16" t="s">
        <v>273</v>
      </c>
      <c r="AI2690" s="16" t="s">
        <v>297</v>
      </c>
      <c r="AJ2690" s="16" t="s">
        <v>214</v>
      </c>
      <c r="AK2690" s="16" t="s">
        <v>233</v>
      </c>
      <c r="AL2690" s="16">
        <v>0</v>
      </c>
    </row>
    <row r="2691" spans="1:38" x14ac:dyDescent="0.3">
      <c r="A2691" s="24" t="s">
        <v>0</v>
      </c>
      <c r="B2691" t="s">
        <v>267</v>
      </c>
      <c r="C2691" t="s">
        <v>312</v>
      </c>
      <c r="D2691">
        <v>-27.180980000000002</v>
      </c>
      <c r="E2691">
        <v>-48.409959999999998</v>
      </c>
      <c r="F2691" s="24" t="s">
        <v>2</v>
      </c>
      <c r="G2691" s="24" t="s">
        <v>3</v>
      </c>
      <c r="H2691" s="25">
        <v>42040</v>
      </c>
      <c r="I2691" s="12" t="s">
        <v>286</v>
      </c>
      <c r="J2691" s="12" t="s">
        <v>245</v>
      </c>
      <c r="K2691" s="12" t="s">
        <v>271</v>
      </c>
      <c r="L2691" s="24" t="s">
        <v>96</v>
      </c>
      <c r="M2691" s="24" t="s">
        <v>313</v>
      </c>
      <c r="N2691" t="s">
        <v>173</v>
      </c>
      <c r="O2691" s="24">
        <v>1</v>
      </c>
      <c r="P2691">
        <v>10</v>
      </c>
      <c r="Q2691">
        <v>10</v>
      </c>
      <c r="R2691" t="s">
        <v>18</v>
      </c>
      <c r="S2691" s="24">
        <v>12.8</v>
      </c>
      <c r="T2691" s="24">
        <v>10</v>
      </c>
      <c r="U2691" t="s">
        <v>191</v>
      </c>
      <c r="V2691" s="14" t="str">
        <f>VLOOKUP($U2691,look_up!$A$2:J2717,2,FALSE)</f>
        <v>Anêmona</v>
      </c>
      <c r="W2691" s="14" t="str">
        <f>VLOOKUP($U2691,look_up!$A$2:K2717,3,FALSE)</f>
        <v>Species</v>
      </c>
      <c r="X2691" s="14" t="str">
        <f>VLOOKUP($U2691,look_up!$A$2:L2717,4,FALSE)</f>
        <v>NA</v>
      </c>
      <c r="Y2691" s="14" t="str">
        <f>VLOOKUP($U2691,look_up!A$2:K2717,5,FALSE)</f>
        <v>Animalia</v>
      </c>
      <c r="Z2691" s="14" t="str">
        <f>VLOOKUP($U2691,look_up!A$2:L2717,6,FALSE)</f>
        <v>Cnidaria</v>
      </c>
      <c r="AA2691" s="14" t="str">
        <f>VLOOKUP($U2691,look_up!A$2:M2717,7,FALSE)</f>
        <v>Anthozoa</v>
      </c>
      <c r="AB2691" s="14" t="str">
        <f>VLOOKUP($U2691,look_up!$A$2:P2717,8,FALSE)</f>
        <v>Actiniaria</v>
      </c>
      <c r="AC2691" s="14" t="str">
        <f>VLOOKUP($U2691,look_up!$A$2:Q2717,9,FALSE)</f>
        <v>Actiniidae</v>
      </c>
      <c r="AD2691" s="14">
        <f>VLOOKUP($U2691,look_up!A$2:P2717,10,FALSE)</f>
        <v>289355</v>
      </c>
      <c r="AE2691" s="16">
        <v>0</v>
      </c>
      <c r="AF2691" s="24" t="s">
        <v>216</v>
      </c>
      <c r="AG2691">
        <v>40</v>
      </c>
      <c r="AH2691" s="16" t="s">
        <v>273</v>
      </c>
      <c r="AI2691" s="16" t="s">
        <v>297</v>
      </c>
      <c r="AJ2691" s="16" t="s">
        <v>214</v>
      </c>
      <c r="AK2691" s="16" t="s">
        <v>233</v>
      </c>
      <c r="AL2691" s="16">
        <v>0</v>
      </c>
    </row>
    <row r="2692" spans="1:38" x14ac:dyDescent="0.3">
      <c r="A2692" s="24" t="s">
        <v>0</v>
      </c>
      <c r="B2692" t="s">
        <v>267</v>
      </c>
      <c r="C2692" t="s">
        <v>312</v>
      </c>
      <c r="D2692">
        <v>-27.180980000000002</v>
      </c>
      <c r="E2692">
        <v>-48.409959999999998</v>
      </c>
      <c r="F2692" s="24" t="s">
        <v>2</v>
      </c>
      <c r="G2692" s="24" t="s">
        <v>3</v>
      </c>
      <c r="H2692" s="25">
        <v>42040</v>
      </c>
      <c r="I2692" s="12" t="s">
        <v>286</v>
      </c>
      <c r="J2692" s="12" t="s">
        <v>245</v>
      </c>
      <c r="K2692" s="12" t="s">
        <v>271</v>
      </c>
      <c r="L2692" s="24" t="s">
        <v>96</v>
      </c>
      <c r="M2692" s="24" t="s">
        <v>313</v>
      </c>
      <c r="N2692" t="s">
        <v>173</v>
      </c>
      <c r="O2692" s="24">
        <v>2</v>
      </c>
      <c r="P2692">
        <v>10</v>
      </c>
      <c r="Q2692">
        <v>10</v>
      </c>
      <c r="R2692" t="s">
        <v>18</v>
      </c>
      <c r="S2692" s="24">
        <v>12.8</v>
      </c>
      <c r="T2692" s="24">
        <v>10</v>
      </c>
      <c r="U2692" t="s">
        <v>191</v>
      </c>
      <c r="V2692" s="14" t="str">
        <f>VLOOKUP($U2692,look_up!$A$2:J2718,2,FALSE)</f>
        <v>Anêmona</v>
      </c>
      <c r="W2692" s="14" t="str">
        <f>VLOOKUP($U2692,look_up!$A$2:K2718,3,FALSE)</f>
        <v>Species</v>
      </c>
      <c r="X2692" s="14" t="str">
        <f>VLOOKUP($U2692,look_up!$A$2:L2718,4,FALSE)</f>
        <v>NA</v>
      </c>
      <c r="Y2692" s="14" t="str">
        <f>VLOOKUP($U2692,look_up!A$2:K2718,5,FALSE)</f>
        <v>Animalia</v>
      </c>
      <c r="Z2692" s="14" t="str">
        <f>VLOOKUP($U2692,look_up!A$2:L2718,6,FALSE)</f>
        <v>Cnidaria</v>
      </c>
      <c r="AA2692" s="14" t="str">
        <f>VLOOKUP($U2692,look_up!A$2:M2718,7,FALSE)</f>
        <v>Anthozoa</v>
      </c>
      <c r="AB2692" s="14" t="str">
        <f>VLOOKUP($U2692,look_up!$A$2:P2718,8,FALSE)</f>
        <v>Actiniaria</v>
      </c>
      <c r="AC2692" s="14" t="str">
        <f>VLOOKUP($U2692,look_up!$A$2:Q2718,9,FALSE)</f>
        <v>Actiniidae</v>
      </c>
      <c r="AD2692" s="14">
        <f>VLOOKUP($U2692,look_up!A$2:P2718,10,FALSE)</f>
        <v>289355</v>
      </c>
      <c r="AE2692" s="16">
        <v>0</v>
      </c>
      <c r="AF2692" s="24" t="s">
        <v>216</v>
      </c>
      <c r="AG2692">
        <v>40</v>
      </c>
      <c r="AH2692" s="16" t="s">
        <v>273</v>
      </c>
      <c r="AI2692" s="16" t="s">
        <v>297</v>
      </c>
      <c r="AJ2692" s="16" t="s">
        <v>214</v>
      </c>
      <c r="AK2692" s="16" t="s">
        <v>233</v>
      </c>
      <c r="AL2692" s="16">
        <v>0</v>
      </c>
    </row>
    <row r="2693" spans="1:38" x14ac:dyDescent="0.3">
      <c r="A2693" s="24" t="s">
        <v>0</v>
      </c>
      <c r="B2693" t="s">
        <v>267</v>
      </c>
      <c r="C2693" t="s">
        <v>312</v>
      </c>
      <c r="D2693">
        <v>-27.180980000000002</v>
      </c>
      <c r="E2693">
        <v>-48.409959999999998</v>
      </c>
      <c r="F2693" s="24" t="s">
        <v>2</v>
      </c>
      <c r="G2693" s="24" t="s">
        <v>3</v>
      </c>
      <c r="H2693" s="25">
        <v>42040</v>
      </c>
      <c r="I2693" s="12" t="s">
        <v>286</v>
      </c>
      <c r="J2693" s="12" t="s">
        <v>245</v>
      </c>
      <c r="K2693" s="12" t="s">
        <v>271</v>
      </c>
      <c r="L2693" s="24" t="s">
        <v>96</v>
      </c>
      <c r="M2693" s="24" t="s">
        <v>313</v>
      </c>
      <c r="N2693" t="s">
        <v>173</v>
      </c>
      <c r="O2693" s="24">
        <v>3</v>
      </c>
      <c r="P2693">
        <v>10</v>
      </c>
      <c r="Q2693">
        <v>10</v>
      </c>
      <c r="R2693" t="s">
        <v>18</v>
      </c>
      <c r="S2693" s="24">
        <v>12.8</v>
      </c>
      <c r="T2693" s="24">
        <v>10</v>
      </c>
      <c r="U2693" t="s">
        <v>191</v>
      </c>
      <c r="V2693" s="14" t="str">
        <f>VLOOKUP($U2693,look_up!$A$2:J2719,2,FALSE)</f>
        <v>Anêmona</v>
      </c>
      <c r="W2693" s="14" t="str">
        <f>VLOOKUP($U2693,look_up!$A$2:K2719,3,FALSE)</f>
        <v>Species</v>
      </c>
      <c r="X2693" s="14" t="str">
        <f>VLOOKUP($U2693,look_up!$A$2:L2719,4,FALSE)</f>
        <v>NA</v>
      </c>
      <c r="Y2693" s="14" t="str">
        <f>VLOOKUP($U2693,look_up!A$2:K2719,5,FALSE)</f>
        <v>Animalia</v>
      </c>
      <c r="Z2693" s="14" t="str">
        <f>VLOOKUP($U2693,look_up!A$2:L2719,6,FALSE)</f>
        <v>Cnidaria</v>
      </c>
      <c r="AA2693" s="14" t="str">
        <f>VLOOKUP($U2693,look_up!A$2:M2719,7,FALSE)</f>
        <v>Anthozoa</v>
      </c>
      <c r="AB2693" s="14" t="str">
        <f>VLOOKUP($U2693,look_up!$A$2:P2719,8,FALSE)</f>
        <v>Actiniaria</v>
      </c>
      <c r="AC2693" s="14" t="str">
        <f>VLOOKUP($U2693,look_up!$A$2:Q2719,9,FALSE)</f>
        <v>Actiniidae</v>
      </c>
      <c r="AD2693" s="14">
        <f>VLOOKUP($U2693,look_up!A$2:P2719,10,FALSE)</f>
        <v>289355</v>
      </c>
      <c r="AE2693" s="16">
        <v>0</v>
      </c>
      <c r="AF2693" s="24" t="s">
        <v>216</v>
      </c>
      <c r="AG2693">
        <v>40</v>
      </c>
      <c r="AH2693" s="16" t="s">
        <v>273</v>
      </c>
      <c r="AI2693" s="16" t="s">
        <v>297</v>
      </c>
      <c r="AJ2693" s="16" t="s">
        <v>214</v>
      </c>
      <c r="AK2693" s="16" t="s">
        <v>233</v>
      </c>
      <c r="AL2693" s="16">
        <v>0</v>
      </c>
    </row>
    <row r="2694" spans="1:38" x14ac:dyDescent="0.3">
      <c r="A2694" s="24" t="s">
        <v>0</v>
      </c>
      <c r="B2694" t="s">
        <v>309</v>
      </c>
      <c r="C2694" t="s">
        <v>287</v>
      </c>
      <c r="D2694">
        <v>-27.178419999999999</v>
      </c>
      <c r="E2694">
        <v>-48.406959999999998</v>
      </c>
      <c r="F2694" s="24" t="s">
        <v>2</v>
      </c>
      <c r="G2694" s="24" t="s">
        <v>3</v>
      </c>
      <c r="H2694" s="25">
        <v>42032</v>
      </c>
      <c r="I2694" s="12" t="s">
        <v>288</v>
      </c>
      <c r="J2694" s="12" t="s">
        <v>270</v>
      </c>
      <c r="K2694" s="12" t="s">
        <v>271</v>
      </c>
      <c r="L2694" s="24" t="s">
        <v>96</v>
      </c>
      <c r="M2694" s="24" t="s">
        <v>313</v>
      </c>
      <c r="N2694" t="s">
        <v>85</v>
      </c>
      <c r="O2694" s="24">
        <v>1</v>
      </c>
      <c r="P2694">
        <v>5</v>
      </c>
      <c r="Q2694">
        <v>5</v>
      </c>
      <c r="R2694">
        <v>27</v>
      </c>
      <c r="S2694" s="24">
        <v>4.7</v>
      </c>
      <c r="T2694" s="24">
        <v>5.2</v>
      </c>
      <c r="U2694" t="s">
        <v>191</v>
      </c>
      <c r="V2694" s="14" t="str">
        <f>VLOOKUP($U2694,look_up!$A$2:J2720,2,FALSE)</f>
        <v>Anêmona</v>
      </c>
      <c r="W2694" s="14" t="str">
        <f>VLOOKUP($U2694,look_up!$A$2:K2720,3,FALSE)</f>
        <v>Species</v>
      </c>
      <c r="X2694" s="14" t="str">
        <f>VLOOKUP($U2694,look_up!$A$2:L2720,4,FALSE)</f>
        <v>NA</v>
      </c>
      <c r="Y2694" s="14" t="str">
        <f>VLOOKUP($U2694,look_up!A$2:K2720,5,FALSE)</f>
        <v>Animalia</v>
      </c>
      <c r="Z2694" s="14" t="str">
        <f>VLOOKUP($U2694,look_up!A$2:L2720,6,FALSE)</f>
        <v>Cnidaria</v>
      </c>
      <c r="AA2694" s="14" t="str">
        <f>VLOOKUP($U2694,look_up!A$2:M2720,7,FALSE)</f>
        <v>Anthozoa</v>
      </c>
      <c r="AB2694" s="14" t="str">
        <f>VLOOKUP($U2694,look_up!$A$2:P2720,8,FALSE)</f>
        <v>Actiniaria</v>
      </c>
      <c r="AC2694" s="14" t="str">
        <f>VLOOKUP($U2694,look_up!$A$2:Q2720,9,FALSE)</f>
        <v>Actiniidae</v>
      </c>
      <c r="AD2694" s="14">
        <f>VLOOKUP($U2694,look_up!A$2:P2720,10,FALSE)</f>
        <v>289355</v>
      </c>
      <c r="AE2694" s="16">
        <v>1</v>
      </c>
      <c r="AF2694" s="24" t="s">
        <v>216</v>
      </c>
      <c r="AG2694">
        <v>40</v>
      </c>
      <c r="AH2694" s="16" t="s">
        <v>273</v>
      </c>
      <c r="AI2694" s="16" t="s">
        <v>297</v>
      </c>
      <c r="AJ2694" s="16" t="s">
        <v>214</v>
      </c>
      <c r="AK2694" s="16" t="s">
        <v>233</v>
      </c>
      <c r="AL2694" s="16">
        <v>1</v>
      </c>
    </row>
    <row r="2695" spans="1:38" x14ac:dyDescent="0.3">
      <c r="A2695" s="24" t="s">
        <v>0</v>
      </c>
      <c r="B2695" t="s">
        <v>309</v>
      </c>
      <c r="C2695" t="s">
        <v>287</v>
      </c>
      <c r="D2695">
        <v>-27.178419999999999</v>
      </c>
      <c r="E2695">
        <v>-48.406959999999998</v>
      </c>
      <c r="F2695" s="24" t="s">
        <v>2</v>
      </c>
      <c r="G2695" s="24" t="s">
        <v>3</v>
      </c>
      <c r="H2695" s="25">
        <v>42032</v>
      </c>
      <c r="I2695" s="12" t="s">
        <v>288</v>
      </c>
      <c r="J2695" s="12" t="s">
        <v>270</v>
      </c>
      <c r="K2695" s="12" t="s">
        <v>271</v>
      </c>
      <c r="L2695" s="24" t="s">
        <v>96</v>
      </c>
      <c r="M2695" s="24" t="s">
        <v>313</v>
      </c>
      <c r="N2695" t="s">
        <v>85</v>
      </c>
      <c r="O2695" s="24">
        <v>2</v>
      </c>
      <c r="P2695">
        <v>5</v>
      </c>
      <c r="Q2695">
        <v>5</v>
      </c>
      <c r="R2695">
        <v>27</v>
      </c>
      <c r="S2695" s="24">
        <v>4.7</v>
      </c>
      <c r="T2695" s="24">
        <v>5.2</v>
      </c>
      <c r="U2695" t="s">
        <v>191</v>
      </c>
      <c r="V2695" s="14" t="str">
        <f>VLOOKUP($U2695,look_up!$A$2:J2721,2,FALSE)</f>
        <v>Anêmona</v>
      </c>
      <c r="W2695" s="14" t="str">
        <f>VLOOKUP($U2695,look_up!$A$2:K2721,3,FALSE)</f>
        <v>Species</v>
      </c>
      <c r="X2695" s="14" t="str">
        <f>VLOOKUP($U2695,look_up!$A$2:L2721,4,FALSE)</f>
        <v>NA</v>
      </c>
      <c r="Y2695" s="14" t="str">
        <f>VLOOKUP($U2695,look_up!A$2:K2721,5,FALSE)</f>
        <v>Animalia</v>
      </c>
      <c r="Z2695" s="14" t="str">
        <f>VLOOKUP($U2695,look_up!A$2:L2721,6,FALSE)</f>
        <v>Cnidaria</v>
      </c>
      <c r="AA2695" s="14" t="str">
        <f>VLOOKUP($U2695,look_up!A$2:M2721,7,FALSE)</f>
        <v>Anthozoa</v>
      </c>
      <c r="AB2695" s="14" t="str">
        <f>VLOOKUP($U2695,look_up!$A$2:P2721,8,FALSE)</f>
        <v>Actiniaria</v>
      </c>
      <c r="AC2695" s="14" t="str">
        <f>VLOOKUP($U2695,look_up!$A$2:Q2721,9,FALSE)</f>
        <v>Actiniidae</v>
      </c>
      <c r="AD2695" s="14">
        <f>VLOOKUP($U2695,look_up!A$2:P2721,10,FALSE)</f>
        <v>289355</v>
      </c>
      <c r="AE2695" s="16">
        <v>2</v>
      </c>
      <c r="AF2695" s="24" t="s">
        <v>216</v>
      </c>
      <c r="AG2695">
        <v>40</v>
      </c>
      <c r="AH2695" s="16" t="s">
        <v>273</v>
      </c>
      <c r="AI2695" s="16" t="s">
        <v>297</v>
      </c>
      <c r="AJ2695" s="16" t="s">
        <v>214</v>
      </c>
      <c r="AK2695" s="16" t="s">
        <v>233</v>
      </c>
      <c r="AL2695" s="16">
        <v>2</v>
      </c>
    </row>
    <row r="2696" spans="1:38" x14ac:dyDescent="0.3">
      <c r="A2696" s="24" t="s">
        <v>0</v>
      </c>
      <c r="B2696" t="s">
        <v>309</v>
      </c>
      <c r="C2696" t="s">
        <v>287</v>
      </c>
      <c r="D2696">
        <v>-27.178419999999999</v>
      </c>
      <c r="E2696">
        <v>-48.406959999999998</v>
      </c>
      <c r="F2696" s="24" t="s">
        <v>2</v>
      </c>
      <c r="G2696" s="24" t="s">
        <v>3</v>
      </c>
      <c r="H2696" s="25">
        <v>42032</v>
      </c>
      <c r="I2696" s="12" t="s">
        <v>288</v>
      </c>
      <c r="J2696" s="12" t="s">
        <v>270</v>
      </c>
      <c r="K2696" s="12" t="s">
        <v>271</v>
      </c>
      <c r="L2696" s="24" t="s">
        <v>96</v>
      </c>
      <c r="M2696" s="24" t="s">
        <v>313</v>
      </c>
      <c r="N2696" t="s">
        <v>85</v>
      </c>
      <c r="O2696" s="24">
        <v>3</v>
      </c>
      <c r="P2696">
        <v>5</v>
      </c>
      <c r="Q2696">
        <v>5</v>
      </c>
      <c r="R2696">
        <v>27</v>
      </c>
      <c r="S2696" s="24">
        <v>4.7</v>
      </c>
      <c r="T2696" s="24">
        <v>5.2</v>
      </c>
      <c r="U2696" t="s">
        <v>191</v>
      </c>
      <c r="V2696" s="14" t="str">
        <f>VLOOKUP($U2696,look_up!$A$2:J2722,2,FALSE)</f>
        <v>Anêmona</v>
      </c>
      <c r="W2696" s="14" t="str">
        <f>VLOOKUP($U2696,look_up!$A$2:K2722,3,FALSE)</f>
        <v>Species</v>
      </c>
      <c r="X2696" s="14" t="str">
        <f>VLOOKUP($U2696,look_up!$A$2:L2722,4,FALSE)</f>
        <v>NA</v>
      </c>
      <c r="Y2696" s="14" t="str">
        <f>VLOOKUP($U2696,look_up!A$2:K2722,5,FALSE)</f>
        <v>Animalia</v>
      </c>
      <c r="Z2696" s="14" t="str">
        <f>VLOOKUP($U2696,look_up!A$2:L2722,6,FALSE)</f>
        <v>Cnidaria</v>
      </c>
      <c r="AA2696" s="14" t="str">
        <f>VLOOKUP($U2696,look_up!A$2:M2722,7,FALSE)</f>
        <v>Anthozoa</v>
      </c>
      <c r="AB2696" s="14" t="str">
        <f>VLOOKUP($U2696,look_up!$A$2:P2722,8,FALSE)</f>
        <v>Actiniaria</v>
      </c>
      <c r="AC2696" s="14" t="str">
        <f>VLOOKUP($U2696,look_up!$A$2:Q2722,9,FALSE)</f>
        <v>Actiniidae</v>
      </c>
      <c r="AD2696" s="14">
        <f>VLOOKUP($U2696,look_up!A$2:P2722,10,FALSE)</f>
        <v>289355</v>
      </c>
      <c r="AE2696" s="16">
        <v>2</v>
      </c>
      <c r="AF2696" s="24" t="s">
        <v>216</v>
      </c>
      <c r="AG2696">
        <v>40</v>
      </c>
      <c r="AH2696" s="16" t="s">
        <v>273</v>
      </c>
      <c r="AI2696" s="16" t="s">
        <v>297</v>
      </c>
      <c r="AJ2696" s="16" t="s">
        <v>214</v>
      </c>
      <c r="AK2696" s="16" t="s">
        <v>233</v>
      </c>
      <c r="AL2696" s="16">
        <v>2</v>
      </c>
    </row>
    <row r="2697" spans="1:38" x14ac:dyDescent="0.3">
      <c r="A2697" s="24" t="s">
        <v>0</v>
      </c>
      <c r="B2697" t="s">
        <v>310</v>
      </c>
      <c r="C2697" t="s">
        <v>289</v>
      </c>
      <c r="D2697">
        <v>-27.118390000000002</v>
      </c>
      <c r="E2697">
        <v>-48.519509999999997</v>
      </c>
      <c r="F2697" s="24" t="s">
        <v>2</v>
      </c>
      <c r="G2697" s="24" t="s">
        <v>3</v>
      </c>
      <c r="H2697" s="25">
        <v>42026</v>
      </c>
      <c r="I2697" s="12" t="s">
        <v>265</v>
      </c>
      <c r="J2697" s="12" t="s">
        <v>270</v>
      </c>
      <c r="K2697" s="12" t="s">
        <v>271</v>
      </c>
      <c r="L2697" s="24" t="s">
        <v>96</v>
      </c>
      <c r="M2697" s="24" t="s">
        <v>272</v>
      </c>
      <c r="N2697" t="s">
        <v>85</v>
      </c>
      <c r="O2697" s="24">
        <v>1</v>
      </c>
      <c r="P2697">
        <v>5</v>
      </c>
      <c r="Q2697">
        <v>5</v>
      </c>
      <c r="R2697" t="s">
        <v>18</v>
      </c>
      <c r="S2697" s="24">
        <v>5.8</v>
      </c>
      <c r="T2697" s="24">
        <v>4</v>
      </c>
      <c r="U2697" t="s">
        <v>191</v>
      </c>
      <c r="V2697" s="14" t="str">
        <f>VLOOKUP($U2697,look_up!$A$2:J2723,2,FALSE)</f>
        <v>Anêmona</v>
      </c>
      <c r="W2697" s="14" t="str">
        <f>VLOOKUP($U2697,look_up!$A$2:K2723,3,FALSE)</f>
        <v>Species</v>
      </c>
      <c r="X2697" s="14" t="str">
        <f>VLOOKUP($U2697,look_up!$A$2:L2723,4,FALSE)</f>
        <v>NA</v>
      </c>
      <c r="Y2697" s="14" t="str">
        <f>VLOOKUP($U2697,look_up!A$2:K2723,5,FALSE)</f>
        <v>Animalia</v>
      </c>
      <c r="Z2697" s="14" t="str">
        <f>VLOOKUP($U2697,look_up!A$2:L2723,6,FALSE)</f>
        <v>Cnidaria</v>
      </c>
      <c r="AA2697" s="14" t="str">
        <f>VLOOKUP($U2697,look_up!A$2:M2723,7,FALSE)</f>
        <v>Anthozoa</v>
      </c>
      <c r="AB2697" s="14" t="str">
        <f>VLOOKUP($U2697,look_up!$A$2:P2723,8,FALSE)</f>
        <v>Actiniaria</v>
      </c>
      <c r="AC2697" s="14" t="str">
        <f>VLOOKUP($U2697,look_up!$A$2:Q2723,9,FALSE)</f>
        <v>Actiniidae</v>
      </c>
      <c r="AD2697" s="14">
        <f>VLOOKUP($U2697,look_up!A$2:P2723,10,FALSE)</f>
        <v>289355</v>
      </c>
      <c r="AE2697" s="16">
        <v>1</v>
      </c>
      <c r="AF2697" s="24" t="s">
        <v>216</v>
      </c>
      <c r="AG2697">
        <v>40</v>
      </c>
      <c r="AH2697" s="16" t="s">
        <v>273</v>
      </c>
      <c r="AI2697" s="16" t="s">
        <v>297</v>
      </c>
      <c r="AJ2697" s="16" t="s">
        <v>214</v>
      </c>
      <c r="AK2697" s="16" t="s">
        <v>233</v>
      </c>
      <c r="AL2697" s="16">
        <v>1</v>
      </c>
    </row>
    <row r="2698" spans="1:38" x14ac:dyDescent="0.3">
      <c r="A2698" s="24" t="s">
        <v>0</v>
      </c>
      <c r="B2698" t="s">
        <v>310</v>
      </c>
      <c r="C2698" t="s">
        <v>289</v>
      </c>
      <c r="D2698">
        <v>-27.118390000000002</v>
      </c>
      <c r="E2698">
        <v>-48.519509999999997</v>
      </c>
      <c r="F2698" s="24" t="s">
        <v>2</v>
      </c>
      <c r="G2698" s="24" t="s">
        <v>3</v>
      </c>
      <c r="H2698" s="25">
        <v>42026</v>
      </c>
      <c r="I2698" s="12" t="s">
        <v>265</v>
      </c>
      <c r="J2698" s="12" t="s">
        <v>270</v>
      </c>
      <c r="K2698" s="12" t="s">
        <v>271</v>
      </c>
      <c r="L2698" s="24" t="s">
        <v>96</v>
      </c>
      <c r="M2698" s="24" t="s">
        <v>272</v>
      </c>
      <c r="N2698" t="s">
        <v>85</v>
      </c>
      <c r="O2698" s="24">
        <v>2</v>
      </c>
      <c r="P2698">
        <v>5</v>
      </c>
      <c r="Q2698">
        <v>5</v>
      </c>
      <c r="R2698" t="s">
        <v>18</v>
      </c>
      <c r="S2698" s="24">
        <v>5.8</v>
      </c>
      <c r="T2698" s="24">
        <v>4</v>
      </c>
      <c r="U2698" t="s">
        <v>191</v>
      </c>
      <c r="V2698" s="14" t="str">
        <f>VLOOKUP($U2698,look_up!$A$2:J2724,2,FALSE)</f>
        <v>Anêmona</v>
      </c>
      <c r="W2698" s="14" t="str">
        <f>VLOOKUP($U2698,look_up!$A$2:K2724,3,FALSE)</f>
        <v>Species</v>
      </c>
      <c r="X2698" s="14" t="str">
        <f>VLOOKUP($U2698,look_up!$A$2:L2724,4,FALSE)</f>
        <v>NA</v>
      </c>
      <c r="Y2698" s="14" t="str">
        <f>VLOOKUP($U2698,look_up!A$2:K2724,5,FALSE)</f>
        <v>Animalia</v>
      </c>
      <c r="Z2698" s="14" t="str">
        <f>VLOOKUP($U2698,look_up!A$2:L2724,6,FALSE)</f>
        <v>Cnidaria</v>
      </c>
      <c r="AA2698" s="14" t="str">
        <f>VLOOKUP($U2698,look_up!A$2:M2724,7,FALSE)</f>
        <v>Anthozoa</v>
      </c>
      <c r="AB2698" s="14" t="str">
        <f>VLOOKUP($U2698,look_up!$A$2:P2724,8,FALSE)</f>
        <v>Actiniaria</v>
      </c>
      <c r="AC2698" s="14" t="str">
        <f>VLOOKUP($U2698,look_up!$A$2:Q2724,9,FALSE)</f>
        <v>Actiniidae</v>
      </c>
      <c r="AD2698" s="14">
        <f>VLOOKUP($U2698,look_up!A$2:P2724,10,FALSE)</f>
        <v>289355</v>
      </c>
      <c r="AE2698" s="16">
        <v>4</v>
      </c>
      <c r="AF2698" s="24" t="s">
        <v>216</v>
      </c>
      <c r="AG2698">
        <v>40</v>
      </c>
      <c r="AH2698" s="16" t="s">
        <v>273</v>
      </c>
      <c r="AI2698" s="16" t="s">
        <v>297</v>
      </c>
      <c r="AJ2698" s="16" t="s">
        <v>214</v>
      </c>
      <c r="AK2698" s="16" t="s">
        <v>233</v>
      </c>
      <c r="AL2698" s="16">
        <v>4</v>
      </c>
    </row>
    <row r="2699" spans="1:38" x14ac:dyDescent="0.3">
      <c r="A2699" s="24" t="s">
        <v>0</v>
      </c>
      <c r="B2699" t="s">
        <v>310</v>
      </c>
      <c r="C2699" t="s">
        <v>289</v>
      </c>
      <c r="D2699">
        <v>-27.118390000000002</v>
      </c>
      <c r="E2699">
        <v>-48.519509999999997</v>
      </c>
      <c r="F2699" s="24" t="s">
        <v>2</v>
      </c>
      <c r="G2699" s="24" t="s">
        <v>3</v>
      </c>
      <c r="H2699" s="25">
        <v>42026</v>
      </c>
      <c r="I2699" s="12" t="s">
        <v>265</v>
      </c>
      <c r="J2699" s="12" t="s">
        <v>270</v>
      </c>
      <c r="K2699" s="12" t="s">
        <v>271</v>
      </c>
      <c r="L2699" s="24" t="s">
        <v>96</v>
      </c>
      <c r="M2699" s="24" t="s">
        <v>272</v>
      </c>
      <c r="N2699" t="s">
        <v>85</v>
      </c>
      <c r="O2699" s="24">
        <v>3</v>
      </c>
      <c r="P2699">
        <v>5</v>
      </c>
      <c r="Q2699">
        <v>5</v>
      </c>
      <c r="R2699" t="s">
        <v>18</v>
      </c>
      <c r="S2699" s="24">
        <v>5.8</v>
      </c>
      <c r="T2699" s="24">
        <v>4</v>
      </c>
      <c r="U2699" t="s">
        <v>191</v>
      </c>
      <c r="V2699" s="14" t="str">
        <f>VLOOKUP($U2699,look_up!$A$2:J2725,2,FALSE)</f>
        <v>Anêmona</v>
      </c>
      <c r="W2699" s="14" t="str">
        <f>VLOOKUP($U2699,look_up!$A$2:K2725,3,FALSE)</f>
        <v>Species</v>
      </c>
      <c r="X2699" s="14" t="str">
        <f>VLOOKUP($U2699,look_up!$A$2:L2725,4,FALSE)</f>
        <v>NA</v>
      </c>
      <c r="Y2699" s="14" t="str">
        <f>VLOOKUP($U2699,look_up!A$2:K2725,5,FALSE)</f>
        <v>Animalia</v>
      </c>
      <c r="Z2699" s="14" t="str">
        <f>VLOOKUP($U2699,look_up!A$2:L2725,6,FALSE)</f>
        <v>Cnidaria</v>
      </c>
      <c r="AA2699" s="14" t="str">
        <f>VLOOKUP($U2699,look_up!A$2:M2725,7,FALSE)</f>
        <v>Anthozoa</v>
      </c>
      <c r="AB2699" s="14" t="str">
        <f>VLOOKUP($U2699,look_up!$A$2:P2725,8,FALSE)</f>
        <v>Actiniaria</v>
      </c>
      <c r="AC2699" s="14" t="str">
        <f>VLOOKUP($U2699,look_up!$A$2:Q2725,9,FALSE)</f>
        <v>Actiniidae</v>
      </c>
      <c r="AD2699" s="14">
        <f>VLOOKUP($U2699,look_up!A$2:P2725,10,FALSE)</f>
        <v>289355</v>
      </c>
      <c r="AE2699" s="16">
        <v>0</v>
      </c>
      <c r="AF2699" s="24" t="s">
        <v>216</v>
      </c>
      <c r="AG2699">
        <v>40</v>
      </c>
      <c r="AH2699" s="16" t="s">
        <v>273</v>
      </c>
      <c r="AI2699" s="16" t="s">
        <v>297</v>
      </c>
      <c r="AJ2699" s="16" t="s">
        <v>214</v>
      </c>
      <c r="AK2699" s="16" t="s">
        <v>233</v>
      </c>
      <c r="AL2699" s="16">
        <v>0</v>
      </c>
    </row>
    <row r="2700" spans="1:38" x14ac:dyDescent="0.3">
      <c r="A2700" s="24" t="s">
        <v>0</v>
      </c>
      <c r="B2700" t="s">
        <v>311</v>
      </c>
      <c r="C2700" t="s">
        <v>290</v>
      </c>
      <c r="D2700">
        <v>-27.11862</v>
      </c>
      <c r="E2700">
        <v>-48.514699999999998</v>
      </c>
      <c r="F2700" s="24" t="s">
        <v>2</v>
      </c>
      <c r="G2700" s="24" t="s">
        <v>3</v>
      </c>
      <c r="H2700" s="25">
        <v>42026</v>
      </c>
      <c r="I2700" s="12" t="s">
        <v>265</v>
      </c>
      <c r="J2700" s="12" t="s">
        <v>270</v>
      </c>
      <c r="K2700" s="12" t="s">
        <v>271</v>
      </c>
      <c r="L2700" s="24" t="s">
        <v>96</v>
      </c>
      <c r="M2700" s="24" t="s">
        <v>272</v>
      </c>
      <c r="N2700" t="s">
        <v>85</v>
      </c>
      <c r="O2700" s="24">
        <v>1</v>
      </c>
      <c r="P2700">
        <v>5</v>
      </c>
      <c r="Q2700">
        <v>5</v>
      </c>
      <c r="R2700" t="s">
        <v>18</v>
      </c>
      <c r="S2700" s="24">
        <v>5.8</v>
      </c>
      <c r="T2700" s="24">
        <v>4</v>
      </c>
      <c r="U2700" t="s">
        <v>191</v>
      </c>
      <c r="V2700" s="14" t="str">
        <f>VLOOKUP($U2700,look_up!$A$2:J2726,2,FALSE)</f>
        <v>Anêmona</v>
      </c>
      <c r="W2700" s="14" t="str">
        <f>VLOOKUP($U2700,look_up!$A$2:K2726,3,FALSE)</f>
        <v>Species</v>
      </c>
      <c r="X2700" s="14" t="str">
        <f>VLOOKUP($U2700,look_up!$A$2:L2726,4,FALSE)</f>
        <v>NA</v>
      </c>
      <c r="Y2700" s="14" t="str">
        <f>VLOOKUP($U2700,look_up!A$2:K2726,5,FALSE)</f>
        <v>Animalia</v>
      </c>
      <c r="Z2700" s="14" t="str">
        <f>VLOOKUP($U2700,look_up!A$2:L2726,6,FALSE)</f>
        <v>Cnidaria</v>
      </c>
      <c r="AA2700" s="14" t="str">
        <f>VLOOKUP($U2700,look_up!A$2:M2726,7,FALSE)</f>
        <v>Anthozoa</v>
      </c>
      <c r="AB2700" s="14" t="str">
        <f>VLOOKUP($U2700,look_up!$A$2:P2726,8,FALSE)</f>
        <v>Actiniaria</v>
      </c>
      <c r="AC2700" s="14" t="str">
        <f>VLOOKUP($U2700,look_up!$A$2:Q2726,9,FALSE)</f>
        <v>Actiniidae</v>
      </c>
      <c r="AD2700" s="14">
        <f>VLOOKUP($U2700,look_up!A$2:P2726,10,FALSE)</f>
        <v>289355</v>
      </c>
      <c r="AE2700" s="16">
        <v>9</v>
      </c>
      <c r="AF2700" s="24" t="s">
        <v>216</v>
      </c>
      <c r="AG2700">
        <v>40</v>
      </c>
      <c r="AH2700" s="16" t="s">
        <v>273</v>
      </c>
      <c r="AI2700" s="16" t="s">
        <v>297</v>
      </c>
      <c r="AJ2700" s="16" t="s">
        <v>214</v>
      </c>
      <c r="AK2700" s="16" t="s">
        <v>233</v>
      </c>
      <c r="AL2700" s="16">
        <v>9</v>
      </c>
    </row>
    <row r="2701" spans="1:38" x14ac:dyDescent="0.3">
      <c r="A2701" s="24" t="s">
        <v>0</v>
      </c>
      <c r="B2701" t="s">
        <v>311</v>
      </c>
      <c r="C2701" t="s">
        <v>290</v>
      </c>
      <c r="D2701">
        <v>-27.11862</v>
      </c>
      <c r="E2701">
        <v>-48.514699999999998</v>
      </c>
      <c r="F2701" s="24" t="s">
        <v>2</v>
      </c>
      <c r="G2701" s="24" t="s">
        <v>3</v>
      </c>
      <c r="H2701" s="25">
        <v>42026</v>
      </c>
      <c r="I2701" s="12" t="s">
        <v>265</v>
      </c>
      <c r="J2701" s="12" t="s">
        <v>270</v>
      </c>
      <c r="K2701" s="12" t="s">
        <v>271</v>
      </c>
      <c r="L2701" s="24" t="s">
        <v>96</v>
      </c>
      <c r="M2701" s="24" t="s">
        <v>272</v>
      </c>
      <c r="N2701" t="s">
        <v>85</v>
      </c>
      <c r="O2701" s="24">
        <v>2</v>
      </c>
      <c r="P2701">
        <v>5</v>
      </c>
      <c r="Q2701">
        <v>5</v>
      </c>
      <c r="R2701" t="s">
        <v>18</v>
      </c>
      <c r="S2701" s="24">
        <v>5.8</v>
      </c>
      <c r="T2701" s="24">
        <v>4</v>
      </c>
      <c r="U2701" t="s">
        <v>191</v>
      </c>
      <c r="V2701" s="14" t="str">
        <f>VLOOKUP($U2701,look_up!$A$2:J2727,2,FALSE)</f>
        <v>Anêmona</v>
      </c>
      <c r="W2701" s="14" t="str">
        <f>VLOOKUP($U2701,look_up!$A$2:K2727,3,FALSE)</f>
        <v>Species</v>
      </c>
      <c r="X2701" s="14" t="str">
        <f>VLOOKUP($U2701,look_up!$A$2:L2727,4,FALSE)</f>
        <v>NA</v>
      </c>
      <c r="Y2701" s="14" t="str">
        <f>VLOOKUP($U2701,look_up!A$2:K2727,5,FALSE)</f>
        <v>Animalia</v>
      </c>
      <c r="Z2701" s="14" t="str">
        <f>VLOOKUP($U2701,look_up!A$2:L2727,6,FALSE)</f>
        <v>Cnidaria</v>
      </c>
      <c r="AA2701" s="14" t="str">
        <f>VLOOKUP($U2701,look_up!A$2:M2727,7,FALSE)</f>
        <v>Anthozoa</v>
      </c>
      <c r="AB2701" s="14" t="str">
        <f>VLOOKUP($U2701,look_up!$A$2:P2727,8,FALSE)</f>
        <v>Actiniaria</v>
      </c>
      <c r="AC2701" s="14" t="str">
        <f>VLOOKUP($U2701,look_up!$A$2:Q2727,9,FALSE)</f>
        <v>Actiniidae</v>
      </c>
      <c r="AD2701" s="14">
        <f>VLOOKUP($U2701,look_up!A$2:P2727,10,FALSE)</f>
        <v>289355</v>
      </c>
      <c r="AE2701" s="16">
        <v>20</v>
      </c>
      <c r="AF2701" s="24" t="s">
        <v>216</v>
      </c>
      <c r="AG2701">
        <v>40</v>
      </c>
      <c r="AH2701" s="16" t="s">
        <v>273</v>
      </c>
      <c r="AI2701" s="16" t="s">
        <v>297</v>
      </c>
      <c r="AJ2701" s="16" t="s">
        <v>214</v>
      </c>
      <c r="AK2701" s="16" t="s">
        <v>233</v>
      </c>
      <c r="AL2701" s="16">
        <v>20</v>
      </c>
    </row>
    <row r="2702" spans="1:38" x14ac:dyDescent="0.3">
      <c r="A2702" s="24" t="s">
        <v>0</v>
      </c>
      <c r="B2702" t="s">
        <v>311</v>
      </c>
      <c r="C2702" t="s">
        <v>290</v>
      </c>
      <c r="D2702">
        <v>-27.11862</v>
      </c>
      <c r="E2702">
        <v>-48.514699999999998</v>
      </c>
      <c r="F2702" s="24" t="s">
        <v>2</v>
      </c>
      <c r="G2702" s="24" t="s">
        <v>3</v>
      </c>
      <c r="H2702" s="25">
        <v>42026</v>
      </c>
      <c r="I2702" s="12" t="s">
        <v>265</v>
      </c>
      <c r="J2702" s="12" t="s">
        <v>270</v>
      </c>
      <c r="K2702" s="12" t="s">
        <v>271</v>
      </c>
      <c r="L2702" s="24" t="s">
        <v>96</v>
      </c>
      <c r="M2702" s="24" t="s">
        <v>272</v>
      </c>
      <c r="N2702" t="s">
        <v>85</v>
      </c>
      <c r="O2702" s="24">
        <v>3</v>
      </c>
      <c r="P2702">
        <v>5</v>
      </c>
      <c r="Q2702">
        <v>5</v>
      </c>
      <c r="R2702" t="s">
        <v>18</v>
      </c>
      <c r="S2702" s="24">
        <v>5.8</v>
      </c>
      <c r="T2702" s="24">
        <v>4</v>
      </c>
      <c r="U2702" t="s">
        <v>191</v>
      </c>
      <c r="V2702" s="14" t="str">
        <f>VLOOKUP($U2702,look_up!$A$2:J2728,2,FALSE)</f>
        <v>Anêmona</v>
      </c>
      <c r="W2702" s="14" t="str">
        <f>VLOOKUP($U2702,look_up!$A$2:K2728,3,FALSE)</f>
        <v>Species</v>
      </c>
      <c r="X2702" s="14" t="str">
        <f>VLOOKUP($U2702,look_up!$A$2:L2728,4,FALSE)</f>
        <v>NA</v>
      </c>
      <c r="Y2702" s="14" t="str">
        <f>VLOOKUP($U2702,look_up!A$2:K2728,5,FALSE)</f>
        <v>Animalia</v>
      </c>
      <c r="Z2702" s="14" t="str">
        <f>VLOOKUP($U2702,look_up!A$2:L2728,6,FALSE)</f>
        <v>Cnidaria</v>
      </c>
      <c r="AA2702" s="14" t="str">
        <f>VLOOKUP($U2702,look_up!A$2:M2728,7,FALSE)</f>
        <v>Anthozoa</v>
      </c>
      <c r="AB2702" s="14" t="str">
        <f>VLOOKUP($U2702,look_up!$A$2:P2728,8,FALSE)</f>
        <v>Actiniaria</v>
      </c>
      <c r="AC2702" s="14" t="str">
        <f>VLOOKUP($U2702,look_up!$A$2:Q2728,9,FALSE)</f>
        <v>Actiniidae</v>
      </c>
      <c r="AD2702" s="14">
        <f>VLOOKUP($U2702,look_up!A$2:P2728,10,FALSE)</f>
        <v>289355</v>
      </c>
      <c r="AE2702" s="16">
        <v>14</v>
      </c>
      <c r="AF2702" s="24" t="s">
        <v>216</v>
      </c>
      <c r="AG2702">
        <v>40</v>
      </c>
      <c r="AH2702" s="16" t="s">
        <v>273</v>
      </c>
      <c r="AI2702" s="16" t="s">
        <v>297</v>
      </c>
      <c r="AJ2702" s="16" t="s">
        <v>214</v>
      </c>
      <c r="AK2702" s="16" t="s">
        <v>233</v>
      </c>
      <c r="AL2702" s="16">
        <v>14</v>
      </c>
    </row>
    <row r="2703" spans="1:38" x14ac:dyDescent="0.3">
      <c r="A2703" s="24" t="s">
        <v>0</v>
      </c>
      <c r="B2703" t="s">
        <v>306</v>
      </c>
      <c r="C2703" t="s">
        <v>268</v>
      </c>
      <c r="D2703">
        <v>-27.609590000000001</v>
      </c>
      <c r="E2703">
        <v>-48.387419999999999</v>
      </c>
      <c r="F2703" s="24" t="s">
        <v>2</v>
      </c>
      <c r="G2703" s="24" t="s">
        <v>3</v>
      </c>
      <c r="H2703" s="25">
        <v>42388</v>
      </c>
      <c r="I2703" s="12" t="s">
        <v>291</v>
      </c>
      <c r="J2703" s="12" t="s">
        <v>270</v>
      </c>
      <c r="K2703" s="12" t="s">
        <v>292</v>
      </c>
      <c r="L2703" s="24" t="s">
        <v>96</v>
      </c>
      <c r="M2703" s="24" t="s">
        <v>272</v>
      </c>
      <c r="N2703" t="s">
        <v>85</v>
      </c>
      <c r="O2703" s="24">
        <v>1</v>
      </c>
      <c r="P2703">
        <v>5</v>
      </c>
      <c r="Q2703">
        <v>5</v>
      </c>
      <c r="R2703">
        <v>21</v>
      </c>
      <c r="S2703" s="24">
        <v>12.5</v>
      </c>
      <c r="T2703" s="24">
        <v>12.5</v>
      </c>
      <c r="U2703" t="s">
        <v>191</v>
      </c>
      <c r="V2703" s="14" t="str">
        <f>VLOOKUP($U2703,look_up!$A$2:J2729,2,FALSE)</f>
        <v>Anêmona</v>
      </c>
      <c r="W2703" s="14" t="str">
        <f>VLOOKUP($U2703,look_up!$A$2:K2729,3,FALSE)</f>
        <v>Species</v>
      </c>
      <c r="X2703" s="14" t="str">
        <f>VLOOKUP($U2703,look_up!$A$2:L2729,4,FALSE)</f>
        <v>NA</v>
      </c>
      <c r="Y2703" s="14" t="str">
        <f>VLOOKUP($U2703,look_up!A$2:K2729,5,FALSE)</f>
        <v>Animalia</v>
      </c>
      <c r="Z2703" s="14" t="str">
        <f>VLOOKUP($U2703,look_up!A$2:L2729,6,FALSE)</f>
        <v>Cnidaria</v>
      </c>
      <c r="AA2703" s="14" t="str">
        <f>VLOOKUP($U2703,look_up!A$2:M2729,7,FALSE)</f>
        <v>Anthozoa</v>
      </c>
      <c r="AB2703" s="14" t="str">
        <f>VLOOKUP($U2703,look_up!$A$2:P2729,8,FALSE)</f>
        <v>Actiniaria</v>
      </c>
      <c r="AC2703" s="14" t="str">
        <f>VLOOKUP($U2703,look_up!$A$2:Q2729,9,FALSE)</f>
        <v>Actiniidae</v>
      </c>
      <c r="AD2703" s="14">
        <f>VLOOKUP($U2703,look_up!A$2:P2729,10,FALSE)</f>
        <v>289355</v>
      </c>
      <c r="AE2703" s="16">
        <v>0</v>
      </c>
      <c r="AF2703" s="24" t="s">
        <v>216</v>
      </c>
      <c r="AG2703">
        <v>40</v>
      </c>
      <c r="AH2703" s="16" t="s">
        <v>273</v>
      </c>
      <c r="AI2703" s="16" t="s">
        <v>297</v>
      </c>
      <c r="AJ2703" s="16" t="s">
        <v>214</v>
      </c>
      <c r="AK2703" s="16" t="s">
        <v>233</v>
      </c>
      <c r="AL2703" s="16">
        <v>0</v>
      </c>
    </row>
    <row r="2704" spans="1:38" x14ac:dyDescent="0.3">
      <c r="A2704" s="24" t="s">
        <v>0</v>
      </c>
      <c r="B2704" t="s">
        <v>306</v>
      </c>
      <c r="C2704" t="s">
        <v>268</v>
      </c>
      <c r="D2704">
        <v>-27.609590000000001</v>
      </c>
      <c r="E2704">
        <v>-48.387419999999999</v>
      </c>
      <c r="F2704" s="24" t="s">
        <v>2</v>
      </c>
      <c r="G2704" s="24" t="s">
        <v>3</v>
      </c>
      <c r="H2704" s="25">
        <v>42388</v>
      </c>
      <c r="I2704" s="12" t="s">
        <v>291</v>
      </c>
      <c r="J2704" s="12" t="s">
        <v>270</v>
      </c>
      <c r="K2704" s="12" t="s">
        <v>292</v>
      </c>
      <c r="L2704" s="24" t="s">
        <v>96</v>
      </c>
      <c r="M2704" s="24" t="s">
        <v>272</v>
      </c>
      <c r="N2704" t="s">
        <v>85</v>
      </c>
      <c r="O2704" s="24">
        <v>2</v>
      </c>
      <c r="P2704">
        <v>5</v>
      </c>
      <c r="Q2704">
        <v>5</v>
      </c>
      <c r="R2704">
        <v>21</v>
      </c>
      <c r="S2704" s="24">
        <v>12.5</v>
      </c>
      <c r="T2704" s="24">
        <v>12.5</v>
      </c>
      <c r="U2704" t="s">
        <v>191</v>
      </c>
      <c r="V2704" s="14" t="str">
        <f>VLOOKUP($U2704,look_up!$A$2:J2730,2,FALSE)</f>
        <v>Anêmona</v>
      </c>
      <c r="W2704" s="14" t="str">
        <f>VLOOKUP($U2704,look_up!$A$2:K2730,3,FALSE)</f>
        <v>Species</v>
      </c>
      <c r="X2704" s="14" t="str">
        <f>VLOOKUP($U2704,look_up!$A$2:L2730,4,FALSE)</f>
        <v>NA</v>
      </c>
      <c r="Y2704" s="14" t="str">
        <f>VLOOKUP($U2704,look_up!A$2:K2730,5,FALSE)</f>
        <v>Animalia</v>
      </c>
      <c r="Z2704" s="14" t="str">
        <f>VLOOKUP($U2704,look_up!A$2:L2730,6,FALSE)</f>
        <v>Cnidaria</v>
      </c>
      <c r="AA2704" s="14" t="str">
        <f>VLOOKUP($U2704,look_up!A$2:M2730,7,FALSE)</f>
        <v>Anthozoa</v>
      </c>
      <c r="AB2704" s="14" t="str">
        <f>VLOOKUP($U2704,look_up!$A$2:P2730,8,FALSE)</f>
        <v>Actiniaria</v>
      </c>
      <c r="AC2704" s="14" t="str">
        <f>VLOOKUP($U2704,look_up!$A$2:Q2730,9,FALSE)</f>
        <v>Actiniidae</v>
      </c>
      <c r="AD2704" s="14">
        <f>VLOOKUP($U2704,look_up!A$2:P2730,10,FALSE)</f>
        <v>289355</v>
      </c>
      <c r="AE2704" s="16">
        <v>0</v>
      </c>
      <c r="AF2704" s="24" t="s">
        <v>216</v>
      </c>
      <c r="AG2704">
        <v>40</v>
      </c>
      <c r="AH2704" s="16" t="s">
        <v>273</v>
      </c>
      <c r="AI2704" s="16" t="s">
        <v>297</v>
      </c>
      <c r="AJ2704" s="16" t="s">
        <v>214</v>
      </c>
      <c r="AK2704" s="16" t="s">
        <v>233</v>
      </c>
      <c r="AL2704" s="16">
        <v>0</v>
      </c>
    </row>
    <row r="2705" spans="1:38" x14ac:dyDescent="0.3">
      <c r="A2705" s="24" t="s">
        <v>0</v>
      </c>
      <c r="B2705" t="s">
        <v>306</v>
      </c>
      <c r="C2705" t="s">
        <v>268</v>
      </c>
      <c r="D2705">
        <v>-27.609590000000001</v>
      </c>
      <c r="E2705">
        <v>-48.387419999999999</v>
      </c>
      <c r="F2705" s="24" t="s">
        <v>2</v>
      </c>
      <c r="G2705" s="24" t="s">
        <v>3</v>
      </c>
      <c r="H2705" s="25">
        <v>42388</v>
      </c>
      <c r="I2705" s="12" t="s">
        <v>291</v>
      </c>
      <c r="J2705" s="12" t="s">
        <v>270</v>
      </c>
      <c r="K2705" s="12" t="s">
        <v>292</v>
      </c>
      <c r="L2705" s="24" t="s">
        <v>96</v>
      </c>
      <c r="M2705" s="24" t="s">
        <v>272</v>
      </c>
      <c r="N2705" t="s">
        <v>85</v>
      </c>
      <c r="O2705" s="24">
        <v>3</v>
      </c>
      <c r="P2705">
        <v>5</v>
      </c>
      <c r="Q2705">
        <v>5</v>
      </c>
      <c r="R2705">
        <v>21</v>
      </c>
      <c r="S2705" s="24">
        <v>12.5</v>
      </c>
      <c r="T2705" s="24">
        <v>12.5</v>
      </c>
      <c r="U2705" t="s">
        <v>191</v>
      </c>
      <c r="V2705" s="14" t="str">
        <f>VLOOKUP($U2705,look_up!$A$2:J2731,2,FALSE)</f>
        <v>Anêmona</v>
      </c>
      <c r="W2705" s="14" t="str">
        <f>VLOOKUP($U2705,look_up!$A$2:K2731,3,FALSE)</f>
        <v>Species</v>
      </c>
      <c r="X2705" s="14" t="str">
        <f>VLOOKUP($U2705,look_up!$A$2:L2731,4,FALSE)</f>
        <v>NA</v>
      </c>
      <c r="Y2705" s="14" t="str">
        <f>VLOOKUP($U2705,look_up!A$2:K2731,5,FALSE)</f>
        <v>Animalia</v>
      </c>
      <c r="Z2705" s="14" t="str">
        <f>VLOOKUP($U2705,look_up!A$2:L2731,6,FALSE)</f>
        <v>Cnidaria</v>
      </c>
      <c r="AA2705" s="14" t="str">
        <f>VLOOKUP($U2705,look_up!A$2:M2731,7,FALSE)</f>
        <v>Anthozoa</v>
      </c>
      <c r="AB2705" s="14" t="str">
        <f>VLOOKUP($U2705,look_up!$A$2:P2731,8,FALSE)</f>
        <v>Actiniaria</v>
      </c>
      <c r="AC2705" s="14" t="str">
        <f>VLOOKUP($U2705,look_up!$A$2:Q2731,9,FALSE)</f>
        <v>Actiniidae</v>
      </c>
      <c r="AD2705" s="14">
        <f>VLOOKUP($U2705,look_up!A$2:P2731,10,FALSE)</f>
        <v>289355</v>
      </c>
      <c r="AE2705" s="16">
        <v>0</v>
      </c>
      <c r="AF2705" s="24" t="s">
        <v>216</v>
      </c>
      <c r="AG2705">
        <v>40</v>
      </c>
      <c r="AH2705" s="16" t="s">
        <v>273</v>
      </c>
      <c r="AI2705" s="16" t="s">
        <v>297</v>
      </c>
      <c r="AJ2705" s="16" t="s">
        <v>214</v>
      </c>
      <c r="AK2705" s="16" t="s">
        <v>233</v>
      </c>
      <c r="AL2705" s="16">
        <v>0</v>
      </c>
    </row>
    <row r="2706" spans="1:38" x14ac:dyDescent="0.3">
      <c r="A2706" s="24" t="s">
        <v>0</v>
      </c>
      <c r="B2706" t="s">
        <v>306</v>
      </c>
      <c r="C2706" t="s">
        <v>268</v>
      </c>
      <c r="D2706">
        <v>-27.609590000000001</v>
      </c>
      <c r="E2706">
        <v>-48.387419999999999</v>
      </c>
      <c r="F2706" s="24" t="s">
        <v>2</v>
      </c>
      <c r="G2706" s="24" t="s">
        <v>3</v>
      </c>
      <c r="H2706" s="25">
        <v>42388</v>
      </c>
      <c r="I2706" s="12" t="s">
        <v>291</v>
      </c>
      <c r="J2706" s="12" t="s">
        <v>270</v>
      </c>
      <c r="K2706" s="12" t="s">
        <v>292</v>
      </c>
      <c r="L2706" s="24" t="s">
        <v>96</v>
      </c>
      <c r="M2706" s="24" t="s">
        <v>272</v>
      </c>
      <c r="N2706" t="s">
        <v>85</v>
      </c>
      <c r="O2706" s="24">
        <v>1</v>
      </c>
      <c r="P2706">
        <v>10</v>
      </c>
      <c r="Q2706">
        <v>10</v>
      </c>
      <c r="R2706">
        <v>20</v>
      </c>
      <c r="S2706" s="24">
        <v>12.5</v>
      </c>
      <c r="T2706" s="24">
        <v>9</v>
      </c>
      <c r="U2706" t="s">
        <v>191</v>
      </c>
      <c r="V2706" s="14" t="str">
        <f>VLOOKUP($U2706,look_up!$A$2:J2732,2,FALSE)</f>
        <v>Anêmona</v>
      </c>
      <c r="W2706" s="14" t="str">
        <f>VLOOKUP($U2706,look_up!$A$2:K2732,3,FALSE)</f>
        <v>Species</v>
      </c>
      <c r="X2706" s="14" t="str">
        <f>VLOOKUP($U2706,look_up!$A$2:L2732,4,FALSE)</f>
        <v>NA</v>
      </c>
      <c r="Y2706" s="14" t="str">
        <f>VLOOKUP($U2706,look_up!A$2:K2732,5,FALSE)</f>
        <v>Animalia</v>
      </c>
      <c r="Z2706" s="14" t="str">
        <f>VLOOKUP($U2706,look_up!A$2:L2732,6,FALSE)</f>
        <v>Cnidaria</v>
      </c>
      <c r="AA2706" s="14" t="str">
        <f>VLOOKUP($U2706,look_up!A$2:M2732,7,FALSE)</f>
        <v>Anthozoa</v>
      </c>
      <c r="AB2706" s="14" t="str">
        <f>VLOOKUP($U2706,look_up!$A$2:P2732,8,FALSE)</f>
        <v>Actiniaria</v>
      </c>
      <c r="AC2706" s="14" t="str">
        <f>VLOOKUP($U2706,look_up!$A$2:Q2732,9,FALSE)</f>
        <v>Actiniidae</v>
      </c>
      <c r="AD2706" s="14">
        <f>VLOOKUP($U2706,look_up!A$2:P2732,10,FALSE)</f>
        <v>289355</v>
      </c>
      <c r="AE2706" s="16">
        <v>0</v>
      </c>
      <c r="AF2706" s="24" t="s">
        <v>216</v>
      </c>
      <c r="AG2706">
        <v>40</v>
      </c>
      <c r="AH2706" s="16" t="s">
        <v>273</v>
      </c>
      <c r="AI2706" s="16" t="s">
        <v>297</v>
      </c>
      <c r="AJ2706" s="16" t="s">
        <v>214</v>
      </c>
      <c r="AK2706" s="16" t="s">
        <v>233</v>
      </c>
      <c r="AL2706" s="16">
        <v>0</v>
      </c>
    </row>
    <row r="2707" spans="1:38" x14ac:dyDescent="0.3">
      <c r="A2707" s="24" t="s">
        <v>0</v>
      </c>
      <c r="B2707" t="s">
        <v>306</v>
      </c>
      <c r="C2707" t="s">
        <v>268</v>
      </c>
      <c r="D2707">
        <v>-27.609590000000001</v>
      </c>
      <c r="E2707">
        <v>-48.387419999999999</v>
      </c>
      <c r="F2707" s="24" t="s">
        <v>2</v>
      </c>
      <c r="G2707" s="24" t="s">
        <v>3</v>
      </c>
      <c r="H2707" s="25">
        <v>42388</v>
      </c>
      <c r="I2707" s="12" t="s">
        <v>291</v>
      </c>
      <c r="J2707" s="12" t="s">
        <v>270</v>
      </c>
      <c r="K2707" s="12" t="s">
        <v>292</v>
      </c>
      <c r="L2707" s="24" t="s">
        <v>96</v>
      </c>
      <c r="M2707" s="24" t="s">
        <v>272</v>
      </c>
      <c r="N2707" t="s">
        <v>85</v>
      </c>
      <c r="O2707" s="24">
        <v>2</v>
      </c>
      <c r="P2707">
        <v>10</v>
      </c>
      <c r="Q2707">
        <v>10</v>
      </c>
      <c r="R2707">
        <v>20</v>
      </c>
      <c r="S2707" s="24">
        <v>12.5</v>
      </c>
      <c r="T2707" s="24">
        <v>9</v>
      </c>
      <c r="U2707" t="s">
        <v>191</v>
      </c>
      <c r="V2707" s="14" t="str">
        <f>VLOOKUP($U2707,look_up!$A$2:J2733,2,FALSE)</f>
        <v>Anêmona</v>
      </c>
      <c r="W2707" s="14" t="str">
        <f>VLOOKUP($U2707,look_up!$A$2:K2733,3,FALSE)</f>
        <v>Species</v>
      </c>
      <c r="X2707" s="14" t="str">
        <f>VLOOKUP($U2707,look_up!$A$2:L2733,4,FALSE)</f>
        <v>NA</v>
      </c>
      <c r="Y2707" s="14" t="str">
        <f>VLOOKUP($U2707,look_up!A$2:K2733,5,FALSE)</f>
        <v>Animalia</v>
      </c>
      <c r="Z2707" s="14" t="str">
        <f>VLOOKUP($U2707,look_up!A$2:L2733,6,FALSE)</f>
        <v>Cnidaria</v>
      </c>
      <c r="AA2707" s="14" t="str">
        <f>VLOOKUP($U2707,look_up!A$2:M2733,7,FALSE)</f>
        <v>Anthozoa</v>
      </c>
      <c r="AB2707" s="14" t="str">
        <f>VLOOKUP($U2707,look_up!$A$2:P2733,8,FALSE)</f>
        <v>Actiniaria</v>
      </c>
      <c r="AC2707" s="14" t="str">
        <f>VLOOKUP($U2707,look_up!$A$2:Q2733,9,FALSE)</f>
        <v>Actiniidae</v>
      </c>
      <c r="AD2707" s="14">
        <f>VLOOKUP($U2707,look_up!A$2:P2733,10,FALSE)</f>
        <v>289355</v>
      </c>
      <c r="AE2707" s="16">
        <v>0</v>
      </c>
      <c r="AF2707" s="24" t="s">
        <v>216</v>
      </c>
      <c r="AG2707">
        <v>40</v>
      </c>
      <c r="AH2707" s="16" t="s">
        <v>273</v>
      </c>
      <c r="AI2707" s="16" t="s">
        <v>297</v>
      </c>
      <c r="AJ2707" s="16" t="s">
        <v>214</v>
      </c>
      <c r="AK2707" s="16" t="s">
        <v>233</v>
      </c>
      <c r="AL2707" s="16">
        <v>0</v>
      </c>
    </row>
    <row r="2708" spans="1:38" x14ac:dyDescent="0.3">
      <c r="A2708" s="24" t="s">
        <v>0</v>
      </c>
      <c r="B2708" t="s">
        <v>306</v>
      </c>
      <c r="C2708" t="s">
        <v>268</v>
      </c>
      <c r="D2708">
        <v>-27.609590000000001</v>
      </c>
      <c r="E2708">
        <v>-48.387419999999999</v>
      </c>
      <c r="F2708" s="24" t="s">
        <v>2</v>
      </c>
      <c r="G2708" s="24" t="s">
        <v>3</v>
      </c>
      <c r="H2708" s="25">
        <v>42388</v>
      </c>
      <c r="I2708" s="12" t="s">
        <v>291</v>
      </c>
      <c r="J2708" s="12" t="s">
        <v>270</v>
      </c>
      <c r="K2708" s="12" t="s">
        <v>292</v>
      </c>
      <c r="L2708" s="24" t="s">
        <v>96</v>
      </c>
      <c r="M2708" s="24" t="s">
        <v>272</v>
      </c>
      <c r="N2708" t="s">
        <v>85</v>
      </c>
      <c r="O2708" s="24">
        <v>3</v>
      </c>
      <c r="P2708">
        <v>10</v>
      </c>
      <c r="Q2708">
        <v>10</v>
      </c>
      <c r="R2708">
        <v>20</v>
      </c>
      <c r="S2708" s="24">
        <v>12.5</v>
      </c>
      <c r="T2708" s="24">
        <v>9</v>
      </c>
      <c r="U2708" t="s">
        <v>191</v>
      </c>
      <c r="V2708" s="14" t="str">
        <f>VLOOKUP($U2708,look_up!$A$2:J2734,2,FALSE)</f>
        <v>Anêmona</v>
      </c>
      <c r="W2708" s="14" t="str">
        <f>VLOOKUP($U2708,look_up!$A$2:K2734,3,FALSE)</f>
        <v>Species</v>
      </c>
      <c r="X2708" s="14" t="str">
        <f>VLOOKUP($U2708,look_up!$A$2:L2734,4,FALSE)</f>
        <v>NA</v>
      </c>
      <c r="Y2708" s="14" t="str">
        <f>VLOOKUP($U2708,look_up!A$2:K2734,5,FALSE)</f>
        <v>Animalia</v>
      </c>
      <c r="Z2708" s="14" t="str">
        <f>VLOOKUP($U2708,look_up!A$2:L2734,6,FALSE)</f>
        <v>Cnidaria</v>
      </c>
      <c r="AA2708" s="14" t="str">
        <f>VLOOKUP($U2708,look_up!A$2:M2734,7,FALSE)</f>
        <v>Anthozoa</v>
      </c>
      <c r="AB2708" s="14" t="str">
        <f>VLOOKUP($U2708,look_up!$A$2:P2734,8,FALSE)</f>
        <v>Actiniaria</v>
      </c>
      <c r="AC2708" s="14" t="str">
        <f>VLOOKUP($U2708,look_up!$A$2:Q2734,9,FALSE)</f>
        <v>Actiniidae</v>
      </c>
      <c r="AD2708" s="14">
        <f>VLOOKUP($U2708,look_up!A$2:P2734,10,FALSE)</f>
        <v>289355</v>
      </c>
      <c r="AE2708" s="16">
        <v>0</v>
      </c>
      <c r="AF2708" s="24" t="s">
        <v>216</v>
      </c>
      <c r="AG2708">
        <v>40</v>
      </c>
      <c r="AH2708" s="16" t="s">
        <v>273</v>
      </c>
      <c r="AI2708" s="16" t="s">
        <v>297</v>
      </c>
      <c r="AJ2708" s="16" t="s">
        <v>214</v>
      </c>
      <c r="AK2708" s="16" t="s">
        <v>233</v>
      </c>
      <c r="AL2708" s="16">
        <v>0</v>
      </c>
    </row>
    <row r="2709" spans="1:38" x14ac:dyDescent="0.3">
      <c r="A2709" s="24" t="s">
        <v>0</v>
      </c>
      <c r="B2709" t="s">
        <v>307</v>
      </c>
      <c r="C2709" t="s">
        <v>274</v>
      </c>
      <c r="D2709">
        <v>-27.488160000000001</v>
      </c>
      <c r="E2709">
        <v>-48.365229999999997</v>
      </c>
      <c r="F2709" s="24" t="s">
        <v>2</v>
      </c>
      <c r="G2709" s="24" t="s">
        <v>3</v>
      </c>
      <c r="H2709" s="25">
        <v>42390</v>
      </c>
      <c r="I2709" s="12" t="s">
        <v>285</v>
      </c>
      <c r="J2709" s="12" t="s">
        <v>270</v>
      </c>
      <c r="K2709" s="12" t="s">
        <v>292</v>
      </c>
      <c r="L2709" s="24" t="s">
        <v>96</v>
      </c>
      <c r="M2709" s="24" t="s">
        <v>272</v>
      </c>
      <c r="N2709" t="s">
        <v>85</v>
      </c>
      <c r="O2709" s="24">
        <v>1</v>
      </c>
      <c r="P2709">
        <v>5</v>
      </c>
      <c r="Q2709">
        <v>5</v>
      </c>
      <c r="R2709">
        <v>22</v>
      </c>
      <c r="S2709" s="24">
        <v>9</v>
      </c>
      <c r="T2709" s="24">
        <v>6</v>
      </c>
      <c r="U2709" t="s">
        <v>191</v>
      </c>
      <c r="V2709" s="14" t="str">
        <f>VLOOKUP($U2709,look_up!$A$2:J2735,2,FALSE)</f>
        <v>Anêmona</v>
      </c>
      <c r="W2709" s="14" t="str">
        <f>VLOOKUP($U2709,look_up!$A$2:K2735,3,FALSE)</f>
        <v>Species</v>
      </c>
      <c r="X2709" s="14" t="str">
        <f>VLOOKUP($U2709,look_up!$A$2:L2735,4,FALSE)</f>
        <v>NA</v>
      </c>
      <c r="Y2709" s="14" t="str">
        <f>VLOOKUP($U2709,look_up!A$2:K2735,5,FALSE)</f>
        <v>Animalia</v>
      </c>
      <c r="Z2709" s="14" t="str">
        <f>VLOOKUP($U2709,look_up!A$2:L2735,6,FALSE)</f>
        <v>Cnidaria</v>
      </c>
      <c r="AA2709" s="14" t="str">
        <f>VLOOKUP($U2709,look_up!A$2:M2735,7,FALSE)</f>
        <v>Anthozoa</v>
      </c>
      <c r="AB2709" s="14" t="str">
        <f>VLOOKUP($U2709,look_up!$A$2:P2735,8,FALSE)</f>
        <v>Actiniaria</v>
      </c>
      <c r="AC2709" s="14" t="str">
        <f>VLOOKUP($U2709,look_up!$A$2:Q2735,9,FALSE)</f>
        <v>Actiniidae</v>
      </c>
      <c r="AD2709" s="14">
        <f>VLOOKUP($U2709,look_up!A$2:P2735,10,FALSE)</f>
        <v>289355</v>
      </c>
      <c r="AE2709" s="16">
        <v>0</v>
      </c>
      <c r="AF2709" s="24" t="s">
        <v>216</v>
      </c>
      <c r="AG2709">
        <v>40</v>
      </c>
      <c r="AH2709" s="16" t="s">
        <v>273</v>
      </c>
      <c r="AI2709" s="16" t="s">
        <v>297</v>
      </c>
      <c r="AJ2709" s="16" t="s">
        <v>214</v>
      </c>
      <c r="AK2709" s="16" t="s">
        <v>233</v>
      </c>
      <c r="AL2709" s="16">
        <v>0</v>
      </c>
    </row>
    <row r="2710" spans="1:38" x14ac:dyDescent="0.3">
      <c r="A2710" s="24" t="s">
        <v>0</v>
      </c>
      <c r="B2710" t="s">
        <v>307</v>
      </c>
      <c r="C2710" t="s">
        <v>274</v>
      </c>
      <c r="D2710">
        <v>-27.488160000000001</v>
      </c>
      <c r="E2710">
        <v>-48.365229999999997</v>
      </c>
      <c r="F2710" s="24" t="s">
        <v>2</v>
      </c>
      <c r="G2710" s="24" t="s">
        <v>3</v>
      </c>
      <c r="H2710" s="25">
        <v>42390</v>
      </c>
      <c r="I2710" s="12" t="s">
        <v>285</v>
      </c>
      <c r="J2710" s="12" t="s">
        <v>270</v>
      </c>
      <c r="K2710" s="12" t="s">
        <v>292</v>
      </c>
      <c r="L2710" s="24" t="s">
        <v>96</v>
      </c>
      <c r="M2710" s="24" t="s">
        <v>272</v>
      </c>
      <c r="N2710" t="s">
        <v>85</v>
      </c>
      <c r="O2710" s="24">
        <v>2</v>
      </c>
      <c r="P2710">
        <v>5</v>
      </c>
      <c r="Q2710">
        <v>5</v>
      </c>
      <c r="R2710">
        <v>22</v>
      </c>
      <c r="S2710" s="24">
        <v>9</v>
      </c>
      <c r="T2710" s="24">
        <v>6</v>
      </c>
      <c r="U2710" t="s">
        <v>191</v>
      </c>
      <c r="V2710" s="14" t="str">
        <f>VLOOKUP($U2710,look_up!$A$2:J2736,2,FALSE)</f>
        <v>Anêmona</v>
      </c>
      <c r="W2710" s="14" t="str">
        <f>VLOOKUP($U2710,look_up!$A$2:K2736,3,FALSE)</f>
        <v>Species</v>
      </c>
      <c r="X2710" s="14" t="str">
        <f>VLOOKUP($U2710,look_up!$A$2:L2736,4,FALSE)</f>
        <v>NA</v>
      </c>
      <c r="Y2710" s="14" t="str">
        <f>VLOOKUP($U2710,look_up!A$2:K2736,5,FALSE)</f>
        <v>Animalia</v>
      </c>
      <c r="Z2710" s="14" t="str">
        <f>VLOOKUP($U2710,look_up!A$2:L2736,6,FALSE)</f>
        <v>Cnidaria</v>
      </c>
      <c r="AA2710" s="14" t="str">
        <f>VLOOKUP($U2710,look_up!A$2:M2736,7,FALSE)</f>
        <v>Anthozoa</v>
      </c>
      <c r="AB2710" s="14" t="str">
        <f>VLOOKUP($U2710,look_up!$A$2:P2736,8,FALSE)</f>
        <v>Actiniaria</v>
      </c>
      <c r="AC2710" s="14" t="str">
        <f>VLOOKUP($U2710,look_up!$A$2:Q2736,9,FALSE)</f>
        <v>Actiniidae</v>
      </c>
      <c r="AD2710" s="14">
        <f>VLOOKUP($U2710,look_up!A$2:P2736,10,FALSE)</f>
        <v>289355</v>
      </c>
      <c r="AE2710" s="16">
        <v>0</v>
      </c>
      <c r="AF2710" s="24" t="s">
        <v>216</v>
      </c>
      <c r="AG2710">
        <v>40</v>
      </c>
      <c r="AH2710" s="16" t="s">
        <v>273</v>
      </c>
      <c r="AI2710" s="16" t="s">
        <v>297</v>
      </c>
      <c r="AJ2710" s="16" t="s">
        <v>214</v>
      </c>
      <c r="AK2710" s="16" t="s">
        <v>233</v>
      </c>
      <c r="AL2710" s="16">
        <v>0</v>
      </c>
    </row>
    <row r="2711" spans="1:38" x14ac:dyDescent="0.3">
      <c r="A2711" s="24" t="s">
        <v>0</v>
      </c>
      <c r="B2711" t="s">
        <v>307</v>
      </c>
      <c r="C2711" t="s">
        <v>274</v>
      </c>
      <c r="D2711">
        <v>-27.488160000000001</v>
      </c>
      <c r="E2711">
        <v>-48.365229999999997</v>
      </c>
      <c r="F2711" s="24" t="s">
        <v>2</v>
      </c>
      <c r="G2711" s="24" t="s">
        <v>3</v>
      </c>
      <c r="H2711" s="25">
        <v>42390</v>
      </c>
      <c r="I2711" s="12" t="s">
        <v>285</v>
      </c>
      <c r="J2711" s="12" t="s">
        <v>270</v>
      </c>
      <c r="K2711" s="12" t="s">
        <v>292</v>
      </c>
      <c r="L2711" s="24" t="s">
        <v>96</v>
      </c>
      <c r="M2711" s="24" t="s">
        <v>272</v>
      </c>
      <c r="N2711" t="s">
        <v>85</v>
      </c>
      <c r="O2711" s="24">
        <v>3</v>
      </c>
      <c r="P2711">
        <v>5</v>
      </c>
      <c r="Q2711">
        <v>5</v>
      </c>
      <c r="R2711">
        <v>22</v>
      </c>
      <c r="S2711" s="24">
        <v>9</v>
      </c>
      <c r="T2711" s="24">
        <v>7.5</v>
      </c>
      <c r="U2711" t="s">
        <v>191</v>
      </c>
      <c r="V2711" s="14" t="str">
        <f>VLOOKUP($U2711,look_up!$A$2:J2737,2,FALSE)</f>
        <v>Anêmona</v>
      </c>
      <c r="W2711" s="14" t="str">
        <f>VLOOKUP($U2711,look_up!$A$2:K2737,3,FALSE)</f>
        <v>Species</v>
      </c>
      <c r="X2711" s="14" t="str">
        <f>VLOOKUP($U2711,look_up!$A$2:L2737,4,FALSE)</f>
        <v>NA</v>
      </c>
      <c r="Y2711" s="14" t="str">
        <f>VLOOKUP($U2711,look_up!A$2:K2737,5,FALSE)</f>
        <v>Animalia</v>
      </c>
      <c r="Z2711" s="14" t="str">
        <f>VLOOKUP($U2711,look_up!A$2:L2737,6,FALSE)</f>
        <v>Cnidaria</v>
      </c>
      <c r="AA2711" s="14" t="str">
        <f>VLOOKUP($U2711,look_up!A$2:M2737,7,FALSE)</f>
        <v>Anthozoa</v>
      </c>
      <c r="AB2711" s="14" t="str">
        <f>VLOOKUP($U2711,look_up!$A$2:P2737,8,FALSE)</f>
        <v>Actiniaria</v>
      </c>
      <c r="AC2711" s="14" t="str">
        <f>VLOOKUP($U2711,look_up!$A$2:Q2737,9,FALSE)</f>
        <v>Actiniidae</v>
      </c>
      <c r="AD2711" s="14">
        <f>VLOOKUP($U2711,look_up!A$2:P2737,10,FALSE)</f>
        <v>289355</v>
      </c>
      <c r="AE2711" s="16">
        <v>0</v>
      </c>
      <c r="AF2711" s="24" t="s">
        <v>216</v>
      </c>
      <c r="AG2711">
        <v>40</v>
      </c>
      <c r="AH2711" s="16" t="s">
        <v>273</v>
      </c>
      <c r="AI2711" s="16" t="s">
        <v>297</v>
      </c>
      <c r="AJ2711" s="16" t="s">
        <v>214</v>
      </c>
      <c r="AK2711" s="16" t="s">
        <v>233</v>
      </c>
      <c r="AL2711" s="16">
        <v>0</v>
      </c>
    </row>
    <row r="2712" spans="1:38" x14ac:dyDescent="0.3">
      <c r="A2712" s="24" t="s">
        <v>0</v>
      </c>
      <c r="B2712" t="s">
        <v>307</v>
      </c>
      <c r="C2712" t="s">
        <v>274</v>
      </c>
      <c r="D2712">
        <v>-27.488160000000001</v>
      </c>
      <c r="E2712">
        <v>-48.365229999999997</v>
      </c>
      <c r="F2712" s="24" t="s">
        <v>2</v>
      </c>
      <c r="G2712" s="24" t="s">
        <v>3</v>
      </c>
      <c r="H2712" s="25">
        <v>42390</v>
      </c>
      <c r="I2712" s="12" t="s">
        <v>285</v>
      </c>
      <c r="J2712" s="12" t="s">
        <v>270</v>
      </c>
      <c r="K2712" s="12" t="s">
        <v>292</v>
      </c>
      <c r="L2712" s="24" t="s">
        <v>96</v>
      </c>
      <c r="M2712" s="24" t="s">
        <v>272</v>
      </c>
      <c r="N2712" t="s">
        <v>85</v>
      </c>
      <c r="O2712" s="24">
        <v>1</v>
      </c>
      <c r="P2712">
        <v>10</v>
      </c>
      <c r="Q2712">
        <v>10</v>
      </c>
      <c r="R2712">
        <v>16</v>
      </c>
      <c r="S2712" s="24">
        <v>9</v>
      </c>
      <c r="T2712" s="24">
        <v>7.5</v>
      </c>
      <c r="U2712" t="s">
        <v>191</v>
      </c>
      <c r="V2712" s="14" t="str">
        <f>VLOOKUP($U2712,look_up!$A$2:J2738,2,FALSE)</f>
        <v>Anêmona</v>
      </c>
      <c r="W2712" s="14" t="str">
        <f>VLOOKUP($U2712,look_up!$A$2:K2738,3,FALSE)</f>
        <v>Species</v>
      </c>
      <c r="X2712" s="14" t="str">
        <f>VLOOKUP($U2712,look_up!$A$2:L2738,4,FALSE)</f>
        <v>NA</v>
      </c>
      <c r="Y2712" s="14" t="str">
        <f>VLOOKUP($U2712,look_up!A$2:K2738,5,FALSE)</f>
        <v>Animalia</v>
      </c>
      <c r="Z2712" s="14" t="str">
        <f>VLOOKUP($U2712,look_up!A$2:L2738,6,FALSE)</f>
        <v>Cnidaria</v>
      </c>
      <c r="AA2712" s="14" t="str">
        <f>VLOOKUP($U2712,look_up!A$2:M2738,7,FALSE)</f>
        <v>Anthozoa</v>
      </c>
      <c r="AB2712" s="14" t="str">
        <f>VLOOKUP($U2712,look_up!$A$2:P2738,8,FALSE)</f>
        <v>Actiniaria</v>
      </c>
      <c r="AC2712" s="14" t="str">
        <f>VLOOKUP($U2712,look_up!$A$2:Q2738,9,FALSE)</f>
        <v>Actiniidae</v>
      </c>
      <c r="AD2712" s="14">
        <f>VLOOKUP($U2712,look_up!A$2:P2738,10,FALSE)</f>
        <v>289355</v>
      </c>
      <c r="AE2712" s="16">
        <v>0</v>
      </c>
      <c r="AF2712" s="24" t="s">
        <v>216</v>
      </c>
      <c r="AG2712">
        <v>40</v>
      </c>
      <c r="AH2712" s="16" t="s">
        <v>273</v>
      </c>
      <c r="AI2712" s="16" t="s">
        <v>297</v>
      </c>
      <c r="AJ2712" s="16" t="s">
        <v>214</v>
      </c>
      <c r="AK2712" s="16" t="s">
        <v>233</v>
      </c>
      <c r="AL2712" s="16">
        <v>0</v>
      </c>
    </row>
    <row r="2713" spans="1:38" x14ac:dyDescent="0.3">
      <c r="A2713" s="24" t="s">
        <v>0</v>
      </c>
      <c r="B2713" t="s">
        <v>307</v>
      </c>
      <c r="C2713" t="s">
        <v>274</v>
      </c>
      <c r="D2713">
        <v>-27.488160000000001</v>
      </c>
      <c r="E2713">
        <v>-48.365229999999997</v>
      </c>
      <c r="F2713" s="24" t="s">
        <v>2</v>
      </c>
      <c r="G2713" s="24" t="s">
        <v>3</v>
      </c>
      <c r="H2713" s="25">
        <v>42390</v>
      </c>
      <c r="I2713" s="12" t="s">
        <v>285</v>
      </c>
      <c r="J2713" s="12" t="s">
        <v>270</v>
      </c>
      <c r="K2713" s="12" t="s">
        <v>292</v>
      </c>
      <c r="L2713" s="24" t="s">
        <v>96</v>
      </c>
      <c r="M2713" s="24" t="s">
        <v>272</v>
      </c>
      <c r="N2713" t="s">
        <v>85</v>
      </c>
      <c r="O2713" s="24">
        <v>2</v>
      </c>
      <c r="P2713">
        <v>10</v>
      </c>
      <c r="Q2713">
        <v>10</v>
      </c>
      <c r="R2713">
        <v>16</v>
      </c>
      <c r="S2713" s="24">
        <v>9</v>
      </c>
      <c r="T2713" s="24">
        <v>7.5</v>
      </c>
      <c r="U2713" t="s">
        <v>191</v>
      </c>
      <c r="V2713" s="14" t="str">
        <f>VLOOKUP($U2713,look_up!$A$2:J2739,2,FALSE)</f>
        <v>Anêmona</v>
      </c>
      <c r="W2713" s="14" t="str">
        <f>VLOOKUP($U2713,look_up!$A$2:K2739,3,FALSE)</f>
        <v>Species</v>
      </c>
      <c r="X2713" s="14" t="str">
        <f>VLOOKUP($U2713,look_up!$A$2:L2739,4,FALSE)</f>
        <v>NA</v>
      </c>
      <c r="Y2713" s="14" t="str">
        <f>VLOOKUP($U2713,look_up!A$2:K2739,5,FALSE)</f>
        <v>Animalia</v>
      </c>
      <c r="Z2713" s="14" t="str">
        <f>VLOOKUP($U2713,look_up!A$2:L2739,6,FALSE)</f>
        <v>Cnidaria</v>
      </c>
      <c r="AA2713" s="14" t="str">
        <f>VLOOKUP($U2713,look_up!A$2:M2739,7,FALSE)</f>
        <v>Anthozoa</v>
      </c>
      <c r="AB2713" s="14" t="str">
        <f>VLOOKUP($U2713,look_up!$A$2:P2739,8,FALSE)</f>
        <v>Actiniaria</v>
      </c>
      <c r="AC2713" s="14" t="str">
        <f>VLOOKUP($U2713,look_up!$A$2:Q2739,9,FALSE)</f>
        <v>Actiniidae</v>
      </c>
      <c r="AD2713" s="14">
        <f>VLOOKUP($U2713,look_up!A$2:P2739,10,FALSE)</f>
        <v>289355</v>
      </c>
      <c r="AE2713" s="16">
        <v>1</v>
      </c>
      <c r="AF2713" s="24" t="s">
        <v>216</v>
      </c>
      <c r="AG2713">
        <v>40</v>
      </c>
      <c r="AH2713" s="16" t="s">
        <v>273</v>
      </c>
      <c r="AI2713" s="16" t="s">
        <v>297</v>
      </c>
      <c r="AJ2713" s="16" t="s">
        <v>214</v>
      </c>
      <c r="AK2713" s="16" t="s">
        <v>233</v>
      </c>
      <c r="AL2713" s="16">
        <v>1</v>
      </c>
    </row>
    <row r="2714" spans="1:38" x14ac:dyDescent="0.3">
      <c r="A2714" s="24" t="s">
        <v>0</v>
      </c>
      <c r="B2714" t="s">
        <v>244</v>
      </c>
      <c r="C2714" t="s">
        <v>275</v>
      </c>
      <c r="D2714">
        <v>-27.2837</v>
      </c>
      <c r="E2714">
        <v>-48.37368</v>
      </c>
      <c r="F2714" s="24" t="s">
        <v>2</v>
      </c>
      <c r="G2714" s="24" t="s">
        <v>3</v>
      </c>
      <c r="H2714" s="25">
        <v>42395</v>
      </c>
      <c r="I2714" s="12" t="s">
        <v>293</v>
      </c>
      <c r="J2714" s="12" t="s">
        <v>270</v>
      </c>
      <c r="K2714" s="12" t="s">
        <v>292</v>
      </c>
      <c r="L2714" s="24" t="s">
        <v>96</v>
      </c>
      <c r="M2714" s="24" t="s">
        <v>272</v>
      </c>
      <c r="N2714" t="s">
        <v>85</v>
      </c>
      <c r="O2714" s="24">
        <v>1</v>
      </c>
      <c r="P2714">
        <v>5</v>
      </c>
      <c r="Q2714">
        <v>5</v>
      </c>
      <c r="R2714">
        <v>26</v>
      </c>
      <c r="S2714" s="24">
        <v>4.5</v>
      </c>
      <c r="T2714" s="24">
        <v>4.7</v>
      </c>
      <c r="U2714" t="s">
        <v>191</v>
      </c>
      <c r="V2714" s="14" t="str">
        <f>VLOOKUP($U2714,look_up!$A$2:J2740,2,FALSE)</f>
        <v>Anêmona</v>
      </c>
      <c r="W2714" s="14" t="str">
        <f>VLOOKUP($U2714,look_up!$A$2:K2740,3,FALSE)</f>
        <v>Species</v>
      </c>
      <c r="X2714" s="14" t="str">
        <f>VLOOKUP($U2714,look_up!$A$2:L2740,4,FALSE)</f>
        <v>NA</v>
      </c>
      <c r="Y2714" s="14" t="str">
        <f>VLOOKUP($U2714,look_up!A$2:K2740,5,FALSE)</f>
        <v>Animalia</v>
      </c>
      <c r="Z2714" s="14" t="str">
        <f>VLOOKUP($U2714,look_up!A$2:L2740,6,FALSE)</f>
        <v>Cnidaria</v>
      </c>
      <c r="AA2714" s="14" t="str">
        <f>VLOOKUP($U2714,look_up!A$2:M2740,7,FALSE)</f>
        <v>Anthozoa</v>
      </c>
      <c r="AB2714" s="14" t="str">
        <f>VLOOKUP($U2714,look_up!$A$2:P2740,8,FALSE)</f>
        <v>Actiniaria</v>
      </c>
      <c r="AC2714" s="14" t="str">
        <f>VLOOKUP($U2714,look_up!$A$2:Q2740,9,FALSE)</f>
        <v>Actiniidae</v>
      </c>
      <c r="AD2714" s="14">
        <f>VLOOKUP($U2714,look_up!A$2:P2740,10,FALSE)</f>
        <v>289355</v>
      </c>
      <c r="AE2714" s="16">
        <v>0</v>
      </c>
      <c r="AF2714" s="24" t="s">
        <v>216</v>
      </c>
      <c r="AG2714">
        <v>40</v>
      </c>
      <c r="AH2714" s="16" t="s">
        <v>273</v>
      </c>
      <c r="AI2714" s="16" t="s">
        <v>297</v>
      </c>
      <c r="AJ2714" s="16" t="s">
        <v>214</v>
      </c>
      <c r="AK2714" s="16" t="s">
        <v>233</v>
      </c>
      <c r="AL2714" s="16">
        <v>0</v>
      </c>
    </row>
    <row r="2715" spans="1:38" x14ac:dyDescent="0.3">
      <c r="A2715" s="24" t="s">
        <v>0</v>
      </c>
      <c r="B2715" t="s">
        <v>244</v>
      </c>
      <c r="C2715" t="s">
        <v>275</v>
      </c>
      <c r="D2715">
        <v>-27.2837</v>
      </c>
      <c r="E2715">
        <v>-48.37368</v>
      </c>
      <c r="F2715" s="24" t="s">
        <v>2</v>
      </c>
      <c r="G2715" s="24" t="s">
        <v>3</v>
      </c>
      <c r="H2715" s="25">
        <v>42395</v>
      </c>
      <c r="I2715" s="12" t="s">
        <v>293</v>
      </c>
      <c r="J2715" s="12" t="s">
        <v>270</v>
      </c>
      <c r="K2715" s="12" t="s">
        <v>292</v>
      </c>
      <c r="L2715" s="24" t="s">
        <v>96</v>
      </c>
      <c r="M2715" s="24" t="s">
        <v>272</v>
      </c>
      <c r="N2715" t="s">
        <v>85</v>
      </c>
      <c r="O2715" s="24">
        <v>2</v>
      </c>
      <c r="P2715">
        <v>5</v>
      </c>
      <c r="Q2715">
        <v>5</v>
      </c>
      <c r="R2715">
        <v>26</v>
      </c>
      <c r="S2715" s="24">
        <v>4.5</v>
      </c>
      <c r="T2715" s="24">
        <v>4.7</v>
      </c>
      <c r="U2715" t="s">
        <v>191</v>
      </c>
      <c r="V2715" s="14" t="str">
        <f>VLOOKUP($U2715,look_up!$A$2:J2741,2,FALSE)</f>
        <v>Anêmona</v>
      </c>
      <c r="W2715" s="14" t="str">
        <f>VLOOKUP($U2715,look_up!$A$2:K2741,3,FALSE)</f>
        <v>Species</v>
      </c>
      <c r="X2715" s="14" t="str">
        <f>VLOOKUP($U2715,look_up!$A$2:L2741,4,FALSE)</f>
        <v>NA</v>
      </c>
      <c r="Y2715" s="14" t="str">
        <f>VLOOKUP($U2715,look_up!A$2:K2741,5,FALSE)</f>
        <v>Animalia</v>
      </c>
      <c r="Z2715" s="14" t="str">
        <f>VLOOKUP($U2715,look_up!A$2:L2741,6,FALSE)</f>
        <v>Cnidaria</v>
      </c>
      <c r="AA2715" s="14" t="str">
        <f>VLOOKUP($U2715,look_up!A$2:M2741,7,FALSE)</f>
        <v>Anthozoa</v>
      </c>
      <c r="AB2715" s="14" t="str">
        <f>VLOOKUP($U2715,look_up!$A$2:P2741,8,FALSE)</f>
        <v>Actiniaria</v>
      </c>
      <c r="AC2715" s="14" t="str">
        <f>VLOOKUP($U2715,look_up!$A$2:Q2741,9,FALSE)</f>
        <v>Actiniidae</v>
      </c>
      <c r="AD2715" s="14">
        <f>VLOOKUP($U2715,look_up!A$2:P2741,10,FALSE)</f>
        <v>289355</v>
      </c>
      <c r="AE2715" s="16">
        <v>0</v>
      </c>
      <c r="AF2715" s="24" t="s">
        <v>216</v>
      </c>
      <c r="AG2715">
        <v>40</v>
      </c>
      <c r="AH2715" s="16" t="s">
        <v>273</v>
      </c>
      <c r="AI2715" s="16" t="s">
        <v>297</v>
      </c>
      <c r="AJ2715" s="16" t="s">
        <v>214</v>
      </c>
      <c r="AK2715" s="16" t="s">
        <v>233</v>
      </c>
      <c r="AL2715" s="16">
        <v>0</v>
      </c>
    </row>
    <row r="2716" spans="1:38" x14ac:dyDescent="0.3">
      <c r="A2716" s="24" t="s">
        <v>0</v>
      </c>
      <c r="B2716" t="s">
        <v>244</v>
      </c>
      <c r="C2716" t="s">
        <v>275</v>
      </c>
      <c r="D2716">
        <v>-27.2837</v>
      </c>
      <c r="E2716">
        <v>-48.37368</v>
      </c>
      <c r="F2716" s="24" t="s">
        <v>2</v>
      </c>
      <c r="G2716" s="24" t="s">
        <v>3</v>
      </c>
      <c r="H2716" s="25">
        <v>42395</v>
      </c>
      <c r="I2716" s="12" t="s">
        <v>293</v>
      </c>
      <c r="J2716" s="12" t="s">
        <v>270</v>
      </c>
      <c r="K2716" s="12" t="s">
        <v>292</v>
      </c>
      <c r="L2716" s="24" t="s">
        <v>96</v>
      </c>
      <c r="M2716" s="24" t="s">
        <v>272</v>
      </c>
      <c r="N2716" t="s">
        <v>85</v>
      </c>
      <c r="O2716" s="24">
        <v>3</v>
      </c>
      <c r="P2716">
        <v>5</v>
      </c>
      <c r="Q2716">
        <v>5</v>
      </c>
      <c r="R2716">
        <v>26</v>
      </c>
      <c r="S2716" s="24">
        <v>4.5</v>
      </c>
      <c r="T2716" s="24">
        <v>4.7</v>
      </c>
      <c r="U2716" t="s">
        <v>191</v>
      </c>
      <c r="V2716" s="14" t="str">
        <f>VLOOKUP($U2716,look_up!$A$2:J2742,2,FALSE)</f>
        <v>Anêmona</v>
      </c>
      <c r="W2716" s="14" t="str">
        <f>VLOOKUP($U2716,look_up!$A$2:K2742,3,FALSE)</f>
        <v>Species</v>
      </c>
      <c r="X2716" s="14" t="str">
        <f>VLOOKUP($U2716,look_up!$A$2:L2742,4,FALSE)</f>
        <v>NA</v>
      </c>
      <c r="Y2716" s="14" t="str">
        <f>VLOOKUP($U2716,look_up!A$2:K2742,5,FALSE)</f>
        <v>Animalia</v>
      </c>
      <c r="Z2716" s="14" t="str">
        <f>VLOOKUP($U2716,look_up!A$2:L2742,6,FALSE)</f>
        <v>Cnidaria</v>
      </c>
      <c r="AA2716" s="14" t="str">
        <f>VLOOKUP($U2716,look_up!A$2:M2742,7,FALSE)</f>
        <v>Anthozoa</v>
      </c>
      <c r="AB2716" s="14" t="str">
        <f>VLOOKUP($U2716,look_up!$A$2:P2742,8,FALSE)</f>
        <v>Actiniaria</v>
      </c>
      <c r="AC2716" s="14" t="str">
        <f>VLOOKUP($U2716,look_up!$A$2:Q2742,9,FALSE)</f>
        <v>Actiniidae</v>
      </c>
      <c r="AD2716" s="14">
        <f>VLOOKUP($U2716,look_up!A$2:P2742,10,FALSE)</f>
        <v>289355</v>
      </c>
      <c r="AE2716" s="16">
        <v>0</v>
      </c>
      <c r="AF2716" s="24" t="s">
        <v>216</v>
      </c>
      <c r="AG2716">
        <v>40</v>
      </c>
      <c r="AH2716" s="16" t="s">
        <v>273</v>
      </c>
      <c r="AI2716" s="16" t="s">
        <v>297</v>
      </c>
      <c r="AJ2716" s="16" t="s">
        <v>214</v>
      </c>
      <c r="AK2716" s="16" t="s">
        <v>233</v>
      </c>
      <c r="AL2716" s="16">
        <v>0</v>
      </c>
    </row>
    <row r="2717" spans="1:38" x14ac:dyDescent="0.3">
      <c r="A2717" s="24" t="s">
        <v>0</v>
      </c>
      <c r="B2717" t="s">
        <v>244</v>
      </c>
      <c r="C2717" t="s">
        <v>275</v>
      </c>
      <c r="D2717">
        <v>-27.2837</v>
      </c>
      <c r="E2717">
        <v>-48.37368</v>
      </c>
      <c r="F2717" s="24" t="s">
        <v>2</v>
      </c>
      <c r="G2717" s="24" t="s">
        <v>3</v>
      </c>
      <c r="H2717" s="25">
        <v>42395</v>
      </c>
      <c r="I2717" s="12" t="s">
        <v>293</v>
      </c>
      <c r="J2717" s="12" t="s">
        <v>270</v>
      </c>
      <c r="K2717" s="12" t="s">
        <v>292</v>
      </c>
      <c r="L2717" s="24" t="s">
        <v>96</v>
      </c>
      <c r="M2717" s="24" t="s">
        <v>272</v>
      </c>
      <c r="N2717" t="s">
        <v>85</v>
      </c>
      <c r="O2717" s="24">
        <v>1</v>
      </c>
      <c r="P2717">
        <v>10</v>
      </c>
      <c r="Q2717">
        <v>10</v>
      </c>
      <c r="R2717">
        <v>17</v>
      </c>
      <c r="S2717" s="24">
        <v>4.5</v>
      </c>
      <c r="T2717" s="24">
        <v>4.7</v>
      </c>
      <c r="U2717" t="s">
        <v>191</v>
      </c>
      <c r="V2717" s="14" t="str">
        <f>VLOOKUP($U2717,look_up!$A$2:J2743,2,FALSE)</f>
        <v>Anêmona</v>
      </c>
      <c r="W2717" s="14" t="str">
        <f>VLOOKUP($U2717,look_up!$A$2:K2743,3,FALSE)</f>
        <v>Species</v>
      </c>
      <c r="X2717" s="14" t="str">
        <f>VLOOKUP($U2717,look_up!$A$2:L2743,4,FALSE)</f>
        <v>NA</v>
      </c>
      <c r="Y2717" s="14" t="str">
        <f>VLOOKUP($U2717,look_up!A$2:K2743,5,FALSE)</f>
        <v>Animalia</v>
      </c>
      <c r="Z2717" s="14" t="str">
        <f>VLOOKUP($U2717,look_up!A$2:L2743,6,FALSE)</f>
        <v>Cnidaria</v>
      </c>
      <c r="AA2717" s="14" t="str">
        <f>VLOOKUP($U2717,look_up!A$2:M2743,7,FALSE)</f>
        <v>Anthozoa</v>
      </c>
      <c r="AB2717" s="14" t="str">
        <f>VLOOKUP($U2717,look_up!$A$2:P2743,8,FALSE)</f>
        <v>Actiniaria</v>
      </c>
      <c r="AC2717" s="14" t="str">
        <f>VLOOKUP($U2717,look_up!$A$2:Q2743,9,FALSE)</f>
        <v>Actiniidae</v>
      </c>
      <c r="AD2717" s="14">
        <f>VLOOKUP($U2717,look_up!A$2:P2743,10,FALSE)</f>
        <v>289355</v>
      </c>
      <c r="AE2717" s="16">
        <v>0</v>
      </c>
      <c r="AF2717" s="24" t="s">
        <v>216</v>
      </c>
      <c r="AG2717">
        <v>40</v>
      </c>
      <c r="AH2717" s="16" t="s">
        <v>273</v>
      </c>
      <c r="AI2717" s="16" t="s">
        <v>297</v>
      </c>
      <c r="AJ2717" s="16" t="s">
        <v>214</v>
      </c>
      <c r="AK2717" s="16" t="s">
        <v>233</v>
      </c>
      <c r="AL2717" s="16">
        <v>0</v>
      </c>
    </row>
    <row r="2718" spans="1:38" x14ac:dyDescent="0.3">
      <c r="A2718" s="24" t="s">
        <v>0</v>
      </c>
      <c r="B2718" t="s">
        <v>244</v>
      </c>
      <c r="C2718" t="s">
        <v>275</v>
      </c>
      <c r="D2718">
        <v>-27.2837</v>
      </c>
      <c r="E2718">
        <v>-48.37368</v>
      </c>
      <c r="F2718" s="24" t="s">
        <v>2</v>
      </c>
      <c r="G2718" s="24" t="s">
        <v>3</v>
      </c>
      <c r="H2718" s="25">
        <v>42395</v>
      </c>
      <c r="I2718" s="12" t="s">
        <v>293</v>
      </c>
      <c r="J2718" s="12" t="s">
        <v>270</v>
      </c>
      <c r="K2718" s="12" t="s">
        <v>292</v>
      </c>
      <c r="L2718" s="24" t="s">
        <v>96</v>
      </c>
      <c r="M2718" s="24" t="s">
        <v>272</v>
      </c>
      <c r="N2718" t="s">
        <v>85</v>
      </c>
      <c r="O2718" s="24">
        <v>2</v>
      </c>
      <c r="P2718">
        <v>10</v>
      </c>
      <c r="Q2718">
        <v>10</v>
      </c>
      <c r="R2718">
        <v>17</v>
      </c>
      <c r="S2718" s="24">
        <v>4.5</v>
      </c>
      <c r="T2718" s="24">
        <v>4.7</v>
      </c>
      <c r="U2718" t="s">
        <v>191</v>
      </c>
      <c r="V2718" s="14" t="str">
        <f>VLOOKUP($U2718,look_up!$A$2:J2744,2,FALSE)</f>
        <v>Anêmona</v>
      </c>
      <c r="W2718" s="14" t="str">
        <f>VLOOKUP($U2718,look_up!$A$2:K2744,3,FALSE)</f>
        <v>Species</v>
      </c>
      <c r="X2718" s="14" t="str">
        <f>VLOOKUP($U2718,look_up!$A$2:L2744,4,FALSE)</f>
        <v>NA</v>
      </c>
      <c r="Y2718" s="14" t="str">
        <f>VLOOKUP($U2718,look_up!A$2:K2744,5,FALSE)</f>
        <v>Animalia</v>
      </c>
      <c r="Z2718" s="14" t="str">
        <f>VLOOKUP($U2718,look_up!A$2:L2744,6,FALSE)</f>
        <v>Cnidaria</v>
      </c>
      <c r="AA2718" s="14" t="str">
        <f>VLOOKUP($U2718,look_up!A$2:M2744,7,FALSE)</f>
        <v>Anthozoa</v>
      </c>
      <c r="AB2718" s="14" t="str">
        <f>VLOOKUP($U2718,look_up!$A$2:P2744,8,FALSE)</f>
        <v>Actiniaria</v>
      </c>
      <c r="AC2718" s="14" t="str">
        <f>VLOOKUP($U2718,look_up!$A$2:Q2744,9,FALSE)</f>
        <v>Actiniidae</v>
      </c>
      <c r="AD2718" s="14">
        <f>VLOOKUP($U2718,look_up!A$2:P2744,10,FALSE)</f>
        <v>289355</v>
      </c>
      <c r="AE2718" s="16">
        <v>0</v>
      </c>
      <c r="AF2718" s="24" t="s">
        <v>216</v>
      </c>
      <c r="AG2718">
        <v>40</v>
      </c>
      <c r="AH2718" s="16" t="s">
        <v>273</v>
      </c>
      <c r="AI2718" s="16" t="s">
        <v>297</v>
      </c>
      <c r="AJ2718" s="16" t="s">
        <v>214</v>
      </c>
      <c r="AK2718" s="16" t="s">
        <v>233</v>
      </c>
      <c r="AL2718" s="16">
        <v>0</v>
      </c>
    </row>
    <row r="2719" spans="1:38" x14ac:dyDescent="0.3">
      <c r="A2719" s="24" t="s">
        <v>0</v>
      </c>
      <c r="B2719" t="s">
        <v>244</v>
      </c>
      <c r="C2719" t="s">
        <v>275</v>
      </c>
      <c r="D2719">
        <v>-27.2837</v>
      </c>
      <c r="E2719">
        <v>-48.37368</v>
      </c>
      <c r="F2719" s="24" t="s">
        <v>2</v>
      </c>
      <c r="G2719" s="24" t="s">
        <v>3</v>
      </c>
      <c r="H2719" s="25">
        <v>42395</v>
      </c>
      <c r="I2719" s="12" t="s">
        <v>293</v>
      </c>
      <c r="J2719" s="12" t="s">
        <v>270</v>
      </c>
      <c r="K2719" s="12" t="s">
        <v>292</v>
      </c>
      <c r="L2719" s="24" t="s">
        <v>96</v>
      </c>
      <c r="M2719" s="24" t="s">
        <v>272</v>
      </c>
      <c r="N2719" t="s">
        <v>85</v>
      </c>
      <c r="O2719" s="24">
        <v>3</v>
      </c>
      <c r="P2719">
        <v>10</v>
      </c>
      <c r="Q2719">
        <v>10</v>
      </c>
      <c r="R2719">
        <v>17</v>
      </c>
      <c r="S2719" s="24">
        <v>4.5</v>
      </c>
      <c r="T2719" s="24">
        <v>4.7</v>
      </c>
      <c r="U2719" t="s">
        <v>191</v>
      </c>
      <c r="V2719" s="14" t="str">
        <f>VLOOKUP($U2719,look_up!$A$2:J2745,2,FALSE)</f>
        <v>Anêmona</v>
      </c>
      <c r="W2719" s="14" t="str">
        <f>VLOOKUP($U2719,look_up!$A$2:K2745,3,FALSE)</f>
        <v>Species</v>
      </c>
      <c r="X2719" s="14" t="str">
        <f>VLOOKUP($U2719,look_up!$A$2:L2745,4,FALSE)</f>
        <v>NA</v>
      </c>
      <c r="Y2719" s="14" t="str">
        <f>VLOOKUP($U2719,look_up!A$2:K2745,5,FALSE)</f>
        <v>Animalia</v>
      </c>
      <c r="Z2719" s="14" t="str">
        <f>VLOOKUP($U2719,look_up!A$2:L2745,6,FALSE)</f>
        <v>Cnidaria</v>
      </c>
      <c r="AA2719" s="14" t="str">
        <f>VLOOKUP($U2719,look_up!A$2:M2745,7,FALSE)</f>
        <v>Anthozoa</v>
      </c>
      <c r="AB2719" s="14" t="str">
        <f>VLOOKUP($U2719,look_up!$A$2:P2745,8,FALSE)</f>
        <v>Actiniaria</v>
      </c>
      <c r="AC2719" s="14" t="str">
        <f>VLOOKUP($U2719,look_up!$A$2:Q2745,9,FALSE)</f>
        <v>Actiniidae</v>
      </c>
      <c r="AD2719" s="14">
        <f>VLOOKUP($U2719,look_up!A$2:P2745,10,FALSE)</f>
        <v>289355</v>
      </c>
      <c r="AE2719" s="16">
        <v>0</v>
      </c>
      <c r="AF2719" s="24" t="s">
        <v>216</v>
      </c>
      <c r="AG2719">
        <v>40</v>
      </c>
      <c r="AH2719" s="16" t="s">
        <v>273</v>
      </c>
      <c r="AI2719" s="16" t="s">
        <v>297</v>
      </c>
      <c r="AJ2719" s="16" t="s">
        <v>214</v>
      </c>
      <c r="AK2719" s="16" t="s">
        <v>233</v>
      </c>
      <c r="AL2719" s="16">
        <v>0</v>
      </c>
    </row>
    <row r="2720" spans="1:38" x14ac:dyDescent="0.3">
      <c r="A2720" s="24" t="s">
        <v>0</v>
      </c>
      <c r="B2720" t="s">
        <v>266</v>
      </c>
      <c r="C2720" t="s">
        <v>277</v>
      </c>
      <c r="D2720">
        <v>-27.296009999999999</v>
      </c>
      <c r="E2720">
        <v>-48.36168</v>
      </c>
      <c r="F2720" s="24" t="s">
        <v>2</v>
      </c>
      <c r="G2720" s="24" t="s">
        <v>3</v>
      </c>
      <c r="H2720" s="25">
        <v>42404</v>
      </c>
      <c r="I2720" s="12" t="s">
        <v>280</v>
      </c>
      <c r="J2720" s="12" t="s">
        <v>245</v>
      </c>
      <c r="K2720" s="12" t="s">
        <v>292</v>
      </c>
      <c r="L2720" s="24" t="s">
        <v>96</v>
      </c>
      <c r="M2720" s="24" t="s">
        <v>272</v>
      </c>
      <c r="N2720" t="s">
        <v>85</v>
      </c>
      <c r="O2720" s="24">
        <v>1</v>
      </c>
      <c r="P2720">
        <v>5</v>
      </c>
      <c r="Q2720">
        <v>5</v>
      </c>
      <c r="R2720">
        <v>24</v>
      </c>
      <c r="S2720" s="24">
        <v>6</v>
      </c>
      <c r="T2720" s="24">
        <v>6</v>
      </c>
      <c r="U2720" t="s">
        <v>191</v>
      </c>
      <c r="V2720" s="14" t="str">
        <f>VLOOKUP($U2720,look_up!$A$2:J2746,2,FALSE)</f>
        <v>Anêmona</v>
      </c>
      <c r="W2720" s="14" t="str">
        <f>VLOOKUP($U2720,look_up!$A$2:K2746,3,FALSE)</f>
        <v>Species</v>
      </c>
      <c r="X2720" s="14" t="str">
        <f>VLOOKUP($U2720,look_up!$A$2:L2746,4,FALSE)</f>
        <v>NA</v>
      </c>
      <c r="Y2720" s="14" t="str">
        <f>VLOOKUP($U2720,look_up!A$2:K2746,5,FALSE)</f>
        <v>Animalia</v>
      </c>
      <c r="Z2720" s="14" t="str">
        <f>VLOOKUP($U2720,look_up!A$2:L2746,6,FALSE)</f>
        <v>Cnidaria</v>
      </c>
      <c r="AA2720" s="14" t="str">
        <f>VLOOKUP($U2720,look_up!A$2:M2746,7,FALSE)</f>
        <v>Anthozoa</v>
      </c>
      <c r="AB2720" s="14" t="str">
        <f>VLOOKUP($U2720,look_up!$A$2:P2746,8,FALSE)</f>
        <v>Actiniaria</v>
      </c>
      <c r="AC2720" s="14" t="str">
        <f>VLOOKUP($U2720,look_up!$A$2:Q2746,9,FALSE)</f>
        <v>Actiniidae</v>
      </c>
      <c r="AD2720" s="14">
        <f>VLOOKUP($U2720,look_up!A$2:P2746,10,FALSE)</f>
        <v>289355</v>
      </c>
      <c r="AE2720" s="16">
        <v>1</v>
      </c>
      <c r="AF2720" s="24" t="s">
        <v>216</v>
      </c>
      <c r="AG2720">
        <v>40</v>
      </c>
      <c r="AH2720" s="16" t="s">
        <v>273</v>
      </c>
      <c r="AI2720" s="16" t="s">
        <v>297</v>
      </c>
      <c r="AJ2720" s="16" t="s">
        <v>214</v>
      </c>
      <c r="AK2720" s="16" t="s">
        <v>233</v>
      </c>
      <c r="AL2720" s="16">
        <v>1</v>
      </c>
    </row>
    <row r="2721" spans="1:38" x14ac:dyDescent="0.3">
      <c r="A2721" s="24" t="s">
        <v>0</v>
      </c>
      <c r="B2721" t="s">
        <v>266</v>
      </c>
      <c r="C2721" t="s">
        <v>277</v>
      </c>
      <c r="D2721">
        <v>-27.296009999999999</v>
      </c>
      <c r="E2721">
        <v>-48.36168</v>
      </c>
      <c r="F2721" s="24" t="s">
        <v>2</v>
      </c>
      <c r="G2721" s="24" t="s">
        <v>3</v>
      </c>
      <c r="H2721" s="25">
        <v>42404</v>
      </c>
      <c r="I2721" s="12" t="s">
        <v>280</v>
      </c>
      <c r="J2721" s="12" t="s">
        <v>245</v>
      </c>
      <c r="K2721" s="12" t="s">
        <v>292</v>
      </c>
      <c r="L2721" s="24" t="s">
        <v>96</v>
      </c>
      <c r="M2721" s="24" t="s">
        <v>272</v>
      </c>
      <c r="N2721" t="s">
        <v>85</v>
      </c>
      <c r="O2721" s="24">
        <v>2</v>
      </c>
      <c r="P2721">
        <v>5</v>
      </c>
      <c r="Q2721">
        <v>5</v>
      </c>
      <c r="R2721">
        <v>24</v>
      </c>
      <c r="S2721" s="24">
        <v>6</v>
      </c>
      <c r="T2721" s="24">
        <v>6</v>
      </c>
      <c r="U2721" t="s">
        <v>191</v>
      </c>
      <c r="V2721" s="14" t="str">
        <f>VLOOKUP($U2721,look_up!$A$2:J2747,2,FALSE)</f>
        <v>Anêmona</v>
      </c>
      <c r="W2721" s="14" t="str">
        <f>VLOOKUP($U2721,look_up!$A$2:K2747,3,FALSE)</f>
        <v>Species</v>
      </c>
      <c r="X2721" s="14" t="str">
        <f>VLOOKUP($U2721,look_up!$A$2:L2747,4,FALSE)</f>
        <v>NA</v>
      </c>
      <c r="Y2721" s="14" t="str">
        <f>VLOOKUP($U2721,look_up!A$2:K2747,5,FALSE)</f>
        <v>Animalia</v>
      </c>
      <c r="Z2721" s="14" t="str">
        <f>VLOOKUP($U2721,look_up!A$2:L2747,6,FALSE)</f>
        <v>Cnidaria</v>
      </c>
      <c r="AA2721" s="14" t="str">
        <f>VLOOKUP($U2721,look_up!A$2:M2747,7,FALSE)</f>
        <v>Anthozoa</v>
      </c>
      <c r="AB2721" s="14" t="str">
        <f>VLOOKUP($U2721,look_up!$A$2:P2747,8,FALSE)</f>
        <v>Actiniaria</v>
      </c>
      <c r="AC2721" s="14" t="str">
        <f>VLOOKUP($U2721,look_up!$A$2:Q2747,9,FALSE)</f>
        <v>Actiniidae</v>
      </c>
      <c r="AD2721" s="14">
        <f>VLOOKUP($U2721,look_up!A$2:P2747,10,FALSE)</f>
        <v>289355</v>
      </c>
      <c r="AE2721" s="16">
        <v>0</v>
      </c>
      <c r="AF2721" s="24" t="s">
        <v>216</v>
      </c>
      <c r="AG2721">
        <v>40</v>
      </c>
      <c r="AH2721" s="16" t="s">
        <v>273</v>
      </c>
      <c r="AI2721" s="16" t="s">
        <v>297</v>
      </c>
      <c r="AJ2721" s="16" t="s">
        <v>214</v>
      </c>
      <c r="AK2721" s="16" t="s">
        <v>233</v>
      </c>
      <c r="AL2721" s="16">
        <v>0</v>
      </c>
    </row>
    <row r="2722" spans="1:38" x14ac:dyDescent="0.3">
      <c r="A2722" s="24" t="s">
        <v>0</v>
      </c>
      <c r="B2722" t="s">
        <v>266</v>
      </c>
      <c r="C2722" t="s">
        <v>277</v>
      </c>
      <c r="D2722">
        <v>-27.296009999999999</v>
      </c>
      <c r="E2722">
        <v>-48.36168</v>
      </c>
      <c r="F2722" s="24" t="s">
        <v>2</v>
      </c>
      <c r="G2722" s="24" t="s">
        <v>3</v>
      </c>
      <c r="H2722" s="25">
        <v>42404</v>
      </c>
      <c r="I2722" s="12" t="s">
        <v>280</v>
      </c>
      <c r="J2722" s="12" t="s">
        <v>245</v>
      </c>
      <c r="K2722" s="12" t="s">
        <v>292</v>
      </c>
      <c r="L2722" s="24" t="s">
        <v>96</v>
      </c>
      <c r="M2722" s="24" t="s">
        <v>272</v>
      </c>
      <c r="N2722" t="s">
        <v>85</v>
      </c>
      <c r="O2722" s="24">
        <v>3</v>
      </c>
      <c r="P2722">
        <v>5</v>
      </c>
      <c r="Q2722">
        <v>5</v>
      </c>
      <c r="R2722">
        <v>24</v>
      </c>
      <c r="S2722" s="24">
        <v>6</v>
      </c>
      <c r="T2722" s="24">
        <v>6</v>
      </c>
      <c r="U2722" t="s">
        <v>191</v>
      </c>
      <c r="V2722" s="14" t="str">
        <f>VLOOKUP($U2722,look_up!$A$2:J2748,2,FALSE)</f>
        <v>Anêmona</v>
      </c>
      <c r="W2722" s="14" t="str">
        <f>VLOOKUP($U2722,look_up!$A$2:K2748,3,FALSE)</f>
        <v>Species</v>
      </c>
      <c r="X2722" s="14" t="str">
        <f>VLOOKUP($U2722,look_up!$A$2:L2748,4,FALSE)</f>
        <v>NA</v>
      </c>
      <c r="Y2722" s="14" t="str">
        <f>VLOOKUP($U2722,look_up!A$2:K2748,5,FALSE)</f>
        <v>Animalia</v>
      </c>
      <c r="Z2722" s="14" t="str">
        <f>VLOOKUP($U2722,look_up!A$2:L2748,6,FALSE)</f>
        <v>Cnidaria</v>
      </c>
      <c r="AA2722" s="14" t="str">
        <f>VLOOKUP($U2722,look_up!A$2:M2748,7,FALSE)</f>
        <v>Anthozoa</v>
      </c>
      <c r="AB2722" s="14" t="str">
        <f>VLOOKUP($U2722,look_up!$A$2:P2748,8,FALSE)</f>
        <v>Actiniaria</v>
      </c>
      <c r="AC2722" s="14" t="str">
        <f>VLOOKUP($U2722,look_up!$A$2:Q2748,9,FALSE)</f>
        <v>Actiniidae</v>
      </c>
      <c r="AD2722" s="14">
        <f>VLOOKUP($U2722,look_up!A$2:P2748,10,FALSE)</f>
        <v>289355</v>
      </c>
      <c r="AE2722" s="16">
        <v>3</v>
      </c>
      <c r="AF2722" s="24" t="s">
        <v>216</v>
      </c>
      <c r="AG2722">
        <v>40</v>
      </c>
      <c r="AH2722" s="16" t="s">
        <v>273</v>
      </c>
      <c r="AI2722" s="16" t="s">
        <v>297</v>
      </c>
      <c r="AJ2722" s="16" t="s">
        <v>214</v>
      </c>
      <c r="AK2722" s="16" t="s">
        <v>233</v>
      </c>
      <c r="AL2722" s="16">
        <v>3</v>
      </c>
    </row>
    <row r="2723" spans="1:38" x14ac:dyDescent="0.3">
      <c r="A2723" s="24" t="s">
        <v>0</v>
      </c>
      <c r="B2723" t="s">
        <v>266</v>
      </c>
      <c r="C2723" t="s">
        <v>277</v>
      </c>
      <c r="D2723">
        <v>-27.296009999999999</v>
      </c>
      <c r="E2723">
        <v>-48.36168</v>
      </c>
      <c r="F2723" s="24" t="s">
        <v>2</v>
      </c>
      <c r="G2723" s="24" t="s">
        <v>3</v>
      </c>
      <c r="H2723" s="25">
        <v>42404</v>
      </c>
      <c r="I2723" s="12" t="s">
        <v>280</v>
      </c>
      <c r="J2723" s="12" t="s">
        <v>245</v>
      </c>
      <c r="K2723" s="12" t="s">
        <v>292</v>
      </c>
      <c r="L2723" s="24" t="s">
        <v>96</v>
      </c>
      <c r="M2723" s="24" t="s">
        <v>272</v>
      </c>
      <c r="N2723" t="s">
        <v>85</v>
      </c>
      <c r="O2723" s="24">
        <v>1</v>
      </c>
      <c r="P2723">
        <v>10</v>
      </c>
      <c r="Q2723">
        <v>10</v>
      </c>
      <c r="R2723">
        <v>24</v>
      </c>
      <c r="S2723" s="24">
        <v>6</v>
      </c>
      <c r="T2723" s="24">
        <v>6</v>
      </c>
      <c r="U2723" t="s">
        <v>191</v>
      </c>
      <c r="V2723" s="14" t="str">
        <f>VLOOKUP($U2723,look_up!$A$2:J2749,2,FALSE)</f>
        <v>Anêmona</v>
      </c>
      <c r="W2723" s="14" t="str">
        <f>VLOOKUP($U2723,look_up!$A$2:K2749,3,FALSE)</f>
        <v>Species</v>
      </c>
      <c r="X2723" s="14" t="str">
        <f>VLOOKUP($U2723,look_up!$A$2:L2749,4,FALSE)</f>
        <v>NA</v>
      </c>
      <c r="Y2723" s="14" t="str">
        <f>VLOOKUP($U2723,look_up!A$2:K2749,5,FALSE)</f>
        <v>Animalia</v>
      </c>
      <c r="Z2723" s="14" t="str">
        <f>VLOOKUP($U2723,look_up!A$2:L2749,6,FALSE)</f>
        <v>Cnidaria</v>
      </c>
      <c r="AA2723" s="14" t="str">
        <f>VLOOKUP($U2723,look_up!A$2:M2749,7,FALSE)</f>
        <v>Anthozoa</v>
      </c>
      <c r="AB2723" s="14" t="str">
        <f>VLOOKUP($U2723,look_up!$A$2:P2749,8,FALSE)</f>
        <v>Actiniaria</v>
      </c>
      <c r="AC2723" s="14" t="str">
        <f>VLOOKUP($U2723,look_up!$A$2:Q2749,9,FALSE)</f>
        <v>Actiniidae</v>
      </c>
      <c r="AD2723" s="14">
        <f>VLOOKUP($U2723,look_up!A$2:P2749,10,FALSE)</f>
        <v>289355</v>
      </c>
      <c r="AE2723" s="16">
        <v>2</v>
      </c>
      <c r="AF2723" s="24" t="s">
        <v>216</v>
      </c>
      <c r="AG2723">
        <v>40</v>
      </c>
      <c r="AH2723" s="16" t="s">
        <v>273</v>
      </c>
      <c r="AI2723" s="16" t="s">
        <v>297</v>
      </c>
      <c r="AJ2723" s="16" t="s">
        <v>214</v>
      </c>
      <c r="AK2723" s="16" t="s">
        <v>233</v>
      </c>
      <c r="AL2723" s="16">
        <v>2</v>
      </c>
    </row>
    <row r="2724" spans="1:38" x14ac:dyDescent="0.3">
      <c r="A2724" s="24" t="s">
        <v>0</v>
      </c>
      <c r="B2724" t="s">
        <v>266</v>
      </c>
      <c r="C2724" t="s">
        <v>277</v>
      </c>
      <c r="D2724">
        <v>-27.296009999999999</v>
      </c>
      <c r="E2724">
        <v>-48.36168</v>
      </c>
      <c r="F2724" s="24" t="s">
        <v>2</v>
      </c>
      <c r="G2724" s="24" t="s">
        <v>3</v>
      </c>
      <c r="H2724" s="25">
        <v>42404</v>
      </c>
      <c r="I2724" s="12" t="s">
        <v>280</v>
      </c>
      <c r="J2724" s="12" t="s">
        <v>245</v>
      </c>
      <c r="K2724" s="12" t="s">
        <v>292</v>
      </c>
      <c r="L2724" s="24" t="s">
        <v>96</v>
      </c>
      <c r="M2724" s="24" t="s">
        <v>272</v>
      </c>
      <c r="N2724" t="s">
        <v>85</v>
      </c>
      <c r="O2724" s="24">
        <v>2</v>
      </c>
      <c r="P2724">
        <v>10</v>
      </c>
      <c r="Q2724">
        <v>10</v>
      </c>
      <c r="R2724">
        <v>24</v>
      </c>
      <c r="S2724" s="24">
        <v>6</v>
      </c>
      <c r="T2724" s="24">
        <v>6</v>
      </c>
      <c r="U2724" t="s">
        <v>191</v>
      </c>
      <c r="V2724" s="14" t="str">
        <f>VLOOKUP($U2724,look_up!$A$2:J2750,2,FALSE)</f>
        <v>Anêmona</v>
      </c>
      <c r="W2724" s="14" t="str">
        <f>VLOOKUP($U2724,look_up!$A$2:K2750,3,FALSE)</f>
        <v>Species</v>
      </c>
      <c r="X2724" s="14" t="str">
        <f>VLOOKUP($U2724,look_up!$A$2:L2750,4,FALSE)</f>
        <v>NA</v>
      </c>
      <c r="Y2724" s="14" t="str">
        <f>VLOOKUP($U2724,look_up!A$2:K2750,5,FALSE)</f>
        <v>Animalia</v>
      </c>
      <c r="Z2724" s="14" t="str">
        <f>VLOOKUP($U2724,look_up!A$2:L2750,6,FALSE)</f>
        <v>Cnidaria</v>
      </c>
      <c r="AA2724" s="14" t="str">
        <f>VLOOKUP($U2724,look_up!A$2:M2750,7,FALSE)</f>
        <v>Anthozoa</v>
      </c>
      <c r="AB2724" s="14" t="str">
        <f>VLOOKUP($U2724,look_up!$A$2:P2750,8,FALSE)</f>
        <v>Actiniaria</v>
      </c>
      <c r="AC2724" s="14" t="str">
        <f>VLOOKUP($U2724,look_up!$A$2:Q2750,9,FALSE)</f>
        <v>Actiniidae</v>
      </c>
      <c r="AD2724" s="14">
        <f>VLOOKUP($U2724,look_up!A$2:P2750,10,FALSE)</f>
        <v>289355</v>
      </c>
      <c r="AE2724" s="16">
        <v>2</v>
      </c>
      <c r="AF2724" s="24" t="s">
        <v>216</v>
      </c>
      <c r="AG2724">
        <v>40</v>
      </c>
      <c r="AH2724" s="16" t="s">
        <v>273</v>
      </c>
      <c r="AI2724" s="16" t="s">
        <v>297</v>
      </c>
      <c r="AJ2724" s="16" t="s">
        <v>214</v>
      </c>
      <c r="AK2724" s="16" t="s">
        <v>233</v>
      </c>
      <c r="AL2724" s="16">
        <v>2</v>
      </c>
    </row>
    <row r="2725" spans="1:38" x14ac:dyDescent="0.3">
      <c r="A2725" s="24" t="s">
        <v>0</v>
      </c>
      <c r="B2725" t="s">
        <v>266</v>
      </c>
      <c r="C2725" t="s">
        <v>277</v>
      </c>
      <c r="D2725">
        <v>-27.296009999999999</v>
      </c>
      <c r="E2725">
        <v>-48.36168</v>
      </c>
      <c r="F2725" s="24" t="s">
        <v>2</v>
      </c>
      <c r="G2725" s="24" t="s">
        <v>3</v>
      </c>
      <c r="H2725" s="25">
        <v>42404</v>
      </c>
      <c r="I2725" s="12" t="s">
        <v>280</v>
      </c>
      <c r="J2725" s="12" t="s">
        <v>245</v>
      </c>
      <c r="K2725" s="12" t="s">
        <v>292</v>
      </c>
      <c r="L2725" s="24" t="s">
        <v>96</v>
      </c>
      <c r="M2725" s="24" t="s">
        <v>272</v>
      </c>
      <c r="N2725" t="s">
        <v>85</v>
      </c>
      <c r="O2725" s="24">
        <v>3</v>
      </c>
      <c r="P2725">
        <v>10</v>
      </c>
      <c r="Q2725">
        <v>10</v>
      </c>
      <c r="R2725">
        <v>24</v>
      </c>
      <c r="S2725" s="24">
        <v>6</v>
      </c>
      <c r="T2725" s="24">
        <v>6</v>
      </c>
      <c r="U2725" t="s">
        <v>191</v>
      </c>
      <c r="V2725" s="14" t="str">
        <f>VLOOKUP($U2725,look_up!$A$2:J2751,2,FALSE)</f>
        <v>Anêmona</v>
      </c>
      <c r="W2725" s="14" t="str">
        <f>VLOOKUP($U2725,look_up!$A$2:K2751,3,FALSE)</f>
        <v>Species</v>
      </c>
      <c r="X2725" s="14" t="str">
        <f>VLOOKUP($U2725,look_up!$A$2:L2751,4,FALSE)</f>
        <v>NA</v>
      </c>
      <c r="Y2725" s="14" t="str">
        <f>VLOOKUP($U2725,look_up!A$2:K2751,5,FALSE)</f>
        <v>Animalia</v>
      </c>
      <c r="Z2725" s="14" t="str">
        <f>VLOOKUP($U2725,look_up!A$2:L2751,6,FALSE)</f>
        <v>Cnidaria</v>
      </c>
      <c r="AA2725" s="14" t="str">
        <f>VLOOKUP($U2725,look_up!A$2:M2751,7,FALSE)</f>
        <v>Anthozoa</v>
      </c>
      <c r="AB2725" s="14" t="str">
        <f>VLOOKUP($U2725,look_up!$A$2:P2751,8,FALSE)</f>
        <v>Actiniaria</v>
      </c>
      <c r="AC2725" s="14" t="str">
        <f>VLOOKUP($U2725,look_up!$A$2:Q2751,9,FALSE)</f>
        <v>Actiniidae</v>
      </c>
      <c r="AD2725" s="14">
        <f>VLOOKUP($U2725,look_up!A$2:P2751,10,FALSE)</f>
        <v>289355</v>
      </c>
      <c r="AE2725" s="16">
        <v>2</v>
      </c>
      <c r="AF2725" s="24" t="s">
        <v>216</v>
      </c>
      <c r="AG2725">
        <v>40</v>
      </c>
      <c r="AH2725" s="16" t="s">
        <v>273</v>
      </c>
      <c r="AI2725" s="16" t="s">
        <v>297</v>
      </c>
      <c r="AJ2725" s="16" t="s">
        <v>214</v>
      </c>
      <c r="AK2725" s="16" t="s">
        <v>233</v>
      </c>
      <c r="AL2725" s="16">
        <v>2</v>
      </c>
    </row>
    <row r="2726" spans="1:38" x14ac:dyDescent="0.3">
      <c r="A2726" s="24" t="s">
        <v>0</v>
      </c>
      <c r="B2726" t="s">
        <v>1</v>
      </c>
      <c r="C2726" t="s">
        <v>279</v>
      </c>
      <c r="D2726">
        <v>-27.271709999999999</v>
      </c>
      <c r="E2726">
        <v>-48.331710000000001</v>
      </c>
      <c r="F2726" s="24" t="s">
        <v>2</v>
      </c>
      <c r="G2726" s="24" t="s">
        <v>3</v>
      </c>
      <c r="H2726" s="25">
        <v>42416</v>
      </c>
      <c r="I2726" s="12" t="s">
        <v>294</v>
      </c>
      <c r="J2726" s="12" t="s">
        <v>245</v>
      </c>
      <c r="K2726" s="12" t="s">
        <v>292</v>
      </c>
      <c r="L2726" s="24" t="s">
        <v>96</v>
      </c>
      <c r="M2726" s="24" t="s">
        <v>313</v>
      </c>
      <c r="N2726" t="s">
        <v>85</v>
      </c>
      <c r="O2726" s="24">
        <v>1</v>
      </c>
      <c r="P2726">
        <v>5</v>
      </c>
      <c r="Q2726">
        <v>5</v>
      </c>
      <c r="R2726">
        <v>28</v>
      </c>
      <c r="S2726" s="24">
        <v>14.5</v>
      </c>
      <c r="T2726" s="24">
        <v>13</v>
      </c>
      <c r="U2726" t="s">
        <v>191</v>
      </c>
      <c r="V2726" s="14" t="str">
        <f>VLOOKUP($U2726,look_up!$A$2:J2752,2,FALSE)</f>
        <v>Anêmona</v>
      </c>
      <c r="W2726" s="14" t="str">
        <f>VLOOKUP($U2726,look_up!$A$2:K2752,3,FALSE)</f>
        <v>Species</v>
      </c>
      <c r="X2726" s="14" t="str">
        <f>VLOOKUP($U2726,look_up!$A$2:L2752,4,FALSE)</f>
        <v>NA</v>
      </c>
      <c r="Y2726" s="14" t="str">
        <f>VLOOKUP($U2726,look_up!A$2:K2752,5,FALSE)</f>
        <v>Animalia</v>
      </c>
      <c r="Z2726" s="14" t="str">
        <f>VLOOKUP($U2726,look_up!A$2:L2752,6,FALSE)</f>
        <v>Cnidaria</v>
      </c>
      <c r="AA2726" s="14" t="str">
        <f>VLOOKUP($U2726,look_up!A$2:M2752,7,FALSE)</f>
        <v>Anthozoa</v>
      </c>
      <c r="AB2726" s="14" t="str">
        <f>VLOOKUP($U2726,look_up!$A$2:P2752,8,FALSE)</f>
        <v>Actiniaria</v>
      </c>
      <c r="AC2726" s="14" t="str">
        <f>VLOOKUP($U2726,look_up!$A$2:Q2752,9,FALSE)</f>
        <v>Actiniidae</v>
      </c>
      <c r="AD2726" s="14">
        <f>VLOOKUP($U2726,look_up!A$2:P2752,10,FALSE)</f>
        <v>289355</v>
      </c>
      <c r="AE2726" s="16">
        <v>0</v>
      </c>
      <c r="AF2726" s="24" t="s">
        <v>216</v>
      </c>
      <c r="AG2726">
        <v>40</v>
      </c>
      <c r="AH2726" s="16" t="s">
        <v>273</v>
      </c>
      <c r="AI2726" s="16" t="s">
        <v>297</v>
      </c>
      <c r="AJ2726" s="16" t="s">
        <v>214</v>
      </c>
      <c r="AK2726" s="16" t="s">
        <v>233</v>
      </c>
      <c r="AL2726" s="16">
        <v>0</v>
      </c>
    </row>
    <row r="2727" spans="1:38" x14ac:dyDescent="0.3">
      <c r="A2727" s="24" t="s">
        <v>0</v>
      </c>
      <c r="B2727" t="s">
        <v>1</v>
      </c>
      <c r="C2727" t="s">
        <v>279</v>
      </c>
      <c r="D2727">
        <v>-27.271709999999999</v>
      </c>
      <c r="E2727">
        <v>-48.331710000000001</v>
      </c>
      <c r="F2727" s="24" t="s">
        <v>2</v>
      </c>
      <c r="G2727" s="24" t="s">
        <v>3</v>
      </c>
      <c r="H2727" s="25">
        <v>42416</v>
      </c>
      <c r="I2727" s="12" t="s">
        <v>294</v>
      </c>
      <c r="J2727" s="12" t="s">
        <v>245</v>
      </c>
      <c r="K2727" s="12" t="s">
        <v>292</v>
      </c>
      <c r="L2727" s="24" t="s">
        <v>96</v>
      </c>
      <c r="M2727" s="24" t="s">
        <v>313</v>
      </c>
      <c r="N2727" t="s">
        <v>85</v>
      </c>
      <c r="O2727" s="24">
        <v>2</v>
      </c>
      <c r="P2727">
        <v>5</v>
      </c>
      <c r="Q2727">
        <v>5</v>
      </c>
      <c r="R2727">
        <v>28</v>
      </c>
      <c r="S2727" s="24">
        <v>14.5</v>
      </c>
      <c r="T2727" s="24">
        <v>13</v>
      </c>
      <c r="U2727" t="s">
        <v>191</v>
      </c>
      <c r="V2727" s="14" t="str">
        <f>VLOOKUP($U2727,look_up!$A$2:J2753,2,FALSE)</f>
        <v>Anêmona</v>
      </c>
      <c r="W2727" s="14" t="str">
        <f>VLOOKUP($U2727,look_up!$A$2:K2753,3,FALSE)</f>
        <v>Species</v>
      </c>
      <c r="X2727" s="14" t="str">
        <f>VLOOKUP($U2727,look_up!$A$2:L2753,4,FALSE)</f>
        <v>NA</v>
      </c>
      <c r="Y2727" s="14" t="str">
        <f>VLOOKUP($U2727,look_up!A$2:K2753,5,FALSE)</f>
        <v>Animalia</v>
      </c>
      <c r="Z2727" s="14" t="str">
        <f>VLOOKUP($U2727,look_up!A$2:L2753,6,FALSE)</f>
        <v>Cnidaria</v>
      </c>
      <c r="AA2727" s="14" t="str">
        <f>VLOOKUP($U2727,look_up!A$2:M2753,7,FALSE)</f>
        <v>Anthozoa</v>
      </c>
      <c r="AB2727" s="14" t="str">
        <f>VLOOKUP($U2727,look_up!$A$2:P2753,8,FALSE)</f>
        <v>Actiniaria</v>
      </c>
      <c r="AC2727" s="14" t="str">
        <f>VLOOKUP($U2727,look_up!$A$2:Q2753,9,FALSE)</f>
        <v>Actiniidae</v>
      </c>
      <c r="AD2727" s="14">
        <f>VLOOKUP($U2727,look_up!A$2:P2753,10,FALSE)</f>
        <v>289355</v>
      </c>
      <c r="AE2727" s="16">
        <v>0</v>
      </c>
      <c r="AF2727" s="24" t="s">
        <v>216</v>
      </c>
      <c r="AG2727">
        <v>40</v>
      </c>
      <c r="AH2727" s="16" t="s">
        <v>273</v>
      </c>
      <c r="AI2727" s="16" t="s">
        <v>297</v>
      </c>
      <c r="AJ2727" s="16" t="s">
        <v>214</v>
      </c>
      <c r="AK2727" s="16" t="s">
        <v>233</v>
      </c>
      <c r="AL2727" s="16">
        <v>0</v>
      </c>
    </row>
    <row r="2728" spans="1:38" x14ac:dyDescent="0.3">
      <c r="A2728" s="24" t="s">
        <v>0</v>
      </c>
      <c r="B2728" t="s">
        <v>1</v>
      </c>
      <c r="C2728" t="s">
        <v>279</v>
      </c>
      <c r="D2728">
        <v>-27.271709999999999</v>
      </c>
      <c r="E2728">
        <v>-48.331710000000001</v>
      </c>
      <c r="F2728" s="24" t="s">
        <v>2</v>
      </c>
      <c r="G2728" s="24" t="s">
        <v>3</v>
      </c>
      <c r="H2728" s="25">
        <v>42416</v>
      </c>
      <c r="I2728" s="12" t="s">
        <v>294</v>
      </c>
      <c r="J2728" s="12" t="s">
        <v>245</v>
      </c>
      <c r="K2728" s="12" t="s">
        <v>292</v>
      </c>
      <c r="L2728" s="24" t="s">
        <v>96</v>
      </c>
      <c r="M2728" s="24" t="s">
        <v>313</v>
      </c>
      <c r="N2728" t="s">
        <v>85</v>
      </c>
      <c r="O2728" s="24">
        <v>3</v>
      </c>
      <c r="P2728">
        <v>5</v>
      </c>
      <c r="Q2728">
        <v>5</v>
      </c>
      <c r="R2728">
        <v>28</v>
      </c>
      <c r="S2728" s="24">
        <v>14.5</v>
      </c>
      <c r="T2728" s="24">
        <v>13</v>
      </c>
      <c r="U2728" t="s">
        <v>191</v>
      </c>
      <c r="V2728" s="14" t="str">
        <f>VLOOKUP($U2728,look_up!$A$2:J2754,2,FALSE)</f>
        <v>Anêmona</v>
      </c>
      <c r="W2728" s="14" t="str">
        <f>VLOOKUP($U2728,look_up!$A$2:K2754,3,FALSE)</f>
        <v>Species</v>
      </c>
      <c r="X2728" s="14" t="str">
        <f>VLOOKUP($U2728,look_up!$A$2:L2754,4,FALSE)</f>
        <v>NA</v>
      </c>
      <c r="Y2728" s="14" t="str">
        <f>VLOOKUP($U2728,look_up!A$2:K2754,5,FALSE)</f>
        <v>Animalia</v>
      </c>
      <c r="Z2728" s="14" t="str">
        <f>VLOOKUP($U2728,look_up!A$2:L2754,6,FALSE)</f>
        <v>Cnidaria</v>
      </c>
      <c r="AA2728" s="14" t="str">
        <f>VLOOKUP($U2728,look_up!A$2:M2754,7,FALSE)</f>
        <v>Anthozoa</v>
      </c>
      <c r="AB2728" s="14" t="str">
        <f>VLOOKUP($U2728,look_up!$A$2:P2754,8,FALSE)</f>
        <v>Actiniaria</v>
      </c>
      <c r="AC2728" s="14" t="str">
        <f>VLOOKUP($U2728,look_up!$A$2:Q2754,9,FALSE)</f>
        <v>Actiniidae</v>
      </c>
      <c r="AD2728" s="14">
        <f>VLOOKUP($U2728,look_up!A$2:P2754,10,FALSE)</f>
        <v>289355</v>
      </c>
      <c r="AE2728" s="16">
        <v>0</v>
      </c>
      <c r="AF2728" s="24" t="s">
        <v>216</v>
      </c>
      <c r="AG2728">
        <v>40</v>
      </c>
      <c r="AH2728" s="16" t="s">
        <v>273</v>
      </c>
      <c r="AI2728" s="16" t="s">
        <v>297</v>
      </c>
      <c r="AJ2728" s="16" t="s">
        <v>214</v>
      </c>
      <c r="AK2728" s="16" t="s">
        <v>233</v>
      </c>
      <c r="AL2728" s="16">
        <v>0</v>
      </c>
    </row>
    <row r="2729" spans="1:38" x14ac:dyDescent="0.3">
      <c r="A2729" s="24" t="s">
        <v>0</v>
      </c>
      <c r="B2729" t="s">
        <v>1</v>
      </c>
      <c r="C2729" t="s">
        <v>279</v>
      </c>
      <c r="D2729">
        <v>-27.271709999999999</v>
      </c>
      <c r="E2729">
        <v>-48.331710000000001</v>
      </c>
      <c r="F2729" s="24" t="s">
        <v>2</v>
      </c>
      <c r="G2729" s="24" t="s">
        <v>3</v>
      </c>
      <c r="H2729" s="25">
        <v>42416</v>
      </c>
      <c r="I2729" s="12" t="s">
        <v>294</v>
      </c>
      <c r="J2729" s="12" t="s">
        <v>245</v>
      </c>
      <c r="K2729" s="12" t="s">
        <v>292</v>
      </c>
      <c r="L2729" s="24" t="s">
        <v>96</v>
      </c>
      <c r="M2729" s="24" t="s">
        <v>313</v>
      </c>
      <c r="N2729" t="s">
        <v>86</v>
      </c>
      <c r="O2729" s="24">
        <v>1</v>
      </c>
      <c r="P2729">
        <v>10</v>
      </c>
      <c r="Q2729">
        <v>10</v>
      </c>
      <c r="R2729">
        <v>27</v>
      </c>
      <c r="S2729" s="24">
        <v>14.5</v>
      </c>
      <c r="T2729" s="24">
        <v>13</v>
      </c>
      <c r="U2729" t="s">
        <v>191</v>
      </c>
      <c r="V2729" s="14" t="str">
        <f>VLOOKUP($U2729,look_up!$A$2:J2755,2,FALSE)</f>
        <v>Anêmona</v>
      </c>
      <c r="W2729" s="14" t="str">
        <f>VLOOKUP($U2729,look_up!$A$2:K2755,3,FALSE)</f>
        <v>Species</v>
      </c>
      <c r="X2729" s="14" t="str">
        <f>VLOOKUP($U2729,look_up!$A$2:L2755,4,FALSE)</f>
        <v>NA</v>
      </c>
      <c r="Y2729" s="14" t="str">
        <f>VLOOKUP($U2729,look_up!A$2:K2755,5,FALSE)</f>
        <v>Animalia</v>
      </c>
      <c r="Z2729" s="14" t="str">
        <f>VLOOKUP($U2729,look_up!A$2:L2755,6,FALSE)</f>
        <v>Cnidaria</v>
      </c>
      <c r="AA2729" s="14" t="str">
        <f>VLOOKUP($U2729,look_up!A$2:M2755,7,FALSE)</f>
        <v>Anthozoa</v>
      </c>
      <c r="AB2729" s="14" t="str">
        <f>VLOOKUP($U2729,look_up!$A$2:P2755,8,FALSE)</f>
        <v>Actiniaria</v>
      </c>
      <c r="AC2729" s="14" t="str">
        <f>VLOOKUP($U2729,look_up!$A$2:Q2755,9,FALSE)</f>
        <v>Actiniidae</v>
      </c>
      <c r="AD2729" s="14">
        <f>VLOOKUP($U2729,look_up!A$2:P2755,10,FALSE)</f>
        <v>289355</v>
      </c>
      <c r="AE2729" s="16">
        <v>0</v>
      </c>
      <c r="AF2729" s="24" t="s">
        <v>216</v>
      </c>
      <c r="AG2729">
        <v>40</v>
      </c>
      <c r="AH2729" s="16" t="s">
        <v>273</v>
      </c>
      <c r="AI2729" s="16" t="s">
        <v>297</v>
      </c>
      <c r="AJ2729" s="16" t="s">
        <v>214</v>
      </c>
      <c r="AK2729" s="16" t="s">
        <v>233</v>
      </c>
      <c r="AL2729" s="16">
        <v>0</v>
      </c>
    </row>
    <row r="2730" spans="1:38" x14ac:dyDescent="0.3">
      <c r="A2730" s="24" t="s">
        <v>0</v>
      </c>
      <c r="B2730" t="s">
        <v>1</v>
      </c>
      <c r="C2730" t="s">
        <v>279</v>
      </c>
      <c r="D2730">
        <v>-27.271709999999999</v>
      </c>
      <c r="E2730">
        <v>-48.331710000000001</v>
      </c>
      <c r="F2730" s="24" t="s">
        <v>2</v>
      </c>
      <c r="G2730" s="24" t="s">
        <v>3</v>
      </c>
      <c r="H2730" s="25">
        <v>42416</v>
      </c>
      <c r="I2730" s="12" t="s">
        <v>294</v>
      </c>
      <c r="J2730" s="12" t="s">
        <v>245</v>
      </c>
      <c r="K2730" s="12" t="s">
        <v>292</v>
      </c>
      <c r="L2730" s="24" t="s">
        <v>96</v>
      </c>
      <c r="M2730" s="24" t="s">
        <v>313</v>
      </c>
      <c r="N2730" t="s">
        <v>86</v>
      </c>
      <c r="O2730" s="24">
        <v>2</v>
      </c>
      <c r="P2730">
        <v>10</v>
      </c>
      <c r="Q2730">
        <v>10</v>
      </c>
      <c r="R2730">
        <v>27</v>
      </c>
      <c r="S2730" s="24">
        <v>14.5</v>
      </c>
      <c r="T2730" s="24">
        <v>13</v>
      </c>
      <c r="U2730" t="s">
        <v>191</v>
      </c>
      <c r="V2730" s="14" t="str">
        <f>VLOOKUP($U2730,look_up!$A$2:J2756,2,FALSE)</f>
        <v>Anêmona</v>
      </c>
      <c r="W2730" s="14" t="str">
        <f>VLOOKUP($U2730,look_up!$A$2:K2756,3,FALSE)</f>
        <v>Species</v>
      </c>
      <c r="X2730" s="14" t="str">
        <f>VLOOKUP($U2730,look_up!$A$2:L2756,4,FALSE)</f>
        <v>NA</v>
      </c>
      <c r="Y2730" s="14" t="str">
        <f>VLOOKUP($U2730,look_up!A$2:K2756,5,FALSE)</f>
        <v>Animalia</v>
      </c>
      <c r="Z2730" s="14" t="str">
        <f>VLOOKUP($U2730,look_up!A$2:L2756,6,FALSE)</f>
        <v>Cnidaria</v>
      </c>
      <c r="AA2730" s="14" t="str">
        <f>VLOOKUP($U2730,look_up!A$2:M2756,7,FALSE)</f>
        <v>Anthozoa</v>
      </c>
      <c r="AB2730" s="14" t="str">
        <f>VLOOKUP($U2730,look_up!$A$2:P2756,8,FALSE)</f>
        <v>Actiniaria</v>
      </c>
      <c r="AC2730" s="14" t="str">
        <f>VLOOKUP($U2730,look_up!$A$2:Q2756,9,FALSE)</f>
        <v>Actiniidae</v>
      </c>
      <c r="AD2730" s="14">
        <f>VLOOKUP($U2730,look_up!A$2:P2756,10,FALSE)</f>
        <v>289355</v>
      </c>
      <c r="AE2730" s="16">
        <v>0</v>
      </c>
      <c r="AF2730" s="24" t="s">
        <v>216</v>
      </c>
      <c r="AG2730">
        <v>40</v>
      </c>
      <c r="AH2730" s="16" t="s">
        <v>273</v>
      </c>
      <c r="AI2730" s="16" t="s">
        <v>297</v>
      </c>
      <c r="AJ2730" s="16" t="s">
        <v>214</v>
      </c>
      <c r="AK2730" s="16" t="s">
        <v>233</v>
      </c>
      <c r="AL2730" s="16">
        <v>0</v>
      </c>
    </row>
    <row r="2731" spans="1:38" x14ac:dyDescent="0.3">
      <c r="A2731" s="24" t="s">
        <v>0</v>
      </c>
      <c r="B2731" t="s">
        <v>1</v>
      </c>
      <c r="C2731" t="s">
        <v>279</v>
      </c>
      <c r="D2731">
        <v>-27.271709999999999</v>
      </c>
      <c r="E2731">
        <v>-48.331710000000001</v>
      </c>
      <c r="F2731" s="24" t="s">
        <v>2</v>
      </c>
      <c r="G2731" s="24" t="s">
        <v>3</v>
      </c>
      <c r="H2731" s="25">
        <v>42416</v>
      </c>
      <c r="I2731" s="12" t="s">
        <v>294</v>
      </c>
      <c r="J2731" s="12" t="s">
        <v>245</v>
      </c>
      <c r="K2731" s="12" t="s">
        <v>292</v>
      </c>
      <c r="L2731" s="24" t="s">
        <v>96</v>
      </c>
      <c r="M2731" s="24" t="s">
        <v>313</v>
      </c>
      <c r="N2731" t="s">
        <v>86</v>
      </c>
      <c r="O2731" s="24">
        <v>3</v>
      </c>
      <c r="P2731">
        <v>10</v>
      </c>
      <c r="Q2731">
        <v>10</v>
      </c>
      <c r="R2731">
        <v>27</v>
      </c>
      <c r="S2731" s="24">
        <v>14.5</v>
      </c>
      <c r="T2731" s="24">
        <v>13</v>
      </c>
      <c r="U2731" t="s">
        <v>191</v>
      </c>
      <c r="V2731" s="14" t="str">
        <f>VLOOKUP($U2731,look_up!$A$2:J2757,2,FALSE)</f>
        <v>Anêmona</v>
      </c>
      <c r="W2731" s="14" t="str">
        <f>VLOOKUP($U2731,look_up!$A$2:K2757,3,FALSE)</f>
        <v>Species</v>
      </c>
      <c r="X2731" s="14" t="str">
        <f>VLOOKUP($U2731,look_up!$A$2:L2757,4,FALSE)</f>
        <v>NA</v>
      </c>
      <c r="Y2731" s="14" t="str">
        <f>VLOOKUP($U2731,look_up!A$2:K2757,5,FALSE)</f>
        <v>Animalia</v>
      </c>
      <c r="Z2731" s="14" t="str">
        <f>VLOOKUP($U2731,look_up!A$2:L2757,6,FALSE)</f>
        <v>Cnidaria</v>
      </c>
      <c r="AA2731" s="14" t="str">
        <f>VLOOKUP($U2731,look_up!A$2:M2757,7,FALSE)</f>
        <v>Anthozoa</v>
      </c>
      <c r="AB2731" s="14" t="str">
        <f>VLOOKUP($U2731,look_up!$A$2:P2757,8,FALSE)</f>
        <v>Actiniaria</v>
      </c>
      <c r="AC2731" s="14" t="str">
        <f>VLOOKUP($U2731,look_up!$A$2:Q2757,9,FALSE)</f>
        <v>Actiniidae</v>
      </c>
      <c r="AD2731" s="14">
        <f>VLOOKUP($U2731,look_up!A$2:P2757,10,FALSE)</f>
        <v>289355</v>
      </c>
      <c r="AE2731" s="16">
        <v>0</v>
      </c>
      <c r="AF2731" s="24" t="s">
        <v>216</v>
      </c>
      <c r="AG2731">
        <v>40</v>
      </c>
      <c r="AH2731" s="16" t="s">
        <v>273</v>
      </c>
      <c r="AI2731" s="16" t="s">
        <v>297</v>
      </c>
      <c r="AJ2731" s="16" t="s">
        <v>214</v>
      </c>
      <c r="AK2731" s="16" t="s">
        <v>233</v>
      </c>
      <c r="AL2731" s="16">
        <v>0</v>
      </c>
    </row>
    <row r="2732" spans="1:38" x14ac:dyDescent="0.3">
      <c r="A2732" s="24" t="s">
        <v>0</v>
      </c>
      <c r="B2732" t="s">
        <v>308</v>
      </c>
      <c r="C2732" t="s">
        <v>281</v>
      </c>
      <c r="D2732">
        <v>-27.274239999999999</v>
      </c>
      <c r="E2732">
        <v>-48.3339</v>
      </c>
      <c r="F2732" s="24" t="s">
        <v>2</v>
      </c>
      <c r="G2732" s="24" t="s">
        <v>3</v>
      </c>
      <c r="H2732" s="25">
        <v>42417</v>
      </c>
      <c r="I2732" s="12" t="s">
        <v>103</v>
      </c>
      <c r="J2732" s="12" t="s">
        <v>245</v>
      </c>
      <c r="K2732" s="12" t="s">
        <v>292</v>
      </c>
      <c r="L2732" s="24" t="s">
        <v>96</v>
      </c>
      <c r="M2732" s="24" t="s">
        <v>313</v>
      </c>
      <c r="N2732" t="s">
        <v>85</v>
      </c>
      <c r="O2732" s="24">
        <v>1</v>
      </c>
      <c r="P2732">
        <v>5</v>
      </c>
      <c r="Q2732">
        <v>5</v>
      </c>
      <c r="R2732">
        <v>26</v>
      </c>
      <c r="S2732" s="24">
        <v>13.5</v>
      </c>
      <c r="T2732" s="24">
        <v>13.5</v>
      </c>
      <c r="U2732" t="s">
        <v>191</v>
      </c>
      <c r="V2732" s="14" t="str">
        <f>VLOOKUP($U2732,look_up!$A$2:J2758,2,FALSE)</f>
        <v>Anêmona</v>
      </c>
      <c r="W2732" s="14" t="str">
        <f>VLOOKUP($U2732,look_up!$A$2:K2758,3,FALSE)</f>
        <v>Species</v>
      </c>
      <c r="X2732" s="14" t="str">
        <f>VLOOKUP($U2732,look_up!$A$2:L2758,4,FALSE)</f>
        <v>NA</v>
      </c>
      <c r="Y2732" s="14" t="str">
        <f>VLOOKUP($U2732,look_up!A$2:K2758,5,FALSE)</f>
        <v>Animalia</v>
      </c>
      <c r="Z2732" s="14" t="str">
        <f>VLOOKUP($U2732,look_up!A$2:L2758,6,FALSE)</f>
        <v>Cnidaria</v>
      </c>
      <c r="AA2732" s="14" t="str">
        <f>VLOOKUP($U2732,look_up!A$2:M2758,7,FALSE)</f>
        <v>Anthozoa</v>
      </c>
      <c r="AB2732" s="14" t="str">
        <f>VLOOKUP($U2732,look_up!$A$2:P2758,8,FALSE)</f>
        <v>Actiniaria</v>
      </c>
      <c r="AC2732" s="14" t="str">
        <f>VLOOKUP($U2732,look_up!$A$2:Q2758,9,FALSE)</f>
        <v>Actiniidae</v>
      </c>
      <c r="AD2732" s="14">
        <f>VLOOKUP($U2732,look_up!A$2:P2758,10,FALSE)</f>
        <v>289355</v>
      </c>
      <c r="AE2732" s="16">
        <v>0</v>
      </c>
      <c r="AF2732" s="24" t="s">
        <v>216</v>
      </c>
      <c r="AG2732">
        <v>40</v>
      </c>
      <c r="AH2732" s="16" t="s">
        <v>273</v>
      </c>
      <c r="AI2732" s="16" t="s">
        <v>297</v>
      </c>
      <c r="AJ2732" s="16" t="s">
        <v>214</v>
      </c>
      <c r="AK2732" s="16" t="s">
        <v>233</v>
      </c>
      <c r="AL2732" s="16">
        <v>0</v>
      </c>
    </row>
    <row r="2733" spans="1:38" x14ac:dyDescent="0.3">
      <c r="A2733" s="24" t="s">
        <v>0</v>
      </c>
      <c r="B2733" t="s">
        <v>308</v>
      </c>
      <c r="C2733" t="s">
        <v>281</v>
      </c>
      <c r="D2733">
        <v>-27.274239999999999</v>
      </c>
      <c r="E2733">
        <v>-48.3339</v>
      </c>
      <c r="F2733" s="24" t="s">
        <v>2</v>
      </c>
      <c r="G2733" s="24" t="s">
        <v>3</v>
      </c>
      <c r="H2733" s="25">
        <v>42417</v>
      </c>
      <c r="I2733" s="12" t="s">
        <v>103</v>
      </c>
      <c r="J2733" s="12" t="s">
        <v>245</v>
      </c>
      <c r="K2733" s="12" t="s">
        <v>292</v>
      </c>
      <c r="L2733" s="24" t="s">
        <v>96</v>
      </c>
      <c r="M2733" s="24" t="s">
        <v>313</v>
      </c>
      <c r="N2733" t="s">
        <v>85</v>
      </c>
      <c r="O2733" s="24">
        <v>2</v>
      </c>
      <c r="P2733">
        <v>5</v>
      </c>
      <c r="Q2733">
        <v>5</v>
      </c>
      <c r="R2733">
        <v>26</v>
      </c>
      <c r="S2733" s="24">
        <v>13.5</v>
      </c>
      <c r="T2733" s="24">
        <v>13.5</v>
      </c>
      <c r="U2733" t="s">
        <v>191</v>
      </c>
      <c r="V2733" s="14" t="str">
        <f>VLOOKUP($U2733,look_up!$A$2:J2759,2,FALSE)</f>
        <v>Anêmona</v>
      </c>
      <c r="W2733" s="14" t="str">
        <f>VLOOKUP($U2733,look_up!$A$2:K2759,3,FALSE)</f>
        <v>Species</v>
      </c>
      <c r="X2733" s="14" t="str">
        <f>VLOOKUP($U2733,look_up!$A$2:L2759,4,FALSE)</f>
        <v>NA</v>
      </c>
      <c r="Y2733" s="14" t="str">
        <f>VLOOKUP($U2733,look_up!A$2:K2759,5,FALSE)</f>
        <v>Animalia</v>
      </c>
      <c r="Z2733" s="14" t="str">
        <f>VLOOKUP($U2733,look_up!A$2:L2759,6,FALSE)</f>
        <v>Cnidaria</v>
      </c>
      <c r="AA2733" s="14" t="str">
        <f>VLOOKUP($U2733,look_up!A$2:M2759,7,FALSE)</f>
        <v>Anthozoa</v>
      </c>
      <c r="AB2733" s="14" t="str">
        <f>VLOOKUP($U2733,look_up!$A$2:P2759,8,FALSE)</f>
        <v>Actiniaria</v>
      </c>
      <c r="AC2733" s="14" t="str">
        <f>VLOOKUP($U2733,look_up!$A$2:Q2759,9,FALSE)</f>
        <v>Actiniidae</v>
      </c>
      <c r="AD2733" s="14">
        <f>VLOOKUP($U2733,look_up!A$2:P2759,10,FALSE)</f>
        <v>289355</v>
      </c>
      <c r="AE2733" s="16">
        <v>0</v>
      </c>
      <c r="AF2733" s="24" t="s">
        <v>216</v>
      </c>
      <c r="AG2733">
        <v>40</v>
      </c>
      <c r="AH2733" s="16" t="s">
        <v>273</v>
      </c>
      <c r="AI2733" s="16" t="s">
        <v>297</v>
      </c>
      <c r="AJ2733" s="16" t="s">
        <v>214</v>
      </c>
      <c r="AK2733" s="16" t="s">
        <v>233</v>
      </c>
      <c r="AL2733" s="16">
        <v>0</v>
      </c>
    </row>
    <row r="2734" spans="1:38" x14ac:dyDescent="0.3">
      <c r="A2734" s="24" t="s">
        <v>0</v>
      </c>
      <c r="B2734" t="s">
        <v>308</v>
      </c>
      <c r="C2734" t="s">
        <v>281</v>
      </c>
      <c r="D2734">
        <v>-27.274239999999999</v>
      </c>
      <c r="E2734">
        <v>-48.3339</v>
      </c>
      <c r="F2734" s="24" t="s">
        <v>2</v>
      </c>
      <c r="G2734" s="24" t="s">
        <v>3</v>
      </c>
      <c r="H2734" s="25">
        <v>42417</v>
      </c>
      <c r="I2734" s="12" t="s">
        <v>103</v>
      </c>
      <c r="J2734" s="12" t="s">
        <v>245</v>
      </c>
      <c r="K2734" s="12" t="s">
        <v>292</v>
      </c>
      <c r="L2734" s="24" t="s">
        <v>96</v>
      </c>
      <c r="M2734" s="24" t="s">
        <v>313</v>
      </c>
      <c r="N2734" t="s">
        <v>85</v>
      </c>
      <c r="O2734" s="24">
        <v>3</v>
      </c>
      <c r="P2734">
        <v>5</v>
      </c>
      <c r="Q2734">
        <v>5</v>
      </c>
      <c r="R2734">
        <v>26</v>
      </c>
      <c r="S2734" s="24">
        <v>13.5</v>
      </c>
      <c r="T2734" s="24">
        <v>13.5</v>
      </c>
      <c r="U2734" t="s">
        <v>191</v>
      </c>
      <c r="V2734" s="14" t="str">
        <f>VLOOKUP($U2734,look_up!$A$2:J2760,2,FALSE)</f>
        <v>Anêmona</v>
      </c>
      <c r="W2734" s="14" t="str">
        <f>VLOOKUP($U2734,look_up!$A$2:K2760,3,FALSE)</f>
        <v>Species</v>
      </c>
      <c r="X2734" s="14" t="str">
        <f>VLOOKUP($U2734,look_up!$A$2:L2760,4,FALSE)</f>
        <v>NA</v>
      </c>
      <c r="Y2734" s="14" t="str">
        <f>VLOOKUP($U2734,look_up!A$2:K2760,5,FALSE)</f>
        <v>Animalia</v>
      </c>
      <c r="Z2734" s="14" t="str">
        <f>VLOOKUP($U2734,look_up!A$2:L2760,6,FALSE)</f>
        <v>Cnidaria</v>
      </c>
      <c r="AA2734" s="14" t="str">
        <f>VLOOKUP($U2734,look_up!A$2:M2760,7,FALSE)</f>
        <v>Anthozoa</v>
      </c>
      <c r="AB2734" s="14" t="str">
        <f>VLOOKUP($U2734,look_up!$A$2:P2760,8,FALSE)</f>
        <v>Actiniaria</v>
      </c>
      <c r="AC2734" s="14" t="str">
        <f>VLOOKUP($U2734,look_up!$A$2:Q2760,9,FALSE)</f>
        <v>Actiniidae</v>
      </c>
      <c r="AD2734" s="14">
        <f>VLOOKUP($U2734,look_up!A$2:P2760,10,FALSE)</f>
        <v>289355</v>
      </c>
      <c r="AE2734" s="16">
        <v>0</v>
      </c>
      <c r="AF2734" s="24" t="s">
        <v>216</v>
      </c>
      <c r="AG2734">
        <v>40</v>
      </c>
      <c r="AH2734" s="16" t="s">
        <v>273</v>
      </c>
      <c r="AI2734" s="16" t="s">
        <v>297</v>
      </c>
      <c r="AJ2734" s="16" t="s">
        <v>214</v>
      </c>
      <c r="AK2734" s="16" t="s">
        <v>233</v>
      </c>
      <c r="AL2734" s="16">
        <v>0</v>
      </c>
    </row>
    <row r="2735" spans="1:38" x14ac:dyDescent="0.3">
      <c r="A2735" s="24" t="s">
        <v>0</v>
      </c>
      <c r="B2735" t="s">
        <v>308</v>
      </c>
      <c r="C2735" t="s">
        <v>281</v>
      </c>
      <c r="D2735">
        <v>-27.274239999999999</v>
      </c>
      <c r="E2735">
        <v>-48.3339</v>
      </c>
      <c r="F2735" s="24" t="s">
        <v>2</v>
      </c>
      <c r="G2735" s="24" t="s">
        <v>3</v>
      </c>
      <c r="H2735" s="25">
        <v>42417</v>
      </c>
      <c r="I2735" s="12" t="s">
        <v>103</v>
      </c>
      <c r="J2735" s="12" t="s">
        <v>245</v>
      </c>
      <c r="K2735" s="12" t="s">
        <v>292</v>
      </c>
      <c r="L2735" s="24" t="s">
        <v>96</v>
      </c>
      <c r="M2735" s="24" t="s">
        <v>313</v>
      </c>
      <c r="N2735" t="s">
        <v>85</v>
      </c>
      <c r="O2735" s="24">
        <v>1</v>
      </c>
      <c r="P2735">
        <v>10</v>
      </c>
      <c r="Q2735">
        <v>10</v>
      </c>
      <c r="R2735">
        <v>26</v>
      </c>
      <c r="S2735" s="24">
        <v>13.5</v>
      </c>
      <c r="T2735" s="24">
        <v>13.5</v>
      </c>
      <c r="U2735" t="s">
        <v>191</v>
      </c>
      <c r="V2735" s="14" t="str">
        <f>VLOOKUP($U2735,look_up!$A$2:J2761,2,FALSE)</f>
        <v>Anêmona</v>
      </c>
      <c r="W2735" s="14" t="str">
        <f>VLOOKUP($U2735,look_up!$A$2:K2761,3,FALSE)</f>
        <v>Species</v>
      </c>
      <c r="X2735" s="14" t="str">
        <f>VLOOKUP($U2735,look_up!$A$2:L2761,4,FALSE)</f>
        <v>NA</v>
      </c>
      <c r="Y2735" s="14" t="str">
        <f>VLOOKUP($U2735,look_up!A$2:K2761,5,FALSE)</f>
        <v>Animalia</v>
      </c>
      <c r="Z2735" s="14" t="str">
        <f>VLOOKUP($U2735,look_up!A$2:L2761,6,FALSE)</f>
        <v>Cnidaria</v>
      </c>
      <c r="AA2735" s="14" t="str">
        <f>VLOOKUP($U2735,look_up!A$2:M2761,7,FALSE)</f>
        <v>Anthozoa</v>
      </c>
      <c r="AB2735" s="14" t="str">
        <f>VLOOKUP($U2735,look_up!$A$2:P2761,8,FALSE)</f>
        <v>Actiniaria</v>
      </c>
      <c r="AC2735" s="14" t="str">
        <f>VLOOKUP($U2735,look_up!$A$2:Q2761,9,FALSE)</f>
        <v>Actiniidae</v>
      </c>
      <c r="AD2735" s="14">
        <f>VLOOKUP($U2735,look_up!A$2:P2761,10,FALSE)</f>
        <v>289355</v>
      </c>
      <c r="AE2735" s="16">
        <v>0</v>
      </c>
      <c r="AF2735" s="24" t="s">
        <v>216</v>
      </c>
      <c r="AG2735">
        <v>40</v>
      </c>
      <c r="AH2735" s="16" t="s">
        <v>273</v>
      </c>
      <c r="AI2735" s="16" t="s">
        <v>297</v>
      </c>
      <c r="AJ2735" s="16" t="s">
        <v>214</v>
      </c>
      <c r="AK2735" s="16" t="s">
        <v>233</v>
      </c>
      <c r="AL2735" s="16">
        <v>0</v>
      </c>
    </row>
    <row r="2736" spans="1:38" x14ac:dyDescent="0.3">
      <c r="A2736" s="24" t="s">
        <v>0</v>
      </c>
      <c r="B2736" t="s">
        <v>308</v>
      </c>
      <c r="C2736" t="s">
        <v>281</v>
      </c>
      <c r="D2736">
        <v>-27.274239999999999</v>
      </c>
      <c r="E2736">
        <v>-48.3339</v>
      </c>
      <c r="F2736" s="24" t="s">
        <v>2</v>
      </c>
      <c r="G2736" s="24" t="s">
        <v>3</v>
      </c>
      <c r="H2736" s="25">
        <v>42417</v>
      </c>
      <c r="I2736" s="12" t="s">
        <v>103</v>
      </c>
      <c r="J2736" s="12" t="s">
        <v>245</v>
      </c>
      <c r="K2736" s="12" t="s">
        <v>292</v>
      </c>
      <c r="L2736" s="24" t="s">
        <v>96</v>
      </c>
      <c r="M2736" s="24" t="s">
        <v>313</v>
      </c>
      <c r="N2736" t="s">
        <v>85</v>
      </c>
      <c r="O2736" s="24">
        <v>2</v>
      </c>
      <c r="P2736">
        <v>10</v>
      </c>
      <c r="Q2736">
        <v>10</v>
      </c>
      <c r="R2736">
        <v>26</v>
      </c>
      <c r="S2736" s="24">
        <v>13.5</v>
      </c>
      <c r="T2736" s="24">
        <v>13.5</v>
      </c>
      <c r="U2736" t="s">
        <v>191</v>
      </c>
      <c r="V2736" s="14" t="str">
        <f>VLOOKUP($U2736,look_up!$A$2:J2762,2,FALSE)</f>
        <v>Anêmona</v>
      </c>
      <c r="W2736" s="14" t="str">
        <f>VLOOKUP($U2736,look_up!$A$2:K2762,3,FALSE)</f>
        <v>Species</v>
      </c>
      <c r="X2736" s="14" t="str">
        <f>VLOOKUP($U2736,look_up!$A$2:L2762,4,FALSE)</f>
        <v>NA</v>
      </c>
      <c r="Y2736" s="14" t="str">
        <f>VLOOKUP($U2736,look_up!A$2:K2762,5,FALSE)</f>
        <v>Animalia</v>
      </c>
      <c r="Z2736" s="14" t="str">
        <f>VLOOKUP($U2736,look_up!A$2:L2762,6,FALSE)</f>
        <v>Cnidaria</v>
      </c>
      <c r="AA2736" s="14" t="str">
        <f>VLOOKUP($U2736,look_up!A$2:M2762,7,FALSE)</f>
        <v>Anthozoa</v>
      </c>
      <c r="AB2736" s="14" t="str">
        <f>VLOOKUP($U2736,look_up!$A$2:P2762,8,FALSE)</f>
        <v>Actiniaria</v>
      </c>
      <c r="AC2736" s="14" t="str">
        <f>VLOOKUP($U2736,look_up!$A$2:Q2762,9,FALSE)</f>
        <v>Actiniidae</v>
      </c>
      <c r="AD2736" s="14">
        <f>VLOOKUP($U2736,look_up!A$2:P2762,10,FALSE)</f>
        <v>289355</v>
      </c>
      <c r="AE2736" s="16">
        <v>0</v>
      </c>
      <c r="AF2736" s="24" t="s">
        <v>216</v>
      </c>
      <c r="AG2736">
        <v>40</v>
      </c>
      <c r="AH2736" s="16" t="s">
        <v>273</v>
      </c>
      <c r="AI2736" s="16" t="s">
        <v>297</v>
      </c>
      <c r="AJ2736" s="16" t="s">
        <v>214</v>
      </c>
      <c r="AK2736" s="16" t="s">
        <v>233</v>
      </c>
      <c r="AL2736" s="16">
        <v>0</v>
      </c>
    </row>
    <row r="2737" spans="1:38" x14ac:dyDescent="0.3">
      <c r="A2737" s="24" t="s">
        <v>0</v>
      </c>
      <c r="B2737" t="s">
        <v>308</v>
      </c>
      <c r="C2737" t="s">
        <v>281</v>
      </c>
      <c r="D2737">
        <v>-27.274239999999999</v>
      </c>
      <c r="E2737">
        <v>-48.3339</v>
      </c>
      <c r="F2737" s="24" t="s">
        <v>2</v>
      </c>
      <c r="G2737" s="24" t="s">
        <v>3</v>
      </c>
      <c r="H2737" s="25">
        <v>42417</v>
      </c>
      <c r="I2737" s="12" t="s">
        <v>103</v>
      </c>
      <c r="J2737" s="12" t="s">
        <v>245</v>
      </c>
      <c r="K2737" s="12" t="s">
        <v>292</v>
      </c>
      <c r="L2737" s="24" t="s">
        <v>96</v>
      </c>
      <c r="M2737" s="24" t="s">
        <v>313</v>
      </c>
      <c r="N2737" t="s">
        <v>85</v>
      </c>
      <c r="O2737" s="24">
        <v>3</v>
      </c>
      <c r="P2737">
        <v>10</v>
      </c>
      <c r="Q2737">
        <v>10</v>
      </c>
      <c r="R2737">
        <v>26</v>
      </c>
      <c r="S2737" s="24">
        <v>13.5</v>
      </c>
      <c r="T2737" s="24">
        <v>13.5</v>
      </c>
      <c r="U2737" t="s">
        <v>191</v>
      </c>
      <c r="V2737" s="14" t="str">
        <f>VLOOKUP($U2737,look_up!$A$2:J2763,2,FALSE)</f>
        <v>Anêmona</v>
      </c>
      <c r="W2737" s="14" t="str">
        <f>VLOOKUP($U2737,look_up!$A$2:K2763,3,FALSE)</f>
        <v>Species</v>
      </c>
      <c r="X2737" s="14" t="str">
        <f>VLOOKUP($U2737,look_up!$A$2:L2763,4,FALSE)</f>
        <v>NA</v>
      </c>
      <c r="Y2737" s="14" t="str">
        <f>VLOOKUP($U2737,look_up!A$2:K2763,5,FALSE)</f>
        <v>Animalia</v>
      </c>
      <c r="Z2737" s="14" t="str">
        <f>VLOOKUP($U2737,look_up!A$2:L2763,6,FALSE)</f>
        <v>Cnidaria</v>
      </c>
      <c r="AA2737" s="14" t="str">
        <f>VLOOKUP($U2737,look_up!A$2:M2763,7,FALSE)</f>
        <v>Anthozoa</v>
      </c>
      <c r="AB2737" s="14" t="str">
        <f>VLOOKUP($U2737,look_up!$A$2:P2763,8,FALSE)</f>
        <v>Actiniaria</v>
      </c>
      <c r="AC2737" s="14" t="str">
        <f>VLOOKUP($U2737,look_up!$A$2:Q2763,9,FALSE)</f>
        <v>Actiniidae</v>
      </c>
      <c r="AD2737" s="14">
        <f>VLOOKUP($U2737,look_up!A$2:P2763,10,FALSE)</f>
        <v>289355</v>
      </c>
      <c r="AE2737" s="16">
        <v>0</v>
      </c>
      <c r="AF2737" s="24" t="s">
        <v>216</v>
      </c>
      <c r="AG2737">
        <v>40</v>
      </c>
      <c r="AH2737" s="16" t="s">
        <v>273</v>
      </c>
      <c r="AI2737" s="16" t="s">
        <v>297</v>
      </c>
      <c r="AJ2737" s="16" t="s">
        <v>214</v>
      </c>
      <c r="AK2737" s="16" t="s">
        <v>233</v>
      </c>
      <c r="AL2737" s="16">
        <v>0</v>
      </c>
    </row>
    <row r="2738" spans="1:38" x14ac:dyDescent="0.3">
      <c r="A2738" s="24" t="s">
        <v>0</v>
      </c>
      <c r="B2738" t="s">
        <v>267</v>
      </c>
      <c r="C2738" t="s">
        <v>283</v>
      </c>
      <c r="D2738">
        <v>-27.27486</v>
      </c>
      <c r="E2738">
        <v>-48.36674</v>
      </c>
      <c r="F2738" s="24" t="s">
        <v>2</v>
      </c>
      <c r="G2738" s="24" t="s">
        <v>3</v>
      </c>
      <c r="H2738" s="25">
        <v>42396</v>
      </c>
      <c r="I2738" s="12" t="s">
        <v>282</v>
      </c>
      <c r="J2738" s="12" t="s">
        <v>270</v>
      </c>
      <c r="K2738" s="12" t="s">
        <v>292</v>
      </c>
      <c r="L2738" s="24" t="s">
        <v>96</v>
      </c>
      <c r="M2738" s="24" t="s">
        <v>313</v>
      </c>
      <c r="N2738" t="s">
        <v>85</v>
      </c>
      <c r="O2738" s="24">
        <v>1</v>
      </c>
      <c r="P2738">
        <v>5</v>
      </c>
      <c r="Q2738">
        <v>5</v>
      </c>
      <c r="R2738">
        <v>26</v>
      </c>
      <c r="S2738" s="24">
        <v>9.5</v>
      </c>
      <c r="T2738" s="24">
        <v>8</v>
      </c>
      <c r="U2738" t="s">
        <v>191</v>
      </c>
      <c r="V2738" s="14" t="str">
        <f>VLOOKUP($U2738,look_up!$A$2:J2764,2,FALSE)</f>
        <v>Anêmona</v>
      </c>
      <c r="W2738" s="14" t="str">
        <f>VLOOKUP($U2738,look_up!$A$2:K2764,3,FALSE)</f>
        <v>Species</v>
      </c>
      <c r="X2738" s="14" t="str">
        <f>VLOOKUP($U2738,look_up!$A$2:L2764,4,FALSE)</f>
        <v>NA</v>
      </c>
      <c r="Y2738" s="14" t="str">
        <f>VLOOKUP($U2738,look_up!A$2:K2764,5,FALSE)</f>
        <v>Animalia</v>
      </c>
      <c r="Z2738" s="14" t="str">
        <f>VLOOKUP($U2738,look_up!A$2:L2764,6,FALSE)</f>
        <v>Cnidaria</v>
      </c>
      <c r="AA2738" s="14" t="str">
        <f>VLOOKUP($U2738,look_up!A$2:M2764,7,FALSE)</f>
        <v>Anthozoa</v>
      </c>
      <c r="AB2738" s="14" t="str">
        <f>VLOOKUP($U2738,look_up!$A$2:P2764,8,FALSE)</f>
        <v>Actiniaria</v>
      </c>
      <c r="AC2738" s="14" t="str">
        <f>VLOOKUP($U2738,look_up!$A$2:Q2764,9,FALSE)</f>
        <v>Actiniidae</v>
      </c>
      <c r="AD2738" s="14">
        <f>VLOOKUP($U2738,look_up!A$2:P2764,10,FALSE)</f>
        <v>289355</v>
      </c>
      <c r="AE2738" s="16">
        <v>0</v>
      </c>
      <c r="AF2738" s="24" t="s">
        <v>216</v>
      </c>
      <c r="AG2738">
        <v>40</v>
      </c>
      <c r="AH2738" s="16" t="s">
        <v>273</v>
      </c>
      <c r="AI2738" s="16" t="s">
        <v>297</v>
      </c>
      <c r="AJ2738" s="16" t="s">
        <v>214</v>
      </c>
      <c r="AK2738" s="16" t="s">
        <v>233</v>
      </c>
      <c r="AL2738" s="16">
        <v>0</v>
      </c>
    </row>
    <row r="2739" spans="1:38" x14ac:dyDescent="0.3">
      <c r="A2739" s="24" t="s">
        <v>0</v>
      </c>
      <c r="B2739" t="s">
        <v>267</v>
      </c>
      <c r="C2739" t="s">
        <v>283</v>
      </c>
      <c r="D2739">
        <v>-27.27486</v>
      </c>
      <c r="E2739">
        <v>-48.36674</v>
      </c>
      <c r="F2739" s="24" t="s">
        <v>2</v>
      </c>
      <c r="G2739" s="24" t="s">
        <v>3</v>
      </c>
      <c r="H2739" s="25">
        <v>42396</v>
      </c>
      <c r="I2739" s="12" t="s">
        <v>282</v>
      </c>
      <c r="J2739" s="12" t="s">
        <v>270</v>
      </c>
      <c r="K2739" s="12" t="s">
        <v>292</v>
      </c>
      <c r="L2739" s="24" t="s">
        <v>96</v>
      </c>
      <c r="M2739" s="24" t="s">
        <v>313</v>
      </c>
      <c r="N2739" t="s">
        <v>85</v>
      </c>
      <c r="O2739" s="24">
        <v>2</v>
      </c>
      <c r="P2739">
        <v>5</v>
      </c>
      <c r="Q2739">
        <v>5</v>
      </c>
      <c r="R2739">
        <v>26</v>
      </c>
      <c r="S2739" s="24">
        <v>9.5</v>
      </c>
      <c r="T2739" s="24">
        <v>8</v>
      </c>
      <c r="U2739" t="s">
        <v>191</v>
      </c>
      <c r="V2739" s="14" t="str">
        <f>VLOOKUP($U2739,look_up!$A$2:J2765,2,FALSE)</f>
        <v>Anêmona</v>
      </c>
      <c r="W2739" s="14" t="str">
        <f>VLOOKUP($U2739,look_up!$A$2:K2765,3,FALSE)</f>
        <v>Species</v>
      </c>
      <c r="X2739" s="14" t="str">
        <f>VLOOKUP($U2739,look_up!$A$2:L2765,4,FALSE)</f>
        <v>NA</v>
      </c>
      <c r="Y2739" s="14" t="str">
        <f>VLOOKUP($U2739,look_up!A$2:K2765,5,FALSE)</f>
        <v>Animalia</v>
      </c>
      <c r="Z2739" s="14" t="str">
        <f>VLOOKUP($U2739,look_up!A$2:L2765,6,FALSE)</f>
        <v>Cnidaria</v>
      </c>
      <c r="AA2739" s="14" t="str">
        <f>VLOOKUP($U2739,look_up!A$2:M2765,7,FALSE)</f>
        <v>Anthozoa</v>
      </c>
      <c r="AB2739" s="14" t="str">
        <f>VLOOKUP($U2739,look_up!$A$2:P2765,8,FALSE)</f>
        <v>Actiniaria</v>
      </c>
      <c r="AC2739" s="14" t="str">
        <f>VLOOKUP($U2739,look_up!$A$2:Q2765,9,FALSE)</f>
        <v>Actiniidae</v>
      </c>
      <c r="AD2739" s="14">
        <f>VLOOKUP($U2739,look_up!A$2:P2765,10,FALSE)</f>
        <v>289355</v>
      </c>
      <c r="AE2739" s="16">
        <v>0</v>
      </c>
      <c r="AF2739" s="24" t="s">
        <v>216</v>
      </c>
      <c r="AG2739">
        <v>40</v>
      </c>
      <c r="AH2739" s="16" t="s">
        <v>273</v>
      </c>
      <c r="AI2739" s="16" t="s">
        <v>297</v>
      </c>
      <c r="AJ2739" s="16" t="s">
        <v>214</v>
      </c>
      <c r="AK2739" s="16" t="s">
        <v>233</v>
      </c>
      <c r="AL2739" s="16">
        <v>0</v>
      </c>
    </row>
    <row r="2740" spans="1:38" x14ac:dyDescent="0.3">
      <c r="A2740" s="24" t="s">
        <v>0</v>
      </c>
      <c r="B2740" t="s">
        <v>267</v>
      </c>
      <c r="C2740" t="s">
        <v>283</v>
      </c>
      <c r="D2740">
        <v>-27.27486</v>
      </c>
      <c r="E2740">
        <v>-48.36674</v>
      </c>
      <c r="F2740" s="24" t="s">
        <v>2</v>
      </c>
      <c r="G2740" s="24" t="s">
        <v>3</v>
      </c>
      <c r="H2740" s="25">
        <v>42396</v>
      </c>
      <c r="I2740" s="12" t="s">
        <v>282</v>
      </c>
      <c r="J2740" s="12" t="s">
        <v>270</v>
      </c>
      <c r="K2740" s="12" t="s">
        <v>292</v>
      </c>
      <c r="L2740" s="24" t="s">
        <v>96</v>
      </c>
      <c r="M2740" s="24" t="s">
        <v>313</v>
      </c>
      <c r="N2740" t="s">
        <v>85</v>
      </c>
      <c r="O2740" s="24">
        <v>3</v>
      </c>
      <c r="P2740">
        <v>5</v>
      </c>
      <c r="Q2740">
        <v>5</v>
      </c>
      <c r="R2740">
        <v>26</v>
      </c>
      <c r="S2740" s="24">
        <v>9.5</v>
      </c>
      <c r="T2740" s="24">
        <v>8</v>
      </c>
      <c r="U2740" t="s">
        <v>191</v>
      </c>
      <c r="V2740" s="14" t="str">
        <f>VLOOKUP($U2740,look_up!$A$2:J2766,2,FALSE)</f>
        <v>Anêmona</v>
      </c>
      <c r="W2740" s="14" t="str">
        <f>VLOOKUP($U2740,look_up!$A$2:K2766,3,FALSE)</f>
        <v>Species</v>
      </c>
      <c r="X2740" s="14" t="str">
        <f>VLOOKUP($U2740,look_up!$A$2:L2766,4,FALSE)</f>
        <v>NA</v>
      </c>
      <c r="Y2740" s="14" t="str">
        <f>VLOOKUP($U2740,look_up!A$2:K2766,5,FALSE)</f>
        <v>Animalia</v>
      </c>
      <c r="Z2740" s="14" t="str">
        <f>VLOOKUP($U2740,look_up!A$2:L2766,6,FALSE)</f>
        <v>Cnidaria</v>
      </c>
      <c r="AA2740" s="14" t="str">
        <f>VLOOKUP($U2740,look_up!A$2:M2766,7,FALSE)</f>
        <v>Anthozoa</v>
      </c>
      <c r="AB2740" s="14" t="str">
        <f>VLOOKUP($U2740,look_up!$A$2:P2766,8,FALSE)</f>
        <v>Actiniaria</v>
      </c>
      <c r="AC2740" s="14" t="str">
        <f>VLOOKUP($U2740,look_up!$A$2:Q2766,9,FALSE)</f>
        <v>Actiniidae</v>
      </c>
      <c r="AD2740" s="14">
        <f>VLOOKUP($U2740,look_up!A$2:P2766,10,FALSE)</f>
        <v>289355</v>
      </c>
      <c r="AE2740" s="16">
        <v>0</v>
      </c>
      <c r="AF2740" s="24" t="s">
        <v>216</v>
      </c>
      <c r="AG2740">
        <v>40</v>
      </c>
      <c r="AH2740" s="16" t="s">
        <v>273</v>
      </c>
      <c r="AI2740" s="16" t="s">
        <v>297</v>
      </c>
      <c r="AJ2740" s="16" t="s">
        <v>214</v>
      </c>
      <c r="AK2740" s="16" t="s">
        <v>233</v>
      </c>
      <c r="AL2740" s="16">
        <v>0</v>
      </c>
    </row>
    <row r="2741" spans="1:38" x14ac:dyDescent="0.3">
      <c r="A2741" s="24" t="s">
        <v>0</v>
      </c>
      <c r="B2741" t="s">
        <v>267</v>
      </c>
      <c r="C2741" t="s">
        <v>283</v>
      </c>
      <c r="D2741">
        <v>-27.27486</v>
      </c>
      <c r="E2741">
        <v>-48.36674</v>
      </c>
      <c r="F2741" s="24" t="s">
        <v>2</v>
      </c>
      <c r="G2741" s="24" t="s">
        <v>3</v>
      </c>
      <c r="H2741" s="25">
        <v>42396</v>
      </c>
      <c r="I2741" s="12" t="s">
        <v>282</v>
      </c>
      <c r="J2741" s="12" t="s">
        <v>270</v>
      </c>
      <c r="K2741" s="12" t="s">
        <v>292</v>
      </c>
      <c r="L2741" s="24" t="s">
        <v>96</v>
      </c>
      <c r="M2741" s="24" t="s">
        <v>313</v>
      </c>
      <c r="N2741" t="s">
        <v>85</v>
      </c>
      <c r="O2741" s="24">
        <v>1</v>
      </c>
      <c r="P2741">
        <v>10</v>
      </c>
      <c r="Q2741">
        <v>10</v>
      </c>
      <c r="R2741">
        <v>23</v>
      </c>
      <c r="S2741" s="24">
        <v>9.5</v>
      </c>
      <c r="T2741" s="24">
        <v>7.6</v>
      </c>
      <c r="U2741" t="s">
        <v>191</v>
      </c>
      <c r="V2741" s="14" t="str">
        <f>VLOOKUP($U2741,look_up!$A$2:J2767,2,FALSE)</f>
        <v>Anêmona</v>
      </c>
      <c r="W2741" s="14" t="str">
        <f>VLOOKUP($U2741,look_up!$A$2:K2767,3,FALSE)</f>
        <v>Species</v>
      </c>
      <c r="X2741" s="14" t="str">
        <f>VLOOKUP($U2741,look_up!$A$2:L2767,4,FALSE)</f>
        <v>NA</v>
      </c>
      <c r="Y2741" s="14" t="str">
        <f>VLOOKUP($U2741,look_up!A$2:K2767,5,FALSE)</f>
        <v>Animalia</v>
      </c>
      <c r="Z2741" s="14" t="str">
        <f>VLOOKUP($U2741,look_up!A$2:L2767,6,FALSE)</f>
        <v>Cnidaria</v>
      </c>
      <c r="AA2741" s="14" t="str">
        <f>VLOOKUP($U2741,look_up!A$2:M2767,7,FALSE)</f>
        <v>Anthozoa</v>
      </c>
      <c r="AB2741" s="14" t="str">
        <f>VLOOKUP($U2741,look_up!$A$2:P2767,8,FALSE)</f>
        <v>Actiniaria</v>
      </c>
      <c r="AC2741" s="14" t="str">
        <f>VLOOKUP($U2741,look_up!$A$2:Q2767,9,FALSE)</f>
        <v>Actiniidae</v>
      </c>
      <c r="AD2741" s="14">
        <f>VLOOKUP($U2741,look_up!A$2:P2767,10,FALSE)</f>
        <v>289355</v>
      </c>
      <c r="AE2741" s="16">
        <v>0</v>
      </c>
      <c r="AF2741" s="24" t="s">
        <v>216</v>
      </c>
      <c r="AG2741">
        <v>40</v>
      </c>
      <c r="AH2741" s="16" t="s">
        <v>273</v>
      </c>
      <c r="AI2741" s="16" t="s">
        <v>297</v>
      </c>
      <c r="AJ2741" s="16" t="s">
        <v>214</v>
      </c>
      <c r="AK2741" s="16" t="s">
        <v>233</v>
      </c>
      <c r="AL2741" s="16">
        <v>0</v>
      </c>
    </row>
    <row r="2742" spans="1:38" x14ac:dyDescent="0.3">
      <c r="A2742" s="24" t="s">
        <v>0</v>
      </c>
      <c r="B2742" t="s">
        <v>267</v>
      </c>
      <c r="C2742" t="s">
        <v>283</v>
      </c>
      <c r="D2742">
        <v>-27.27486</v>
      </c>
      <c r="E2742">
        <v>-48.36674</v>
      </c>
      <c r="F2742" s="24" t="s">
        <v>2</v>
      </c>
      <c r="G2742" s="24" t="s">
        <v>3</v>
      </c>
      <c r="H2742" s="25">
        <v>42396</v>
      </c>
      <c r="I2742" s="12" t="s">
        <v>282</v>
      </c>
      <c r="J2742" s="12" t="s">
        <v>270</v>
      </c>
      <c r="K2742" s="12" t="s">
        <v>292</v>
      </c>
      <c r="L2742" s="24" t="s">
        <v>96</v>
      </c>
      <c r="M2742" s="24" t="s">
        <v>313</v>
      </c>
      <c r="N2742" t="s">
        <v>85</v>
      </c>
      <c r="O2742" s="24">
        <v>2</v>
      </c>
      <c r="P2742">
        <v>10</v>
      </c>
      <c r="Q2742">
        <v>10</v>
      </c>
      <c r="R2742">
        <v>23</v>
      </c>
      <c r="S2742" s="24">
        <v>9.5</v>
      </c>
      <c r="T2742" s="24">
        <v>7.6</v>
      </c>
      <c r="U2742" t="s">
        <v>191</v>
      </c>
      <c r="V2742" s="14" t="str">
        <f>VLOOKUP($U2742,look_up!$A$2:J2768,2,FALSE)</f>
        <v>Anêmona</v>
      </c>
      <c r="W2742" s="14" t="str">
        <f>VLOOKUP($U2742,look_up!$A$2:K2768,3,FALSE)</f>
        <v>Species</v>
      </c>
      <c r="X2742" s="14" t="str">
        <f>VLOOKUP($U2742,look_up!$A$2:L2768,4,FALSE)</f>
        <v>NA</v>
      </c>
      <c r="Y2742" s="14" t="str">
        <f>VLOOKUP($U2742,look_up!A$2:K2768,5,FALSE)</f>
        <v>Animalia</v>
      </c>
      <c r="Z2742" s="14" t="str">
        <f>VLOOKUP($U2742,look_up!A$2:L2768,6,FALSE)</f>
        <v>Cnidaria</v>
      </c>
      <c r="AA2742" s="14" t="str">
        <f>VLOOKUP($U2742,look_up!A$2:M2768,7,FALSE)</f>
        <v>Anthozoa</v>
      </c>
      <c r="AB2742" s="14" t="str">
        <f>VLOOKUP($U2742,look_up!$A$2:P2768,8,FALSE)</f>
        <v>Actiniaria</v>
      </c>
      <c r="AC2742" s="14" t="str">
        <f>VLOOKUP($U2742,look_up!$A$2:Q2768,9,FALSE)</f>
        <v>Actiniidae</v>
      </c>
      <c r="AD2742" s="14">
        <f>VLOOKUP($U2742,look_up!A$2:P2768,10,FALSE)</f>
        <v>289355</v>
      </c>
      <c r="AE2742" s="16">
        <v>0</v>
      </c>
      <c r="AF2742" s="24" t="s">
        <v>216</v>
      </c>
      <c r="AG2742">
        <v>40</v>
      </c>
      <c r="AH2742" s="16" t="s">
        <v>273</v>
      </c>
      <c r="AI2742" s="16" t="s">
        <v>297</v>
      </c>
      <c r="AJ2742" s="16" t="s">
        <v>214</v>
      </c>
      <c r="AK2742" s="16" t="s">
        <v>233</v>
      </c>
      <c r="AL2742" s="16">
        <v>0</v>
      </c>
    </row>
    <row r="2743" spans="1:38" x14ac:dyDescent="0.3">
      <c r="A2743" s="24" t="s">
        <v>0</v>
      </c>
      <c r="B2743" t="s">
        <v>267</v>
      </c>
      <c r="C2743" t="s">
        <v>283</v>
      </c>
      <c r="D2743">
        <v>-27.27486</v>
      </c>
      <c r="E2743">
        <v>-48.36674</v>
      </c>
      <c r="F2743" s="24" t="s">
        <v>2</v>
      </c>
      <c r="G2743" s="24" t="s">
        <v>3</v>
      </c>
      <c r="H2743" s="25">
        <v>42396</v>
      </c>
      <c r="I2743" s="12" t="s">
        <v>282</v>
      </c>
      <c r="J2743" s="12" t="s">
        <v>270</v>
      </c>
      <c r="K2743" s="12" t="s">
        <v>292</v>
      </c>
      <c r="L2743" s="24" t="s">
        <v>96</v>
      </c>
      <c r="M2743" s="24" t="s">
        <v>313</v>
      </c>
      <c r="N2743" t="s">
        <v>85</v>
      </c>
      <c r="O2743" s="24">
        <v>3</v>
      </c>
      <c r="P2743">
        <v>10</v>
      </c>
      <c r="Q2743">
        <v>10</v>
      </c>
      <c r="R2743">
        <v>23</v>
      </c>
      <c r="S2743" s="24">
        <v>9.5</v>
      </c>
      <c r="T2743" s="24">
        <v>7.6</v>
      </c>
      <c r="U2743" t="s">
        <v>191</v>
      </c>
      <c r="V2743" s="14" t="str">
        <f>VLOOKUP($U2743,look_up!$A$2:J2769,2,FALSE)</f>
        <v>Anêmona</v>
      </c>
      <c r="W2743" s="14" t="str">
        <f>VLOOKUP($U2743,look_up!$A$2:K2769,3,FALSE)</f>
        <v>Species</v>
      </c>
      <c r="X2743" s="14" t="str">
        <f>VLOOKUP($U2743,look_up!$A$2:L2769,4,FALSE)</f>
        <v>NA</v>
      </c>
      <c r="Y2743" s="14" t="str">
        <f>VLOOKUP($U2743,look_up!A$2:K2769,5,FALSE)</f>
        <v>Animalia</v>
      </c>
      <c r="Z2743" s="14" t="str">
        <f>VLOOKUP($U2743,look_up!A$2:L2769,6,FALSE)</f>
        <v>Cnidaria</v>
      </c>
      <c r="AA2743" s="14" t="str">
        <f>VLOOKUP($U2743,look_up!A$2:M2769,7,FALSE)</f>
        <v>Anthozoa</v>
      </c>
      <c r="AB2743" s="14" t="str">
        <f>VLOOKUP($U2743,look_up!$A$2:P2769,8,FALSE)</f>
        <v>Actiniaria</v>
      </c>
      <c r="AC2743" s="14" t="str">
        <f>VLOOKUP($U2743,look_up!$A$2:Q2769,9,FALSE)</f>
        <v>Actiniidae</v>
      </c>
      <c r="AD2743" s="14">
        <f>VLOOKUP($U2743,look_up!A$2:P2769,10,FALSE)</f>
        <v>289355</v>
      </c>
      <c r="AE2743" s="16">
        <v>0</v>
      </c>
      <c r="AF2743" s="24" t="s">
        <v>216</v>
      </c>
      <c r="AG2743">
        <v>40</v>
      </c>
      <c r="AH2743" s="16" t="s">
        <v>273</v>
      </c>
      <c r="AI2743" s="16" t="s">
        <v>297</v>
      </c>
      <c r="AJ2743" s="16" t="s">
        <v>214</v>
      </c>
      <c r="AK2743" s="16" t="s">
        <v>233</v>
      </c>
      <c r="AL2743" s="16">
        <v>0</v>
      </c>
    </row>
    <row r="2744" spans="1:38" x14ac:dyDescent="0.3">
      <c r="A2744" s="24" t="s">
        <v>0</v>
      </c>
      <c r="B2744" t="s">
        <v>19</v>
      </c>
      <c r="C2744" t="s">
        <v>284</v>
      </c>
      <c r="D2744">
        <v>-27.278230000000001</v>
      </c>
      <c r="E2744">
        <v>-48.375419999999998</v>
      </c>
      <c r="F2744" s="24" t="s">
        <v>2</v>
      </c>
      <c r="G2744" s="24" t="s">
        <v>3</v>
      </c>
      <c r="H2744" s="25">
        <v>42402</v>
      </c>
      <c r="I2744" s="12" t="s">
        <v>245</v>
      </c>
      <c r="J2744" s="12" t="s">
        <v>245</v>
      </c>
      <c r="K2744" s="12" t="s">
        <v>292</v>
      </c>
      <c r="L2744" s="24" t="s">
        <v>96</v>
      </c>
      <c r="M2744" s="24" t="s">
        <v>313</v>
      </c>
      <c r="N2744" t="s">
        <v>85</v>
      </c>
      <c r="O2744" s="24">
        <v>1</v>
      </c>
      <c r="P2744">
        <v>5</v>
      </c>
      <c r="Q2744">
        <v>5</v>
      </c>
      <c r="R2744">
        <v>23</v>
      </c>
      <c r="S2744" s="24">
        <v>6.7</v>
      </c>
      <c r="T2744" s="24">
        <v>7</v>
      </c>
      <c r="U2744" t="s">
        <v>191</v>
      </c>
      <c r="V2744" s="14" t="str">
        <f>VLOOKUP($U2744,look_up!$A$2:J2770,2,FALSE)</f>
        <v>Anêmona</v>
      </c>
      <c r="W2744" s="14" t="str">
        <f>VLOOKUP($U2744,look_up!$A$2:K2770,3,FALSE)</f>
        <v>Species</v>
      </c>
      <c r="X2744" s="14" t="str">
        <f>VLOOKUP($U2744,look_up!$A$2:L2770,4,FALSE)</f>
        <v>NA</v>
      </c>
      <c r="Y2744" s="14" t="str">
        <f>VLOOKUP($U2744,look_up!A$2:K2770,5,FALSE)</f>
        <v>Animalia</v>
      </c>
      <c r="Z2744" s="14" t="str">
        <f>VLOOKUP($U2744,look_up!A$2:L2770,6,FALSE)</f>
        <v>Cnidaria</v>
      </c>
      <c r="AA2744" s="14" t="str">
        <f>VLOOKUP($U2744,look_up!A$2:M2770,7,FALSE)</f>
        <v>Anthozoa</v>
      </c>
      <c r="AB2744" s="14" t="str">
        <f>VLOOKUP($U2744,look_up!$A$2:P2770,8,FALSE)</f>
        <v>Actiniaria</v>
      </c>
      <c r="AC2744" s="14" t="str">
        <f>VLOOKUP($U2744,look_up!$A$2:Q2770,9,FALSE)</f>
        <v>Actiniidae</v>
      </c>
      <c r="AD2744" s="14">
        <f>VLOOKUP($U2744,look_up!A$2:P2770,10,FALSE)</f>
        <v>289355</v>
      </c>
      <c r="AE2744" s="16">
        <v>4</v>
      </c>
      <c r="AF2744" s="24" t="s">
        <v>216</v>
      </c>
      <c r="AG2744">
        <v>40</v>
      </c>
      <c r="AH2744" s="16" t="s">
        <v>273</v>
      </c>
      <c r="AI2744" s="16" t="s">
        <v>297</v>
      </c>
      <c r="AJ2744" s="16" t="s">
        <v>214</v>
      </c>
      <c r="AK2744" s="16" t="s">
        <v>233</v>
      </c>
      <c r="AL2744" s="16">
        <v>4</v>
      </c>
    </row>
    <row r="2745" spans="1:38" x14ac:dyDescent="0.3">
      <c r="A2745" s="24" t="s">
        <v>0</v>
      </c>
      <c r="B2745" t="s">
        <v>19</v>
      </c>
      <c r="C2745" t="s">
        <v>284</v>
      </c>
      <c r="D2745">
        <v>-27.278230000000001</v>
      </c>
      <c r="E2745">
        <v>-48.375419999999998</v>
      </c>
      <c r="F2745" s="24" t="s">
        <v>2</v>
      </c>
      <c r="G2745" s="24" t="s">
        <v>3</v>
      </c>
      <c r="H2745" s="25">
        <v>42402</v>
      </c>
      <c r="I2745" s="12" t="s">
        <v>245</v>
      </c>
      <c r="J2745" s="12" t="s">
        <v>245</v>
      </c>
      <c r="K2745" s="12" t="s">
        <v>292</v>
      </c>
      <c r="L2745" s="24" t="s">
        <v>96</v>
      </c>
      <c r="M2745" s="24" t="s">
        <v>313</v>
      </c>
      <c r="N2745" t="s">
        <v>85</v>
      </c>
      <c r="O2745" s="24">
        <v>2</v>
      </c>
      <c r="P2745">
        <v>5</v>
      </c>
      <c r="Q2745">
        <v>5</v>
      </c>
      <c r="R2745">
        <v>23</v>
      </c>
      <c r="S2745" s="24">
        <v>6.7</v>
      </c>
      <c r="T2745" s="24">
        <v>7</v>
      </c>
      <c r="U2745" t="s">
        <v>191</v>
      </c>
      <c r="V2745" s="14" t="str">
        <f>VLOOKUP($U2745,look_up!$A$2:J2771,2,FALSE)</f>
        <v>Anêmona</v>
      </c>
      <c r="W2745" s="14" t="str">
        <f>VLOOKUP($U2745,look_up!$A$2:K2771,3,FALSE)</f>
        <v>Species</v>
      </c>
      <c r="X2745" s="14" t="str">
        <f>VLOOKUP($U2745,look_up!$A$2:L2771,4,FALSE)</f>
        <v>NA</v>
      </c>
      <c r="Y2745" s="14" t="str">
        <f>VLOOKUP($U2745,look_up!A$2:K2771,5,FALSE)</f>
        <v>Animalia</v>
      </c>
      <c r="Z2745" s="14" t="str">
        <f>VLOOKUP($U2745,look_up!A$2:L2771,6,FALSE)</f>
        <v>Cnidaria</v>
      </c>
      <c r="AA2745" s="14" t="str">
        <f>VLOOKUP($U2745,look_up!A$2:M2771,7,FALSE)</f>
        <v>Anthozoa</v>
      </c>
      <c r="AB2745" s="14" t="str">
        <f>VLOOKUP($U2745,look_up!$A$2:P2771,8,FALSE)</f>
        <v>Actiniaria</v>
      </c>
      <c r="AC2745" s="14" t="str">
        <f>VLOOKUP($U2745,look_up!$A$2:Q2771,9,FALSE)</f>
        <v>Actiniidae</v>
      </c>
      <c r="AD2745" s="14">
        <f>VLOOKUP($U2745,look_up!A$2:P2771,10,FALSE)</f>
        <v>289355</v>
      </c>
      <c r="AE2745" s="16">
        <v>3</v>
      </c>
      <c r="AF2745" s="24" t="s">
        <v>216</v>
      </c>
      <c r="AG2745">
        <v>40</v>
      </c>
      <c r="AH2745" s="16" t="s">
        <v>273</v>
      </c>
      <c r="AI2745" s="16" t="s">
        <v>297</v>
      </c>
      <c r="AJ2745" s="16" t="s">
        <v>214</v>
      </c>
      <c r="AK2745" s="16" t="s">
        <v>233</v>
      </c>
      <c r="AL2745" s="16">
        <v>3</v>
      </c>
    </row>
    <row r="2746" spans="1:38" x14ac:dyDescent="0.3">
      <c r="A2746" s="24" t="s">
        <v>0</v>
      </c>
      <c r="B2746" t="s">
        <v>19</v>
      </c>
      <c r="C2746" t="s">
        <v>284</v>
      </c>
      <c r="D2746">
        <v>-27.278230000000001</v>
      </c>
      <c r="E2746">
        <v>-48.375419999999998</v>
      </c>
      <c r="F2746" s="24" t="s">
        <v>2</v>
      </c>
      <c r="G2746" s="24" t="s">
        <v>3</v>
      </c>
      <c r="H2746" s="25">
        <v>42402</v>
      </c>
      <c r="I2746" s="12" t="s">
        <v>245</v>
      </c>
      <c r="J2746" s="12" t="s">
        <v>245</v>
      </c>
      <c r="K2746" s="12" t="s">
        <v>292</v>
      </c>
      <c r="L2746" s="24" t="s">
        <v>96</v>
      </c>
      <c r="M2746" s="24" t="s">
        <v>313</v>
      </c>
      <c r="N2746" t="s">
        <v>85</v>
      </c>
      <c r="O2746" s="24">
        <v>3</v>
      </c>
      <c r="P2746">
        <v>5</v>
      </c>
      <c r="Q2746">
        <v>5</v>
      </c>
      <c r="R2746">
        <v>23</v>
      </c>
      <c r="S2746" s="24">
        <v>6.7</v>
      </c>
      <c r="T2746" s="24">
        <v>7</v>
      </c>
      <c r="U2746" t="s">
        <v>191</v>
      </c>
      <c r="V2746" s="14" t="str">
        <f>VLOOKUP($U2746,look_up!$A$2:J2772,2,FALSE)</f>
        <v>Anêmona</v>
      </c>
      <c r="W2746" s="14" t="str">
        <f>VLOOKUP($U2746,look_up!$A$2:K2772,3,FALSE)</f>
        <v>Species</v>
      </c>
      <c r="X2746" s="14" t="str">
        <f>VLOOKUP($U2746,look_up!$A$2:L2772,4,FALSE)</f>
        <v>NA</v>
      </c>
      <c r="Y2746" s="14" t="str">
        <f>VLOOKUP($U2746,look_up!A$2:K2772,5,FALSE)</f>
        <v>Animalia</v>
      </c>
      <c r="Z2746" s="14" t="str">
        <f>VLOOKUP($U2746,look_up!A$2:L2772,6,FALSE)</f>
        <v>Cnidaria</v>
      </c>
      <c r="AA2746" s="14" t="str">
        <f>VLOOKUP($U2746,look_up!A$2:M2772,7,FALSE)</f>
        <v>Anthozoa</v>
      </c>
      <c r="AB2746" s="14" t="str">
        <f>VLOOKUP($U2746,look_up!$A$2:P2772,8,FALSE)</f>
        <v>Actiniaria</v>
      </c>
      <c r="AC2746" s="14" t="str">
        <f>VLOOKUP($U2746,look_up!$A$2:Q2772,9,FALSE)</f>
        <v>Actiniidae</v>
      </c>
      <c r="AD2746" s="14">
        <f>VLOOKUP($U2746,look_up!A$2:P2772,10,FALSE)</f>
        <v>289355</v>
      </c>
      <c r="AE2746" s="16">
        <v>3</v>
      </c>
      <c r="AF2746" s="24" t="s">
        <v>216</v>
      </c>
      <c r="AG2746">
        <v>40</v>
      </c>
      <c r="AH2746" s="16" t="s">
        <v>273</v>
      </c>
      <c r="AI2746" s="16" t="s">
        <v>297</v>
      </c>
      <c r="AJ2746" s="16" t="s">
        <v>214</v>
      </c>
      <c r="AK2746" s="16" t="s">
        <v>233</v>
      </c>
      <c r="AL2746" s="16">
        <v>3</v>
      </c>
    </row>
    <row r="2747" spans="1:38" x14ac:dyDescent="0.3">
      <c r="A2747" s="24" t="s">
        <v>0</v>
      </c>
      <c r="B2747" t="s">
        <v>19</v>
      </c>
      <c r="C2747" t="s">
        <v>284</v>
      </c>
      <c r="D2747">
        <v>-27.278230000000001</v>
      </c>
      <c r="E2747">
        <v>-48.375419999999998</v>
      </c>
      <c r="F2747" s="24" t="s">
        <v>2</v>
      </c>
      <c r="G2747" s="24" t="s">
        <v>3</v>
      </c>
      <c r="H2747" s="25">
        <v>42402</v>
      </c>
      <c r="I2747" s="12" t="s">
        <v>245</v>
      </c>
      <c r="J2747" s="12" t="s">
        <v>245</v>
      </c>
      <c r="K2747" s="12" t="s">
        <v>292</v>
      </c>
      <c r="L2747" s="24" t="s">
        <v>96</v>
      </c>
      <c r="M2747" s="24" t="s">
        <v>313</v>
      </c>
      <c r="N2747" t="s">
        <v>86</v>
      </c>
      <c r="O2747" s="24">
        <v>1</v>
      </c>
      <c r="P2747">
        <v>6</v>
      </c>
      <c r="Q2747">
        <v>6</v>
      </c>
      <c r="R2747">
        <v>23</v>
      </c>
      <c r="S2747" s="24">
        <v>6.7</v>
      </c>
      <c r="T2747" s="24">
        <v>5</v>
      </c>
      <c r="U2747" t="s">
        <v>191</v>
      </c>
      <c r="V2747" s="14" t="str">
        <f>VLOOKUP($U2747,look_up!$A$2:J2773,2,FALSE)</f>
        <v>Anêmona</v>
      </c>
      <c r="W2747" s="14" t="str">
        <f>VLOOKUP($U2747,look_up!$A$2:K2773,3,FALSE)</f>
        <v>Species</v>
      </c>
      <c r="X2747" s="14" t="str">
        <f>VLOOKUP($U2747,look_up!$A$2:L2773,4,FALSE)</f>
        <v>NA</v>
      </c>
      <c r="Y2747" s="14" t="str">
        <f>VLOOKUP($U2747,look_up!A$2:K2773,5,FALSE)</f>
        <v>Animalia</v>
      </c>
      <c r="Z2747" s="14" t="str">
        <f>VLOOKUP($U2747,look_up!A$2:L2773,6,FALSE)</f>
        <v>Cnidaria</v>
      </c>
      <c r="AA2747" s="14" t="str">
        <f>VLOOKUP($U2747,look_up!A$2:M2773,7,FALSE)</f>
        <v>Anthozoa</v>
      </c>
      <c r="AB2747" s="14" t="str">
        <f>VLOOKUP($U2747,look_up!$A$2:P2773,8,FALSE)</f>
        <v>Actiniaria</v>
      </c>
      <c r="AC2747" s="14" t="str">
        <f>VLOOKUP($U2747,look_up!$A$2:Q2773,9,FALSE)</f>
        <v>Actiniidae</v>
      </c>
      <c r="AD2747" s="14">
        <f>VLOOKUP($U2747,look_up!A$2:P2773,10,FALSE)</f>
        <v>289355</v>
      </c>
      <c r="AE2747" s="16">
        <v>0</v>
      </c>
      <c r="AF2747" s="24" t="s">
        <v>216</v>
      </c>
      <c r="AG2747">
        <v>40</v>
      </c>
      <c r="AH2747" s="16" t="s">
        <v>273</v>
      </c>
      <c r="AI2747" s="16" t="s">
        <v>297</v>
      </c>
      <c r="AJ2747" s="16" t="s">
        <v>214</v>
      </c>
      <c r="AK2747" s="16" t="s">
        <v>233</v>
      </c>
      <c r="AL2747" s="16">
        <v>0</v>
      </c>
    </row>
    <row r="2748" spans="1:38" x14ac:dyDescent="0.3">
      <c r="A2748" s="24" t="s">
        <v>0</v>
      </c>
      <c r="B2748" t="s">
        <v>19</v>
      </c>
      <c r="C2748" t="s">
        <v>284</v>
      </c>
      <c r="D2748">
        <v>-27.278230000000001</v>
      </c>
      <c r="E2748">
        <v>-48.375419999999998</v>
      </c>
      <c r="F2748" s="24" t="s">
        <v>2</v>
      </c>
      <c r="G2748" s="24" t="s">
        <v>3</v>
      </c>
      <c r="H2748" s="25">
        <v>42402</v>
      </c>
      <c r="I2748" s="12" t="s">
        <v>245</v>
      </c>
      <c r="J2748" s="12" t="s">
        <v>245</v>
      </c>
      <c r="K2748" s="12" t="s">
        <v>292</v>
      </c>
      <c r="L2748" s="24" t="s">
        <v>96</v>
      </c>
      <c r="M2748" s="24" t="s">
        <v>313</v>
      </c>
      <c r="N2748" t="s">
        <v>86</v>
      </c>
      <c r="O2748" s="24">
        <v>2</v>
      </c>
      <c r="P2748">
        <v>6</v>
      </c>
      <c r="Q2748">
        <v>6</v>
      </c>
      <c r="R2748">
        <v>23</v>
      </c>
      <c r="S2748" s="24">
        <v>6.7</v>
      </c>
      <c r="T2748" s="24">
        <v>5</v>
      </c>
      <c r="U2748" t="s">
        <v>191</v>
      </c>
      <c r="V2748" s="14" t="str">
        <f>VLOOKUP($U2748,look_up!$A$2:J2774,2,FALSE)</f>
        <v>Anêmona</v>
      </c>
      <c r="W2748" s="14" t="str">
        <f>VLOOKUP($U2748,look_up!$A$2:K2774,3,FALSE)</f>
        <v>Species</v>
      </c>
      <c r="X2748" s="14" t="str">
        <f>VLOOKUP($U2748,look_up!$A$2:L2774,4,FALSE)</f>
        <v>NA</v>
      </c>
      <c r="Y2748" s="14" t="str">
        <f>VLOOKUP($U2748,look_up!A$2:K2774,5,FALSE)</f>
        <v>Animalia</v>
      </c>
      <c r="Z2748" s="14" t="str">
        <f>VLOOKUP($U2748,look_up!A$2:L2774,6,FALSE)</f>
        <v>Cnidaria</v>
      </c>
      <c r="AA2748" s="14" t="str">
        <f>VLOOKUP($U2748,look_up!A$2:M2774,7,FALSE)</f>
        <v>Anthozoa</v>
      </c>
      <c r="AB2748" s="14" t="str">
        <f>VLOOKUP($U2748,look_up!$A$2:P2774,8,FALSE)</f>
        <v>Actiniaria</v>
      </c>
      <c r="AC2748" s="14" t="str">
        <f>VLOOKUP($U2748,look_up!$A$2:Q2774,9,FALSE)</f>
        <v>Actiniidae</v>
      </c>
      <c r="AD2748" s="14">
        <f>VLOOKUP($U2748,look_up!A$2:P2774,10,FALSE)</f>
        <v>289355</v>
      </c>
      <c r="AE2748" s="16">
        <v>0</v>
      </c>
      <c r="AF2748" s="24" t="s">
        <v>216</v>
      </c>
      <c r="AG2748">
        <v>40</v>
      </c>
      <c r="AH2748" s="16" t="s">
        <v>273</v>
      </c>
      <c r="AI2748" s="16" t="s">
        <v>297</v>
      </c>
      <c r="AJ2748" s="16" t="s">
        <v>214</v>
      </c>
      <c r="AK2748" s="16" t="s">
        <v>233</v>
      </c>
      <c r="AL2748" s="16">
        <v>0</v>
      </c>
    </row>
    <row r="2749" spans="1:38" x14ac:dyDescent="0.3">
      <c r="A2749" s="24" t="s">
        <v>0</v>
      </c>
      <c r="B2749" t="s">
        <v>19</v>
      </c>
      <c r="C2749" t="s">
        <v>284</v>
      </c>
      <c r="D2749">
        <v>-27.278230000000001</v>
      </c>
      <c r="E2749">
        <v>-48.375419999999998</v>
      </c>
      <c r="F2749" s="24" t="s">
        <v>2</v>
      </c>
      <c r="G2749" s="24" t="s">
        <v>3</v>
      </c>
      <c r="H2749" s="25">
        <v>42402</v>
      </c>
      <c r="I2749" s="12" t="s">
        <v>245</v>
      </c>
      <c r="J2749" s="12" t="s">
        <v>245</v>
      </c>
      <c r="K2749" s="12" t="s">
        <v>292</v>
      </c>
      <c r="L2749" s="24" t="s">
        <v>96</v>
      </c>
      <c r="M2749" s="24" t="s">
        <v>313</v>
      </c>
      <c r="N2749" t="s">
        <v>86</v>
      </c>
      <c r="O2749" s="24">
        <v>3</v>
      </c>
      <c r="P2749">
        <v>6</v>
      </c>
      <c r="Q2749">
        <v>6</v>
      </c>
      <c r="R2749">
        <v>23</v>
      </c>
      <c r="S2749" s="24">
        <v>6.7</v>
      </c>
      <c r="T2749" s="24">
        <v>5</v>
      </c>
      <c r="U2749" t="s">
        <v>191</v>
      </c>
      <c r="V2749" s="14" t="str">
        <f>VLOOKUP($U2749,look_up!$A$2:J2775,2,FALSE)</f>
        <v>Anêmona</v>
      </c>
      <c r="W2749" s="14" t="str">
        <f>VLOOKUP($U2749,look_up!$A$2:K2775,3,FALSE)</f>
        <v>Species</v>
      </c>
      <c r="X2749" s="14" t="str">
        <f>VLOOKUP($U2749,look_up!$A$2:L2775,4,FALSE)</f>
        <v>NA</v>
      </c>
      <c r="Y2749" s="14" t="str">
        <f>VLOOKUP($U2749,look_up!A$2:K2775,5,FALSE)</f>
        <v>Animalia</v>
      </c>
      <c r="Z2749" s="14" t="str">
        <f>VLOOKUP($U2749,look_up!A$2:L2775,6,FALSE)</f>
        <v>Cnidaria</v>
      </c>
      <c r="AA2749" s="14" t="str">
        <f>VLOOKUP($U2749,look_up!A$2:M2775,7,FALSE)</f>
        <v>Anthozoa</v>
      </c>
      <c r="AB2749" s="14" t="str">
        <f>VLOOKUP($U2749,look_up!$A$2:P2775,8,FALSE)</f>
        <v>Actiniaria</v>
      </c>
      <c r="AC2749" s="14" t="str">
        <f>VLOOKUP($U2749,look_up!$A$2:Q2775,9,FALSE)</f>
        <v>Actiniidae</v>
      </c>
      <c r="AD2749" s="14">
        <f>VLOOKUP($U2749,look_up!A$2:P2775,10,FALSE)</f>
        <v>289355</v>
      </c>
      <c r="AE2749" s="16">
        <v>0</v>
      </c>
      <c r="AF2749" s="24" t="s">
        <v>216</v>
      </c>
      <c r="AG2749">
        <v>40</v>
      </c>
      <c r="AH2749" s="16" t="s">
        <v>273</v>
      </c>
      <c r="AI2749" s="16" t="s">
        <v>297</v>
      </c>
      <c r="AJ2749" s="16" t="s">
        <v>214</v>
      </c>
      <c r="AK2749" s="16" t="s">
        <v>233</v>
      </c>
      <c r="AL2749" s="16">
        <v>0</v>
      </c>
    </row>
    <row r="2750" spans="1:38" x14ac:dyDescent="0.3">
      <c r="A2750" s="24" t="s">
        <v>0</v>
      </c>
      <c r="B2750" t="s">
        <v>267</v>
      </c>
      <c r="C2750" t="s">
        <v>312</v>
      </c>
      <c r="D2750">
        <v>-27.180980000000002</v>
      </c>
      <c r="E2750">
        <v>-48.409959999999998</v>
      </c>
      <c r="F2750" s="24" t="s">
        <v>2</v>
      </c>
      <c r="G2750" s="24" t="s">
        <v>3</v>
      </c>
      <c r="H2750" s="25">
        <v>42397</v>
      </c>
      <c r="I2750" s="12" t="s">
        <v>288</v>
      </c>
      <c r="J2750" s="12" t="s">
        <v>270</v>
      </c>
      <c r="K2750" s="12" t="s">
        <v>292</v>
      </c>
      <c r="L2750" s="24" t="s">
        <v>96</v>
      </c>
      <c r="M2750" s="24" t="s">
        <v>313</v>
      </c>
      <c r="N2750" t="s">
        <v>85</v>
      </c>
      <c r="O2750" s="24">
        <v>1</v>
      </c>
      <c r="P2750">
        <v>5</v>
      </c>
      <c r="Q2750">
        <v>5</v>
      </c>
      <c r="R2750">
        <v>23</v>
      </c>
      <c r="S2750" s="24">
        <v>8</v>
      </c>
      <c r="T2750" s="24">
        <v>8.4</v>
      </c>
      <c r="U2750" t="s">
        <v>191</v>
      </c>
      <c r="V2750" s="14" t="str">
        <f>VLOOKUP($U2750,look_up!$A$2:J2776,2,FALSE)</f>
        <v>Anêmona</v>
      </c>
      <c r="W2750" s="14" t="str">
        <f>VLOOKUP($U2750,look_up!$A$2:K2776,3,FALSE)</f>
        <v>Species</v>
      </c>
      <c r="X2750" s="14" t="str">
        <f>VLOOKUP($U2750,look_up!$A$2:L2776,4,FALSE)</f>
        <v>NA</v>
      </c>
      <c r="Y2750" s="14" t="str">
        <f>VLOOKUP($U2750,look_up!A$2:K2776,5,FALSE)</f>
        <v>Animalia</v>
      </c>
      <c r="Z2750" s="14" t="str">
        <f>VLOOKUP($U2750,look_up!A$2:L2776,6,FALSE)</f>
        <v>Cnidaria</v>
      </c>
      <c r="AA2750" s="14" t="str">
        <f>VLOOKUP($U2750,look_up!A$2:M2776,7,FALSE)</f>
        <v>Anthozoa</v>
      </c>
      <c r="AB2750" s="14" t="str">
        <f>VLOOKUP($U2750,look_up!$A$2:P2776,8,FALSE)</f>
        <v>Actiniaria</v>
      </c>
      <c r="AC2750" s="14" t="str">
        <f>VLOOKUP($U2750,look_up!$A$2:Q2776,9,FALSE)</f>
        <v>Actiniidae</v>
      </c>
      <c r="AD2750" s="14">
        <f>VLOOKUP($U2750,look_up!A$2:P2776,10,FALSE)</f>
        <v>289355</v>
      </c>
      <c r="AE2750" s="16">
        <v>0</v>
      </c>
      <c r="AF2750" s="24" t="s">
        <v>216</v>
      </c>
      <c r="AG2750">
        <v>40</v>
      </c>
      <c r="AH2750" s="16" t="s">
        <v>273</v>
      </c>
      <c r="AI2750" s="16" t="s">
        <v>297</v>
      </c>
      <c r="AJ2750" s="16" t="s">
        <v>214</v>
      </c>
      <c r="AK2750" s="16" t="s">
        <v>233</v>
      </c>
      <c r="AL2750" s="16">
        <v>0</v>
      </c>
    </row>
    <row r="2751" spans="1:38" x14ac:dyDescent="0.3">
      <c r="A2751" s="24" t="s">
        <v>0</v>
      </c>
      <c r="B2751" t="s">
        <v>267</v>
      </c>
      <c r="C2751" t="s">
        <v>312</v>
      </c>
      <c r="D2751">
        <v>-27.180980000000002</v>
      </c>
      <c r="E2751">
        <v>-48.409959999999998</v>
      </c>
      <c r="F2751" s="24" t="s">
        <v>2</v>
      </c>
      <c r="G2751" s="24" t="s">
        <v>3</v>
      </c>
      <c r="H2751" s="25">
        <v>42397</v>
      </c>
      <c r="I2751" s="12" t="s">
        <v>288</v>
      </c>
      <c r="J2751" s="12" t="s">
        <v>270</v>
      </c>
      <c r="K2751" s="12" t="s">
        <v>292</v>
      </c>
      <c r="L2751" s="24" t="s">
        <v>96</v>
      </c>
      <c r="M2751" s="24" t="s">
        <v>313</v>
      </c>
      <c r="N2751" t="s">
        <v>85</v>
      </c>
      <c r="O2751" s="24">
        <v>2</v>
      </c>
      <c r="P2751">
        <v>5</v>
      </c>
      <c r="Q2751">
        <v>5</v>
      </c>
      <c r="R2751">
        <v>23</v>
      </c>
      <c r="S2751" s="24">
        <v>8</v>
      </c>
      <c r="T2751" s="24">
        <v>8.4</v>
      </c>
      <c r="U2751" t="s">
        <v>191</v>
      </c>
      <c r="V2751" s="14" t="str">
        <f>VLOOKUP($U2751,look_up!$A$2:J2777,2,FALSE)</f>
        <v>Anêmona</v>
      </c>
      <c r="W2751" s="14" t="str">
        <f>VLOOKUP($U2751,look_up!$A$2:K2777,3,FALSE)</f>
        <v>Species</v>
      </c>
      <c r="X2751" s="14" t="str">
        <f>VLOOKUP($U2751,look_up!$A$2:L2777,4,FALSE)</f>
        <v>NA</v>
      </c>
      <c r="Y2751" s="14" t="str">
        <f>VLOOKUP($U2751,look_up!A$2:K2777,5,FALSE)</f>
        <v>Animalia</v>
      </c>
      <c r="Z2751" s="14" t="str">
        <f>VLOOKUP($U2751,look_up!A$2:L2777,6,FALSE)</f>
        <v>Cnidaria</v>
      </c>
      <c r="AA2751" s="14" t="str">
        <f>VLOOKUP($U2751,look_up!A$2:M2777,7,FALSE)</f>
        <v>Anthozoa</v>
      </c>
      <c r="AB2751" s="14" t="str">
        <f>VLOOKUP($U2751,look_up!$A$2:P2777,8,FALSE)</f>
        <v>Actiniaria</v>
      </c>
      <c r="AC2751" s="14" t="str">
        <f>VLOOKUP($U2751,look_up!$A$2:Q2777,9,FALSE)</f>
        <v>Actiniidae</v>
      </c>
      <c r="AD2751" s="14">
        <f>VLOOKUP($U2751,look_up!A$2:P2777,10,FALSE)</f>
        <v>289355</v>
      </c>
      <c r="AE2751" s="16">
        <v>0</v>
      </c>
      <c r="AF2751" s="24" t="s">
        <v>216</v>
      </c>
      <c r="AG2751">
        <v>40</v>
      </c>
      <c r="AH2751" s="16" t="s">
        <v>273</v>
      </c>
      <c r="AI2751" s="16" t="s">
        <v>297</v>
      </c>
      <c r="AJ2751" s="16" t="s">
        <v>214</v>
      </c>
      <c r="AK2751" s="16" t="s">
        <v>233</v>
      </c>
      <c r="AL2751" s="16">
        <v>0</v>
      </c>
    </row>
    <row r="2752" spans="1:38" x14ac:dyDescent="0.3">
      <c r="A2752" s="24" t="s">
        <v>0</v>
      </c>
      <c r="B2752" t="s">
        <v>267</v>
      </c>
      <c r="C2752" t="s">
        <v>312</v>
      </c>
      <c r="D2752">
        <v>-27.180980000000002</v>
      </c>
      <c r="E2752">
        <v>-48.409959999999998</v>
      </c>
      <c r="F2752" s="24" t="s">
        <v>2</v>
      </c>
      <c r="G2752" s="24" t="s">
        <v>3</v>
      </c>
      <c r="H2752" s="25">
        <v>42397</v>
      </c>
      <c r="I2752" s="12" t="s">
        <v>288</v>
      </c>
      <c r="J2752" s="12" t="s">
        <v>270</v>
      </c>
      <c r="K2752" s="12" t="s">
        <v>292</v>
      </c>
      <c r="L2752" s="24" t="s">
        <v>96</v>
      </c>
      <c r="M2752" s="24" t="s">
        <v>313</v>
      </c>
      <c r="N2752" t="s">
        <v>85</v>
      </c>
      <c r="O2752" s="24">
        <v>3</v>
      </c>
      <c r="P2752">
        <v>5</v>
      </c>
      <c r="Q2752">
        <v>5</v>
      </c>
      <c r="R2752">
        <v>23</v>
      </c>
      <c r="S2752" s="24">
        <v>8</v>
      </c>
      <c r="T2752" s="24">
        <v>8.4</v>
      </c>
      <c r="U2752" t="s">
        <v>191</v>
      </c>
      <c r="V2752" s="14" t="str">
        <f>VLOOKUP($U2752,look_up!$A$2:J2778,2,FALSE)</f>
        <v>Anêmona</v>
      </c>
      <c r="W2752" s="14" t="str">
        <f>VLOOKUP($U2752,look_up!$A$2:K2778,3,FALSE)</f>
        <v>Species</v>
      </c>
      <c r="X2752" s="14" t="str">
        <f>VLOOKUP($U2752,look_up!$A$2:L2778,4,FALSE)</f>
        <v>NA</v>
      </c>
      <c r="Y2752" s="14" t="str">
        <f>VLOOKUP($U2752,look_up!A$2:K2778,5,FALSE)</f>
        <v>Animalia</v>
      </c>
      <c r="Z2752" s="14" t="str">
        <f>VLOOKUP($U2752,look_up!A$2:L2778,6,FALSE)</f>
        <v>Cnidaria</v>
      </c>
      <c r="AA2752" s="14" t="str">
        <f>VLOOKUP($U2752,look_up!A$2:M2778,7,FALSE)</f>
        <v>Anthozoa</v>
      </c>
      <c r="AB2752" s="14" t="str">
        <f>VLOOKUP($U2752,look_up!$A$2:P2778,8,FALSE)</f>
        <v>Actiniaria</v>
      </c>
      <c r="AC2752" s="14" t="str">
        <f>VLOOKUP($U2752,look_up!$A$2:Q2778,9,FALSE)</f>
        <v>Actiniidae</v>
      </c>
      <c r="AD2752" s="14">
        <f>VLOOKUP($U2752,look_up!A$2:P2778,10,FALSE)</f>
        <v>289355</v>
      </c>
      <c r="AE2752" s="16">
        <v>3</v>
      </c>
      <c r="AF2752" s="24" t="s">
        <v>216</v>
      </c>
      <c r="AG2752">
        <v>40</v>
      </c>
      <c r="AH2752" s="16" t="s">
        <v>273</v>
      </c>
      <c r="AI2752" s="16" t="s">
        <v>297</v>
      </c>
      <c r="AJ2752" s="16" t="s">
        <v>214</v>
      </c>
      <c r="AK2752" s="16" t="s">
        <v>233</v>
      </c>
      <c r="AL2752" s="16">
        <v>3</v>
      </c>
    </row>
    <row r="2753" spans="1:38" x14ac:dyDescent="0.3">
      <c r="A2753" s="24" t="s">
        <v>0</v>
      </c>
      <c r="B2753" t="s">
        <v>267</v>
      </c>
      <c r="C2753" t="s">
        <v>312</v>
      </c>
      <c r="D2753">
        <v>-27.180980000000002</v>
      </c>
      <c r="E2753">
        <v>-48.409959999999998</v>
      </c>
      <c r="F2753" s="24" t="s">
        <v>2</v>
      </c>
      <c r="G2753" s="24" t="s">
        <v>3</v>
      </c>
      <c r="H2753" s="25">
        <v>42372</v>
      </c>
      <c r="I2753" s="12" t="s">
        <v>100</v>
      </c>
      <c r="J2753" s="12" t="s">
        <v>270</v>
      </c>
      <c r="K2753" s="12" t="s">
        <v>292</v>
      </c>
      <c r="L2753" s="24" t="s">
        <v>96</v>
      </c>
      <c r="M2753" s="24" t="s">
        <v>313</v>
      </c>
      <c r="N2753" t="s">
        <v>173</v>
      </c>
      <c r="O2753" s="24">
        <v>1</v>
      </c>
      <c r="P2753">
        <v>10</v>
      </c>
      <c r="Q2753">
        <v>10</v>
      </c>
      <c r="R2753">
        <v>25</v>
      </c>
      <c r="S2753" s="24">
        <v>4.5</v>
      </c>
      <c r="T2753" s="24">
        <v>8</v>
      </c>
      <c r="U2753" t="s">
        <v>191</v>
      </c>
      <c r="V2753" s="14" t="str">
        <f>VLOOKUP($U2753,look_up!$A$2:J2779,2,FALSE)</f>
        <v>Anêmona</v>
      </c>
      <c r="W2753" s="14" t="str">
        <f>VLOOKUP($U2753,look_up!$A$2:K2779,3,FALSE)</f>
        <v>Species</v>
      </c>
      <c r="X2753" s="14" t="str">
        <f>VLOOKUP($U2753,look_up!$A$2:L2779,4,FALSE)</f>
        <v>NA</v>
      </c>
      <c r="Y2753" s="14" t="str">
        <f>VLOOKUP($U2753,look_up!A$2:K2779,5,FALSE)</f>
        <v>Animalia</v>
      </c>
      <c r="Z2753" s="14" t="str">
        <f>VLOOKUP($U2753,look_up!A$2:L2779,6,FALSE)</f>
        <v>Cnidaria</v>
      </c>
      <c r="AA2753" s="14" t="str">
        <f>VLOOKUP($U2753,look_up!A$2:M2779,7,FALSE)</f>
        <v>Anthozoa</v>
      </c>
      <c r="AB2753" s="14" t="str">
        <f>VLOOKUP($U2753,look_up!$A$2:P2779,8,FALSE)</f>
        <v>Actiniaria</v>
      </c>
      <c r="AC2753" s="14" t="str">
        <f>VLOOKUP($U2753,look_up!$A$2:Q2779,9,FALSE)</f>
        <v>Actiniidae</v>
      </c>
      <c r="AD2753" s="14">
        <f>VLOOKUP($U2753,look_up!A$2:P2779,10,FALSE)</f>
        <v>289355</v>
      </c>
      <c r="AE2753" s="16">
        <v>0</v>
      </c>
      <c r="AF2753" s="24" t="s">
        <v>216</v>
      </c>
      <c r="AG2753">
        <v>40</v>
      </c>
      <c r="AH2753" s="16" t="s">
        <v>273</v>
      </c>
      <c r="AI2753" s="16" t="s">
        <v>297</v>
      </c>
      <c r="AJ2753" s="16" t="s">
        <v>214</v>
      </c>
      <c r="AK2753" s="16" t="s">
        <v>233</v>
      </c>
      <c r="AL2753" s="16">
        <v>0</v>
      </c>
    </row>
    <row r="2754" spans="1:38" x14ac:dyDescent="0.3">
      <c r="A2754" s="24" t="s">
        <v>0</v>
      </c>
      <c r="B2754" t="s">
        <v>267</v>
      </c>
      <c r="C2754" t="s">
        <v>312</v>
      </c>
      <c r="D2754">
        <v>-27.180980000000002</v>
      </c>
      <c r="E2754">
        <v>-48.409959999999998</v>
      </c>
      <c r="F2754" s="24" t="s">
        <v>2</v>
      </c>
      <c r="G2754" s="24" t="s">
        <v>3</v>
      </c>
      <c r="H2754" s="25">
        <v>42372</v>
      </c>
      <c r="I2754" s="12" t="s">
        <v>100</v>
      </c>
      <c r="J2754" s="12" t="s">
        <v>270</v>
      </c>
      <c r="K2754" s="12" t="s">
        <v>292</v>
      </c>
      <c r="L2754" s="24" t="s">
        <v>96</v>
      </c>
      <c r="M2754" s="24" t="s">
        <v>313</v>
      </c>
      <c r="N2754" t="s">
        <v>173</v>
      </c>
      <c r="O2754" s="24">
        <v>2</v>
      </c>
      <c r="P2754">
        <v>10</v>
      </c>
      <c r="Q2754">
        <v>10</v>
      </c>
      <c r="R2754">
        <v>25</v>
      </c>
      <c r="S2754" s="24">
        <v>4.5</v>
      </c>
      <c r="T2754" s="24">
        <v>8</v>
      </c>
      <c r="U2754" t="s">
        <v>191</v>
      </c>
      <c r="V2754" s="14" t="str">
        <f>VLOOKUP($U2754,look_up!$A$2:J2780,2,FALSE)</f>
        <v>Anêmona</v>
      </c>
      <c r="W2754" s="14" t="str">
        <f>VLOOKUP($U2754,look_up!$A$2:K2780,3,FALSE)</f>
        <v>Species</v>
      </c>
      <c r="X2754" s="14" t="str">
        <f>VLOOKUP($U2754,look_up!$A$2:L2780,4,FALSE)</f>
        <v>NA</v>
      </c>
      <c r="Y2754" s="14" t="str">
        <f>VLOOKUP($U2754,look_up!A$2:K2780,5,FALSE)</f>
        <v>Animalia</v>
      </c>
      <c r="Z2754" s="14" t="str">
        <f>VLOOKUP($U2754,look_up!A$2:L2780,6,FALSE)</f>
        <v>Cnidaria</v>
      </c>
      <c r="AA2754" s="14" t="str">
        <f>VLOOKUP($U2754,look_up!A$2:M2780,7,FALSE)</f>
        <v>Anthozoa</v>
      </c>
      <c r="AB2754" s="14" t="str">
        <f>VLOOKUP($U2754,look_up!$A$2:P2780,8,FALSE)</f>
        <v>Actiniaria</v>
      </c>
      <c r="AC2754" s="14" t="str">
        <f>VLOOKUP($U2754,look_up!$A$2:Q2780,9,FALSE)</f>
        <v>Actiniidae</v>
      </c>
      <c r="AD2754" s="14">
        <f>VLOOKUP($U2754,look_up!A$2:P2780,10,FALSE)</f>
        <v>289355</v>
      </c>
      <c r="AE2754" s="16">
        <v>0</v>
      </c>
      <c r="AF2754" s="24" t="s">
        <v>216</v>
      </c>
      <c r="AG2754">
        <v>40</v>
      </c>
      <c r="AH2754" s="16" t="s">
        <v>273</v>
      </c>
      <c r="AI2754" s="16" t="s">
        <v>297</v>
      </c>
      <c r="AJ2754" s="16" t="s">
        <v>214</v>
      </c>
      <c r="AK2754" s="16" t="s">
        <v>233</v>
      </c>
      <c r="AL2754" s="16">
        <v>0</v>
      </c>
    </row>
    <row r="2755" spans="1:38" x14ac:dyDescent="0.3">
      <c r="A2755" s="24" t="s">
        <v>0</v>
      </c>
      <c r="B2755" t="s">
        <v>267</v>
      </c>
      <c r="C2755" t="s">
        <v>312</v>
      </c>
      <c r="D2755">
        <v>-27.180980000000002</v>
      </c>
      <c r="E2755">
        <v>-48.409959999999998</v>
      </c>
      <c r="F2755" s="24" t="s">
        <v>2</v>
      </c>
      <c r="G2755" s="24" t="s">
        <v>3</v>
      </c>
      <c r="H2755" s="25">
        <v>42372</v>
      </c>
      <c r="I2755" s="12" t="s">
        <v>100</v>
      </c>
      <c r="J2755" s="12" t="s">
        <v>270</v>
      </c>
      <c r="K2755" s="12" t="s">
        <v>292</v>
      </c>
      <c r="L2755" s="24" t="s">
        <v>96</v>
      </c>
      <c r="M2755" s="24" t="s">
        <v>313</v>
      </c>
      <c r="N2755" t="s">
        <v>173</v>
      </c>
      <c r="O2755" s="24">
        <v>3</v>
      </c>
      <c r="P2755">
        <v>10</v>
      </c>
      <c r="Q2755">
        <v>10</v>
      </c>
      <c r="R2755">
        <v>25</v>
      </c>
      <c r="S2755" s="24">
        <v>4.5</v>
      </c>
      <c r="T2755" s="24">
        <v>8</v>
      </c>
      <c r="U2755" t="s">
        <v>191</v>
      </c>
      <c r="V2755" s="14" t="str">
        <f>VLOOKUP($U2755,look_up!$A$2:J2781,2,FALSE)</f>
        <v>Anêmona</v>
      </c>
      <c r="W2755" s="14" t="str">
        <f>VLOOKUP($U2755,look_up!$A$2:K2781,3,FALSE)</f>
        <v>Species</v>
      </c>
      <c r="X2755" s="14" t="str">
        <f>VLOOKUP($U2755,look_up!$A$2:L2781,4,FALSE)</f>
        <v>NA</v>
      </c>
      <c r="Y2755" s="14" t="str">
        <f>VLOOKUP($U2755,look_up!A$2:K2781,5,FALSE)</f>
        <v>Animalia</v>
      </c>
      <c r="Z2755" s="14" t="str">
        <f>VLOOKUP($U2755,look_up!A$2:L2781,6,FALSE)</f>
        <v>Cnidaria</v>
      </c>
      <c r="AA2755" s="14" t="str">
        <f>VLOOKUP($U2755,look_up!A$2:M2781,7,FALSE)</f>
        <v>Anthozoa</v>
      </c>
      <c r="AB2755" s="14" t="str">
        <f>VLOOKUP($U2755,look_up!$A$2:P2781,8,FALSE)</f>
        <v>Actiniaria</v>
      </c>
      <c r="AC2755" s="14" t="str">
        <f>VLOOKUP($U2755,look_up!$A$2:Q2781,9,FALSE)</f>
        <v>Actiniidae</v>
      </c>
      <c r="AD2755" s="14">
        <f>VLOOKUP($U2755,look_up!A$2:P2781,10,FALSE)</f>
        <v>289355</v>
      </c>
      <c r="AE2755" s="16">
        <v>0</v>
      </c>
      <c r="AF2755" s="24" t="s">
        <v>216</v>
      </c>
      <c r="AG2755">
        <v>40</v>
      </c>
      <c r="AH2755" s="16" t="s">
        <v>273</v>
      </c>
      <c r="AI2755" s="16" t="s">
        <v>297</v>
      </c>
      <c r="AJ2755" s="16" t="s">
        <v>214</v>
      </c>
      <c r="AK2755" s="16" t="s">
        <v>233</v>
      </c>
      <c r="AL2755" s="16">
        <v>0</v>
      </c>
    </row>
    <row r="2756" spans="1:38" x14ac:dyDescent="0.3">
      <c r="A2756" s="24" t="s">
        <v>0</v>
      </c>
      <c r="B2756" t="s">
        <v>309</v>
      </c>
      <c r="C2756" t="s">
        <v>287</v>
      </c>
      <c r="D2756">
        <v>-27.178419999999999</v>
      </c>
      <c r="E2756">
        <v>-48.406959999999998</v>
      </c>
      <c r="F2756" s="24" t="s">
        <v>2</v>
      </c>
      <c r="G2756" s="24" t="s">
        <v>3</v>
      </c>
      <c r="H2756" s="25">
        <v>42397</v>
      </c>
      <c r="I2756" s="12" t="s">
        <v>288</v>
      </c>
      <c r="J2756" s="12" t="s">
        <v>270</v>
      </c>
      <c r="K2756" s="12" t="s">
        <v>292</v>
      </c>
      <c r="L2756" s="24" t="s">
        <v>96</v>
      </c>
      <c r="M2756" s="24" t="s">
        <v>313</v>
      </c>
      <c r="N2756" t="s">
        <v>85</v>
      </c>
      <c r="O2756" s="24">
        <v>1</v>
      </c>
      <c r="P2756">
        <v>5</v>
      </c>
      <c r="Q2756">
        <v>5</v>
      </c>
      <c r="R2756">
        <v>23</v>
      </c>
      <c r="S2756" s="24">
        <v>4.5</v>
      </c>
      <c r="T2756" s="24">
        <v>8</v>
      </c>
      <c r="U2756" t="s">
        <v>191</v>
      </c>
      <c r="V2756" s="14" t="str">
        <f>VLOOKUP($U2756,look_up!$A$2:J2782,2,FALSE)</f>
        <v>Anêmona</v>
      </c>
      <c r="W2756" s="14" t="str">
        <f>VLOOKUP($U2756,look_up!$A$2:K2782,3,FALSE)</f>
        <v>Species</v>
      </c>
      <c r="X2756" s="14" t="str">
        <f>VLOOKUP($U2756,look_up!$A$2:L2782,4,FALSE)</f>
        <v>NA</v>
      </c>
      <c r="Y2756" s="14" t="str">
        <f>VLOOKUP($U2756,look_up!A$2:K2782,5,FALSE)</f>
        <v>Animalia</v>
      </c>
      <c r="Z2756" s="14" t="str">
        <f>VLOOKUP($U2756,look_up!A$2:L2782,6,FALSE)</f>
        <v>Cnidaria</v>
      </c>
      <c r="AA2756" s="14" t="str">
        <f>VLOOKUP($U2756,look_up!A$2:M2782,7,FALSE)</f>
        <v>Anthozoa</v>
      </c>
      <c r="AB2756" s="14" t="str">
        <f>VLOOKUP($U2756,look_up!$A$2:P2782,8,FALSE)</f>
        <v>Actiniaria</v>
      </c>
      <c r="AC2756" s="14" t="str">
        <f>VLOOKUP($U2756,look_up!$A$2:Q2782,9,FALSE)</f>
        <v>Actiniidae</v>
      </c>
      <c r="AD2756" s="14">
        <f>VLOOKUP($U2756,look_up!A$2:P2782,10,FALSE)</f>
        <v>289355</v>
      </c>
      <c r="AE2756" s="16">
        <v>0</v>
      </c>
      <c r="AF2756" s="24" t="s">
        <v>216</v>
      </c>
      <c r="AG2756">
        <v>40</v>
      </c>
      <c r="AH2756" s="16" t="s">
        <v>273</v>
      </c>
      <c r="AI2756" s="16" t="s">
        <v>297</v>
      </c>
      <c r="AJ2756" s="16" t="s">
        <v>214</v>
      </c>
      <c r="AK2756" s="16" t="s">
        <v>233</v>
      </c>
      <c r="AL2756" s="16">
        <v>0</v>
      </c>
    </row>
    <row r="2757" spans="1:38" x14ac:dyDescent="0.3">
      <c r="A2757" s="24" t="s">
        <v>0</v>
      </c>
      <c r="B2757" t="s">
        <v>309</v>
      </c>
      <c r="C2757" t="s">
        <v>287</v>
      </c>
      <c r="D2757">
        <v>-27.178419999999999</v>
      </c>
      <c r="E2757">
        <v>-48.406959999999998</v>
      </c>
      <c r="F2757" s="24" t="s">
        <v>2</v>
      </c>
      <c r="G2757" s="24" t="s">
        <v>3</v>
      </c>
      <c r="H2757" s="25">
        <v>42397</v>
      </c>
      <c r="I2757" s="12" t="s">
        <v>288</v>
      </c>
      <c r="J2757" s="12" t="s">
        <v>270</v>
      </c>
      <c r="K2757" s="12" t="s">
        <v>292</v>
      </c>
      <c r="L2757" s="24" t="s">
        <v>96</v>
      </c>
      <c r="M2757" s="24" t="s">
        <v>313</v>
      </c>
      <c r="N2757" t="s">
        <v>85</v>
      </c>
      <c r="O2757" s="24">
        <v>2</v>
      </c>
      <c r="P2757">
        <v>5</v>
      </c>
      <c r="Q2757">
        <v>5</v>
      </c>
      <c r="R2757">
        <v>23</v>
      </c>
      <c r="S2757" s="24">
        <v>4.5</v>
      </c>
      <c r="T2757" s="24">
        <v>8</v>
      </c>
      <c r="U2757" t="s">
        <v>191</v>
      </c>
      <c r="V2757" s="14" t="str">
        <f>VLOOKUP($U2757,look_up!$A$2:J2783,2,FALSE)</f>
        <v>Anêmona</v>
      </c>
      <c r="W2757" s="14" t="str">
        <f>VLOOKUP($U2757,look_up!$A$2:K2783,3,FALSE)</f>
        <v>Species</v>
      </c>
      <c r="X2757" s="14" t="str">
        <f>VLOOKUP($U2757,look_up!$A$2:L2783,4,FALSE)</f>
        <v>NA</v>
      </c>
      <c r="Y2757" s="14" t="str">
        <f>VLOOKUP($U2757,look_up!A$2:K2783,5,FALSE)</f>
        <v>Animalia</v>
      </c>
      <c r="Z2757" s="14" t="str">
        <f>VLOOKUP($U2757,look_up!A$2:L2783,6,FALSE)</f>
        <v>Cnidaria</v>
      </c>
      <c r="AA2757" s="14" t="str">
        <f>VLOOKUP($U2757,look_up!A$2:M2783,7,FALSE)</f>
        <v>Anthozoa</v>
      </c>
      <c r="AB2757" s="14" t="str">
        <f>VLOOKUP($U2757,look_up!$A$2:P2783,8,FALSE)</f>
        <v>Actiniaria</v>
      </c>
      <c r="AC2757" s="14" t="str">
        <f>VLOOKUP($U2757,look_up!$A$2:Q2783,9,FALSE)</f>
        <v>Actiniidae</v>
      </c>
      <c r="AD2757" s="14">
        <f>VLOOKUP($U2757,look_up!A$2:P2783,10,FALSE)</f>
        <v>289355</v>
      </c>
      <c r="AE2757" s="16">
        <v>1</v>
      </c>
      <c r="AF2757" s="24" t="s">
        <v>216</v>
      </c>
      <c r="AG2757">
        <v>40</v>
      </c>
      <c r="AH2757" s="16" t="s">
        <v>273</v>
      </c>
      <c r="AI2757" s="16" t="s">
        <v>297</v>
      </c>
      <c r="AJ2757" s="16" t="s">
        <v>214</v>
      </c>
      <c r="AK2757" s="16" t="s">
        <v>233</v>
      </c>
      <c r="AL2757" s="16">
        <v>1</v>
      </c>
    </row>
    <row r="2758" spans="1:38" x14ac:dyDescent="0.3">
      <c r="A2758" s="24" t="s">
        <v>0</v>
      </c>
      <c r="B2758" t="s">
        <v>309</v>
      </c>
      <c r="C2758" t="s">
        <v>287</v>
      </c>
      <c r="D2758">
        <v>-27.178419999999999</v>
      </c>
      <c r="E2758">
        <v>-48.406959999999998</v>
      </c>
      <c r="F2758" s="24" t="s">
        <v>2</v>
      </c>
      <c r="G2758" s="24" t="s">
        <v>3</v>
      </c>
      <c r="H2758" s="25">
        <v>42397</v>
      </c>
      <c r="I2758" s="12" t="s">
        <v>288</v>
      </c>
      <c r="J2758" s="12" t="s">
        <v>270</v>
      </c>
      <c r="K2758" s="12" t="s">
        <v>292</v>
      </c>
      <c r="L2758" s="24" t="s">
        <v>96</v>
      </c>
      <c r="M2758" s="24" t="s">
        <v>313</v>
      </c>
      <c r="N2758" t="s">
        <v>85</v>
      </c>
      <c r="O2758" s="24">
        <v>3</v>
      </c>
      <c r="P2758">
        <v>5</v>
      </c>
      <c r="Q2758">
        <v>5</v>
      </c>
      <c r="R2758">
        <v>23</v>
      </c>
      <c r="S2758" s="24">
        <v>4.5</v>
      </c>
      <c r="T2758" s="24">
        <v>8</v>
      </c>
      <c r="U2758" t="s">
        <v>191</v>
      </c>
      <c r="V2758" s="14" t="str">
        <f>VLOOKUP($U2758,look_up!$A$2:J2784,2,FALSE)</f>
        <v>Anêmona</v>
      </c>
      <c r="W2758" s="14" t="str">
        <f>VLOOKUP($U2758,look_up!$A$2:K2784,3,FALSE)</f>
        <v>Species</v>
      </c>
      <c r="X2758" s="14" t="str">
        <f>VLOOKUP($U2758,look_up!$A$2:L2784,4,FALSE)</f>
        <v>NA</v>
      </c>
      <c r="Y2758" s="14" t="str">
        <f>VLOOKUP($U2758,look_up!A$2:K2784,5,FALSE)</f>
        <v>Animalia</v>
      </c>
      <c r="Z2758" s="14" t="str">
        <f>VLOOKUP($U2758,look_up!A$2:L2784,6,FALSE)</f>
        <v>Cnidaria</v>
      </c>
      <c r="AA2758" s="14" t="str">
        <f>VLOOKUP($U2758,look_up!A$2:M2784,7,FALSE)</f>
        <v>Anthozoa</v>
      </c>
      <c r="AB2758" s="14" t="str">
        <f>VLOOKUP($U2758,look_up!$A$2:P2784,8,FALSE)</f>
        <v>Actiniaria</v>
      </c>
      <c r="AC2758" s="14" t="str">
        <f>VLOOKUP($U2758,look_up!$A$2:Q2784,9,FALSE)</f>
        <v>Actiniidae</v>
      </c>
      <c r="AD2758" s="14">
        <f>VLOOKUP($U2758,look_up!A$2:P2784,10,FALSE)</f>
        <v>289355</v>
      </c>
      <c r="AE2758" s="16">
        <v>0</v>
      </c>
      <c r="AF2758" s="24" t="s">
        <v>216</v>
      </c>
      <c r="AG2758">
        <v>40</v>
      </c>
      <c r="AH2758" s="16" t="s">
        <v>273</v>
      </c>
      <c r="AI2758" s="16" t="s">
        <v>297</v>
      </c>
      <c r="AJ2758" s="16" t="s">
        <v>214</v>
      </c>
      <c r="AK2758" s="16" t="s">
        <v>233</v>
      </c>
      <c r="AL2758" s="16">
        <v>0</v>
      </c>
    </row>
    <row r="2759" spans="1:38" x14ac:dyDescent="0.3">
      <c r="A2759" s="24" t="s">
        <v>0</v>
      </c>
      <c r="B2759" t="s">
        <v>310</v>
      </c>
      <c r="C2759" t="s">
        <v>289</v>
      </c>
      <c r="D2759">
        <v>-27.118390000000002</v>
      </c>
      <c r="E2759">
        <v>-48.519509999999997</v>
      </c>
      <c r="F2759" s="24" t="s">
        <v>2</v>
      </c>
      <c r="G2759" s="24" t="s">
        <v>3</v>
      </c>
      <c r="H2759" s="25">
        <v>42389</v>
      </c>
      <c r="I2759" s="12" t="s">
        <v>248</v>
      </c>
      <c r="J2759" s="12" t="s">
        <v>270</v>
      </c>
      <c r="K2759" s="12" t="s">
        <v>292</v>
      </c>
      <c r="L2759" s="24" t="s">
        <v>96</v>
      </c>
      <c r="M2759" s="24" t="s">
        <v>272</v>
      </c>
      <c r="N2759" t="s">
        <v>85</v>
      </c>
      <c r="O2759" s="24">
        <v>1</v>
      </c>
      <c r="P2759">
        <v>5</v>
      </c>
      <c r="Q2759">
        <v>5</v>
      </c>
      <c r="R2759">
        <v>28</v>
      </c>
      <c r="S2759" s="24">
        <v>2.2000000000000002</v>
      </c>
      <c r="T2759" s="24">
        <v>1.5</v>
      </c>
      <c r="U2759" t="s">
        <v>191</v>
      </c>
      <c r="V2759" s="14" t="str">
        <f>VLOOKUP($U2759,look_up!$A$2:J2785,2,FALSE)</f>
        <v>Anêmona</v>
      </c>
      <c r="W2759" s="14" t="str">
        <f>VLOOKUP($U2759,look_up!$A$2:K2785,3,FALSE)</f>
        <v>Species</v>
      </c>
      <c r="X2759" s="14" t="str">
        <f>VLOOKUP($U2759,look_up!$A$2:L2785,4,FALSE)</f>
        <v>NA</v>
      </c>
      <c r="Y2759" s="14" t="str">
        <f>VLOOKUP($U2759,look_up!A$2:K2785,5,FALSE)</f>
        <v>Animalia</v>
      </c>
      <c r="Z2759" s="14" t="str">
        <f>VLOOKUP($U2759,look_up!A$2:L2785,6,FALSE)</f>
        <v>Cnidaria</v>
      </c>
      <c r="AA2759" s="14" t="str">
        <f>VLOOKUP($U2759,look_up!A$2:M2785,7,FALSE)</f>
        <v>Anthozoa</v>
      </c>
      <c r="AB2759" s="14" t="str">
        <f>VLOOKUP($U2759,look_up!$A$2:P2785,8,FALSE)</f>
        <v>Actiniaria</v>
      </c>
      <c r="AC2759" s="14" t="str">
        <f>VLOOKUP($U2759,look_up!$A$2:Q2785,9,FALSE)</f>
        <v>Actiniidae</v>
      </c>
      <c r="AD2759" s="14">
        <f>VLOOKUP($U2759,look_up!A$2:P2785,10,FALSE)</f>
        <v>289355</v>
      </c>
      <c r="AE2759" s="16">
        <v>16</v>
      </c>
      <c r="AF2759" s="24" t="s">
        <v>216</v>
      </c>
      <c r="AG2759">
        <v>40</v>
      </c>
      <c r="AH2759" s="16" t="s">
        <v>273</v>
      </c>
      <c r="AI2759" s="16" t="s">
        <v>297</v>
      </c>
      <c r="AJ2759" s="16" t="s">
        <v>214</v>
      </c>
      <c r="AK2759" s="16" t="s">
        <v>233</v>
      </c>
      <c r="AL2759" s="16">
        <v>16</v>
      </c>
    </row>
    <row r="2760" spans="1:38" x14ac:dyDescent="0.3">
      <c r="A2760" s="24" t="s">
        <v>0</v>
      </c>
      <c r="B2760" t="s">
        <v>310</v>
      </c>
      <c r="C2760" t="s">
        <v>289</v>
      </c>
      <c r="D2760">
        <v>-27.118390000000002</v>
      </c>
      <c r="E2760">
        <v>-48.519509999999997</v>
      </c>
      <c r="F2760" s="24" t="s">
        <v>2</v>
      </c>
      <c r="G2760" s="24" t="s">
        <v>3</v>
      </c>
      <c r="H2760" s="25">
        <v>42389</v>
      </c>
      <c r="I2760" s="12" t="s">
        <v>248</v>
      </c>
      <c r="J2760" s="12" t="s">
        <v>270</v>
      </c>
      <c r="K2760" s="12" t="s">
        <v>292</v>
      </c>
      <c r="L2760" s="24" t="s">
        <v>96</v>
      </c>
      <c r="M2760" s="24" t="s">
        <v>272</v>
      </c>
      <c r="N2760" t="s">
        <v>85</v>
      </c>
      <c r="O2760" s="24">
        <v>2</v>
      </c>
      <c r="P2760">
        <v>5</v>
      </c>
      <c r="Q2760">
        <v>5</v>
      </c>
      <c r="R2760">
        <v>28</v>
      </c>
      <c r="S2760" s="24">
        <v>2.2000000000000002</v>
      </c>
      <c r="T2760" s="24">
        <v>1.5</v>
      </c>
      <c r="U2760" t="s">
        <v>191</v>
      </c>
      <c r="V2760" s="14" t="str">
        <f>VLOOKUP($U2760,look_up!$A$2:J2786,2,FALSE)</f>
        <v>Anêmona</v>
      </c>
      <c r="W2760" s="14" t="str">
        <f>VLOOKUP($U2760,look_up!$A$2:K2786,3,FALSE)</f>
        <v>Species</v>
      </c>
      <c r="X2760" s="14" t="str">
        <f>VLOOKUP($U2760,look_up!$A$2:L2786,4,FALSE)</f>
        <v>NA</v>
      </c>
      <c r="Y2760" s="14" t="str">
        <f>VLOOKUP($U2760,look_up!A$2:K2786,5,FALSE)</f>
        <v>Animalia</v>
      </c>
      <c r="Z2760" s="14" t="str">
        <f>VLOOKUP($U2760,look_up!A$2:L2786,6,FALSE)</f>
        <v>Cnidaria</v>
      </c>
      <c r="AA2760" s="14" t="str">
        <f>VLOOKUP($U2760,look_up!A$2:M2786,7,FALSE)</f>
        <v>Anthozoa</v>
      </c>
      <c r="AB2760" s="14" t="str">
        <f>VLOOKUP($U2760,look_up!$A$2:P2786,8,FALSE)</f>
        <v>Actiniaria</v>
      </c>
      <c r="AC2760" s="14" t="str">
        <f>VLOOKUP($U2760,look_up!$A$2:Q2786,9,FALSE)</f>
        <v>Actiniidae</v>
      </c>
      <c r="AD2760" s="14">
        <f>VLOOKUP($U2760,look_up!A$2:P2786,10,FALSE)</f>
        <v>289355</v>
      </c>
      <c r="AE2760" s="16">
        <v>45</v>
      </c>
      <c r="AF2760" s="24" t="s">
        <v>216</v>
      </c>
      <c r="AG2760">
        <v>40</v>
      </c>
      <c r="AH2760" s="16" t="s">
        <v>273</v>
      </c>
      <c r="AI2760" s="16" t="s">
        <v>297</v>
      </c>
      <c r="AJ2760" s="16" t="s">
        <v>214</v>
      </c>
      <c r="AK2760" s="16" t="s">
        <v>233</v>
      </c>
      <c r="AL2760" s="16">
        <v>45</v>
      </c>
    </row>
    <row r="2761" spans="1:38" x14ac:dyDescent="0.3">
      <c r="A2761" s="24" t="s">
        <v>0</v>
      </c>
      <c r="B2761" t="s">
        <v>310</v>
      </c>
      <c r="C2761" t="s">
        <v>289</v>
      </c>
      <c r="D2761">
        <v>-27.118390000000002</v>
      </c>
      <c r="E2761">
        <v>-48.519509999999997</v>
      </c>
      <c r="F2761" s="24" t="s">
        <v>2</v>
      </c>
      <c r="G2761" s="24" t="s">
        <v>3</v>
      </c>
      <c r="H2761" s="25">
        <v>42389</v>
      </c>
      <c r="I2761" s="12" t="s">
        <v>248</v>
      </c>
      <c r="J2761" s="12" t="s">
        <v>270</v>
      </c>
      <c r="K2761" s="12" t="s">
        <v>292</v>
      </c>
      <c r="L2761" s="24" t="s">
        <v>96</v>
      </c>
      <c r="M2761" s="24" t="s">
        <v>272</v>
      </c>
      <c r="N2761" t="s">
        <v>85</v>
      </c>
      <c r="O2761" s="24">
        <v>3</v>
      </c>
      <c r="P2761">
        <v>5</v>
      </c>
      <c r="Q2761">
        <v>5</v>
      </c>
      <c r="R2761">
        <v>28</v>
      </c>
      <c r="S2761" s="24">
        <v>2.2000000000000002</v>
      </c>
      <c r="T2761" s="24">
        <v>1.5</v>
      </c>
      <c r="U2761" t="s">
        <v>191</v>
      </c>
      <c r="V2761" s="14" t="str">
        <f>VLOOKUP($U2761,look_up!$A$2:J2787,2,FALSE)</f>
        <v>Anêmona</v>
      </c>
      <c r="W2761" s="14" t="str">
        <f>VLOOKUP($U2761,look_up!$A$2:K2787,3,FALSE)</f>
        <v>Species</v>
      </c>
      <c r="X2761" s="14" t="str">
        <f>VLOOKUP($U2761,look_up!$A$2:L2787,4,FALSE)</f>
        <v>NA</v>
      </c>
      <c r="Y2761" s="14" t="str">
        <f>VLOOKUP($U2761,look_up!A$2:K2787,5,FALSE)</f>
        <v>Animalia</v>
      </c>
      <c r="Z2761" s="14" t="str">
        <f>VLOOKUP($U2761,look_up!A$2:L2787,6,FALSE)</f>
        <v>Cnidaria</v>
      </c>
      <c r="AA2761" s="14" t="str">
        <f>VLOOKUP($U2761,look_up!A$2:M2787,7,FALSE)</f>
        <v>Anthozoa</v>
      </c>
      <c r="AB2761" s="14" t="str">
        <f>VLOOKUP($U2761,look_up!$A$2:P2787,8,FALSE)</f>
        <v>Actiniaria</v>
      </c>
      <c r="AC2761" s="14" t="str">
        <f>VLOOKUP($U2761,look_up!$A$2:Q2787,9,FALSE)</f>
        <v>Actiniidae</v>
      </c>
      <c r="AD2761" s="14">
        <f>VLOOKUP($U2761,look_up!A$2:P2787,10,FALSE)</f>
        <v>289355</v>
      </c>
      <c r="AE2761" s="16">
        <v>15</v>
      </c>
      <c r="AF2761" s="24" t="s">
        <v>216</v>
      </c>
      <c r="AG2761">
        <v>40</v>
      </c>
      <c r="AH2761" s="16" t="s">
        <v>273</v>
      </c>
      <c r="AI2761" s="16" t="s">
        <v>297</v>
      </c>
      <c r="AJ2761" s="16" t="s">
        <v>214</v>
      </c>
      <c r="AK2761" s="16" t="s">
        <v>233</v>
      </c>
      <c r="AL2761" s="16">
        <v>15</v>
      </c>
    </row>
    <row r="2762" spans="1:38" x14ac:dyDescent="0.3">
      <c r="A2762" s="24" t="s">
        <v>0</v>
      </c>
      <c r="B2762" t="s">
        <v>311</v>
      </c>
      <c r="C2762" t="s">
        <v>290</v>
      </c>
      <c r="D2762">
        <v>-27.11862</v>
      </c>
      <c r="E2762">
        <v>-48.514699999999998</v>
      </c>
      <c r="F2762" s="24" t="s">
        <v>2</v>
      </c>
      <c r="G2762" s="24" t="s">
        <v>3</v>
      </c>
      <c r="H2762" s="25">
        <v>42389</v>
      </c>
      <c r="I2762" s="12" t="s">
        <v>248</v>
      </c>
      <c r="J2762" s="12" t="s">
        <v>270</v>
      </c>
      <c r="K2762" s="12" t="s">
        <v>292</v>
      </c>
      <c r="L2762" s="24" t="s">
        <v>96</v>
      </c>
      <c r="M2762" s="24" t="s">
        <v>272</v>
      </c>
      <c r="N2762" t="s">
        <v>85</v>
      </c>
      <c r="O2762" s="24">
        <v>1</v>
      </c>
      <c r="P2762">
        <v>5</v>
      </c>
      <c r="Q2762">
        <v>5</v>
      </c>
      <c r="R2762">
        <v>28</v>
      </c>
      <c r="S2762" s="24">
        <v>2.2000000000000002</v>
      </c>
      <c r="T2762" s="24">
        <v>2</v>
      </c>
      <c r="U2762" t="s">
        <v>191</v>
      </c>
      <c r="V2762" s="14" t="str">
        <f>VLOOKUP($U2762,look_up!$A$2:J2788,2,FALSE)</f>
        <v>Anêmona</v>
      </c>
      <c r="W2762" s="14" t="str">
        <f>VLOOKUP($U2762,look_up!$A$2:K2788,3,FALSE)</f>
        <v>Species</v>
      </c>
      <c r="X2762" s="14" t="str">
        <f>VLOOKUP($U2762,look_up!$A$2:L2788,4,FALSE)</f>
        <v>NA</v>
      </c>
      <c r="Y2762" s="14" t="str">
        <f>VLOOKUP($U2762,look_up!A$2:K2788,5,FALSE)</f>
        <v>Animalia</v>
      </c>
      <c r="Z2762" s="14" t="str">
        <f>VLOOKUP($U2762,look_up!A$2:L2788,6,FALSE)</f>
        <v>Cnidaria</v>
      </c>
      <c r="AA2762" s="14" t="str">
        <f>VLOOKUP($U2762,look_up!A$2:M2788,7,FALSE)</f>
        <v>Anthozoa</v>
      </c>
      <c r="AB2762" s="14" t="str">
        <f>VLOOKUP($U2762,look_up!$A$2:P2788,8,FALSE)</f>
        <v>Actiniaria</v>
      </c>
      <c r="AC2762" s="14" t="str">
        <f>VLOOKUP($U2762,look_up!$A$2:Q2788,9,FALSE)</f>
        <v>Actiniidae</v>
      </c>
      <c r="AD2762" s="14">
        <f>VLOOKUP($U2762,look_up!A$2:P2788,10,FALSE)</f>
        <v>289355</v>
      </c>
      <c r="AE2762" s="16">
        <v>2</v>
      </c>
      <c r="AF2762" s="24" t="s">
        <v>216</v>
      </c>
      <c r="AG2762">
        <v>40</v>
      </c>
      <c r="AH2762" s="16" t="s">
        <v>273</v>
      </c>
      <c r="AI2762" s="16" t="s">
        <v>297</v>
      </c>
      <c r="AJ2762" s="16" t="s">
        <v>214</v>
      </c>
      <c r="AK2762" s="16" t="s">
        <v>233</v>
      </c>
      <c r="AL2762" s="16">
        <v>2</v>
      </c>
    </row>
    <row r="2763" spans="1:38" x14ac:dyDescent="0.3">
      <c r="A2763" s="24" t="s">
        <v>0</v>
      </c>
      <c r="B2763" t="s">
        <v>311</v>
      </c>
      <c r="C2763" t="s">
        <v>290</v>
      </c>
      <c r="D2763">
        <v>-27.11862</v>
      </c>
      <c r="E2763">
        <v>-48.514699999999998</v>
      </c>
      <c r="F2763" s="24" t="s">
        <v>2</v>
      </c>
      <c r="G2763" s="24" t="s">
        <v>3</v>
      </c>
      <c r="H2763" s="25">
        <v>42389</v>
      </c>
      <c r="I2763" s="12" t="s">
        <v>248</v>
      </c>
      <c r="J2763" s="12" t="s">
        <v>270</v>
      </c>
      <c r="K2763" s="12" t="s">
        <v>292</v>
      </c>
      <c r="L2763" s="24" t="s">
        <v>96</v>
      </c>
      <c r="M2763" s="24" t="s">
        <v>272</v>
      </c>
      <c r="N2763" t="s">
        <v>85</v>
      </c>
      <c r="O2763" s="24">
        <v>2</v>
      </c>
      <c r="P2763">
        <v>5</v>
      </c>
      <c r="Q2763">
        <v>5</v>
      </c>
      <c r="R2763">
        <v>28</v>
      </c>
      <c r="S2763" s="24">
        <v>2.2000000000000002</v>
      </c>
      <c r="T2763" s="24">
        <v>2</v>
      </c>
      <c r="U2763" t="s">
        <v>191</v>
      </c>
      <c r="V2763" s="14" t="str">
        <f>VLOOKUP($U2763,look_up!$A$2:J2789,2,FALSE)</f>
        <v>Anêmona</v>
      </c>
      <c r="W2763" s="14" t="str">
        <f>VLOOKUP($U2763,look_up!$A$2:K2789,3,FALSE)</f>
        <v>Species</v>
      </c>
      <c r="X2763" s="14" t="str">
        <f>VLOOKUP($U2763,look_up!$A$2:L2789,4,FALSE)</f>
        <v>NA</v>
      </c>
      <c r="Y2763" s="14" t="str">
        <f>VLOOKUP($U2763,look_up!A$2:K2789,5,FALSE)</f>
        <v>Animalia</v>
      </c>
      <c r="Z2763" s="14" t="str">
        <f>VLOOKUP($U2763,look_up!A$2:L2789,6,FALSE)</f>
        <v>Cnidaria</v>
      </c>
      <c r="AA2763" s="14" t="str">
        <f>VLOOKUP($U2763,look_up!A$2:M2789,7,FALSE)</f>
        <v>Anthozoa</v>
      </c>
      <c r="AB2763" s="14" t="str">
        <f>VLOOKUP($U2763,look_up!$A$2:P2789,8,FALSE)</f>
        <v>Actiniaria</v>
      </c>
      <c r="AC2763" s="14" t="str">
        <f>VLOOKUP($U2763,look_up!$A$2:Q2789,9,FALSE)</f>
        <v>Actiniidae</v>
      </c>
      <c r="AD2763" s="14">
        <f>VLOOKUP($U2763,look_up!A$2:P2789,10,FALSE)</f>
        <v>289355</v>
      </c>
      <c r="AE2763" s="16">
        <v>23</v>
      </c>
      <c r="AF2763" s="24" t="s">
        <v>216</v>
      </c>
      <c r="AG2763">
        <v>40</v>
      </c>
      <c r="AH2763" s="16" t="s">
        <v>273</v>
      </c>
      <c r="AI2763" s="16" t="s">
        <v>297</v>
      </c>
      <c r="AJ2763" s="16" t="s">
        <v>214</v>
      </c>
      <c r="AK2763" s="16" t="s">
        <v>233</v>
      </c>
      <c r="AL2763" s="16">
        <v>23</v>
      </c>
    </row>
    <row r="2764" spans="1:38" x14ac:dyDescent="0.3">
      <c r="A2764" s="24" t="s">
        <v>0</v>
      </c>
      <c r="B2764" t="s">
        <v>311</v>
      </c>
      <c r="C2764" t="s">
        <v>290</v>
      </c>
      <c r="D2764">
        <v>-27.11862</v>
      </c>
      <c r="E2764">
        <v>-48.514699999999998</v>
      </c>
      <c r="F2764" s="24" t="s">
        <v>2</v>
      </c>
      <c r="G2764" s="24" t="s">
        <v>3</v>
      </c>
      <c r="H2764" s="25">
        <v>42389</v>
      </c>
      <c r="I2764" s="12" t="s">
        <v>248</v>
      </c>
      <c r="J2764" s="12" t="s">
        <v>270</v>
      </c>
      <c r="K2764" s="12" t="s">
        <v>292</v>
      </c>
      <c r="L2764" s="24" t="s">
        <v>96</v>
      </c>
      <c r="M2764" s="24" t="s">
        <v>272</v>
      </c>
      <c r="N2764" t="s">
        <v>85</v>
      </c>
      <c r="O2764" s="24">
        <v>3</v>
      </c>
      <c r="P2764">
        <v>5</v>
      </c>
      <c r="Q2764">
        <v>5</v>
      </c>
      <c r="R2764">
        <v>28</v>
      </c>
      <c r="S2764" s="24">
        <v>2.2000000000000002</v>
      </c>
      <c r="T2764" s="24">
        <v>2</v>
      </c>
      <c r="U2764" t="s">
        <v>191</v>
      </c>
      <c r="V2764" s="14" t="str">
        <f>VLOOKUP($U2764,look_up!$A$2:J2790,2,FALSE)</f>
        <v>Anêmona</v>
      </c>
      <c r="W2764" s="14" t="str">
        <f>VLOOKUP($U2764,look_up!$A$2:K2790,3,FALSE)</f>
        <v>Species</v>
      </c>
      <c r="X2764" s="14" t="str">
        <f>VLOOKUP($U2764,look_up!$A$2:L2790,4,FALSE)</f>
        <v>NA</v>
      </c>
      <c r="Y2764" s="14" t="str">
        <f>VLOOKUP($U2764,look_up!A$2:K2790,5,FALSE)</f>
        <v>Animalia</v>
      </c>
      <c r="Z2764" s="14" t="str">
        <f>VLOOKUP($U2764,look_up!A$2:L2790,6,FALSE)</f>
        <v>Cnidaria</v>
      </c>
      <c r="AA2764" s="14" t="str">
        <f>VLOOKUP($U2764,look_up!A$2:M2790,7,FALSE)</f>
        <v>Anthozoa</v>
      </c>
      <c r="AB2764" s="14" t="str">
        <f>VLOOKUP($U2764,look_up!$A$2:P2790,8,FALSE)</f>
        <v>Actiniaria</v>
      </c>
      <c r="AC2764" s="14" t="str">
        <f>VLOOKUP($U2764,look_up!$A$2:Q2790,9,FALSE)</f>
        <v>Actiniidae</v>
      </c>
      <c r="AD2764" s="14">
        <f>VLOOKUP($U2764,look_up!A$2:P2790,10,FALSE)</f>
        <v>289355</v>
      </c>
      <c r="AE2764" s="16">
        <v>46</v>
      </c>
      <c r="AF2764" s="24" t="s">
        <v>216</v>
      </c>
      <c r="AG2764">
        <v>40</v>
      </c>
      <c r="AH2764" s="16" t="s">
        <v>273</v>
      </c>
      <c r="AI2764" s="16" t="s">
        <v>297</v>
      </c>
      <c r="AJ2764" s="16" t="s">
        <v>214</v>
      </c>
      <c r="AK2764" s="16" t="s">
        <v>233</v>
      </c>
      <c r="AL2764" s="16">
        <v>46</v>
      </c>
    </row>
    <row r="2765" spans="1:38" x14ac:dyDescent="0.3">
      <c r="A2765" s="24" t="s">
        <v>0</v>
      </c>
      <c r="B2765" t="s">
        <v>306</v>
      </c>
      <c r="C2765" t="s">
        <v>268</v>
      </c>
      <c r="D2765">
        <v>-27.609590000000001</v>
      </c>
      <c r="E2765">
        <v>-48.387419999999999</v>
      </c>
      <c r="F2765" s="24" t="s">
        <v>2</v>
      </c>
      <c r="G2765" s="24" t="s">
        <v>3</v>
      </c>
      <c r="H2765" s="25">
        <v>42033</v>
      </c>
      <c r="I2765" s="12" t="s">
        <v>269</v>
      </c>
      <c r="J2765" s="12" t="s">
        <v>270</v>
      </c>
      <c r="K2765" s="12" t="s">
        <v>271</v>
      </c>
      <c r="L2765" s="24" t="s">
        <v>96</v>
      </c>
      <c r="M2765" s="24" t="s">
        <v>272</v>
      </c>
      <c r="N2765" t="s">
        <v>85</v>
      </c>
      <c r="O2765" s="24">
        <v>1</v>
      </c>
      <c r="P2765">
        <v>5</v>
      </c>
      <c r="Q2765">
        <v>5</v>
      </c>
      <c r="R2765">
        <v>19</v>
      </c>
      <c r="S2765" s="24">
        <v>5</v>
      </c>
      <c r="T2765" s="24">
        <v>5.2</v>
      </c>
      <c r="U2765" t="s">
        <v>299</v>
      </c>
      <c r="V2765" s="14" t="str">
        <f>VLOOKUP($U2765,look_up!$A$2:J2791,2,FALSE)</f>
        <v>Anêmona</v>
      </c>
      <c r="W2765" s="14" t="str">
        <f>VLOOKUP($U2765,look_up!$A$2:K2791,3,FALSE)</f>
        <v>Genus</v>
      </c>
      <c r="X2765" s="14" t="str">
        <f>VLOOKUP($U2765,look_up!$A$2:L2791,4,FALSE)</f>
        <v>NA</v>
      </c>
      <c r="Y2765" s="14" t="str">
        <f>VLOOKUP($U2765,look_up!A$2:K2791,5,FALSE)</f>
        <v>Animalia</v>
      </c>
      <c r="Z2765" s="14" t="str">
        <f>VLOOKUP($U2765,look_up!A$2:L2791,6,FALSE)</f>
        <v>Cnidaria</v>
      </c>
      <c r="AA2765" s="14" t="str">
        <f>VLOOKUP($U2765,look_up!A$2:M2791,7,FALSE)</f>
        <v>Anthozoa</v>
      </c>
      <c r="AB2765" s="14" t="str">
        <f>VLOOKUP($U2765,look_up!$A$2:P2791,8,FALSE)</f>
        <v>Actiniaria</v>
      </c>
      <c r="AC2765" s="14" t="str">
        <f>VLOOKUP($U2765,look_up!$A$2:Q2791,9,FALSE)</f>
        <v>Aiptasiidae</v>
      </c>
      <c r="AD2765" s="14">
        <f>VLOOKUP($U2765,look_up!A$2:P2791,10,FALSE)</f>
        <v>100718</v>
      </c>
      <c r="AE2765" s="16">
        <v>0</v>
      </c>
      <c r="AF2765" s="24" t="s">
        <v>216</v>
      </c>
      <c r="AG2765">
        <v>40</v>
      </c>
      <c r="AH2765" s="16" t="s">
        <v>298</v>
      </c>
      <c r="AI2765" s="16" t="s">
        <v>297</v>
      </c>
      <c r="AJ2765" s="16" t="s">
        <v>214</v>
      </c>
      <c r="AK2765" s="16" t="s">
        <v>299</v>
      </c>
      <c r="AL2765" s="16">
        <v>0</v>
      </c>
    </row>
    <row r="2766" spans="1:38" x14ac:dyDescent="0.3">
      <c r="A2766" s="24" t="s">
        <v>0</v>
      </c>
      <c r="B2766" t="s">
        <v>306</v>
      </c>
      <c r="C2766" t="s">
        <v>268</v>
      </c>
      <c r="D2766">
        <v>-27.609590000000001</v>
      </c>
      <c r="E2766">
        <v>-48.387419999999999</v>
      </c>
      <c r="F2766" s="24" t="s">
        <v>2</v>
      </c>
      <c r="G2766" s="24" t="s">
        <v>3</v>
      </c>
      <c r="H2766" s="25">
        <v>42033</v>
      </c>
      <c r="I2766" s="12" t="s">
        <v>269</v>
      </c>
      <c r="J2766" s="12" t="s">
        <v>270</v>
      </c>
      <c r="K2766" s="12" t="s">
        <v>271</v>
      </c>
      <c r="L2766" s="24" t="s">
        <v>96</v>
      </c>
      <c r="M2766" s="24" t="s">
        <v>272</v>
      </c>
      <c r="N2766" t="s">
        <v>85</v>
      </c>
      <c r="O2766" s="24">
        <v>2</v>
      </c>
      <c r="P2766">
        <v>5</v>
      </c>
      <c r="Q2766">
        <v>5</v>
      </c>
      <c r="R2766">
        <v>19</v>
      </c>
      <c r="S2766" s="24">
        <v>5</v>
      </c>
      <c r="T2766" s="24">
        <v>5.2</v>
      </c>
      <c r="U2766" t="s">
        <v>299</v>
      </c>
      <c r="V2766" s="14" t="str">
        <f>VLOOKUP($U2766,look_up!$A$2:J2792,2,FALSE)</f>
        <v>Anêmona</v>
      </c>
      <c r="W2766" s="14" t="str">
        <f>VLOOKUP($U2766,look_up!$A$2:K2792,3,FALSE)</f>
        <v>Genus</v>
      </c>
      <c r="X2766" s="14" t="str">
        <f>VLOOKUP($U2766,look_up!$A$2:L2792,4,FALSE)</f>
        <v>NA</v>
      </c>
      <c r="Y2766" s="14" t="str">
        <f>VLOOKUP($U2766,look_up!A$2:K2792,5,FALSE)</f>
        <v>Animalia</v>
      </c>
      <c r="Z2766" s="14" t="str">
        <f>VLOOKUP($U2766,look_up!A$2:L2792,6,FALSE)</f>
        <v>Cnidaria</v>
      </c>
      <c r="AA2766" s="14" t="str">
        <f>VLOOKUP($U2766,look_up!A$2:M2792,7,FALSE)</f>
        <v>Anthozoa</v>
      </c>
      <c r="AB2766" s="14" t="str">
        <f>VLOOKUP($U2766,look_up!$A$2:P2792,8,FALSE)</f>
        <v>Actiniaria</v>
      </c>
      <c r="AC2766" s="14" t="str">
        <f>VLOOKUP($U2766,look_up!$A$2:Q2792,9,FALSE)</f>
        <v>Aiptasiidae</v>
      </c>
      <c r="AD2766" s="14">
        <f>VLOOKUP($U2766,look_up!A$2:P2792,10,FALSE)</f>
        <v>100718</v>
      </c>
      <c r="AE2766" s="16">
        <v>0</v>
      </c>
      <c r="AF2766" s="24" t="s">
        <v>216</v>
      </c>
      <c r="AG2766">
        <v>40</v>
      </c>
      <c r="AH2766" s="16" t="s">
        <v>298</v>
      </c>
      <c r="AI2766" s="16" t="s">
        <v>297</v>
      </c>
      <c r="AJ2766" s="16" t="s">
        <v>214</v>
      </c>
      <c r="AK2766" s="16" t="s">
        <v>299</v>
      </c>
      <c r="AL2766" s="16">
        <v>0</v>
      </c>
    </row>
    <row r="2767" spans="1:38" x14ac:dyDescent="0.3">
      <c r="A2767" s="24" t="s">
        <v>0</v>
      </c>
      <c r="B2767" t="s">
        <v>306</v>
      </c>
      <c r="C2767" t="s">
        <v>268</v>
      </c>
      <c r="D2767">
        <v>-27.609590000000001</v>
      </c>
      <c r="E2767">
        <v>-48.387419999999999</v>
      </c>
      <c r="F2767" s="24" t="s">
        <v>2</v>
      </c>
      <c r="G2767" s="24" t="s">
        <v>3</v>
      </c>
      <c r="H2767" s="25">
        <v>42033</v>
      </c>
      <c r="I2767" s="12" t="s">
        <v>269</v>
      </c>
      <c r="J2767" s="12" t="s">
        <v>270</v>
      </c>
      <c r="K2767" s="12" t="s">
        <v>271</v>
      </c>
      <c r="L2767" s="24" t="s">
        <v>96</v>
      </c>
      <c r="M2767" s="24" t="s">
        <v>272</v>
      </c>
      <c r="N2767" t="s">
        <v>85</v>
      </c>
      <c r="O2767" s="24">
        <v>3</v>
      </c>
      <c r="P2767">
        <v>5</v>
      </c>
      <c r="Q2767">
        <v>5</v>
      </c>
      <c r="R2767">
        <v>19</v>
      </c>
      <c r="S2767" s="24">
        <v>5</v>
      </c>
      <c r="T2767" s="24">
        <v>5.2</v>
      </c>
      <c r="U2767" t="s">
        <v>299</v>
      </c>
      <c r="V2767" s="14" t="str">
        <f>VLOOKUP($U2767,look_up!$A$2:J2793,2,FALSE)</f>
        <v>Anêmona</v>
      </c>
      <c r="W2767" s="14" t="str">
        <f>VLOOKUP($U2767,look_up!$A$2:K2793,3,FALSE)</f>
        <v>Genus</v>
      </c>
      <c r="X2767" s="14" t="str">
        <f>VLOOKUP($U2767,look_up!$A$2:L2793,4,FALSE)</f>
        <v>NA</v>
      </c>
      <c r="Y2767" s="14" t="str">
        <f>VLOOKUP($U2767,look_up!A$2:K2793,5,FALSE)</f>
        <v>Animalia</v>
      </c>
      <c r="Z2767" s="14" t="str">
        <f>VLOOKUP($U2767,look_up!A$2:L2793,6,FALSE)</f>
        <v>Cnidaria</v>
      </c>
      <c r="AA2767" s="14" t="str">
        <f>VLOOKUP($U2767,look_up!A$2:M2793,7,FALSE)</f>
        <v>Anthozoa</v>
      </c>
      <c r="AB2767" s="14" t="str">
        <f>VLOOKUP($U2767,look_up!$A$2:P2793,8,FALSE)</f>
        <v>Actiniaria</v>
      </c>
      <c r="AC2767" s="14" t="str">
        <f>VLOOKUP($U2767,look_up!$A$2:Q2793,9,FALSE)</f>
        <v>Aiptasiidae</v>
      </c>
      <c r="AD2767" s="14">
        <f>VLOOKUP($U2767,look_up!A$2:P2793,10,FALSE)</f>
        <v>100718</v>
      </c>
      <c r="AE2767" s="16">
        <v>0</v>
      </c>
      <c r="AF2767" s="24" t="s">
        <v>216</v>
      </c>
      <c r="AG2767">
        <v>40</v>
      </c>
      <c r="AH2767" s="16" t="s">
        <v>298</v>
      </c>
      <c r="AI2767" s="16" t="s">
        <v>297</v>
      </c>
      <c r="AJ2767" s="16" t="s">
        <v>214</v>
      </c>
      <c r="AK2767" s="16" t="s">
        <v>299</v>
      </c>
      <c r="AL2767" s="16">
        <v>0</v>
      </c>
    </row>
    <row r="2768" spans="1:38" x14ac:dyDescent="0.3">
      <c r="A2768" s="24" t="s">
        <v>0</v>
      </c>
      <c r="B2768" t="s">
        <v>307</v>
      </c>
      <c r="C2768" t="s">
        <v>274</v>
      </c>
      <c r="D2768">
        <v>-27.488160000000001</v>
      </c>
      <c r="E2768">
        <v>-48.365229999999997</v>
      </c>
      <c r="F2768" s="24" t="s">
        <v>2</v>
      </c>
      <c r="G2768" s="24" t="s">
        <v>3</v>
      </c>
      <c r="H2768" s="25">
        <v>42038</v>
      </c>
      <c r="I2768" s="12" t="s">
        <v>100</v>
      </c>
      <c r="J2768" s="12" t="s">
        <v>245</v>
      </c>
      <c r="K2768" s="12" t="s">
        <v>271</v>
      </c>
      <c r="L2768" s="24" t="s">
        <v>96</v>
      </c>
      <c r="M2768" s="24" t="s">
        <v>272</v>
      </c>
      <c r="N2768" t="s">
        <v>85</v>
      </c>
      <c r="O2768" s="24">
        <v>1</v>
      </c>
      <c r="P2768">
        <v>5</v>
      </c>
      <c r="Q2768">
        <v>5</v>
      </c>
      <c r="R2768">
        <v>23</v>
      </c>
      <c r="S2768" s="24">
        <v>4.8</v>
      </c>
      <c r="T2768" s="24">
        <v>2.4</v>
      </c>
      <c r="U2768" t="s">
        <v>299</v>
      </c>
      <c r="V2768" s="14" t="str">
        <f>VLOOKUP($U2768,look_up!$A$2:J2794,2,FALSE)</f>
        <v>Anêmona</v>
      </c>
      <c r="W2768" s="14" t="str">
        <f>VLOOKUP($U2768,look_up!$A$2:K2794,3,FALSE)</f>
        <v>Genus</v>
      </c>
      <c r="X2768" s="14" t="str">
        <f>VLOOKUP($U2768,look_up!$A$2:L2794,4,FALSE)</f>
        <v>NA</v>
      </c>
      <c r="Y2768" s="14" t="str">
        <f>VLOOKUP($U2768,look_up!A$2:K2794,5,FALSE)</f>
        <v>Animalia</v>
      </c>
      <c r="Z2768" s="14" t="str">
        <f>VLOOKUP($U2768,look_up!A$2:L2794,6,FALSE)</f>
        <v>Cnidaria</v>
      </c>
      <c r="AA2768" s="14" t="str">
        <f>VLOOKUP($U2768,look_up!A$2:M2794,7,FALSE)</f>
        <v>Anthozoa</v>
      </c>
      <c r="AB2768" s="14" t="str">
        <f>VLOOKUP($U2768,look_up!$A$2:P2794,8,FALSE)</f>
        <v>Actiniaria</v>
      </c>
      <c r="AC2768" s="14" t="str">
        <f>VLOOKUP($U2768,look_up!$A$2:Q2794,9,FALSE)</f>
        <v>Aiptasiidae</v>
      </c>
      <c r="AD2768" s="14">
        <f>VLOOKUP($U2768,look_up!A$2:P2794,10,FALSE)</f>
        <v>100718</v>
      </c>
      <c r="AE2768" s="16">
        <v>0</v>
      </c>
      <c r="AF2768" s="24" t="s">
        <v>216</v>
      </c>
      <c r="AG2768">
        <v>40</v>
      </c>
      <c r="AH2768" s="16" t="s">
        <v>298</v>
      </c>
      <c r="AI2768" s="16" t="s">
        <v>297</v>
      </c>
      <c r="AJ2768" s="16" t="s">
        <v>214</v>
      </c>
      <c r="AK2768" s="16" t="s">
        <v>299</v>
      </c>
      <c r="AL2768" s="16">
        <v>0</v>
      </c>
    </row>
    <row r="2769" spans="1:38" x14ac:dyDescent="0.3">
      <c r="A2769" s="24" t="s">
        <v>0</v>
      </c>
      <c r="B2769" t="s">
        <v>307</v>
      </c>
      <c r="C2769" t="s">
        <v>274</v>
      </c>
      <c r="D2769">
        <v>-27.488160000000001</v>
      </c>
      <c r="E2769">
        <v>-48.365229999999997</v>
      </c>
      <c r="F2769" s="24" t="s">
        <v>2</v>
      </c>
      <c r="G2769" s="24" t="s">
        <v>3</v>
      </c>
      <c r="H2769" s="25">
        <v>42038</v>
      </c>
      <c r="I2769" s="12" t="s">
        <v>100</v>
      </c>
      <c r="J2769" s="12" t="s">
        <v>245</v>
      </c>
      <c r="K2769" s="12" t="s">
        <v>271</v>
      </c>
      <c r="L2769" s="24" t="s">
        <v>96</v>
      </c>
      <c r="M2769" s="24" t="s">
        <v>272</v>
      </c>
      <c r="N2769" t="s">
        <v>85</v>
      </c>
      <c r="O2769" s="24">
        <v>2</v>
      </c>
      <c r="P2769">
        <v>5</v>
      </c>
      <c r="Q2769">
        <v>5</v>
      </c>
      <c r="R2769">
        <v>23</v>
      </c>
      <c r="S2769" s="24">
        <v>4.8</v>
      </c>
      <c r="T2769" s="24">
        <v>2.4</v>
      </c>
      <c r="U2769" t="s">
        <v>299</v>
      </c>
      <c r="V2769" s="14" t="str">
        <f>VLOOKUP($U2769,look_up!$A$2:J2795,2,FALSE)</f>
        <v>Anêmona</v>
      </c>
      <c r="W2769" s="14" t="str">
        <f>VLOOKUP($U2769,look_up!$A$2:K2795,3,FALSE)</f>
        <v>Genus</v>
      </c>
      <c r="X2769" s="14" t="str">
        <f>VLOOKUP($U2769,look_up!$A$2:L2795,4,FALSE)</f>
        <v>NA</v>
      </c>
      <c r="Y2769" s="14" t="str">
        <f>VLOOKUP($U2769,look_up!A$2:K2795,5,FALSE)</f>
        <v>Animalia</v>
      </c>
      <c r="Z2769" s="14" t="str">
        <f>VLOOKUP($U2769,look_up!A$2:L2795,6,FALSE)</f>
        <v>Cnidaria</v>
      </c>
      <c r="AA2769" s="14" t="str">
        <f>VLOOKUP($U2769,look_up!A$2:M2795,7,FALSE)</f>
        <v>Anthozoa</v>
      </c>
      <c r="AB2769" s="14" t="str">
        <f>VLOOKUP($U2769,look_up!$A$2:P2795,8,FALSE)</f>
        <v>Actiniaria</v>
      </c>
      <c r="AC2769" s="14" t="str">
        <f>VLOOKUP($U2769,look_up!$A$2:Q2795,9,FALSE)</f>
        <v>Aiptasiidae</v>
      </c>
      <c r="AD2769" s="14">
        <f>VLOOKUP($U2769,look_up!A$2:P2795,10,FALSE)</f>
        <v>100718</v>
      </c>
      <c r="AE2769" s="16">
        <v>0</v>
      </c>
      <c r="AF2769" s="24" t="s">
        <v>216</v>
      </c>
      <c r="AG2769">
        <v>40</v>
      </c>
      <c r="AH2769" s="16" t="s">
        <v>298</v>
      </c>
      <c r="AI2769" s="16" t="s">
        <v>297</v>
      </c>
      <c r="AJ2769" s="16" t="s">
        <v>214</v>
      </c>
      <c r="AK2769" s="16" t="s">
        <v>299</v>
      </c>
      <c r="AL2769" s="16">
        <v>0</v>
      </c>
    </row>
    <row r="2770" spans="1:38" x14ac:dyDescent="0.3">
      <c r="A2770" s="24" t="s">
        <v>0</v>
      </c>
      <c r="B2770" t="s">
        <v>307</v>
      </c>
      <c r="C2770" t="s">
        <v>274</v>
      </c>
      <c r="D2770">
        <v>-27.488160000000001</v>
      </c>
      <c r="E2770">
        <v>-48.365229999999997</v>
      </c>
      <c r="F2770" s="24" t="s">
        <v>2</v>
      </c>
      <c r="G2770" s="24" t="s">
        <v>3</v>
      </c>
      <c r="H2770" s="25">
        <v>42038</v>
      </c>
      <c r="I2770" s="12" t="s">
        <v>100</v>
      </c>
      <c r="J2770" s="12" t="s">
        <v>245</v>
      </c>
      <c r="K2770" s="12" t="s">
        <v>271</v>
      </c>
      <c r="L2770" s="24" t="s">
        <v>96</v>
      </c>
      <c r="M2770" s="24" t="s">
        <v>272</v>
      </c>
      <c r="N2770" t="s">
        <v>85</v>
      </c>
      <c r="O2770" s="24">
        <v>3</v>
      </c>
      <c r="P2770">
        <v>5</v>
      </c>
      <c r="Q2770">
        <v>5</v>
      </c>
      <c r="R2770">
        <v>23</v>
      </c>
      <c r="S2770" s="24">
        <v>4.8</v>
      </c>
      <c r="T2770" s="24">
        <v>2.4</v>
      </c>
      <c r="U2770" t="s">
        <v>299</v>
      </c>
      <c r="V2770" s="14" t="str">
        <f>VLOOKUP($U2770,look_up!$A$2:J2796,2,FALSE)</f>
        <v>Anêmona</v>
      </c>
      <c r="W2770" s="14" t="str">
        <f>VLOOKUP($U2770,look_up!$A$2:K2796,3,FALSE)</f>
        <v>Genus</v>
      </c>
      <c r="X2770" s="14" t="str">
        <f>VLOOKUP($U2770,look_up!$A$2:L2796,4,FALSE)</f>
        <v>NA</v>
      </c>
      <c r="Y2770" s="14" t="str">
        <f>VLOOKUP($U2770,look_up!A$2:K2796,5,FALSE)</f>
        <v>Animalia</v>
      </c>
      <c r="Z2770" s="14" t="str">
        <f>VLOOKUP($U2770,look_up!A$2:L2796,6,FALSE)</f>
        <v>Cnidaria</v>
      </c>
      <c r="AA2770" s="14" t="str">
        <f>VLOOKUP($U2770,look_up!A$2:M2796,7,FALSE)</f>
        <v>Anthozoa</v>
      </c>
      <c r="AB2770" s="14" t="str">
        <f>VLOOKUP($U2770,look_up!$A$2:P2796,8,FALSE)</f>
        <v>Actiniaria</v>
      </c>
      <c r="AC2770" s="14" t="str">
        <f>VLOOKUP($U2770,look_up!$A$2:Q2796,9,FALSE)</f>
        <v>Aiptasiidae</v>
      </c>
      <c r="AD2770" s="14">
        <f>VLOOKUP($U2770,look_up!A$2:P2796,10,FALSE)</f>
        <v>100718</v>
      </c>
      <c r="AE2770" s="16">
        <v>0</v>
      </c>
      <c r="AF2770" s="24" t="s">
        <v>216</v>
      </c>
      <c r="AG2770">
        <v>40</v>
      </c>
      <c r="AH2770" s="16" t="s">
        <v>298</v>
      </c>
      <c r="AI2770" s="16" t="s">
        <v>297</v>
      </c>
      <c r="AJ2770" s="16" t="s">
        <v>214</v>
      </c>
      <c r="AK2770" s="16" t="s">
        <v>299</v>
      </c>
      <c r="AL2770" s="16">
        <v>0</v>
      </c>
    </row>
    <row r="2771" spans="1:38" x14ac:dyDescent="0.3">
      <c r="A2771" s="24" t="s">
        <v>0</v>
      </c>
      <c r="B2771" t="s">
        <v>307</v>
      </c>
      <c r="C2771" t="s">
        <v>274</v>
      </c>
      <c r="D2771">
        <v>-27.488160000000001</v>
      </c>
      <c r="E2771">
        <v>-48.365229999999997</v>
      </c>
      <c r="F2771" s="24" t="s">
        <v>2</v>
      </c>
      <c r="G2771" s="24" t="s">
        <v>3</v>
      </c>
      <c r="H2771" s="25">
        <v>42038</v>
      </c>
      <c r="I2771" s="12" t="s">
        <v>100</v>
      </c>
      <c r="J2771" s="12" t="s">
        <v>245</v>
      </c>
      <c r="K2771" s="12" t="s">
        <v>271</v>
      </c>
      <c r="L2771" s="24" t="s">
        <v>96</v>
      </c>
      <c r="M2771" s="24" t="s">
        <v>272</v>
      </c>
      <c r="N2771" t="s">
        <v>85</v>
      </c>
      <c r="O2771" s="24">
        <v>2</v>
      </c>
      <c r="P2771">
        <v>10</v>
      </c>
      <c r="Q2771">
        <v>10</v>
      </c>
      <c r="R2771">
        <v>19</v>
      </c>
      <c r="S2771" s="24">
        <v>4.8</v>
      </c>
      <c r="T2771" s="24">
        <v>2.4</v>
      </c>
      <c r="U2771" t="s">
        <v>299</v>
      </c>
      <c r="V2771" s="14" t="str">
        <f>VLOOKUP($U2771,look_up!$A$2:J2797,2,FALSE)</f>
        <v>Anêmona</v>
      </c>
      <c r="W2771" s="14" t="str">
        <f>VLOOKUP($U2771,look_up!$A$2:K2797,3,FALSE)</f>
        <v>Genus</v>
      </c>
      <c r="X2771" s="14" t="str">
        <f>VLOOKUP($U2771,look_up!$A$2:L2797,4,FALSE)</f>
        <v>NA</v>
      </c>
      <c r="Y2771" s="14" t="str">
        <f>VLOOKUP($U2771,look_up!A$2:K2797,5,FALSE)</f>
        <v>Animalia</v>
      </c>
      <c r="Z2771" s="14" t="str">
        <f>VLOOKUP($U2771,look_up!A$2:L2797,6,FALSE)</f>
        <v>Cnidaria</v>
      </c>
      <c r="AA2771" s="14" t="str">
        <f>VLOOKUP($U2771,look_up!A$2:M2797,7,FALSE)</f>
        <v>Anthozoa</v>
      </c>
      <c r="AB2771" s="14" t="str">
        <f>VLOOKUP($U2771,look_up!$A$2:P2797,8,FALSE)</f>
        <v>Actiniaria</v>
      </c>
      <c r="AC2771" s="14" t="str">
        <f>VLOOKUP($U2771,look_up!$A$2:Q2797,9,FALSE)</f>
        <v>Aiptasiidae</v>
      </c>
      <c r="AD2771" s="14">
        <f>VLOOKUP($U2771,look_up!A$2:P2797,10,FALSE)</f>
        <v>100718</v>
      </c>
      <c r="AE2771" s="16">
        <v>0</v>
      </c>
      <c r="AF2771" s="24" t="s">
        <v>216</v>
      </c>
      <c r="AG2771">
        <v>40</v>
      </c>
      <c r="AH2771" s="16" t="s">
        <v>298</v>
      </c>
      <c r="AI2771" s="16" t="s">
        <v>297</v>
      </c>
      <c r="AJ2771" s="16" t="s">
        <v>214</v>
      </c>
      <c r="AK2771" s="16" t="s">
        <v>299</v>
      </c>
      <c r="AL2771" s="16">
        <v>0</v>
      </c>
    </row>
    <row r="2772" spans="1:38" x14ac:dyDescent="0.3">
      <c r="A2772" s="24" t="s">
        <v>0</v>
      </c>
      <c r="B2772" t="s">
        <v>307</v>
      </c>
      <c r="C2772" t="s">
        <v>274</v>
      </c>
      <c r="D2772">
        <v>-27.488160000000001</v>
      </c>
      <c r="E2772">
        <v>-48.365229999999997</v>
      </c>
      <c r="F2772" s="24" t="s">
        <v>2</v>
      </c>
      <c r="G2772" s="24" t="s">
        <v>3</v>
      </c>
      <c r="H2772" s="25">
        <v>42038</v>
      </c>
      <c r="I2772" s="12" t="s">
        <v>100</v>
      </c>
      <c r="J2772" s="12" t="s">
        <v>245</v>
      </c>
      <c r="K2772" s="12" t="s">
        <v>271</v>
      </c>
      <c r="L2772" s="24" t="s">
        <v>96</v>
      </c>
      <c r="M2772" s="24" t="s">
        <v>272</v>
      </c>
      <c r="N2772" t="s">
        <v>85</v>
      </c>
      <c r="O2772" s="24">
        <v>3</v>
      </c>
      <c r="P2772">
        <v>10</v>
      </c>
      <c r="Q2772">
        <v>10</v>
      </c>
      <c r="R2772">
        <v>19</v>
      </c>
      <c r="S2772" s="24">
        <v>4.8</v>
      </c>
      <c r="T2772" s="24">
        <v>2.4</v>
      </c>
      <c r="U2772" t="s">
        <v>299</v>
      </c>
      <c r="V2772" s="14" t="str">
        <f>VLOOKUP($U2772,look_up!$A$2:J2798,2,FALSE)</f>
        <v>Anêmona</v>
      </c>
      <c r="W2772" s="14" t="str">
        <f>VLOOKUP($U2772,look_up!$A$2:K2798,3,FALSE)</f>
        <v>Genus</v>
      </c>
      <c r="X2772" s="14" t="str">
        <f>VLOOKUP($U2772,look_up!$A$2:L2798,4,FALSE)</f>
        <v>NA</v>
      </c>
      <c r="Y2772" s="14" t="str">
        <f>VLOOKUP($U2772,look_up!A$2:K2798,5,FALSE)</f>
        <v>Animalia</v>
      </c>
      <c r="Z2772" s="14" t="str">
        <f>VLOOKUP($U2772,look_up!A$2:L2798,6,FALSE)</f>
        <v>Cnidaria</v>
      </c>
      <c r="AA2772" s="14" t="str">
        <f>VLOOKUP($U2772,look_up!A$2:M2798,7,FALSE)</f>
        <v>Anthozoa</v>
      </c>
      <c r="AB2772" s="14" t="str">
        <f>VLOOKUP($U2772,look_up!$A$2:P2798,8,FALSE)</f>
        <v>Actiniaria</v>
      </c>
      <c r="AC2772" s="14" t="str">
        <f>VLOOKUP($U2772,look_up!$A$2:Q2798,9,FALSE)</f>
        <v>Aiptasiidae</v>
      </c>
      <c r="AD2772" s="14">
        <f>VLOOKUP($U2772,look_up!A$2:P2798,10,FALSE)</f>
        <v>100718</v>
      </c>
      <c r="AE2772" s="16">
        <v>0</v>
      </c>
      <c r="AF2772" s="24" t="s">
        <v>216</v>
      </c>
      <c r="AG2772">
        <v>40</v>
      </c>
      <c r="AH2772" s="16" t="s">
        <v>298</v>
      </c>
      <c r="AI2772" s="16" t="s">
        <v>297</v>
      </c>
      <c r="AJ2772" s="16" t="s">
        <v>214</v>
      </c>
      <c r="AK2772" s="16" t="s">
        <v>299</v>
      </c>
      <c r="AL2772" s="16">
        <v>0</v>
      </c>
    </row>
    <row r="2773" spans="1:38" x14ac:dyDescent="0.3">
      <c r="A2773" s="24" t="s">
        <v>0</v>
      </c>
      <c r="B2773" t="s">
        <v>244</v>
      </c>
      <c r="C2773" t="s">
        <v>275</v>
      </c>
      <c r="D2773">
        <v>-27.2837</v>
      </c>
      <c r="E2773">
        <v>-48.37368</v>
      </c>
      <c r="F2773" s="24" t="s">
        <v>2</v>
      </c>
      <c r="G2773" s="24" t="s">
        <v>3</v>
      </c>
      <c r="H2773" s="25">
        <v>42045</v>
      </c>
      <c r="I2773" s="12" t="s">
        <v>276</v>
      </c>
      <c r="J2773" s="12" t="s">
        <v>245</v>
      </c>
      <c r="K2773" s="12" t="s">
        <v>271</v>
      </c>
      <c r="L2773" s="24" t="s">
        <v>96</v>
      </c>
      <c r="M2773" s="24" t="s">
        <v>272</v>
      </c>
      <c r="N2773" t="s">
        <v>85</v>
      </c>
      <c r="O2773" s="24">
        <v>1</v>
      </c>
      <c r="P2773">
        <v>5</v>
      </c>
      <c r="Q2773">
        <v>5</v>
      </c>
      <c r="R2773">
        <v>27</v>
      </c>
      <c r="S2773" s="24">
        <v>8.8000000000000007</v>
      </c>
      <c r="T2773" s="24">
        <v>9.3000000000000007</v>
      </c>
      <c r="U2773" t="s">
        <v>299</v>
      </c>
      <c r="V2773" s="14" t="str">
        <f>VLOOKUP($U2773,look_up!$A$2:J2799,2,FALSE)</f>
        <v>Anêmona</v>
      </c>
      <c r="W2773" s="14" t="str">
        <f>VLOOKUP($U2773,look_up!$A$2:K2799,3,FALSE)</f>
        <v>Genus</v>
      </c>
      <c r="X2773" s="14" t="str">
        <f>VLOOKUP($U2773,look_up!$A$2:L2799,4,FALSE)</f>
        <v>NA</v>
      </c>
      <c r="Y2773" s="14" t="str">
        <f>VLOOKUP($U2773,look_up!A$2:K2799,5,FALSE)</f>
        <v>Animalia</v>
      </c>
      <c r="Z2773" s="14" t="str">
        <f>VLOOKUP($U2773,look_up!A$2:L2799,6,FALSE)</f>
        <v>Cnidaria</v>
      </c>
      <c r="AA2773" s="14" t="str">
        <f>VLOOKUP($U2773,look_up!A$2:M2799,7,FALSE)</f>
        <v>Anthozoa</v>
      </c>
      <c r="AB2773" s="14" t="str">
        <f>VLOOKUP($U2773,look_up!$A$2:P2799,8,FALSE)</f>
        <v>Actiniaria</v>
      </c>
      <c r="AC2773" s="14" t="str">
        <f>VLOOKUP($U2773,look_up!$A$2:Q2799,9,FALSE)</f>
        <v>Aiptasiidae</v>
      </c>
      <c r="AD2773" s="14">
        <f>VLOOKUP($U2773,look_up!A$2:P2799,10,FALSE)</f>
        <v>100718</v>
      </c>
      <c r="AE2773" s="16">
        <v>0</v>
      </c>
      <c r="AF2773" s="24" t="s">
        <v>216</v>
      </c>
      <c r="AG2773">
        <v>40</v>
      </c>
      <c r="AH2773" s="16" t="s">
        <v>298</v>
      </c>
      <c r="AI2773" s="16" t="s">
        <v>297</v>
      </c>
      <c r="AJ2773" s="16" t="s">
        <v>214</v>
      </c>
      <c r="AK2773" s="16" t="s">
        <v>299</v>
      </c>
      <c r="AL2773" s="16">
        <v>0</v>
      </c>
    </row>
    <row r="2774" spans="1:38" x14ac:dyDescent="0.3">
      <c r="A2774" s="24" t="s">
        <v>0</v>
      </c>
      <c r="B2774" t="s">
        <v>244</v>
      </c>
      <c r="C2774" t="s">
        <v>275</v>
      </c>
      <c r="D2774">
        <v>-27.2837</v>
      </c>
      <c r="E2774">
        <v>-48.37368</v>
      </c>
      <c r="F2774" s="24" t="s">
        <v>2</v>
      </c>
      <c r="G2774" s="24" t="s">
        <v>3</v>
      </c>
      <c r="H2774" s="25">
        <v>42045</v>
      </c>
      <c r="I2774" s="12" t="s">
        <v>276</v>
      </c>
      <c r="J2774" s="12" t="s">
        <v>245</v>
      </c>
      <c r="K2774" s="12" t="s">
        <v>271</v>
      </c>
      <c r="L2774" s="24" t="s">
        <v>96</v>
      </c>
      <c r="M2774" s="24" t="s">
        <v>272</v>
      </c>
      <c r="N2774" t="s">
        <v>85</v>
      </c>
      <c r="O2774" s="24">
        <v>2</v>
      </c>
      <c r="P2774">
        <v>5</v>
      </c>
      <c r="Q2774">
        <v>5</v>
      </c>
      <c r="R2774">
        <v>27</v>
      </c>
      <c r="S2774" s="24">
        <v>8.8000000000000007</v>
      </c>
      <c r="T2774" s="24">
        <v>9.3000000000000007</v>
      </c>
      <c r="U2774" t="s">
        <v>299</v>
      </c>
      <c r="V2774" s="14" t="str">
        <f>VLOOKUP($U2774,look_up!$A$2:J2800,2,FALSE)</f>
        <v>Anêmona</v>
      </c>
      <c r="W2774" s="14" t="str">
        <f>VLOOKUP($U2774,look_up!$A$2:K2800,3,FALSE)</f>
        <v>Genus</v>
      </c>
      <c r="X2774" s="14" t="str">
        <f>VLOOKUP($U2774,look_up!$A$2:L2800,4,FALSE)</f>
        <v>NA</v>
      </c>
      <c r="Y2774" s="14" t="str">
        <f>VLOOKUP($U2774,look_up!A$2:K2800,5,FALSE)</f>
        <v>Animalia</v>
      </c>
      <c r="Z2774" s="14" t="str">
        <f>VLOOKUP($U2774,look_up!A$2:L2800,6,FALSE)</f>
        <v>Cnidaria</v>
      </c>
      <c r="AA2774" s="14" t="str">
        <f>VLOOKUP($U2774,look_up!A$2:M2800,7,FALSE)</f>
        <v>Anthozoa</v>
      </c>
      <c r="AB2774" s="14" t="str">
        <f>VLOOKUP($U2774,look_up!$A$2:P2800,8,FALSE)</f>
        <v>Actiniaria</v>
      </c>
      <c r="AC2774" s="14" t="str">
        <f>VLOOKUP($U2774,look_up!$A$2:Q2800,9,FALSE)</f>
        <v>Aiptasiidae</v>
      </c>
      <c r="AD2774" s="14">
        <f>VLOOKUP($U2774,look_up!A$2:P2800,10,FALSE)</f>
        <v>100718</v>
      </c>
      <c r="AE2774" s="16">
        <v>11</v>
      </c>
      <c r="AF2774" s="24" t="s">
        <v>216</v>
      </c>
      <c r="AG2774">
        <v>40</v>
      </c>
      <c r="AH2774" s="16" t="s">
        <v>298</v>
      </c>
      <c r="AI2774" s="16" t="s">
        <v>297</v>
      </c>
      <c r="AJ2774" s="16" t="s">
        <v>214</v>
      </c>
      <c r="AK2774" s="16" t="s">
        <v>299</v>
      </c>
      <c r="AL2774" s="16">
        <v>11</v>
      </c>
    </row>
    <row r="2775" spans="1:38" x14ac:dyDescent="0.3">
      <c r="A2775" s="24" t="s">
        <v>0</v>
      </c>
      <c r="B2775" t="s">
        <v>244</v>
      </c>
      <c r="C2775" t="s">
        <v>275</v>
      </c>
      <c r="D2775">
        <v>-27.2837</v>
      </c>
      <c r="E2775">
        <v>-48.37368</v>
      </c>
      <c r="F2775" s="24" t="s">
        <v>2</v>
      </c>
      <c r="G2775" s="24" t="s">
        <v>3</v>
      </c>
      <c r="H2775" s="25">
        <v>42045</v>
      </c>
      <c r="I2775" s="12" t="s">
        <v>276</v>
      </c>
      <c r="J2775" s="12" t="s">
        <v>245</v>
      </c>
      <c r="K2775" s="12" t="s">
        <v>271</v>
      </c>
      <c r="L2775" s="24" t="s">
        <v>96</v>
      </c>
      <c r="M2775" s="24" t="s">
        <v>272</v>
      </c>
      <c r="N2775" t="s">
        <v>85</v>
      </c>
      <c r="O2775" s="24">
        <v>3</v>
      </c>
      <c r="P2775">
        <v>5</v>
      </c>
      <c r="Q2775">
        <v>5</v>
      </c>
      <c r="R2775">
        <v>27</v>
      </c>
      <c r="S2775" s="24">
        <v>8.8000000000000007</v>
      </c>
      <c r="T2775" s="24">
        <v>9.3000000000000007</v>
      </c>
      <c r="U2775" t="s">
        <v>299</v>
      </c>
      <c r="V2775" s="14" t="str">
        <f>VLOOKUP($U2775,look_up!$A$2:J2801,2,FALSE)</f>
        <v>Anêmona</v>
      </c>
      <c r="W2775" s="14" t="str">
        <f>VLOOKUP($U2775,look_up!$A$2:K2801,3,FALSE)</f>
        <v>Genus</v>
      </c>
      <c r="X2775" s="14" t="str">
        <f>VLOOKUP($U2775,look_up!$A$2:L2801,4,FALSE)</f>
        <v>NA</v>
      </c>
      <c r="Y2775" s="14" t="str">
        <f>VLOOKUP($U2775,look_up!A$2:K2801,5,FALSE)</f>
        <v>Animalia</v>
      </c>
      <c r="Z2775" s="14" t="str">
        <f>VLOOKUP($U2775,look_up!A$2:L2801,6,FALSE)</f>
        <v>Cnidaria</v>
      </c>
      <c r="AA2775" s="14" t="str">
        <f>VLOOKUP($U2775,look_up!A$2:M2801,7,FALSE)</f>
        <v>Anthozoa</v>
      </c>
      <c r="AB2775" s="14" t="str">
        <f>VLOOKUP($U2775,look_up!$A$2:P2801,8,FALSE)</f>
        <v>Actiniaria</v>
      </c>
      <c r="AC2775" s="14" t="str">
        <f>VLOOKUP($U2775,look_up!$A$2:Q2801,9,FALSE)</f>
        <v>Aiptasiidae</v>
      </c>
      <c r="AD2775" s="14">
        <f>VLOOKUP($U2775,look_up!A$2:P2801,10,FALSE)</f>
        <v>100718</v>
      </c>
      <c r="AE2775" s="16">
        <v>0</v>
      </c>
      <c r="AF2775" s="24" t="s">
        <v>216</v>
      </c>
      <c r="AG2775">
        <v>40</v>
      </c>
      <c r="AH2775" s="16" t="s">
        <v>298</v>
      </c>
      <c r="AI2775" s="16" t="s">
        <v>297</v>
      </c>
      <c r="AJ2775" s="16" t="s">
        <v>214</v>
      </c>
      <c r="AK2775" s="16" t="s">
        <v>299</v>
      </c>
      <c r="AL2775" s="16">
        <v>0</v>
      </c>
    </row>
    <row r="2776" spans="1:38" x14ac:dyDescent="0.3">
      <c r="A2776" s="24" t="s">
        <v>0</v>
      </c>
      <c r="B2776" t="s">
        <v>244</v>
      </c>
      <c r="C2776" t="s">
        <v>275</v>
      </c>
      <c r="D2776">
        <v>-27.2837</v>
      </c>
      <c r="E2776">
        <v>-48.37368</v>
      </c>
      <c r="F2776" s="24" t="s">
        <v>2</v>
      </c>
      <c r="G2776" s="24" t="s">
        <v>3</v>
      </c>
      <c r="H2776" s="25">
        <v>42045</v>
      </c>
      <c r="I2776" s="12" t="s">
        <v>276</v>
      </c>
      <c r="J2776" s="12" t="s">
        <v>245</v>
      </c>
      <c r="K2776" s="12" t="s">
        <v>271</v>
      </c>
      <c r="L2776" s="24" t="s">
        <v>96</v>
      </c>
      <c r="M2776" s="24" t="s">
        <v>272</v>
      </c>
      <c r="N2776" t="s">
        <v>85</v>
      </c>
      <c r="O2776" s="24">
        <v>1</v>
      </c>
      <c r="P2776">
        <v>10</v>
      </c>
      <c r="Q2776">
        <v>10</v>
      </c>
      <c r="R2776">
        <v>27</v>
      </c>
      <c r="S2776" s="24">
        <v>8.8000000000000007</v>
      </c>
      <c r="T2776" s="24">
        <v>10.4</v>
      </c>
      <c r="U2776" t="s">
        <v>299</v>
      </c>
      <c r="V2776" s="14" t="str">
        <f>VLOOKUP($U2776,look_up!$A$2:J2802,2,FALSE)</f>
        <v>Anêmona</v>
      </c>
      <c r="W2776" s="14" t="str">
        <f>VLOOKUP($U2776,look_up!$A$2:K2802,3,FALSE)</f>
        <v>Genus</v>
      </c>
      <c r="X2776" s="14" t="str">
        <f>VLOOKUP($U2776,look_up!$A$2:L2802,4,FALSE)</f>
        <v>NA</v>
      </c>
      <c r="Y2776" s="14" t="str">
        <f>VLOOKUP($U2776,look_up!A$2:K2802,5,FALSE)</f>
        <v>Animalia</v>
      </c>
      <c r="Z2776" s="14" t="str">
        <f>VLOOKUP($U2776,look_up!A$2:L2802,6,FALSE)</f>
        <v>Cnidaria</v>
      </c>
      <c r="AA2776" s="14" t="str">
        <f>VLOOKUP($U2776,look_up!A$2:M2802,7,FALSE)</f>
        <v>Anthozoa</v>
      </c>
      <c r="AB2776" s="14" t="str">
        <f>VLOOKUP($U2776,look_up!$A$2:P2802,8,FALSE)</f>
        <v>Actiniaria</v>
      </c>
      <c r="AC2776" s="14" t="str">
        <f>VLOOKUP($U2776,look_up!$A$2:Q2802,9,FALSE)</f>
        <v>Aiptasiidae</v>
      </c>
      <c r="AD2776" s="14">
        <f>VLOOKUP($U2776,look_up!A$2:P2802,10,FALSE)</f>
        <v>100718</v>
      </c>
      <c r="AE2776" s="16">
        <v>0</v>
      </c>
      <c r="AF2776" s="24" t="s">
        <v>216</v>
      </c>
      <c r="AG2776">
        <v>40</v>
      </c>
      <c r="AH2776" s="16" t="s">
        <v>298</v>
      </c>
      <c r="AI2776" s="16" t="s">
        <v>297</v>
      </c>
      <c r="AJ2776" s="16" t="s">
        <v>214</v>
      </c>
      <c r="AK2776" s="16" t="s">
        <v>299</v>
      </c>
      <c r="AL2776" s="16">
        <v>0</v>
      </c>
    </row>
    <row r="2777" spans="1:38" x14ac:dyDescent="0.3">
      <c r="A2777" s="24" t="s">
        <v>0</v>
      </c>
      <c r="B2777" t="s">
        <v>244</v>
      </c>
      <c r="C2777" t="s">
        <v>275</v>
      </c>
      <c r="D2777">
        <v>-27.2837</v>
      </c>
      <c r="E2777">
        <v>-48.37368</v>
      </c>
      <c r="F2777" s="24" t="s">
        <v>2</v>
      </c>
      <c r="G2777" s="24" t="s">
        <v>3</v>
      </c>
      <c r="H2777" s="25">
        <v>42045</v>
      </c>
      <c r="I2777" s="12" t="s">
        <v>276</v>
      </c>
      <c r="J2777" s="12" t="s">
        <v>245</v>
      </c>
      <c r="K2777" s="12" t="s">
        <v>271</v>
      </c>
      <c r="L2777" s="24" t="s">
        <v>96</v>
      </c>
      <c r="M2777" s="24" t="s">
        <v>272</v>
      </c>
      <c r="N2777" t="s">
        <v>85</v>
      </c>
      <c r="O2777" s="24">
        <v>2</v>
      </c>
      <c r="P2777">
        <v>10</v>
      </c>
      <c r="Q2777">
        <v>10</v>
      </c>
      <c r="R2777">
        <v>27</v>
      </c>
      <c r="S2777" s="24">
        <v>8.8000000000000007</v>
      </c>
      <c r="T2777" s="24">
        <v>10.4</v>
      </c>
      <c r="U2777" t="s">
        <v>299</v>
      </c>
      <c r="V2777" s="14" t="str">
        <f>VLOOKUP($U2777,look_up!$A$2:J2803,2,FALSE)</f>
        <v>Anêmona</v>
      </c>
      <c r="W2777" s="14" t="str">
        <f>VLOOKUP($U2777,look_up!$A$2:K2803,3,FALSE)</f>
        <v>Genus</v>
      </c>
      <c r="X2777" s="14" t="str">
        <f>VLOOKUP($U2777,look_up!$A$2:L2803,4,FALSE)</f>
        <v>NA</v>
      </c>
      <c r="Y2777" s="14" t="str">
        <f>VLOOKUP($U2777,look_up!A$2:K2803,5,FALSE)</f>
        <v>Animalia</v>
      </c>
      <c r="Z2777" s="14" t="str">
        <f>VLOOKUP($U2777,look_up!A$2:L2803,6,FALSE)</f>
        <v>Cnidaria</v>
      </c>
      <c r="AA2777" s="14" t="str">
        <f>VLOOKUP($U2777,look_up!A$2:M2803,7,FALSE)</f>
        <v>Anthozoa</v>
      </c>
      <c r="AB2777" s="14" t="str">
        <f>VLOOKUP($U2777,look_up!$A$2:P2803,8,FALSE)</f>
        <v>Actiniaria</v>
      </c>
      <c r="AC2777" s="14" t="str">
        <f>VLOOKUP($U2777,look_up!$A$2:Q2803,9,FALSE)</f>
        <v>Aiptasiidae</v>
      </c>
      <c r="AD2777" s="14">
        <f>VLOOKUP($U2777,look_up!A$2:P2803,10,FALSE)</f>
        <v>100718</v>
      </c>
      <c r="AE2777" s="16">
        <v>0</v>
      </c>
      <c r="AF2777" s="24" t="s">
        <v>216</v>
      </c>
      <c r="AG2777">
        <v>40</v>
      </c>
      <c r="AH2777" s="16" t="s">
        <v>298</v>
      </c>
      <c r="AI2777" s="16" t="s">
        <v>297</v>
      </c>
      <c r="AJ2777" s="16" t="s">
        <v>214</v>
      </c>
      <c r="AK2777" s="16" t="s">
        <v>299</v>
      </c>
      <c r="AL2777" s="16">
        <v>0</v>
      </c>
    </row>
    <row r="2778" spans="1:38" x14ac:dyDescent="0.3">
      <c r="A2778" s="24" t="s">
        <v>0</v>
      </c>
      <c r="B2778" t="s">
        <v>244</v>
      </c>
      <c r="C2778" t="s">
        <v>275</v>
      </c>
      <c r="D2778">
        <v>-27.2837</v>
      </c>
      <c r="E2778">
        <v>-48.37368</v>
      </c>
      <c r="F2778" s="24" t="s">
        <v>2</v>
      </c>
      <c r="G2778" s="24" t="s">
        <v>3</v>
      </c>
      <c r="H2778" s="25">
        <v>42045</v>
      </c>
      <c r="I2778" s="12" t="s">
        <v>276</v>
      </c>
      <c r="J2778" s="12" t="s">
        <v>245</v>
      </c>
      <c r="K2778" s="12" t="s">
        <v>271</v>
      </c>
      <c r="L2778" s="24" t="s">
        <v>96</v>
      </c>
      <c r="M2778" s="24" t="s">
        <v>272</v>
      </c>
      <c r="N2778" t="s">
        <v>85</v>
      </c>
      <c r="O2778" s="24">
        <v>3</v>
      </c>
      <c r="P2778">
        <v>10</v>
      </c>
      <c r="Q2778">
        <v>10</v>
      </c>
      <c r="R2778">
        <v>27</v>
      </c>
      <c r="S2778" s="24">
        <v>8.8000000000000007</v>
      </c>
      <c r="T2778" s="24">
        <v>10.4</v>
      </c>
      <c r="U2778" t="s">
        <v>299</v>
      </c>
      <c r="V2778" s="14" t="str">
        <f>VLOOKUP($U2778,look_up!$A$2:J2804,2,FALSE)</f>
        <v>Anêmona</v>
      </c>
      <c r="W2778" s="14" t="str">
        <f>VLOOKUP($U2778,look_up!$A$2:K2804,3,FALSE)</f>
        <v>Genus</v>
      </c>
      <c r="X2778" s="14" t="str">
        <f>VLOOKUP($U2778,look_up!$A$2:L2804,4,FALSE)</f>
        <v>NA</v>
      </c>
      <c r="Y2778" s="14" t="str">
        <f>VLOOKUP($U2778,look_up!A$2:K2804,5,FALSE)</f>
        <v>Animalia</v>
      </c>
      <c r="Z2778" s="14" t="str">
        <f>VLOOKUP($U2778,look_up!A$2:L2804,6,FALSE)</f>
        <v>Cnidaria</v>
      </c>
      <c r="AA2778" s="14" t="str">
        <f>VLOOKUP($U2778,look_up!A$2:M2804,7,FALSE)</f>
        <v>Anthozoa</v>
      </c>
      <c r="AB2778" s="14" t="str">
        <f>VLOOKUP($U2778,look_up!$A$2:P2804,8,FALSE)</f>
        <v>Actiniaria</v>
      </c>
      <c r="AC2778" s="14" t="str">
        <f>VLOOKUP($U2778,look_up!$A$2:Q2804,9,FALSE)</f>
        <v>Aiptasiidae</v>
      </c>
      <c r="AD2778" s="14">
        <f>VLOOKUP($U2778,look_up!A$2:P2804,10,FALSE)</f>
        <v>100718</v>
      </c>
      <c r="AE2778" s="16">
        <v>0</v>
      </c>
      <c r="AF2778" s="24" t="s">
        <v>216</v>
      </c>
      <c r="AG2778">
        <v>40</v>
      </c>
      <c r="AH2778" s="16" t="s">
        <v>298</v>
      </c>
      <c r="AI2778" s="16" t="s">
        <v>297</v>
      </c>
      <c r="AJ2778" s="16" t="s">
        <v>214</v>
      </c>
      <c r="AK2778" s="16" t="s">
        <v>299</v>
      </c>
      <c r="AL2778" s="16">
        <v>0</v>
      </c>
    </row>
    <row r="2779" spans="1:38" x14ac:dyDescent="0.3">
      <c r="A2779" s="24" t="s">
        <v>0</v>
      </c>
      <c r="B2779" t="s">
        <v>266</v>
      </c>
      <c r="C2779" t="s">
        <v>277</v>
      </c>
      <c r="D2779">
        <v>-27.296009999999999</v>
      </c>
      <c r="E2779">
        <v>-48.36168</v>
      </c>
      <c r="F2779" s="24" t="s">
        <v>2</v>
      </c>
      <c r="G2779" s="24" t="s">
        <v>3</v>
      </c>
      <c r="H2779" s="25">
        <v>42047</v>
      </c>
      <c r="I2779" s="12" t="s">
        <v>278</v>
      </c>
      <c r="J2779" s="12" t="s">
        <v>245</v>
      </c>
      <c r="K2779" s="12" t="s">
        <v>271</v>
      </c>
      <c r="L2779" s="24" t="s">
        <v>96</v>
      </c>
      <c r="M2779" s="24" t="s">
        <v>272</v>
      </c>
      <c r="N2779" t="s">
        <v>85</v>
      </c>
      <c r="O2779" s="24">
        <v>1</v>
      </c>
      <c r="P2779">
        <v>5</v>
      </c>
      <c r="Q2779">
        <v>5</v>
      </c>
      <c r="R2779">
        <v>23</v>
      </c>
      <c r="S2779" s="24">
        <v>5.8</v>
      </c>
      <c r="T2779" s="24">
        <v>8.1999999999999993</v>
      </c>
      <c r="U2779" t="s">
        <v>299</v>
      </c>
      <c r="V2779" s="14" t="str">
        <f>VLOOKUP($U2779,look_up!$A$2:J2805,2,FALSE)</f>
        <v>Anêmona</v>
      </c>
      <c r="W2779" s="14" t="str">
        <f>VLOOKUP($U2779,look_up!$A$2:K2805,3,FALSE)</f>
        <v>Genus</v>
      </c>
      <c r="X2779" s="14" t="str">
        <f>VLOOKUP($U2779,look_up!$A$2:L2805,4,FALSE)</f>
        <v>NA</v>
      </c>
      <c r="Y2779" s="14" t="str">
        <f>VLOOKUP($U2779,look_up!A$2:K2805,5,FALSE)</f>
        <v>Animalia</v>
      </c>
      <c r="Z2779" s="14" t="str">
        <f>VLOOKUP($U2779,look_up!A$2:L2805,6,FALSE)</f>
        <v>Cnidaria</v>
      </c>
      <c r="AA2779" s="14" t="str">
        <f>VLOOKUP($U2779,look_up!A$2:M2805,7,FALSE)</f>
        <v>Anthozoa</v>
      </c>
      <c r="AB2779" s="14" t="str">
        <f>VLOOKUP($U2779,look_up!$A$2:P2805,8,FALSE)</f>
        <v>Actiniaria</v>
      </c>
      <c r="AC2779" s="14" t="str">
        <f>VLOOKUP($U2779,look_up!$A$2:Q2805,9,FALSE)</f>
        <v>Aiptasiidae</v>
      </c>
      <c r="AD2779" s="14">
        <f>VLOOKUP($U2779,look_up!A$2:P2805,10,FALSE)</f>
        <v>100718</v>
      </c>
      <c r="AE2779" s="16">
        <v>3</v>
      </c>
      <c r="AF2779" s="24" t="s">
        <v>216</v>
      </c>
      <c r="AG2779">
        <v>40</v>
      </c>
      <c r="AH2779" s="16" t="s">
        <v>298</v>
      </c>
      <c r="AI2779" s="16" t="s">
        <v>297</v>
      </c>
      <c r="AJ2779" s="16" t="s">
        <v>214</v>
      </c>
      <c r="AK2779" s="16" t="s">
        <v>299</v>
      </c>
      <c r="AL2779" s="16">
        <v>3</v>
      </c>
    </row>
    <row r="2780" spans="1:38" x14ac:dyDescent="0.3">
      <c r="A2780" s="24" t="s">
        <v>0</v>
      </c>
      <c r="B2780" t="s">
        <v>266</v>
      </c>
      <c r="C2780" t="s">
        <v>277</v>
      </c>
      <c r="D2780">
        <v>-27.296009999999999</v>
      </c>
      <c r="E2780">
        <v>-48.36168</v>
      </c>
      <c r="F2780" s="24" t="s">
        <v>2</v>
      </c>
      <c r="G2780" s="24" t="s">
        <v>3</v>
      </c>
      <c r="H2780" s="25">
        <v>42047</v>
      </c>
      <c r="I2780" s="12" t="s">
        <v>278</v>
      </c>
      <c r="J2780" s="12" t="s">
        <v>245</v>
      </c>
      <c r="K2780" s="12" t="s">
        <v>271</v>
      </c>
      <c r="L2780" s="24" t="s">
        <v>96</v>
      </c>
      <c r="M2780" s="24" t="s">
        <v>272</v>
      </c>
      <c r="N2780" t="s">
        <v>85</v>
      </c>
      <c r="O2780" s="24">
        <v>2</v>
      </c>
      <c r="P2780">
        <v>5</v>
      </c>
      <c r="Q2780">
        <v>5</v>
      </c>
      <c r="R2780">
        <v>23</v>
      </c>
      <c r="S2780" s="24">
        <v>5.8</v>
      </c>
      <c r="T2780" s="24">
        <v>8.1999999999999993</v>
      </c>
      <c r="U2780" t="s">
        <v>299</v>
      </c>
      <c r="V2780" s="14" t="str">
        <f>VLOOKUP($U2780,look_up!$A$2:J2806,2,FALSE)</f>
        <v>Anêmona</v>
      </c>
      <c r="W2780" s="14" t="str">
        <f>VLOOKUP($U2780,look_up!$A$2:K2806,3,FALSE)</f>
        <v>Genus</v>
      </c>
      <c r="X2780" s="14" t="str">
        <f>VLOOKUP($U2780,look_up!$A$2:L2806,4,FALSE)</f>
        <v>NA</v>
      </c>
      <c r="Y2780" s="14" t="str">
        <f>VLOOKUP($U2780,look_up!A$2:K2806,5,FALSE)</f>
        <v>Animalia</v>
      </c>
      <c r="Z2780" s="14" t="str">
        <f>VLOOKUP($U2780,look_up!A$2:L2806,6,FALSE)</f>
        <v>Cnidaria</v>
      </c>
      <c r="AA2780" s="14" t="str">
        <f>VLOOKUP($U2780,look_up!A$2:M2806,7,FALSE)</f>
        <v>Anthozoa</v>
      </c>
      <c r="AB2780" s="14" t="str">
        <f>VLOOKUP($U2780,look_up!$A$2:P2806,8,FALSE)</f>
        <v>Actiniaria</v>
      </c>
      <c r="AC2780" s="14" t="str">
        <f>VLOOKUP($U2780,look_up!$A$2:Q2806,9,FALSE)</f>
        <v>Aiptasiidae</v>
      </c>
      <c r="AD2780" s="14">
        <f>VLOOKUP($U2780,look_up!A$2:P2806,10,FALSE)</f>
        <v>100718</v>
      </c>
      <c r="AE2780" s="16">
        <v>0</v>
      </c>
      <c r="AF2780" s="24" t="s">
        <v>216</v>
      </c>
      <c r="AG2780">
        <v>40</v>
      </c>
      <c r="AH2780" s="16" t="s">
        <v>298</v>
      </c>
      <c r="AI2780" s="16" t="s">
        <v>297</v>
      </c>
      <c r="AJ2780" s="16" t="s">
        <v>214</v>
      </c>
      <c r="AK2780" s="16" t="s">
        <v>299</v>
      </c>
      <c r="AL2780" s="16">
        <v>0</v>
      </c>
    </row>
    <row r="2781" spans="1:38" x14ac:dyDescent="0.3">
      <c r="A2781" s="24" t="s">
        <v>0</v>
      </c>
      <c r="B2781" t="s">
        <v>266</v>
      </c>
      <c r="C2781" t="s">
        <v>277</v>
      </c>
      <c r="D2781">
        <v>-27.296009999999999</v>
      </c>
      <c r="E2781">
        <v>-48.36168</v>
      </c>
      <c r="F2781" s="24" t="s">
        <v>2</v>
      </c>
      <c r="G2781" s="24" t="s">
        <v>3</v>
      </c>
      <c r="H2781" s="25">
        <v>42047</v>
      </c>
      <c r="I2781" s="12" t="s">
        <v>278</v>
      </c>
      <c r="J2781" s="12" t="s">
        <v>245</v>
      </c>
      <c r="K2781" s="12" t="s">
        <v>271</v>
      </c>
      <c r="L2781" s="24" t="s">
        <v>96</v>
      </c>
      <c r="M2781" s="24" t="s">
        <v>272</v>
      </c>
      <c r="N2781" t="s">
        <v>85</v>
      </c>
      <c r="O2781" s="24">
        <v>3</v>
      </c>
      <c r="P2781">
        <v>5</v>
      </c>
      <c r="Q2781">
        <v>5</v>
      </c>
      <c r="R2781">
        <v>23</v>
      </c>
      <c r="S2781" s="24">
        <v>5.8</v>
      </c>
      <c r="T2781" s="24">
        <v>8.1999999999999993</v>
      </c>
      <c r="U2781" t="s">
        <v>299</v>
      </c>
      <c r="V2781" s="14" t="str">
        <f>VLOOKUP($U2781,look_up!$A$2:J2807,2,FALSE)</f>
        <v>Anêmona</v>
      </c>
      <c r="W2781" s="14" t="str">
        <f>VLOOKUP($U2781,look_up!$A$2:K2807,3,FALSE)</f>
        <v>Genus</v>
      </c>
      <c r="X2781" s="14" t="str">
        <f>VLOOKUP($U2781,look_up!$A$2:L2807,4,FALSE)</f>
        <v>NA</v>
      </c>
      <c r="Y2781" s="14" t="str">
        <f>VLOOKUP($U2781,look_up!A$2:K2807,5,FALSE)</f>
        <v>Animalia</v>
      </c>
      <c r="Z2781" s="14" t="str">
        <f>VLOOKUP($U2781,look_up!A$2:L2807,6,FALSE)</f>
        <v>Cnidaria</v>
      </c>
      <c r="AA2781" s="14" t="str">
        <f>VLOOKUP($U2781,look_up!A$2:M2807,7,FALSE)</f>
        <v>Anthozoa</v>
      </c>
      <c r="AB2781" s="14" t="str">
        <f>VLOOKUP($U2781,look_up!$A$2:P2807,8,FALSE)</f>
        <v>Actiniaria</v>
      </c>
      <c r="AC2781" s="14" t="str">
        <f>VLOOKUP($U2781,look_up!$A$2:Q2807,9,FALSE)</f>
        <v>Aiptasiidae</v>
      </c>
      <c r="AD2781" s="14">
        <f>VLOOKUP($U2781,look_up!A$2:P2807,10,FALSE)</f>
        <v>100718</v>
      </c>
      <c r="AE2781" s="16">
        <v>0</v>
      </c>
      <c r="AF2781" s="24" t="s">
        <v>216</v>
      </c>
      <c r="AG2781">
        <v>40</v>
      </c>
      <c r="AH2781" s="16" t="s">
        <v>298</v>
      </c>
      <c r="AI2781" s="16" t="s">
        <v>297</v>
      </c>
      <c r="AJ2781" s="16" t="s">
        <v>214</v>
      </c>
      <c r="AK2781" s="16" t="s">
        <v>299</v>
      </c>
      <c r="AL2781" s="16">
        <v>0</v>
      </c>
    </row>
    <row r="2782" spans="1:38" x14ac:dyDescent="0.3">
      <c r="A2782" s="24" t="s">
        <v>0</v>
      </c>
      <c r="B2782" t="s">
        <v>266</v>
      </c>
      <c r="C2782" t="s">
        <v>277</v>
      </c>
      <c r="D2782">
        <v>-27.296009999999999</v>
      </c>
      <c r="E2782">
        <v>-48.36168</v>
      </c>
      <c r="F2782" s="24" t="s">
        <v>2</v>
      </c>
      <c r="G2782" s="24" t="s">
        <v>3</v>
      </c>
      <c r="H2782" s="25">
        <v>42047</v>
      </c>
      <c r="I2782" s="12" t="s">
        <v>278</v>
      </c>
      <c r="J2782" s="12" t="s">
        <v>245</v>
      </c>
      <c r="K2782" s="12" t="s">
        <v>271</v>
      </c>
      <c r="L2782" s="24" t="s">
        <v>96</v>
      </c>
      <c r="M2782" s="24" t="s">
        <v>272</v>
      </c>
      <c r="N2782" t="s">
        <v>85</v>
      </c>
      <c r="O2782" s="24">
        <v>1</v>
      </c>
      <c r="P2782">
        <v>10</v>
      </c>
      <c r="Q2782">
        <v>10</v>
      </c>
      <c r="R2782">
        <v>18</v>
      </c>
      <c r="S2782" s="24">
        <v>5.8</v>
      </c>
      <c r="T2782" s="24">
        <v>7.9</v>
      </c>
      <c r="U2782" t="s">
        <v>299</v>
      </c>
      <c r="V2782" s="14" t="str">
        <f>VLOOKUP($U2782,look_up!$A$2:J2808,2,FALSE)</f>
        <v>Anêmona</v>
      </c>
      <c r="W2782" s="14" t="str">
        <f>VLOOKUP($U2782,look_up!$A$2:K2808,3,FALSE)</f>
        <v>Genus</v>
      </c>
      <c r="X2782" s="14" t="str">
        <f>VLOOKUP($U2782,look_up!$A$2:L2808,4,FALSE)</f>
        <v>NA</v>
      </c>
      <c r="Y2782" s="14" t="str">
        <f>VLOOKUP($U2782,look_up!A$2:K2808,5,FALSE)</f>
        <v>Animalia</v>
      </c>
      <c r="Z2782" s="14" t="str">
        <f>VLOOKUP($U2782,look_up!A$2:L2808,6,FALSE)</f>
        <v>Cnidaria</v>
      </c>
      <c r="AA2782" s="14" t="str">
        <f>VLOOKUP($U2782,look_up!A$2:M2808,7,FALSE)</f>
        <v>Anthozoa</v>
      </c>
      <c r="AB2782" s="14" t="str">
        <f>VLOOKUP($U2782,look_up!$A$2:P2808,8,FALSE)</f>
        <v>Actiniaria</v>
      </c>
      <c r="AC2782" s="14" t="str">
        <f>VLOOKUP($U2782,look_up!$A$2:Q2808,9,FALSE)</f>
        <v>Aiptasiidae</v>
      </c>
      <c r="AD2782" s="14">
        <f>VLOOKUP($U2782,look_up!A$2:P2808,10,FALSE)</f>
        <v>100718</v>
      </c>
      <c r="AE2782" s="16">
        <v>0</v>
      </c>
      <c r="AF2782" s="24" t="s">
        <v>216</v>
      </c>
      <c r="AG2782">
        <v>40</v>
      </c>
      <c r="AH2782" s="16" t="s">
        <v>298</v>
      </c>
      <c r="AI2782" s="16" t="s">
        <v>297</v>
      </c>
      <c r="AJ2782" s="16" t="s">
        <v>214</v>
      </c>
      <c r="AK2782" s="16" t="s">
        <v>299</v>
      </c>
      <c r="AL2782" s="16">
        <v>0</v>
      </c>
    </row>
    <row r="2783" spans="1:38" x14ac:dyDescent="0.3">
      <c r="A2783" s="24" t="s">
        <v>0</v>
      </c>
      <c r="B2783" t="s">
        <v>266</v>
      </c>
      <c r="C2783" t="s">
        <v>277</v>
      </c>
      <c r="D2783">
        <v>-27.296009999999999</v>
      </c>
      <c r="E2783">
        <v>-48.36168</v>
      </c>
      <c r="F2783" s="24" t="s">
        <v>2</v>
      </c>
      <c r="G2783" s="24" t="s">
        <v>3</v>
      </c>
      <c r="H2783" s="25">
        <v>42047</v>
      </c>
      <c r="I2783" s="12" t="s">
        <v>278</v>
      </c>
      <c r="J2783" s="12" t="s">
        <v>245</v>
      </c>
      <c r="K2783" s="12" t="s">
        <v>271</v>
      </c>
      <c r="L2783" s="24" t="s">
        <v>96</v>
      </c>
      <c r="M2783" s="24" t="s">
        <v>272</v>
      </c>
      <c r="N2783" t="s">
        <v>85</v>
      </c>
      <c r="O2783" s="24">
        <v>2</v>
      </c>
      <c r="P2783">
        <v>10</v>
      </c>
      <c r="Q2783">
        <v>10</v>
      </c>
      <c r="R2783">
        <v>18</v>
      </c>
      <c r="S2783" s="24">
        <v>5.8</v>
      </c>
      <c r="T2783" s="24">
        <v>7.9</v>
      </c>
      <c r="U2783" t="s">
        <v>299</v>
      </c>
      <c r="V2783" s="14" t="str">
        <f>VLOOKUP($U2783,look_up!$A$2:J2809,2,FALSE)</f>
        <v>Anêmona</v>
      </c>
      <c r="W2783" s="14" t="str">
        <f>VLOOKUP($U2783,look_up!$A$2:K2809,3,FALSE)</f>
        <v>Genus</v>
      </c>
      <c r="X2783" s="14" t="str">
        <f>VLOOKUP($U2783,look_up!$A$2:L2809,4,FALSE)</f>
        <v>NA</v>
      </c>
      <c r="Y2783" s="14" t="str">
        <f>VLOOKUP($U2783,look_up!A$2:K2809,5,FALSE)</f>
        <v>Animalia</v>
      </c>
      <c r="Z2783" s="14" t="str">
        <f>VLOOKUP($U2783,look_up!A$2:L2809,6,FALSE)</f>
        <v>Cnidaria</v>
      </c>
      <c r="AA2783" s="14" t="str">
        <f>VLOOKUP($U2783,look_up!A$2:M2809,7,FALSE)</f>
        <v>Anthozoa</v>
      </c>
      <c r="AB2783" s="14" t="str">
        <f>VLOOKUP($U2783,look_up!$A$2:P2809,8,FALSE)</f>
        <v>Actiniaria</v>
      </c>
      <c r="AC2783" s="14" t="str">
        <f>VLOOKUP($U2783,look_up!$A$2:Q2809,9,FALSE)</f>
        <v>Aiptasiidae</v>
      </c>
      <c r="AD2783" s="14">
        <f>VLOOKUP($U2783,look_up!A$2:P2809,10,FALSE)</f>
        <v>100718</v>
      </c>
      <c r="AE2783" s="16">
        <v>0</v>
      </c>
      <c r="AF2783" s="24" t="s">
        <v>216</v>
      </c>
      <c r="AG2783">
        <v>40</v>
      </c>
      <c r="AH2783" s="16" t="s">
        <v>298</v>
      </c>
      <c r="AI2783" s="16" t="s">
        <v>297</v>
      </c>
      <c r="AJ2783" s="16" t="s">
        <v>214</v>
      </c>
      <c r="AK2783" s="16" t="s">
        <v>299</v>
      </c>
      <c r="AL2783" s="16">
        <v>0</v>
      </c>
    </row>
    <row r="2784" spans="1:38" x14ac:dyDescent="0.3">
      <c r="A2784" s="24" t="s">
        <v>0</v>
      </c>
      <c r="B2784" t="s">
        <v>266</v>
      </c>
      <c r="C2784" t="s">
        <v>277</v>
      </c>
      <c r="D2784">
        <v>-27.296009999999999</v>
      </c>
      <c r="E2784">
        <v>-48.36168</v>
      </c>
      <c r="F2784" s="24" t="s">
        <v>2</v>
      </c>
      <c r="G2784" s="24" t="s">
        <v>3</v>
      </c>
      <c r="H2784" s="25">
        <v>42047</v>
      </c>
      <c r="I2784" s="12" t="s">
        <v>278</v>
      </c>
      <c r="J2784" s="12" t="s">
        <v>245</v>
      </c>
      <c r="K2784" s="12" t="s">
        <v>271</v>
      </c>
      <c r="L2784" s="24" t="s">
        <v>96</v>
      </c>
      <c r="M2784" s="24" t="s">
        <v>272</v>
      </c>
      <c r="N2784" t="s">
        <v>85</v>
      </c>
      <c r="O2784" s="24">
        <v>3</v>
      </c>
      <c r="P2784">
        <v>10</v>
      </c>
      <c r="Q2784">
        <v>10</v>
      </c>
      <c r="R2784">
        <v>18</v>
      </c>
      <c r="S2784" s="24">
        <v>5.8</v>
      </c>
      <c r="T2784" s="24">
        <v>7.9</v>
      </c>
      <c r="U2784" t="s">
        <v>299</v>
      </c>
      <c r="V2784" s="14" t="str">
        <f>VLOOKUP($U2784,look_up!$A$2:J2810,2,FALSE)</f>
        <v>Anêmona</v>
      </c>
      <c r="W2784" s="14" t="str">
        <f>VLOOKUP($U2784,look_up!$A$2:K2810,3,FALSE)</f>
        <v>Genus</v>
      </c>
      <c r="X2784" s="14" t="str">
        <f>VLOOKUP($U2784,look_up!$A$2:L2810,4,FALSE)</f>
        <v>NA</v>
      </c>
      <c r="Y2784" s="14" t="str">
        <f>VLOOKUP($U2784,look_up!A$2:K2810,5,FALSE)</f>
        <v>Animalia</v>
      </c>
      <c r="Z2784" s="14" t="str">
        <f>VLOOKUP($U2784,look_up!A$2:L2810,6,FALSE)</f>
        <v>Cnidaria</v>
      </c>
      <c r="AA2784" s="14" t="str">
        <f>VLOOKUP($U2784,look_up!A$2:M2810,7,FALSE)</f>
        <v>Anthozoa</v>
      </c>
      <c r="AB2784" s="14" t="str">
        <f>VLOOKUP($U2784,look_up!$A$2:P2810,8,FALSE)</f>
        <v>Actiniaria</v>
      </c>
      <c r="AC2784" s="14" t="str">
        <f>VLOOKUP($U2784,look_up!$A$2:Q2810,9,FALSE)</f>
        <v>Aiptasiidae</v>
      </c>
      <c r="AD2784" s="14">
        <f>VLOOKUP($U2784,look_up!A$2:P2810,10,FALSE)</f>
        <v>100718</v>
      </c>
      <c r="AE2784" s="16">
        <v>0</v>
      </c>
      <c r="AF2784" s="24" t="s">
        <v>216</v>
      </c>
      <c r="AG2784">
        <v>40</v>
      </c>
      <c r="AH2784" s="16" t="s">
        <v>298</v>
      </c>
      <c r="AI2784" s="16" t="s">
        <v>297</v>
      </c>
      <c r="AJ2784" s="16" t="s">
        <v>214</v>
      </c>
      <c r="AK2784" s="16" t="s">
        <v>299</v>
      </c>
      <c r="AL2784" s="16">
        <v>0</v>
      </c>
    </row>
    <row r="2785" spans="1:38" x14ac:dyDescent="0.3">
      <c r="A2785" s="24" t="s">
        <v>0</v>
      </c>
      <c r="B2785" t="s">
        <v>1</v>
      </c>
      <c r="C2785" t="s">
        <v>279</v>
      </c>
      <c r="D2785">
        <v>-27.271709999999999</v>
      </c>
      <c r="E2785">
        <v>-48.331710000000001</v>
      </c>
      <c r="F2785" s="24" t="s">
        <v>2</v>
      </c>
      <c r="G2785" s="24" t="s">
        <v>3</v>
      </c>
      <c r="H2785" s="25">
        <v>42039</v>
      </c>
      <c r="I2785" s="12" t="s">
        <v>280</v>
      </c>
      <c r="J2785" s="12" t="s">
        <v>245</v>
      </c>
      <c r="K2785" s="12" t="s">
        <v>271</v>
      </c>
      <c r="L2785" s="24" t="s">
        <v>96</v>
      </c>
      <c r="M2785" s="24" t="s">
        <v>313</v>
      </c>
      <c r="N2785" t="s">
        <v>85</v>
      </c>
      <c r="O2785" s="24">
        <v>1</v>
      </c>
      <c r="P2785">
        <v>5</v>
      </c>
      <c r="Q2785">
        <v>5</v>
      </c>
      <c r="R2785">
        <v>27</v>
      </c>
      <c r="S2785" s="24">
        <v>20</v>
      </c>
      <c r="T2785" s="24">
        <v>20</v>
      </c>
      <c r="U2785" t="s">
        <v>299</v>
      </c>
      <c r="V2785" s="14" t="str">
        <f>VLOOKUP($U2785,look_up!$A$2:J2811,2,FALSE)</f>
        <v>Anêmona</v>
      </c>
      <c r="W2785" s="14" t="str">
        <f>VLOOKUP($U2785,look_up!$A$2:K2811,3,FALSE)</f>
        <v>Genus</v>
      </c>
      <c r="X2785" s="14" t="str">
        <f>VLOOKUP($U2785,look_up!$A$2:L2811,4,FALSE)</f>
        <v>NA</v>
      </c>
      <c r="Y2785" s="14" t="str">
        <f>VLOOKUP($U2785,look_up!A$2:K2811,5,FALSE)</f>
        <v>Animalia</v>
      </c>
      <c r="Z2785" s="14" t="str">
        <f>VLOOKUP($U2785,look_up!A$2:L2811,6,FALSE)</f>
        <v>Cnidaria</v>
      </c>
      <c r="AA2785" s="14" t="str">
        <f>VLOOKUP($U2785,look_up!A$2:M2811,7,FALSE)</f>
        <v>Anthozoa</v>
      </c>
      <c r="AB2785" s="14" t="str">
        <f>VLOOKUP($U2785,look_up!$A$2:P2811,8,FALSE)</f>
        <v>Actiniaria</v>
      </c>
      <c r="AC2785" s="14" t="str">
        <f>VLOOKUP($U2785,look_up!$A$2:Q2811,9,FALSE)</f>
        <v>Aiptasiidae</v>
      </c>
      <c r="AD2785" s="14">
        <f>VLOOKUP($U2785,look_up!A$2:P2811,10,FALSE)</f>
        <v>100718</v>
      </c>
      <c r="AE2785" s="16">
        <v>0</v>
      </c>
      <c r="AF2785" s="24" t="s">
        <v>216</v>
      </c>
      <c r="AG2785">
        <v>40</v>
      </c>
      <c r="AH2785" s="16" t="s">
        <v>298</v>
      </c>
      <c r="AI2785" s="16" t="s">
        <v>297</v>
      </c>
      <c r="AJ2785" s="16" t="s">
        <v>214</v>
      </c>
      <c r="AK2785" s="16" t="s">
        <v>299</v>
      </c>
      <c r="AL2785" s="16">
        <v>0</v>
      </c>
    </row>
    <row r="2786" spans="1:38" x14ac:dyDescent="0.3">
      <c r="A2786" s="24" t="s">
        <v>0</v>
      </c>
      <c r="B2786" t="s">
        <v>1</v>
      </c>
      <c r="C2786" t="s">
        <v>279</v>
      </c>
      <c r="D2786">
        <v>-27.271709999999999</v>
      </c>
      <c r="E2786">
        <v>-48.331710000000001</v>
      </c>
      <c r="F2786" s="24" t="s">
        <v>2</v>
      </c>
      <c r="G2786" s="24" t="s">
        <v>3</v>
      </c>
      <c r="H2786" s="25">
        <v>42039</v>
      </c>
      <c r="I2786" s="12" t="s">
        <v>280</v>
      </c>
      <c r="J2786" s="12" t="s">
        <v>245</v>
      </c>
      <c r="K2786" s="12" t="s">
        <v>271</v>
      </c>
      <c r="L2786" s="24" t="s">
        <v>96</v>
      </c>
      <c r="M2786" s="24" t="s">
        <v>313</v>
      </c>
      <c r="N2786" t="s">
        <v>85</v>
      </c>
      <c r="O2786" s="24">
        <v>2</v>
      </c>
      <c r="P2786">
        <v>5</v>
      </c>
      <c r="Q2786">
        <v>5</v>
      </c>
      <c r="R2786">
        <v>27</v>
      </c>
      <c r="S2786" s="24">
        <v>20</v>
      </c>
      <c r="T2786" s="24">
        <v>20</v>
      </c>
      <c r="U2786" t="s">
        <v>299</v>
      </c>
      <c r="V2786" s="14" t="str">
        <f>VLOOKUP($U2786,look_up!$A$2:J2812,2,FALSE)</f>
        <v>Anêmona</v>
      </c>
      <c r="W2786" s="14" t="str">
        <f>VLOOKUP($U2786,look_up!$A$2:K2812,3,FALSE)</f>
        <v>Genus</v>
      </c>
      <c r="X2786" s="14" t="str">
        <f>VLOOKUP($U2786,look_up!$A$2:L2812,4,FALSE)</f>
        <v>NA</v>
      </c>
      <c r="Y2786" s="14" t="str">
        <f>VLOOKUP($U2786,look_up!A$2:K2812,5,FALSE)</f>
        <v>Animalia</v>
      </c>
      <c r="Z2786" s="14" t="str">
        <f>VLOOKUP($U2786,look_up!A$2:L2812,6,FALSE)</f>
        <v>Cnidaria</v>
      </c>
      <c r="AA2786" s="14" t="str">
        <f>VLOOKUP($U2786,look_up!A$2:M2812,7,FALSE)</f>
        <v>Anthozoa</v>
      </c>
      <c r="AB2786" s="14" t="str">
        <f>VLOOKUP($U2786,look_up!$A$2:P2812,8,FALSE)</f>
        <v>Actiniaria</v>
      </c>
      <c r="AC2786" s="14" t="str">
        <f>VLOOKUP($U2786,look_up!$A$2:Q2812,9,FALSE)</f>
        <v>Aiptasiidae</v>
      </c>
      <c r="AD2786" s="14">
        <f>VLOOKUP($U2786,look_up!A$2:P2812,10,FALSE)</f>
        <v>100718</v>
      </c>
      <c r="AE2786" s="16">
        <v>5</v>
      </c>
      <c r="AF2786" s="24" t="s">
        <v>216</v>
      </c>
      <c r="AG2786">
        <v>40</v>
      </c>
      <c r="AH2786" s="16" t="s">
        <v>298</v>
      </c>
      <c r="AI2786" s="16" t="s">
        <v>297</v>
      </c>
      <c r="AJ2786" s="16" t="s">
        <v>214</v>
      </c>
      <c r="AK2786" s="16" t="s">
        <v>299</v>
      </c>
      <c r="AL2786" s="16">
        <v>5</v>
      </c>
    </row>
    <row r="2787" spans="1:38" x14ac:dyDescent="0.3">
      <c r="A2787" s="24" t="s">
        <v>0</v>
      </c>
      <c r="B2787" t="s">
        <v>1</v>
      </c>
      <c r="C2787" t="s">
        <v>279</v>
      </c>
      <c r="D2787">
        <v>-27.271709999999999</v>
      </c>
      <c r="E2787">
        <v>-48.331710000000001</v>
      </c>
      <c r="F2787" s="24" t="s">
        <v>2</v>
      </c>
      <c r="G2787" s="24" t="s">
        <v>3</v>
      </c>
      <c r="H2787" s="25">
        <v>42039</v>
      </c>
      <c r="I2787" s="12" t="s">
        <v>280</v>
      </c>
      <c r="J2787" s="12" t="s">
        <v>245</v>
      </c>
      <c r="K2787" s="12" t="s">
        <v>271</v>
      </c>
      <c r="L2787" s="24" t="s">
        <v>96</v>
      </c>
      <c r="M2787" s="24" t="s">
        <v>313</v>
      </c>
      <c r="N2787" t="s">
        <v>85</v>
      </c>
      <c r="O2787" s="24">
        <v>3</v>
      </c>
      <c r="P2787">
        <v>5</v>
      </c>
      <c r="Q2787">
        <v>5</v>
      </c>
      <c r="R2787">
        <v>27</v>
      </c>
      <c r="S2787" s="24">
        <v>20</v>
      </c>
      <c r="T2787" s="24">
        <v>20</v>
      </c>
      <c r="U2787" t="s">
        <v>299</v>
      </c>
      <c r="V2787" s="14" t="str">
        <f>VLOOKUP($U2787,look_up!$A$2:J2813,2,FALSE)</f>
        <v>Anêmona</v>
      </c>
      <c r="W2787" s="14" t="str">
        <f>VLOOKUP($U2787,look_up!$A$2:K2813,3,FALSE)</f>
        <v>Genus</v>
      </c>
      <c r="X2787" s="14" t="str">
        <f>VLOOKUP($U2787,look_up!$A$2:L2813,4,FALSE)</f>
        <v>NA</v>
      </c>
      <c r="Y2787" s="14" t="str">
        <f>VLOOKUP($U2787,look_up!A$2:K2813,5,FALSE)</f>
        <v>Animalia</v>
      </c>
      <c r="Z2787" s="14" t="str">
        <f>VLOOKUP($U2787,look_up!A$2:L2813,6,FALSE)</f>
        <v>Cnidaria</v>
      </c>
      <c r="AA2787" s="14" t="str">
        <f>VLOOKUP($U2787,look_up!A$2:M2813,7,FALSE)</f>
        <v>Anthozoa</v>
      </c>
      <c r="AB2787" s="14" t="str">
        <f>VLOOKUP($U2787,look_up!$A$2:P2813,8,FALSE)</f>
        <v>Actiniaria</v>
      </c>
      <c r="AC2787" s="14" t="str">
        <f>VLOOKUP($U2787,look_up!$A$2:Q2813,9,FALSE)</f>
        <v>Aiptasiidae</v>
      </c>
      <c r="AD2787" s="14">
        <f>VLOOKUP($U2787,look_up!A$2:P2813,10,FALSE)</f>
        <v>100718</v>
      </c>
      <c r="AE2787" s="16">
        <v>0</v>
      </c>
      <c r="AF2787" s="24" t="s">
        <v>216</v>
      </c>
      <c r="AG2787">
        <v>40</v>
      </c>
      <c r="AH2787" s="16" t="s">
        <v>298</v>
      </c>
      <c r="AI2787" s="16" t="s">
        <v>297</v>
      </c>
      <c r="AJ2787" s="16" t="s">
        <v>214</v>
      </c>
      <c r="AK2787" s="16" t="s">
        <v>299</v>
      </c>
      <c r="AL2787" s="16">
        <v>0</v>
      </c>
    </row>
    <row r="2788" spans="1:38" x14ac:dyDescent="0.3">
      <c r="A2788" s="24" t="s">
        <v>0</v>
      </c>
      <c r="B2788" t="s">
        <v>1</v>
      </c>
      <c r="C2788" t="s">
        <v>279</v>
      </c>
      <c r="D2788">
        <v>-27.271709999999999</v>
      </c>
      <c r="E2788">
        <v>-48.331710000000001</v>
      </c>
      <c r="F2788" s="24" t="s">
        <v>2</v>
      </c>
      <c r="G2788" s="24" t="s">
        <v>3</v>
      </c>
      <c r="H2788" s="25">
        <v>42039</v>
      </c>
      <c r="I2788" s="12" t="s">
        <v>280</v>
      </c>
      <c r="J2788" s="12" t="s">
        <v>245</v>
      </c>
      <c r="K2788" s="12" t="s">
        <v>271</v>
      </c>
      <c r="L2788" s="24" t="s">
        <v>96</v>
      </c>
      <c r="M2788" s="24" t="s">
        <v>313</v>
      </c>
      <c r="N2788" t="s">
        <v>86</v>
      </c>
      <c r="O2788" s="24">
        <v>1</v>
      </c>
      <c r="P2788">
        <v>11</v>
      </c>
      <c r="Q2788">
        <v>11</v>
      </c>
      <c r="R2788" t="s">
        <v>18</v>
      </c>
      <c r="S2788" s="24">
        <v>20</v>
      </c>
      <c r="T2788" s="24">
        <v>15</v>
      </c>
      <c r="U2788" t="s">
        <v>299</v>
      </c>
      <c r="V2788" s="14" t="str">
        <f>VLOOKUP($U2788,look_up!$A$2:J2814,2,FALSE)</f>
        <v>Anêmona</v>
      </c>
      <c r="W2788" s="14" t="str">
        <f>VLOOKUP($U2788,look_up!$A$2:K2814,3,FALSE)</f>
        <v>Genus</v>
      </c>
      <c r="X2788" s="14" t="str">
        <f>VLOOKUP($U2788,look_up!$A$2:L2814,4,FALSE)</f>
        <v>NA</v>
      </c>
      <c r="Y2788" s="14" t="str">
        <f>VLOOKUP($U2788,look_up!A$2:K2814,5,FALSE)</f>
        <v>Animalia</v>
      </c>
      <c r="Z2788" s="14" t="str">
        <f>VLOOKUP($U2788,look_up!A$2:L2814,6,FALSE)</f>
        <v>Cnidaria</v>
      </c>
      <c r="AA2788" s="14" t="str">
        <f>VLOOKUP($U2788,look_up!A$2:M2814,7,FALSE)</f>
        <v>Anthozoa</v>
      </c>
      <c r="AB2788" s="14" t="str">
        <f>VLOOKUP($U2788,look_up!$A$2:P2814,8,FALSE)</f>
        <v>Actiniaria</v>
      </c>
      <c r="AC2788" s="14" t="str">
        <f>VLOOKUP($U2788,look_up!$A$2:Q2814,9,FALSE)</f>
        <v>Aiptasiidae</v>
      </c>
      <c r="AD2788" s="14">
        <f>VLOOKUP($U2788,look_up!A$2:P2814,10,FALSE)</f>
        <v>100718</v>
      </c>
      <c r="AE2788" s="16">
        <v>0</v>
      </c>
      <c r="AF2788" s="24" t="s">
        <v>216</v>
      </c>
      <c r="AG2788">
        <v>40</v>
      </c>
      <c r="AH2788" s="16" t="s">
        <v>298</v>
      </c>
      <c r="AI2788" s="16" t="s">
        <v>297</v>
      </c>
      <c r="AJ2788" s="16" t="s">
        <v>214</v>
      </c>
      <c r="AK2788" s="16" t="s">
        <v>299</v>
      </c>
      <c r="AL2788" s="16">
        <v>0</v>
      </c>
    </row>
    <row r="2789" spans="1:38" x14ac:dyDescent="0.3">
      <c r="A2789" s="24" t="s">
        <v>0</v>
      </c>
      <c r="B2789" t="s">
        <v>1</v>
      </c>
      <c r="C2789" t="s">
        <v>279</v>
      </c>
      <c r="D2789">
        <v>-27.271709999999999</v>
      </c>
      <c r="E2789">
        <v>-48.331710000000001</v>
      </c>
      <c r="F2789" s="24" t="s">
        <v>2</v>
      </c>
      <c r="G2789" s="24" t="s">
        <v>3</v>
      </c>
      <c r="H2789" s="25">
        <v>42039</v>
      </c>
      <c r="I2789" s="12" t="s">
        <v>280</v>
      </c>
      <c r="J2789" s="12" t="s">
        <v>245</v>
      </c>
      <c r="K2789" s="12" t="s">
        <v>271</v>
      </c>
      <c r="L2789" s="24" t="s">
        <v>96</v>
      </c>
      <c r="M2789" s="24" t="s">
        <v>313</v>
      </c>
      <c r="N2789" t="s">
        <v>86</v>
      </c>
      <c r="O2789" s="24">
        <v>2</v>
      </c>
      <c r="P2789">
        <v>11</v>
      </c>
      <c r="Q2789">
        <v>11</v>
      </c>
      <c r="R2789" t="s">
        <v>18</v>
      </c>
      <c r="S2789" s="24">
        <v>20</v>
      </c>
      <c r="T2789" s="24">
        <v>15</v>
      </c>
      <c r="U2789" t="s">
        <v>299</v>
      </c>
      <c r="V2789" s="14" t="str">
        <f>VLOOKUP($U2789,look_up!$A$2:J2815,2,FALSE)</f>
        <v>Anêmona</v>
      </c>
      <c r="W2789" s="14" t="str">
        <f>VLOOKUP($U2789,look_up!$A$2:K2815,3,FALSE)</f>
        <v>Genus</v>
      </c>
      <c r="X2789" s="14" t="str">
        <f>VLOOKUP($U2789,look_up!$A$2:L2815,4,FALSE)</f>
        <v>NA</v>
      </c>
      <c r="Y2789" s="14" t="str">
        <f>VLOOKUP($U2789,look_up!A$2:K2815,5,FALSE)</f>
        <v>Animalia</v>
      </c>
      <c r="Z2789" s="14" t="str">
        <f>VLOOKUP($U2789,look_up!A$2:L2815,6,FALSE)</f>
        <v>Cnidaria</v>
      </c>
      <c r="AA2789" s="14" t="str">
        <f>VLOOKUP($U2789,look_up!A$2:M2815,7,FALSE)</f>
        <v>Anthozoa</v>
      </c>
      <c r="AB2789" s="14" t="str">
        <f>VLOOKUP($U2789,look_up!$A$2:P2815,8,FALSE)</f>
        <v>Actiniaria</v>
      </c>
      <c r="AC2789" s="14" t="str">
        <f>VLOOKUP($U2789,look_up!$A$2:Q2815,9,FALSE)</f>
        <v>Aiptasiidae</v>
      </c>
      <c r="AD2789" s="14">
        <f>VLOOKUP($U2789,look_up!A$2:P2815,10,FALSE)</f>
        <v>100718</v>
      </c>
      <c r="AE2789" s="16">
        <v>0</v>
      </c>
      <c r="AF2789" s="24" t="s">
        <v>216</v>
      </c>
      <c r="AG2789">
        <v>40</v>
      </c>
      <c r="AH2789" s="16" t="s">
        <v>298</v>
      </c>
      <c r="AI2789" s="16" t="s">
        <v>297</v>
      </c>
      <c r="AJ2789" s="16" t="s">
        <v>214</v>
      </c>
      <c r="AK2789" s="16" t="s">
        <v>299</v>
      </c>
      <c r="AL2789" s="16">
        <v>0</v>
      </c>
    </row>
    <row r="2790" spans="1:38" x14ac:dyDescent="0.3">
      <c r="A2790" s="24" t="s">
        <v>0</v>
      </c>
      <c r="B2790" t="s">
        <v>1</v>
      </c>
      <c r="C2790" t="s">
        <v>279</v>
      </c>
      <c r="D2790">
        <v>-27.271709999999999</v>
      </c>
      <c r="E2790">
        <v>-48.331710000000001</v>
      </c>
      <c r="F2790" s="24" t="s">
        <v>2</v>
      </c>
      <c r="G2790" s="24" t="s">
        <v>3</v>
      </c>
      <c r="H2790" s="25">
        <v>42039</v>
      </c>
      <c r="I2790" s="12" t="s">
        <v>280</v>
      </c>
      <c r="J2790" s="12" t="s">
        <v>245</v>
      </c>
      <c r="K2790" s="12" t="s">
        <v>271</v>
      </c>
      <c r="L2790" s="24" t="s">
        <v>96</v>
      </c>
      <c r="M2790" s="24" t="s">
        <v>313</v>
      </c>
      <c r="N2790" t="s">
        <v>86</v>
      </c>
      <c r="O2790" s="24">
        <v>3</v>
      </c>
      <c r="P2790">
        <v>11</v>
      </c>
      <c r="Q2790">
        <v>11</v>
      </c>
      <c r="R2790" t="s">
        <v>18</v>
      </c>
      <c r="S2790" s="24">
        <v>20</v>
      </c>
      <c r="T2790" s="24">
        <v>15</v>
      </c>
      <c r="U2790" t="s">
        <v>299</v>
      </c>
      <c r="V2790" s="14" t="str">
        <f>VLOOKUP($U2790,look_up!$A$2:J2816,2,FALSE)</f>
        <v>Anêmona</v>
      </c>
      <c r="W2790" s="14" t="str">
        <f>VLOOKUP($U2790,look_up!$A$2:K2816,3,FALSE)</f>
        <v>Genus</v>
      </c>
      <c r="X2790" s="14" t="str">
        <f>VLOOKUP($U2790,look_up!$A$2:L2816,4,FALSE)</f>
        <v>NA</v>
      </c>
      <c r="Y2790" s="14" t="str">
        <f>VLOOKUP($U2790,look_up!A$2:K2816,5,FALSE)</f>
        <v>Animalia</v>
      </c>
      <c r="Z2790" s="14" t="str">
        <f>VLOOKUP($U2790,look_up!A$2:L2816,6,FALSE)</f>
        <v>Cnidaria</v>
      </c>
      <c r="AA2790" s="14" t="str">
        <f>VLOOKUP($U2790,look_up!A$2:M2816,7,FALSE)</f>
        <v>Anthozoa</v>
      </c>
      <c r="AB2790" s="14" t="str">
        <f>VLOOKUP($U2790,look_up!$A$2:P2816,8,FALSE)</f>
        <v>Actiniaria</v>
      </c>
      <c r="AC2790" s="14" t="str">
        <f>VLOOKUP($U2790,look_up!$A$2:Q2816,9,FALSE)</f>
        <v>Aiptasiidae</v>
      </c>
      <c r="AD2790" s="14">
        <f>VLOOKUP($U2790,look_up!A$2:P2816,10,FALSE)</f>
        <v>100718</v>
      </c>
      <c r="AE2790" s="16">
        <v>0</v>
      </c>
      <c r="AF2790" s="24" t="s">
        <v>216</v>
      </c>
      <c r="AG2790">
        <v>40</v>
      </c>
      <c r="AH2790" s="16" t="s">
        <v>298</v>
      </c>
      <c r="AI2790" s="16" t="s">
        <v>297</v>
      </c>
      <c r="AJ2790" s="16" t="s">
        <v>214</v>
      </c>
      <c r="AK2790" s="16" t="s">
        <v>299</v>
      </c>
      <c r="AL2790" s="16">
        <v>0</v>
      </c>
    </row>
    <row r="2791" spans="1:38" x14ac:dyDescent="0.3">
      <c r="A2791" s="24" t="s">
        <v>0</v>
      </c>
      <c r="B2791" t="s">
        <v>308</v>
      </c>
      <c r="C2791" t="s">
        <v>281</v>
      </c>
      <c r="D2791">
        <v>-27.274239999999999</v>
      </c>
      <c r="E2791">
        <v>-48.3339</v>
      </c>
      <c r="F2791" s="24" t="s">
        <v>2</v>
      </c>
      <c r="G2791" s="24" t="s">
        <v>3</v>
      </c>
      <c r="H2791" s="25">
        <v>42031</v>
      </c>
      <c r="I2791" s="12" t="s">
        <v>282</v>
      </c>
      <c r="J2791" s="12" t="s">
        <v>270</v>
      </c>
      <c r="K2791" s="12" t="s">
        <v>271</v>
      </c>
      <c r="L2791" s="24" t="s">
        <v>96</v>
      </c>
      <c r="M2791" s="24" t="s">
        <v>313</v>
      </c>
      <c r="N2791" t="s">
        <v>85</v>
      </c>
      <c r="O2791" s="24">
        <v>1</v>
      </c>
      <c r="P2791">
        <v>5</v>
      </c>
      <c r="Q2791">
        <v>5</v>
      </c>
      <c r="R2791">
        <v>27</v>
      </c>
      <c r="S2791" s="24">
        <v>4.7</v>
      </c>
      <c r="T2791" s="24">
        <v>3.4</v>
      </c>
      <c r="U2791" t="s">
        <v>299</v>
      </c>
      <c r="V2791" s="14" t="str">
        <f>VLOOKUP($U2791,look_up!$A$2:J2817,2,FALSE)</f>
        <v>Anêmona</v>
      </c>
      <c r="W2791" s="14" t="str">
        <f>VLOOKUP($U2791,look_up!$A$2:K2817,3,FALSE)</f>
        <v>Genus</v>
      </c>
      <c r="X2791" s="14" t="str">
        <f>VLOOKUP($U2791,look_up!$A$2:L2817,4,FALSE)</f>
        <v>NA</v>
      </c>
      <c r="Y2791" s="14" t="str">
        <f>VLOOKUP($U2791,look_up!A$2:K2817,5,FALSE)</f>
        <v>Animalia</v>
      </c>
      <c r="Z2791" s="14" t="str">
        <f>VLOOKUP($U2791,look_up!A$2:L2817,6,FALSE)</f>
        <v>Cnidaria</v>
      </c>
      <c r="AA2791" s="14" t="str">
        <f>VLOOKUP($U2791,look_up!A$2:M2817,7,FALSE)</f>
        <v>Anthozoa</v>
      </c>
      <c r="AB2791" s="14" t="str">
        <f>VLOOKUP($U2791,look_up!$A$2:P2817,8,FALSE)</f>
        <v>Actiniaria</v>
      </c>
      <c r="AC2791" s="14" t="str">
        <f>VLOOKUP($U2791,look_up!$A$2:Q2817,9,FALSE)</f>
        <v>Aiptasiidae</v>
      </c>
      <c r="AD2791" s="14">
        <f>VLOOKUP($U2791,look_up!A$2:P2817,10,FALSE)</f>
        <v>100718</v>
      </c>
      <c r="AE2791" s="16">
        <v>0</v>
      </c>
      <c r="AF2791" s="24" t="s">
        <v>216</v>
      </c>
      <c r="AG2791">
        <v>40</v>
      </c>
      <c r="AH2791" s="16" t="s">
        <v>298</v>
      </c>
      <c r="AI2791" s="16" t="s">
        <v>297</v>
      </c>
      <c r="AJ2791" s="16" t="s">
        <v>214</v>
      </c>
      <c r="AK2791" s="16" t="s">
        <v>299</v>
      </c>
      <c r="AL2791" s="16">
        <v>0</v>
      </c>
    </row>
    <row r="2792" spans="1:38" x14ac:dyDescent="0.3">
      <c r="A2792" s="24" t="s">
        <v>0</v>
      </c>
      <c r="B2792" t="s">
        <v>308</v>
      </c>
      <c r="C2792" t="s">
        <v>281</v>
      </c>
      <c r="D2792">
        <v>-27.274239999999999</v>
      </c>
      <c r="E2792">
        <v>-48.3339</v>
      </c>
      <c r="F2792" s="24" t="s">
        <v>2</v>
      </c>
      <c r="G2792" s="24" t="s">
        <v>3</v>
      </c>
      <c r="H2792" s="25">
        <v>42031</v>
      </c>
      <c r="I2792" s="12" t="s">
        <v>282</v>
      </c>
      <c r="J2792" s="12" t="s">
        <v>270</v>
      </c>
      <c r="K2792" s="12" t="s">
        <v>271</v>
      </c>
      <c r="L2792" s="24" t="s">
        <v>96</v>
      </c>
      <c r="M2792" s="24" t="s">
        <v>313</v>
      </c>
      <c r="N2792" t="s">
        <v>85</v>
      </c>
      <c r="O2792" s="24">
        <v>2</v>
      </c>
      <c r="P2792">
        <v>5</v>
      </c>
      <c r="Q2792">
        <v>5</v>
      </c>
      <c r="R2792">
        <v>27</v>
      </c>
      <c r="S2792" s="24">
        <v>4.7</v>
      </c>
      <c r="T2792" s="24">
        <v>3.4</v>
      </c>
      <c r="U2792" t="s">
        <v>299</v>
      </c>
      <c r="V2792" s="14" t="str">
        <f>VLOOKUP($U2792,look_up!$A$2:J2818,2,FALSE)</f>
        <v>Anêmona</v>
      </c>
      <c r="W2792" s="14" t="str">
        <f>VLOOKUP($U2792,look_up!$A$2:K2818,3,FALSE)</f>
        <v>Genus</v>
      </c>
      <c r="X2792" s="14" t="str">
        <f>VLOOKUP($U2792,look_up!$A$2:L2818,4,FALSE)</f>
        <v>NA</v>
      </c>
      <c r="Y2792" s="14" t="str">
        <f>VLOOKUP($U2792,look_up!A$2:K2818,5,FALSE)</f>
        <v>Animalia</v>
      </c>
      <c r="Z2792" s="14" t="str">
        <f>VLOOKUP($U2792,look_up!A$2:L2818,6,FALSE)</f>
        <v>Cnidaria</v>
      </c>
      <c r="AA2792" s="14" t="str">
        <f>VLOOKUP($U2792,look_up!A$2:M2818,7,FALSE)</f>
        <v>Anthozoa</v>
      </c>
      <c r="AB2792" s="14" t="str">
        <f>VLOOKUP($U2792,look_up!$A$2:P2818,8,FALSE)</f>
        <v>Actiniaria</v>
      </c>
      <c r="AC2792" s="14" t="str">
        <f>VLOOKUP($U2792,look_up!$A$2:Q2818,9,FALSE)</f>
        <v>Aiptasiidae</v>
      </c>
      <c r="AD2792" s="14">
        <f>VLOOKUP($U2792,look_up!A$2:P2818,10,FALSE)</f>
        <v>100718</v>
      </c>
      <c r="AE2792" s="16">
        <v>0</v>
      </c>
      <c r="AF2792" s="24" t="s">
        <v>216</v>
      </c>
      <c r="AG2792">
        <v>40</v>
      </c>
      <c r="AH2792" s="16" t="s">
        <v>298</v>
      </c>
      <c r="AI2792" s="16" t="s">
        <v>297</v>
      </c>
      <c r="AJ2792" s="16" t="s">
        <v>214</v>
      </c>
      <c r="AK2792" s="16" t="s">
        <v>299</v>
      </c>
      <c r="AL2792" s="16">
        <v>0</v>
      </c>
    </row>
    <row r="2793" spans="1:38" x14ac:dyDescent="0.3">
      <c r="A2793" s="24" t="s">
        <v>0</v>
      </c>
      <c r="B2793" t="s">
        <v>308</v>
      </c>
      <c r="C2793" t="s">
        <v>281</v>
      </c>
      <c r="D2793">
        <v>-27.274239999999999</v>
      </c>
      <c r="E2793">
        <v>-48.3339</v>
      </c>
      <c r="F2793" s="24" t="s">
        <v>2</v>
      </c>
      <c r="G2793" s="24" t="s">
        <v>3</v>
      </c>
      <c r="H2793" s="25">
        <v>42031</v>
      </c>
      <c r="I2793" s="12" t="s">
        <v>282</v>
      </c>
      <c r="J2793" s="12" t="s">
        <v>270</v>
      </c>
      <c r="K2793" s="12" t="s">
        <v>271</v>
      </c>
      <c r="L2793" s="24" t="s">
        <v>96</v>
      </c>
      <c r="M2793" s="24" t="s">
        <v>313</v>
      </c>
      <c r="N2793" t="s">
        <v>85</v>
      </c>
      <c r="O2793" s="24">
        <v>3</v>
      </c>
      <c r="P2793">
        <v>5</v>
      </c>
      <c r="Q2793">
        <v>5</v>
      </c>
      <c r="R2793">
        <v>27</v>
      </c>
      <c r="S2793" s="24">
        <v>4.7</v>
      </c>
      <c r="T2793" s="24">
        <v>3.4</v>
      </c>
      <c r="U2793" t="s">
        <v>299</v>
      </c>
      <c r="V2793" s="14" t="str">
        <f>VLOOKUP($U2793,look_up!$A$2:J2819,2,FALSE)</f>
        <v>Anêmona</v>
      </c>
      <c r="W2793" s="14" t="str">
        <f>VLOOKUP($U2793,look_up!$A$2:K2819,3,FALSE)</f>
        <v>Genus</v>
      </c>
      <c r="X2793" s="14" t="str">
        <f>VLOOKUP($U2793,look_up!$A$2:L2819,4,FALSE)</f>
        <v>NA</v>
      </c>
      <c r="Y2793" s="14" t="str">
        <f>VLOOKUP($U2793,look_up!A$2:K2819,5,FALSE)</f>
        <v>Animalia</v>
      </c>
      <c r="Z2793" s="14" t="str">
        <f>VLOOKUP($U2793,look_up!A$2:L2819,6,FALSE)</f>
        <v>Cnidaria</v>
      </c>
      <c r="AA2793" s="14" t="str">
        <f>VLOOKUP($U2793,look_up!A$2:M2819,7,FALSE)</f>
        <v>Anthozoa</v>
      </c>
      <c r="AB2793" s="14" t="str">
        <f>VLOOKUP($U2793,look_up!$A$2:P2819,8,FALSE)</f>
        <v>Actiniaria</v>
      </c>
      <c r="AC2793" s="14" t="str">
        <f>VLOOKUP($U2793,look_up!$A$2:Q2819,9,FALSE)</f>
        <v>Aiptasiidae</v>
      </c>
      <c r="AD2793" s="14">
        <f>VLOOKUP($U2793,look_up!A$2:P2819,10,FALSE)</f>
        <v>100718</v>
      </c>
      <c r="AE2793" s="16">
        <v>0</v>
      </c>
      <c r="AF2793" s="24" t="s">
        <v>216</v>
      </c>
      <c r="AG2793">
        <v>40</v>
      </c>
      <c r="AH2793" s="16" t="s">
        <v>298</v>
      </c>
      <c r="AI2793" s="16" t="s">
        <v>297</v>
      </c>
      <c r="AJ2793" s="16" t="s">
        <v>214</v>
      </c>
      <c r="AK2793" s="16" t="s">
        <v>299</v>
      </c>
      <c r="AL2793" s="16">
        <v>0</v>
      </c>
    </row>
    <row r="2794" spans="1:38" x14ac:dyDescent="0.3">
      <c r="A2794" s="24" t="s">
        <v>0</v>
      </c>
      <c r="B2794" t="s">
        <v>308</v>
      </c>
      <c r="C2794" t="s">
        <v>281</v>
      </c>
      <c r="D2794">
        <v>-27.274239999999999</v>
      </c>
      <c r="E2794">
        <v>-48.3339</v>
      </c>
      <c r="F2794" s="24" t="s">
        <v>2</v>
      </c>
      <c r="G2794" s="24" t="s">
        <v>3</v>
      </c>
      <c r="H2794" s="25">
        <v>42031</v>
      </c>
      <c r="I2794" s="12" t="s">
        <v>282</v>
      </c>
      <c r="J2794" s="12" t="s">
        <v>270</v>
      </c>
      <c r="K2794" s="12" t="s">
        <v>271</v>
      </c>
      <c r="L2794" s="24" t="s">
        <v>96</v>
      </c>
      <c r="M2794" s="24" t="s">
        <v>313</v>
      </c>
      <c r="N2794" t="s">
        <v>85</v>
      </c>
      <c r="O2794" s="24">
        <v>1</v>
      </c>
      <c r="P2794">
        <v>10</v>
      </c>
      <c r="Q2794">
        <v>10</v>
      </c>
      <c r="R2794">
        <v>26</v>
      </c>
      <c r="S2794" s="24">
        <v>4.7</v>
      </c>
      <c r="T2794" s="24">
        <v>5</v>
      </c>
      <c r="U2794" t="s">
        <v>299</v>
      </c>
      <c r="V2794" s="14" t="str">
        <f>VLOOKUP($U2794,look_up!$A$2:J2820,2,FALSE)</f>
        <v>Anêmona</v>
      </c>
      <c r="W2794" s="14" t="str">
        <f>VLOOKUP($U2794,look_up!$A$2:K2820,3,FALSE)</f>
        <v>Genus</v>
      </c>
      <c r="X2794" s="14" t="str">
        <f>VLOOKUP($U2794,look_up!$A$2:L2820,4,FALSE)</f>
        <v>NA</v>
      </c>
      <c r="Y2794" s="14" t="str">
        <f>VLOOKUP($U2794,look_up!A$2:K2820,5,FALSE)</f>
        <v>Animalia</v>
      </c>
      <c r="Z2794" s="14" t="str">
        <f>VLOOKUP($U2794,look_up!A$2:L2820,6,FALSE)</f>
        <v>Cnidaria</v>
      </c>
      <c r="AA2794" s="14" t="str">
        <f>VLOOKUP($U2794,look_up!A$2:M2820,7,FALSE)</f>
        <v>Anthozoa</v>
      </c>
      <c r="AB2794" s="14" t="str">
        <f>VLOOKUP($U2794,look_up!$A$2:P2820,8,FALSE)</f>
        <v>Actiniaria</v>
      </c>
      <c r="AC2794" s="14" t="str">
        <f>VLOOKUP($U2794,look_up!$A$2:Q2820,9,FALSE)</f>
        <v>Aiptasiidae</v>
      </c>
      <c r="AD2794" s="14">
        <f>VLOOKUP($U2794,look_up!A$2:P2820,10,FALSE)</f>
        <v>100718</v>
      </c>
      <c r="AE2794" s="16">
        <v>0</v>
      </c>
      <c r="AF2794" s="24" t="s">
        <v>216</v>
      </c>
      <c r="AG2794">
        <v>40</v>
      </c>
      <c r="AH2794" s="16" t="s">
        <v>298</v>
      </c>
      <c r="AI2794" s="16" t="s">
        <v>297</v>
      </c>
      <c r="AJ2794" s="16" t="s">
        <v>214</v>
      </c>
      <c r="AK2794" s="16" t="s">
        <v>299</v>
      </c>
      <c r="AL2794" s="16">
        <v>0</v>
      </c>
    </row>
    <row r="2795" spans="1:38" x14ac:dyDescent="0.3">
      <c r="A2795" s="24" t="s">
        <v>0</v>
      </c>
      <c r="B2795" t="s">
        <v>308</v>
      </c>
      <c r="C2795" t="s">
        <v>281</v>
      </c>
      <c r="D2795">
        <v>-27.274239999999999</v>
      </c>
      <c r="E2795">
        <v>-48.3339</v>
      </c>
      <c r="F2795" s="24" t="s">
        <v>2</v>
      </c>
      <c r="G2795" s="24" t="s">
        <v>3</v>
      </c>
      <c r="H2795" s="25">
        <v>42031</v>
      </c>
      <c r="I2795" s="12" t="s">
        <v>282</v>
      </c>
      <c r="J2795" s="12" t="s">
        <v>270</v>
      </c>
      <c r="K2795" s="12" t="s">
        <v>271</v>
      </c>
      <c r="L2795" s="24" t="s">
        <v>96</v>
      </c>
      <c r="M2795" s="24" t="s">
        <v>313</v>
      </c>
      <c r="N2795" t="s">
        <v>85</v>
      </c>
      <c r="O2795" s="24">
        <v>2</v>
      </c>
      <c r="P2795">
        <v>10</v>
      </c>
      <c r="Q2795">
        <v>10</v>
      </c>
      <c r="R2795">
        <v>26</v>
      </c>
      <c r="S2795" s="24">
        <v>4.7</v>
      </c>
      <c r="T2795" s="24">
        <v>5</v>
      </c>
      <c r="U2795" t="s">
        <v>299</v>
      </c>
      <c r="V2795" s="14" t="str">
        <f>VLOOKUP($U2795,look_up!$A$2:J2821,2,FALSE)</f>
        <v>Anêmona</v>
      </c>
      <c r="W2795" s="14" t="str">
        <f>VLOOKUP($U2795,look_up!$A$2:K2821,3,FALSE)</f>
        <v>Genus</v>
      </c>
      <c r="X2795" s="14" t="str">
        <f>VLOOKUP($U2795,look_up!$A$2:L2821,4,FALSE)</f>
        <v>NA</v>
      </c>
      <c r="Y2795" s="14" t="str">
        <f>VLOOKUP($U2795,look_up!A$2:K2821,5,FALSE)</f>
        <v>Animalia</v>
      </c>
      <c r="Z2795" s="14" t="str">
        <f>VLOOKUP($U2795,look_up!A$2:L2821,6,FALSE)</f>
        <v>Cnidaria</v>
      </c>
      <c r="AA2795" s="14" t="str">
        <f>VLOOKUP($U2795,look_up!A$2:M2821,7,FALSE)</f>
        <v>Anthozoa</v>
      </c>
      <c r="AB2795" s="14" t="str">
        <f>VLOOKUP($U2795,look_up!$A$2:P2821,8,FALSE)</f>
        <v>Actiniaria</v>
      </c>
      <c r="AC2795" s="14" t="str">
        <f>VLOOKUP($U2795,look_up!$A$2:Q2821,9,FALSE)</f>
        <v>Aiptasiidae</v>
      </c>
      <c r="AD2795" s="14">
        <f>VLOOKUP($U2795,look_up!A$2:P2821,10,FALSE)</f>
        <v>100718</v>
      </c>
      <c r="AE2795" s="16">
        <v>0</v>
      </c>
      <c r="AF2795" s="24" t="s">
        <v>216</v>
      </c>
      <c r="AG2795">
        <v>40</v>
      </c>
      <c r="AH2795" s="16" t="s">
        <v>298</v>
      </c>
      <c r="AI2795" s="16" t="s">
        <v>297</v>
      </c>
      <c r="AJ2795" s="16" t="s">
        <v>214</v>
      </c>
      <c r="AK2795" s="16" t="s">
        <v>299</v>
      </c>
      <c r="AL2795" s="16">
        <v>0</v>
      </c>
    </row>
    <row r="2796" spans="1:38" x14ac:dyDescent="0.3">
      <c r="A2796" s="24" t="s">
        <v>0</v>
      </c>
      <c r="B2796" t="s">
        <v>308</v>
      </c>
      <c r="C2796" t="s">
        <v>281</v>
      </c>
      <c r="D2796">
        <v>-27.274239999999999</v>
      </c>
      <c r="E2796">
        <v>-48.3339</v>
      </c>
      <c r="F2796" s="24" t="s">
        <v>2</v>
      </c>
      <c r="G2796" s="24" t="s">
        <v>3</v>
      </c>
      <c r="H2796" s="25">
        <v>42031</v>
      </c>
      <c r="I2796" s="12" t="s">
        <v>282</v>
      </c>
      <c r="J2796" s="12" t="s">
        <v>270</v>
      </c>
      <c r="K2796" s="12" t="s">
        <v>271</v>
      </c>
      <c r="L2796" s="24" t="s">
        <v>96</v>
      </c>
      <c r="M2796" s="24" t="s">
        <v>313</v>
      </c>
      <c r="N2796" t="s">
        <v>85</v>
      </c>
      <c r="O2796" s="24">
        <v>3</v>
      </c>
      <c r="P2796">
        <v>10</v>
      </c>
      <c r="Q2796">
        <v>10</v>
      </c>
      <c r="R2796">
        <v>26</v>
      </c>
      <c r="S2796" s="24">
        <v>4.7</v>
      </c>
      <c r="T2796" s="24">
        <v>5</v>
      </c>
      <c r="U2796" t="s">
        <v>299</v>
      </c>
      <c r="V2796" s="14" t="str">
        <f>VLOOKUP($U2796,look_up!$A$2:J2822,2,FALSE)</f>
        <v>Anêmona</v>
      </c>
      <c r="W2796" s="14" t="str">
        <f>VLOOKUP($U2796,look_up!$A$2:K2822,3,FALSE)</f>
        <v>Genus</v>
      </c>
      <c r="X2796" s="14" t="str">
        <f>VLOOKUP($U2796,look_up!$A$2:L2822,4,FALSE)</f>
        <v>NA</v>
      </c>
      <c r="Y2796" s="14" t="str">
        <f>VLOOKUP($U2796,look_up!A$2:K2822,5,FALSE)</f>
        <v>Animalia</v>
      </c>
      <c r="Z2796" s="14" t="str">
        <f>VLOOKUP($U2796,look_up!A$2:L2822,6,FALSE)</f>
        <v>Cnidaria</v>
      </c>
      <c r="AA2796" s="14" t="str">
        <f>VLOOKUP($U2796,look_up!A$2:M2822,7,FALSE)</f>
        <v>Anthozoa</v>
      </c>
      <c r="AB2796" s="14" t="str">
        <f>VLOOKUP($U2796,look_up!$A$2:P2822,8,FALSE)</f>
        <v>Actiniaria</v>
      </c>
      <c r="AC2796" s="14" t="str">
        <f>VLOOKUP($U2796,look_up!$A$2:Q2822,9,FALSE)</f>
        <v>Aiptasiidae</v>
      </c>
      <c r="AD2796" s="14">
        <f>VLOOKUP($U2796,look_up!A$2:P2822,10,FALSE)</f>
        <v>100718</v>
      </c>
      <c r="AE2796" s="16">
        <v>0</v>
      </c>
      <c r="AF2796" s="24" t="s">
        <v>216</v>
      </c>
      <c r="AG2796">
        <v>40</v>
      </c>
      <c r="AH2796" s="16" t="s">
        <v>298</v>
      </c>
      <c r="AI2796" s="16" t="s">
        <v>297</v>
      </c>
      <c r="AJ2796" s="16" t="s">
        <v>214</v>
      </c>
      <c r="AK2796" s="16" t="s">
        <v>299</v>
      </c>
      <c r="AL2796" s="16">
        <v>0</v>
      </c>
    </row>
    <row r="2797" spans="1:38" x14ac:dyDescent="0.3">
      <c r="A2797" s="24" t="s">
        <v>0</v>
      </c>
      <c r="B2797" t="s">
        <v>267</v>
      </c>
      <c r="C2797" t="s">
        <v>283</v>
      </c>
      <c r="D2797">
        <v>-27.27486</v>
      </c>
      <c r="E2797">
        <v>-48.36674</v>
      </c>
      <c r="F2797" s="24" t="s">
        <v>2</v>
      </c>
      <c r="G2797" s="24" t="s">
        <v>3</v>
      </c>
      <c r="H2797" s="25">
        <v>42024</v>
      </c>
      <c r="I2797" s="12" t="s">
        <v>248</v>
      </c>
      <c r="J2797" s="12" t="s">
        <v>270</v>
      </c>
      <c r="K2797" s="12" t="s">
        <v>271</v>
      </c>
      <c r="L2797" s="24" t="s">
        <v>96</v>
      </c>
      <c r="M2797" s="24" t="s">
        <v>313</v>
      </c>
      <c r="N2797" t="s">
        <v>85</v>
      </c>
      <c r="O2797" s="24">
        <v>1</v>
      </c>
      <c r="P2797">
        <v>5</v>
      </c>
      <c r="Q2797">
        <v>5</v>
      </c>
      <c r="R2797">
        <v>27</v>
      </c>
      <c r="S2797" s="24">
        <v>10.7</v>
      </c>
      <c r="T2797" s="24">
        <v>4</v>
      </c>
      <c r="U2797" t="s">
        <v>299</v>
      </c>
      <c r="V2797" s="14" t="str">
        <f>VLOOKUP($U2797,look_up!$A$2:J2823,2,FALSE)</f>
        <v>Anêmona</v>
      </c>
      <c r="W2797" s="14" t="str">
        <f>VLOOKUP($U2797,look_up!$A$2:K2823,3,FALSE)</f>
        <v>Genus</v>
      </c>
      <c r="X2797" s="14" t="str">
        <f>VLOOKUP($U2797,look_up!$A$2:L2823,4,FALSE)</f>
        <v>NA</v>
      </c>
      <c r="Y2797" s="14" t="str">
        <f>VLOOKUP($U2797,look_up!A$2:K2823,5,FALSE)</f>
        <v>Animalia</v>
      </c>
      <c r="Z2797" s="14" t="str">
        <f>VLOOKUP($U2797,look_up!A$2:L2823,6,FALSE)</f>
        <v>Cnidaria</v>
      </c>
      <c r="AA2797" s="14" t="str">
        <f>VLOOKUP($U2797,look_up!A$2:M2823,7,FALSE)</f>
        <v>Anthozoa</v>
      </c>
      <c r="AB2797" s="14" t="str">
        <f>VLOOKUP($U2797,look_up!$A$2:P2823,8,FALSE)</f>
        <v>Actiniaria</v>
      </c>
      <c r="AC2797" s="14" t="str">
        <f>VLOOKUP($U2797,look_up!$A$2:Q2823,9,FALSE)</f>
        <v>Aiptasiidae</v>
      </c>
      <c r="AD2797" s="14">
        <f>VLOOKUP($U2797,look_up!A$2:P2823,10,FALSE)</f>
        <v>100718</v>
      </c>
      <c r="AE2797" s="16">
        <v>39</v>
      </c>
      <c r="AF2797" s="24" t="s">
        <v>216</v>
      </c>
      <c r="AG2797">
        <v>40</v>
      </c>
      <c r="AH2797" s="16" t="s">
        <v>298</v>
      </c>
      <c r="AI2797" s="16" t="s">
        <v>297</v>
      </c>
      <c r="AJ2797" s="16" t="s">
        <v>214</v>
      </c>
      <c r="AK2797" s="16" t="s">
        <v>299</v>
      </c>
      <c r="AL2797" s="16">
        <v>39</v>
      </c>
    </row>
    <row r="2798" spans="1:38" x14ac:dyDescent="0.3">
      <c r="A2798" s="24" t="s">
        <v>0</v>
      </c>
      <c r="B2798" t="s">
        <v>267</v>
      </c>
      <c r="C2798" t="s">
        <v>283</v>
      </c>
      <c r="D2798">
        <v>-27.27486</v>
      </c>
      <c r="E2798">
        <v>-48.36674</v>
      </c>
      <c r="F2798" s="24" t="s">
        <v>2</v>
      </c>
      <c r="G2798" s="24" t="s">
        <v>3</v>
      </c>
      <c r="H2798" s="25">
        <v>42024</v>
      </c>
      <c r="I2798" s="12" t="s">
        <v>248</v>
      </c>
      <c r="J2798" s="12" t="s">
        <v>270</v>
      </c>
      <c r="K2798" s="12" t="s">
        <v>271</v>
      </c>
      <c r="L2798" s="24" t="s">
        <v>96</v>
      </c>
      <c r="M2798" s="24" t="s">
        <v>313</v>
      </c>
      <c r="N2798" t="s">
        <v>85</v>
      </c>
      <c r="O2798" s="24">
        <v>2</v>
      </c>
      <c r="P2798">
        <v>5</v>
      </c>
      <c r="Q2798">
        <v>5</v>
      </c>
      <c r="R2798">
        <v>27</v>
      </c>
      <c r="S2798" s="24">
        <v>10.7</v>
      </c>
      <c r="T2798" s="24">
        <v>4</v>
      </c>
      <c r="U2798" t="s">
        <v>299</v>
      </c>
      <c r="V2798" s="14" t="str">
        <f>VLOOKUP($U2798,look_up!$A$2:J2824,2,FALSE)</f>
        <v>Anêmona</v>
      </c>
      <c r="W2798" s="14" t="str">
        <f>VLOOKUP($U2798,look_up!$A$2:K2824,3,FALSE)</f>
        <v>Genus</v>
      </c>
      <c r="X2798" s="14" t="str">
        <f>VLOOKUP($U2798,look_up!$A$2:L2824,4,FALSE)</f>
        <v>NA</v>
      </c>
      <c r="Y2798" s="14" t="str">
        <f>VLOOKUP($U2798,look_up!A$2:K2824,5,FALSE)</f>
        <v>Animalia</v>
      </c>
      <c r="Z2798" s="14" t="str">
        <f>VLOOKUP($U2798,look_up!A$2:L2824,6,FALSE)</f>
        <v>Cnidaria</v>
      </c>
      <c r="AA2798" s="14" t="str">
        <f>VLOOKUP($U2798,look_up!A$2:M2824,7,FALSE)</f>
        <v>Anthozoa</v>
      </c>
      <c r="AB2798" s="14" t="str">
        <f>VLOOKUP($U2798,look_up!$A$2:P2824,8,FALSE)</f>
        <v>Actiniaria</v>
      </c>
      <c r="AC2798" s="14" t="str">
        <f>VLOOKUP($U2798,look_up!$A$2:Q2824,9,FALSE)</f>
        <v>Aiptasiidae</v>
      </c>
      <c r="AD2798" s="14">
        <f>VLOOKUP($U2798,look_up!A$2:P2824,10,FALSE)</f>
        <v>100718</v>
      </c>
      <c r="AE2798" s="16">
        <v>0</v>
      </c>
      <c r="AF2798" s="24" t="s">
        <v>216</v>
      </c>
      <c r="AG2798">
        <v>40</v>
      </c>
      <c r="AH2798" s="16" t="s">
        <v>298</v>
      </c>
      <c r="AI2798" s="16" t="s">
        <v>297</v>
      </c>
      <c r="AJ2798" s="16" t="s">
        <v>214</v>
      </c>
      <c r="AK2798" s="16" t="s">
        <v>299</v>
      </c>
      <c r="AL2798" s="16">
        <v>0</v>
      </c>
    </row>
    <row r="2799" spans="1:38" x14ac:dyDescent="0.3">
      <c r="A2799" s="24" t="s">
        <v>0</v>
      </c>
      <c r="B2799" t="s">
        <v>267</v>
      </c>
      <c r="C2799" t="s">
        <v>283</v>
      </c>
      <c r="D2799">
        <v>-27.27486</v>
      </c>
      <c r="E2799">
        <v>-48.36674</v>
      </c>
      <c r="F2799" s="24" t="s">
        <v>2</v>
      </c>
      <c r="G2799" s="24" t="s">
        <v>3</v>
      </c>
      <c r="H2799" s="25">
        <v>42024</v>
      </c>
      <c r="I2799" s="12" t="s">
        <v>248</v>
      </c>
      <c r="J2799" s="12" t="s">
        <v>270</v>
      </c>
      <c r="K2799" s="12" t="s">
        <v>271</v>
      </c>
      <c r="L2799" s="24" t="s">
        <v>96</v>
      </c>
      <c r="M2799" s="24" t="s">
        <v>313</v>
      </c>
      <c r="N2799" t="s">
        <v>85</v>
      </c>
      <c r="O2799" s="24">
        <v>3</v>
      </c>
      <c r="P2799">
        <v>5</v>
      </c>
      <c r="Q2799">
        <v>5</v>
      </c>
      <c r="R2799">
        <v>27</v>
      </c>
      <c r="S2799" s="24">
        <v>10.7</v>
      </c>
      <c r="T2799" s="24">
        <v>4</v>
      </c>
      <c r="U2799" t="s">
        <v>299</v>
      </c>
      <c r="V2799" s="14" t="str">
        <f>VLOOKUP($U2799,look_up!$A$2:J2825,2,FALSE)</f>
        <v>Anêmona</v>
      </c>
      <c r="W2799" s="14" t="str">
        <f>VLOOKUP($U2799,look_up!$A$2:K2825,3,FALSE)</f>
        <v>Genus</v>
      </c>
      <c r="X2799" s="14" t="str">
        <f>VLOOKUP($U2799,look_up!$A$2:L2825,4,FALSE)</f>
        <v>NA</v>
      </c>
      <c r="Y2799" s="14" t="str">
        <f>VLOOKUP($U2799,look_up!A$2:K2825,5,FALSE)</f>
        <v>Animalia</v>
      </c>
      <c r="Z2799" s="14" t="str">
        <f>VLOOKUP($U2799,look_up!A$2:L2825,6,FALSE)</f>
        <v>Cnidaria</v>
      </c>
      <c r="AA2799" s="14" t="str">
        <f>VLOOKUP($U2799,look_up!A$2:M2825,7,FALSE)</f>
        <v>Anthozoa</v>
      </c>
      <c r="AB2799" s="14" t="str">
        <f>VLOOKUP($U2799,look_up!$A$2:P2825,8,FALSE)</f>
        <v>Actiniaria</v>
      </c>
      <c r="AC2799" s="14" t="str">
        <f>VLOOKUP($U2799,look_up!$A$2:Q2825,9,FALSE)</f>
        <v>Aiptasiidae</v>
      </c>
      <c r="AD2799" s="14">
        <f>VLOOKUP($U2799,look_up!A$2:P2825,10,FALSE)</f>
        <v>100718</v>
      </c>
      <c r="AE2799" s="16">
        <v>0</v>
      </c>
      <c r="AF2799" s="24" t="s">
        <v>216</v>
      </c>
      <c r="AG2799">
        <v>40</v>
      </c>
      <c r="AH2799" s="16" t="s">
        <v>298</v>
      </c>
      <c r="AI2799" s="16" t="s">
        <v>297</v>
      </c>
      <c r="AJ2799" s="16" t="s">
        <v>214</v>
      </c>
      <c r="AK2799" s="16" t="s">
        <v>299</v>
      </c>
      <c r="AL2799" s="16">
        <v>0</v>
      </c>
    </row>
    <row r="2800" spans="1:38" x14ac:dyDescent="0.3">
      <c r="A2800" s="24" t="s">
        <v>0</v>
      </c>
      <c r="B2800" t="s">
        <v>267</v>
      </c>
      <c r="C2800" t="s">
        <v>283</v>
      </c>
      <c r="D2800">
        <v>-27.27486</v>
      </c>
      <c r="E2800">
        <v>-48.36674</v>
      </c>
      <c r="F2800" s="24" t="s">
        <v>2</v>
      </c>
      <c r="G2800" s="24" t="s">
        <v>3</v>
      </c>
      <c r="H2800" s="25">
        <v>42024</v>
      </c>
      <c r="I2800" s="12" t="s">
        <v>248</v>
      </c>
      <c r="J2800" s="12" t="s">
        <v>270</v>
      </c>
      <c r="K2800" s="12" t="s">
        <v>271</v>
      </c>
      <c r="L2800" s="24" t="s">
        <v>96</v>
      </c>
      <c r="M2800" s="24" t="s">
        <v>313</v>
      </c>
      <c r="N2800" t="s">
        <v>85</v>
      </c>
      <c r="O2800" s="24">
        <v>1</v>
      </c>
      <c r="P2800">
        <v>10</v>
      </c>
      <c r="Q2800">
        <v>10</v>
      </c>
      <c r="R2800">
        <v>28</v>
      </c>
      <c r="S2800" s="24">
        <v>10.7</v>
      </c>
      <c r="T2800" s="24">
        <v>10</v>
      </c>
      <c r="U2800" t="s">
        <v>299</v>
      </c>
      <c r="V2800" s="14" t="str">
        <f>VLOOKUP($U2800,look_up!$A$2:J2826,2,FALSE)</f>
        <v>Anêmona</v>
      </c>
      <c r="W2800" s="14" t="str">
        <f>VLOOKUP($U2800,look_up!$A$2:K2826,3,FALSE)</f>
        <v>Genus</v>
      </c>
      <c r="X2800" s="14" t="str">
        <f>VLOOKUP($U2800,look_up!$A$2:L2826,4,FALSE)</f>
        <v>NA</v>
      </c>
      <c r="Y2800" s="14" t="str">
        <f>VLOOKUP($U2800,look_up!A$2:K2826,5,FALSE)</f>
        <v>Animalia</v>
      </c>
      <c r="Z2800" s="14" t="str">
        <f>VLOOKUP($U2800,look_up!A$2:L2826,6,FALSE)</f>
        <v>Cnidaria</v>
      </c>
      <c r="AA2800" s="14" t="str">
        <f>VLOOKUP($U2800,look_up!A$2:M2826,7,FALSE)</f>
        <v>Anthozoa</v>
      </c>
      <c r="AB2800" s="14" t="str">
        <f>VLOOKUP($U2800,look_up!$A$2:P2826,8,FALSE)</f>
        <v>Actiniaria</v>
      </c>
      <c r="AC2800" s="14" t="str">
        <f>VLOOKUP($U2800,look_up!$A$2:Q2826,9,FALSE)</f>
        <v>Aiptasiidae</v>
      </c>
      <c r="AD2800" s="14">
        <f>VLOOKUP($U2800,look_up!A$2:P2826,10,FALSE)</f>
        <v>100718</v>
      </c>
      <c r="AE2800" s="16">
        <v>0</v>
      </c>
      <c r="AF2800" s="24" t="s">
        <v>216</v>
      </c>
      <c r="AG2800">
        <v>40</v>
      </c>
      <c r="AH2800" s="16" t="s">
        <v>298</v>
      </c>
      <c r="AI2800" s="16" t="s">
        <v>297</v>
      </c>
      <c r="AJ2800" s="16" t="s">
        <v>214</v>
      </c>
      <c r="AK2800" s="16" t="s">
        <v>299</v>
      </c>
      <c r="AL2800" s="16">
        <v>0</v>
      </c>
    </row>
    <row r="2801" spans="1:38" x14ac:dyDescent="0.3">
      <c r="A2801" s="24" t="s">
        <v>0</v>
      </c>
      <c r="B2801" t="s">
        <v>267</v>
      </c>
      <c r="C2801" t="s">
        <v>283</v>
      </c>
      <c r="D2801">
        <v>-27.27486</v>
      </c>
      <c r="E2801">
        <v>-48.36674</v>
      </c>
      <c r="F2801" s="24" t="s">
        <v>2</v>
      </c>
      <c r="G2801" s="24" t="s">
        <v>3</v>
      </c>
      <c r="H2801" s="25">
        <v>42024</v>
      </c>
      <c r="I2801" s="12" t="s">
        <v>248</v>
      </c>
      <c r="J2801" s="12" t="s">
        <v>270</v>
      </c>
      <c r="K2801" s="12" t="s">
        <v>271</v>
      </c>
      <c r="L2801" s="24" t="s">
        <v>96</v>
      </c>
      <c r="M2801" s="24" t="s">
        <v>313</v>
      </c>
      <c r="N2801" t="s">
        <v>85</v>
      </c>
      <c r="O2801" s="24">
        <v>2</v>
      </c>
      <c r="P2801">
        <v>10</v>
      </c>
      <c r="Q2801">
        <v>10</v>
      </c>
      <c r="R2801">
        <v>28</v>
      </c>
      <c r="S2801" s="24">
        <v>10.7</v>
      </c>
      <c r="T2801" s="24">
        <v>10</v>
      </c>
      <c r="U2801" t="s">
        <v>299</v>
      </c>
      <c r="V2801" s="14" t="str">
        <f>VLOOKUP($U2801,look_up!$A$2:J2827,2,FALSE)</f>
        <v>Anêmona</v>
      </c>
      <c r="W2801" s="14" t="str">
        <f>VLOOKUP($U2801,look_up!$A$2:K2827,3,FALSE)</f>
        <v>Genus</v>
      </c>
      <c r="X2801" s="14" t="str">
        <f>VLOOKUP($U2801,look_up!$A$2:L2827,4,FALSE)</f>
        <v>NA</v>
      </c>
      <c r="Y2801" s="14" t="str">
        <f>VLOOKUP($U2801,look_up!A$2:K2827,5,FALSE)</f>
        <v>Animalia</v>
      </c>
      <c r="Z2801" s="14" t="str">
        <f>VLOOKUP($U2801,look_up!A$2:L2827,6,FALSE)</f>
        <v>Cnidaria</v>
      </c>
      <c r="AA2801" s="14" t="str">
        <f>VLOOKUP($U2801,look_up!A$2:M2827,7,FALSE)</f>
        <v>Anthozoa</v>
      </c>
      <c r="AB2801" s="14" t="str">
        <f>VLOOKUP($U2801,look_up!$A$2:P2827,8,FALSE)</f>
        <v>Actiniaria</v>
      </c>
      <c r="AC2801" s="14" t="str">
        <f>VLOOKUP($U2801,look_up!$A$2:Q2827,9,FALSE)</f>
        <v>Aiptasiidae</v>
      </c>
      <c r="AD2801" s="14">
        <f>VLOOKUP($U2801,look_up!A$2:P2827,10,FALSE)</f>
        <v>100718</v>
      </c>
      <c r="AE2801" s="16">
        <v>0</v>
      </c>
      <c r="AF2801" s="24" t="s">
        <v>216</v>
      </c>
      <c r="AG2801">
        <v>40</v>
      </c>
      <c r="AH2801" s="16" t="s">
        <v>298</v>
      </c>
      <c r="AI2801" s="16" t="s">
        <v>297</v>
      </c>
      <c r="AJ2801" s="16" t="s">
        <v>214</v>
      </c>
      <c r="AK2801" s="16" t="s">
        <v>299</v>
      </c>
      <c r="AL2801" s="16">
        <v>0</v>
      </c>
    </row>
    <row r="2802" spans="1:38" x14ac:dyDescent="0.3">
      <c r="A2802" s="24" t="s">
        <v>0</v>
      </c>
      <c r="B2802" t="s">
        <v>267</v>
      </c>
      <c r="C2802" t="s">
        <v>283</v>
      </c>
      <c r="D2802">
        <v>-27.27486</v>
      </c>
      <c r="E2802">
        <v>-48.36674</v>
      </c>
      <c r="F2802" s="24" t="s">
        <v>2</v>
      </c>
      <c r="G2802" s="24" t="s">
        <v>3</v>
      </c>
      <c r="H2802" s="25">
        <v>42024</v>
      </c>
      <c r="I2802" s="12" t="s">
        <v>248</v>
      </c>
      <c r="J2802" s="12" t="s">
        <v>270</v>
      </c>
      <c r="K2802" s="12" t="s">
        <v>271</v>
      </c>
      <c r="L2802" s="24" t="s">
        <v>96</v>
      </c>
      <c r="M2802" s="24" t="s">
        <v>313</v>
      </c>
      <c r="N2802" t="s">
        <v>85</v>
      </c>
      <c r="O2802" s="24">
        <v>3</v>
      </c>
      <c r="P2802">
        <v>10</v>
      </c>
      <c r="Q2802">
        <v>10</v>
      </c>
      <c r="R2802">
        <v>28</v>
      </c>
      <c r="S2802" s="24">
        <v>10.7</v>
      </c>
      <c r="T2802" s="24">
        <v>10</v>
      </c>
      <c r="U2802" t="s">
        <v>299</v>
      </c>
      <c r="V2802" s="14" t="str">
        <f>VLOOKUP($U2802,look_up!$A$2:J2828,2,FALSE)</f>
        <v>Anêmona</v>
      </c>
      <c r="W2802" s="14" t="str">
        <f>VLOOKUP($U2802,look_up!$A$2:K2828,3,FALSE)</f>
        <v>Genus</v>
      </c>
      <c r="X2802" s="14" t="str">
        <f>VLOOKUP($U2802,look_up!$A$2:L2828,4,FALSE)</f>
        <v>NA</v>
      </c>
      <c r="Y2802" s="14" t="str">
        <f>VLOOKUP($U2802,look_up!A$2:K2828,5,FALSE)</f>
        <v>Animalia</v>
      </c>
      <c r="Z2802" s="14" t="str">
        <f>VLOOKUP($U2802,look_up!A$2:L2828,6,FALSE)</f>
        <v>Cnidaria</v>
      </c>
      <c r="AA2802" s="14" t="str">
        <f>VLOOKUP($U2802,look_up!A$2:M2828,7,FALSE)</f>
        <v>Anthozoa</v>
      </c>
      <c r="AB2802" s="14" t="str">
        <f>VLOOKUP($U2802,look_up!$A$2:P2828,8,FALSE)</f>
        <v>Actiniaria</v>
      </c>
      <c r="AC2802" s="14" t="str">
        <f>VLOOKUP($U2802,look_up!$A$2:Q2828,9,FALSE)</f>
        <v>Aiptasiidae</v>
      </c>
      <c r="AD2802" s="14">
        <f>VLOOKUP($U2802,look_up!A$2:P2828,10,FALSE)</f>
        <v>100718</v>
      </c>
      <c r="AE2802" s="16">
        <v>0</v>
      </c>
      <c r="AF2802" s="24" t="s">
        <v>216</v>
      </c>
      <c r="AG2802">
        <v>40</v>
      </c>
      <c r="AH2802" s="16" t="s">
        <v>298</v>
      </c>
      <c r="AI2802" s="16" t="s">
        <v>297</v>
      </c>
      <c r="AJ2802" s="16" t="s">
        <v>214</v>
      </c>
      <c r="AK2802" s="16" t="s">
        <v>299</v>
      </c>
      <c r="AL2802" s="16">
        <v>0</v>
      </c>
    </row>
    <row r="2803" spans="1:38" x14ac:dyDescent="0.3">
      <c r="A2803" s="24" t="s">
        <v>0</v>
      </c>
      <c r="B2803" t="s">
        <v>19</v>
      </c>
      <c r="C2803" t="s">
        <v>284</v>
      </c>
      <c r="D2803">
        <v>-27.278230000000001</v>
      </c>
      <c r="E2803">
        <v>-48.375419999999998</v>
      </c>
      <c r="F2803" s="24" t="s">
        <v>2</v>
      </c>
      <c r="G2803" s="24" t="s">
        <v>3</v>
      </c>
      <c r="H2803" s="25">
        <v>42025</v>
      </c>
      <c r="I2803" s="12" t="s">
        <v>285</v>
      </c>
      <c r="J2803" s="12" t="s">
        <v>270</v>
      </c>
      <c r="K2803" s="12" t="s">
        <v>271</v>
      </c>
      <c r="L2803" s="24" t="s">
        <v>96</v>
      </c>
      <c r="M2803" s="24" t="s">
        <v>313</v>
      </c>
      <c r="N2803" t="s">
        <v>85</v>
      </c>
      <c r="O2803" s="24">
        <v>1</v>
      </c>
      <c r="P2803">
        <v>5</v>
      </c>
      <c r="Q2803">
        <v>5</v>
      </c>
      <c r="R2803" t="s">
        <v>18</v>
      </c>
      <c r="S2803" s="24">
        <v>9</v>
      </c>
      <c r="T2803" s="24">
        <v>6</v>
      </c>
      <c r="U2803" t="s">
        <v>299</v>
      </c>
      <c r="V2803" s="14" t="str">
        <f>VLOOKUP($U2803,look_up!$A$2:J2829,2,FALSE)</f>
        <v>Anêmona</v>
      </c>
      <c r="W2803" s="14" t="str">
        <f>VLOOKUP($U2803,look_up!$A$2:K2829,3,FALSE)</f>
        <v>Genus</v>
      </c>
      <c r="X2803" s="14" t="str">
        <f>VLOOKUP($U2803,look_up!$A$2:L2829,4,FALSE)</f>
        <v>NA</v>
      </c>
      <c r="Y2803" s="14" t="str">
        <f>VLOOKUP($U2803,look_up!A$2:K2829,5,FALSE)</f>
        <v>Animalia</v>
      </c>
      <c r="Z2803" s="14" t="str">
        <f>VLOOKUP($U2803,look_up!A$2:L2829,6,FALSE)</f>
        <v>Cnidaria</v>
      </c>
      <c r="AA2803" s="14" t="str">
        <f>VLOOKUP($U2803,look_up!A$2:M2829,7,FALSE)</f>
        <v>Anthozoa</v>
      </c>
      <c r="AB2803" s="14" t="str">
        <f>VLOOKUP($U2803,look_up!$A$2:P2829,8,FALSE)</f>
        <v>Actiniaria</v>
      </c>
      <c r="AC2803" s="14" t="str">
        <f>VLOOKUP($U2803,look_up!$A$2:Q2829,9,FALSE)</f>
        <v>Aiptasiidae</v>
      </c>
      <c r="AD2803" s="14">
        <f>VLOOKUP($U2803,look_up!A$2:P2829,10,FALSE)</f>
        <v>100718</v>
      </c>
      <c r="AE2803" s="16">
        <v>6</v>
      </c>
      <c r="AF2803" s="24" t="s">
        <v>216</v>
      </c>
      <c r="AG2803">
        <v>40</v>
      </c>
      <c r="AH2803" s="16" t="s">
        <v>298</v>
      </c>
      <c r="AI2803" s="16" t="s">
        <v>297</v>
      </c>
      <c r="AJ2803" s="16" t="s">
        <v>214</v>
      </c>
      <c r="AK2803" s="16" t="s">
        <v>299</v>
      </c>
      <c r="AL2803" s="16">
        <v>6</v>
      </c>
    </row>
    <row r="2804" spans="1:38" x14ac:dyDescent="0.3">
      <c r="A2804" s="24" t="s">
        <v>0</v>
      </c>
      <c r="B2804" t="s">
        <v>19</v>
      </c>
      <c r="C2804" t="s">
        <v>284</v>
      </c>
      <c r="D2804">
        <v>-27.278230000000001</v>
      </c>
      <c r="E2804">
        <v>-48.375419999999998</v>
      </c>
      <c r="F2804" s="24" t="s">
        <v>2</v>
      </c>
      <c r="G2804" s="24" t="s">
        <v>3</v>
      </c>
      <c r="H2804" s="25">
        <v>42025</v>
      </c>
      <c r="I2804" s="12" t="s">
        <v>285</v>
      </c>
      <c r="J2804" s="12" t="s">
        <v>270</v>
      </c>
      <c r="K2804" s="12" t="s">
        <v>271</v>
      </c>
      <c r="L2804" s="24" t="s">
        <v>96</v>
      </c>
      <c r="M2804" s="24" t="s">
        <v>313</v>
      </c>
      <c r="N2804" t="s">
        <v>85</v>
      </c>
      <c r="O2804" s="24">
        <v>2</v>
      </c>
      <c r="P2804">
        <v>5</v>
      </c>
      <c r="Q2804">
        <v>5</v>
      </c>
      <c r="R2804" t="s">
        <v>18</v>
      </c>
      <c r="S2804" s="24">
        <v>9</v>
      </c>
      <c r="T2804" s="24">
        <v>6</v>
      </c>
      <c r="U2804" t="s">
        <v>299</v>
      </c>
      <c r="V2804" s="14" t="str">
        <f>VLOOKUP($U2804,look_up!$A$2:J2830,2,FALSE)</f>
        <v>Anêmona</v>
      </c>
      <c r="W2804" s="14" t="str">
        <f>VLOOKUP($U2804,look_up!$A$2:K2830,3,FALSE)</f>
        <v>Genus</v>
      </c>
      <c r="X2804" s="14" t="str">
        <f>VLOOKUP($U2804,look_up!$A$2:L2830,4,FALSE)</f>
        <v>NA</v>
      </c>
      <c r="Y2804" s="14" t="str">
        <f>VLOOKUP($U2804,look_up!A$2:K2830,5,FALSE)</f>
        <v>Animalia</v>
      </c>
      <c r="Z2804" s="14" t="str">
        <f>VLOOKUP($U2804,look_up!A$2:L2830,6,FALSE)</f>
        <v>Cnidaria</v>
      </c>
      <c r="AA2804" s="14" t="str">
        <f>VLOOKUP($U2804,look_up!A$2:M2830,7,FALSE)</f>
        <v>Anthozoa</v>
      </c>
      <c r="AB2804" s="14" t="str">
        <f>VLOOKUP($U2804,look_up!$A$2:P2830,8,FALSE)</f>
        <v>Actiniaria</v>
      </c>
      <c r="AC2804" s="14" t="str">
        <f>VLOOKUP($U2804,look_up!$A$2:Q2830,9,FALSE)</f>
        <v>Aiptasiidae</v>
      </c>
      <c r="AD2804" s="14">
        <f>VLOOKUP($U2804,look_up!A$2:P2830,10,FALSE)</f>
        <v>100718</v>
      </c>
      <c r="AE2804" s="16">
        <v>3</v>
      </c>
      <c r="AF2804" s="24" t="s">
        <v>216</v>
      </c>
      <c r="AG2804">
        <v>40</v>
      </c>
      <c r="AH2804" s="16" t="s">
        <v>298</v>
      </c>
      <c r="AI2804" s="16" t="s">
        <v>297</v>
      </c>
      <c r="AJ2804" s="16" t="s">
        <v>214</v>
      </c>
      <c r="AK2804" s="16" t="s">
        <v>299</v>
      </c>
      <c r="AL2804" s="16">
        <v>3</v>
      </c>
    </row>
    <row r="2805" spans="1:38" x14ac:dyDescent="0.3">
      <c r="A2805" s="24" t="s">
        <v>0</v>
      </c>
      <c r="B2805" t="s">
        <v>19</v>
      </c>
      <c r="C2805" t="s">
        <v>284</v>
      </c>
      <c r="D2805">
        <v>-27.278230000000001</v>
      </c>
      <c r="E2805">
        <v>-48.375419999999998</v>
      </c>
      <c r="F2805" s="24" t="s">
        <v>2</v>
      </c>
      <c r="G2805" s="24" t="s">
        <v>3</v>
      </c>
      <c r="H2805" s="25">
        <v>42025</v>
      </c>
      <c r="I2805" s="12" t="s">
        <v>285</v>
      </c>
      <c r="J2805" s="12" t="s">
        <v>270</v>
      </c>
      <c r="K2805" s="12" t="s">
        <v>271</v>
      </c>
      <c r="L2805" s="24" t="s">
        <v>96</v>
      </c>
      <c r="M2805" s="24" t="s">
        <v>313</v>
      </c>
      <c r="N2805" t="s">
        <v>85</v>
      </c>
      <c r="O2805" s="24">
        <v>3</v>
      </c>
      <c r="P2805">
        <v>5</v>
      </c>
      <c r="Q2805">
        <v>5</v>
      </c>
      <c r="R2805" t="s">
        <v>18</v>
      </c>
      <c r="S2805" s="24">
        <v>9</v>
      </c>
      <c r="T2805" s="24">
        <v>6</v>
      </c>
      <c r="U2805" t="s">
        <v>299</v>
      </c>
      <c r="V2805" s="14" t="str">
        <f>VLOOKUP($U2805,look_up!$A$2:J2831,2,FALSE)</f>
        <v>Anêmona</v>
      </c>
      <c r="W2805" s="14" t="str">
        <f>VLOOKUP($U2805,look_up!$A$2:K2831,3,FALSE)</f>
        <v>Genus</v>
      </c>
      <c r="X2805" s="14" t="str">
        <f>VLOOKUP($U2805,look_up!$A$2:L2831,4,FALSE)</f>
        <v>NA</v>
      </c>
      <c r="Y2805" s="14" t="str">
        <f>VLOOKUP($U2805,look_up!A$2:K2831,5,FALSE)</f>
        <v>Animalia</v>
      </c>
      <c r="Z2805" s="14" t="str">
        <f>VLOOKUP($U2805,look_up!A$2:L2831,6,FALSE)</f>
        <v>Cnidaria</v>
      </c>
      <c r="AA2805" s="14" t="str">
        <f>VLOOKUP($U2805,look_up!A$2:M2831,7,FALSE)</f>
        <v>Anthozoa</v>
      </c>
      <c r="AB2805" s="14" t="str">
        <f>VLOOKUP($U2805,look_up!$A$2:P2831,8,FALSE)</f>
        <v>Actiniaria</v>
      </c>
      <c r="AC2805" s="14" t="str">
        <f>VLOOKUP($U2805,look_up!$A$2:Q2831,9,FALSE)</f>
        <v>Aiptasiidae</v>
      </c>
      <c r="AD2805" s="14">
        <f>VLOOKUP($U2805,look_up!A$2:P2831,10,FALSE)</f>
        <v>100718</v>
      </c>
      <c r="AE2805" s="16">
        <v>0</v>
      </c>
      <c r="AF2805" s="24" t="s">
        <v>216</v>
      </c>
      <c r="AG2805">
        <v>40</v>
      </c>
      <c r="AH2805" s="16" t="s">
        <v>298</v>
      </c>
      <c r="AI2805" s="16" t="s">
        <v>297</v>
      </c>
      <c r="AJ2805" s="16" t="s">
        <v>214</v>
      </c>
      <c r="AK2805" s="16" t="s">
        <v>299</v>
      </c>
      <c r="AL2805" s="16">
        <v>0</v>
      </c>
    </row>
    <row r="2806" spans="1:38" x14ac:dyDescent="0.3">
      <c r="A2806" s="24" t="s">
        <v>0</v>
      </c>
      <c r="B2806" t="s">
        <v>19</v>
      </c>
      <c r="C2806" t="s">
        <v>284</v>
      </c>
      <c r="D2806">
        <v>-27.278230000000001</v>
      </c>
      <c r="E2806">
        <v>-48.375419999999998</v>
      </c>
      <c r="F2806" s="24" t="s">
        <v>2</v>
      </c>
      <c r="G2806" s="24" t="s">
        <v>3</v>
      </c>
      <c r="H2806" s="25">
        <v>42025</v>
      </c>
      <c r="I2806" s="12" t="s">
        <v>285</v>
      </c>
      <c r="J2806" s="12" t="s">
        <v>270</v>
      </c>
      <c r="K2806" s="12" t="s">
        <v>271</v>
      </c>
      <c r="L2806" s="24" t="s">
        <v>96</v>
      </c>
      <c r="M2806" s="24" t="s">
        <v>313</v>
      </c>
      <c r="N2806" t="s">
        <v>86</v>
      </c>
      <c r="O2806" s="24">
        <v>1</v>
      </c>
      <c r="P2806">
        <v>6</v>
      </c>
      <c r="Q2806">
        <v>6</v>
      </c>
      <c r="R2806" t="s">
        <v>18</v>
      </c>
      <c r="S2806" s="24">
        <v>9</v>
      </c>
      <c r="T2806" s="24">
        <v>7.5</v>
      </c>
      <c r="U2806" t="s">
        <v>299</v>
      </c>
      <c r="V2806" s="14" t="str">
        <f>VLOOKUP($U2806,look_up!$A$2:J2832,2,FALSE)</f>
        <v>Anêmona</v>
      </c>
      <c r="W2806" s="14" t="str">
        <f>VLOOKUP($U2806,look_up!$A$2:K2832,3,FALSE)</f>
        <v>Genus</v>
      </c>
      <c r="X2806" s="14" t="str">
        <f>VLOOKUP($U2806,look_up!$A$2:L2832,4,FALSE)</f>
        <v>NA</v>
      </c>
      <c r="Y2806" s="14" t="str">
        <f>VLOOKUP($U2806,look_up!A$2:K2832,5,FALSE)</f>
        <v>Animalia</v>
      </c>
      <c r="Z2806" s="14" t="str">
        <f>VLOOKUP($U2806,look_up!A$2:L2832,6,FALSE)</f>
        <v>Cnidaria</v>
      </c>
      <c r="AA2806" s="14" t="str">
        <f>VLOOKUP($U2806,look_up!A$2:M2832,7,FALSE)</f>
        <v>Anthozoa</v>
      </c>
      <c r="AB2806" s="14" t="str">
        <f>VLOOKUP($U2806,look_up!$A$2:P2832,8,FALSE)</f>
        <v>Actiniaria</v>
      </c>
      <c r="AC2806" s="14" t="str">
        <f>VLOOKUP($U2806,look_up!$A$2:Q2832,9,FALSE)</f>
        <v>Aiptasiidae</v>
      </c>
      <c r="AD2806" s="14">
        <f>VLOOKUP($U2806,look_up!A$2:P2832,10,FALSE)</f>
        <v>100718</v>
      </c>
      <c r="AE2806" s="16">
        <v>0</v>
      </c>
      <c r="AF2806" s="24" t="s">
        <v>216</v>
      </c>
      <c r="AG2806">
        <v>40</v>
      </c>
      <c r="AH2806" s="16" t="s">
        <v>298</v>
      </c>
      <c r="AI2806" s="16" t="s">
        <v>297</v>
      </c>
      <c r="AJ2806" s="16" t="s">
        <v>214</v>
      </c>
      <c r="AK2806" s="16" t="s">
        <v>299</v>
      </c>
      <c r="AL2806" s="16">
        <v>0</v>
      </c>
    </row>
    <row r="2807" spans="1:38" x14ac:dyDescent="0.3">
      <c r="A2807" s="24" t="s">
        <v>0</v>
      </c>
      <c r="B2807" t="s">
        <v>19</v>
      </c>
      <c r="C2807" t="s">
        <v>284</v>
      </c>
      <c r="D2807">
        <v>-27.278230000000001</v>
      </c>
      <c r="E2807">
        <v>-48.375419999999998</v>
      </c>
      <c r="F2807" s="24" t="s">
        <v>2</v>
      </c>
      <c r="G2807" s="24" t="s">
        <v>3</v>
      </c>
      <c r="H2807" s="25">
        <v>42025</v>
      </c>
      <c r="I2807" s="12" t="s">
        <v>285</v>
      </c>
      <c r="J2807" s="12" t="s">
        <v>270</v>
      </c>
      <c r="K2807" s="12" t="s">
        <v>271</v>
      </c>
      <c r="L2807" s="24" t="s">
        <v>96</v>
      </c>
      <c r="M2807" s="24" t="s">
        <v>313</v>
      </c>
      <c r="N2807" t="s">
        <v>86</v>
      </c>
      <c r="O2807" s="24">
        <v>2</v>
      </c>
      <c r="P2807">
        <v>6</v>
      </c>
      <c r="Q2807">
        <v>6</v>
      </c>
      <c r="R2807" t="s">
        <v>18</v>
      </c>
      <c r="S2807" s="24">
        <v>9</v>
      </c>
      <c r="T2807" s="24">
        <v>7.5</v>
      </c>
      <c r="U2807" t="s">
        <v>299</v>
      </c>
      <c r="V2807" s="14" t="str">
        <f>VLOOKUP($U2807,look_up!$A$2:J2833,2,FALSE)</f>
        <v>Anêmona</v>
      </c>
      <c r="W2807" s="14" t="str">
        <f>VLOOKUP($U2807,look_up!$A$2:K2833,3,FALSE)</f>
        <v>Genus</v>
      </c>
      <c r="X2807" s="14" t="str">
        <f>VLOOKUP($U2807,look_up!$A$2:L2833,4,FALSE)</f>
        <v>NA</v>
      </c>
      <c r="Y2807" s="14" t="str">
        <f>VLOOKUP($U2807,look_up!A$2:K2833,5,FALSE)</f>
        <v>Animalia</v>
      </c>
      <c r="Z2807" s="14" t="str">
        <f>VLOOKUP($U2807,look_up!A$2:L2833,6,FALSE)</f>
        <v>Cnidaria</v>
      </c>
      <c r="AA2807" s="14" t="str">
        <f>VLOOKUP($U2807,look_up!A$2:M2833,7,FALSE)</f>
        <v>Anthozoa</v>
      </c>
      <c r="AB2807" s="14" t="str">
        <f>VLOOKUP($U2807,look_up!$A$2:P2833,8,FALSE)</f>
        <v>Actiniaria</v>
      </c>
      <c r="AC2807" s="14" t="str">
        <f>VLOOKUP($U2807,look_up!$A$2:Q2833,9,FALSE)</f>
        <v>Aiptasiidae</v>
      </c>
      <c r="AD2807" s="14">
        <f>VLOOKUP($U2807,look_up!A$2:P2833,10,FALSE)</f>
        <v>100718</v>
      </c>
      <c r="AE2807" s="16">
        <v>0</v>
      </c>
      <c r="AF2807" s="24" t="s">
        <v>216</v>
      </c>
      <c r="AG2807">
        <v>40</v>
      </c>
      <c r="AH2807" s="16" t="s">
        <v>298</v>
      </c>
      <c r="AI2807" s="16" t="s">
        <v>297</v>
      </c>
      <c r="AJ2807" s="16" t="s">
        <v>214</v>
      </c>
      <c r="AK2807" s="16" t="s">
        <v>299</v>
      </c>
      <c r="AL2807" s="16">
        <v>0</v>
      </c>
    </row>
    <row r="2808" spans="1:38" x14ac:dyDescent="0.3">
      <c r="A2808" s="24" t="s">
        <v>0</v>
      </c>
      <c r="B2808" t="s">
        <v>19</v>
      </c>
      <c r="C2808" t="s">
        <v>284</v>
      </c>
      <c r="D2808">
        <v>-27.278230000000001</v>
      </c>
      <c r="E2808">
        <v>-48.375419999999998</v>
      </c>
      <c r="F2808" s="24" t="s">
        <v>2</v>
      </c>
      <c r="G2808" s="24" t="s">
        <v>3</v>
      </c>
      <c r="H2808" s="25">
        <v>42025</v>
      </c>
      <c r="I2808" s="12" t="s">
        <v>285</v>
      </c>
      <c r="J2808" s="12" t="s">
        <v>270</v>
      </c>
      <c r="K2808" s="12" t="s">
        <v>271</v>
      </c>
      <c r="L2808" s="24" t="s">
        <v>96</v>
      </c>
      <c r="M2808" s="24" t="s">
        <v>313</v>
      </c>
      <c r="N2808" t="s">
        <v>86</v>
      </c>
      <c r="O2808" s="24">
        <v>3</v>
      </c>
      <c r="P2808">
        <v>6</v>
      </c>
      <c r="Q2808">
        <v>6</v>
      </c>
      <c r="R2808" t="s">
        <v>18</v>
      </c>
      <c r="S2808" s="24">
        <v>9</v>
      </c>
      <c r="T2808" s="24">
        <v>7.5</v>
      </c>
      <c r="U2808" t="s">
        <v>299</v>
      </c>
      <c r="V2808" s="14" t="str">
        <f>VLOOKUP($U2808,look_up!$A$2:J2834,2,FALSE)</f>
        <v>Anêmona</v>
      </c>
      <c r="W2808" s="14" t="str">
        <f>VLOOKUP($U2808,look_up!$A$2:K2834,3,FALSE)</f>
        <v>Genus</v>
      </c>
      <c r="X2808" s="14" t="str">
        <f>VLOOKUP($U2808,look_up!$A$2:L2834,4,FALSE)</f>
        <v>NA</v>
      </c>
      <c r="Y2808" s="14" t="str">
        <f>VLOOKUP($U2808,look_up!A$2:K2834,5,FALSE)</f>
        <v>Animalia</v>
      </c>
      <c r="Z2808" s="14" t="str">
        <f>VLOOKUP($U2808,look_up!A$2:L2834,6,FALSE)</f>
        <v>Cnidaria</v>
      </c>
      <c r="AA2808" s="14" t="str">
        <f>VLOOKUP($U2808,look_up!A$2:M2834,7,FALSE)</f>
        <v>Anthozoa</v>
      </c>
      <c r="AB2808" s="14" t="str">
        <f>VLOOKUP($U2808,look_up!$A$2:P2834,8,FALSE)</f>
        <v>Actiniaria</v>
      </c>
      <c r="AC2808" s="14" t="str">
        <f>VLOOKUP($U2808,look_up!$A$2:Q2834,9,FALSE)</f>
        <v>Aiptasiidae</v>
      </c>
      <c r="AD2808" s="14">
        <f>VLOOKUP($U2808,look_up!A$2:P2834,10,FALSE)</f>
        <v>100718</v>
      </c>
      <c r="AE2808" s="16">
        <v>0</v>
      </c>
      <c r="AF2808" s="24" t="s">
        <v>216</v>
      </c>
      <c r="AG2808">
        <v>40</v>
      </c>
      <c r="AH2808" s="16" t="s">
        <v>298</v>
      </c>
      <c r="AI2808" s="16" t="s">
        <v>297</v>
      </c>
      <c r="AJ2808" s="16" t="s">
        <v>214</v>
      </c>
      <c r="AK2808" s="16" t="s">
        <v>299</v>
      </c>
      <c r="AL2808" s="16">
        <v>0</v>
      </c>
    </row>
    <row r="2809" spans="1:38" x14ac:dyDescent="0.3">
      <c r="A2809" s="24" t="s">
        <v>0</v>
      </c>
      <c r="B2809" t="s">
        <v>267</v>
      </c>
      <c r="C2809" t="s">
        <v>312</v>
      </c>
      <c r="D2809">
        <v>-27.180980000000002</v>
      </c>
      <c r="E2809">
        <v>-48.409959999999998</v>
      </c>
      <c r="F2809" s="24" t="s">
        <v>2</v>
      </c>
      <c r="G2809" s="24" t="s">
        <v>3</v>
      </c>
      <c r="H2809" s="25">
        <v>42040</v>
      </c>
      <c r="I2809" s="12" t="s">
        <v>286</v>
      </c>
      <c r="J2809" s="12" t="s">
        <v>245</v>
      </c>
      <c r="K2809" s="12" t="s">
        <v>271</v>
      </c>
      <c r="L2809" s="24" t="s">
        <v>96</v>
      </c>
      <c r="M2809" s="24" t="s">
        <v>313</v>
      </c>
      <c r="N2809" t="s">
        <v>85</v>
      </c>
      <c r="O2809" s="24">
        <v>1</v>
      </c>
      <c r="P2809">
        <v>5</v>
      </c>
      <c r="Q2809">
        <v>5</v>
      </c>
      <c r="R2809" t="s">
        <v>18</v>
      </c>
      <c r="S2809" s="24">
        <v>12.8</v>
      </c>
      <c r="T2809" s="24">
        <v>6</v>
      </c>
      <c r="U2809" t="s">
        <v>299</v>
      </c>
      <c r="V2809" s="14" t="str">
        <f>VLOOKUP($U2809,look_up!$A$2:J2835,2,FALSE)</f>
        <v>Anêmona</v>
      </c>
      <c r="W2809" s="14" t="str">
        <f>VLOOKUP($U2809,look_up!$A$2:K2835,3,FALSE)</f>
        <v>Genus</v>
      </c>
      <c r="X2809" s="14" t="str">
        <f>VLOOKUP($U2809,look_up!$A$2:L2835,4,FALSE)</f>
        <v>NA</v>
      </c>
      <c r="Y2809" s="14" t="str">
        <f>VLOOKUP($U2809,look_up!A$2:K2835,5,FALSE)</f>
        <v>Animalia</v>
      </c>
      <c r="Z2809" s="14" t="str">
        <f>VLOOKUP($U2809,look_up!A$2:L2835,6,FALSE)</f>
        <v>Cnidaria</v>
      </c>
      <c r="AA2809" s="14" t="str">
        <f>VLOOKUP($U2809,look_up!A$2:M2835,7,FALSE)</f>
        <v>Anthozoa</v>
      </c>
      <c r="AB2809" s="14" t="str">
        <f>VLOOKUP($U2809,look_up!$A$2:P2835,8,FALSE)</f>
        <v>Actiniaria</v>
      </c>
      <c r="AC2809" s="14" t="str">
        <f>VLOOKUP($U2809,look_up!$A$2:Q2835,9,FALSE)</f>
        <v>Aiptasiidae</v>
      </c>
      <c r="AD2809" s="14">
        <f>VLOOKUP($U2809,look_up!A$2:P2835,10,FALSE)</f>
        <v>100718</v>
      </c>
      <c r="AE2809" s="16">
        <v>0</v>
      </c>
      <c r="AF2809" s="24" t="s">
        <v>216</v>
      </c>
      <c r="AG2809">
        <v>40</v>
      </c>
      <c r="AH2809" s="16" t="s">
        <v>298</v>
      </c>
      <c r="AI2809" s="16" t="s">
        <v>297</v>
      </c>
      <c r="AJ2809" s="16" t="s">
        <v>214</v>
      </c>
      <c r="AK2809" s="16" t="s">
        <v>299</v>
      </c>
      <c r="AL2809" s="16">
        <v>0</v>
      </c>
    </row>
    <row r="2810" spans="1:38" x14ac:dyDescent="0.3">
      <c r="A2810" s="24" t="s">
        <v>0</v>
      </c>
      <c r="B2810" t="s">
        <v>267</v>
      </c>
      <c r="C2810" t="s">
        <v>312</v>
      </c>
      <c r="D2810">
        <v>-27.180980000000002</v>
      </c>
      <c r="E2810">
        <v>-48.409959999999998</v>
      </c>
      <c r="F2810" s="24" t="s">
        <v>2</v>
      </c>
      <c r="G2810" s="24" t="s">
        <v>3</v>
      </c>
      <c r="H2810" s="25">
        <v>42040</v>
      </c>
      <c r="I2810" s="12" t="s">
        <v>286</v>
      </c>
      <c r="J2810" s="12" t="s">
        <v>245</v>
      </c>
      <c r="K2810" s="12" t="s">
        <v>271</v>
      </c>
      <c r="L2810" s="24" t="s">
        <v>96</v>
      </c>
      <c r="M2810" s="24" t="s">
        <v>313</v>
      </c>
      <c r="N2810" t="s">
        <v>85</v>
      </c>
      <c r="O2810" s="24">
        <v>2</v>
      </c>
      <c r="P2810">
        <v>5</v>
      </c>
      <c r="Q2810">
        <v>5</v>
      </c>
      <c r="R2810" t="s">
        <v>18</v>
      </c>
      <c r="S2810" s="24">
        <v>12.8</v>
      </c>
      <c r="T2810" s="24">
        <v>6</v>
      </c>
      <c r="U2810" t="s">
        <v>299</v>
      </c>
      <c r="V2810" s="14" t="str">
        <f>VLOOKUP($U2810,look_up!$A$2:J2836,2,FALSE)</f>
        <v>Anêmona</v>
      </c>
      <c r="W2810" s="14" t="str">
        <f>VLOOKUP($U2810,look_up!$A$2:K2836,3,FALSE)</f>
        <v>Genus</v>
      </c>
      <c r="X2810" s="14" t="str">
        <f>VLOOKUP($U2810,look_up!$A$2:L2836,4,FALSE)</f>
        <v>NA</v>
      </c>
      <c r="Y2810" s="14" t="str">
        <f>VLOOKUP($U2810,look_up!A$2:K2836,5,FALSE)</f>
        <v>Animalia</v>
      </c>
      <c r="Z2810" s="14" t="str">
        <f>VLOOKUP($U2810,look_up!A$2:L2836,6,FALSE)</f>
        <v>Cnidaria</v>
      </c>
      <c r="AA2810" s="14" t="str">
        <f>VLOOKUP($U2810,look_up!A$2:M2836,7,FALSE)</f>
        <v>Anthozoa</v>
      </c>
      <c r="AB2810" s="14" t="str">
        <f>VLOOKUP($U2810,look_up!$A$2:P2836,8,FALSE)</f>
        <v>Actiniaria</v>
      </c>
      <c r="AC2810" s="14" t="str">
        <f>VLOOKUP($U2810,look_up!$A$2:Q2836,9,FALSE)</f>
        <v>Aiptasiidae</v>
      </c>
      <c r="AD2810" s="14">
        <f>VLOOKUP($U2810,look_up!A$2:P2836,10,FALSE)</f>
        <v>100718</v>
      </c>
      <c r="AE2810" s="16">
        <v>0</v>
      </c>
      <c r="AF2810" s="24" t="s">
        <v>216</v>
      </c>
      <c r="AG2810">
        <v>40</v>
      </c>
      <c r="AH2810" s="16" t="s">
        <v>298</v>
      </c>
      <c r="AI2810" s="16" t="s">
        <v>297</v>
      </c>
      <c r="AJ2810" s="16" t="s">
        <v>214</v>
      </c>
      <c r="AK2810" s="16" t="s">
        <v>299</v>
      </c>
      <c r="AL2810" s="16">
        <v>0</v>
      </c>
    </row>
    <row r="2811" spans="1:38" x14ac:dyDescent="0.3">
      <c r="A2811" s="24" t="s">
        <v>0</v>
      </c>
      <c r="B2811" t="s">
        <v>267</v>
      </c>
      <c r="C2811" t="s">
        <v>312</v>
      </c>
      <c r="D2811">
        <v>-27.180980000000002</v>
      </c>
      <c r="E2811">
        <v>-48.409959999999998</v>
      </c>
      <c r="F2811" s="24" t="s">
        <v>2</v>
      </c>
      <c r="G2811" s="24" t="s">
        <v>3</v>
      </c>
      <c r="H2811" s="25">
        <v>42040</v>
      </c>
      <c r="I2811" s="12" t="s">
        <v>286</v>
      </c>
      <c r="J2811" s="12" t="s">
        <v>245</v>
      </c>
      <c r="K2811" s="12" t="s">
        <v>271</v>
      </c>
      <c r="L2811" s="24" t="s">
        <v>96</v>
      </c>
      <c r="M2811" s="24" t="s">
        <v>313</v>
      </c>
      <c r="N2811" t="s">
        <v>85</v>
      </c>
      <c r="O2811" s="24">
        <v>3</v>
      </c>
      <c r="P2811">
        <v>5</v>
      </c>
      <c r="Q2811">
        <v>5</v>
      </c>
      <c r="R2811" t="s">
        <v>18</v>
      </c>
      <c r="S2811" s="24">
        <v>12.8</v>
      </c>
      <c r="T2811" s="24">
        <v>6</v>
      </c>
      <c r="U2811" t="s">
        <v>299</v>
      </c>
      <c r="V2811" s="14" t="str">
        <f>VLOOKUP($U2811,look_up!$A$2:J2837,2,FALSE)</f>
        <v>Anêmona</v>
      </c>
      <c r="W2811" s="14" t="str">
        <f>VLOOKUP($U2811,look_up!$A$2:K2837,3,FALSE)</f>
        <v>Genus</v>
      </c>
      <c r="X2811" s="14" t="str">
        <f>VLOOKUP($U2811,look_up!$A$2:L2837,4,FALSE)</f>
        <v>NA</v>
      </c>
      <c r="Y2811" s="14" t="str">
        <f>VLOOKUP($U2811,look_up!A$2:K2837,5,FALSE)</f>
        <v>Animalia</v>
      </c>
      <c r="Z2811" s="14" t="str">
        <f>VLOOKUP($U2811,look_up!A$2:L2837,6,FALSE)</f>
        <v>Cnidaria</v>
      </c>
      <c r="AA2811" s="14" t="str">
        <f>VLOOKUP($U2811,look_up!A$2:M2837,7,FALSE)</f>
        <v>Anthozoa</v>
      </c>
      <c r="AB2811" s="14" t="str">
        <f>VLOOKUP($U2811,look_up!$A$2:P2837,8,FALSE)</f>
        <v>Actiniaria</v>
      </c>
      <c r="AC2811" s="14" t="str">
        <f>VLOOKUP($U2811,look_up!$A$2:Q2837,9,FALSE)</f>
        <v>Aiptasiidae</v>
      </c>
      <c r="AD2811" s="14">
        <f>VLOOKUP($U2811,look_up!A$2:P2837,10,FALSE)</f>
        <v>100718</v>
      </c>
      <c r="AE2811" s="16">
        <v>0</v>
      </c>
      <c r="AF2811" s="24" t="s">
        <v>216</v>
      </c>
      <c r="AG2811">
        <v>40</v>
      </c>
      <c r="AH2811" s="16" t="s">
        <v>298</v>
      </c>
      <c r="AI2811" s="16" t="s">
        <v>297</v>
      </c>
      <c r="AJ2811" s="16" t="s">
        <v>214</v>
      </c>
      <c r="AK2811" s="16" t="s">
        <v>299</v>
      </c>
      <c r="AL2811" s="16">
        <v>0</v>
      </c>
    </row>
    <row r="2812" spans="1:38" x14ac:dyDescent="0.3">
      <c r="A2812" s="24" t="s">
        <v>0</v>
      </c>
      <c r="B2812" t="s">
        <v>267</v>
      </c>
      <c r="C2812" t="s">
        <v>312</v>
      </c>
      <c r="D2812">
        <v>-27.180980000000002</v>
      </c>
      <c r="E2812">
        <v>-48.409959999999998</v>
      </c>
      <c r="F2812" s="24" t="s">
        <v>2</v>
      </c>
      <c r="G2812" s="24" t="s">
        <v>3</v>
      </c>
      <c r="H2812" s="25">
        <v>42040</v>
      </c>
      <c r="I2812" s="12" t="s">
        <v>286</v>
      </c>
      <c r="J2812" s="12" t="s">
        <v>245</v>
      </c>
      <c r="K2812" s="12" t="s">
        <v>271</v>
      </c>
      <c r="L2812" s="24" t="s">
        <v>96</v>
      </c>
      <c r="M2812" s="24" t="s">
        <v>313</v>
      </c>
      <c r="N2812" t="s">
        <v>173</v>
      </c>
      <c r="O2812" s="24">
        <v>1</v>
      </c>
      <c r="P2812">
        <v>10</v>
      </c>
      <c r="Q2812">
        <v>10</v>
      </c>
      <c r="R2812" t="s">
        <v>18</v>
      </c>
      <c r="S2812" s="24">
        <v>12.8</v>
      </c>
      <c r="T2812" s="24">
        <v>10</v>
      </c>
      <c r="U2812" t="s">
        <v>299</v>
      </c>
      <c r="V2812" s="14" t="str">
        <f>VLOOKUP($U2812,look_up!$A$2:J2838,2,FALSE)</f>
        <v>Anêmona</v>
      </c>
      <c r="W2812" s="14" t="str">
        <f>VLOOKUP($U2812,look_up!$A$2:K2838,3,FALSE)</f>
        <v>Genus</v>
      </c>
      <c r="X2812" s="14" t="str">
        <f>VLOOKUP($U2812,look_up!$A$2:L2838,4,FALSE)</f>
        <v>NA</v>
      </c>
      <c r="Y2812" s="14" t="str">
        <f>VLOOKUP($U2812,look_up!A$2:K2838,5,FALSE)</f>
        <v>Animalia</v>
      </c>
      <c r="Z2812" s="14" t="str">
        <f>VLOOKUP($U2812,look_up!A$2:L2838,6,FALSE)</f>
        <v>Cnidaria</v>
      </c>
      <c r="AA2812" s="14" t="str">
        <f>VLOOKUP($U2812,look_up!A$2:M2838,7,FALSE)</f>
        <v>Anthozoa</v>
      </c>
      <c r="AB2812" s="14" t="str">
        <f>VLOOKUP($U2812,look_up!$A$2:P2838,8,FALSE)</f>
        <v>Actiniaria</v>
      </c>
      <c r="AC2812" s="14" t="str">
        <f>VLOOKUP($U2812,look_up!$A$2:Q2838,9,FALSE)</f>
        <v>Aiptasiidae</v>
      </c>
      <c r="AD2812" s="14">
        <f>VLOOKUP($U2812,look_up!A$2:P2838,10,FALSE)</f>
        <v>100718</v>
      </c>
      <c r="AE2812" s="16">
        <v>0</v>
      </c>
      <c r="AF2812" s="24" t="s">
        <v>216</v>
      </c>
      <c r="AG2812">
        <v>40</v>
      </c>
      <c r="AH2812" s="16" t="s">
        <v>298</v>
      </c>
      <c r="AI2812" s="16" t="s">
        <v>297</v>
      </c>
      <c r="AJ2812" s="16" t="s">
        <v>214</v>
      </c>
      <c r="AK2812" s="16" t="s">
        <v>299</v>
      </c>
      <c r="AL2812" s="16">
        <v>0</v>
      </c>
    </row>
    <row r="2813" spans="1:38" x14ac:dyDescent="0.3">
      <c r="A2813" s="24" t="s">
        <v>0</v>
      </c>
      <c r="B2813" t="s">
        <v>267</v>
      </c>
      <c r="C2813" t="s">
        <v>312</v>
      </c>
      <c r="D2813">
        <v>-27.180980000000002</v>
      </c>
      <c r="E2813">
        <v>-48.409959999999998</v>
      </c>
      <c r="F2813" s="24" t="s">
        <v>2</v>
      </c>
      <c r="G2813" s="24" t="s">
        <v>3</v>
      </c>
      <c r="H2813" s="25">
        <v>42040</v>
      </c>
      <c r="I2813" s="12" t="s">
        <v>286</v>
      </c>
      <c r="J2813" s="12" t="s">
        <v>245</v>
      </c>
      <c r="K2813" s="12" t="s">
        <v>271</v>
      </c>
      <c r="L2813" s="24" t="s">
        <v>96</v>
      </c>
      <c r="M2813" s="24" t="s">
        <v>313</v>
      </c>
      <c r="N2813" t="s">
        <v>173</v>
      </c>
      <c r="O2813" s="24">
        <v>2</v>
      </c>
      <c r="P2813">
        <v>10</v>
      </c>
      <c r="Q2813">
        <v>10</v>
      </c>
      <c r="R2813" t="s">
        <v>18</v>
      </c>
      <c r="S2813" s="24">
        <v>12.8</v>
      </c>
      <c r="T2813" s="24">
        <v>10</v>
      </c>
      <c r="U2813" t="s">
        <v>299</v>
      </c>
      <c r="V2813" s="14" t="str">
        <f>VLOOKUP($U2813,look_up!$A$2:J2839,2,FALSE)</f>
        <v>Anêmona</v>
      </c>
      <c r="W2813" s="14" t="str">
        <f>VLOOKUP($U2813,look_up!$A$2:K2839,3,FALSE)</f>
        <v>Genus</v>
      </c>
      <c r="X2813" s="14" t="str">
        <f>VLOOKUP($U2813,look_up!$A$2:L2839,4,FALSE)</f>
        <v>NA</v>
      </c>
      <c r="Y2813" s="14" t="str">
        <f>VLOOKUP($U2813,look_up!A$2:K2839,5,FALSE)</f>
        <v>Animalia</v>
      </c>
      <c r="Z2813" s="14" t="str">
        <f>VLOOKUP($U2813,look_up!A$2:L2839,6,FALSE)</f>
        <v>Cnidaria</v>
      </c>
      <c r="AA2813" s="14" t="str">
        <f>VLOOKUP($U2813,look_up!A$2:M2839,7,FALSE)</f>
        <v>Anthozoa</v>
      </c>
      <c r="AB2813" s="14" t="str">
        <f>VLOOKUP($U2813,look_up!$A$2:P2839,8,FALSE)</f>
        <v>Actiniaria</v>
      </c>
      <c r="AC2813" s="14" t="str">
        <f>VLOOKUP($U2813,look_up!$A$2:Q2839,9,FALSE)</f>
        <v>Aiptasiidae</v>
      </c>
      <c r="AD2813" s="14">
        <f>VLOOKUP($U2813,look_up!A$2:P2839,10,FALSE)</f>
        <v>100718</v>
      </c>
      <c r="AE2813" s="16">
        <v>0</v>
      </c>
      <c r="AF2813" s="24" t="s">
        <v>216</v>
      </c>
      <c r="AG2813">
        <v>40</v>
      </c>
      <c r="AH2813" s="16" t="s">
        <v>298</v>
      </c>
      <c r="AI2813" s="16" t="s">
        <v>297</v>
      </c>
      <c r="AJ2813" s="16" t="s">
        <v>214</v>
      </c>
      <c r="AK2813" s="16" t="s">
        <v>299</v>
      </c>
      <c r="AL2813" s="16">
        <v>0</v>
      </c>
    </row>
    <row r="2814" spans="1:38" x14ac:dyDescent="0.3">
      <c r="A2814" s="24" t="s">
        <v>0</v>
      </c>
      <c r="B2814" t="s">
        <v>267</v>
      </c>
      <c r="C2814" t="s">
        <v>312</v>
      </c>
      <c r="D2814">
        <v>-27.180980000000002</v>
      </c>
      <c r="E2814">
        <v>-48.409959999999998</v>
      </c>
      <c r="F2814" s="24" t="s">
        <v>2</v>
      </c>
      <c r="G2814" s="24" t="s">
        <v>3</v>
      </c>
      <c r="H2814" s="25">
        <v>42040</v>
      </c>
      <c r="I2814" s="12" t="s">
        <v>286</v>
      </c>
      <c r="J2814" s="12" t="s">
        <v>245</v>
      </c>
      <c r="K2814" s="12" t="s">
        <v>271</v>
      </c>
      <c r="L2814" s="24" t="s">
        <v>96</v>
      </c>
      <c r="M2814" s="24" t="s">
        <v>313</v>
      </c>
      <c r="N2814" t="s">
        <v>173</v>
      </c>
      <c r="O2814" s="24">
        <v>3</v>
      </c>
      <c r="P2814">
        <v>10</v>
      </c>
      <c r="Q2814">
        <v>10</v>
      </c>
      <c r="R2814" t="s">
        <v>18</v>
      </c>
      <c r="S2814" s="24">
        <v>12.8</v>
      </c>
      <c r="T2814" s="24">
        <v>10</v>
      </c>
      <c r="U2814" t="s">
        <v>299</v>
      </c>
      <c r="V2814" s="14" t="str">
        <f>VLOOKUP($U2814,look_up!$A$2:J2840,2,FALSE)</f>
        <v>Anêmona</v>
      </c>
      <c r="W2814" s="14" t="str">
        <f>VLOOKUP($U2814,look_up!$A$2:K2840,3,FALSE)</f>
        <v>Genus</v>
      </c>
      <c r="X2814" s="14" t="str">
        <f>VLOOKUP($U2814,look_up!$A$2:L2840,4,FALSE)</f>
        <v>NA</v>
      </c>
      <c r="Y2814" s="14" t="str">
        <f>VLOOKUP($U2814,look_up!A$2:K2840,5,FALSE)</f>
        <v>Animalia</v>
      </c>
      <c r="Z2814" s="14" t="str">
        <f>VLOOKUP($U2814,look_up!A$2:L2840,6,FALSE)</f>
        <v>Cnidaria</v>
      </c>
      <c r="AA2814" s="14" t="str">
        <f>VLOOKUP($U2814,look_up!A$2:M2840,7,FALSE)</f>
        <v>Anthozoa</v>
      </c>
      <c r="AB2814" s="14" t="str">
        <f>VLOOKUP($U2814,look_up!$A$2:P2840,8,FALSE)</f>
        <v>Actiniaria</v>
      </c>
      <c r="AC2814" s="14" t="str">
        <f>VLOOKUP($U2814,look_up!$A$2:Q2840,9,FALSE)</f>
        <v>Aiptasiidae</v>
      </c>
      <c r="AD2814" s="14">
        <f>VLOOKUP($U2814,look_up!A$2:P2840,10,FALSE)</f>
        <v>100718</v>
      </c>
      <c r="AE2814" s="16">
        <v>0</v>
      </c>
      <c r="AF2814" s="24" t="s">
        <v>216</v>
      </c>
      <c r="AG2814">
        <v>40</v>
      </c>
      <c r="AH2814" s="16" t="s">
        <v>298</v>
      </c>
      <c r="AI2814" s="16" t="s">
        <v>297</v>
      </c>
      <c r="AJ2814" s="16" t="s">
        <v>214</v>
      </c>
      <c r="AK2814" s="16" t="s">
        <v>299</v>
      </c>
      <c r="AL2814" s="16">
        <v>0</v>
      </c>
    </row>
    <row r="2815" spans="1:38" x14ac:dyDescent="0.3">
      <c r="A2815" s="24" t="s">
        <v>0</v>
      </c>
      <c r="B2815" t="s">
        <v>309</v>
      </c>
      <c r="C2815" t="s">
        <v>287</v>
      </c>
      <c r="D2815">
        <v>-27.178419999999999</v>
      </c>
      <c r="E2815">
        <v>-48.406959999999998</v>
      </c>
      <c r="F2815" s="24" t="s">
        <v>2</v>
      </c>
      <c r="G2815" s="24" t="s">
        <v>3</v>
      </c>
      <c r="H2815" s="25">
        <v>42032</v>
      </c>
      <c r="I2815" s="12" t="s">
        <v>288</v>
      </c>
      <c r="J2815" s="12" t="s">
        <v>270</v>
      </c>
      <c r="K2815" s="12" t="s">
        <v>271</v>
      </c>
      <c r="L2815" s="24" t="s">
        <v>96</v>
      </c>
      <c r="M2815" s="24" t="s">
        <v>313</v>
      </c>
      <c r="N2815" t="s">
        <v>85</v>
      </c>
      <c r="O2815" s="24">
        <v>1</v>
      </c>
      <c r="P2815">
        <v>5</v>
      </c>
      <c r="Q2815">
        <v>5</v>
      </c>
      <c r="R2815">
        <v>27</v>
      </c>
      <c r="S2815" s="24">
        <v>4.7</v>
      </c>
      <c r="T2815" s="24">
        <v>5.2</v>
      </c>
      <c r="U2815" t="s">
        <v>299</v>
      </c>
      <c r="V2815" s="14" t="str">
        <f>VLOOKUP($U2815,look_up!$A$2:J2841,2,FALSE)</f>
        <v>Anêmona</v>
      </c>
      <c r="W2815" s="14" t="str">
        <f>VLOOKUP($U2815,look_up!$A$2:K2841,3,FALSE)</f>
        <v>Genus</v>
      </c>
      <c r="X2815" s="14" t="str">
        <f>VLOOKUP($U2815,look_up!$A$2:L2841,4,FALSE)</f>
        <v>NA</v>
      </c>
      <c r="Y2815" s="14" t="str">
        <f>VLOOKUP($U2815,look_up!A$2:K2841,5,FALSE)</f>
        <v>Animalia</v>
      </c>
      <c r="Z2815" s="14" t="str">
        <f>VLOOKUP($U2815,look_up!A$2:L2841,6,FALSE)</f>
        <v>Cnidaria</v>
      </c>
      <c r="AA2815" s="14" t="str">
        <f>VLOOKUP($U2815,look_up!A$2:M2841,7,FALSE)</f>
        <v>Anthozoa</v>
      </c>
      <c r="AB2815" s="14" t="str">
        <f>VLOOKUP($U2815,look_up!$A$2:P2841,8,FALSE)</f>
        <v>Actiniaria</v>
      </c>
      <c r="AC2815" s="14" t="str">
        <f>VLOOKUP($U2815,look_up!$A$2:Q2841,9,FALSE)</f>
        <v>Aiptasiidae</v>
      </c>
      <c r="AD2815" s="14">
        <f>VLOOKUP($U2815,look_up!A$2:P2841,10,FALSE)</f>
        <v>100718</v>
      </c>
      <c r="AE2815" s="16">
        <v>0</v>
      </c>
      <c r="AF2815" s="24" t="s">
        <v>216</v>
      </c>
      <c r="AG2815">
        <v>40</v>
      </c>
      <c r="AH2815" s="16" t="s">
        <v>298</v>
      </c>
      <c r="AI2815" s="16" t="s">
        <v>297</v>
      </c>
      <c r="AJ2815" s="16" t="s">
        <v>214</v>
      </c>
      <c r="AK2815" s="16" t="s">
        <v>299</v>
      </c>
      <c r="AL2815" s="16">
        <v>0</v>
      </c>
    </row>
    <row r="2816" spans="1:38" x14ac:dyDescent="0.3">
      <c r="A2816" s="24" t="s">
        <v>0</v>
      </c>
      <c r="B2816" t="s">
        <v>309</v>
      </c>
      <c r="C2816" t="s">
        <v>287</v>
      </c>
      <c r="D2816">
        <v>-27.178419999999999</v>
      </c>
      <c r="E2816">
        <v>-48.406959999999998</v>
      </c>
      <c r="F2816" s="24" t="s">
        <v>2</v>
      </c>
      <c r="G2816" s="24" t="s">
        <v>3</v>
      </c>
      <c r="H2816" s="25">
        <v>42032</v>
      </c>
      <c r="I2816" s="12" t="s">
        <v>288</v>
      </c>
      <c r="J2816" s="12" t="s">
        <v>270</v>
      </c>
      <c r="K2816" s="12" t="s">
        <v>271</v>
      </c>
      <c r="L2816" s="24" t="s">
        <v>96</v>
      </c>
      <c r="M2816" s="24" t="s">
        <v>313</v>
      </c>
      <c r="N2816" t="s">
        <v>85</v>
      </c>
      <c r="O2816" s="24">
        <v>2</v>
      </c>
      <c r="P2816">
        <v>5</v>
      </c>
      <c r="Q2816">
        <v>5</v>
      </c>
      <c r="R2816">
        <v>27</v>
      </c>
      <c r="S2816" s="24">
        <v>4.7</v>
      </c>
      <c r="T2816" s="24">
        <v>5.2</v>
      </c>
      <c r="U2816" t="s">
        <v>299</v>
      </c>
      <c r="V2816" s="14" t="str">
        <f>VLOOKUP($U2816,look_up!$A$2:J2842,2,FALSE)</f>
        <v>Anêmona</v>
      </c>
      <c r="W2816" s="14" t="str">
        <f>VLOOKUP($U2816,look_up!$A$2:K2842,3,FALSE)</f>
        <v>Genus</v>
      </c>
      <c r="X2816" s="14" t="str">
        <f>VLOOKUP($U2816,look_up!$A$2:L2842,4,FALSE)</f>
        <v>NA</v>
      </c>
      <c r="Y2816" s="14" t="str">
        <f>VLOOKUP($U2816,look_up!A$2:K2842,5,FALSE)</f>
        <v>Animalia</v>
      </c>
      <c r="Z2816" s="14" t="str">
        <f>VLOOKUP($U2816,look_up!A$2:L2842,6,FALSE)</f>
        <v>Cnidaria</v>
      </c>
      <c r="AA2816" s="14" t="str">
        <f>VLOOKUP($U2816,look_up!A$2:M2842,7,FALSE)</f>
        <v>Anthozoa</v>
      </c>
      <c r="AB2816" s="14" t="str">
        <f>VLOOKUP($U2816,look_up!$A$2:P2842,8,FALSE)</f>
        <v>Actiniaria</v>
      </c>
      <c r="AC2816" s="14" t="str">
        <f>VLOOKUP($U2816,look_up!$A$2:Q2842,9,FALSE)</f>
        <v>Aiptasiidae</v>
      </c>
      <c r="AD2816" s="14">
        <f>VLOOKUP($U2816,look_up!A$2:P2842,10,FALSE)</f>
        <v>100718</v>
      </c>
      <c r="AE2816" s="16">
        <v>0</v>
      </c>
      <c r="AF2816" s="24" t="s">
        <v>216</v>
      </c>
      <c r="AG2816">
        <v>40</v>
      </c>
      <c r="AH2816" s="16" t="s">
        <v>298</v>
      </c>
      <c r="AI2816" s="16" t="s">
        <v>297</v>
      </c>
      <c r="AJ2816" s="16" t="s">
        <v>214</v>
      </c>
      <c r="AK2816" s="16" t="s">
        <v>299</v>
      </c>
      <c r="AL2816" s="16">
        <v>0</v>
      </c>
    </row>
    <row r="2817" spans="1:38" x14ac:dyDescent="0.3">
      <c r="A2817" s="24" t="s">
        <v>0</v>
      </c>
      <c r="B2817" t="s">
        <v>309</v>
      </c>
      <c r="C2817" t="s">
        <v>287</v>
      </c>
      <c r="D2817">
        <v>-27.178419999999999</v>
      </c>
      <c r="E2817">
        <v>-48.406959999999998</v>
      </c>
      <c r="F2817" s="24" t="s">
        <v>2</v>
      </c>
      <c r="G2817" s="24" t="s">
        <v>3</v>
      </c>
      <c r="H2817" s="25">
        <v>42032</v>
      </c>
      <c r="I2817" s="12" t="s">
        <v>288</v>
      </c>
      <c r="J2817" s="12" t="s">
        <v>270</v>
      </c>
      <c r="K2817" s="12" t="s">
        <v>271</v>
      </c>
      <c r="L2817" s="24" t="s">
        <v>96</v>
      </c>
      <c r="M2817" s="24" t="s">
        <v>313</v>
      </c>
      <c r="N2817" t="s">
        <v>85</v>
      </c>
      <c r="O2817" s="24">
        <v>3</v>
      </c>
      <c r="P2817">
        <v>5</v>
      </c>
      <c r="Q2817">
        <v>5</v>
      </c>
      <c r="R2817">
        <v>27</v>
      </c>
      <c r="S2817" s="24">
        <v>4.7</v>
      </c>
      <c r="T2817" s="24">
        <v>5.2</v>
      </c>
      <c r="U2817" t="s">
        <v>299</v>
      </c>
      <c r="V2817" s="14" t="str">
        <f>VLOOKUP($U2817,look_up!$A$2:J2843,2,FALSE)</f>
        <v>Anêmona</v>
      </c>
      <c r="W2817" s="14" t="str">
        <f>VLOOKUP($U2817,look_up!$A$2:K2843,3,FALSE)</f>
        <v>Genus</v>
      </c>
      <c r="X2817" s="14" t="str">
        <f>VLOOKUP($U2817,look_up!$A$2:L2843,4,FALSE)</f>
        <v>NA</v>
      </c>
      <c r="Y2817" s="14" t="str">
        <f>VLOOKUP($U2817,look_up!A$2:K2843,5,FALSE)</f>
        <v>Animalia</v>
      </c>
      <c r="Z2817" s="14" t="str">
        <f>VLOOKUP($U2817,look_up!A$2:L2843,6,FALSE)</f>
        <v>Cnidaria</v>
      </c>
      <c r="AA2817" s="14" t="str">
        <f>VLOOKUP($U2817,look_up!A$2:M2843,7,FALSE)</f>
        <v>Anthozoa</v>
      </c>
      <c r="AB2817" s="14" t="str">
        <f>VLOOKUP($U2817,look_up!$A$2:P2843,8,FALSE)</f>
        <v>Actiniaria</v>
      </c>
      <c r="AC2817" s="14" t="str">
        <f>VLOOKUP($U2817,look_up!$A$2:Q2843,9,FALSE)</f>
        <v>Aiptasiidae</v>
      </c>
      <c r="AD2817" s="14">
        <f>VLOOKUP($U2817,look_up!A$2:P2843,10,FALSE)</f>
        <v>100718</v>
      </c>
      <c r="AE2817" s="16">
        <v>3</v>
      </c>
      <c r="AF2817" s="24" t="s">
        <v>216</v>
      </c>
      <c r="AG2817">
        <v>40</v>
      </c>
      <c r="AH2817" s="16" t="s">
        <v>298</v>
      </c>
      <c r="AI2817" s="16" t="s">
        <v>297</v>
      </c>
      <c r="AJ2817" s="16" t="s">
        <v>214</v>
      </c>
      <c r="AK2817" s="16" t="s">
        <v>299</v>
      </c>
      <c r="AL2817" s="16">
        <v>3</v>
      </c>
    </row>
    <row r="2818" spans="1:38" x14ac:dyDescent="0.3">
      <c r="A2818" s="24" t="s">
        <v>0</v>
      </c>
      <c r="B2818" t="s">
        <v>310</v>
      </c>
      <c r="C2818" t="s">
        <v>289</v>
      </c>
      <c r="D2818">
        <v>-27.118390000000002</v>
      </c>
      <c r="E2818">
        <v>-48.519509999999997</v>
      </c>
      <c r="F2818" s="24" t="s">
        <v>2</v>
      </c>
      <c r="G2818" s="24" t="s">
        <v>3</v>
      </c>
      <c r="H2818" s="25">
        <v>42026</v>
      </c>
      <c r="I2818" s="12" t="s">
        <v>265</v>
      </c>
      <c r="J2818" s="12" t="s">
        <v>270</v>
      </c>
      <c r="K2818" s="12" t="s">
        <v>271</v>
      </c>
      <c r="L2818" s="24" t="s">
        <v>96</v>
      </c>
      <c r="M2818" s="24" t="s">
        <v>272</v>
      </c>
      <c r="N2818" t="s">
        <v>85</v>
      </c>
      <c r="O2818" s="24">
        <v>1</v>
      </c>
      <c r="P2818">
        <v>5</v>
      </c>
      <c r="Q2818">
        <v>5</v>
      </c>
      <c r="R2818" t="s">
        <v>18</v>
      </c>
      <c r="S2818" s="24">
        <v>5.8</v>
      </c>
      <c r="T2818" s="24">
        <v>4</v>
      </c>
      <c r="U2818" t="s">
        <v>299</v>
      </c>
      <c r="V2818" s="14" t="str">
        <f>VLOOKUP($U2818,look_up!$A$2:J2844,2,FALSE)</f>
        <v>Anêmona</v>
      </c>
      <c r="W2818" s="14" t="str">
        <f>VLOOKUP($U2818,look_up!$A$2:K2844,3,FALSE)</f>
        <v>Genus</v>
      </c>
      <c r="X2818" s="14" t="str">
        <f>VLOOKUP($U2818,look_up!$A$2:L2844,4,FALSE)</f>
        <v>NA</v>
      </c>
      <c r="Y2818" s="14" t="str">
        <f>VLOOKUP($U2818,look_up!A$2:K2844,5,FALSE)</f>
        <v>Animalia</v>
      </c>
      <c r="Z2818" s="14" t="str">
        <f>VLOOKUP($U2818,look_up!A$2:L2844,6,FALSE)</f>
        <v>Cnidaria</v>
      </c>
      <c r="AA2818" s="14" t="str">
        <f>VLOOKUP($U2818,look_up!A$2:M2844,7,FALSE)</f>
        <v>Anthozoa</v>
      </c>
      <c r="AB2818" s="14" t="str">
        <f>VLOOKUP($U2818,look_up!$A$2:P2844,8,FALSE)</f>
        <v>Actiniaria</v>
      </c>
      <c r="AC2818" s="14" t="str">
        <f>VLOOKUP($U2818,look_up!$A$2:Q2844,9,FALSE)</f>
        <v>Aiptasiidae</v>
      </c>
      <c r="AD2818" s="14">
        <f>VLOOKUP($U2818,look_up!A$2:P2844,10,FALSE)</f>
        <v>100718</v>
      </c>
      <c r="AE2818" s="16">
        <v>0</v>
      </c>
      <c r="AF2818" s="24" t="s">
        <v>216</v>
      </c>
      <c r="AG2818">
        <v>40</v>
      </c>
      <c r="AH2818" s="16" t="s">
        <v>298</v>
      </c>
      <c r="AI2818" s="16" t="s">
        <v>297</v>
      </c>
      <c r="AJ2818" s="16" t="s">
        <v>214</v>
      </c>
      <c r="AK2818" s="16" t="s">
        <v>299</v>
      </c>
      <c r="AL2818" s="16">
        <v>0</v>
      </c>
    </row>
    <row r="2819" spans="1:38" x14ac:dyDescent="0.3">
      <c r="A2819" s="24" t="s">
        <v>0</v>
      </c>
      <c r="B2819" t="s">
        <v>310</v>
      </c>
      <c r="C2819" t="s">
        <v>289</v>
      </c>
      <c r="D2819">
        <v>-27.118390000000002</v>
      </c>
      <c r="E2819">
        <v>-48.519509999999997</v>
      </c>
      <c r="F2819" s="24" t="s">
        <v>2</v>
      </c>
      <c r="G2819" s="24" t="s">
        <v>3</v>
      </c>
      <c r="H2819" s="25">
        <v>42026</v>
      </c>
      <c r="I2819" s="12" t="s">
        <v>265</v>
      </c>
      <c r="J2819" s="12" t="s">
        <v>270</v>
      </c>
      <c r="K2819" s="12" t="s">
        <v>271</v>
      </c>
      <c r="L2819" s="24" t="s">
        <v>96</v>
      </c>
      <c r="M2819" s="24" t="s">
        <v>272</v>
      </c>
      <c r="N2819" t="s">
        <v>85</v>
      </c>
      <c r="O2819" s="24">
        <v>2</v>
      </c>
      <c r="P2819">
        <v>5</v>
      </c>
      <c r="Q2819">
        <v>5</v>
      </c>
      <c r="R2819" t="s">
        <v>18</v>
      </c>
      <c r="S2819" s="24">
        <v>5.8</v>
      </c>
      <c r="T2819" s="24">
        <v>4</v>
      </c>
      <c r="U2819" t="s">
        <v>299</v>
      </c>
      <c r="V2819" s="14" t="str">
        <f>VLOOKUP($U2819,look_up!$A$2:J2845,2,FALSE)</f>
        <v>Anêmona</v>
      </c>
      <c r="W2819" s="14" t="str">
        <f>VLOOKUP($U2819,look_up!$A$2:K2845,3,FALSE)</f>
        <v>Genus</v>
      </c>
      <c r="X2819" s="14" t="str">
        <f>VLOOKUP($U2819,look_up!$A$2:L2845,4,FALSE)</f>
        <v>NA</v>
      </c>
      <c r="Y2819" s="14" t="str">
        <f>VLOOKUP($U2819,look_up!A$2:K2845,5,FALSE)</f>
        <v>Animalia</v>
      </c>
      <c r="Z2819" s="14" t="str">
        <f>VLOOKUP($U2819,look_up!A$2:L2845,6,FALSE)</f>
        <v>Cnidaria</v>
      </c>
      <c r="AA2819" s="14" t="str">
        <f>VLOOKUP($U2819,look_up!A$2:M2845,7,FALSE)</f>
        <v>Anthozoa</v>
      </c>
      <c r="AB2819" s="14" t="str">
        <f>VLOOKUP($U2819,look_up!$A$2:P2845,8,FALSE)</f>
        <v>Actiniaria</v>
      </c>
      <c r="AC2819" s="14" t="str">
        <f>VLOOKUP($U2819,look_up!$A$2:Q2845,9,FALSE)</f>
        <v>Aiptasiidae</v>
      </c>
      <c r="AD2819" s="14">
        <f>VLOOKUP($U2819,look_up!A$2:P2845,10,FALSE)</f>
        <v>100718</v>
      </c>
      <c r="AE2819" s="16">
        <v>0</v>
      </c>
      <c r="AF2819" s="24" t="s">
        <v>216</v>
      </c>
      <c r="AG2819">
        <v>40</v>
      </c>
      <c r="AH2819" s="16" t="s">
        <v>298</v>
      </c>
      <c r="AI2819" s="16" t="s">
        <v>297</v>
      </c>
      <c r="AJ2819" s="16" t="s">
        <v>214</v>
      </c>
      <c r="AK2819" s="16" t="s">
        <v>299</v>
      </c>
      <c r="AL2819" s="16">
        <v>0</v>
      </c>
    </row>
    <row r="2820" spans="1:38" x14ac:dyDescent="0.3">
      <c r="A2820" s="24" t="s">
        <v>0</v>
      </c>
      <c r="B2820" t="s">
        <v>310</v>
      </c>
      <c r="C2820" t="s">
        <v>289</v>
      </c>
      <c r="D2820">
        <v>-27.118390000000002</v>
      </c>
      <c r="E2820">
        <v>-48.519509999999997</v>
      </c>
      <c r="F2820" s="24" t="s">
        <v>2</v>
      </c>
      <c r="G2820" s="24" t="s">
        <v>3</v>
      </c>
      <c r="H2820" s="25">
        <v>42026</v>
      </c>
      <c r="I2820" s="12" t="s">
        <v>265</v>
      </c>
      <c r="J2820" s="12" t="s">
        <v>270</v>
      </c>
      <c r="K2820" s="12" t="s">
        <v>271</v>
      </c>
      <c r="L2820" s="24" t="s">
        <v>96</v>
      </c>
      <c r="M2820" s="24" t="s">
        <v>272</v>
      </c>
      <c r="N2820" t="s">
        <v>85</v>
      </c>
      <c r="O2820" s="24">
        <v>3</v>
      </c>
      <c r="P2820">
        <v>5</v>
      </c>
      <c r="Q2820">
        <v>5</v>
      </c>
      <c r="R2820" t="s">
        <v>18</v>
      </c>
      <c r="S2820" s="24">
        <v>5.8</v>
      </c>
      <c r="T2820" s="24">
        <v>4</v>
      </c>
      <c r="U2820" t="s">
        <v>299</v>
      </c>
      <c r="V2820" s="14" t="str">
        <f>VLOOKUP($U2820,look_up!$A$2:J2846,2,FALSE)</f>
        <v>Anêmona</v>
      </c>
      <c r="W2820" s="14" t="str">
        <f>VLOOKUP($U2820,look_up!$A$2:K2846,3,FALSE)</f>
        <v>Genus</v>
      </c>
      <c r="X2820" s="14" t="str">
        <f>VLOOKUP($U2820,look_up!$A$2:L2846,4,FALSE)</f>
        <v>NA</v>
      </c>
      <c r="Y2820" s="14" t="str">
        <f>VLOOKUP($U2820,look_up!A$2:K2846,5,FALSE)</f>
        <v>Animalia</v>
      </c>
      <c r="Z2820" s="14" t="str">
        <f>VLOOKUP($U2820,look_up!A$2:L2846,6,FALSE)</f>
        <v>Cnidaria</v>
      </c>
      <c r="AA2820" s="14" t="str">
        <f>VLOOKUP($U2820,look_up!A$2:M2846,7,FALSE)</f>
        <v>Anthozoa</v>
      </c>
      <c r="AB2820" s="14" t="str">
        <f>VLOOKUP($U2820,look_up!$A$2:P2846,8,FALSE)</f>
        <v>Actiniaria</v>
      </c>
      <c r="AC2820" s="14" t="str">
        <f>VLOOKUP($U2820,look_up!$A$2:Q2846,9,FALSE)</f>
        <v>Aiptasiidae</v>
      </c>
      <c r="AD2820" s="14">
        <f>VLOOKUP($U2820,look_up!A$2:P2846,10,FALSE)</f>
        <v>100718</v>
      </c>
      <c r="AE2820" s="16">
        <v>0</v>
      </c>
      <c r="AF2820" s="24" t="s">
        <v>216</v>
      </c>
      <c r="AG2820">
        <v>40</v>
      </c>
      <c r="AH2820" s="16" t="s">
        <v>298</v>
      </c>
      <c r="AI2820" s="16" t="s">
        <v>297</v>
      </c>
      <c r="AJ2820" s="16" t="s">
        <v>214</v>
      </c>
      <c r="AK2820" s="16" t="s">
        <v>299</v>
      </c>
      <c r="AL2820" s="16">
        <v>0</v>
      </c>
    </row>
    <row r="2821" spans="1:38" x14ac:dyDescent="0.3">
      <c r="A2821" s="24" t="s">
        <v>0</v>
      </c>
      <c r="B2821" t="s">
        <v>311</v>
      </c>
      <c r="C2821" t="s">
        <v>290</v>
      </c>
      <c r="D2821">
        <v>-27.11862</v>
      </c>
      <c r="E2821">
        <v>-48.514699999999998</v>
      </c>
      <c r="F2821" s="24" t="s">
        <v>2</v>
      </c>
      <c r="G2821" s="24" t="s">
        <v>3</v>
      </c>
      <c r="H2821" s="25">
        <v>42026</v>
      </c>
      <c r="I2821" s="12" t="s">
        <v>265</v>
      </c>
      <c r="J2821" s="12" t="s">
        <v>270</v>
      </c>
      <c r="K2821" s="12" t="s">
        <v>271</v>
      </c>
      <c r="L2821" s="24" t="s">
        <v>96</v>
      </c>
      <c r="M2821" s="24" t="s">
        <v>272</v>
      </c>
      <c r="N2821" t="s">
        <v>85</v>
      </c>
      <c r="O2821" s="24">
        <v>1</v>
      </c>
      <c r="P2821">
        <v>5</v>
      </c>
      <c r="Q2821">
        <v>5</v>
      </c>
      <c r="R2821" t="s">
        <v>18</v>
      </c>
      <c r="S2821" s="24">
        <v>5.8</v>
      </c>
      <c r="T2821" s="24">
        <v>4</v>
      </c>
      <c r="U2821" t="s">
        <v>299</v>
      </c>
      <c r="V2821" s="14" t="str">
        <f>VLOOKUP($U2821,look_up!$A$2:J2847,2,FALSE)</f>
        <v>Anêmona</v>
      </c>
      <c r="W2821" s="14" t="str">
        <f>VLOOKUP($U2821,look_up!$A$2:K2847,3,FALSE)</f>
        <v>Genus</v>
      </c>
      <c r="X2821" s="14" t="str">
        <f>VLOOKUP($U2821,look_up!$A$2:L2847,4,FALSE)</f>
        <v>NA</v>
      </c>
      <c r="Y2821" s="14" t="str">
        <f>VLOOKUP($U2821,look_up!A$2:K2847,5,FALSE)</f>
        <v>Animalia</v>
      </c>
      <c r="Z2821" s="14" t="str">
        <f>VLOOKUP($U2821,look_up!A$2:L2847,6,FALSE)</f>
        <v>Cnidaria</v>
      </c>
      <c r="AA2821" s="14" t="str">
        <f>VLOOKUP($U2821,look_up!A$2:M2847,7,FALSE)</f>
        <v>Anthozoa</v>
      </c>
      <c r="AB2821" s="14" t="str">
        <f>VLOOKUP($U2821,look_up!$A$2:P2847,8,FALSE)</f>
        <v>Actiniaria</v>
      </c>
      <c r="AC2821" s="14" t="str">
        <f>VLOOKUP($U2821,look_up!$A$2:Q2847,9,FALSE)</f>
        <v>Aiptasiidae</v>
      </c>
      <c r="AD2821" s="14">
        <f>VLOOKUP($U2821,look_up!A$2:P2847,10,FALSE)</f>
        <v>100718</v>
      </c>
      <c r="AE2821" s="16">
        <v>0</v>
      </c>
      <c r="AF2821" s="24" t="s">
        <v>216</v>
      </c>
      <c r="AG2821">
        <v>40</v>
      </c>
      <c r="AH2821" s="16" t="s">
        <v>298</v>
      </c>
      <c r="AI2821" s="16" t="s">
        <v>297</v>
      </c>
      <c r="AJ2821" s="16" t="s">
        <v>214</v>
      </c>
      <c r="AK2821" s="16" t="s">
        <v>299</v>
      </c>
      <c r="AL2821" s="16">
        <v>0</v>
      </c>
    </row>
    <row r="2822" spans="1:38" x14ac:dyDescent="0.3">
      <c r="A2822" s="24" t="s">
        <v>0</v>
      </c>
      <c r="B2822" t="s">
        <v>311</v>
      </c>
      <c r="C2822" t="s">
        <v>290</v>
      </c>
      <c r="D2822">
        <v>-27.11862</v>
      </c>
      <c r="E2822">
        <v>-48.514699999999998</v>
      </c>
      <c r="F2822" s="24" t="s">
        <v>2</v>
      </c>
      <c r="G2822" s="24" t="s">
        <v>3</v>
      </c>
      <c r="H2822" s="25">
        <v>42026</v>
      </c>
      <c r="I2822" s="12" t="s">
        <v>265</v>
      </c>
      <c r="J2822" s="12" t="s">
        <v>270</v>
      </c>
      <c r="K2822" s="12" t="s">
        <v>271</v>
      </c>
      <c r="L2822" s="24" t="s">
        <v>96</v>
      </c>
      <c r="M2822" s="24" t="s">
        <v>272</v>
      </c>
      <c r="N2822" t="s">
        <v>85</v>
      </c>
      <c r="O2822" s="24">
        <v>2</v>
      </c>
      <c r="P2822">
        <v>5</v>
      </c>
      <c r="Q2822">
        <v>5</v>
      </c>
      <c r="R2822" t="s">
        <v>18</v>
      </c>
      <c r="S2822" s="24">
        <v>5.8</v>
      </c>
      <c r="T2822" s="24">
        <v>4</v>
      </c>
      <c r="U2822" t="s">
        <v>299</v>
      </c>
      <c r="V2822" s="14" t="str">
        <f>VLOOKUP($U2822,look_up!$A$2:J2848,2,FALSE)</f>
        <v>Anêmona</v>
      </c>
      <c r="W2822" s="14" t="str">
        <f>VLOOKUP($U2822,look_up!$A$2:K2848,3,FALSE)</f>
        <v>Genus</v>
      </c>
      <c r="X2822" s="14" t="str">
        <f>VLOOKUP($U2822,look_up!$A$2:L2848,4,FALSE)</f>
        <v>NA</v>
      </c>
      <c r="Y2822" s="14" t="str">
        <f>VLOOKUP($U2822,look_up!A$2:K2848,5,FALSE)</f>
        <v>Animalia</v>
      </c>
      <c r="Z2822" s="14" t="str">
        <f>VLOOKUP($U2822,look_up!A$2:L2848,6,FALSE)</f>
        <v>Cnidaria</v>
      </c>
      <c r="AA2822" s="14" t="str">
        <f>VLOOKUP($U2822,look_up!A$2:M2848,7,FALSE)</f>
        <v>Anthozoa</v>
      </c>
      <c r="AB2822" s="14" t="str">
        <f>VLOOKUP($U2822,look_up!$A$2:P2848,8,FALSE)</f>
        <v>Actiniaria</v>
      </c>
      <c r="AC2822" s="14" t="str">
        <f>VLOOKUP($U2822,look_up!$A$2:Q2848,9,FALSE)</f>
        <v>Aiptasiidae</v>
      </c>
      <c r="AD2822" s="14">
        <f>VLOOKUP($U2822,look_up!A$2:P2848,10,FALSE)</f>
        <v>100718</v>
      </c>
      <c r="AE2822" s="16">
        <v>0</v>
      </c>
      <c r="AF2822" s="24" t="s">
        <v>216</v>
      </c>
      <c r="AG2822">
        <v>40</v>
      </c>
      <c r="AH2822" s="16" t="s">
        <v>298</v>
      </c>
      <c r="AI2822" s="16" t="s">
        <v>297</v>
      </c>
      <c r="AJ2822" s="16" t="s">
        <v>214</v>
      </c>
      <c r="AK2822" s="16" t="s">
        <v>299</v>
      </c>
      <c r="AL2822" s="16">
        <v>0</v>
      </c>
    </row>
    <row r="2823" spans="1:38" x14ac:dyDescent="0.3">
      <c r="A2823" s="24" t="s">
        <v>0</v>
      </c>
      <c r="B2823" t="s">
        <v>311</v>
      </c>
      <c r="C2823" t="s">
        <v>290</v>
      </c>
      <c r="D2823">
        <v>-27.11862</v>
      </c>
      <c r="E2823">
        <v>-48.514699999999998</v>
      </c>
      <c r="F2823" s="24" t="s">
        <v>2</v>
      </c>
      <c r="G2823" s="24" t="s">
        <v>3</v>
      </c>
      <c r="H2823" s="25">
        <v>42026</v>
      </c>
      <c r="I2823" s="12" t="s">
        <v>265</v>
      </c>
      <c r="J2823" s="12" t="s">
        <v>270</v>
      </c>
      <c r="K2823" s="12" t="s">
        <v>271</v>
      </c>
      <c r="L2823" s="24" t="s">
        <v>96</v>
      </c>
      <c r="M2823" s="24" t="s">
        <v>272</v>
      </c>
      <c r="N2823" t="s">
        <v>85</v>
      </c>
      <c r="O2823" s="24">
        <v>3</v>
      </c>
      <c r="P2823">
        <v>5</v>
      </c>
      <c r="Q2823">
        <v>5</v>
      </c>
      <c r="R2823" t="s">
        <v>18</v>
      </c>
      <c r="S2823" s="24">
        <v>5.8</v>
      </c>
      <c r="T2823" s="24">
        <v>4</v>
      </c>
      <c r="U2823" t="s">
        <v>299</v>
      </c>
      <c r="V2823" s="14" t="str">
        <f>VLOOKUP($U2823,look_up!$A$2:J2849,2,FALSE)</f>
        <v>Anêmona</v>
      </c>
      <c r="W2823" s="14" t="str">
        <f>VLOOKUP($U2823,look_up!$A$2:K2849,3,FALSE)</f>
        <v>Genus</v>
      </c>
      <c r="X2823" s="14" t="str">
        <f>VLOOKUP($U2823,look_up!$A$2:L2849,4,FALSE)</f>
        <v>NA</v>
      </c>
      <c r="Y2823" s="14" t="str">
        <f>VLOOKUP($U2823,look_up!A$2:K2849,5,FALSE)</f>
        <v>Animalia</v>
      </c>
      <c r="Z2823" s="14" t="str">
        <f>VLOOKUP($U2823,look_up!A$2:L2849,6,FALSE)</f>
        <v>Cnidaria</v>
      </c>
      <c r="AA2823" s="14" t="str">
        <f>VLOOKUP($U2823,look_up!A$2:M2849,7,FALSE)</f>
        <v>Anthozoa</v>
      </c>
      <c r="AB2823" s="14" t="str">
        <f>VLOOKUP($U2823,look_up!$A$2:P2849,8,FALSE)</f>
        <v>Actiniaria</v>
      </c>
      <c r="AC2823" s="14" t="str">
        <f>VLOOKUP($U2823,look_up!$A$2:Q2849,9,FALSE)</f>
        <v>Aiptasiidae</v>
      </c>
      <c r="AD2823" s="14">
        <f>VLOOKUP($U2823,look_up!A$2:P2849,10,FALSE)</f>
        <v>100718</v>
      </c>
      <c r="AE2823" s="16">
        <v>0</v>
      </c>
      <c r="AF2823" s="24" t="s">
        <v>216</v>
      </c>
      <c r="AG2823">
        <v>40</v>
      </c>
      <c r="AH2823" s="16" t="s">
        <v>298</v>
      </c>
      <c r="AI2823" s="16" t="s">
        <v>297</v>
      </c>
      <c r="AJ2823" s="16" t="s">
        <v>214</v>
      </c>
      <c r="AK2823" s="16" t="s">
        <v>299</v>
      </c>
      <c r="AL2823" s="16">
        <v>0</v>
      </c>
    </row>
    <row r="2824" spans="1:38" x14ac:dyDescent="0.3">
      <c r="A2824" s="24" t="s">
        <v>0</v>
      </c>
      <c r="B2824" t="s">
        <v>306</v>
      </c>
      <c r="C2824" t="s">
        <v>268</v>
      </c>
      <c r="D2824">
        <v>-27.609590000000001</v>
      </c>
      <c r="E2824">
        <v>-48.387419999999999</v>
      </c>
      <c r="F2824" s="24" t="s">
        <v>2</v>
      </c>
      <c r="G2824" s="24" t="s">
        <v>3</v>
      </c>
      <c r="H2824" s="25">
        <v>42388</v>
      </c>
      <c r="I2824" s="12" t="s">
        <v>291</v>
      </c>
      <c r="J2824" s="12" t="s">
        <v>270</v>
      </c>
      <c r="K2824" s="12" t="s">
        <v>292</v>
      </c>
      <c r="L2824" s="24" t="s">
        <v>96</v>
      </c>
      <c r="M2824" s="24" t="s">
        <v>272</v>
      </c>
      <c r="N2824" t="s">
        <v>85</v>
      </c>
      <c r="O2824" s="24">
        <v>1</v>
      </c>
      <c r="P2824">
        <v>5</v>
      </c>
      <c r="Q2824">
        <v>5</v>
      </c>
      <c r="R2824">
        <v>21</v>
      </c>
      <c r="S2824" s="24">
        <v>12.5</v>
      </c>
      <c r="T2824" s="24">
        <v>12.5</v>
      </c>
      <c r="U2824" t="s">
        <v>299</v>
      </c>
      <c r="V2824" s="14" t="str">
        <f>VLOOKUP($U2824,look_up!$A$2:J2850,2,FALSE)</f>
        <v>Anêmona</v>
      </c>
      <c r="W2824" s="14" t="str">
        <f>VLOOKUP($U2824,look_up!$A$2:K2850,3,FALSE)</f>
        <v>Genus</v>
      </c>
      <c r="X2824" s="14" t="str">
        <f>VLOOKUP($U2824,look_up!$A$2:L2850,4,FALSE)</f>
        <v>NA</v>
      </c>
      <c r="Y2824" s="14" t="str">
        <f>VLOOKUP($U2824,look_up!A$2:K2850,5,FALSE)</f>
        <v>Animalia</v>
      </c>
      <c r="Z2824" s="14" t="str">
        <f>VLOOKUP($U2824,look_up!A$2:L2850,6,FALSE)</f>
        <v>Cnidaria</v>
      </c>
      <c r="AA2824" s="14" t="str">
        <f>VLOOKUP($U2824,look_up!A$2:M2850,7,FALSE)</f>
        <v>Anthozoa</v>
      </c>
      <c r="AB2824" s="14" t="str">
        <f>VLOOKUP($U2824,look_up!$A$2:P2850,8,FALSE)</f>
        <v>Actiniaria</v>
      </c>
      <c r="AC2824" s="14" t="str">
        <f>VLOOKUP($U2824,look_up!$A$2:Q2850,9,FALSE)</f>
        <v>Aiptasiidae</v>
      </c>
      <c r="AD2824" s="14">
        <f>VLOOKUP($U2824,look_up!A$2:P2850,10,FALSE)</f>
        <v>100718</v>
      </c>
      <c r="AE2824" s="16">
        <v>0</v>
      </c>
      <c r="AF2824" s="24" t="s">
        <v>216</v>
      </c>
      <c r="AG2824">
        <v>40</v>
      </c>
      <c r="AH2824" s="16" t="s">
        <v>298</v>
      </c>
      <c r="AI2824" s="16" t="s">
        <v>297</v>
      </c>
      <c r="AJ2824" s="16" t="s">
        <v>214</v>
      </c>
      <c r="AK2824" s="16" t="s">
        <v>299</v>
      </c>
      <c r="AL2824" s="16">
        <v>0</v>
      </c>
    </row>
    <row r="2825" spans="1:38" x14ac:dyDescent="0.3">
      <c r="A2825" s="24" t="s">
        <v>0</v>
      </c>
      <c r="B2825" t="s">
        <v>306</v>
      </c>
      <c r="C2825" t="s">
        <v>268</v>
      </c>
      <c r="D2825">
        <v>-27.609590000000001</v>
      </c>
      <c r="E2825">
        <v>-48.387419999999999</v>
      </c>
      <c r="F2825" s="24" t="s">
        <v>2</v>
      </c>
      <c r="G2825" s="24" t="s">
        <v>3</v>
      </c>
      <c r="H2825" s="25">
        <v>42388</v>
      </c>
      <c r="I2825" s="12" t="s">
        <v>291</v>
      </c>
      <c r="J2825" s="12" t="s">
        <v>270</v>
      </c>
      <c r="K2825" s="12" t="s">
        <v>292</v>
      </c>
      <c r="L2825" s="24" t="s">
        <v>96</v>
      </c>
      <c r="M2825" s="24" t="s">
        <v>272</v>
      </c>
      <c r="N2825" t="s">
        <v>85</v>
      </c>
      <c r="O2825" s="24">
        <v>2</v>
      </c>
      <c r="P2825">
        <v>5</v>
      </c>
      <c r="Q2825">
        <v>5</v>
      </c>
      <c r="R2825">
        <v>21</v>
      </c>
      <c r="S2825" s="24">
        <v>12.5</v>
      </c>
      <c r="T2825" s="24">
        <v>12.5</v>
      </c>
      <c r="U2825" t="s">
        <v>299</v>
      </c>
      <c r="V2825" s="14" t="str">
        <f>VLOOKUP($U2825,look_up!$A$2:J2851,2,FALSE)</f>
        <v>Anêmona</v>
      </c>
      <c r="W2825" s="14" t="str">
        <f>VLOOKUP($U2825,look_up!$A$2:K2851,3,FALSE)</f>
        <v>Genus</v>
      </c>
      <c r="X2825" s="14" t="str">
        <f>VLOOKUP($U2825,look_up!$A$2:L2851,4,FALSE)</f>
        <v>NA</v>
      </c>
      <c r="Y2825" s="14" t="str">
        <f>VLOOKUP($U2825,look_up!A$2:K2851,5,FALSE)</f>
        <v>Animalia</v>
      </c>
      <c r="Z2825" s="14" t="str">
        <f>VLOOKUP($U2825,look_up!A$2:L2851,6,FALSE)</f>
        <v>Cnidaria</v>
      </c>
      <c r="AA2825" s="14" t="str">
        <f>VLOOKUP($U2825,look_up!A$2:M2851,7,FALSE)</f>
        <v>Anthozoa</v>
      </c>
      <c r="AB2825" s="14" t="str">
        <f>VLOOKUP($U2825,look_up!$A$2:P2851,8,FALSE)</f>
        <v>Actiniaria</v>
      </c>
      <c r="AC2825" s="14" t="str">
        <f>VLOOKUP($U2825,look_up!$A$2:Q2851,9,FALSE)</f>
        <v>Aiptasiidae</v>
      </c>
      <c r="AD2825" s="14">
        <f>VLOOKUP($U2825,look_up!A$2:P2851,10,FALSE)</f>
        <v>100718</v>
      </c>
      <c r="AE2825" s="16">
        <v>0</v>
      </c>
      <c r="AF2825" s="24" t="s">
        <v>216</v>
      </c>
      <c r="AG2825">
        <v>40</v>
      </c>
      <c r="AH2825" s="16" t="s">
        <v>298</v>
      </c>
      <c r="AI2825" s="16" t="s">
        <v>297</v>
      </c>
      <c r="AJ2825" s="16" t="s">
        <v>214</v>
      </c>
      <c r="AK2825" s="16" t="s">
        <v>299</v>
      </c>
      <c r="AL2825" s="16">
        <v>0</v>
      </c>
    </row>
    <row r="2826" spans="1:38" x14ac:dyDescent="0.3">
      <c r="A2826" s="24" t="s">
        <v>0</v>
      </c>
      <c r="B2826" t="s">
        <v>306</v>
      </c>
      <c r="C2826" t="s">
        <v>268</v>
      </c>
      <c r="D2826">
        <v>-27.609590000000001</v>
      </c>
      <c r="E2826">
        <v>-48.387419999999999</v>
      </c>
      <c r="F2826" s="24" t="s">
        <v>2</v>
      </c>
      <c r="G2826" s="24" t="s">
        <v>3</v>
      </c>
      <c r="H2826" s="25">
        <v>42388</v>
      </c>
      <c r="I2826" s="12" t="s">
        <v>291</v>
      </c>
      <c r="J2826" s="12" t="s">
        <v>270</v>
      </c>
      <c r="K2826" s="12" t="s">
        <v>292</v>
      </c>
      <c r="L2826" s="24" t="s">
        <v>96</v>
      </c>
      <c r="M2826" s="24" t="s">
        <v>272</v>
      </c>
      <c r="N2826" t="s">
        <v>85</v>
      </c>
      <c r="O2826" s="24">
        <v>3</v>
      </c>
      <c r="P2826">
        <v>5</v>
      </c>
      <c r="Q2826">
        <v>5</v>
      </c>
      <c r="R2826">
        <v>21</v>
      </c>
      <c r="S2826" s="24">
        <v>12.5</v>
      </c>
      <c r="T2826" s="24">
        <v>12.5</v>
      </c>
      <c r="U2826" t="s">
        <v>299</v>
      </c>
      <c r="V2826" s="14" t="str">
        <f>VLOOKUP($U2826,look_up!$A$2:J2852,2,FALSE)</f>
        <v>Anêmona</v>
      </c>
      <c r="W2826" s="14" t="str">
        <f>VLOOKUP($U2826,look_up!$A$2:K2852,3,FALSE)</f>
        <v>Genus</v>
      </c>
      <c r="X2826" s="14" t="str">
        <f>VLOOKUP($U2826,look_up!$A$2:L2852,4,FALSE)</f>
        <v>NA</v>
      </c>
      <c r="Y2826" s="14" t="str">
        <f>VLOOKUP($U2826,look_up!A$2:K2852,5,FALSE)</f>
        <v>Animalia</v>
      </c>
      <c r="Z2826" s="14" t="str">
        <f>VLOOKUP($U2826,look_up!A$2:L2852,6,FALSE)</f>
        <v>Cnidaria</v>
      </c>
      <c r="AA2826" s="14" t="str">
        <f>VLOOKUP($U2826,look_up!A$2:M2852,7,FALSE)</f>
        <v>Anthozoa</v>
      </c>
      <c r="AB2826" s="14" t="str">
        <f>VLOOKUP($U2826,look_up!$A$2:P2852,8,FALSE)</f>
        <v>Actiniaria</v>
      </c>
      <c r="AC2826" s="14" t="str">
        <f>VLOOKUP($U2826,look_up!$A$2:Q2852,9,FALSE)</f>
        <v>Aiptasiidae</v>
      </c>
      <c r="AD2826" s="14">
        <f>VLOOKUP($U2826,look_up!A$2:P2852,10,FALSE)</f>
        <v>100718</v>
      </c>
      <c r="AE2826" s="16">
        <v>0</v>
      </c>
      <c r="AF2826" s="24" t="s">
        <v>216</v>
      </c>
      <c r="AG2826">
        <v>40</v>
      </c>
      <c r="AH2826" s="16" t="s">
        <v>298</v>
      </c>
      <c r="AI2826" s="16" t="s">
        <v>297</v>
      </c>
      <c r="AJ2826" s="16" t="s">
        <v>214</v>
      </c>
      <c r="AK2826" s="16" t="s">
        <v>299</v>
      </c>
      <c r="AL2826" s="16">
        <v>0</v>
      </c>
    </row>
    <row r="2827" spans="1:38" x14ac:dyDescent="0.3">
      <c r="A2827" s="24" t="s">
        <v>0</v>
      </c>
      <c r="B2827" t="s">
        <v>306</v>
      </c>
      <c r="C2827" t="s">
        <v>268</v>
      </c>
      <c r="D2827">
        <v>-27.609590000000001</v>
      </c>
      <c r="E2827">
        <v>-48.387419999999999</v>
      </c>
      <c r="F2827" s="24" t="s">
        <v>2</v>
      </c>
      <c r="G2827" s="24" t="s">
        <v>3</v>
      </c>
      <c r="H2827" s="25">
        <v>42388</v>
      </c>
      <c r="I2827" s="12" t="s">
        <v>291</v>
      </c>
      <c r="J2827" s="12" t="s">
        <v>270</v>
      </c>
      <c r="K2827" s="12" t="s">
        <v>292</v>
      </c>
      <c r="L2827" s="24" t="s">
        <v>96</v>
      </c>
      <c r="M2827" s="24" t="s">
        <v>272</v>
      </c>
      <c r="N2827" t="s">
        <v>85</v>
      </c>
      <c r="O2827" s="24">
        <v>1</v>
      </c>
      <c r="P2827">
        <v>10</v>
      </c>
      <c r="Q2827">
        <v>10</v>
      </c>
      <c r="R2827">
        <v>20</v>
      </c>
      <c r="S2827" s="24">
        <v>12.5</v>
      </c>
      <c r="T2827" s="24">
        <v>9</v>
      </c>
      <c r="U2827" t="s">
        <v>299</v>
      </c>
      <c r="V2827" s="14" t="str">
        <f>VLOOKUP($U2827,look_up!$A$2:J2853,2,FALSE)</f>
        <v>Anêmona</v>
      </c>
      <c r="W2827" s="14" t="str">
        <f>VLOOKUP($U2827,look_up!$A$2:K2853,3,FALSE)</f>
        <v>Genus</v>
      </c>
      <c r="X2827" s="14" t="str">
        <f>VLOOKUP($U2827,look_up!$A$2:L2853,4,FALSE)</f>
        <v>NA</v>
      </c>
      <c r="Y2827" s="14" t="str">
        <f>VLOOKUP($U2827,look_up!A$2:K2853,5,FALSE)</f>
        <v>Animalia</v>
      </c>
      <c r="Z2827" s="14" t="str">
        <f>VLOOKUP($U2827,look_up!A$2:L2853,6,FALSE)</f>
        <v>Cnidaria</v>
      </c>
      <c r="AA2827" s="14" t="str">
        <f>VLOOKUP($U2827,look_up!A$2:M2853,7,FALSE)</f>
        <v>Anthozoa</v>
      </c>
      <c r="AB2827" s="14" t="str">
        <f>VLOOKUP($U2827,look_up!$A$2:P2853,8,FALSE)</f>
        <v>Actiniaria</v>
      </c>
      <c r="AC2827" s="14" t="str">
        <f>VLOOKUP($U2827,look_up!$A$2:Q2853,9,FALSE)</f>
        <v>Aiptasiidae</v>
      </c>
      <c r="AD2827" s="14">
        <f>VLOOKUP($U2827,look_up!A$2:P2853,10,FALSE)</f>
        <v>100718</v>
      </c>
      <c r="AE2827" s="16">
        <v>0</v>
      </c>
      <c r="AF2827" s="24" t="s">
        <v>216</v>
      </c>
      <c r="AG2827">
        <v>40</v>
      </c>
      <c r="AH2827" s="16" t="s">
        <v>298</v>
      </c>
      <c r="AI2827" s="16" t="s">
        <v>297</v>
      </c>
      <c r="AJ2827" s="16" t="s">
        <v>214</v>
      </c>
      <c r="AK2827" s="16" t="s">
        <v>299</v>
      </c>
      <c r="AL2827" s="16">
        <v>0</v>
      </c>
    </row>
    <row r="2828" spans="1:38" x14ac:dyDescent="0.3">
      <c r="A2828" s="24" t="s">
        <v>0</v>
      </c>
      <c r="B2828" t="s">
        <v>306</v>
      </c>
      <c r="C2828" t="s">
        <v>268</v>
      </c>
      <c r="D2828">
        <v>-27.609590000000001</v>
      </c>
      <c r="E2828">
        <v>-48.387419999999999</v>
      </c>
      <c r="F2828" s="24" t="s">
        <v>2</v>
      </c>
      <c r="G2828" s="24" t="s">
        <v>3</v>
      </c>
      <c r="H2828" s="25">
        <v>42388</v>
      </c>
      <c r="I2828" s="12" t="s">
        <v>291</v>
      </c>
      <c r="J2828" s="12" t="s">
        <v>270</v>
      </c>
      <c r="K2828" s="12" t="s">
        <v>292</v>
      </c>
      <c r="L2828" s="24" t="s">
        <v>96</v>
      </c>
      <c r="M2828" s="24" t="s">
        <v>272</v>
      </c>
      <c r="N2828" t="s">
        <v>85</v>
      </c>
      <c r="O2828" s="24">
        <v>2</v>
      </c>
      <c r="P2828">
        <v>10</v>
      </c>
      <c r="Q2828">
        <v>10</v>
      </c>
      <c r="R2828">
        <v>20</v>
      </c>
      <c r="S2828" s="24">
        <v>12.5</v>
      </c>
      <c r="T2828" s="24">
        <v>9</v>
      </c>
      <c r="U2828" t="s">
        <v>299</v>
      </c>
      <c r="V2828" s="14" t="str">
        <f>VLOOKUP($U2828,look_up!$A$2:J2854,2,FALSE)</f>
        <v>Anêmona</v>
      </c>
      <c r="W2828" s="14" t="str">
        <f>VLOOKUP($U2828,look_up!$A$2:K2854,3,FALSE)</f>
        <v>Genus</v>
      </c>
      <c r="X2828" s="14" t="str">
        <f>VLOOKUP($U2828,look_up!$A$2:L2854,4,FALSE)</f>
        <v>NA</v>
      </c>
      <c r="Y2828" s="14" t="str">
        <f>VLOOKUP($U2828,look_up!A$2:K2854,5,FALSE)</f>
        <v>Animalia</v>
      </c>
      <c r="Z2828" s="14" t="str">
        <f>VLOOKUP($U2828,look_up!A$2:L2854,6,FALSE)</f>
        <v>Cnidaria</v>
      </c>
      <c r="AA2828" s="14" t="str">
        <f>VLOOKUP($U2828,look_up!A$2:M2854,7,FALSE)</f>
        <v>Anthozoa</v>
      </c>
      <c r="AB2828" s="14" t="str">
        <f>VLOOKUP($U2828,look_up!$A$2:P2854,8,FALSE)</f>
        <v>Actiniaria</v>
      </c>
      <c r="AC2828" s="14" t="str">
        <f>VLOOKUP($U2828,look_up!$A$2:Q2854,9,FALSE)</f>
        <v>Aiptasiidae</v>
      </c>
      <c r="AD2828" s="14">
        <f>VLOOKUP($U2828,look_up!A$2:P2854,10,FALSE)</f>
        <v>100718</v>
      </c>
      <c r="AE2828" s="16">
        <v>0</v>
      </c>
      <c r="AF2828" s="24" t="s">
        <v>216</v>
      </c>
      <c r="AG2828">
        <v>40</v>
      </c>
      <c r="AH2828" s="16" t="s">
        <v>298</v>
      </c>
      <c r="AI2828" s="16" t="s">
        <v>297</v>
      </c>
      <c r="AJ2828" s="16" t="s">
        <v>214</v>
      </c>
      <c r="AK2828" s="16" t="s">
        <v>299</v>
      </c>
      <c r="AL2828" s="16">
        <v>0</v>
      </c>
    </row>
    <row r="2829" spans="1:38" x14ac:dyDescent="0.3">
      <c r="A2829" s="24" t="s">
        <v>0</v>
      </c>
      <c r="B2829" t="s">
        <v>306</v>
      </c>
      <c r="C2829" t="s">
        <v>268</v>
      </c>
      <c r="D2829">
        <v>-27.609590000000001</v>
      </c>
      <c r="E2829">
        <v>-48.387419999999999</v>
      </c>
      <c r="F2829" s="24" t="s">
        <v>2</v>
      </c>
      <c r="G2829" s="24" t="s">
        <v>3</v>
      </c>
      <c r="H2829" s="25">
        <v>42388</v>
      </c>
      <c r="I2829" s="12" t="s">
        <v>291</v>
      </c>
      <c r="J2829" s="12" t="s">
        <v>270</v>
      </c>
      <c r="K2829" s="12" t="s">
        <v>292</v>
      </c>
      <c r="L2829" s="24" t="s">
        <v>96</v>
      </c>
      <c r="M2829" s="24" t="s">
        <v>272</v>
      </c>
      <c r="N2829" t="s">
        <v>85</v>
      </c>
      <c r="O2829" s="24">
        <v>3</v>
      </c>
      <c r="P2829">
        <v>10</v>
      </c>
      <c r="Q2829">
        <v>10</v>
      </c>
      <c r="R2829">
        <v>20</v>
      </c>
      <c r="S2829" s="24">
        <v>12.5</v>
      </c>
      <c r="T2829" s="24">
        <v>9</v>
      </c>
      <c r="U2829" t="s">
        <v>299</v>
      </c>
      <c r="V2829" s="14" t="str">
        <f>VLOOKUP($U2829,look_up!$A$2:J2855,2,FALSE)</f>
        <v>Anêmona</v>
      </c>
      <c r="W2829" s="14" t="str">
        <f>VLOOKUP($U2829,look_up!$A$2:K2855,3,FALSE)</f>
        <v>Genus</v>
      </c>
      <c r="X2829" s="14" t="str">
        <f>VLOOKUP($U2829,look_up!$A$2:L2855,4,FALSE)</f>
        <v>NA</v>
      </c>
      <c r="Y2829" s="14" t="str">
        <f>VLOOKUP($U2829,look_up!A$2:K2855,5,FALSE)</f>
        <v>Animalia</v>
      </c>
      <c r="Z2829" s="14" t="str">
        <f>VLOOKUP($U2829,look_up!A$2:L2855,6,FALSE)</f>
        <v>Cnidaria</v>
      </c>
      <c r="AA2829" s="14" t="str">
        <f>VLOOKUP($U2829,look_up!A$2:M2855,7,FALSE)</f>
        <v>Anthozoa</v>
      </c>
      <c r="AB2829" s="14" t="str">
        <f>VLOOKUP($U2829,look_up!$A$2:P2855,8,FALSE)</f>
        <v>Actiniaria</v>
      </c>
      <c r="AC2829" s="14" t="str">
        <f>VLOOKUP($U2829,look_up!$A$2:Q2855,9,FALSE)</f>
        <v>Aiptasiidae</v>
      </c>
      <c r="AD2829" s="14">
        <f>VLOOKUP($U2829,look_up!A$2:P2855,10,FALSE)</f>
        <v>100718</v>
      </c>
      <c r="AE2829" s="16">
        <v>0</v>
      </c>
      <c r="AF2829" s="24" t="s">
        <v>216</v>
      </c>
      <c r="AG2829">
        <v>40</v>
      </c>
      <c r="AH2829" s="16" t="s">
        <v>298</v>
      </c>
      <c r="AI2829" s="16" t="s">
        <v>297</v>
      </c>
      <c r="AJ2829" s="16" t="s">
        <v>214</v>
      </c>
      <c r="AK2829" s="16" t="s">
        <v>299</v>
      </c>
      <c r="AL2829" s="16">
        <v>0</v>
      </c>
    </row>
    <row r="2830" spans="1:38" x14ac:dyDescent="0.3">
      <c r="A2830" s="24" t="s">
        <v>0</v>
      </c>
      <c r="B2830" t="s">
        <v>307</v>
      </c>
      <c r="C2830" t="s">
        <v>274</v>
      </c>
      <c r="D2830">
        <v>-27.488160000000001</v>
      </c>
      <c r="E2830">
        <v>-48.365229999999997</v>
      </c>
      <c r="F2830" s="24" t="s">
        <v>2</v>
      </c>
      <c r="G2830" s="24" t="s">
        <v>3</v>
      </c>
      <c r="H2830" s="25">
        <v>42390</v>
      </c>
      <c r="I2830" s="12" t="s">
        <v>285</v>
      </c>
      <c r="J2830" s="12" t="s">
        <v>270</v>
      </c>
      <c r="K2830" s="12" t="s">
        <v>292</v>
      </c>
      <c r="L2830" s="24" t="s">
        <v>96</v>
      </c>
      <c r="M2830" s="24" t="s">
        <v>272</v>
      </c>
      <c r="N2830" t="s">
        <v>85</v>
      </c>
      <c r="O2830" s="24">
        <v>1</v>
      </c>
      <c r="P2830">
        <v>5</v>
      </c>
      <c r="Q2830">
        <v>5</v>
      </c>
      <c r="R2830">
        <v>22</v>
      </c>
      <c r="S2830" s="24">
        <v>9</v>
      </c>
      <c r="T2830" s="24">
        <v>6</v>
      </c>
      <c r="U2830" t="s">
        <v>299</v>
      </c>
      <c r="V2830" s="14" t="str">
        <f>VLOOKUP($U2830,look_up!$A$2:J2856,2,FALSE)</f>
        <v>Anêmona</v>
      </c>
      <c r="W2830" s="14" t="str">
        <f>VLOOKUP($U2830,look_up!$A$2:K2856,3,FALSE)</f>
        <v>Genus</v>
      </c>
      <c r="X2830" s="14" t="str">
        <f>VLOOKUP($U2830,look_up!$A$2:L2856,4,FALSE)</f>
        <v>NA</v>
      </c>
      <c r="Y2830" s="14" t="str">
        <f>VLOOKUP($U2830,look_up!A$2:K2856,5,FALSE)</f>
        <v>Animalia</v>
      </c>
      <c r="Z2830" s="14" t="str">
        <f>VLOOKUP($U2830,look_up!A$2:L2856,6,FALSE)</f>
        <v>Cnidaria</v>
      </c>
      <c r="AA2830" s="14" t="str">
        <f>VLOOKUP($U2830,look_up!A$2:M2856,7,FALSE)</f>
        <v>Anthozoa</v>
      </c>
      <c r="AB2830" s="14" t="str">
        <f>VLOOKUP($U2830,look_up!$A$2:P2856,8,FALSE)</f>
        <v>Actiniaria</v>
      </c>
      <c r="AC2830" s="14" t="str">
        <f>VLOOKUP($U2830,look_up!$A$2:Q2856,9,FALSE)</f>
        <v>Aiptasiidae</v>
      </c>
      <c r="AD2830" s="14">
        <f>VLOOKUP($U2830,look_up!A$2:P2856,10,FALSE)</f>
        <v>100718</v>
      </c>
      <c r="AE2830" s="16">
        <v>0</v>
      </c>
      <c r="AF2830" s="24" t="s">
        <v>216</v>
      </c>
      <c r="AG2830">
        <v>40</v>
      </c>
      <c r="AH2830" s="16" t="s">
        <v>298</v>
      </c>
      <c r="AI2830" s="16" t="s">
        <v>297</v>
      </c>
      <c r="AJ2830" s="16" t="s">
        <v>214</v>
      </c>
      <c r="AK2830" s="16" t="s">
        <v>299</v>
      </c>
      <c r="AL2830" s="16">
        <v>0</v>
      </c>
    </row>
    <row r="2831" spans="1:38" x14ac:dyDescent="0.3">
      <c r="A2831" s="24" t="s">
        <v>0</v>
      </c>
      <c r="B2831" t="s">
        <v>307</v>
      </c>
      <c r="C2831" t="s">
        <v>274</v>
      </c>
      <c r="D2831">
        <v>-27.488160000000001</v>
      </c>
      <c r="E2831">
        <v>-48.365229999999997</v>
      </c>
      <c r="F2831" s="24" t="s">
        <v>2</v>
      </c>
      <c r="G2831" s="24" t="s">
        <v>3</v>
      </c>
      <c r="H2831" s="25">
        <v>42390</v>
      </c>
      <c r="I2831" s="12" t="s">
        <v>285</v>
      </c>
      <c r="J2831" s="12" t="s">
        <v>270</v>
      </c>
      <c r="K2831" s="12" t="s">
        <v>292</v>
      </c>
      <c r="L2831" s="24" t="s">
        <v>96</v>
      </c>
      <c r="M2831" s="24" t="s">
        <v>272</v>
      </c>
      <c r="N2831" t="s">
        <v>85</v>
      </c>
      <c r="O2831" s="24">
        <v>2</v>
      </c>
      <c r="P2831">
        <v>5</v>
      </c>
      <c r="Q2831">
        <v>5</v>
      </c>
      <c r="R2831">
        <v>22</v>
      </c>
      <c r="S2831" s="24">
        <v>9</v>
      </c>
      <c r="T2831" s="24">
        <v>6</v>
      </c>
      <c r="U2831" t="s">
        <v>299</v>
      </c>
      <c r="V2831" s="14" t="str">
        <f>VLOOKUP($U2831,look_up!$A$2:J2857,2,FALSE)</f>
        <v>Anêmona</v>
      </c>
      <c r="W2831" s="14" t="str">
        <f>VLOOKUP($U2831,look_up!$A$2:K2857,3,FALSE)</f>
        <v>Genus</v>
      </c>
      <c r="X2831" s="14" t="str">
        <f>VLOOKUP($U2831,look_up!$A$2:L2857,4,FALSE)</f>
        <v>NA</v>
      </c>
      <c r="Y2831" s="14" t="str">
        <f>VLOOKUP($U2831,look_up!A$2:K2857,5,FALSE)</f>
        <v>Animalia</v>
      </c>
      <c r="Z2831" s="14" t="str">
        <f>VLOOKUP($U2831,look_up!A$2:L2857,6,FALSE)</f>
        <v>Cnidaria</v>
      </c>
      <c r="AA2831" s="14" t="str">
        <f>VLOOKUP($U2831,look_up!A$2:M2857,7,FALSE)</f>
        <v>Anthozoa</v>
      </c>
      <c r="AB2831" s="14" t="str">
        <f>VLOOKUP($U2831,look_up!$A$2:P2857,8,FALSE)</f>
        <v>Actiniaria</v>
      </c>
      <c r="AC2831" s="14" t="str">
        <f>VLOOKUP($U2831,look_up!$A$2:Q2857,9,FALSE)</f>
        <v>Aiptasiidae</v>
      </c>
      <c r="AD2831" s="14">
        <f>VLOOKUP($U2831,look_up!A$2:P2857,10,FALSE)</f>
        <v>100718</v>
      </c>
      <c r="AE2831" s="16">
        <v>0</v>
      </c>
      <c r="AF2831" s="24" t="s">
        <v>216</v>
      </c>
      <c r="AG2831">
        <v>40</v>
      </c>
      <c r="AH2831" s="16" t="s">
        <v>298</v>
      </c>
      <c r="AI2831" s="16" t="s">
        <v>297</v>
      </c>
      <c r="AJ2831" s="16" t="s">
        <v>214</v>
      </c>
      <c r="AK2831" s="16" t="s">
        <v>299</v>
      </c>
      <c r="AL2831" s="16">
        <v>0</v>
      </c>
    </row>
    <row r="2832" spans="1:38" x14ac:dyDescent="0.3">
      <c r="A2832" s="24" t="s">
        <v>0</v>
      </c>
      <c r="B2832" t="s">
        <v>307</v>
      </c>
      <c r="C2832" t="s">
        <v>274</v>
      </c>
      <c r="D2832">
        <v>-27.488160000000001</v>
      </c>
      <c r="E2832">
        <v>-48.365229999999997</v>
      </c>
      <c r="F2832" s="24" t="s">
        <v>2</v>
      </c>
      <c r="G2832" s="24" t="s">
        <v>3</v>
      </c>
      <c r="H2832" s="25">
        <v>42390</v>
      </c>
      <c r="I2832" s="12" t="s">
        <v>285</v>
      </c>
      <c r="J2832" s="12" t="s">
        <v>270</v>
      </c>
      <c r="K2832" s="12" t="s">
        <v>292</v>
      </c>
      <c r="L2832" s="24" t="s">
        <v>96</v>
      </c>
      <c r="M2832" s="24" t="s">
        <v>272</v>
      </c>
      <c r="N2832" t="s">
        <v>85</v>
      </c>
      <c r="O2832" s="24">
        <v>3</v>
      </c>
      <c r="P2832">
        <v>5</v>
      </c>
      <c r="Q2832">
        <v>5</v>
      </c>
      <c r="R2832">
        <v>22</v>
      </c>
      <c r="S2832" s="24">
        <v>9</v>
      </c>
      <c r="T2832" s="24">
        <v>7.5</v>
      </c>
      <c r="U2832" t="s">
        <v>299</v>
      </c>
      <c r="V2832" s="14" t="str">
        <f>VLOOKUP($U2832,look_up!$A$2:J2858,2,FALSE)</f>
        <v>Anêmona</v>
      </c>
      <c r="W2832" s="14" t="str">
        <f>VLOOKUP($U2832,look_up!$A$2:K2858,3,FALSE)</f>
        <v>Genus</v>
      </c>
      <c r="X2832" s="14" t="str">
        <f>VLOOKUP($U2832,look_up!$A$2:L2858,4,FALSE)</f>
        <v>NA</v>
      </c>
      <c r="Y2832" s="14" t="str">
        <f>VLOOKUP($U2832,look_up!A$2:K2858,5,FALSE)</f>
        <v>Animalia</v>
      </c>
      <c r="Z2832" s="14" t="str">
        <f>VLOOKUP($U2832,look_up!A$2:L2858,6,FALSE)</f>
        <v>Cnidaria</v>
      </c>
      <c r="AA2832" s="14" t="str">
        <f>VLOOKUP($U2832,look_up!A$2:M2858,7,FALSE)</f>
        <v>Anthozoa</v>
      </c>
      <c r="AB2832" s="14" t="str">
        <f>VLOOKUP($U2832,look_up!$A$2:P2858,8,FALSE)</f>
        <v>Actiniaria</v>
      </c>
      <c r="AC2832" s="14" t="str">
        <f>VLOOKUP($U2832,look_up!$A$2:Q2858,9,FALSE)</f>
        <v>Aiptasiidae</v>
      </c>
      <c r="AD2832" s="14">
        <f>VLOOKUP($U2832,look_up!A$2:P2858,10,FALSE)</f>
        <v>100718</v>
      </c>
      <c r="AE2832" s="16">
        <v>0</v>
      </c>
      <c r="AF2832" s="24" t="s">
        <v>216</v>
      </c>
      <c r="AG2832">
        <v>40</v>
      </c>
      <c r="AH2832" s="16" t="s">
        <v>298</v>
      </c>
      <c r="AI2832" s="16" t="s">
        <v>297</v>
      </c>
      <c r="AJ2832" s="16" t="s">
        <v>214</v>
      </c>
      <c r="AK2832" s="16" t="s">
        <v>299</v>
      </c>
      <c r="AL2832" s="16">
        <v>0</v>
      </c>
    </row>
    <row r="2833" spans="1:38" x14ac:dyDescent="0.3">
      <c r="A2833" s="24" t="s">
        <v>0</v>
      </c>
      <c r="B2833" t="s">
        <v>307</v>
      </c>
      <c r="C2833" t="s">
        <v>274</v>
      </c>
      <c r="D2833">
        <v>-27.488160000000001</v>
      </c>
      <c r="E2833">
        <v>-48.365229999999997</v>
      </c>
      <c r="F2833" s="24" t="s">
        <v>2</v>
      </c>
      <c r="G2833" s="24" t="s">
        <v>3</v>
      </c>
      <c r="H2833" s="25">
        <v>42390</v>
      </c>
      <c r="I2833" s="12" t="s">
        <v>285</v>
      </c>
      <c r="J2833" s="12" t="s">
        <v>270</v>
      </c>
      <c r="K2833" s="12" t="s">
        <v>292</v>
      </c>
      <c r="L2833" s="24" t="s">
        <v>96</v>
      </c>
      <c r="M2833" s="24" t="s">
        <v>272</v>
      </c>
      <c r="N2833" t="s">
        <v>85</v>
      </c>
      <c r="O2833" s="24">
        <v>1</v>
      </c>
      <c r="P2833">
        <v>10</v>
      </c>
      <c r="Q2833">
        <v>10</v>
      </c>
      <c r="R2833">
        <v>16</v>
      </c>
      <c r="S2833" s="24">
        <v>9</v>
      </c>
      <c r="T2833" s="24">
        <v>7.5</v>
      </c>
      <c r="U2833" t="s">
        <v>299</v>
      </c>
      <c r="V2833" s="14" t="str">
        <f>VLOOKUP($U2833,look_up!$A$2:J2859,2,FALSE)</f>
        <v>Anêmona</v>
      </c>
      <c r="W2833" s="14" t="str">
        <f>VLOOKUP($U2833,look_up!$A$2:K2859,3,FALSE)</f>
        <v>Genus</v>
      </c>
      <c r="X2833" s="14" t="str">
        <f>VLOOKUP($U2833,look_up!$A$2:L2859,4,FALSE)</f>
        <v>NA</v>
      </c>
      <c r="Y2833" s="14" t="str">
        <f>VLOOKUP($U2833,look_up!A$2:K2859,5,FALSE)</f>
        <v>Animalia</v>
      </c>
      <c r="Z2833" s="14" t="str">
        <f>VLOOKUP($U2833,look_up!A$2:L2859,6,FALSE)</f>
        <v>Cnidaria</v>
      </c>
      <c r="AA2833" s="14" t="str">
        <f>VLOOKUP($U2833,look_up!A$2:M2859,7,FALSE)</f>
        <v>Anthozoa</v>
      </c>
      <c r="AB2833" s="14" t="str">
        <f>VLOOKUP($U2833,look_up!$A$2:P2859,8,FALSE)</f>
        <v>Actiniaria</v>
      </c>
      <c r="AC2833" s="14" t="str">
        <f>VLOOKUP($U2833,look_up!$A$2:Q2859,9,FALSE)</f>
        <v>Aiptasiidae</v>
      </c>
      <c r="AD2833" s="14">
        <f>VLOOKUP($U2833,look_up!A$2:P2859,10,FALSE)</f>
        <v>100718</v>
      </c>
      <c r="AE2833" s="16">
        <v>0</v>
      </c>
      <c r="AF2833" s="24" t="s">
        <v>216</v>
      </c>
      <c r="AG2833">
        <v>40</v>
      </c>
      <c r="AH2833" s="16" t="s">
        <v>298</v>
      </c>
      <c r="AI2833" s="16" t="s">
        <v>297</v>
      </c>
      <c r="AJ2833" s="16" t="s">
        <v>214</v>
      </c>
      <c r="AK2833" s="16" t="s">
        <v>299</v>
      </c>
      <c r="AL2833" s="16">
        <v>0</v>
      </c>
    </row>
    <row r="2834" spans="1:38" x14ac:dyDescent="0.3">
      <c r="A2834" s="24" t="s">
        <v>0</v>
      </c>
      <c r="B2834" t="s">
        <v>307</v>
      </c>
      <c r="C2834" t="s">
        <v>274</v>
      </c>
      <c r="D2834">
        <v>-27.488160000000001</v>
      </c>
      <c r="E2834">
        <v>-48.365229999999997</v>
      </c>
      <c r="F2834" s="24" t="s">
        <v>2</v>
      </c>
      <c r="G2834" s="24" t="s">
        <v>3</v>
      </c>
      <c r="H2834" s="25">
        <v>42390</v>
      </c>
      <c r="I2834" s="12" t="s">
        <v>285</v>
      </c>
      <c r="J2834" s="12" t="s">
        <v>270</v>
      </c>
      <c r="K2834" s="12" t="s">
        <v>292</v>
      </c>
      <c r="L2834" s="24" t="s">
        <v>96</v>
      </c>
      <c r="M2834" s="24" t="s">
        <v>272</v>
      </c>
      <c r="N2834" t="s">
        <v>85</v>
      </c>
      <c r="O2834" s="24">
        <v>2</v>
      </c>
      <c r="P2834">
        <v>10</v>
      </c>
      <c r="Q2834">
        <v>10</v>
      </c>
      <c r="R2834">
        <v>16</v>
      </c>
      <c r="S2834" s="24">
        <v>9</v>
      </c>
      <c r="T2834" s="24">
        <v>7.5</v>
      </c>
      <c r="U2834" t="s">
        <v>299</v>
      </c>
      <c r="V2834" s="14" t="str">
        <f>VLOOKUP($U2834,look_up!$A$2:J2860,2,FALSE)</f>
        <v>Anêmona</v>
      </c>
      <c r="W2834" s="14" t="str">
        <f>VLOOKUP($U2834,look_up!$A$2:K2860,3,FALSE)</f>
        <v>Genus</v>
      </c>
      <c r="X2834" s="14" t="str">
        <f>VLOOKUP($U2834,look_up!$A$2:L2860,4,FALSE)</f>
        <v>NA</v>
      </c>
      <c r="Y2834" s="14" t="str">
        <f>VLOOKUP($U2834,look_up!A$2:K2860,5,FALSE)</f>
        <v>Animalia</v>
      </c>
      <c r="Z2834" s="14" t="str">
        <f>VLOOKUP($U2834,look_up!A$2:L2860,6,FALSE)</f>
        <v>Cnidaria</v>
      </c>
      <c r="AA2834" s="14" t="str">
        <f>VLOOKUP($U2834,look_up!A$2:M2860,7,FALSE)</f>
        <v>Anthozoa</v>
      </c>
      <c r="AB2834" s="14" t="str">
        <f>VLOOKUP($U2834,look_up!$A$2:P2860,8,FALSE)</f>
        <v>Actiniaria</v>
      </c>
      <c r="AC2834" s="14" t="str">
        <f>VLOOKUP($U2834,look_up!$A$2:Q2860,9,FALSE)</f>
        <v>Aiptasiidae</v>
      </c>
      <c r="AD2834" s="14">
        <f>VLOOKUP($U2834,look_up!A$2:P2860,10,FALSE)</f>
        <v>100718</v>
      </c>
      <c r="AE2834" s="16">
        <v>0</v>
      </c>
      <c r="AF2834" s="24" t="s">
        <v>216</v>
      </c>
      <c r="AG2834">
        <v>40</v>
      </c>
      <c r="AH2834" s="16" t="s">
        <v>298</v>
      </c>
      <c r="AI2834" s="16" t="s">
        <v>297</v>
      </c>
      <c r="AJ2834" s="16" t="s">
        <v>214</v>
      </c>
      <c r="AK2834" s="16" t="s">
        <v>299</v>
      </c>
      <c r="AL2834" s="16">
        <v>0</v>
      </c>
    </row>
    <row r="2835" spans="1:38" x14ac:dyDescent="0.3">
      <c r="A2835" s="24" t="s">
        <v>0</v>
      </c>
      <c r="B2835" t="s">
        <v>244</v>
      </c>
      <c r="C2835" t="s">
        <v>275</v>
      </c>
      <c r="D2835">
        <v>-27.2837</v>
      </c>
      <c r="E2835">
        <v>-48.37368</v>
      </c>
      <c r="F2835" s="24" t="s">
        <v>2</v>
      </c>
      <c r="G2835" s="24" t="s">
        <v>3</v>
      </c>
      <c r="H2835" s="25">
        <v>42395</v>
      </c>
      <c r="I2835" s="12" t="s">
        <v>293</v>
      </c>
      <c r="J2835" s="12" t="s">
        <v>270</v>
      </c>
      <c r="K2835" s="12" t="s">
        <v>292</v>
      </c>
      <c r="L2835" s="24" t="s">
        <v>96</v>
      </c>
      <c r="M2835" s="24" t="s">
        <v>272</v>
      </c>
      <c r="N2835" t="s">
        <v>85</v>
      </c>
      <c r="O2835" s="24">
        <v>1</v>
      </c>
      <c r="P2835">
        <v>5</v>
      </c>
      <c r="Q2835">
        <v>5</v>
      </c>
      <c r="R2835">
        <v>26</v>
      </c>
      <c r="S2835" s="24">
        <v>4.5</v>
      </c>
      <c r="T2835" s="24">
        <v>4.7</v>
      </c>
      <c r="U2835" t="s">
        <v>299</v>
      </c>
      <c r="V2835" s="14" t="str">
        <f>VLOOKUP($U2835,look_up!$A$2:J2861,2,FALSE)</f>
        <v>Anêmona</v>
      </c>
      <c r="W2835" s="14" t="str">
        <f>VLOOKUP($U2835,look_up!$A$2:K2861,3,FALSE)</f>
        <v>Genus</v>
      </c>
      <c r="X2835" s="14" t="str">
        <f>VLOOKUP($U2835,look_up!$A$2:L2861,4,FALSE)</f>
        <v>NA</v>
      </c>
      <c r="Y2835" s="14" t="str">
        <f>VLOOKUP($U2835,look_up!A$2:K2861,5,FALSE)</f>
        <v>Animalia</v>
      </c>
      <c r="Z2835" s="14" t="str">
        <f>VLOOKUP($U2835,look_up!A$2:L2861,6,FALSE)</f>
        <v>Cnidaria</v>
      </c>
      <c r="AA2835" s="14" t="str">
        <f>VLOOKUP($U2835,look_up!A$2:M2861,7,FALSE)</f>
        <v>Anthozoa</v>
      </c>
      <c r="AB2835" s="14" t="str">
        <f>VLOOKUP($U2835,look_up!$A$2:P2861,8,FALSE)</f>
        <v>Actiniaria</v>
      </c>
      <c r="AC2835" s="14" t="str">
        <f>VLOOKUP($U2835,look_up!$A$2:Q2861,9,FALSE)</f>
        <v>Aiptasiidae</v>
      </c>
      <c r="AD2835" s="14">
        <f>VLOOKUP($U2835,look_up!A$2:P2861,10,FALSE)</f>
        <v>100718</v>
      </c>
      <c r="AE2835" s="16">
        <v>0</v>
      </c>
      <c r="AF2835" s="24" t="s">
        <v>216</v>
      </c>
      <c r="AG2835">
        <v>40</v>
      </c>
      <c r="AH2835" s="16" t="s">
        <v>298</v>
      </c>
      <c r="AI2835" s="16" t="s">
        <v>297</v>
      </c>
      <c r="AJ2835" s="16" t="s">
        <v>214</v>
      </c>
      <c r="AK2835" s="16" t="s">
        <v>299</v>
      </c>
      <c r="AL2835" s="16">
        <v>0</v>
      </c>
    </row>
    <row r="2836" spans="1:38" x14ac:dyDescent="0.3">
      <c r="A2836" s="24" t="s">
        <v>0</v>
      </c>
      <c r="B2836" t="s">
        <v>244</v>
      </c>
      <c r="C2836" t="s">
        <v>275</v>
      </c>
      <c r="D2836">
        <v>-27.2837</v>
      </c>
      <c r="E2836">
        <v>-48.37368</v>
      </c>
      <c r="F2836" s="24" t="s">
        <v>2</v>
      </c>
      <c r="G2836" s="24" t="s">
        <v>3</v>
      </c>
      <c r="H2836" s="25">
        <v>42395</v>
      </c>
      <c r="I2836" s="12" t="s">
        <v>293</v>
      </c>
      <c r="J2836" s="12" t="s">
        <v>270</v>
      </c>
      <c r="K2836" s="12" t="s">
        <v>292</v>
      </c>
      <c r="L2836" s="24" t="s">
        <v>96</v>
      </c>
      <c r="M2836" s="24" t="s">
        <v>272</v>
      </c>
      <c r="N2836" t="s">
        <v>85</v>
      </c>
      <c r="O2836" s="24">
        <v>2</v>
      </c>
      <c r="P2836">
        <v>5</v>
      </c>
      <c r="Q2836">
        <v>5</v>
      </c>
      <c r="R2836">
        <v>26</v>
      </c>
      <c r="S2836" s="24">
        <v>4.5</v>
      </c>
      <c r="T2836" s="24">
        <v>4.7</v>
      </c>
      <c r="U2836" t="s">
        <v>299</v>
      </c>
      <c r="V2836" s="14" t="str">
        <f>VLOOKUP($U2836,look_up!$A$2:J2862,2,FALSE)</f>
        <v>Anêmona</v>
      </c>
      <c r="W2836" s="14" t="str">
        <f>VLOOKUP($U2836,look_up!$A$2:K2862,3,FALSE)</f>
        <v>Genus</v>
      </c>
      <c r="X2836" s="14" t="str">
        <f>VLOOKUP($U2836,look_up!$A$2:L2862,4,FALSE)</f>
        <v>NA</v>
      </c>
      <c r="Y2836" s="14" t="str">
        <f>VLOOKUP($U2836,look_up!A$2:K2862,5,FALSE)</f>
        <v>Animalia</v>
      </c>
      <c r="Z2836" s="14" t="str">
        <f>VLOOKUP($U2836,look_up!A$2:L2862,6,FALSE)</f>
        <v>Cnidaria</v>
      </c>
      <c r="AA2836" s="14" t="str">
        <f>VLOOKUP($U2836,look_up!A$2:M2862,7,FALSE)</f>
        <v>Anthozoa</v>
      </c>
      <c r="AB2836" s="14" t="str">
        <f>VLOOKUP($U2836,look_up!$A$2:P2862,8,FALSE)</f>
        <v>Actiniaria</v>
      </c>
      <c r="AC2836" s="14" t="str">
        <f>VLOOKUP($U2836,look_up!$A$2:Q2862,9,FALSE)</f>
        <v>Aiptasiidae</v>
      </c>
      <c r="AD2836" s="14">
        <f>VLOOKUP($U2836,look_up!A$2:P2862,10,FALSE)</f>
        <v>100718</v>
      </c>
      <c r="AE2836" s="16">
        <v>0</v>
      </c>
      <c r="AF2836" s="24" t="s">
        <v>216</v>
      </c>
      <c r="AG2836">
        <v>40</v>
      </c>
      <c r="AH2836" s="16" t="s">
        <v>298</v>
      </c>
      <c r="AI2836" s="16" t="s">
        <v>297</v>
      </c>
      <c r="AJ2836" s="16" t="s">
        <v>214</v>
      </c>
      <c r="AK2836" s="16" t="s">
        <v>299</v>
      </c>
      <c r="AL2836" s="16">
        <v>0</v>
      </c>
    </row>
    <row r="2837" spans="1:38" x14ac:dyDescent="0.3">
      <c r="A2837" s="24" t="s">
        <v>0</v>
      </c>
      <c r="B2837" t="s">
        <v>244</v>
      </c>
      <c r="C2837" t="s">
        <v>275</v>
      </c>
      <c r="D2837">
        <v>-27.2837</v>
      </c>
      <c r="E2837">
        <v>-48.37368</v>
      </c>
      <c r="F2837" s="24" t="s">
        <v>2</v>
      </c>
      <c r="G2837" s="24" t="s">
        <v>3</v>
      </c>
      <c r="H2837" s="25">
        <v>42395</v>
      </c>
      <c r="I2837" s="12" t="s">
        <v>293</v>
      </c>
      <c r="J2837" s="12" t="s">
        <v>270</v>
      </c>
      <c r="K2837" s="12" t="s">
        <v>292</v>
      </c>
      <c r="L2837" s="24" t="s">
        <v>96</v>
      </c>
      <c r="M2837" s="24" t="s">
        <v>272</v>
      </c>
      <c r="N2837" t="s">
        <v>85</v>
      </c>
      <c r="O2837" s="24">
        <v>3</v>
      </c>
      <c r="P2837">
        <v>5</v>
      </c>
      <c r="Q2837">
        <v>5</v>
      </c>
      <c r="R2837">
        <v>26</v>
      </c>
      <c r="S2837" s="24">
        <v>4.5</v>
      </c>
      <c r="T2837" s="24">
        <v>4.7</v>
      </c>
      <c r="U2837" t="s">
        <v>299</v>
      </c>
      <c r="V2837" s="14" t="str">
        <f>VLOOKUP($U2837,look_up!$A$2:J2863,2,FALSE)</f>
        <v>Anêmona</v>
      </c>
      <c r="W2837" s="14" t="str">
        <f>VLOOKUP($U2837,look_up!$A$2:K2863,3,FALSE)</f>
        <v>Genus</v>
      </c>
      <c r="X2837" s="14" t="str">
        <f>VLOOKUP($U2837,look_up!$A$2:L2863,4,FALSE)</f>
        <v>NA</v>
      </c>
      <c r="Y2837" s="14" t="str">
        <f>VLOOKUP($U2837,look_up!A$2:K2863,5,FALSE)</f>
        <v>Animalia</v>
      </c>
      <c r="Z2837" s="14" t="str">
        <f>VLOOKUP($U2837,look_up!A$2:L2863,6,FALSE)</f>
        <v>Cnidaria</v>
      </c>
      <c r="AA2837" s="14" t="str">
        <f>VLOOKUP($U2837,look_up!A$2:M2863,7,FALSE)</f>
        <v>Anthozoa</v>
      </c>
      <c r="AB2837" s="14" t="str">
        <f>VLOOKUP($U2837,look_up!$A$2:P2863,8,FALSE)</f>
        <v>Actiniaria</v>
      </c>
      <c r="AC2837" s="14" t="str">
        <f>VLOOKUP($U2837,look_up!$A$2:Q2863,9,FALSE)</f>
        <v>Aiptasiidae</v>
      </c>
      <c r="AD2837" s="14">
        <f>VLOOKUP($U2837,look_up!A$2:P2863,10,FALSE)</f>
        <v>100718</v>
      </c>
      <c r="AE2837" s="16">
        <v>0</v>
      </c>
      <c r="AF2837" s="24" t="s">
        <v>216</v>
      </c>
      <c r="AG2837">
        <v>40</v>
      </c>
      <c r="AH2837" s="16" t="s">
        <v>298</v>
      </c>
      <c r="AI2837" s="16" t="s">
        <v>297</v>
      </c>
      <c r="AJ2837" s="16" t="s">
        <v>214</v>
      </c>
      <c r="AK2837" s="16" t="s">
        <v>299</v>
      </c>
      <c r="AL2837" s="16">
        <v>0</v>
      </c>
    </row>
    <row r="2838" spans="1:38" x14ac:dyDescent="0.3">
      <c r="A2838" s="24" t="s">
        <v>0</v>
      </c>
      <c r="B2838" t="s">
        <v>244</v>
      </c>
      <c r="C2838" t="s">
        <v>275</v>
      </c>
      <c r="D2838">
        <v>-27.2837</v>
      </c>
      <c r="E2838">
        <v>-48.37368</v>
      </c>
      <c r="F2838" s="24" t="s">
        <v>2</v>
      </c>
      <c r="G2838" s="24" t="s">
        <v>3</v>
      </c>
      <c r="H2838" s="25">
        <v>42395</v>
      </c>
      <c r="I2838" s="12" t="s">
        <v>293</v>
      </c>
      <c r="J2838" s="12" t="s">
        <v>270</v>
      </c>
      <c r="K2838" s="12" t="s">
        <v>292</v>
      </c>
      <c r="L2838" s="24" t="s">
        <v>96</v>
      </c>
      <c r="M2838" s="24" t="s">
        <v>272</v>
      </c>
      <c r="N2838" t="s">
        <v>85</v>
      </c>
      <c r="O2838" s="24">
        <v>1</v>
      </c>
      <c r="P2838">
        <v>10</v>
      </c>
      <c r="Q2838">
        <v>10</v>
      </c>
      <c r="R2838">
        <v>17</v>
      </c>
      <c r="S2838" s="24">
        <v>4.5</v>
      </c>
      <c r="T2838" s="24">
        <v>4.7</v>
      </c>
      <c r="U2838" t="s">
        <v>299</v>
      </c>
      <c r="V2838" s="14" t="str">
        <f>VLOOKUP($U2838,look_up!$A$2:J2864,2,FALSE)</f>
        <v>Anêmona</v>
      </c>
      <c r="W2838" s="14" t="str">
        <f>VLOOKUP($U2838,look_up!$A$2:K2864,3,FALSE)</f>
        <v>Genus</v>
      </c>
      <c r="X2838" s="14" t="str">
        <f>VLOOKUP($U2838,look_up!$A$2:L2864,4,FALSE)</f>
        <v>NA</v>
      </c>
      <c r="Y2838" s="14" t="str">
        <f>VLOOKUP($U2838,look_up!A$2:K2864,5,FALSE)</f>
        <v>Animalia</v>
      </c>
      <c r="Z2838" s="14" t="str">
        <f>VLOOKUP($U2838,look_up!A$2:L2864,6,FALSE)</f>
        <v>Cnidaria</v>
      </c>
      <c r="AA2838" s="14" t="str">
        <f>VLOOKUP($U2838,look_up!A$2:M2864,7,FALSE)</f>
        <v>Anthozoa</v>
      </c>
      <c r="AB2838" s="14" t="str">
        <f>VLOOKUP($U2838,look_up!$A$2:P2864,8,FALSE)</f>
        <v>Actiniaria</v>
      </c>
      <c r="AC2838" s="14" t="str">
        <f>VLOOKUP($U2838,look_up!$A$2:Q2864,9,FALSE)</f>
        <v>Aiptasiidae</v>
      </c>
      <c r="AD2838" s="14">
        <f>VLOOKUP($U2838,look_up!A$2:P2864,10,FALSE)</f>
        <v>100718</v>
      </c>
      <c r="AE2838" s="16">
        <v>0</v>
      </c>
      <c r="AF2838" s="24" t="s">
        <v>216</v>
      </c>
      <c r="AG2838">
        <v>40</v>
      </c>
      <c r="AH2838" s="16" t="s">
        <v>298</v>
      </c>
      <c r="AI2838" s="16" t="s">
        <v>297</v>
      </c>
      <c r="AJ2838" s="16" t="s">
        <v>214</v>
      </c>
      <c r="AK2838" s="16" t="s">
        <v>299</v>
      </c>
      <c r="AL2838" s="16">
        <v>0</v>
      </c>
    </row>
    <row r="2839" spans="1:38" x14ac:dyDescent="0.3">
      <c r="A2839" s="24" t="s">
        <v>0</v>
      </c>
      <c r="B2839" t="s">
        <v>244</v>
      </c>
      <c r="C2839" t="s">
        <v>275</v>
      </c>
      <c r="D2839">
        <v>-27.2837</v>
      </c>
      <c r="E2839">
        <v>-48.37368</v>
      </c>
      <c r="F2839" s="24" t="s">
        <v>2</v>
      </c>
      <c r="G2839" s="24" t="s">
        <v>3</v>
      </c>
      <c r="H2839" s="25">
        <v>42395</v>
      </c>
      <c r="I2839" s="12" t="s">
        <v>293</v>
      </c>
      <c r="J2839" s="12" t="s">
        <v>270</v>
      </c>
      <c r="K2839" s="12" t="s">
        <v>292</v>
      </c>
      <c r="L2839" s="24" t="s">
        <v>96</v>
      </c>
      <c r="M2839" s="24" t="s">
        <v>272</v>
      </c>
      <c r="N2839" t="s">
        <v>85</v>
      </c>
      <c r="O2839" s="24">
        <v>2</v>
      </c>
      <c r="P2839">
        <v>10</v>
      </c>
      <c r="Q2839">
        <v>10</v>
      </c>
      <c r="R2839">
        <v>17</v>
      </c>
      <c r="S2839" s="24">
        <v>4.5</v>
      </c>
      <c r="T2839" s="24">
        <v>4.7</v>
      </c>
      <c r="U2839" t="s">
        <v>299</v>
      </c>
      <c r="V2839" s="14" t="str">
        <f>VLOOKUP($U2839,look_up!$A$2:J2865,2,FALSE)</f>
        <v>Anêmona</v>
      </c>
      <c r="W2839" s="14" t="str">
        <f>VLOOKUP($U2839,look_up!$A$2:K2865,3,FALSE)</f>
        <v>Genus</v>
      </c>
      <c r="X2839" s="14" t="str">
        <f>VLOOKUP($U2839,look_up!$A$2:L2865,4,FALSE)</f>
        <v>NA</v>
      </c>
      <c r="Y2839" s="14" t="str">
        <f>VLOOKUP($U2839,look_up!A$2:K2865,5,FALSE)</f>
        <v>Animalia</v>
      </c>
      <c r="Z2839" s="14" t="str">
        <f>VLOOKUP($U2839,look_up!A$2:L2865,6,FALSE)</f>
        <v>Cnidaria</v>
      </c>
      <c r="AA2839" s="14" t="str">
        <f>VLOOKUP($U2839,look_up!A$2:M2865,7,FALSE)</f>
        <v>Anthozoa</v>
      </c>
      <c r="AB2839" s="14" t="str">
        <f>VLOOKUP($U2839,look_up!$A$2:P2865,8,FALSE)</f>
        <v>Actiniaria</v>
      </c>
      <c r="AC2839" s="14" t="str">
        <f>VLOOKUP($U2839,look_up!$A$2:Q2865,9,FALSE)</f>
        <v>Aiptasiidae</v>
      </c>
      <c r="AD2839" s="14">
        <f>VLOOKUP($U2839,look_up!A$2:P2865,10,FALSE)</f>
        <v>100718</v>
      </c>
      <c r="AE2839" s="16">
        <v>0</v>
      </c>
      <c r="AF2839" s="24" t="s">
        <v>216</v>
      </c>
      <c r="AG2839">
        <v>40</v>
      </c>
      <c r="AH2839" s="16" t="s">
        <v>298</v>
      </c>
      <c r="AI2839" s="16" t="s">
        <v>297</v>
      </c>
      <c r="AJ2839" s="16" t="s">
        <v>214</v>
      </c>
      <c r="AK2839" s="16" t="s">
        <v>299</v>
      </c>
      <c r="AL2839" s="16">
        <v>0</v>
      </c>
    </row>
    <row r="2840" spans="1:38" x14ac:dyDescent="0.3">
      <c r="A2840" s="24" t="s">
        <v>0</v>
      </c>
      <c r="B2840" t="s">
        <v>244</v>
      </c>
      <c r="C2840" t="s">
        <v>275</v>
      </c>
      <c r="D2840">
        <v>-27.2837</v>
      </c>
      <c r="E2840">
        <v>-48.37368</v>
      </c>
      <c r="F2840" s="24" t="s">
        <v>2</v>
      </c>
      <c r="G2840" s="24" t="s">
        <v>3</v>
      </c>
      <c r="H2840" s="25">
        <v>42395</v>
      </c>
      <c r="I2840" s="12" t="s">
        <v>293</v>
      </c>
      <c r="J2840" s="12" t="s">
        <v>270</v>
      </c>
      <c r="K2840" s="12" t="s">
        <v>292</v>
      </c>
      <c r="L2840" s="24" t="s">
        <v>96</v>
      </c>
      <c r="M2840" s="24" t="s">
        <v>272</v>
      </c>
      <c r="N2840" t="s">
        <v>85</v>
      </c>
      <c r="O2840" s="24">
        <v>3</v>
      </c>
      <c r="P2840">
        <v>10</v>
      </c>
      <c r="Q2840">
        <v>10</v>
      </c>
      <c r="R2840">
        <v>17</v>
      </c>
      <c r="S2840" s="24">
        <v>4.5</v>
      </c>
      <c r="T2840" s="24">
        <v>4.7</v>
      </c>
      <c r="U2840" t="s">
        <v>299</v>
      </c>
      <c r="V2840" s="14" t="str">
        <f>VLOOKUP($U2840,look_up!$A$2:J2866,2,FALSE)</f>
        <v>Anêmona</v>
      </c>
      <c r="W2840" s="14" t="str">
        <f>VLOOKUP($U2840,look_up!$A$2:K2866,3,FALSE)</f>
        <v>Genus</v>
      </c>
      <c r="X2840" s="14" t="str">
        <f>VLOOKUP($U2840,look_up!$A$2:L2866,4,FALSE)</f>
        <v>NA</v>
      </c>
      <c r="Y2840" s="14" t="str">
        <f>VLOOKUP($U2840,look_up!A$2:K2866,5,FALSE)</f>
        <v>Animalia</v>
      </c>
      <c r="Z2840" s="14" t="str">
        <f>VLOOKUP($U2840,look_up!A$2:L2866,6,FALSE)</f>
        <v>Cnidaria</v>
      </c>
      <c r="AA2840" s="14" t="str">
        <f>VLOOKUP($U2840,look_up!A$2:M2866,7,FALSE)</f>
        <v>Anthozoa</v>
      </c>
      <c r="AB2840" s="14" t="str">
        <f>VLOOKUP($U2840,look_up!$A$2:P2866,8,FALSE)</f>
        <v>Actiniaria</v>
      </c>
      <c r="AC2840" s="14" t="str">
        <f>VLOOKUP($U2840,look_up!$A$2:Q2866,9,FALSE)</f>
        <v>Aiptasiidae</v>
      </c>
      <c r="AD2840" s="14">
        <f>VLOOKUP($U2840,look_up!A$2:P2866,10,FALSE)</f>
        <v>100718</v>
      </c>
      <c r="AE2840" s="16">
        <v>0</v>
      </c>
      <c r="AF2840" s="24" t="s">
        <v>216</v>
      </c>
      <c r="AG2840">
        <v>40</v>
      </c>
      <c r="AH2840" s="16" t="s">
        <v>298</v>
      </c>
      <c r="AI2840" s="16" t="s">
        <v>297</v>
      </c>
      <c r="AJ2840" s="16" t="s">
        <v>214</v>
      </c>
      <c r="AK2840" s="16" t="s">
        <v>299</v>
      </c>
      <c r="AL2840" s="16">
        <v>0</v>
      </c>
    </row>
    <row r="2841" spans="1:38" x14ac:dyDescent="0.3">
      <c r="A2841" s="24" t="s">
        <v>0</v>
      </c>
      <c r="B2841" t="s">
        <v>266</v>
      </c>
      <c r="C2841" t="s">
        <v>277</v>
      </c>
      <c r="D2841">
        <v>-27.296009999999999</v>
      </c>
      <c r="E2841">
        <v>-48.36168</v>
      </c>
      <c r="F2841" s="24" t="s">
        <v>2</v>
      </c>
      <c r="G2841" s="24" t="s">
        <v>3</v>
      </c>
      <c r="H2841" s="25">
        <v>42404</v>
      </c>
      <c r="I2841" s="12" t="s">
        <v>280</v>
      </c>
      <c r="J2841" s="12" t="s">
        <v>245</v>
      </c>
      <c r="K2841" s="12" t="s">
        <v>292</v>
      </c>
      <c r="L2841" s="24" t="s">
        <v>96</v>
      </c>
      <c r="M2841" s="24" t="s">
        <v>272</v>
      </c>
      <c r="N2841" t="s">
        <v>85</v>
      </c>
      <c r="O2841" s="24">
        <v>1</v>
      </c>
      <c r="P2841">
        <v>5</v>
      </c>
      <c r="Q2841">
        <v>5</v>
      </c>
      <c r="R2841">
        <v>24</v>
      </c>
      <c r="S2841" s="24">
        <v>6</v>
      </c>
      <c r="T2841" s="24">
        <v>6</v>
      </c>
      <c r="U2841" t="s">
        <v>299</v>
      </c>
      <c r="V2841" s="14" t="str">
        <f>VLOOKUP($U2841,look_up!$A$2:J2867,2,FALSE)</f>
        <v>Anêmona</v>
      </c>
      <c r="W2841" s="14" t="str">
        <f>VLOOKUP($U2841,look_up!$A$2:K2867,3,FALSE)</f>
        <v>Genus</v>
      </c>
      <c r="X2841" s="14" t="str">
        <f>VLOOKUP($U2841,look_up!$A$2:L2867,4,FALSE)</f>
        <v>NA</v>
      </c>
      <c r="Y2841" s="14" t="str">
        <f>VLOOKUP($U2841,look_up!A$2:K2867,5,FALSE)</f>
        <v>Animalia</v>
      </c>
      <c r="Z2841" s="14" t="str">
        <f>VLOOKUP($U2841,look_up!A$2:L2867,6,FALSE)</f>
        <v>Cnidaria</v>
      </c>
      <c r="AA2841" s="14" t="str">
        <f>VLOOKUP($U2841,look_up!A$2:M2867,7,FALSE)</f>
        <v>Anthozoa</v>
      </c>
      <c r="AB2841" s="14" t="str">
        <f>VLOOKUP($U2841,look_up!$A$2:P2867,8,FALSE)</f>
        <v>Actiniaria</v>
      </c>
      <c r="AC2841" s="14" t="str">
        <f>VLOOKUP($U2841,look_up!$A$2:Q2867,9,FALSE)</f>
        <v>Aiptasiidae</v>
      </c>
      <c r="AD2841" s="14">
        <f>VLOOKUP($U2841,look_up!A$2:P2867,10,FALSE)</f>
        <v>100718</v>
      </c>
      <c r="AE2841" s="16">
        <v>0</v>
      </c>
      <c r="AF2841" s="24" t="s">
        <v>216</v>
      </c>
      <c r="AG2841">
        <v>40</v>
      </c>
      <c r="AH2841" s="16" t="s">
        <v>298</v>
      </c>
      <c r="AI2841" s="16" t="s">
        <v>297</v>
      </c>
      <c r="AJ2841" s="16" t="s">
        <v>214</v>
      </c>
      <c r="AK2841" s="16" t="s">
        <v>299</v>
      </c>
      <c r="AL2841" s="16">
        <v>0</v>
      </c>
    </row>
    <row r="2842" spans="1:38" x14ac:dyDescent="0.3">
      <c r="A2842" s="24" t="s">
        <v>0</v>
      </c>
      <c r="B2842" t="s">
        <v>266</v>
      </c>
      <c r="C2842" t="s">
        <v>277</v>
      </c>
      <c r="D2842">
        <v>-27.296009999999999</v>
      </c>
      <c r="E2842">
        <v>-48.36168</v>
      </c>
      <c r="F2842" s="24" t="s">
        <v>2</v>
      </c>
      <c r="G2842" s="24" t="s">
        <v>3</v>
      </c>
      <c r="H2842" s="25">
        <v>42404</v>
      </c>
      <c r="I2842" s="12" t="s">
        <v>280</v>
      </c>
      <c r="J2842" s="12" t="s">
        <v>245</v>
      </c>
      <c r="K2842" s="12" t="s">
        <v>292</v>
      </c>
      <c r="L2842" s="24" t="s">
        <v>96</v>
      </c>
      <c r="M2842" s="24" t="s">
        <v>272</v>
      </c>
      <c r="N2842" t="s">
        <v>85</v>
      </c>
      <c r="O2842" s="24">
        <v>2</v>
      </c>
      <c r="P2842">
        <v>5</v>
      </c>
      <c r="Q2842">
        <v>5</v>
      </c>
      <c r="R2842">
        <v>24</v>
      </c>
      <c r="S2842" s="24">
        <v>6</v>
      </c>
      <c r="T2842" s="24">
        <v>6</v>
      </c>
      <c r="U2842" t="s">
        <v>299</v>
      </c>
      <c r="V2842" s="14" t="str">
        <f>VLOOKUP($U2842,look_up!$A$2:J2868,2,FALSE)</f>
        <v>Anêmona</v>
      </c>
      <c r="W2842" s="14" t="str">
        <f>VLOOKUP($U2842,look_up!$A$2:K2868,3,FALSE)</f>
        <v>Genus</v>
      </c>
      <c r="X2842" s="14" t="str">
        <f>VLOOKUP($U2842,look_up!$A$2:L2868,4,FALSE)</f>
        <v>NA</v>
      </c>
      <c r="Y2842" s="14" t="str">
        <f>VLOOKUP($U2842,look_up!A$2:K2868,5,FALSE)</f>
        <v>Animalia</v>
      </c>
      <c r="Z2842" s="14" t="str">
        <f>VLOOKUP($U2842,look_up!A$2:L2868,6,FALSE)</f>
        <v>Cnidaria</v>
      </c>
      <c r="AA2842" s="14" t="str">
        <f>VLOOKUP($U2842,look_up!A$2:M2868,7,FALSE)</f>
        <v>Anthozoa</v>
      </c>
      <c r="AB2842" s="14" t="str">
        <f>VLOOKUP($U2842,look_up!$A$2:P2868,8,FALSE)</f>
        <v>Actiniaria</v>
      </c>
      <c r="AC2842" s="14" t="str">
        <f>VLOOKUP($U2842,look_up!$A$2:Q2868,9,FALSE)</f>
        <v>Aiptasiidae</v>
      </c>
      <c r="AD2842" s="14">
        <f>VLOOKUP($U2842,look_up!A$2:P2868,10,FALSE)</f>
        <v>100718</v>
      </c>
      <c r="AE2842" s="16">
        <v>0</v>
      </c>
      <c r="AF2842" s="24" t="s">
        <v>216</v>
      </c>
      <c r="AG2842">
        <v>40</v>
      </c>
      <c r="AH2842" s="16" t="s">
        <v>298</v>
      </c>
      <c r="AI2842" s="16" t="s">
        <v>297</v>
      </c>
      <c r="AJ2842" s="16" t="s">
        <v>214</v>
      </c>
      <c r="AK2842" s="16" t="s">
        <v>299</v>
      </c>
      <c r="AL2842" s="16">
        <v>0</v>
      </c>
    </row>
    <row r="2843" spans="1:38" x14ac:dyDescent="0.3">
      <c r="A2843" s="24" t="s">
        <v>0</v>
      </c>
      <c r="B2843" t="s">
        <v>266</v>
      </c>
      <c r="C2843" t="s">
        <v>277</v>
      </c>
      <c r="D2843">
        <v>-27.296009999999999</v>
      </c>
      <c r="E2843">
        <v>-48.36168</v>
      </c>
      <c r="F2843" s="24" t="s">
        <v>2</v>
      </c>
      <c r="G2843" s="24" t="s">
        <v>3</v>
      </c>
      <c r="H2843" s="25">
        <v>42404</v>
      </c>
      <c r="I2843" s="12" t="s">
        <v>280</v>
      </c>
      <c r="J2843" s="12" t="s">
        <v>245</v>
      </c>
      <c r="K2843" s="12" t="s">
        <v>292</v>
      </c>
      <c r="L2843" s="24" t="s">
        <v>96</v>
      </c>
      <c r="M2843" s="24" t="s">
        <v>272</v>
      </c>
      <c r="N2843" t="s">
        <v>85</v>
      </c>
      <c r="O2843" s="24">
        <v>3</v>
      </c>
      <c r="P2843">
        <v>5</v>
      </c>
      <c r="Q2843">
        <v>5</v>
      </c>
      <c r="R2843">
        <v>24</v>
      </c>
      <c r="S2843" s="24">
        <v>6</v>
      </c>
      <c r="T2843" s="24">
        <v>6</v>
      </c>
      <c r="U2843" t="s">
        <v>299</v>
      </c>
      <c r="V2843" s="14" t="str">
        <f>VLOOKUP($U2843,look_up!$A$2:J2869,2,FALSE)</f>
        <v>Anêmona</v>
      </c>
      <c r="W2843" s="14" t="str">
        <f>VLOOKUP($U2843,look_up!$A$2:K2869,3,FALSE)</f>
        <v>Genus</v>
      </c>
      <c r="X2843" s="14" t="str">
        <f>VLOOKUP($U2843,look_up!$A$2:L2869,4,FALSE)</f>
        <v>NA</v>
      </c>
      <c r="Y2843" s="14" t="str">
        <f>VLOOKUP($U2843,look_up!A$2:K2869,5,FALSE)</f>
        <v>Animalia</v>
      </c>
      <c r="Z2843" s="14" t="str">
        <f>VLOOKUP($U2843,look_up!A$2:L2869,6,FALSE)</f>
        <v>Cnidaria</v>
      </c>
      <c r="AA2843" s="14" t="str">
        <f>VLOOKUP($U2843,look_up!A$2:M2869,7,FALSE)</f>
        <v>Anthozoa</v>
      </c>
      <c r="AB2843" s="14" t="str">
        <f>VLOOKUP($U2843,look_up!$A$2:P2869,8,FALSE)</f>
        <v>Actiniaria</v>
      </c>
      <c r="AC2843" s="14" t="str">
        <f>VLOOKUP($U2843,look_up!$A$2:Q2869,9,FALSE)</f>
        <v>Aiptasiidae</v>
      </c>
      <c r="AD2843" s="14">
        <f>VLOOKUP($U2843,look_up!A$2:P2869,10,FALSE)</f>
        <v>100718</v>
      </c>
      <c r="AE2843" s="16">
        <v>0</v>
      </c>
      <c r="AF2843" s="24" t="s">
        <v>216</v>
      </c>
      <c r="AG2843">
        <v>40</v>
      </c>
      <c r="AH2843" s="16" t="s">
        <v>298</v>
      </c>
      <c r="AI2843" s="16" t="s">
        <v>297</v>
      </c>
      <c r="AJ2843" s="16" t="s">
        <v>214</v>
      </c>
      <c r="AK2843" s="16" t="s">
        <v>299</v>
      </c>
      <c r="AL2843" s="16">
        <v>0</v>
      </c>
    </row>
    <row r="2844" spans="1:38" x14ac:dyDescent="0.3">
      <c r="A2844" s="24" t="s">
        <v>0</v>
      </c>
      <c r="B2844" t="s">
        <v>266</v>
      </c>
      <c r="C2844" t="s">
        <v>277</v>
      </c>
      <c r="D2844">
        <v>-27.296009999999999</v>
      </c>
      <c r="E2844">
        <v>-48.36168</v>
      </c>
      <c r="F2844" s="24" t="s">
        <v>2</v>
      </c>
      <c r="G2844" s="24" t="s">
        <v>3</v>
      </c>
      <c r="H2844" s="25">
        <v>42404</v>
      </c>
      <c r="I2844" s="12" t="s">
        <v>280</v>
      </c>
      <c r="J2844" s="12" t="s">
        <v>245</v>
      </c>
      <c r="K2844" s="12" t="s">
        <v>292</v>
      </c>
      <c r="L2844" s="24" t="s">
        <v>96</v>
      </c>
      <c r="M2844" s="24" t="s">
        <v>272</v>
      </c>
      <c r="N2844" t="s">
        <v>85</v>
      </c>
      <c r="O2844" s="24">
        <v>1</v>
      </c>
      <c r="P2844">
        <v>10</v>
      </c>
      <c r="Q2844">
        <v>10</v>
      </c>
      <c r="R2844">
        <v>24</v>
      </c>
      <c r="S2844" s="24">
        <v>6</v>
      </c>
      <c r="T2844" s="24">
        <v>6</v>
      </c>
      <c r="U2844" t="s">
        <v>299</v>
      </c>
      <c r="V2844" s="14" t="str">
        <f>VLOOKUP($U2844,look_up!$A$2:J2870,2,FALSE)</f>
        <v>Anêmona</v>
      </c>
      <c r="W2844" s="14" t="str">
        <f>VLOOKUP($U2844,look_up!$A$2:K2870,3,FALSE)</f>
        <v>Genus</v>
      </c>
      <c r="X2844" s="14" t="str">
        <f>VLOOKUP($U2844,look_up!$A$2:L2870,4,FALSE)</f>
        <v>NA</v>
      </c>
      <c r="Y2844" s="14" t="str">
        <f>VLOOKUP($U2844,look_up!A$2:K2870,5,FALSE)</f>
        <v>Animalia</v>
      </c>
      <c r="Z2844" s="14" t="str">
        <f>VLOOKUP($U2844,look_up!A$2:L2870,6,FALSE)</f>
        <v>Cnidaria</v>
      </c>
      <c r="AA2844" s="14" t="str">
        <f>VLOOKUP($U2844,look_up!A$2:M2870,7,FALSE)</f>
        <v>Anthozoa</v>
      </c>
      <c r="AB2844" s="14" t="str">
        <f>VLOOKUP($U2844,look_up!$A$2:P2870,8,FALSE)</f>
        <v>Actiniaria</v>
      </c>
      <c r="AC2844" s="14" t="str">
        <f>VLOOKUP($U2844,look_up!$A$2:Q2870,9,FALSE)</f>
        <v>Aiptasiidae</v>
      </c>
      <c r="AD2844" s="14">
        <f>VLOOKUP($U2844,look_up!A$2:P2870,10,FALSE)</f>
        <v>100718</v>
      </c>
      <c r="AE2844" s="16">
        <v>0</v>
      </c>
      <c r="AF2844" s="24" t="s">
        <v>216</v>
      </c>
      <c r="AG2844">
        <v>40</v>
      </c>
      <c r="AH2844" s="16" t="s">
        <v>298</v>
      </c>
      <c r="AI2844" s="16" t="s">
        <v>297</v>
      </c>
      <c r="AJ2844" s="16" t="s">
        <v>214</v>
      </c>
      <c r="AK2844" s="16" t="s">
        <v>299</v>
      </c>
      <c r="AL2844" s="16">
        <v>0</v>
      </c>
    </row>
    <row r="2845" spans="1:38" x14ac:dyDescent="0.3">
      <c r="A2845" s="24" t="s">
        <v>0</v>
      </c>
      <c r="B2845" t="s">
        <v>266</v>
      </c>
      <c r="C2845" t="s">
        <v>277</v>
      </c>
      <c r="D2845">
        <v>-27.296009999999999</v>
      </c>
      <c r="E2845">
        <v>-48.36168</v>
      </c>
      <c r="F2845" s="24" t="s">
        <v>2</v>
      </c>
      <c r="G2845" s="24" t="s">
        <v>3</v>
      </c>
      <c r="H2845" s="25">
        <v>42404</v>
      </c>
      <c r="I2845" s="12" t="s">
        <v>280</v>
      </c>
      <c r="J2845" s="12" t="s">
        <v>245</v>
      </c>
      <c r="K2845" s="12" t="s">
        <v>292</v>
      </c>
      <c r="L2845" s="24" t="s">
        <v>96</v>
      </c>
      <c r="M2845" s="24" t="s">
        <v>272</v>
      </c>
      <c r="N2845" t="s">
        <v>85</v>
      </c>
      <c r="O2845" s="24">
        <v>2</v>
      </c>
      <c r="P2845">
        <v>10</v>
      </c>
      <c r="Q2845">
        <v>10</v>
      </c>
      <c r="R2845">
        <v>24</v>
      </c>
      <c r="S2845" s="24">
        <v>6</v>
      </c>
      <c r="T2845" s="24">
        <v>6</v>
      </c>
      <c r="U2845" t="s">
        <v>299</v>
      </c>
      <c r="V2845" s="14" t="str">
        <f>VLOOKUP($U2845,look_up!$A$2:J2871,2,FALSE)</f>
        <v>Anêmona</v>
      </c>
      <c r="W2845" s="14" t="str">
        <f>VLOOKUP($U2845,look_up!$A$2:K2871,3,FALSE)</f>
        <v>Genus</v>
      </c>
      <c r="X2845" s="14" t="str">
        <f>VLOOKUP($U2845,look_up!$A$2:L2871,4,FALSE)</f>
        <v>NA</v>
      </c>
      <c r="Y2845" s="14" t="str">
        <f>VLOOKUP($U2845,look_up!A$2:K2871,5,FALSE)</f>
        <v>Animalia</v>
      </c>
      <c r="Z2845" s="14" t="str">
        <f>VLOOKUP($U2845,look_up!A$2:L2871,6,FALSE)</f>
        <v>Cnidaria</v>
      </c>
      <c r="AA2845" s="14" t="str">
        <f>VLOOKUP($U2845,look_up!A$2:M2871,7,FALSE)</f>
        <v>Anthozoa</v>
      </c>
      <c r="AB2845" s="14" t="str">
        <f>VLOOKUP($U2845,look_up!$A$2:P2871,8,FALSE)</f>
        <v>Actiniaria</v>
      </c>
      <c r="AC2845" s="14" t="str">
        <f>VLOOKUP($U2845,look_up!$A$2:Q2871,9,FALSE)</f>
        <v>Aiptasiidae</v>
      </c>
      <c r="AD2845" s="14">
        <f>VLOOKUP($U2845,look_up!A$2:P2871,10,FALSE)</f>
        <v>100718</v>
      </c>
      <c r="AE2845" s="16">
        <v>0</v>
      </c>
      <c r="AF2845" s="24" t="s">
        <v>216</v>
      </c>
      <c r="AG2845">
        <v>40</v>
      </c>
      <c r="AH2845" s="16" t="s">
        <v>298</v>
      </c>
      <c r="AI2845" s="16" t="s">
        <v>297</v>
      </c>
      <c r="AJ2845" s="16" t="s">
        <v>214</v>
      </c>
      <c r="AK2845" s="16" t="s">
        <v>299</v>
      </c>
      <c r="AL2845" s="16">
        <v>0</v>
      </c>
    </row>
    <row r="2846" spans="1:38" x14ac:dyDescent="0.3">
      <c r="A2846" s="24" t="s">
        <v>0</v>
      </c>
      <c r="B2846" t="s">
        <v>266</v>
      </c>
      <c r="C2846" t="s">
        <v>277</v>
      </c>
      <c r="D2846">
        <v>-27.296009999999999</v>
      </c>
      <c r="E2846">
        <v>-48.36168</v>
      </c>
      <c r="F2846" s="24" t="s">
        <v>2</v>
      </c>
      <c r="G2846" s="24" t="s">
        <v>3</v>
      </c>
      <c r="H2846" s="25">
        <v>42404</v>
      </c>
      <c r="I2846" s="12" t="s">
        <v>280</v>
      </c>
      <c r="J2846" s="12" t="s">
        <v>245</v>
      </c>
      <c r="K2846" s="12" t="s">
        <v>292</v>
      </c>
      <c r="L2846" s="24" t="s">
        <v>96</v>
      </c>
      <c r="M2846" s="24" t="s">
        <v>272</v>
      </c>
      <c r="N2846" t="s">
        <v>85</v>
      </c>
      <c r="O2846" s="24">
        <v>3</v>
      </c>
      <c r="P2846">
        <v>10</v>
      </c>
      <c r="Q2846">
        <v>10</v>
      </c>
      <c r="R2846">
        <v>24</v>
      </c>
      <c r="S2846" s="24">
        <v>6</v>
      </c>
      <c r="T2846" s="24">
        <v>6</v>
      </c>
      <c r="U2846" t="s">
        <v>299</v>
      </c>
      <c r="V2846" s="14" t="str">
        <f>VLOOKUP($U2846,look_up!$A$2:J2872,2,FALSE)</f>
        <v>Anêmona</v>
      </c>
      <c r="W2846" s="14" t="str">
        <f>VLOOKUP($U2846,look_up!$A$2:K2872,3,FALSE)</f>
        <v>Genus</v>
      </c>
      <c r="X2846" s="14" t="str">
        <f>VLOOKUP($U2846,look_up!$A$2:L2872,4,FALSE)</f>
        <v>NA</v>
      </c>
      <c r="Y2846" s="14" t="str">
        <f>VLOOKUP($U2846,look_up!A$2:K2872,5,FALSE)</f>
        <v>Animalia</v>
      </c>
      <c r="Z2846" s="14" t="str">
        <f>VLOOKUP($U2846,look_up!A$2:L2872,6,FALSE)</f>
        <v>Cnidaria</v>
      </c>
      <c r="AA2846" s="14" t="str">
        <f>VLOOKUP($U2846,look_up!A$2:M2872,7,FALSE)</f>
        <v>Anthozoa</v>
      </c>
      <c r="AB2846" s="14" t="str">
        <f>VLOOKUP($U2846,look_up!$A$2:P2872,8,FALSE)</f>
        <v>Actiniaria</v>
      </c>
      <c r="AC2846" s="14" t="str">
        <f>VLOOKUP($U2846,look_up!$A$2:Q2872,9,FALSE)</f>
        <v>Aiptasiidae</v>
      </c>
      <c r="AD2846" s="14">
        <f>VLOOKUP($U2846,look_up!A$2:P2872,10,FALSE)</f>
        <v>100718</v>
      </c>
      <c r="AE2846" s="16">
        <v>0</v>
      </c>
      <c r="AF2846" s="24" t="s">
        <v>216</v>
      </c>
      <c r="AG2846">
        <v>40</v>
      </c>
      <c r="AH2846" s="16" t="s">
        <v>298</v>
      </c>
      <c r="AI2846" s="16" t="s">
        <v>297</v>
      </c>
      <c r="AJ2846" s="16" t="s">
        <v>214</v>
      </c>
      <c r="AK2846" s="16" t="s">
        <v>299</v>
      </c>
      <c r="AL2846" s="16">
        <v>0</v>
      </c>
    </row>
    <row r="2847" spans="1:38" x14ac:dyDescent="0.3">
      <c r="A2847" s="24" t="s">
        <v>0</v>
      </c>
      <c r="B2847" t="s">
        <v>1</v>
      </c>
      <c r="C2847" t="s">
        <v>279</v>
      </c>
      <c r="D2847">
        <v>-27.271709999999999</v>
      </c>
      <c r="E2847">
        <v>-48.331710000000001</v>
      </c>
      <c r="F2847" s="24" t="s">
        <v>2</v>
      </c>
      <c r="G2847" s="24" t="s">
        <v>3</v>
      </c>
      <c r="H2847" s="25">
        <v>42416</v>
      </c>
      <c r="I2847" s="12" t="s">
        <v>294</v>
      </c>
      <c r="J2847" s="12" t="s">
        <v>245</v>
      </c>
      <c r="K2847" s="12" t="s">
        <v>292</v>
      </c>
      <c r="L2847" s="24" t="s">
        <v>96</v>
      </c>
      <c r="M2847" s="24" t="s">
        <v>313</v>
      </c>
      <c r="N2847" t="s">
        <v>85</v>
      </c>
      <c r="O2847" s="24">
        <v>1</v>
      </c>
      <c r="P2847">
        <v>5</v>
      </c>
      <c r="Q2847">
        <v>5</v>
      </c>
      <c r="R2847">
        <v>28</v>
      </c>
      <c r="S2847" s="24">
        <v>14.5</v>
      </c>
      <c r="T2847" s="24">
        <v>13</v>
      </c>
      <c r="U2847" t="s">
        <v>299</v>
      </c>
      <c r="V2847" s="14" t="str">
        <f>VLOOKUP($U2847,look_up!$A$2:J2873,2,FALSE)</f>
        <v>Anêmona</v>
      </c>
      <c r="W2847" s="14" t="str">
        <f>VLOOKUP($U2847,look_up!$A$2:K2873,3,FALSE)</f>
        <v>Genus</v>
      </c>
      <c r="X2847" s="14" t="str">
        <f>VLOOKUP($U2847,look_up!$A$2:L2873,4,FALSE)</f>
        <v>NA</v>
      </c>
      <c r="Y2847" s="14" t="str">
        <f>VLOOKUP($U2847,look_up!A$2:K2873,5,FALSE)</f>
        <v>Animalia</v>
      </c>
      <c r="Z2847" s="14" t="str">
        <f>VLOOKUP($U2847,look_up!A$2:L2873,6,FALSE)</f>
        <v>Cnidaria</v>
      </c>
      <c r="AA2847" s="14" t="str">
        <f>VLOOKUP($U2847,look_up!A$2:M2873,7,FALSE)</f>
        <v>Anthozoa</v>
      </c>
      <c r="AB2847" s="14" t="str">
        <f>VLOOKUP($U2847,look_up!$A$2:P2873,8,FALSE)</f>
        <v>Actiniaria</v>
      </c>
      <c r="AC2847" s="14" t="str">
        <f>VLOOKUP($U2847,look_up!$A$2:Q2873,9,FALSE)</f>
        <v>Aiptasiidae</v>
      </c>
      <c r="AD2847" s="14">
        <f>VLOOKUP($U2847,look_up!A$2:P2873,10,FALSE)</f>
        <v>100718</v>
      </c>
      <c r="AE2847" s="16">
        <v>0</v>
      </c>
      <c r="AF2847" s="24" t="s">
        <v>216</v>
      </c>
      <c r="AG2847">
        <v>40</v>
      </c>
      <c r="AH2847" s="16" t="s">
        <v>298</v>
      </c>
      <c r="AI2847" s="16" t="s">
        <v>297</v>
      </c>
      <c r="AJ2847" s="16" t="s">
        <v>214</v>
      </c>
      <c r="AK2847" s="16" t="s">
        <v>299</v>
      </c>
      <c r="AL2847" s="16">
        <v>0</v>
      </c>
    </row>
    <row r="2848" spans="1:38" x14ac:dyDescent="0.3">
      <c r="A2848" s="24" t="s">
        <v>0</v>
      </c>
      <c r="B2848" t="s">
        <v>1</v>
      </c>
      <c r="C2848" t="s">
        <v>279</v>
      </c>
      <c r="D2848">
        <v>-27.271709999999999</v>
      </c>
      <c r="E2848">
        <v>-48.331710000000001</v>
      </c>
      <c r="F2848" s="24" t="s">
        <v>2</v>
      </c>
      <c r="G2848" s="24" t="s">
        <v>3</v>
      </c>
      <c r="H2848" s="25">
        <v>42416</v>
      </c>
      <c r="I2848" s="12" t="s">
        <v>294</v>
      </c>
      <c r="J2848" s="12" t="s">
        <v>245</v>
      </c>
      <c r="K2848" s="12" t="s">
        <v>292</v>
      </c>
      <c r="L2848" s="24" t="s">
        <v>96</v>
      </c>
      <c r="M2848" s="24" t="s">
        <v>313</v>
      </c>
      <c r="N2848" t="s">
        <v>85</v>
      </c>
      <c r="O2848" s="24">
        <v>2</v>
      </c>
      <c r="P2848">
        <v>5</v>
      </c>
      <c r="Q2848">
        <v>5</v>
      </c>
      <c r="R2848">
        <v>28</v>
      </c>
      <c r="S2848" s="24">
        <v>14.5</v>
      </c>
      <c r="T2848" s="24">
        <v>13</v>
      </c>
      <c r="U2848" t="s">
        <v>299</v>
      </c>
      <c r="V2848" s="14" t="str">
        <f>VLOOKUP($U2848,look_up!$A$2:J2874,2,FALSE)</f>
        <v>Anêmona</v>
      </c>
      <c r="W2848" s="14" t="str">
        <f>VLOOKUP($U2848,look_up!$A$2:K2874,3,FALSE)</f>
        <v>Genus</v>
      </c>
      <c r="X2848" s="14" t="str">
        <f>VLOOKUP($U2848,look_up!$A$2:L2874,4,FALSE)</f>
        <v>NA</v>
      </c>
      <c r="Y2848" s="14" t="str">
        <f>VLOOKUP($U2848,look_up!A$2:K2874,5,FALSE)</f>
        <v>Animalia</v>
      </c>
      <c r="Z2848" s="14" t="str">
        <f>VLOOKUP($U2848,look_up!A$2:L2874,6,FALSE)</f>
        <v>Cnidaria</v>
      </c>
      <c r="AA2848" s="14" t="str">
        <f>VLOOKUP($U2848,look_up!A$2:M2874,7,FALSE)</f>
        <v>Anthozoa</v>
      </c>
      <c r="AB2848" s="14" t="str">
        <f>VLOOKUP($U2848,look_up!$A$2:P2874,8,FALSE)</f>
        <v>Actiniaria</v>
      </c>
      <c r="AC2848" s="14" t="str">
        <f>VLOOKUP($U2848,look_up!$A$2:Q2874,9,FALSE)</f>
        <v>Aiptasiidae</v>
      </c>
      <c r="AD2848" s="14">
        <f>VLOOKUP($U2848,look_up!A$2:P2874,10,FALSE)</f>
        <v>100718</v>
      </c>
      <c r="AE2848" s="16">
        <v>0</v>
      </c>
      <c r="AF2848" s="24" t="s">
        <v>216</v>
      </c>
      <c r="AG2848">
        <v>40</v>
      </c>
      <c r="AH2848" s="16" t="s">
        <v>298</v>
      </c>
      <c r="AI2848" s="16" t="s">
        <v>297</v>
      </c>
      <c r="AJ2848" s="16" t="s">
        <v>214</v>
      </c>
      <c r="AK2848" s="16" t="s">
        <v>299</v>
      </c>
      <c r="AL2848" s="16">
        <v>0</v>
      </c>
    </row>
    <row r="2849" spans="1:38" x14ac:dyDescent="0.3">
      <c r="A2849" s="24" t="s">
        <v>0</v>
      </c>
      <c r="B2849" t="s">
        <v>1</v>
      </c>
      <c r="C2849" t="s">
        <v>279</v>
      </c>
      <c r="D2849">
        <v>-27.271709999999999</v>
      </c>
      <c r="E2849">
        <v>-48.331710000000001</v>
      </c>
      <c r="F2849" s="24" t="s">
        <v>2</v>
      </c>
      <c r="G2849" s="24" t="s">
        <v>3</v>
      </c>
      <c r="H2849" s="25">
        <v>42416</v>
      </c>
      <c r="I2849" s="12" t="s">
        <v>294</v>
      </c>
      <c r="J2849" s="12" t="s">
        <v>245</v>
      </c>
      <c r="K2849" s="12" t="s">
        <v>292</v>
      </c>
      <c r="L2849" s="24" t="s">
        <v>96</v>
      </c>
      <c r="M2849" s="24" t="s">
        <v>313</v>
      </c>
      <c r="N2849" t="s">
        <v>85</v>
      </c>
      <c r="O2849" s="24">
        <v>3</v>
      </c>
      <c r="P2849">
        <v>5</v>
      </c>
      <c r="Q2849">
        <v>5</v>
      </c>
      <c r="R2849">
        <v>28</v>
      </c>
      <c r="S2849" s="24">
        <v>14.5</v>
      </c>
      <c r="T2849" s="24">
        <v>13</v>
      </c>
      <c r="U2849" t="s">
        <v>299</v>
      </c>
      <c r="V2849" s="14" t="str">
        <f>VLOOKUP($U2849,look_up!$A$2:J2875,2,FALSE)</f>
        <v>Anêmona</v>
      </c>
      <c r="W2849" s="14" t="str">
        <f>VLOOKUP($U2849,look_up!$A$2:K2875,3,FALSE)</f>
        <v>Genus</v>
      </c>
      <c r="X2849" s="14" t="str">
        <f>VLOOKUP($U2849,look_up!$A$2:L2875,4,FALSE)</f>
        <v>NA</v>
      </c>
      <c r="Y2849" s="14" t="str">
        <f>VLOOKUP($U2849,look_up!A$2:K2875,5,FALSE)</f>
        <v>Animalia</v>
      </c>
      <c r="Z2849" s="14" t="str">
        <f>VLOOKUP($U2849,look_up!A$2:L2875,6,FALSE)</f>
        <v>Cnidaria</v>
      </c>
      <c r="AA2849" s="14" t="str">
        <f>VLOOKUP($U2849,look_up!A$2:M2875,7,FALSE)</f>
        <v>Anthozoa</v>
      </c>
      <c r="AB2849" s="14" t="str">
        <f>VLOOKUP($U2849,look_up!$A$2:P2875,8,FALSE)</f>
        <v>Actiniaria</v>
      </c>
      <c r="AC2849" s="14" t="str">
        <f>VLOOKUP($U2849,look_up!$A$2:Q2875,9,FALSE)</f>
        <v>Aiptasiidae</v>
      </c>
      <c r="AD2849" s="14">
        <f>VLOOKUP($U2849,look_up!A$2:P2875,10,FALSE)</f>
        <v>100718</v>
      </c>
      <c r="AE2849" s="16">
        <v>0</v>
      </c>
      <c r="AF2849" s="24" t="s">
        <v>216</v>
      </c>
      <c r="AG2849">
        <v>40</v>
      </c>
      <c r="AH2849" s="16" t="s">
        <v>298</v>
      </c>
      <c r="AI2849" s="16" t="s">
        <v>297</v>
      </c>
      <c r="AJ2849" s="16" t="s">
        <v>214</v>
      </c>
      <c r="AK2849" s="16" t="s">
        <v>299</v>
      </c>
      <c r="AL2849" s="16">
        <v>0</v>
      </c>
    </row>
    <row r="2850" spans="1:38" x14ac:dyDescent="0.3">
      <c r="A2850" s="24" t="s">
        <v>0</v>
      </c>
      <c r="B2850" t="s">
        <v>1</v>
      </c>
      <c r="C2850" t="s">
        <v>279</v>
      </c>
      <c r="D2850">
        <v>-27.271709999999999</v>
      </c>
      <c r="E2850">
        <v>-48.331710000000001</v>
      </c>
      <c r="F2850" s="24" t="s">
        <v>2</v>
      </c>
      <c r="G2850" s="24" t="s">
        <v>3</v>
      </c>
      <c r="H2850" s="25">
        <v>42416</v>
      </c>
      <c r="I2850" s="12" t="s">
        <v>294</v>
      </c>
      <c r="J2850" s="12" t="s">
        <v>245</v>
      </c>
      <c r="K2850" s="12" t="s">
        <v>292</v>
      </c>
      <c r="L2850" s="24" t="s">
        <v>96</v>
      </c>
      <c r="M2850" s="24" t="s">
        <v>313</v>
      </c>
      <c r="N2850" t="s">
        <v>86</v>
      </c>
      <c r="O2850" s="24">
        <v>1</v>
      </c>
      <c r="P2850">
        <v>10</v>
      </c>
      <c r="Q2850">
        <v>10</v>
      </c>
      <c r="R2850">
        <v>27</v>
      </c>
      <c r="S2850" s="24">
        <v>14.5</v>
      </c>
      <c r="T2850" s="24">
        <v>13</v>
      </c>
      <c r="U2850" t="s">
        <v>299</v>
      </c>
      <c r="V2850" s="14" t="str">
        <f>VLOOKUP($U2850,look_up!$A$2:J2876,2,FALSE)</f>
        <v>Anêmona</v>
      </c>
      <c r="W2850" s="14" t="str">
        <f>VLOOKUP($U2850,look_up!$A$2:K2876,3,FALSE)</f>
        <v>Genus</v>
      </c>
      <c r="X2850" s="14" t="str">
        <f>VLOOKUP($U2850,look_up!$A$2:L2876,4,FALSE)</f>
        <v>NA</v>
      </c>
      <c r="Y2850" s="14" t="str">
        <f>VLOOKUP($U2850,look_up!A$2:K2876,5,FALSE)</f>
        <v>Animalia</v>
      </c>
      <c r="Z2850" s="14" t="str">
        <f>VLOOKUP($U2850,look_up!A$2:L2876,6,FALSE)</f>
        <v>Cnidaria</v>
      </c>
      <c r="AA2850" s="14" t="str">
        <f>VLOOKUP($U2850,look_up!A$2:M2876,7,FALSE)</f>
        <v>Anthozoa</v>
      </c>
      <c r="AB2850" s="14" t="str">
        <f>VLOOKUP($U2850,look_up!$A$2:P2876,8,FALSE)</f>
        <v>Actiniaria</v>
      </c>
      <c r="AC2850" s="14" t="str">
        <f>VLOOKUP($U2850,look_up!$A$2:Q2876,9,FALSE)</f>
        <v>Aiptasiidae</v>
      </c>
      <c r="AD2850" s="14">
        <f>VLOOKUP($U2850,look_up!A$2:P2876,10,FALSE)</f>
        <v>100718</v>
      </c>
      <c r="AE2850" s="16">
        <v>0</v>
      </c>
      <c r="AF2850" s="24" t="s">
        <v>216</v>
      </c>
      <c r="AG2850">
        <v>40</v>
      </c>
      <c r="AH2850" s="16" t="s">
        <v>298</v>
      </c>
      <c r="AI2850" s="16" t="s">
        <v>297</v>
      </c>
      <c r="AJ2850" s="16" t="s">
        <v>214</v>
      </c>
      <c r="AK2850" s="16" t="s">
        <v>299</v>
      </c>
      <c r="AL2850" s="16">
        <v>0</v>
      </c>
    </row>
    <row r="2851" spans="1:38" x14ac:dyDescent="0.3">
      <c r="A2851" s="24" t="s">
        <v>0</v>
      </c>
      <c r="B2851" t="s">
        <v>1</v>
      </c>
      <c r="C2851" t="s">
        <v>279</v>
      </c>
      <c r="D2851">
        <v>-27.271709999999999</v>
      </c>
      <c r="E2851">
        <v>-48.331710000000001</v>
      </c>
      <c r="F2851" s="24" t="s">
        <v>2</v>
      </c>
      <c r="G2851" s="24" t="s">
        <v>3</v>
      </c>
      <c r="H2851" s="25">
        <v>42416</v>
      </c>
      <c r="I2851" s="12" t="s">
        <v>294</v>
      </c>
      <c r="J2851" s="12" t="s">
        <v>245</v>
      </c>
      <c r="K2851" s="12" t="s">
        <v>292</v>
      </c>
      <c r="L2851" s="24" t="s">
        <v>96</v>
      </c>
      <c r="M2851" s="24" t="s">
        <v>313</v>
      </c>
      <c r="N2851" t="s">
        <v>86</v>
      </c>
      <c r="O2851" s="24">
        <v>2</v>
      </c>
      <c r="P2851">
        <v>10</v>
      </c>
      <c r="Q2851">
        <v>10</v>
      </c>
      <c r="R2851">
        <v>27</v>
      </c>
      <c r="S2851" s="24">
        <v>14.5</v>
      </c>
      <c r="T2851" s="24">
        <v>13</v>
      </c>
      <c r="U2851" t="s">
        <v>299</v>
      </c>
      <c r="V2851" s="14" t="str">
        <f>VLOOKUP($U2851,look_up!$A$2:J2877,2,FALSE)</f>
        <v>Anêmona</v>
      </c>
      <c r="W2851" s="14" t="str">
        <f>VLOOKUP($U2851,look_up!$A$2:K2877,3,FALSE)</f>
        <v>Genus</v>
      </c>
      <c r="X2851" s="14" t="str">
        <f>VLOOKUP($U2851,look_up!$A$2:L2877,4,FALSE)</f>
        <v>NA</v>
      </c>
      <c r="Y2851" s="14" t="str">
        <f>VLOOKUP($U2851,look_up!A$2:K2877,5,FALSE)</f>
        <v>Animalia</v>
      </c>
      <c r="Z2851" s="14" t="str">
        <f>VLOOKUP($U2851,look_up!A$2:L2877,6,FALSE)</f>
        <v>Cnidaria</v>
      </c>
      <c r="AA2851" s="14" t="str">
        <f>VLOOKUP($U2851,look_up!A$2:M2877,7,FALSE)</f>
        <v>Anthozoa</v>
      </c>
      <c r="AB2851" s="14" t="str">
        <f>VLOOKUP($U2851,look_up!$A$2:P2877,8,FALSE)</f>
        <v>Actiniaria</v>
      </c>
      <c r="AC2851" s="14" t="str">
        <f>VLOOKUP($U2851,look_up!$A$2:Q2877,9,FALSE)</f>
        <v>Aiptasiidae</v>
      </c>
      <c r="AD2851" s="14">
        <f>VLOOKUP($U2851,look_up!A$2:P2877,10,FALSE)</f>
        <v>100718</v>
      </c>
      <c r="AE2851" s="16">
        <v>0</v>
      </c>
      <c r="AF2851" s="24" t="s">
        <v>216</v>
      </c>
      <c r="AG2851">
        <v>40</v>
      </c>
      <c r="AH2851" s="16" t="s">
        <v>298</v>
      </c>
      <c r="AI2851" s="16" t="s">
        <v>297</v>
      </c>
      <c r="AJ2851" s="16" t="s">
        <v>214</v>
      </c>
      <c r="AK2851" s="16" t="s">
        <v>299</v>
      </c>
      <c r="AL2851" s="16">
        <v>0</v>
      </c>
    </row>
    <row r="2852" spans="1:38" x14ac:dyDescent="0.3">
      <c r="A2852" s="24" t="s">
        <v>0</v>
      </c>
      <c r="B2852" t="s">
        <v>1</v>
      </c>
      <c r="C2852" t="s">
        <v>279</v>
      </c>
      <c r="D2852">
        <v>-27.271709999999999</v>
      </c>
      <c r="E2852">
        <v>-48.331710000000001</v>
      </c>
      <c r="F2852" s="24" t="s">
        <v>2</v>
      </c>
      <c r="G2852" s="24" t="s">
        <v>3</v>
      </c>
      <c r="H2852" s="25">
        <v>42416</v>
      </c>
      <c r="I2852" s="12" t="s">
        <v>294</v>
      </c>
      <c r="J2852" s="12" t="s">
        <v>245</v>
      </c>
      <c r="K2852" s="12" t="s">
        <v>292</v>
      </c>
      <c r="L2852" s="24" t="s">
        <v>96</v>
      </c>
      <c r="M2852" s="24" t="s">
        <v>313</v>
      </c>
      <c r="N2852" t="s">
        <v>86</v>
      </c>
      <c r="O2852" s="24">
        <v>3</v>
      </c>
      <c r="P2852">
        <v>10</v>
      </c>
      <c r="Q2852">
        <v>10</v>
      </c>
      <c r="R2852">
        <v>27</v>
      </c>
      <c r="S2852" s="24">
        <v>14.5</v>
      </c>
      <c r="T2852" s="24">
        <v>13</v>
      </c>
      <c r="U2852" t="s">
        <v>299</v>
      </c>
      <c r="V2852" s="14" t="str">
        <f>VLOOKUP($U2852,look_up!$A$2:J2878,2,FALSE)</f>
        <v>Anêmona</v>
      </c>
      <c r="W2852" s="14" t="str">
        <f>VLOOKUP($U2852,look_up!$A$2:K2878,3,FALSE)</f>
        <v>Genus</v>
      </c>
      <c r="X2852" s="14" t="str">
        <f>VLOOKUP($U2852,look_up!$A$2:L2878,4,FALSE)</f>
        <v>NA</v>
      </c>
      <c r="Y2852" s="14" t="str">
        <f>VLOOKUP($U2852,look_up!A$2:K2878,5,FALSE)</f>
        <v>Animalia</v>
      </c>
      <c r="Z2852" s="14" t="str">
        <f>VLOOKUP($U2852,look_up!A$2:L2878,6,FALSE)</f>
        <v>Cnidaria</v>
      </c>
      <c r="AA2852" s="14" t="str">
        <f>VLOOKUP($U2852,look_up!A$2:M2878,7,FALSE)</f>
        <v>Anthozoa</v>
      </c>
      <c r="AB2852" s="14" t="str">
        <f>VLOOKUP($U2852,look_up!$A$2:P2878,8,FALSE)</f>
        <v>Actiniaria</v>
      </c>
      <c r="AC2852" s="14" t="str">
        <f>VLOOKUP($U2852,look_up!$A$2:Q2878,9,FALSE)</f>
        <v>Aiptasiidae</v>
      </c>
      <c r="AD2852" s="14">
        <f>VLOOKUP($U2852,look_up!A$2:P2878,10,FALSE)</f>
        <v>100718</v>
      </c>
      <c r="AE2852" s="16">
        <v>0</v>
      </c>
      <c r="AF2852" s="24" t="s">
        <v>216</v>
      </c>
      <c r="AG2852">
        <v>40</v>
      </c>
      <c r="AH2852" s="16" t="s">
        <v>298</v>
      </c>
      <c r="AI2852" s="16" t="s">
        <v>297</v>
      </c>
      <c r="AJ2852" s="16" t="s">
        <v>214</v>
      </c>
      <c r="AK2852" s="16" t="s">
        <v>299</v>
      </c>
      <c r="AL2852" s="16">
        <v>0</v>
      </c>
    </row>
    <row r="2853" spans="1:38" x14ac:dyDescent="0.3">
      <c r="A2853" s="24" t="s">
        <v>0</v>
      </c>
      <c r="B2853" t="s">
        <v>308</v>
      </c>
      <c r="C2853" t="s">
        <v>281</v>
      </c>
      <c r="D2853">
        <v>-27.274239999999999</v>
      </c>
      <c r="E2853">
        <v>-48.3339</v>
      </c>
      <c r="F2853" s="24" t="s">
        <v>2</v>
      </c>
      <c r="G2853" s="24" t="s">
        <v>3</v>
      </c>
      <c r="H2853" s="25">
        <v>42417</v>
      </c>
      <c r="I2853" s="12" t="s">
        <v>103</v>
      </c>
      <c r="J2853" s="12" t="s">
        <v>245</v>
      </c>
      <c r="K2853" s="12" t="s">
        <v>292</v>
      </c>
      <c r="L2853" s="24" t="s">
        <v>96</v>
      </c>
      <c r="M2853" s="24" t="s">
        <v>313</v>
      </c>
      <c r="N2853" t="s">
        <v>85</v>
      </c>
      <c r="O2853" s="24">
        <v>1</v>
      </c>
      <c r="P2853">
        <v>5</v>
      </c>
      <c r="Q2853">
        <v>5</v>
      </c>
      <c r="R2853">
        <v>26</v>
      </c>
      <c r="S2853" s="24">
        <v>13.5</v>
      </c>
      <c r="T2853" s="24">
        <v>13.5</v>
      </c>
      <c r="U2853" t="s">
        <v>299</v>
      </c>
      <c r="V2853" s="14" t="str">
        <f>VLOOKUP($U2853,look_up!$A$2:J2879,2,FALSE)</f>
        <v>Anêmona</v>
      </c>
      <c r="W2853" s="14" t="str">
        <f>VLOOKUP($U2853,look_up!$A$2:K2879,3,FALSE)</f>
        <v>Genus</v>
      </c>
      <c r="X2853" s="14" t="str">
        <f>VLOOKUP($U2853,look_up!$A$2:L2879,4,FALSE)</f>
        <v>NA</v>
      </c>
      <c r="Y2853" s="14" t="str">
        <f>VLOOKUP($U2853,look_up!A$2:K2879,5,FALSE)</f>
        <v>Animalia</v>
      </c>
      <c r="Z2853" s="14" t="str">
        <f>VLOOKUP($U2853,look_up!A$2:L2879,6,FALSE)</f>
        <v>Cnidaria</v>
      </c>
      <c r="AA2853" s="14" t="str">
        <f>VLOOKUP($U2853,look_up!A$2:M2879,7,FALSE)</f>
        <v>Anthozoa</v>
      </c>
      <c r="AB2853" s="14" t="str">
        <f>VLOOKUP($U2853,look_up!$A$2:P2879,8,FALSE)</f>
        <v>Actiniaria</v>
      </c>
      <c r="AC2853" s="14" t="str">
        <f>VLOOKUP($U2853,look_up!$A$2:Q2879,9,FALSE)</f>
        <v>Aiptasiidae</v>
      </c>
      <c r="AD2853" s="14">
        <f>VLOOKUP($U2853,look_up!A$2:P2879,10,FALSE)</f>
        <v>100718</v>
      </c>
      <c r="AE2853" s="16">
        <v>0</v>
      </c>
      <c r="AF2853" s="24" t="s">
        <v>216</v>
      </c>
      <c r="AG2853">
        <v>40</v>
      </c>
      <c r="AH2853" s="16" t="s">
        <v>298</v>
      </c>
      <c r="AI2853" s="16" t="s">
        <v>297</v>
      </c>
      <c r="AJ2853" s="16" t="s">
        <v>214</v>
      </c>
      <c r="AK2853" s="16" t="s">
        <v>299</v>
      </c>
      <c r="AL2853" s="16">
        <v>0</v>
      </c>
    </row>
    <row r="2854" spans="1:38" x14ac:dyDescent="0.3">
      <c r="A2854" s="24" t="s">
        <v>0</v>
      </c>
      <c r="B2854" t="s">
        <v>308</v>
      </c>
      <c r="C2854" t="s">
        <v>281</v>
      </c>
      <c r="D2854">
        <v>-27.274239999999999</v>
      </c>
      <c r="E2854">
        <v>-48.3339</v>
      </c>
      <c r="F2854" s="24" t="s">
        <v>2</v>
      </c>
      <c r="G2854" s="24" t="s">
        <v>3</v>
      </c>
      <c r="H2854" s="25">
        <v>42417</v>
      </c>
      <c r="I2854" s="12" t="s">
        <v>103</v>
      </c>
      <c r="J2854" s="12" t="s">
        <v>245</v>
      </c>
      <c r="K2854" s="12" t="s">
        <v>292</v>
      </c>
      <c r="L2854" s="24" t="s">
        <v>96</v>
      </c>
      <c r="M2854" s="24" t="s">
        <v>313</v>
      </c>
      <c r="N2854" t="s">
        <v>85</v>
      </c>
      <c r="O2854" s="24">
        <v>2</v>
      </c>
      <c r="P2854">
        <v>5</v>
      </c>
      <c r="Q2854">
        <v>5</v>
      </c>
      <c r="R2854">
        <v>26</v>
      </c>
      <c r="S2854" s="24">
        <v>13.5</v>
      </c>
      <c r="T2854" s="24">
        <v>13.5</v>
      </c>
      <c r="U2854" t="s">
        <v>299</v>
      </c>
      <c r="V2854" s="14" t="str">
        <f>VLOOKUP($U2854,look_up!$A$2:J2880,2,FALSE)</f>
        <v>Anêmona</v>
      </c>
      <c r="W2854" s="14" t="str">
        <f>VLOOKUP($U2854,look_up!$A$2:K2880,3,FALSE)</f>
        <v>Genus</v>
      </c>
      <c r="X2854" s="14" t="str">
        <f>VLOOKUP($U2854,look_up!$A$2:L2880,4,FALSE)</f>
        <v>NA</v>
      </c>
      <c r="Y2854" s="14" t="str">
        <f>VLOOKUP($U2854,look_up!A$2:K2880,5,FALSE)</f>
        <v>Animalia</v>
      </c>
      <c r="Z2854" s="14" t="str">
        <f>VLOOKUP($U2854,look_up!A$2:L2880,6,FALSE)</f>
        <v>Cnidaria</v>
      </c>
      <c r="AA2854" s="14" t="str">
        <f>VLOOKUP($U2854,look_up!A$2:M2880,7,FALSE)</f>
        <v>Anthozoa</v>
      </c>
      <c r="AB2854" s="14" t="str">
        <f>VLOOKUP($U2854,look_up!$A$2:P2880,8,FALSE)</f>
        <v>Actiniaria</v>
      </c>
      <c r="AC2854" s="14" t="str">
        <f>VLOOKUP($U2854,look_up!$A$2:Q2880,9,FALSE)</f>
        <v>Aiptasiidae</v>
      </c>
      <c r="AD2854" s="14">
        <f>VLOOKUP($U2854,look_up!A$2:P2880,10,FALSE)</f>
        <v>100718</v>
      </c>
      <c r="AE2854" s="16">
        <v>0</v>
      </c>
      <c r="AF2854" s="24" t="s">
        <v>216</v>
      </c>
      <c r="AG2854">
        <v>40</v>
      </c>
      <c r="AH2854" s="16" t="s">
        <v>298</v>
      </c>
      <c r="AI2854" s="16" t="s">
        <v>297</v>
      </c>
      <c r="AJ2854" s="16" t="s">
        <v>214</v>
      </c>
      <c r="AK2854" s="16" t="s">
        <v>299</v>
      </c>
      <c r="AL2854" s="16">
        <v>0</v>
      </c>
    </row>
    <row r="2855" spans="1:38" x14ac:dyDescent="0.3">
      <c r="A2855" s="24" t="s">
        <v>0</v>
      </c>
      <c r="B2855" t="s">
        <v>308</v>
      </c>
      <c r="C2855" t="s">
        <v>281</v>
      </c>
      <c r="D2855">
        <v>-27.274239999999999</v>
      </c>
      <c r="E2855">
        <v>-48.3339</v>
      </c>
      <c r="F2855" s="24" t="s">
        <v>2</v>
      </c>
      <c r="G2855" s="24" t="s">
        <v>3</v>
      </c>
      <c r="H2855" s="25">
        <v>42417</v>
      </c>
      <c r="I2855" s="12" t="s">
        <v>103</v>
      </c>
      <c r="J2855" s="12" t="s">
        <v>245</v>
      </c>
      <c r="K2855" s="12" t="s">
        <v>292</v>
      </c>
      <c r="L2855" s="24" t="s">
        <v>96</v>
      </c>
      <c r="M2855" s="24" t="s">
        <v>313</v>
      </c>
      <c r="N2855" t="s">
        <v>85</v>
      </c>
      <c r="O2855" s="24">
        <v>3</v>
      </c>
      <c r="P2855">
        <v>5</v>
      </c>
      <c r="Q2855">
        <v>5</v>
      </c>
      <c r="R2855">
        <v>26</v>
      </c>
      <c r="S2855" s="24">
        <v>13.5</v>
      </c>
      <c r="T2855" s="24">
        <v>13.5</v>
      </c>
      <c r="U2855" t="s">
        <v>299</v>
      </c>
      <c r="V2855" s="14" t="str">
        <f>VLOOKUP($U2855,look_up!$A$2:J2881,2,FALSE)</f>
        <v>Anêmona</v>
      </c>
      <c r="W2855" s="14" t="str">
        <f>VLOOKUP($U2855,look_up!$A$2:K2881,3,FALSE)</f>
        <v>Genus</v>
      </c>
      <c r="X2855" s="14" t="str">
        <f>VLOOKUP($U2855,look_up!$A$2:L2881,4,FALSE)</f>
        <v>NA</v>
      </c>
      <c r="Y2855" s="14" t="str">
        <f>VLOOKUP($U2855,look_up!A$2:K2881,5,FALSE)</f>
        <v>Animalia</v>
      </c>
      <c r="Z2855" s="14" t="str">
        <f>VLOOKUP($U2855,look_up!A$2:L2881,6,FALSE)</f>
        <v>Cnidaria</v>
      </c>
      <c r="AA2855" s="14" t="str">
        <f>VLOOKUP($U2855,look_up!A$2:M2881,7,FALSE)</f>
        <v>Anthozoa</v>
      </c>
      <c r="AB2855" s="14" t="str">
        <f>VLOOKUP($U2855,look_up!$A$2:P2881,8,FALSE)</f>
        <v>Actiniaria</v>
      </c>
      <c r="AC2855" s="14" t="str">
        <f>VLOOKUP($U2855,look_up!$A$2:Q2881,9,FALSE)</f>
        <v>Aiptasiidae</v>
      </c>
      <c r="AD2855" s="14">
        <f>VLOOKUP($U2855,look_up!A$2:P2881,10,FALSE)</f>
        <v>100718</v>
      </c>
      <c r="AE2855" s="16">
        <v>0</v>
      </c>
      <c r="AF2855" s="24" t="s">
        <v>216</v>
      </c>
      <c r="AG2855">
        <v>40</v>
      </c>
      <c r="AH2855" s="16" t="s">
        <v>298</v>
      </c>
      <c r="AI2855" s="16" t="s">
        <v>297</v>
      </c>
      <c r="AJ2855" s="16" t="s">
        <v>214</v>
      </c>
      <c r="AK2855" s="16" t="s">
        <v>299</v>
      </c>
      <c r="AL2855" s="16">
        <v>0</v>
      </c>
    </row>
    <row r="2856" spans="1:38" x14ac:dyDescent="0.3">
      <c r="A2856" s="24" t="s">
        <v>0</v>
      </c>
      <c r="B2856" t="s">
        <v>308</v>
      </c>
      <c r="C2856" t="s">
        <v>281</v>
      </c>
      <c r="D2856">
        <v>-27.274239999999999</v>
      </c>
      <c r="E2856">
        <v>-48.3339</v>
      </c>
      <c r="F2856" s="24" t="s">
        <v>2</v>
      </c>
      <c r="G2856" s="24" t="s">
        <v>3</v>
      </c>
      <c r="H2856" s="25">
        <v>42417</v>
      </c>
      <c r="I2856" s="12" t="s">
        <v>103</v>
      </c>
      <c r="J2856" s="12" t="s">
        <v>245</v>
      </c>
      <c r="K2856" s="12" t="s">
        <v>292</v>
      </c>
      <c r="L2856" s="24" t="s">
        <v>96</v>
      </c>
      <c r="M2856" s="24" t="s">
        <v>313</v>
      </c>
      <c r="N2856" t="s">
        <v>85</v>
      </c>
      <c r="O2856" s="24">
        <v>1</v>
      </c>
      <c r="P2856">
        <v>10</v>
      </c>
      <c r="Q2856">
        <v>10</v>
      </c>
      <c r="R2856">
        <v>26</v>
      </c>
      <c r="S2856" s="24">
        <v>13.5</v>
      </c>
      <c r="T2856" s="24">
        <v>13.5</v>
      </c>
      <c r="U2856" t="s">
        <v>299</v>
      </c>
      <c r="V2856" s="14" t="str">
        <f>VLOOKUP($U2856,look_up!$A$2:J2882,2,FALSE)</f>
        <v>Anêmona</v>
      </c>
      <c r="W2856" s="14" t="str">
        <f>VLOOKUP($U2856,look_up!$A$2:K2882,3,FALSE)</f>
        <v>Genus</v>
      </c>
      <c r="X2856" s="14" t="str">
        <f>VLOOKUP($U2856,look_up!$A$2:L2882,4,FALSE)</f>
        <v>NA</v>
      </c>
      <c r="Y2856" s="14" t="str">
        <f>VLOOKUP($U2856,look_up!A$2:K2882,5,FALSE)</f>
        <v>Animalia</v>
      </c>
      <c r="Z2856" s="14" t="str">
        <f>VLOOKUP($U2856,look_up!A$2:L2882,6,FALSE)</f>
        <v>Cnidaria</v>
      </c>
      <c r="AA2856" s="14" t="str">
        <f>VLOOKUP($U2856,look_up!A$2:M2882,7,FALSE)</f>
        <v>Anthozoa</v>
      </c>
      <c r="AB2856" s="14" t="str">
        <f>VLOOKUP($U2856,look_up!$A$2:P2882,8,FALSE)</f>
        <v>Actiniaria</v>
      </c>
      <c r="AC2856" s="14" t="str">
        <f>VLOOKUP($U2856,look_up!$A$2:Q2882,9,FALSE)</f>
        <v>Aiptasiidae</v>
      </c>
      <c r="AD2856" s="14">
        <f>VLOOKUP($U2856,look_up!A$2:P2882,10,FALSE)</f>
        <v>100718</v>
      </c>
      <c r="AE2856" s="16">
        <v>0</v>
      </c>
      <c r="AF2856" s="24" t="s">
        <v>216</v>
      </c>
      <c r="AG2856">
        <v>40</v>
      </c>
      <c r="AH2856" s="16" t="s">
        <v>298</v>
      </c>
      <c r="AI2856" s="16" t="s">
        <v>297</v>
      </c>
      <c r="AJ2856" s="16" t="s">
        <v>214</v>
      </c>
      <c r="AK2856" s="16" t="s">
        <v>299</v>
      </c>
      <c r="AL2856" s="16">
        <v>0</v>
      </c>
    </row>
    <row r="2857" spans="1:38" x14ac:dyDescent="0.3">
      <c r="A2857" s="24" t="s">
        <v>0</v>
      </c>
      <c r="B2857" t="s">
        <v>308</v>
      </c>
      <c r="C2857" t="s">
        <v>281</v>
      </c>
      <c r="D2857">
        <v>-27.274239999999999</v>
      </c>
      <c r="E2857">
        <v>-48.3339</v>
      </c>
      <c r="F2857" s="24" t="s">
        <v>2</v>
      </c>
      <c r="G2857" s="24" t="s">
        <v>3</v>
      </c>
      <c r="H2857" s="25">
        <v>42417</v>
      </c>
      <c r="I2857" s="12" t="s">
        <v>103</v>
      </c>
      <c r="J2857" s="12" t="s">
        <v>245</v>
      </c>
      <c r="K2857" s="12" t="s">
        <v>292</v>
      </c>
      <c r="L2857" s="24" t="s">
        <v>96</v>
      </c>
      <c r="M2857" s="24" t="s">
        <v>313</v>
      </c>
      <c r="N2857" t="s">
        <v>85</v>
      </c>
      <c r="O2857" s="24">
        <v>2</v>
      </c>
      <c r="P2857">
        <v>10</v>
      </c>
      <c r="Q2857">
        <v>10</v>
      </c>
      <c r="R2857">
        <v>26</v>
      </c>
      <c r="S2857" s="24">
        <v>13.5</v>
      </c>
      <c r="T2857" s="24">
        <v>13.5</v>
      </c>
      <c r="U2857" t="s">
        <v>299</v>
      </c>
      <c r="V2857" s="14" t="str">
        <f>VLOOKUP($U2857,look_up!$A$2:J2883,2,FALSE)</f>
        <v>Anêmona</v>
      </c>
      <c r="W2857" s="14" t="str">
        <f>VLOOKUP($U2857,look_up!$A$2:K2883,3,FALSE)</f>
        <v>Genus</v>
      </c>
      <c r="X2857" s="14" t="str">
        <f>VLOOKUP($U2857,look_up!$A$2:L2883,4,FALSE)</f>
        <v>NA</v>
      </c>
      <c r="Y2857" s="14" t="str">
        <f>VLOOKUP($U2857,look_up!A$2:K2883,5,FALSE)</f>
        <v>Animalia</v>
      </c>
      <c r="Z2857" s="14" t="str">
        <f>VLOOKUP($U2857,look_up!A$2:L2883,6,FALSE)</f>
        <v>Cnidaria</v>
      </c>
      <c r="AA2857" s="14" t="str">
        <f>VLOOKUP($U2857,look_up!A$2:M2883,7,FALSE)</f>
        <v>Anthozoa</v>
      </c>
      <c r="AB2857" s="14" t="str">
        <f>VLOOKUP($U2857,look_up!$A$2:P2883,8,FALSE)</f>
        <v>Actiniaria</v>
      </c>
      <c r="AC2857" s="14" t="str">
        <f>VLOOKUP($U2857,look_up!$A$2:Q2883,9,FALSE)</f>
        <v>Aiptasiidae</v>
      </c>
      <c r="AD2857" s="14">
        <f>VLOOKUP($U2857,look_up!A$2:P2883,10,FALSE)</f>
        <v>100718</v>
      </c>
      <c r="AE2857" s="16">
        <v>0</v>
      </c>
      <c r="AF2857" s="24" t="s">
        <v>216</v>
      </c>
      <c r="AG2857">
        <v>40</v>
      </c>
      <c r="AH2857" s="16" t="s">
        <v>298</v>
      </c>
      <c r="AI2857" s="16" t="s">
        <v>297</v>
      </c>
      <c r="AJ2857" s="16" t="s">
        <v>214</v>
      </c>
      <c r="AK2857" s="16" t="s">
        <v>299</v>
      </c>
      <c r="AL2857" s="16">
        <v>0</v>
      </c>
    </row>
    <row r="2858" spans="1:38" x14ac:dyDescent="0.3">
      <c r="A2858" s="24" t="s">
        <v>0</v>
      </c>
      <c r="B2858" t="s">
        <v>308</v>
      </c>
      <c r="C2858" t="s">
        <v>281</v>
      </c>
      <c r="D2858">
        <v>-27.274239999999999</v>
      </c>
      <c r="E2858">
        <v>-48.3339</v>
      </c>
      <c r="F2858" s="24" t="s">
        <v>2</v>
      </c>
      <c r="G2858" s="24" t="s">
        <v>3</v>
      </c>
      <c r="H2858" s="25">
        <v>42417</v>
      </c>
      <c r="I2858" s="12" t="s">
        <v>103</v>
      </c>
      <c r="J2858" s="12" t="s">
        <v>245</v>
      </c>
      <c r="K2858" s="12" t="s">
        <v>292</v>
      </c>
      <c r="L2858" s="24" t="s">
        <v>96</v>
      </c>
      <c r="M2858" s="24" t="s">
        <v>313</v>
      </c>
      <c r="N2858" t="s">
        <v>85</v>
      </c>
      <c r="O2858" s="24">
        <v>3</v>
      </c>
      <c r="P2858">
        <v>10</v>
      </c>
      <c r="Q2858">
        <v>10</v>
      </c>
      <c r="R2858">
        <v>26</v>
      </c>
      <c r="S2858" s="24">
        <v>13.5</v>
      </c>
      <c r="T2858" s="24">
        <v>13.5</v>
      </c>
      <c r="U2858" t="s">
        <v>299</v>
      </c>
      <c r="V2858" s="14" t="str">
        <f>VLOOKUP($U2858,look_up!$A$2:J2884,2,FALSE)</f>
        <v>Anêmona</v>
      </c>
      <c r="W2858" s="14" t="str">
        <f>VLOOKUP($U2858,look_up!$A$2:K2884,3,FALSE)</f>
        <v>Genus</v>
      </c>
      <c r="X2858" s="14" t="str">
        <f>VLOOKUP($U2858,look_up!$A$2:L2884,4,FALSE)</f>
        <v>NA</v>
      </c>
      <c r="Y2858" s="14" t="str">
        <f>VLOOKUP($U2858,look_up!A$2:K2884,5,FALSE)</f>
        <v>Animalia</v>
      </c>
      <c r="Z2858" s="14" t="str">
        <f>VLOOKUP($U2858,look_up!A$2:L2884,6,FALSE)</f>
        <v>Cnidaria</v>
      </c>
      <c r="AA2858" s="14" t="str">
        <f>VLOOKUP($U2858,look_up!A$2:M2884,7,FALSE)</f>
        <v>Anthozoa</v>
      </c>
      <c r="AB2858" s="14" t="str">
        <f>VLOOKUP($U2858,look_up!$A$2:P2884,8,FALSE)</f>
        <v>Actiniaria</v>
      </c>
      <c r="AC2858" s="14" t="str">
        <f>VLOOKUP($U2858,look_up!$A$2:Q2884,9,FALSE)</f>
        <v>Aiptasiidae</v>
      </c>
      <c r="AD2858" s="14">
        <f>VLOOKUP($U2858,look_up!A$2:P2884,10,FALSE)</f>
        <v>100718</v>
      </c>
      <c r="AE2858" s="16">
        <v>0</v>
      </c>
      <c r="AF2858" s="24" t="s">
        <v>216</v>
      </c>
      <c r="AG2858">
        <v>40</v>
      </c>
      <c r="AH2858" s="16" t="s">
        <v>298</v>
      </c>
      <c r="AI2858" s="16" t="s">
        <v>297</v>
      </c>
      <c r="AJ2858" s="16" t="s">
        <v>214</v>
      </c>
      <c r="AK2858" s="16" t="s">
        <v>299</v>
      </c>
      <c r="AL2858" s="16">
        <v>0</v>
      </c>
    </row>
    <row r="2859" spans="1:38" x14ac:dyDescent="0.3">
      <c r="A2859" s="24" t="s">
        <v>0</v>
      </c>
      <c r="B2859" t="s">
        <v>267</v>
      </c>
      <c r="C2859" t="s">
        <v>283</v>
      </c>
      <c r="D2859">
        <v>-27.27486</v>
      </c>
      <c r="E2859">
        <v>-48.36674</v>
      </c>
      <c r="F2859" s="24" t="s">
        <v>2</v>
      </c>
      <c r="G2859" s="24" t="s">
        <v>3</v>
      </c>
      <c r="H2859" s="25">
        <v>42396</v>
      </c>
      <c r="I2859" s="12" t="s">
        <v>282</v>
      </c>
      <c r="J2859" s="12" t="s">
        <v>270</v>
      </c>
      <c r="K2859" s="12" t="s">
        <v>292</v>
      </c>
      <c r="L2859" s="24" t="s">
        <v>96</v>
      </c>
      <c r="M2859" s="24" t="s">
        <v>313</v>
      </c>
      <c r="N2859" t="s">
        <v>85</v>
      </c>
      <c r="O2859" s="24">
        <v>1</v>
      </c>
      <c r="P2859">
        <v>5</v>
      </c>
      <c r="Q2859">
        <v>5</v>
      </c>
      <c r="R2859">
        <v>26</v>
      </c>
      <c r="S2859" s="24">
        <v>9.5</v>
      </c>
      <c r="T2859" s="24">
        <v>8</v>
      </c>
      <c r="U2859" t="s">
        <v>299</v>
      </c>
      <c r="V2859" s="14" t="str">
        <f>VLOOKUP($U2859,look_up!$A$2:J2885,2,FALSE)</f>
        <v>Anêmona</v>
      </c>
      <c r="W2859" s="14" t="str">
        <f>VLOOKUP($U2859,look_up!$A$2:K2885,3,FALSE)</f>
        <v>Genus</v>
      </c>
      <c r="X2859" s="14" t="str">
        <f>VLOOKUP($U2859,look_up!$A$2:L2885,4,FALSE)</f>
        <v>NA</v>
      </c>
      <c r="Y2859" s="14" t="str">
        <f>VLOOKUP($U2859,look_up!A$2:K2885,5,FALSE)</f>
        <v>Animalia</v>
      </c>
      <c r="Z2859" s="14" t="str">
        <f>VLOOKUP($U2859,look_up!A$2:L2885,6,FALSE)</f>
        <v>Cnidaria</v>
      </c>
      <c r="AA2859" s="14" t="str">
        <f>VLOOKUP($U2859,look_up!A$2:M2885,7,FALSE)</f>
        <v>Anthozoa</v>
      </c>
      <c r="AB2859" s="14" t="str">
        <f>VLOOKUP($U2859,look_up!$A$2:P2885,8,FALSE)</f>
        <v>Actiniaria</v>
      </c>
      <c r="AC2859" s="14" t="str">
        <f>VLOOKUP($U2859,look_up!$A$2:Q2885,9,FALSE)</f>
        <v>Aiptasiidae</v>
      </c>
      <c r="AD2859" s="14">
        <f>VLOOKUP($U2859,look_up!A$2:P2885,10,FALSE)</f>
        <v>100718</v>
      </c>
      <c r="AE2859" s="16">
        <v>0</v>
      </c>
      <c r="AF2859" s="24" t="s">
        <v>216</v>
      </c>
      <c r="AG2859">
        <v>40</v>
      </c>
      <c r="AH2859" s="16" t="s">
        <v>298</v>
      </c>
      <c r="AI2859" s="16" t="s">
        <v>297</v>
      </c>
      <c r="AJ2859" s="16" t="s">
        <v>214</v>
      </c>
      <c r="AK2859" s="16" t="s">
        <v>299</v>
      </c>
      <c r="AL2859" s="16">
        <v>0</v>
      </c>
    </row>
    <row r="2860" spans="1:38" x14ac:dyDescent="0.3">
      <c r="A2860" s="24" t="s">
        <v>0</v>
      </c>
      <c r="B2860" t="s">
        <v>267</v>
      </c>
      <c r="C2860" t="s">
        <v>283</v>
      </c>
      <c r="D2860">
        <v>-27.27486</v>
      </c>
      <c r="E2860">
        <v>-48.36674</v>
      </c>
      <c r="F2860" s="24" t="s">
        <v>2</v>
      </c>
      <c r="G2860" s="24" t="s">
        <v>3</v>
      </c>
      <c r="H2860" s="25">
        <v>42396</v>
      </c>
      <c r="I2860" s="12" t="s">
        <v>282</v>
      </c>
      <c r="J2860" s="12" t="s">
        <v>270</v>
      </c>
      <c r="K2860" s="12" t="s">
        <v>292</v>
      </c>
      <c r="L2860" s="24" t="s">
        <v>96</v>
      </c>
      <c r="M2860" s="24" t="s">
        <v>313</v>
      </c>
      <c r="N2860" t="s">
        <v>85</v>
      </c>
      <c r="O2860" s="24">
        <v>2</v>
      </c>
      <c r="P2860">
        <v>5</v>
      </c>
      <c r="Q2860">
        <v>5</v>
      </c>
      <c r="R2860">
        <v>26</v>
      </c>
      <c r="S2860" s="24">
        <v>9.5</v>
      </c>
      <c r="T2860" s="24">
        <v>8</v>
      </c>
      <c r="U2860" t="s">
        <v>299</v>
      </c>
      <c r="V2860" s="14" t="str">
        <f>VLOOKUP($U2860,look_up!$A$2:J2886,2,FALSE)</f>
        <v>Anêmona</v>
      </c>
      <c r="W2860" s="14" t="str">
        <f>VLOOKUP($U2860,look_up!$A$2:K2886,3,FALSE)</f>
        <v>Genus</v>
      </c>
      <c r="X2860" s="14" t="str">
        <f>VLOOKUP($U2860,look_up!$A$2:L2886,4,FALSE)</f>
        <v>NA</v>
      </c>
      <c r="Y2860" s="14" t="str">
        <f>VLOOKUP($U2860,look_up!A$2:K2886,5,FALSE)</f>
        <v>Animalia</v>
      </c>
      <c r="Z2860" s="14" t="str">
        <f>VLOOKUP($U2860,look_up!A$2:L2886,6,FALSE)</f>
        <v>Cnidaria</v>
      </c>
      <c r="AA2860" s="14" t="str">
        <f>VLOOKUP($U2860,look_up!A$2:M2886,7,FALSE)</f>
        <v>Anthozoa</v>
      </c>
      <c r="AB2860" s="14" t="str">
        <f>VLOOKUP($U2860,look_up!$A$2:P2886,8,FALSE)</f>
        <v>Actiniaria</v>
      </c>
      <c r="AC2860" s="14" t="str">
        <f>VLOOKUP($U2860,look_up!$A$2:Q2886,9,FALSE)</f>
        <v>Aiptasiidae</v>
      </c>
      <c r="AD2860" s="14">
        <f>VLOOKUP($U2860,look_up!A$2:P2886,10,FALSE)</f>
        <v>100718</v>
      </c>
      <c r="AE2860" s="16">
        <v>0</v>
      </c>
      <c r="AF2860" s="24" t="s">
        <v>216</v>
      </c>
      <c r="AG2860">
        <v>40</v>
      </c>
      <c r="AH2860" s="16" t="s">
        <v>298</v>
      </c>
      <c r="AI2860" s="16" t="s">
        <v>297</v>
      </c>
      <c r="AJ2860" s="16" t="s">
        <v>214</v>
      </c>
      <c r="AK2860" s="16" t="s">
        <v>299</v>
      </c>
      <c r="AL2860" s="16">
        <v>0</v>
      </c>
    </row>
    <row r="2861" spans="1:38" x14ac:dyDescent="0.3">
      <c r="A2861" s="24" t="s">
        <v>0</v>
      </c>
      <c r="B2861" t="s">
        <v>267</v>
      </c>
      <c r="C2861" t="s">
        <v>283</v>
      </c>
      <c r="D2861">
        <v>-27.27486</v>
      </c>
      <c r="E2861">
        <v>-48.36674</v>
      </c>
      <c r="F2861" s="24" t="s">
        <v>2</v>
      </c>
      <c r="G2861" s="24" t="s">
        <v>3</v>
      </c>
      <c r="H2861" s="25">
        <v>42396</v>
      </c>
      <c r="I2861" s="12" t="s">
        <v>282</v>
      </c>
      <c r="J2861" s="12" t="s">
        <v>270</v>
      </c>
      <c r="K2861" s="12" t="s">
        <v>292</v>
      </c>
      <c r="L2861" s="24" t="s">
        <v>96</v>
      </c>
      <c r="M2861" s="24" t="s">
        <v>313</v>
      </c>
      <c r="N2861" t="s">
        <v>85</v>
      </c>
      <c r="O2861" s="24">
        <v>3</v>
      </c>
      <c r="P2861">
        <v>5</v>
      </c>
      <c r="Q2861">
        <v>5</v>
      </c>
      <c r="R2861">
        <v>26</v>
      </c>
      <c r="S2861" s="24">
        <v>9.5</v>
      </c>
      <c r="T2861" s="24">
        <v>8</v>
      </c>
      <c r="U2861" t="s">
        <v>299</v>
      </c>
      <c r="V2861" s="14" t="str">
        <f>VLOOKUP($U2861,look_up!$A$2:J2887,2,FALSE)</f>
        <v>Anêmona</v>
      </c>
      <c r="W2861" s="14" t="str">
        <f>VLOOKUP($U2861,look_up!$A$2:K2887,3,FALSE)</f>
        <v>Genus</v>
      </c>
      <c r="X2861" s="14" t="str">
        <f>VLOOKUP($U2861,look_up!$A$2:L2887,4,FALSE)</f>
        <v>NA</v>
      </c>
      <c r="Y2861" s="14" t="str">
        <f>VLOOKUP($U2861,look_up!A$2:K2887,5,FALSE)</f>
        <v>Animalia</v>
      </c>
      <c r="Z2861" s="14" t="str">
        <f>VLOOKUP($U2861,look_up!A$2:L2887,6,FALSE)</f>
        <v>Cnidaria</v>
      </c>
      <c r="AA2861" s="14" t="str">
        <f>VLOOKUP($U2861,look_up!A$2:M2887,7,FALSE)</f>
        <v>Anthozoa</v>
      </c>
      <c r="AB2861" s="14" t="str">
        <f>VLOOKUP($U2861,look_up!$A$2:P2887,8,FALSE)</f>
        <v>Actiniaria</v>
      </c>
      <c r="AC2861" s="14" t="str">
        <f>VLOOKUP($U2861,look_up!$A$2:Q2887,9,FALSE)</f>
        <v>Aiptasiidae</v>
      </c>
      <c r="AD2861" s="14">
        <f>VLOOKUP($U2861,look_up!A$2:P2887,10,FALSE)</f>
        <v>100718</v>
      </c>
      <c r="AE2861" s="16">
        <v>0</v>
      </c>
      <c r="AF2861" s="24" t="s">
        <v>216</v>
      </c>
      <c r="AG2861">
        <v>40</v>
      </c>
      <c r="AH2861" s="16" t="s">
        <v>298</v>
      </c>
      <c r="AI2861" s="16" t="s">
        <v>297</v>
      </c>
      <c r="AJ2861" s="16" t="s">
        <v>214</v>
      </c>
      <c r="AK2861" s="16" t="s">
        <v>299</v>
      </c>
      <c r="AL2861" s="16">
        <v>0</v>
      </c>
    </row>
    <row r="2862" spans="1:38" x14ac:dyDescent="0.3">
      <c r="A2862" s="24" t="s">
        <v>0</v>
      </c>
      <c r="B2862" t="s">
        <v>267</v>
      </c>
      <c r="C2862" t="s">
        <v>283</v>
      </c>
      <c r="D2862">
        <v>-27.27486</v>
      </c>
      <c r="E2862">
        <v>-48.36674</v>
      </c>
      <c r="F2862" s="24" t="s">
        <v>2</v>
      </c>
      <c r="G2862" s="24" t="s">
        <v>3</v>
      </c>
      <c r="H2862" s="25">
        <v>42396</v>
      </c>
      <c r="I2862" s="12" t="s">
        <v>282</v>
      </c>
      <c r="J2862" s="12" t="s">
        <v>270</v>
      </c>
      <c r="K2862" s="12" t="s">
        <v>292</v>
      </c>
      <c r="L2862" s="24" t="s">
        <v>96</v>
      </c>
      <c r="M2862" s="24" t="s">
        <v>313</v>
      </c>
      <c r="N2862" t="s">
        <v>85</v>
      </c>
      <c r="O2862" s="24">
        <v>1</v>
      </c>
      <c r="P2862">
        <v>10</v>
      </c>
      <c r="Q2862">
        <v>10</v>
      </c>
      <c r="R2862">
        <v>23</v>
      </c>
      <c r="S2862" s="24">
        <v>9.5</v>
      </c>
      <c r="T2862" s="24">
        <v>7.6</v>
      </c>
      <c r="U2862" t="s">
        <v>299</v>
      </c>
      <c r="V2862" s="14" t="str">
        <f>VLOOKUP($U2862,look_up!$A$2:J2888,2,FALSE)</f>
        <v>Anêmona</v>
      </c>
      <c r="W2862" s="14" t="str">
        <f>VLOOKUP($U2862,look_up!$A$2:K2888,3,FALSE)</f>
        <v>Genus</v>
      </c>
      <c r="X2862" s="14" t="str">
        <f>VLOOKUP($U2862,look_up!$A$2:L2888,4,FALSE)</f>
        <v>NA</v>
      </c>
      <c r="Y2862" s="14" t="str">
        <f>VLOOKUP($U2862,look_up!A$2:K2888,5,FALSE)</f>
        <v>Animalia</v>
      </c>
      <c r="Z2862" s="14" t="str">
        <f>VLOOKUP($U2862,look_up!A$2:L2888,6,FALSE)</f>
        <v>Cnidaria</v>
      </c>
      <c r="AA2862" s="14" t="str">
        <f>VLOOKUP($U2862,look_up!A$2:M2888,7,FALSE)</f>
        <v>Anthozoa</v>
      </c>
      <c r="AB2862" s="14" t="str">
        <f>VLOOKUP($U2862,look_up!$A$2:P2888,8,FALSE)</f>
        <v>Actiniaria</v>
      </c>
      <c r="AC2862" s="14" t="str">
        <f>VLOOKUP($U2862,look_up!$A$2:Q2888,9,FALSE)</f>
        <v>Aiptasiidae</v>
      </c>
      <c r="AD2862" s="14">
        <f>VLOOKUP($U2862,look_up!A$2:P2888,10,FALSE)</f>
        <v>100718</v>
      </c>
      <c r="AE2862" s="16">
        <v>0</v>
      </c>
      <c r="AF2862" s="24" t="s">
        <v>216</v>
      </c>
      <c r="AG2862">
        <v>40</v>
      </c>
      <c r="AH2862" s="16" t="s">
        <v>298</v>
      </c>
      <c r="AI2862" s="16" t="s">
        <v>297</v>
      </c>
      <c r="AJ2862" s="16" t="s">
        <v>214</v>
      </c>
      <c r="AK2862" s="16" t="s">
        <v>299</v>
      </c>
      <c r="AL2862" s="16">
        <v>0</v>
      </c>
    </row>
    <row r="2863" spans="1:38" x14ac:dyDescent="0.3">
      <c r="A2863" s="24" t="s">
        <v>0</v>
      </c>
      <c r="B2863" t="s">
        <v>267</v>
      </c>
      <c r="C2863" t="s">
        <v>283</v>
      </c>
      <c r="D2863">
        <v>-27.27486</v>
      </c>
      <c r="E2863">
        <v>-48.36674</v>
      </c>
      <c r="F2863" s="24" t="s">
        <v>2</v>
      </c>
      <c r="G2863" s="24" t="s">
        <v>3</v>
      </c>
      <c r="H2863" s="25">
        <v>42396</v>
      </c>
      <c r="I2863" s="12" t="s">
        <v>282</v>
      </c>
      <c r="J2863" s="12" t="s">
        <v>270</v>
      </c>
      <c r="K2863" s="12" t="s">
        <v>292</v>
      </c>
      <c r="L2863" s="24" t="s">
        <v>96</v>
      </c>
      <c r="M2863" s="24" t="s">
        <v>313</v>
      </c>
      <c r="N2863" t="s">
        <v>85</v>
      </c>
      <c r="O2863" s="24">
        <v>2</v>
      </c>
      <c r="P2863">
        <v>10</v>
      </c>
      <c r="Q2863">
        <v>10</v>
      </c>
      <c r="R2863">
        <v>23</v>
      </c>
      <c r="S2863" s="24">
        <v>9.5</v>
      </c>
      <c r="T2863" s="24">
        <v>7.6</v>
      </c>
      <c r="U2863" t="s">
        <v>299</v>
      </c>
      <c r="V2863" s="14" t="str">
        <f>VLOOKUP($U2863,look_up!$A$2:J2889,2,FALSE)</f>
        <v>Anêmona</v>
      </c>
      <c r="W2863" s="14" t="str">
        <f>VLOOKUP($U2863,look_up!$A$2:K2889,3,FALSE)</f>
        <v>Genus</v>
      </c>
      <c r="X2863" s="14" t="str">
        <f>VLOOKUP($U2863,look_up!$A$2:L2889,4,FALSE)</f>
        <v>NA</v>
      </c>
      <c r="Y2863" s="14" t="str">
        <f>VLOOKUP($U2863,look_up!A$2:K2889,5,FALSE)</f>
        <v>Animalia</v>
      </c>
      <c r="Z2863" s="14" t="str">
        <f>VLOOKUP($U2863,look_up!A$2:L2889,6,FALSE)</f>
        <v>Cnidaria</v>
      </c>
      <c r="AA2863" s="14" t="str">
        <f>VLOOKUP($U2863,look_up!A$2:M2889,7,FALSE)</f>
        <v>Anthozoa</v>
      </c>
      <c r="AB2863" s="14" t="str">
        <f>VLOOKUP($U2863,look_up!$A$2:P2889,8,FALSE)</f>
        <v>Actiniaria</v>
      </c>
      <c r="AC2863" s="14" t="str">
        <f>VLOOKUP($U2863,look_up!$A$2:Q2889,9,FALSE)</f>
        <v>Aiptasiidae</v>
      </c>
      <c r="AD2863" s="14">
        <f>VLOOKUP($U2863,look_up!A$2:P2889,10,FALSE)</f>
        <v>100718</v>
      </c>
      <c r="AE2863" s="16">
        <v>0</v>
      </c>
      <c r="AF2863" s="24" t="s">
        <v>216</v>
      </c>
      <c r="AG2863">
        <v>40</v>
      </c>
      <c r="AH2863" s="16" t="s">
        <v>298</v>
      </c>
      <c r="AI2863" s="16" t="s">
        <v>297</v>
      </c>
      <c r="AJ2863" s="16" t="s">
        <v>214</v>
      </c>
      <c r="AK2863" s="16" t="s">
        <v>299</v>
      </c>
      <c r="AL2863" s="16">
        <v>0</v>
      </c>
    </row>
    <row r="2864" spans="1:38" x14ac:dyDescent="0.3">
      <c r="A2864" s="24" t="s">
        <v>0</v>
      </c>
      <c r="B2864" t="s">
        <v>267</v>
      </c>
      <c r="C2864" t="s">
        <v>283</v>
      </c>
      <c r="D2864">
        <v>-27.27486</v>
      </c>
      <c r="E2864">
        <v>-48.36674</v>
      </c>
      <c r="F2864" s="24" t="s">
        <v>2</v>
      </c>
      <c r="G2864" s="24" t="s">
        <v>3</v>
      </c>
      <c r="H2864" s="25">
        <v>42396</v>
      </c>
      <c r="I2864" s="12" t="s">
        <v>282</v>
      </c>
      <c r="J2864" s="12" t="s">
        <v>270</v>
      </c>
      <c r="K2864" s="12" t="s">
        <v>292</v>
      </c>
      <c r="L2864" s="24" t="s">
        <v>96</v>
      </c>
      <c r="M2864" s="24" t="s">
        <v>313</v>
      </c>
      <c r="N2864" t="s">
        <v>85</v>
      </c>
      <c r="O2864" s="24">
        <v>3</v>
      </c>
      <c r="P2864">
        <v>10</v>
      </c>
      <c r="Q2864">
        <v>10</v>
      </c>
      <c r="R2864">
        <v>23</v>
      </c>
      <c r="S2864" s="24">
        <v>9.5</v>
      </c>
      <c r="T2864" s="24">
        <v>7.6</v>
      </c>
      <c r="U2864" t="s">
        <v>299</v>
      </c>
      <c r="V2864" s="14" t="str">
        <f>VLOOKUP($U2864,look_up!$A$2:J2890,2,FALSE)</f>
        <v>Anêmona</v>
      </c>
      <c r="W2864" s="14" t="str">
        <f>VLOOKUP($U2864,look_up!$A$2:K2890,3,FALSE)</f>
        <v>Genus</v>
      </c>
      <c r="X2864" s="14" t="str">
        <f>VLOOKUP($U2864,look_up!$A$2:L2890,4,FALSE)</f>
        <v>NA</v>
      </c>
      <c r="Y2864" s="14" t="str">
        <f>VLOOKUP($U2864,look_up!A$2:K2890,5,FALSE)</f>
        <v>Animalia</v>
      </c>
      <c r="Z2864" s="14" t="str">
        <f>VLOOKUP($U2864,look_up!A$2:L2890,6,FALSE)</f>
        <v>Cnidaria</v>
      </c>
      <c r="AA2864" s="14" t="str">
        <f>VLOOKUP($U2864,look_up!A$2:M2890,7,FALSE)</f>
        <v>Anthozoa</v>
      </c>
      <c r="AB2864" s="14" t="str">
        <f>VLOOKUP($U2864,look_up!$A$2:P2890,8,FALSE)</f>
        <v>Actiniaria</v>
      </c>
      <c r="AC2864" s="14" t="str">
        <f>VLOOKUP($U2864,look_up!$A$2:Q2890,9,FALSE)</f>
        <v>Aiptasiidae</v>
      </c>
      <c r="AD2864" s="14">
        <f>VLOOKUP($U2864,look_up!A$2:P2890,10,FALSE)</f>
        <v>100718</v>
      </c>
      <c r="AE2864" s="16">
        <v>0</v>
      </c>
      <c r="AF2864" s="24" t="s">
        <v>216</v>
      </c>
      <c r="AG2864">
        <v>40</v>
      </c>
      <c r="AH2864" s="16" t="s">
        <v>298</v>
      </c>
      <c r="AI2864" s="16" t="s">
        <v>297</v>
      </c>
      <c r="AJ2864" s="16" t="s">
        <v>214</v>
      </c>
      <c r="AK2864" s="16" t="s">
        <v>299</v>
      </c>
      <c r="AL2864" s="16">
        <v>0</v>
      </c>
    </row>
    <row r="2865" spans="1:38" x14ac:dyDescent="0.3">
      <c r="A2865" s="24" t="s">
        <v>0</v>
      </c>
      <c r="B2865" t="s">
        <v>19</v>
      </c>
      <c r="C2865" t="s">
        <v>284</v>
      </c>
      <c r="D2865">
        <v>-27.278230000000001</v>
      </c>
      <c r="E2865">
        <v>-48.375419999999998</v>
      </c>
      <c r="F2865" s="24" t="s">
        <v>2</v>
      </c>
      <c r="G2865" s="24" t="s">
        <v>3</v>
      </c>
      <c r="H2865" s="25">
        <v>42402</v>
      </c>
      <c r="I2865" s="12" t="s">
        <v>245</v>
      </c>
      <c r="J2865" s="12" t="s">
        <v>245</v>
      </c>
      <c r="K2865" s="12" t="s">
        <v>292</v>
      </c>
      <c r="L2865" s="24" t="s">
        <v>96</v>
      </c>
      <c r="M2865" s="24" t="s">
        <v>313</v>
      </c>
      <c r="N2865" t="s">
        <v>85</v>
      </c>
      <c r="O2865" s="24">
        <v>1</v>
      </c>
      <c r="P2865">
        <v>5</v>
      </c>
      <c r="Q2865">
        <v>5</v>
      </c>
      <c r="R2865">
        <v>23</v>
      </c>
      <c r="S2865" s="24">
        <v>6.7</v>
      </c>
      <c r="T2865" s="24">
        <v>7</v>
      </c>
      <c r="U2865" t="s">
        <v>299</v>
      </c>
      <c r="V2865" s="14" t="str">
        <f>VLOOKUP($U2865,look_up!$A$2:J2891,2,FALSE)</f>
        <v>Anêmona</v>
      </c>
      <c r="W2865" s="14" t="str">
        <f>VLOOKUP($U2865,look_up!$A$2:K2891,3,FALSE)</f>
        <v>Genus</v>
      </c>
      <c r="X2865" s="14" t="str">
        <f>VLOOKUP($U2865,look_up!$A$2:L2891,4,FALSE)</f>
        <v>NA</v>
      </c>
      <c r="Y2865" s="14" t="str">
        <f>VLOOKUP($U2865,look_up!A$2:K2891,5,FALSE)</f>
        <v>Animalia</v>
      </c>
      <c r="Z2865" s="14" t="str">
        <f>VLOOKUP($U2865,look_up!A$2:L2891,6,FALSE)</f>
        <v>Cnidaria</v>
      </c>
      <c r="AA2865" s="14" t="str">
        <f>VLOOKUP($U2865,look_up!A$2:M2891,7,FALSE)</f>
        <v>Anthozoa</v>
      </c>
      <c r="AB2865" s="14" t="str">
        <f>VLOOKUP($U2865,look_up!$A$2:P2891,8,FALSE)</f>
        <v>Actiniaria</v>
      </c>
      <c r="AC2865" s="14" t="str">
        <f>VLOOKUP($U2865,look_up!$A$2:Q2891,9,FALSE)</f>
        <v>Aiptasiidae</v>
      </c>
      <c r="AD2865" s="14">
        <f>VLOOKUP($U2865,look_up!A$2:P2891,10,FALSE)</f>
        <v>100718</v>
      </c>
      <c r="AE2865" s="16">
        <v>8</v>
      </c>
      <c r="AF2865" s="24" t="s">
        <v>216</v>
      </c>
      <c r="AG2865">
        <v>40</v>
      </c>
      <c r="AH2865" s="16" t="s">
        <v>298</v>
      </c>
      <c r="AI2865" s="16" t="s">
        <v>297</v>
      </c>
      <c r="AJ2865" s="16" t="s">
        <v>214</v>
      </c>
      <c r="AK2865" s="16" t="s">
        <v>299</v>
      </c>
      <c r="AL2865" s="16">
        <v>8</v>
      </c>
    </row>
    <row r="2866" spans="1:38" x14ac:dyDescent="0.3">
      <c r="A2866" s="24" t="s">
        <v>0</v>
      </c>
      <c r="B2866" t="s">
        <v>19</v>
      </c>
      <c r="C2866" t="s">
        <v>284</v>
      </c>
      <c r="D2866">
        <v>-27.278230000000001</v>
      </c>
      <c r="E2866">
        <v>-48.375419999999998</v>
      </c>
      <c r="F2866" s="24" t="s">
        <v>2</v>
      </c>
      <c r="G2866" s="24" t="s">
        <v>3</v>
      </c>
      <c r="H2866" s="25">
        <v>42402</v>
      </c>
      <c r="I2866" s="12" t="s">
        <v>245</v>
      </c>
      <c r="J2866" s="12" t="s">
        <v>245</v>
      </c>
      <c r="K2866" s="12" t="s">
        <v>292</v>
      </c>
      <c r="L2866" s="24" t="s">
        <v>96</v>
      </c>
      <c r="M2866" s="24" t="s">
        <v>313</v>
      </c>
      <c r="N2866" t="s">
        <v>85</v>
      </c>
      <c r="O2866" s="24">
        <v>2</v>
      </c>
      <c r="P2866">
        <v>5</v>
      </c>
      <c r="Q2866">
        <v>5</v>
      </c>
      <c r="R2866">
        <v>23</v>
      </c>
      <c r="S2866" s="24">
        <v>6.7</v>
      </c>
      <c r="T2866" s="24">
        <v>7</v>
      </c>
      <c r="U2866" t="s">
        <v>299</v>
      </c>
      <c r="V2866" s="14" t="str">
        <f>VLOOKUP($U2866,look_up!$A$2:J2892,2,FALSE)</f>
        <v>Anêmona</v>
      </c>
      <c r="W2866" s="14" t="str">
        <f>VLOOKUP($U2866,look_up!$A$2:K2892,3,FALSE)</f>
        <v>Genus</v>
      </c>
      <c r="X2866" s="14" t="str">
        <f>VLOOKUP($U2866,look_up!$A$2:L2892,4,FALSE)</f>
        <v>NA</v>
      </c>
      <c r="Y2866" s="14" t="str">
        <f>VLOOKUP($U2866,look_up!A$2:K2892,5,FALSE)</f>
        <v>Animalia</v>
      </c>
      <c r="Z2866" s="14" t="str">
        <f>VLOOKUP($U2866,look_up!A$2:L2892,6,FALSE)</f>
        <v>Cnidaria</v>
      </c>
      <c r="AA2866" s="14" t="str">
        <f>VLOOKUP($U2866,look_up!A$2:M2892,7,FALSE)</f>
        <v>Anthozoa</v>
      </c>
      <c r="AB2866" s="14" t="str">
        <f>VLOOKUP($U2866,look_up!$A$2:P2892,8,FALSE)</f>
        <v>Actiniaria</v>
      </c>
      <c r="AC2866" s="14" t="str">
        <f>VLOOKUP($U2866,look_up!$A$2:Q2892,9,FALSE)</f>
        <v>Aiptasiidae</v>
      </c>
      <c r="AD2866" s="14">
        <f>VLOOKUP($U2866,look_up!A$2:P2892,10,FALSE)</f>
        <v>100718</v>
      </c>
      <c r="AE2866" s="16">
        <v>1</v>
      </c>
      <c r="AF2866" s="24" t="s">
        <v>216</v>
      </c>
      <c r="AG2866">
        <v>40</v>
      </c>
      <c r="AH2866" s="16" t="s">
        <v>298</v>
      </c>
      <c r="AI2866" s="16" t="s">
        <v>297</v>
      </c>
      <c r="AJ2866" s="16" t="s">
        <v>214</v>
      </c>
      <c r="AK2866" s="16" t="s">
        <v>299</v>
      </c>
      <c r="AL2866" s="16">
        <v>1</v>
      </c>
    </row>
    <row r="2867" spans="1:38" x14ac:dyDescent="0.3">
      <c r="A2867" s="24" t="s">
        <v>0</v>
      </c>
      <c r="B2867" t="s">
        <v>19</v>
      </c>
      <c r="C2867" t="s">
        <v>284</v>
      </c>
      <c r="D2867">
        <v>-27.278230000000001</v>
      </c>
      <c r="E2867">
        <v>-48.375419999999998</v>
      </c>
      <c r="F2867" s="24" t="s">
        <v>2</v>
      </c>
      <c r="G2867" s="24" t="s">
        <v>3</v>
      </c>
      <c r="H2867" s="25">
        <v>42402</v>
      </c>
      <c r="I2867" s="12" t="s">
        <v>245</v>
      </c>
      <c r="J2867" s="12" t="s">
        <v>245</v>
      </c>
      <c r="K2867" s="12" t="s">
        <v>292</v>
      </c>
      <c r="L2867" s="24" t="s">
        <v>96</v>
      </c>
      <c r="M2867" s="24" t="s">
        <v>313</v>
      </c>
      <c r="N2867" t="s">
        <v>85</v>
      </c>
      <c r="O2867" s="24">
        <v>3</v>
      </c>
      <c r="P2867">
        <v>5</v>
      </c>
      <c r="Q2867">
        <v>5</v>
      </c>
      <c r="R2867">
        <v>23</v>
      </c>
      <c r="S2867" s="24">
        <v>6.7</v>
      </c>
      <c r="T2867" s="24">
        <v>7</v>
      </c>
      <c r="U2867" t="s">
        <v>299</v>
      </c>
      <c r="V2867" s="14" t="str">
        <f>VLOOKUP($U2867,look_up!$A$2:J2893,2,FALSE)</f>
        <v>Anêmona</v>
      </c>
      <c r="W2867" s="14" t="str">
        <f>VLOOKUP($U2867,look_up!$A$2:K2893,3,FALSE)</f>
        <v>Genus</v>
      </c>
      <c r="X2867" s="14" t="str">
        <f>VLOOKUP($U2867,look_up!$A$2:L2893,4,FALSE)</f>
        <v>NA</v>
      </c>
      <c r="Y2867" s="14" t="str">
        <f>VLOOKUP($U2867,look_up!A$2:K2893,5,FALSE)</f>
        <v>Animalia</v>
      </c>
      <c r="Z2867" s="14" t="str">
        <f>VLOOKUP($U2867,look_up!A$2:L2893,6,FALSE)</f>
        <v>Cnidaria</v>
      </c>
      <c r="AA2867" s="14" t="str">
        <f>VLOOKUP($U2867,look_up!A$2:M2893,7,FALSE)</f>
        <v>Anthozoa</v>
      </c>
      <c r="AB2867" s="14" t="str">
        <f>VLOOKUP($U2867,look_up!$A$2:P2893,8,FALSE)</f>
        <v>Actiniaria</v>
      </c>
      <c r="AC2867" s="14" t="str">
        <f>VLOOKUP($U2867,look_up!$A$2:Q2893,9,FALSE)</f>
        <v>Aiptasiidae</v>
      </c>
      <c r="AD2867" s="14">
        <f>VLOOKUP($U2867,look_up!A$2:P2893,10,FALSE)</f>
        <v>100718</v>
      </c>
      <c r="AE2867" s="16">
        <v>0</v>
      </c>
      <c r="AF2867" s="24" t="s">
        <v>216</v>
      </c>
      <c r="AG2867">
        <v>40</v>
      </c>
      <c r="AH2867" s="16" t="s">
        <v>298</v>
      </c>
      <c r="AI2867" s="16" t="s">
        <v>297</v>
      </c>
      <c r="AJ2867" s="16" t="s">
        <v>214</v>
      </c>
      <c r="AK2867" s="16" t="s">
        <v>299</v>
      </c>
      <c r="AL2867" s="16">
        <v>0</v>
      </c>
    </row>
    <row r="2868" spans="1:38" x14ac:dyDescent="0.3">
      <c r="A2868" s="24" t="s">
        <v>0</v>
      </c>
      <c r="B2868" t="s">
        <v>19</v>
      </c>
      <c r="C2868" t="s">
        <v>284</v>
      </c>
      <c r="D2868">
        <v>-27.278230000000001</v>
      </c>
      <c r="E2868">
        <v>-48.375419999999998</v>
      </c>
      <c r="F2868" s="24" t="s">
        <v>2</v>
      </c>
      <c r="G2868" s="24" t="s">
        <v>3</v>
      </c>
      <c r="H2868" s="25">
        <v>42402</v>
      </c>
      <c r="I2868" s="12" t="s">
        <v>245</v>
      </c>
      <c r="J2868" s="12" t="s">
        <v>245</v>
      </c>
      <c r="K2868" s="12" t="s">
        <v>292</v>
      </c>
      <c r="L2868" s="24" t="s">
        <v>96</v>
      </c>
      <c r="M2868" s="24" t="s">
        <v>313</v>
      </c>
      <c r="N2868" t="s">
        <v>86</v>
      </c>
      <c r="O2868" s="24">
        <v>1</v>
      </c>
      <c r="P2868">
        <v>6</v>
      </c>
      <c r="Q2868">
        <v>6</v>
      </c>
      <c r="R2868">
        <v>23</v>
      </c>
      <c r="S2868" s="24">
        <v>6.7</v>
      </c>
      <c r="T2868" s="24">
        <v>5</v>
      </c>
      <c r="U2868" t="s">
        <v>299</v>
      </c>
      <c r="V2868" s="14" t="str">
        <f>VLOOKUP($U2868,look_up!$A$2:J2894,2,FALSE)</f>
        <v>Anêmona</v>
      </c>
      <c r="W2868" s="14" t="str">
        <f>VLOOKUP($U2868,look_up!$A$2:K2894,3,FALSE)</f>
        <v>Genus</v>
      </c>
      <c r="X2868" s="14" t="str">
        <f>VLOOKUP($U2868,look_up!$A$2:L2894,4,FALSE)</f>
        <v>NA</v>
      </c>
      <c r="Y2868" s="14" t="str">
        <f>VLOOKUP($U2868,look_up!A$2:K2894,5,FALSE)</f>
        <v>Animalia</v>
      </c>
      <c r="Z2868" s="14" t="str">
        <f>VLOOKUP($U2868,look_up!A$2:L2894,6,FALSE)</f>
        <v>Cnidaria</v>
      </c>
      <c r="AA2868" s="14" t="str">
        <f>VLOOKUP($U2868,look_up!A$2:M2894,7,FALSE)</f>
        <v>Anthozoa</v>
      </c>
      <c r="AB2868" s="14" t="str">
        <f>VLOOKUP($U2868,look_up!$A$2:P2894,8,FALSE)</f>
        <v>Actiniaria</v>
      </c>
      <c r="AC2868" s="14" t="str">
        <f>VLOOKUP($U2868,look_up!$A$2:Q2894,9,FALSE)</f>
        <v>Aiptasiidae</v>
      </c>
      <c r="AD2868" s="14">
        <f>VLOOKUP($U2868,look_up!A$2:P2894,10,FALSE)</f>
        <v>100718</v>
      </c>
      <c r="AE2868" s="16">
        <v>0</v>
      </c>
      <c r="AF2868" s="24" t="s">
        <v>216</v>
      </c>
      <c r="AG2868">
        <v>40</v>
      </c>
      <c r="AH2868" s="16" t="s">
        <v>298</v>
      </c>
      <c r="AI2868" s="16" t="s">
        <v>297</v>
      </c>
      <c r="AJ2868" s="16" t="s">
        <v>214</v>
      </c>
      <c r="AK2868" s="16" t="s">
        <v>299</v>
      </c>
      <c r="AL2868" s="16">
        <v>0</v>
      </c>
    </row>
    <row r="2869" spans="1:38" x14ac:dyDescent="0.3">
      <c r="A2869" s="24" t="s">
        <v>0</v>
      </c>
      <c r="B2869" t="s">
        <v>19</v>
      </c>
      <c r="C2869" t="s">
        <v>284</v>
      </c>
      <c r="D2869">
        <v>-27.278230000000001</v>
      </c>
      <c r="E2869">
        <v>-48.375419999999998</v>
      </c>
      <c r="F2869" s="24" t="s">
        <v>2</v>
      </c>
      <c r="G2869" s="24" t="s">
        <v>3</v>
      </c>
      <c r="H2869" s="25">
        <v>42402</v>
      </c>
      <c r="I2869" s="12" t="s">
        <v>245</v>
      </c>
      <c r="J2869" s="12" t="s">
        <v>245</v>
      </c>
      <c r="K2869" s="12" t="s">
        <v>292</v>
      </c>
      <c r="L2869" s="24" t="s">
        <v>96</v>
      </c>
      <c r="M2869" s="24" t="s">
        <v>313</v>
      </c>
      <c r="N2869" t="s">
        <v>86</v>
      </c>
      <c r="O2869" s="24">
        <v>2</v>
      </c>
      <c r="P2869">
        <v>6</v>
      </c>
      <c r="Q2869">
        <v>6</v>
      </c>
      <c r="R2869">
        <v>23</v>
      </c>
      <c r="S2869" s="24">
        <v>6.7</v>
      </c>
      <c r="T2869" s="24">
        <v>5</v>
      </c>
      <c r="U2869" t="s">
        <v>299</v>
      </c>
      <c r="V2869" s="14" t="str">
        <f>VLOOKUP($U2869,look_up!$A$2:J2895,2,FALSE)</f>
        <v>Anêmona</v>
      </c>
      <c r="W2869" s="14" t="str">
        <f>VLOOKUP($U2869,look_up!$A$2:K2895,3,FALSE)</f>
        <v>Genus</v>
      </c>
      <c r="X2869" s="14" t="str">
        <f>VLOOKUP($U2869,look_up!$A$2:L2895,4,FALSE)</f>
        <v>NA</v>
      </c>
      <c r="Y2869" s="14" t="str">
        <f>VLOOKUP($U2869,look_up!A$2:K2895,5,FALSE)</f>
        <v>Animalia</v>
      </c>
      <c r="Z2869" s="14" t="str">
        <f>VLOOKUP($U2869,look_up!A$2:L2895,6,FALSE)</f>
        <v>Cnidaria</v>
      </c>
      <c r="AA2869" s="14" t="str">
        <f>VLOOKUP($U2869,look_up!A$2:M2895,7,FALSE)</f>
        <v>Anthozoa</v>
      </c>
      <c r="AB2869" s="14" t="str">
        <f>VLOOKUP($U2869,look_up!$A$2:P2895,8,FALSE)</f>
        <v>Actiniaria</v>
      </c>
      <c r="AC2869" s="14" t="str">
        <f>VLOOKUP($U2869,look_up!$A$2:Q2895,9,FALSE)</f>
        <v>Aiptasiidae</v>
      </c>
      <c r="AD2869" s="14">
        <f>VLOOKUP($U2869,look_up!A$2:P2895,10,FALSE)</f>
        <v>100718</v>
      </c>
      <c r="AE2869" s="16">
        <v>0</v>
      </c>
      <c r="AF2869" s="24" t="s">
        <v>216</v>
      </c>
      <c r="AG2869">
        <v>40</v>
      </c>
      <c r="AH2869" s="16" t="s">
        <v>298</v>
      </c>
      <c r="AI2869" s="16" t="s">
        <v>297</v>
      </c>
      <c r="AJ2869" s="16" t="s">
        <v>214</v>
      </c>
      <c r="AK2869" s="16" t="s">
        <v>299</v>
      </c>
      <c r="AL2869" s="16">
        <v>0</v>
      </c>
    </row>
    <row r="2870" spans="1:38" x14ac:dyDescent="0.3">
      <c r="A2870" s="24" t="s">
        <v>0</v>
      </c>
      <c r="B2870" t="s">
        <v>19</v>
      </c>
      <c r="C2870" t="s">
        <v>284</v>
      </c>
      <c r="D2870">
        <v>-27.278230000000001</v>
      </c>
      <c r="E2870">
        <v>-48.375419999999998</v>
      </c>
      <c r="F2870" s="24" t="s">
        <v>2</v>
      </c>
      <c r="G2870" s="24" t="s">
        <v>3</v>
      </c>
      <c r="H2870" s="25">
        <v>42402</v>
      </c>
      <c r="I2870" s="12" t="s">
        <v>245</v>
      </c>
      <c r="J2870" s="12" t="s">
        <v>245</v>
      </c>
      <c r="K2870" s="12" t="s">
        <v>292</v>
      </c>
      <c r="L2870" s="24" t="s">
        <v>96</v>
      </c>
      <c r="M2870" s="24" t="s">
        <v>313</v>
      </c>
      <c r="N2870" t="s">
        <v>86</v>
      </c>
      <c r="O2870" s="24">
        <v>3</v>
      </c>
      <c r="P2870">
        <v>6</v>
      </c>
      <c r="Q2870">
        <v>6</v>
      </c>
      <c r="R2870">
        <v>23</v>
      </c>
      <c r="S2870" s="24">
        <v>6.7</v>
      </c>
      <c r="T2870" s="24">
        <v>5</v>
      </c>
      <c r="U2870" t="s">
        <v>299</v>
      </c>
      <c r="V2870" s="14" t="str">
        <f>VLOOKUP($U2870,look_up!$A$2:J2896,2,FALSE)</f>
        <v>Anêmona</v>
      </c>
      <c r="W2870" s="14" t="str">
        <f>VLOOKUP($U2870,look_up!$A$2:K2896,3,FALSE)</f>
        <v>Genus</v>
      </c>
      <c r="X2870" s="14" t="str">
        <f>VLOOKUP($U2870,look_up!$A$2:L2896,4,FALSE)</f>
        <v>NA</v>
      </c>
      <c r="Y2870" s="14" t="str">
        <f>VLOOKUP($U2870,look_up!A$2:K2896,5,FALSE)</f>
        <v>Animalia</v>
      </c>
      <c r="Z2870" s="14" t="str">
        <f>VLOOKUP($U2870,look_up!A$2:L2896,6,FALSE)</f>
        <v>Cnidaria</v>
      </c>
      <c r="AA2870" s="14" t="str">
        <f>VLOOKUP($U2870,look_up!A$2:M2896,7,FALSE)</f>
        <v>Anthozoa</v>
      </c>
      <c r="AB2870" s="14" t="str">
        <f>VLOOKUP($U2870,look_up!$A$2:P2896,8,FALSE)</f>
        <v>Actiniaria</v>
      </c>
      <c r="AC2870" s="14" t="str">
        <f>VLOOKUP($U2870,look_up!$A$2:Q2896,9,FALSE)</f>
        <v>Aiptasiidae</v>
      </c>
      <c r="AD2870" s="14">
        <f>VLOOKUP($U2870,look_up!A$2:P2896,10,FALSE)</f>
        <v>100718</v>
      </c>
      <c r="AE2870" s="16">
        <v>0</v>
      </c>
      <c r="AF2870" s="24" t="s">
        <v>216</v>
      </c>
      <c r="AG2870">
        <v>40</v>
      </c>
      <c r="AH2870" s="16" t="s">
        <v>298</v>
      </c>
      <c r="AI2870" s="16" t="s">
        <v>297</v>
      </c>
      <c r="AJ2870" s="16" t="s">
        <v>214</v>
      </c>
      <c r="AK2870" s="16" t="s">
        <v>299</v>
      </c>
      <c r="AL2870" s="16">
        <v>0</v>
      </c>
    </row>
    <row r="2871" spans="1:38" x14ac:dyDescent="0.3">
      <c r="A2871" s="24" t="s">
        <v>0</v>
      </c>
      <c r="B2871" t="s">
        <v>267</v>
      </c>
      <c r="C2871" t="s">
        <v>312</v>
      </c>
      <c r="D2871">
        <v>-27.180980000000002</v>
      </c>
      <c r="E2871">
        <v>-48.409959999999998</v>
      </c>
      <c r="F2871" s="24" t="s">
        <v>2</v>
      </c>
      <c r="G2871" s="24" t="s">
        <v>3</v>
      </c>
      <c r="H2871" s="25">
        <v>42397</v>
      </c>
      <c r="I2871" s="12" t="s">
        <v>288</v>
      </c>
      <c r="J2871" s="12" t="s">
        <v>270</v>
      </c>
      <c r="K2871" s="12" t="s">
        <v>292</v>
      </c>
      <c r="L2871" s="24" t="s">
        <v>96</v>
      </c>
      <c r="M2871" s="24" t="s">
        <v>313</v>
      </c>
      <c r="N2871" t="s">
        <v>85</v>
      </c>
      <c r="O2871" s="24">
        <v>1</v>
      </c>
      <c r="P2871">
        <v>5</v>
      </c>
      <c r="Q2871">
        <v>5</v>
      </c>
      <c r="R2871">
        <v>23</v>
      </c>
      <c r="S2871" s="24">
        <v>8</v>
      </c>
      <c r="T2871" s="24">
        <v>8.4</v>
      </c>
      <c r="U2871" t="s">
        <v>299</v>
      </c>
      <c r="V2871" s="14" t="str">
        <f>VLOOKUP($U2871,look_up!$A$2:J2897,2,FALSE)</f>
        <v>Anêmona</v>
      </c>
      <c r="W2871" s="14" t="str">
        <f>VLOOKUP($U2871,look_up!$A$2:K2897,3,FALSE)</f>
        <v>Genus</v>
      </c>
      <c r="X2871" s="14" t="str">
        <f>VLOOKUP($U2871,look_up!$A$2:L2897,4,FALSE)</f>
        <v>NA</v>
      </c>
      <c r="Y2871" s="14" t="str">
        <f>VLOOKUP($U2871,look_up!A$2:K2897,5,FALSE)</f>
        <v>Animalia</v>
      </c>
      <c r="Z2871" s="14" t="str">
        <f>VLOOKUP($U2871,look_up!A$2:L2897,6,FALSE)</f>
        <v>Cnidaria</v>
      </c>
      <c r="AA2871" s="14" t="str">
        <f>VLOOKUP($U2871,look_up!A$2:M2897,7,FALSE)</f>
        <v>Anthozoa</v>
      </c>
      <c r="AB2871" s="14" t="str">
        <f>VLOOKUP($U2871,look_up!$A$2:P2897,8,FALSE)</f>
        <v>Actiniaria</v>
      </c>
      <c r="AC2871" s="14" t="str">
        <f>VLOOKUP($U2871,look_up!$A$2:Q2897,9,FALSE)</f>
        <v>Aiptasiidae</v>
      </c>
      <c r="AD2871" s="14">
        <f>VLOOKUP($U2871,look_up!A$2:P2897,10,FALSE)</f>
        <v>100718</v>
      </c>
      <c r="AE2871" s="16">
        <v>0</v>
      </c>
      <c r="AF2871" s="24" t="s">
        <v>216</v>
      </c>
      <c r="AG2871">
        <v>40</v>
      </c>
      <c r="AH2871" s="16" t="s">
        <v>298</v>
      </c>
      <c r="AI2871" s="16" t="s">
        <v>297</v>
      </c>
      <c r="AJ2871" s="16" t="s">
        <v>214</v>
      </c>
      <c r="AK2871" s="16" t="s">
        <v>299</v>
      </c>
      <c r="AL2871" s="16">
        <v>0</v>
      </c>
    </row>
    <row r="2872" spans="1:38" x14ac:dyDescent="0.3">
      <c r="A2872" s="24" t="s">
        <v>0</v>
      </c>
      <c r="B2872" t="s">
        <v>267</v>
      </c>
      <c r="C2872" t="s">
        <v>312</v>
      </c>
      <c r="D2872">
        <v>-27.180980000000002</v>
      </c>
      <c r="E2872">
        <v>-48.409959999999998</v>
      </c>
      <c r="F2872" s="24" t="s">
        <v>2</v>
      </c>
      <c r="G2872" s="24" t="s">
        <v>3</v>
      </c>
      <c r="H2872" s="25">
        <v>42397</v>
      </c>
      <c r="I2872" s="12" t="s">
        <v>288</v>
      </c>
      <c r="J2872" s="12" t="s">
        <v>270</v>
      </c>
      <c r="K2872" s="12" t="s">
        <v>292</v>
      </c>
      <c r="L2872" s="24" t="s">
        <v>96</v>
      </c>
      <c r="M2872" s="24" t="s">
        <v>313</v>
      </c>
      <c r="N2872" t="s">
        <v>85</v>
      </c>
      <c r="O2872" s="24">
        <v>2</v>
      </c>
      <c r="P2872">
        <v>5</v>
      </c>
      <c r="Q2872">
        <v>5</v>
      </c>
      <c r="R2872">
        <v>23</v>
      </c>
      <c r="S2872" s="24">
        <v>8</v>
      </c>
      <c r="T2872" s="24">
        <v>8.4</v>
      </c>
      <c r="U2872" t="s">
        <v>299</v>
      </c>
      <c r="V2872" s="14" t="str">
        <f>VLOOKUP($U2872,look_up!$A$2:J2898,2,FALSE)</f>
        <v>Anêmona</v>
      </c>
      <c r="W2872" s="14" t="str">
        <f>VLOOKUP($U2872,look_up!$A$2:K2898,3,FALSE)</f>
        <v>Genus</v>
      </c>
      <c r="X2872" s="14" t="str">
        <f>VLOOKUP($U2872,look_up!$A$2:L2898,4,FALSE)</f>
        <v>NA</v>
      </c>
      <c r="Y2872" s="14" t="str">
        <f>VLOOKUP($U2872,look_up!A$2:K2898,5,FALSE)</f>
        <v>Animalia</v>
      </c>
      <c r="Z2872" s="14" t="str">
        <f>VLOOKUP($U2872,look_up!A$2:L2898,6,FALSE)</f>
        <v>Cnidaria</v>
      </c>
      <c r="AA2872" s="14" t="str">
        <f>VLOOKUP($U2872,look_up!A$2:M2898,7,FALSE)</f>
        <v>Anthozoa</v>
      </c>
      <c r="AB2872" s="14" t="str">
        <f>VLOOKUP($U2872,look_up!$A$2:P2898,8,FALSE)</f>
        <v>Actiniaria</v>
      </c>
      <c r="AC2872" s="14" t="str">
        <f>VLOOKUP($U2872,look_up!$A$2:Q2898,9,FALSE)</f>
        <v>Aiptasiidae</v>
      </c>
      <c r="AD2872" s="14">
        <f>VLOOKUP($U2872,look_up!A$2:P2898,10,FALSE)</f>
        <v>100718</v>
      </c>
      <c r="AE2872" s="16">
        <v>0</v>
      </c>
      <c r="AF2872" s="24" t="s">
        <v>216</v>
      </c>
      <c r="AG2872">
        <v>40</v>
      </c>
      <c r="AH2872" s="16" t="s">
        <v>298</v>
      </c>
      <c r="AI2872" s="16" t="s">
        <v>297</v>
      </c>
      <c r="AJ2872" s="16" t="s">
        <v>214</v>
      </c>
      <c r="AK2872" s="16" t="s">
        <v>299</v>
      </c>
      <c r="AL2872" s="16">
        <v>0</v>
      </c>
    </row>
    <row r="2873" spans="1:38" x14ac:dyDescent="0.3">
      <c r="A2873" s="24" t="s">
        <v>0</v>
      </c>
      <c r="B2873" t="s">
        <v>267</v>
      </c>
      <c r="C2873" t="s">
        <v>312</v>
      </c>
      <c r="D2873">
        <v>-27.180980000000002</v>
      </c>
      <c r="E2873">
        <v>-48.409959999999998</v>
      </c>
      <c r="F2873" s="24" t="s">
        <v>2</v>
      </c>
      <c r="G2873" s="24" t="s">
        <v>3</v>
      </c>
      <c r="H2873" s="25">
        <v>42397</v>
      </c>
      <c r="I2873" s="12" t="s">
        <v>288</v>
      </c>
      <c r="J2873" s="12" t="s">
        <v>270</v>
      </c>
      <c r="K2873" s="12" t="s">
        <v>292</v>
      </c>
      <c r="L2873" s="24" t="s">
        <v>96</v>
      </c>
      <c r="M2873" s="24" t="s">
        <v>313</v>
      </c>
      <c r="N2873" t="s">
        <v>85</v>
      </c>
      <c r="O2873" s="24">
        <v>3</v>
      </c>
      <c r="P2873">
        <v>5</v>
      </c>
      <c r="Q2873">
        <v>5</v>
      </c>
      <c r="R2873">
        <v>23</v>
      </c>
      <c r="S2873" s="24">
        <v>8</v>
      </c>
      <c r="T2873" s="24">
        <v>8.4</v>
      </c>
      <c r="U2873" t="s">
        <v>299</v>
      </c>
      <c r="V2873" s="14" t="str">
        <f>VLOOKUP($U2873,look_up!$A$2:J2899,2,FALSE)</f>
        <v>Anêmona</v>
      </c>
      <c r="W2873" s="14" t="str">
        <f>VLOOKUP($U2873,look_up!$A$2:K2899,3,FALSE)</f>
        <v>Genus</v>
      </c>
      <c r="X2873" s="14" t="str">
        <f>VLOOKUP($U2873,look_up!$A$2:L2899,4,FALSE)</f>
        <v>NA</v>
      </c>
      <c r="Y2873" s="14" t="str">
        <f>VLOOKUP($U2873,look_up!A$2:K2899,5,FALSE)</f>
        <v>Animalia</v>
      </c>
      <c r="Z2873" s="14" t="str">
        <f>VLOOKUP($U2873,look_up!A$2:L2899,6,FALSE)</f>
        <v>Cnidaria</v>
      </c>
      <c r="AA2873" s="14" t="str">
        <f>VLOOKUP($U2873,look_up!A$2:M2899,7,FALSE)</f>
        <v>Anthozoa</v>
      </c>
      <c r="AB2873" s="14" t="str">
        <f>VLOOKUP($U2873,look_up!$A$2:P2899,8,FALSE)</f>
        <v>Actiniaria</v>
      </c>
      <c r="AC2873" s="14" t="str">
        <f>VLOOKUP($U2873,look_up!$A$2:Q2899,9,FALSE)</f>
        <v>Aiptasiidae</v>
      </c>
      <c r="AD2873" s="14">
        <f>VLOOKUP($U2873,look_up!A$2:P2899,10,FALSE)</f>
        <v>100718</v>
      </c>
      <c r="AE2873" s="16">
        <v>0</v>
      </c>
      <c r="AF2873" s="24" t="s">
        <v>216</v>
      </c>
      <c r="AG2873">
        <v>40</v>
      </c>
      <c r="AH2873" s="16" t="s">
        <v>298</v>
      </c>
      <c r="AI2873" s="16" t="s">
        <v>297</v>
      </c>
      <c r="AJ2873" s="16" t="s">
        <v>214</v>
      </c>
      <c r="AK2873" s="16" t="s">
        <v>299</v>
      </c>
      <c r="AL2873" s="16">
        <v>0</v>
      </c>
    </row>
    <row r="2874" spans="1:38" x14ac:dyDescent="0.3">
      <c r="A2874" s="24" t="s">
        <v>0</v>
      </c>
      <c r="B2874" t="s">
        <v>267</v>
      </c>
      <c r="C2874" t="s">
        <v>312</v>
      </c>
      <c r="D2874">
        <v>-27.180980000000002</v>
      </c>
      <c r="E2874">
        <v>-48.409959999999998</v>
      </c>
      <c r="F2874" s="24" t="s">
        <v>2</v>
      </c>
      <c r="G2874" s="24" t="s">
        <v>3</v>
      </c>
      <c r="H2874" s="25">
        <v>42372</v>
      </c>
      <c r="I2874" s="12" t="s">
        <v>100</v>
      </c>
      <c r="J2874" s="12" t="s">
        <v>270</v>
      </c>
      <c r="K2874" s="12" t="s">
        <v>292</v>
      </c>
      <c r="L2874" s="24" t="s">
        <v>96</v>
      </c>
      <c r="M2874" s="24" t="s">
        <v>313</v>
      </c>
      <c r="N2874" t="s">
        <v>173</v>
      </c>
      <c r="O2874" s="24">
        <v>1</v>
      </c>
      <c r="P2874">
        <v>10</v>
      </c>
      <c r="Q2874">
        <v>10</v>
      </c>
      <c r="R2874">
        <v>25</v>
      </c>
      <c r="S2874" s="24">
        <v>4.5</v>
      </c>
      <c r="T2874" s="24">
        <v>8</v>
      </c>
      <c r="U2874" t="s">
        <v>299</v>
      </c>
      <c r="V2874" s="14" t="str">
        <f>VLOOKUP($U2874,look_up!$A$2:J2900,2,FALSE)</f>
        <v>Anêmona</v>
      </c>
      <c r="W2874" s="14" t="str">
        <f>VLOOKUP($U2874,look_up!$A$2:K2900,3,FALSE)</f>
        <v>Genus</v>
      </c>
      <c r="X2874" s="14" t="str">
        <f>VLOOKUP($U2874,look_up!$A$2:L2900,4,FALSE)</f>
        <v>NA</v>
      </c>
      <c r="Y2874" s="14" t="str">
        <f>VLOOKUP($U2874,look_up!A$2:K2900,5,FALSE)</f>
        <v>Animalia</v>
      </c>
      <c r="Z2874" s="14" t="str">
        <f>VLOOKUP($U2874,look_up!A$2:L2900,6,FALSE)</f>
        <v>Cnidaria</v>
      </c>
      <c r="AA2874" s="14" t="str">
        <f>VLOOKUP($U2874,look_up!A$2:M2900,7,FALSE)</f>
        <v>Anthozoa</v>
      </c>
      <c r="AB2874" s="14" t="str">
        <f>VLOOKUP($U2874,look_up!$A$2:P2900,8,FALSE)</f>
        <v>Actiniaria</v>
      </c>
      <c r="AC2874" s="14" t="str">
        <f>VLOOKUP($U2874,look_up!$A$2:Q2900,9,FALSE)</f>
        <v>Aiptasiidae</v>
      </c>
      <c r="AD2874" s="14">
        <f>VLOOKUP($U2874,look_up!A$2:P2900,10,FALSE)</f>
        <v>100718</v>
      </c>
      <c r="AE2874" s="16">
        <v>0</v>
      </c>
      <c r="AF2874" s="24" t="s">
        <v>216</v>
      </c>
      <c r="AG2874">
        <v>40</v>
      </c>
      <c r="AH2874" s="16" t="s">
        <v>298</v>
      </c>
      <c r="AI2874" s="16" t="s">
        <v>297</v>
      </c>
      <c r="AJ2874" s="16" t="s">
        <v>214</v>
      </c>
      <c r="AK2874" s="16" t="s">
        <v>299</v>
      </c>
      <c r="AL2874" s="16">
        <v>0</v>
      </c>
    </row>
    <row r="2875" spans="1:38" x14ac:dyDescent="0.3">
      <c r="A2875" s="24" t="s">
        <v>0</v>
      </c>
      <c r="B2875" t="s">
        <v>267</v>
      </c>
      <c r="C2875" t="s">
        <v>312</v>
      </c>
      <c r="D2875">
        <v>-27.180980000000002</v>
      </c>
      <c r="E2875">
        <v>-48.409959999999998</v>
      </c>
      <c r="F2875" s="24" t="s">
        <v>2</v>
      </c>
      <c r="G2875" s="24" t="s">
        <v>3</v>
      </c>
      <c r="H2875" s="25">
        <v>42372</v>
      </c>
      <c r="I2875" s="12" t="s">
        <v>100</v>
      </c>
      <c r="J2875" s="12" t="s">
        <v>270</v>
      </c>
      <c r="K2875" s="12" t="s">
        <v>292</v>
      </c>
      <c r="L2875" s="24" t="s">
        <v>96</v>
      </c>
      <c r="M2875" s="24" t="s">
        <v>313</v>
      </c>
      <c r="N2875" t="s">
        <v>173</v>
      </c>
      <c r="O2875" s="24">
        <v>2</v>
      </c>
      <c r="P2875">
        <v>10</v>
      </c>
      <c r="Q2875">
        <v>10</v>
      </c>
      <c r="R2875">
        <v>25</v>
      </c>
      <c r="S2875" s="24">
        <v>4.5</v>
      </c>
      <c r="T2875" s="24">
        <v>8</v>
      </c>
      <c r="U2875" t="s">
        <v>299</v>
      </c>
      <c r="V2875" s="14" t="str">
        <f>VLOOKUP($U2875,look_up!$A$2:J2901,2,FALSE)</f>
        <v>Anêmona</v>
      </c>
      <c r="W2875" s="14" t="str">
        <f>VLOOKUP($U2875,look_up!$A$2:K2901,3,FALSE)</f>
        <v>Genus</v>
      </c>
      <c r="X2875" s="14" t="str">
        <f>VLOOKUP($U2875,look_up!$A$2:L2901,4,FALSE)</f>
        <v>NA</v>
      </c>
      <c r="Y2875" s="14" t="str">
        <f>VLOOKUP($U2875,look_up!A$2:K2901,5,FALSE)</f>
        <v>Animalia</v>
      </c>
      <c r="Z2875" s="14" t="str">
        <f>VLOOKUP($U2875,look_up!A$2:L2901,6,FALSE)</f>
        <v>Cnidaria</v>
      </c>
      <c r="AA2875" s="14" t="str">
        <f>VLOOKUP($U2875,look_up!A$2:M2901,7,FALSE)</f>
        <v>Anthozoa</v>
      </c>
      <c r="AB2875" s="14" t="str">
        <f>VLOOKUP($U2875,look_up!$A$2:P2901,8,FALSE)</f>
        <v>Actiniaria</v>
      </c>
      <c r="AC2875" s="14" t="str">
        <f>VLOOKUP($U2875,look_up!$A$2:Q2901,9,FALSE)</f>
        <v>Aiptasiidae</v>
      </c>
      <c r="AD2875" s="14">
        <f>VLOOKUP($U2875,look_up!A$2:P2901,10,FALSE)</f>
        <v>100718</v>
      </c>
      <c r="AE2875" s="16">
        <v>0</v>
      </c>
      <c r="AF2875" s="24" t="s">
        <v>216</v>
      </c>
      <c r="AG2875">
        <v>40</v>
      </c>
      <c r="AH2875" s="16" t="s">
        <v>298</v>
      </c>
      <c r="AI2875" s="16" t="s">
        <v>297</v>
      </c>
      <c r="AJ2875" s="16" t="s">
        <v>214</v>
      </c>
      <c r="AK2875" s="16" t="s">
        <v>299</v>
      </c>
      <c r="AL2875" s="16">
        <v>0</v>
      </c>
    </row>
    <row r="2876" spans="1:38" x14ac:dyDescent="0.3">
      <c r="A2876" s="24" t="s">
        <v>0</v>
      </c>
      <c r="B2876" t="s">
        <v>267</v>
      </c>
      <c r="C2876" t="s">
        <v>312</v>
      </c>
      <c r="D2876">
        <v>-27.180980000000002</v>
      </c>
      <c r="E2876">
        <v>-48.409959999999998</v>
      </c>
      <c r="F2876" s="24" t="s">
        <v>2</v>
      </c>
      <c r="G2876" s="24" t="s">
        <v>3</v>
      </c>
      <c r="H2876" s="25">
        <v>42372</v>
      </c>
      <c r="I2876" s="12" t="s">
        <v>100</v>
      </c>
      <c r="J2876" s="12" t="s">
        <v>270</v>
      </c>
      <c r="K2876" s="12" t="s">
        <v>292</v>
      </c>
      <c r="L2876" s="24" t="s">
        <v>96</v>
      </c>
      <c r="M2876" s="24" t="s">
        <v>313</v>
      </c>
      <c r="N2876" t="s">
        <v>173</v>
      </c>
      <c r="O2876" s="24">
        <v>3</v>
      </c>
      <c r="P2876">
        <v>10</v>
      </c>
      <c r="Q2876">
        <v>10</v>
      </c>
      <c r="R2876">
        <v>25</v>
      </c>
      <c r="S2876" s="24">
        <v>4.5</v>
      </c>
      <c r="T2876" s="24">
        <v>8</v>
      </c>
      <c r="U2876" t="s">
        <v>299</v>
      </c>
      <c r="V2876" s="14" t="str">
        <f>VLOOKUP($U2876,look_up!$A$2:J2902,2,FALSE)</f>
        <v>Anêmona</v>
      </c>
      <c r="W2876" s="14" t="str">
        <f>VLOOKUP($U2876,look_up!$A$2:K2902,3,FALSE)</f>
        <v>Genus</v>
      </c>
      <c r="X2876" s="14" t="str">
        <f>VLOOKUP($U2876,look_up!$A$2:L2902,4,FALSE)</f>
        <v>NA</v>
      </c>
      <c r="Y2876" s="14" t="str">
        <f>VLOOKUP($U2876,look_up!A$2:K2902,5,FALSE)</f>
        <v>Animalia</v>
      </c>
      <c r="Z2876" s="14" t="str">
        <f>VLOOKUP($U2876,look_up!A$2:L2902,6,FALSE)</f>
        <v>Cnidaria</v>
      </c>
      <c r="AA2876" s="14" t="str">
        <f>VLOOKUP($U2876,look_up!A$2:M2902,7,FALSE)</f>
        <v>Anthozoa</v>
      </c>
      <c r="AB2876" s="14" t="str">
        <f>VLOOKUP($U2876,look_up!$A$2:P2902,8,FALSE)</f>
        <v>Actiniaria</v>
      </c>
      <c r="AC2876" s="14" t="str">
        <f>VLOOKUP($U2876,look_up!$A$2:Q2902,9,FALSE)</f>
        <v>Aiptasiidae</v>
      </c>
      <c r="AD2876" s="14">
        <f>VLOOKUP($U2876,look_up!A$2:P2902,10,FALSE)</f>
        <v>100718</v>
      </c>
      <c r="AE2876" s="16">
        <v>0</v>
      </c>
      <c r="AF2876" s="24" t="s">
        <v>216</v>
      </c>
      <c r="AG2876">
        <v>40</v>
      </c>
      <c r="AH2876" s="16" t="s">
        <v>298</v>
      </c>
      <c r="AI2876" s="16" t="s">
        <v>297</v>
      </c>
      <c r="AJ2876" s="16" t="s">
        <v>214</v>
      </c>
      <c r="AK2876" s="16" t="s">
        <v>299</v>
      </c>
      <c r="AL2876" s="16">
        <v>0</v>
      </c>
    </row>
    <row r="2877" spans="1:38" x14ac:dyDescent="0.3">
      <c r="A2877" s="24" t="s">
        <v>0</v>
      </c>
      <c r="B2877" t="s">
        <v>309</v>
      </c>
      <c r="C2877" t="s">
        <v>287</v>
      </c>
      <c r="D2877">
        <v>-27.178419999999999</v>
      </c>
      <c r="E2877">
        <v>-48.406959999999998</v>
      </c>
      <c r="F2877" s="24" t="s">
        <v>2</v>
      </c>
      <c r="G2877" s="24" t="s">
        <v>3</v>
      </c>
      <c r="H2877" s="25">
        <v>42397</v>
      </c>
      <c r="I2877" s="12" t="s">
        <v>288</v>
      </c>
      <c r="J2877" s="12" t="s">
        <v>270</v>
      </c>
      <c r="K2877" s="12" t="s">
        <v>292</v>
      </c>
      <c r="L2877" s="24" t="s">
        <v>96</v>
      </c>
      <c r="M2877" s="24" t="s">
        <v>313</v>
      </c>
      <c r="N2877" t="s">
        <v>85</v>
      </c>
      <c r="O2877" s="24">
        <v>1</v>
      </c>
      <c r="P2877">
        <v>5</v>
      </c>
      <c r="Q2877">
        <v>5</v>
      </c>
      <c r="R2877">
        <v>23</v>
      </c>
      <c r="S2877" s="24">
        <v>4.5</v>
      </c>
      <c r="T2877" s="24">
        <v>8</v>
      </c>
      <c r="U2877" t="s">
        <v>299</v>
      </c>
      <c r="V2877" s="14" t="str">
        <f>VLOOKUP($U2877,look_up!$A$2:J2903,2,FALSE)</f>
        <v>Anêmona</v>
      </c>
      <c r="W2877" s="14" t="str">
        <f>VLOOKUP($U2877,look_up!$A$2:K2903,3,FALSE)</f>
        <v>Genus</v>
      </c>
      <c r="X2877" s="14" t="str">
        <f>VLOOKUP($U2877,look_up!$A$2:L2903,4,FALSE)</f>
        <v>NA</v>
      </c>
      <c r="Y2877" s="14" t="str">
        <f>VLOOKUP($U2877,look_up!A$2:K2903,5,FALSE)</f>
        <v>Animalia</v>
      </c>
      <c r="Z2877" s="14" t="str">
        <f>VLOOKUP($U2877,look_up!A$2:L2903,6,FALSE)</f>
        <v>Cnidaria</v>
      </c>
      <c r="AA2877" s="14" t="str">
        <f>VLOOKUP($U2877,look_up!A$2:M2903,7,FALSE)</f>
        <v>Anthozoa</v>
      </c>
      <c r="AB2877" s="14" t="str">
        <f>VLOOKUP($U2877,look_up!$A$2:P2903,8,FALSE)</f>
        <v>Actiniaria</v>
      </c>
      <c r="AC2877" s="14" t="str">
        <f>VLOOKUP($U2877,look_up!$A$2:Q2903,9,FALSE)</f>
        <v>Aiptasiidae</v>
      </c>
      <c r="AD2877" s="14">
        <f>VLOOKUP($U2877,look_up!A$2:P2903,10,FALSE)</f>
        <v>100718</v>
      </c>
      <c r="AE2877" s="16">
        <v>1</v>
      </c>
      <c r="AF2877" s="24" t="s">
        <v>216</v>
      </c>
      <c r="AG2877">
        <v>40</v>
      </c>
      <c r="AH2877" s="16" t="s">
        <v>298</v>
      </c>
      <c r="AI2877" s="16" t="s">
        <v>297</v>
      </c>
      <c r="AJ2877" s="16" t="s">
        <v>214</v>
      </c>
      <c r="AK2877" s="16" t="s">
        <v>299</v>
      </c>
      <c r="AL2877" s="16">
        <v>1</v>
      </c>
    </row>
    <row r="2878" spans="1:38" x14ac:dyDescent="0.3">
      <c r="A2878" s="24" t="s">
        <v>0</v>
      </c>
      <c r="B2878" t="s">
        <v>309</v>
      </c>
      <c r="C2878" t="s">
        <v>287</v>
      </c>
      <c r="D2878">
        <v>-27.178419999999999</v>
      </c>
      <c r="E2878">
        <v>-48.406959999999998</v>
      </c>
      <c r="F2878" s="24" t="s">
        <v>2</v>
      </c>
      <c r="G2878" s="24" t="s">
        <v>3</v>
      </c>
      <c r="H2878" s="25">
        <v>42397</v>
      </c>
      <c r="I2878" s="12" t="s">
        <v>288</v>
      </c>
      <c r="J2878" s="12" t="s">
        <v>270</v>
      </c>
      <c r="K2878" s="12" t="s">
        <v>292</v>
      </c>
      <c r="L2878" s="24" t="s">
        <v>96</v>
      </c>
      <c r="M2878" s="24" t="s">
        <v>313</v>
      </c>
      <c r="N2878" t="s">
        <v>85</v>
      </c>
      <c r="O2878" s="24">
        <v>2</v>
      </c>
      <c r="P2878">
        <v>5</v>
      </c>
      <c r="Q2878">
        <v>5</v>
      </c>
      <c r="R2878">
        <v>23</v>
      </c>
      <c r="S2878" s="24">
        <v>4.5</v>
      </c>
      <c r="T2878" s="24">
        <v>8</v>
      </c>
      <c r="U2878" t="s">
        <v>299</v>
      </c>
      <c r="V2878" s="14" t="str">
        <f>VLOOKUP($U2878,look_up!$A$2:J2904,2,FALSE)</f>
        <v>Anêmona</v>
      </c>
      <c r="W2878" s="14" t="str">
        <f>VLOOKUP($U2878,look_up!$A$2:K2904,3,FALSE)</f>
        <v>Genus</v>
      </c>
      <c r="X2878" s="14" t="str">
        <f>VLOOKUP($U2878,look_up!$A$2:L2904,4,FALSE)</f>
        <v>NA</v>
      </c>
      <c r="Y2878" s="14" t="str">
        <f>VLOOKUP($U2878,look_up!A$2:K2904,5,FALSE)</f>
        <v>Animalia</v>
      </c>
      <c r="Z2878" s="14" t="str">
        <f>VLOOKUP($U2878,look_up!A$2:L2904,6,FALSE)</f>
        <v>Cnidaria</v>
      </c>
      <c r="AA2878" s="14" t="str">
        <f>VLOOKUP($U2878,look_up!A$2:M2904,7,FALSE)</f>
        <v>Anthozoa</v>
      </c>
      <c r="AB2878" s="14" t="str">
        <f>VLOOKUP($U2878,look_up!$A$2:P2904,8,FALSE)</f>
        <v>Actiniaria</v>
      </c>
      <c r="AC2878" s="14" t="str">
        <f>VLOOKUP($U2878,look_up!$A$2:Q2904,9,FALSE)</f>
        <v>Aiptasiidae</v>
      </c>
      <c r="AD2878" s="14">
        <f>VLOOKUP($U2878,look_up!A$2:P2904,10,FALSE)</f>
        <v>100718</v>
      </c>
      <c r="AE2878" s="16">
        <v>0</v>
      </c>
      <c r="AF2878" s="24" t="s">
        <v>216</v>
      </c>
      <c r="AG2878">
        <v>40</v>
      </c>
      <c r="AH2878" s="16" t="s">
        <v>298</v>
      </c>
      <c r="AI2878" s="16" t="s">
        <v>297</v>
      </c>
      <c r="AJ2878" s="16" t="s">
        <v>214</v>
      </c>
      <c r="AK2878" s="16" t="s">
        <v>299</v>
      </c>
      <c r="AL2878" s="16">
        <v>0</v>
      </c>
    </row>
    <row r="2879" spans="1:38" x14ac:dyDescent="0.3">
      <c r="A2879" s="24" t="s">
        <v>0</v>
      </c>
      <c r="B2879" t="s">
        <v>309</v>
      </c>
      <c r="C2879" t="s">
        <v>287</v>
      </c>
      <c r="D2879">
        <v>-27.178419999999999</v>
      </c>
      <c r="E2879">
        <v>-48.406959999999998</v>
      </c>
      <c r="F2879" s="24" t="s">
        <v>2</v>
      </c>
      <c r="G2879" s="24" t="s">
        <v>3</v>
      </c>
      <c r="H2879" s="25">
        <v>42397</v>
      </c>
      <c r="I2879" s="12" t="s">
        <v>288</v>
      </c>
      <c r="J2879" s="12" t="s">
        <v>270</v>
      </c>
      <c r="K2879" s="12" t="s">
        <v>292</v>
      </c>
      <c r="L2879" s="24" t="s">
        <v>96</v>
      </c>
      <c r="M2879" s="24" t="s">
        <v>313</v>
      </c>
      <c r="N2879" t="s">
        <v>85</v>
      </c>
      <c r="O2879" s="24">
        <v>3</v>
      </c>
      <c r="P2879">
        <v>5</v>
      </c>
      <c r="Q2879">
        <v>5</v>
      </c>
      <c r="R2879">
        <v>23</v>
      </c>
      <c r="S2879" s="24">
        <v>4.5</v>
      </c>
      <c r="T2879" s="24">
        <v>8</v>
      </c>
      <c r="U2879" t="s">
        <v>299</v>
      </c>
      <c r="V2879" s="14" t="str">
        <f>VLOOKUP($U2879,look_up!$A$2:J2905,2,FALSE)</f>
        <v>Anêmona</v>
      </c>
      <c r="W2879" s="14" t="str">
        <f>VLOOKUP($U2879,look_up!$A$2:K2905,3,FALSE)</f>
        <v>Genus</v>
      </c>
      <c r="X2879" s="14" t="str">
        <f>VLOOKUP($U2879,look_up!$A$2:L2905,4,FALSE)</f>
        <v>NA</v>
      </c>
      <c r="Y2879" s="14" t="str">
        <f>VLOOKUP($U2879,look_up!A$2:K2905,5,FALSE)</f>
        <v>Animalia</v>
      </c>
      <c r="Z2879" s="14" t="str">
        <f>VLOOKUP($U2879,look_up!A$2:L2905,6,FALSE)</f>
        <v>Cnidaria</v>
      </c>
      <c r="AA2879" s="14" t="str">
        <f>VLOOKUP($U2879,look_up!A$2:M2905,7,FALSE)</f>
        <v>Anthozoa</v>
      </c>
      <c r="AB2879" s="14" t="str">
        <f>VLOOKUP($U2879,look_up!$A$2:P2905,8,FALSE)</f>
        <v>Actiniaria</v>
      </c>
      <c r="AC2879" s="14" t="str">
        <f>VLOOKUP($U2879,look_up!$A$2:Q2905,9,FALSE)</f>
        <v>Aiptasiidae</v>
      </c>
      <c r="AD2879" s="14">
        <f>VLOOKUP($U2879,look_up!A$2:P2905,10,FALSE)</f>
        <v>100718</v>
      </c>
      <c r="AE2879" s="16">
        <v>0</v>
      </c>
      <c r="AF2879" s="24" t="s">
        <v>216</v>
      </c>
      <c r="AG2879">
        <v>40</v>
      </c>
      <c r="AH2879" s="16" t="s">
        <v>298</v>
      </c>
      <c r="AI2879" s="16" t="s">
        <v>297</v>
      </c>
      <c r="AJ2879" s="16" t="s">
        <v>214</v>
      </c>
      <c r="AK2879" s="16" t="s">
        <v>299</v>
      </c>
      <c r="AL2879" s="16">
        <v>0</v>
      </c>
    </row>
    <row r="2880" spans="1:38" x14ac:dyDescent="0.3">
      <c r="A2880" s="24" t="s">
        <v>0</v>
      </c>
      <c r="B2880" t="s">
        <v>310</v>
      </c>
      <c r="C2880" t="s">
        <v>289</v>
      </c>
      <c r="D2880">
        <v>-27.118390000000002</v>
      </c>
      <c r="E2880">
        <v>-48.519509999999997</v>
      </c>
      <c r="F2880" s="24" t="s">
        <v>2</v>
      </c>
      <c r="G2880" s="24" t="s">
        <v>3</v>
      </c>
      <c r="H2880" s="25">
        <v>42389</v>
      </c>
      <c r="I2880" s="12" t="s">
        <v>248</v>
      </c>
      <c r="J2880" s="12" t="s">
        <v>270</v>
      </c>
      <c r="K2880" s="12" t="s">
        <v>292</v>
      </c>
      <c r="L2880" s="24" t="s">
        <v>96</v>
      </c>
      <c r="M2880" s="24" t="s">
        <v>272</v>
      </c>
      <c r="N2880" t="s">
        <v>85</v>
      </c>
      <c r="O2880" s="24">
        <v>1</v>
      </c>
      <c r="P2880">
        <v>5</v>
      </c>
      <c r="Q2880">
        <v>5</v>
      </c>
      <c r="R2880">
        <v>28</v>
      </c>
      <c r="S2880" s="24">
        <v>2.2000000000000002</v>
      </c>
      <c r="T2880" s="24">
        <v>1.5</v>
      </c>
      <c r="U2880" t="s">
        <v>299</v>
      </c>
      <c r="V2880" s="14" t="str">
        <f>VLOOKUP($U2880,look_up!$A$2:J2906,2,FALSE)</f>
        <v>Anêmona</v>
      </c>
      <c r="W2880" s="14" t="str">
        <f>VLOOKUP($U2880,look_up!$A$2:K2906,3,FALSE)</f>
        <v>Genus</v>
      </c>
      <c r="X2880" s="14" t="str">
        <f>VLOOKUP($U2880,look_up!$A$2:L2906,4,FALSE)</f>
        <v>NA</v>
      </c>
      <c r="Y2880" s="14" t="str">
        <f>VLOOKUP($U2880,look_up!A$2:K2906,5,FALSE)</f>
        <v>Animalia</v>
      </c>
      <c r="Z2880" s="14" t="str">
        <f>VLOOKUP($U2880,look_up!A$2:L2906,6,FALSE)</f>
        <v>Cnidaria</v>
      </c>
      <c r="AA2880" s="14" t="str">
        <f>VLOOKUP($U2880,look_up!A$2:M2906,7,FALSE)</f>
        <v>Anthozoa</v>
      </c>
      <c r="AB2880" s="14" t="str">
        <f>VLOOKUP($U2880,look_up!$A$2:P2906,8,FALSE)</f>
        <v>Actiniaria</v>
      </c>
      <c r="AC2880" s="14" t="str">
        <f>VLOOKUP($U2880,look_up!$A$2:Q2906,9,FALSE)</f>
        <v>Aiptasiidae</v>
      </c>
      <c r="AD2880" s="14">
        <f>VLOOKUP($U2880,look_up!A$2:P2906,10,FALSE)</f>
        <v>100718</v>
      </c>
      <c r="AE2880" s="16">
        <v>0</v>
      </c>
      <c r="AF2880" s="24" t="s">
        <v>216</v>
      </c>
      <c r="AG2880">
        <v>40</v>
      </c>
      <c r="AH2880" s="16" t="s">
        <v>298</v>
      </c>
      <c r="AI2880" s="16" t="s">
        <v>297</v>
      </c>
      <c r="AJ2880" s="16" t="s">
        <v>214</v>
      </c>
      <c r="AK2880" s="16" t="s">
        <v>299</v>
      </c>
      <c r="AL2880" s="16">
        <v>0</v>
      </c>
    </row>
    <row r="2881" spans="1:38" x14ac:dyDescent="0.3">
      <c r="A2881" s="24" t="s">
        <v>0</v>
      </c>
      <c r="B2881" t="s">
        <v>310</v>
      </c>
      <c r="C2881" t="s">
        <v>289</v>
      </c>
      <c r="D2881">
        <v>-27.118390000000002</v>
      </c>
      <c r="E2881">
        <v>-48.519509999999997</v>
      </c>
      <c r="F2881" s="24" t="s">
        <v>2</v>
      </c>
      <c r="G2881" s="24" t="s">
        <v>3</v>
      </c>
      <c r="H2881" s="25">
        <v>42389</v>
      </c>
      <c r="I2881" s="12" t="s">
        <v>248</v>
      </c>
      <c r="J2881" s="12" t="s">
        <v>270</v>
      </c>
      <c r="K2881" s="12" t="s">
        <v>292</v>
      </c>
      <c r="L2881" s="24" t="s">
        <v>96</v>
      </c>
      <c r="M2881" s="24" t="s">
        <v>272</v>
      </c>
      <c r="N2881" t="s">
        <v>85</v>
      </c>
      <c r="O2881" s="24">
        <v>2</v>
      </c>
      <c r="P2881">
        <v>5</v>
      </c>
      <c r="Q2881">
        <v>5</v>
      </c>
      <c r="R2881">
        <v>28</v>
      </c>
      <c r="S2881" s="24">
        <v>2.2000000000000002</v>
      </c>
      <c r="T2881" s="24">
        <v>1.5</v>
      </c>
      <c r="U2881" t="s">
        <v>299</v>
      </c>
      <c r="V2881" s="14" t="str">
        <f>VLOOKUP($U2881,look_up!$A$2:J2907,2,FALSE)</f>
        <v>Anêmona</v>
      </c>
      <c r="W2881" s="14" t="str">
        <f>VLOOKUP($U2881,look_up!$A$2:K2907,3,FALSE)</f>
        <v>Genus</v>
      </c>
      <c r="X2881" s="14" t="str">
        <f>VLOOKUP($U2881,look_up!$A$2:L2907,4,FALSE)</f>
        <v>NA</v>
      </c>
      <c r="Y2881" s="14" t="str">
        <f>VLOOKUP($U2881,look_up!A$2:K2907,5,FALSE)</f>
        <v>Animalia</v>
      </c>
      <c r="Z2881" s="14" t="str">
        <f>VLOOKUP($U2881,look_up!A$2:L2907,6,FALSE)</f>
        <v>Cnidaria</v>
      </c>
      <c r="AA2881" s="14" t="str">
        <f>VLOOKUP($U2881,look_up!A$2:M2907,7,FALSE)</f>
        <v>Anthozoa</v>
      </c>
      <c r="AB2881" s="14" t="str">
        <f>VLOOKUP($U2881,look_up!$A$2:P2907,8,FALSE)</f>
        <v>Actiniaria</v>
      </c>
      <c r="AC2881" s="14" t="str">
        <f>VLOOKUP($U2881,look_up!$A$2:Q2907,9,FALSE)</f>
        <v>Aiptasiidae</v>
      </c>
      <c r="AD2881" s="14">
        <f>VLOOKUP($U2881,look_up!A$2:P2907,10,FALSE)</f>
        <v>100718</v>
      </c>
      <c r="AE2881" s="16">
        <v>0</v>
      </c>
      <c r="AF2881" s="24" t="s">
        <v>216</v>
      </c>
      <c r="AG2881">
        <v>40</v>
      </c>
      <c r="AH2881" s="16" t="s">
        <v>298</v>
      </c>
      <c r="AI2881" s="16" t="s">
        <v>297</v>
      </c>
      <c r="AJ2881" s="16" t="s">
        <v>214</v>
      </c>
      <c r="AK2881" s="16" t="s">
        <v>299</v>
      </c>
      <c r="AL2881" s="16">
        <v>0</v>
      </c>
    </row>
    <row r="2882" spans="1:38" x14ac:dyDescent="0.3">
      <c r="A2882" s="24" t="s">
        <v>0</v>
      </c>
      <c r="B2882" t="s">
        <v>310</v>
      </c>
      <c r="C2882" t="s">
        <v>289</v>
      </c>
      <c r="D2882">
        <v>-27.118390000000002</v>
      </c>
      <c r="E2882">
        <v>-48.519509999999997</v>
      </c>
      <c r="F2882" s="24" t="s">
        <v>2</v>
      </c>
      <c r="G2882" s="24" t="s">
        <v>3</v>
      </c>
      <c r="H2882" s="25">
        <v>42389</v>
      </c>
      <c r="I2882" s="12" t="s">
        <v>248</v>
      </c>
      <c r="J2882" s="12" t="s">
        <v>270</v>
      </c>
      <c r="K2882" s="12" t="s">
        <v>292</v>
      </c>
      <c r="L2882" s="24" t="s">
        <v>96</v>
      </c>
      <c r="M2882" s="24" t="s">
        <v>272</v>
      </c>
      <c r="N2882" t="s">
        <v>85</v>
      </c>
      <c r="O2882" s="24">
        <v>3</v>
      </c>
      <c r="P2882">
        <v>5</v>
      </c>
      <c r="Q2882">
        <v>5</v>
      </c>
      <c r="R2882">
        <v>28</v>
      </c>
      <c r="S2882" s="24">
        <v>2.2000000000000002</v>
      </c>
      <c r="T2882" s="24">
        <v>1.5</v>
      </c>
      <c r="U2882" t="s">
        <v>299</v>
      </c>
      <c r="V2882" s="14" t="str">
        <f>VLOOKUP($U2882,look_up!$A$2:J2908,2,FALSE)</f>
        <v>Anêmona</v>
      </c>
      <c r="W2882" s="14" t="str">
        <f>VLOOKUP($U2882,look_up!$A$2:K2908,3,FALSE)</f>
        <v>Genus</v>
      </c>
      <c r="X2882" s="14" t="str">
        <f>VLOOKUP($U2882,look_up!$A$2:L2908,4,FALSE)</f>
        <v>NA</v>
      </c>
      <c r="Y2882" s="14" t="str">
        <f>VLOOKUP($U2882,look_up!A$2:K2908,5,FALSE)</f>
        <v>Animalia</v>
      </c>
      <c r="Z2882" s="14" t="str">
        <f>VLOOKUP($U2882,look_up!A$2:L2908,6,FALSE)</f>
        <v>Cnidaria</v>
      </c>
      <c r="AA2882" s="14" t="str">
        <f>VLOOKUP($U2882,look_up!A$2:M2908,7,FALSE)</f>
        <v>Anthozoa</v>
      </c>
      <c r="AB2882" s="14" t="str">
        <f>VLOOKUP($U2882,look_up!$A$2:P2908,8,FALSE)</f>
        <v>Actiniaria</v>
      </c>
      <c r="AC2882" s="14" t="str">
        <f>VLOOKUP($U2882,look_up!$A$2:Q2908,9,FALSE)</f>
        <v>Aiptasiidae</v>
      </c>
      <c r="AD2882" s="14">
        <f>VLOOKUP($U2882,look_up!A$2:P2908,10,FALSE)</f>
        <v>100718</v>
      </c>
      <c r="AE2882" s="16">
        <v>0</v>
      </c>
      <c r="AF2882" s="24" t="s">
        <v>216</v>
      </c>
      <c r="AG2882">
        <v>40</v>
      </c>
      <c r="AH2882" s="16" t="s">
        <v>298</v>
      </c>
      <c r="AI2882" s="16" t="s">
        <v>297</v>
      </c>
      <c r="AJ2882" s="16" t="s">
        <v>214</v>
      </c>
      <c r="AK2882" s="16" t="s">
        <v>299</v>
      </c>
      <c r="AL2882" s="16">
        <v>0</v>
      </c>
    </row>
    <row r="2883" spans="1:38" x14ac:dyDescent="0.3">
      <c r="A2883" s="24" t="s">
        <v>0</v>
      </c>
      <c r="B2883" t="s">
        <v>311</v>
      </c>
      <c r="C2883" t="s">
        <v>290</v>
      </c>
      <c r="D2883">
        <v>-27.11862</v>
      </c>
      <c r="E2883">
        <v>-48.514699999999998</v>
      </c>
      <c r="F2883" s="24" t="s">
        <v>2</v>
      </c>
      <c r="G2883" s="24" t="s">
        <v>3</v>
      </c>
      <c r="H2883" s="25">
        <v>42389</v>
      </c>
      <c r="I2883" s="12" t="s">
        <v>248</v>
      </c>
      <c r="J2883" s="12" t="s">
        <v>270</v>
      </c>
      <c r="K2883" s="12" t="s">
        <v>292</v>
      </c>
      <c r="L2883" s="24" t="s">
        <v>96</v>
      </c>
      <c r="M2883" s="24" t="s">
        <v>272</v>
      </c>
      <c r="N2883" t="s">
        <v>85</v>
      </c>
      <c r="O2883" s="24">
        <v>1</v>
      </c>
      <c r="P2883">
        <v>5</v>
      </c>
      <c r="Q2883">
        <v>5</v>
      </c>
      <c r="R2883">
        <v>28</v>
      </c>
      <c r="S2883" s="24">
        <v>2.2000000000000002</v>
      </c>
      <c r="T2883" s="24">
        <v>2</v>
      </c>
      <c r="U2883" t="s">
        <v>299</v>
      </c>
      <c r="V2883" s="14" t="str">
        <f>VLOOKUP($U2883,look_up!$A$2:J2909,2,FALSE)</f>
        <v>Anêmona</v>
      </c>
      <c r="W2883" s="14" t="str">
        <f>VLOOKUP($U2883,look_up!$A$2:K2909,3,FALSE)</f>
        <v>Genus</v>
      </c>
      <c r="X2883" s="14" t="str">
        <f>VLOOKUP($U2883,look_up!$A$2:L2909,4,FALSE)</f>
        <v>NA</v>
      </c>
      <c r="Y2883" s="14" t="str">
        <f>VLOOKUP($U2883,look_up!A$2:K2909,5,FALSE)</f>
        <v>Animalia</v>
      </c>
      <c r="Z2883" s="14" t="str">
        <f>VLOOKUP($U2883,look_up!A$2:L2909,6,FALSE)</f>
        <v>Cnidaria</v>
      </c>
      <c r="AA2883" s="14" t="str">
        <f>VLOOKUP($U2883,look_up!A$2:M2909,7,FALSE)</f>
        <v>Anthozoa</v>
      </c>
      <c r="AB2883" s="14" t="str">
        <f>VLOOKUP($U2883,look_up!$A$2:P2909,8,FALSE)</f>
        <v>Actiniaria</v>
      </c>
      <c r="AC2883" s="14" t="str">
        <f>VLOOKUP($U2883,look_up!$A$2:Q2909,9,FALSE)</f>
        <v>Aiptasiidae</v>
      </c>
      <c r="AD2883" s="14">
        <f>VLOOKUP($U2883,look_up!A$2:P2909,10,FALSE)</f>
        <v>100718</v>
      </c>
      <c r="AE2883" s="16">
        <v>0</v>
      </c>
      <c r="AF2883" s="24" t="s">
        <v>216</v>
      </c>
      <c r="AG2883">
        <v>40</v>
      </c>
      <c r="AH2883" s="16" t="s">
        <v>298</v>
      </c>
      <c r="AI2883" s="16" t="s">
        <v>297</v>
      </c>
      <c r="AJ2883" s="16" t="s">
        <v>214</v>
      </c>
      <c r="AK2883" s="16" t="s">
        <v>299</v>
      </c>
      <c r="AL2883" s="16">
        <v>0</v>
      </c>
    </row>
    <row r="2884" spans="1:38" x14ac:dyDescent="0.3">
      <c r="A2884" s="24" t="s">
        <v>0</v>
      </c>
      <c r="B2884" t="s">
        <v>311</v>
      </c>
      <c r="C2884" t="s">
        <v>290</v>
      </c>
      <c r="D2884">
        <v>-27.11862</v>
      </c>
      <c r="E2884">
        <v>-48.514699999999998</v>
      </c>
      <c r="F2884" s="24" t="s">
        <v>2</v>
      </c>
      <c r="G2884" s="24" t="s">
        <v>3</v>
      </c>
      <c r="H2884" s="25">
        <v>42389</v>
      </c>
      <c r="I2884" s="12" t="s">
        <v>248</v>
      </c>
      <c r="J2884" s="12" t="s">
        <v>270</v>
      </c>
      <c r="K2884" s="12" t="s">
        <v>292</v>
      </c>
      <c r="L2884" s="24" t="s">
        <v>96</v>
      </c>
      <c r="M2884" s="24" t="s">
        <v>272</v>
      </c>
      <c r="N2884" t="s">
        <v>85</v>
      </c>
      <c r="O2884" s="24">
        <v>2</v>
      </c>
      <c r="P2884">
        <v>5</v>
      </c>
      <c r="Q2884">
        <v>5</v>
      </c>
      <c r="R2884">
        <v>28</v>
      </c>
      <c r="S2884" s="24">
        <v>2.2000000000000002</v>
      </c>
      <c r="T2884" s="24">
        <v>2</v>
      </c>
      <c r="U2884" t="s">
        <v>299</v>
      </c>
      <c r="V2884" s="14" t="str">
        <f>VLOOKUP($U2884,look_up!$A$2:J2910,2,FALSE)</f>
        <v>Anêmona</v>
      </c>
      <c r="W2884" s="14" t="str">
        <f>VLOOKUP($U2884,look_up!$A$2:K2910,3,FALSE)</f>
        <v>Genus</v>
      </c>
      <c r="X2884" s="14" t="str">
        <f>VLOOKUP($U2884,look_up!$A$2:L2910,4,FALSE)</f>
        <v>NA</v>
      </c>
      <c r="Y2884" s="14" t="str">
        <f>VLOOKUP($U2884,look_up!A$2:K2910,5,FALSE)</f>
        <v>Animalia</v>
      </c>
      <c r="Z2884" s="14" t="str">
        <f>VLOOKUP($U2884,look_up!A$2:L2910,6,FALSE)</f>
        <v>Cnidaria</v>
      </c>
      <c r="AA2884" s="14" t="str">
        <f>VLOOKUP($U2884,look_up!A$2:M2910,7,FALSE)</f>
        <v>Anthozoa</v>
      </c>
      <c r="AB2884" s="14" t="str">
        <f>VLOOKUP($U2884,look_up!$A$2:P2910,8,FALSE)</f>
        <v>Actiniaria</v>
      </c>
      <c r="AC2884" s="14" t="str">
        <f>VLOOKUP($U2884,look_up!$A$2:Q2910,9,FALSE)</f>
        <v>Aiptasiidae</v>
      </c>
      <c r="AD2884" s="14">
        <f>VLOOKUP($U2884,look_up!A$2:P2910,10,FALSE)</f>
        <v>100718</v>
      </c>
      <c r="AE2884" s="16">
        <v>0</v>
      </c>
      <c r="AF2884" s="24" t="s">
        <v>216</v>
      </c>
      <c r="AG2884">
        <v>40</v>
      </c>
      <c r="AH2884" s="16" t="s">
        <v>298</v>
      </c>
      <c r="AI2884" s="16" t="s">
        <v>297</v>
      </c>
      <c r="AJ2884" s="16" t="s">
        <v>214</v>
      </c>
      <c r="AK2884" s="16" t="s">
        <v>299</v>
      </c>
      <c r="AL2884" s="16">
        <v>0</v>
      </c>
    </row>
    <row r="2885" spans="1:38" x14ac:dyDescent="0.3">
      <c r="A2885" s="24" t="s">
        <v>0</v>
      </c>
      <c r="B2885" t="s">
        <v>311</v>
      </c>
      <c r="C2885" t="s">
        <v>290</v>
      </c>
      <c r="D2885">
        <v>-27.11862</v>
      </c>
      <c r="E2885">
        <v>-48.514699999999998</v>
      </c>
      <c r="F2885" s="24" t="s">
        <v>2</v>
      </c>
      <c r="G2885" s="24" t="s">
        <v>3</v>
      </c>
      <c r="H2885" s="25">
        <v>42389</v>
      </c>
      <c r="I2885" s="12" t="s">
        <v>248</v>
      </c>
      <c r="J2885" s="12" t="s">
        <v>270</v>
      </c>
      <c r="K2885" s="12" t="s">
        <v>292</v>
      </c>
      <c r="L2885" s="24" t="s">
        <v>96</v>
      </c>
      <c r="M2885" s="24" t="s">
        <v>272</v>
      </c>
      <c r="N2885" t="s">
        <v>85</v>
      </c>
      <c r="O2885" s="24">
        <v>3</v>
      </c>
      <c r="P2885">
        <v>5</v>
      </c>
      <c r="Q2885">
        <v>5</v>
      </c>
      <c r="R2885">
        <v>28</v>
      </c>
      <c r="S2885" s="24">
        <v>2.2000000000000002</v>
      </c>
      <c r="T2885" s="24">
        <v>2</v>
      </c>
      <c r="U2885" t="s">
        <v>299</v>
      </c>
      <c r="V2885" s="14" t="str">
        <f>VLOOKUP($U2885,look_up!$A$2:J2911,2,FALSE)</f>
        <v>Anêmona</v>
      </c>
      <c r="W2885" s="14" t="str">
        <f>VLOOKUP($U2885,look_up!$A$2:K2911,3,FALSE)</f>
        <v>Genus</v>
      </c>
      <c r="X2885" s="14" t="str">
        <f>VLOOKUP($U2885,look_up!$A$2:L2911,4,FALSE)</f>
        <v>NA</v>
      </c>
      <c r="Y2885" s="14" t="str">
        <f>VLOOKUP($U2885,look_up!A$2:K2911,5,FALSE)</f>
        <v>Animalia</v>
      </c>
      <c r="Z2885" s="14" t="str">
        <f>VLOOKUP($U2885,look_up!A$2:L2911,6,FALSE)</f>
        <v>Cnidaria</v>
      </c>
      <c r="AA2885" s="14" t="str">
        <f>VLOOKUP($U2885,look_up!A$2:M2911,7,FALSE)</f>
        <v>Anthozoa</v>
      </c>
      <c r="AB2885" s="14" t="str">
        <f>VLOOKUP($U2885,look_up!$A$2:P2911,8,FALSE)</f>
        <v>Actiniaria</v>
      </c>
      <c r="AC2885" s="14" t="str">
        <f>VLOOKUP($U2885,look_up!$A$2:Q2911,9,FALSE)</f>
        <v>Aiptasiidae</v>
      </c>
      <c r="AD2885" s="14">
        <f>VLOOKUP($U2885,look_up!A$2:P2911,10,FALSE)</f>
        <v>100718</v>
      </c>
      <c r="AE2885" s="16">
        <v>0</v>
      </c>
      <c r="AF2885" s="24" t="s">
        <v>216</v>
      </c>
      <c r="AG2885">
        <v>40</v>
      </c>
      <c r="AH2885" s="16" t="s">
        <v>298</v>
      </c>
      <c r="AI2885" s="16" t="s">
        <v>297</v>
      </c>
      <c r="AJ2885" s="16" t="s">
        <v>214</v>
      </c>
      <c r="AK2885" s="16" t="s">
        <v>299</v>
      </c>
      <c r="AL2885" s="16">
        <v>0</v>
      </c>
    </row>
    <row r="2886" spans="1:38" x14ac:dyDescent="0.3">
      <c r="A2886" s="24" t="s">
        <v>0</v>
      </c>
      <c r="B2886" t="s">
        <v>306</v>
      </c>
      <c r="C2886" t="s">
        <v>268</v>
      </c>
      <c r="D2886">
        <v>-27.609590000000001</v>
      </c>
      <c r="E2886">
        <v>-48.387419999999999</v>
      </c>
      <c r="F2886" s="24" t="s">
        <v>2</v>
      </c>
      <c r="G2886" s="24" t="s">
        <v>3</v>
      </c>
      <c r="H2886" s="25">
        <v>42033</v>
      </c>
      <c r="I2886" s="12" t="s">
        <v>269</v>
      </c>
      <c r="J2886" s="12" t="s">
        <v>270</v>
      </c>
      <c r="K2886" s="12" t="s">
        <v>271</v>
      </c>
      <c r="L2886" s="24" t="s">
        <v>96</v>
      </c>
      <c r="M2886" s="24" t="s">
        <v>272</v>
      </c>
      <c r="N2886" t="s">
        <v>85</v>
      </c>
      <c r="O2886" s="24">
        <v>1</v>
      </c>
      <c r="P2886">
        <v>5</v>
      </c>
      <c r="Q2886">
        <v>5</v>
      </c>
      <c r="R2886">
        <v>19</v>
      </c>
      <c r="S2886" s="24">
        <v>5</v>
      </c>
      <c r="T2886" s="24">
        <v>5.2</v>
      </c>
      <c r="U2886" s="31" t="s">
        <v>18</v>
      </c>
      <c r="V2886" s="31" t="s">
        <v>8</v>
      </c>
      <c r="W2886" s="31" t="s">
        <v>331</v>
      </c>
      <c r="X2886" s="31" t="s">
        <v>18</v>
      </c>
      <c r="Y2886" s="31" t="s">
        <v>109</v>
      </c>
      <c r="Z2886" s="31" t="s">
        <v>134</v>
      </c>
      <c r="AA2886" s="31" t="s">
        <v>139</v>
      </c>
      <c r="AB2886" s="31" t="s">
        <v>18</v>
      </c>
      <c r="AC2886" s="31" t="s">
        <v>18</v>
      </c>
      <c r="AD2886">
        <v>1292</v>
      </c>
      <c r="AE2886" s="16">
        <v>0</v>
      </c>
      <c r="AF2886" s="24" t="s">
        <v>216</v>
      </c>
      <c r="AG2886">
        <v>40</v>
      </c>
      <c r="AH2886" s="16" t="s">
        <v>18</v>
      </c>
      <c r="AI2886" s="16" t="s">
        <v>297</v>
      </c>
      <c r="AJ2886" s="16" t="s">
        <v>214</v>
      </c>
      <c r="AK2886" s="16"/>
      <c r="AL2886" s="16">
        <v>0</v>
      </c>
    </row>
    <row r="2887" spans="1:38" x14ac:dyDescent="0.3">
      <c r="A2887" s="24" t="s">
        <v>0</v>
      </c>
      <c r="B2887" t="s">
        <v>306</v>
      </c>
      <c r="C2887" t="s">
        <v>268</v>
      </c>
      <c r="D2887">
        <v>-27.609590000000001</v>
      </c>
      <c r="E2887">
        <v>-48.387419999999999</v>
      </c>
      <c r="F2887" s="24" t="s">
        <v>2</v>
      </c>
      <c r="G2887" s="24" t="s">
        <v>3</v>
      </c>
      <c r="H2887" s="25">
        <v>42033</v>
      </c>
      <c r="I2887" s="12" t="s">
        <v>269</v>
      </c>
      <c r="J2887" s="12" t="s">
        <v>270</v>
      </c>
      <c r="K2887" s="12" t="s">
        <v>271</v>
      </c>
      <c r="L2887" s="24" t="s">
        <v>96</v>
      </c>
      <c r="M2887" s="24" t="s">
        <v>272</v>
      </c>
      <c r="N2887" t="s">
        <v>85</v>
      </c>
      <c r="O2887" s="24">
        <v>2</v>
      </c>
      <c r="P2887">
        <v>5</v>
      </c>
      <c r="Q2887">
        <v>5</v>
      </c>
      <c r="R2887">
        <v>19</v>
      </c>
      <c r="S2887" s="24">
        <v>5</v>
      </c>
      <c r="T2887" s="24">
        <v>5.2</v>
      </c>
      <c r="U2887" s="31" t="s">
        <v>18</v>
      </c>
      <c r="V2887" s="31" t="s">
        <v>8</v>
      </c>
      <c r="W2887" s="31" t="s">
        <v>331</v>
      </c>
      <c r="X2887" s="31" t="s">
        <v>18</v>
      </c>
      <c r="Y2887" s="31" t="s">
        <v>109</v>
      </c>
      <c r="Z2887" s="31" t="s">
        <v>134</v>
      </c>
      <c r="AA2887" s="31" t="s">
        <v>139</v>
      </c>
      <c r="AB2887" s="31" t="s">
        <v>18</v>
      </c>
      <c r="AC2887" s="31" t="s">
        <v>18</v>
      </c>
      <c r="AD2887">
        <v>1292</v>
      </c>
      <c r="AE2887" s="16">
        <v>0</v>
      </c>
      <c r="AF2887" s="24" t="s">
        <v>216</v>
      </c>
      <c r="AG2887">
        <v>40</v>
      </c>
      <c r="AH2887" s="16" t="s">
        <v>18</v>
      </c>
      <c r="AI2887" s="16" t="s">
        <v>297</v>
      </c>
      <c r="AJ2887" s="16" t="s">
        <v>214</v>
      </c>
      <c r="AK2887" s="16"/>
      <c r="AL2887" s="16">
        <v>0</v>
      </c>
    </row>
    <row r="2888" spans="1:38" x14ac:dyDescent="0.3">
      <c r="A2888" s="24" t="s">
        <v>0</v>
      </c>
      <c r="B2888" t="s">
        <v>306</v>
      </c>
      <c r="C2888" t="s">
        <v>268</v>
      </c>
      <c r="D2888">
        <v>-27.609590000000001</v>
      </c>
      <c r="E2888">
        <v>-48.387419999999999</v>
      </c>
      <c r="F2888" s="24" t="s">
        <v>2</v>
      </c>
      <c r="G2888" s="24" t="s">
        <v>3</v>
      </c>
      <c r="H2888" s="25">
        <v>42033</v>
      </c>
      <c r="I2888" s="12" t="s">
        <v>269</v>
      </c>
      <c r="J2888" s="12" t="s">
        <v>270</v>
      </c>
      <c r="K2888" s="12" t="s">
        <v>271</v>
      </c>
      <c r="L2888" s="24" t="s">
        <v>96</v>
      </c>
      <c r="M2888" s="24" t="s">
        <v>272</v>
      </c>
      <c r="N2888" t="s">
        <v>85</v>
      </c>
      <c r="O2888" s="24">
        <v>3</v>
      </c>
      <c r="P2888">
        <v>5</v>
      </c>
      <c r="Q2888">
        <v>5</v>
      </c>
      <c r="R2888">
        <v>19</v>
      </c>
      <c r="S2888" s="24">
        <v>5</v>
      </c>
      <c r="T2888" s="24">
        <v>5.2</v>
      </c>
      <c r="U2888" s="31" t="s">
        <v>18</v>
      </c>
      <c r="V2888" s="31" t="s">
        <v>8</v>
      </c>
      <c r="W2888" s="31" t="s">
        <v>331</v>
      </c>
      <c r="X2888" s="31" t="s">
        <v>18</v>
      </c>
      <c r="Y2888" s="31" t="s">
        <v>109</v>
      </c>
      <c r="Z2888" s="31" t="s">
        <v>134</v>
      </c>
      <c r="AA2888" s="31" t="s">
        <v>139</v>
      </c>
      <c r="AB2888" s="31" t="s">
        <v>18</v>
      </c>
      <c r="AC2888" s="31" t="s">
        <v>18</v>
      </c>
      <c r="AD2888">
        <v>1292</v>
      </c>
      <c r="AE2888" s="16">
        <v>0</v>
      </c>
      <c r="AF2888" s="24" t="s">
        <v>216</v>
      </c>
      <c r="AG2888">
        <v>40</v>
      </c>
      <c r="AH2888" s="16" t="s">
        <v>18</v>
      </c>
      <c r="AI2888" s="16" t="s">
        <v>297</v>
      </c>
      <c r="AJ2888" s="16" t="s">
        <v>214</v>
      </c>
      <c r="AK2888" s="16"/>
      <c r="AL2888" s="16">
        <v>0</v>
      </c>
    </row>
    <row r="2889" spans="1:38" x14ac:dyDescent="0.3">
      <c r="A2889" s="24" t="s">
        <v>0</v>
      </c>
      <c r="B2889" t="s">
        <v>307</v>
      </c>
      <c r="C2889" t="s">
        <v>274</v>
      </c>
      <c r="D2889">
        <v>-27.488160000000001</v>
      </c>
      <c r="E2889">
        <v>-48.365229999999997</v>
      </c>
      <c r="F2889" s="24" t="s">
        <v>2</v>
      </c>
      <c r="G2889" s="24" t="s">
        <v>3</v>
      </c>
      <c r="H2889" s="25">
        <v>42038</v>
      </c>
      <c r="I2889" s="12" t="s">
        <v>100</v>
      </c>
      <c r="J2889" s="12" t="s">
        <v>245</v>
      </c>
      <c r="K2889" s="12" t="s">
        <v>271</v>
      </c>
      <c r="L2889" s="24" t="s">
        <v>96</v>
      </c>
      <c r="M2889" s="24" t="s">
        <v>272</v>
      </c>
      <c r="N2889" t="s">
        <v>85</v>
      </c>
      <c r="O2889" s="24">
        <v>1</v>
      </c>
      <c r="P2889">
        <v>5</v>
      </c>
      <c r="Q2889">
        <v>5</v>
      </c>
      <c r="R2889">
        <v>23</v>
      </c>
      <c r="S2889" s="24">
        <v>4.8</v>
      </c>
      <c r="T2889" s="24">
        <v>2.4</v>
      </c>
      <c r="U2889" s="31" t="s">
        <v>18</v>
      </c>
      <c r="V2889" s="31" t="s">
        <v>8</v>
      </c>
      <c r="W2889" s="31" t="s">
        <v>331</v>
      </c>
      <c r="X2889" s="31" t="s">
        <v>18</v>
      </c>
      <c r="Y2889" s="31" t="s">
        <v>109</v>
      </c>
      <c r="Z2889" s="31" t="s">
        <v>134</v>
      </c>
      <c r="AA2889" s="31" t="s">
        <v>139</v>
      </c>
      <c r="AB2889" s="31" t="s">
        <v>18</v>
      </c>
      <c r="AC2889" s="31" t="s">
        <v>18</v>
      </c>
      <c r="AD2889">
        <v>1292</v>
      </c>
      <c r="AE2889" s="16">
        <v>0</v>
      </c>
      <c r="AF2889" s="24" t="s">
        <v>216</v>
      </c>
      <c r="AG2889">
        <v>40</v>
      </c>
      <c r="AH2889" s="16" t="s">
        <v>18</v>
      </c>
      <c r="AI2889" s="16" t="s">
        <v>297</v>
      </c>
      <c r="AJ2889" s="16" t="s">
        <v>214</v>
      </c>
      <c r="AK2889" s="16"/>
      <c r="AL2889" s="16">
        <v>0</v>
      </c>
    </row>
    <row r="2890" spans="1:38" x14ac:dyDescent="0.3">
      <c r="A2890" s="24" t="s">
        <v>0</v>
      </c>
      <c r="B2890" t="s">
        <v>307</v>
      </c>
      <c r="C2890" t="s">
        <v>274</v>
      </c>
      <c r="D2890">
        <v>-27.488160000000001</v>
      </c>
      <c r="E2890">
        <v>-48.365229999999997</v>
      </c>
      <c r="F2890" s="24" t="s">
        <v>2</v>
      </c>
      <c r="G2890" s="24" t="s">
        <v>3</v>
      </c>
      <c r="H2890" s="25">
        <v>42038</v>
      </c>
      <c r="I2890" s="12" t="s">
        <v>100</v>
      </c>
      <c r="J2890" s="12" t="s">
        <v>245</v>
      </c>
      <c r="K2890" s="12" t="s">
        <v>271</v>
      </c>
      <c r="L2890" s="24" t="s">
        <v>96</v>
      </c>
      <c r="M2890" s="24" t="s">
        <v>272</v>
      </c>
      <c r="N2890" t="s">
        <v>85</v>
      </c>
      <c r="O2890" s="24">
        <v>2</v>
      </c>
      <c r="P2890">
        <v>5</v>
      </c>
      <c r="Q2890">
        <v>5</v>
      </c>
      <c r="R2890">
        <v>23</v>
      </c>
      <c r="S2890" s="24">
        <v>4.8</v>
      </c>
      <c r="T2890" s="24">
        <v>2.4</v>
      </c>
      <c r="U2890" s="31" t="s">
        <v>18</v>
      </c>
      <c r="V2890" s="31" t="s">
        <v>8</v>
      </c>
      <c r="W2890" s="31" t="s">
        <v>331</v>
      </c>
      <c r="X2890" s="31" t="s">
        <v>18</v>
      </c>
      <c r="Y2890" s="31" t="s">
        <v>109</v>
      </c>
      <c r="Z2890" s="31" t="s">
        <v>134</v>
      </c>
      <c r="AA2890" s="31" t="s">
        <v>139</v>
      </c>
      <c r="AB2890" s="31" t="s">
        <v>18</v>
      </c>
      <c r="AC2890" s="31" t="s">
        <v>18</v>
      </c>
      <c r="AD2890">
        <v>1292</v>
      </c>
      <c r="AE2890" s="16">
        <v>0</v>
      </c>
      <c r="AF2890" s="24" t="s">
        <v>216</v>
      </c>
      <c r="AG2890">
        <v>40</v>
      </c>
      <c r="AH2890" s="16" t="s">
        <v>18</v>
      </c>
      <c r="AI2890" s="16" t="s">
        <v>297</v>
      </c>
      <c r="AJ2890" s="16" t="s">
        <v>214</v>
      </c>
      <c r="AK2890" s="16"/>
      <c r="AL2890" s="16">
        <v>0</v>
      </c>
    </row>
    <row r="2891" spans="1:38" x14ac:dyDescent="0.3">
      <c r="A2891" s="24" t="s">
        <v>0</v>
      </c>
      <c r="B2891" t="s">
        <v>307</v>
      </c>
      <c r="C2891" t="s">
        <v>274</v>
      </c>
      <c r="D2891">
        <v>-27.488160000000001</v>
      </c>
      <c r="E2891">
        <v>-48.365229999999997</v>
      </c>
      <c r="F2891" s="24" t="s">
        <v>2</v>
      </c>
      <c r="G2891" s="24" t="s">
        <v>3</v>
      </c>
      <c r="H2891" s="25">
        <v>42038</v>
      </c>
      <c r="I2891" s="12" t="s">
        <v>100</v>
      </c>
      <c r="J2891" s="12" t="s">
        <v>245</v>
      </c>
      <c r="K2891" s="12" t="s">
        <v>271</v>
      </c>
      <c r="L2891" s="24" t="s">
        <v>96</v>
      </c>
      <c r="M2891" s="24" t="s">
        <v>272</v>
      </c>
      <c r="N2891" t="s">
        <v>85</v>
      </c>
      <c r="O2891" s="24">
        <v>3</v>
      </c>
      <c r="P2891">
        <v>5</v>
      </c>
      <c r="Q2891">
        <v>5</v>
      </c>
      <c r="R2891">
        <v>23</v>
      </c>
      <c r="S2891" s="24">
        <v>4.8</v>
      </c>
      <c r="T2891" s="24">
        <v>2.4</v>
      </c>
      <c r="U2891" s="31" t="s">
        <v>18</v>
      </c>
      <c r="V2891" s="31" t="s">
        <v>8</v>
      </c>
      <c r="W2891" s="31" t="s">
        <v>331</v>
      </c>
      <c r="X2891" s="31" t="s">
        <v>18</v>
      </c>
      <c r="Y2891" s="31" t="s">
        <v>109</v>
      </c>
      <c r="Z2891" s="31" t="s">
        <v>134</v>
      </c>
      <c r="AA2891" s="31" t="s">
        <v>139</v>
      </c>
      <c r="AB2891" s="31" t="s">
        <v>18</v>
      </c>
      <c r="AC2891" s="31" t="s">
        <v>18</v>
      </c>
      <c r="AD2891">
        <v>1292</v>
      </c>
      <c r="AE2891" s="16">
        <v>0</v>
      </c>
      <c r="AF2891" s="24" t="s">
        <v>216</v>
      </c>
      <c r="AG2891">
        <v>40</v>
      </c>
      <c r="AH2891" s="16" t="s">
        <v>18</v>
      </c>
      <c r="AI2891" s="16" t="s">
        <v>297</v>
      </c>
      <c r="AJ2891" s="16" t="s">
        <v>214</v>
      </c>
      <c r="AK2891" s="16"/>
      <c r="AL2891" s="16">
        <v>0</v>
      </c>
    </row>
    <row r="2892" spans="1:38" x14ac:dyDescent="0.3">
      <c r="A2892" s="24" t="s">
        <v>0</v>
      </c>
      <c r="B2892" t="s">
        <v>307</v>
      </c>
      <c r="C2892" t="s">
        <v>274</v>
      </c>
      <c r="D2892">
        <v>-27.488160000000001</v>
      </c>
      <c r="E2892">
        <v>-48.365229999999997</v>
      </c>
      <c r="F2892" s="24" t="s">
        <v>2</v>
      </c>
      <c r="G2892" s="24" t="s">
        <v>3</v>
      </c>
      <c r="H2892" s="25">
        <v>42038</v>
      </c>
      <c r="I2892" s="12" t="s">
        <v>100</v>
      </c>
      <c r="J2892" s="12" t="s">
        <v>245</v>
      </c>
      <c r="K2892" s="12" t="s">
        <v>271</v>
      </c>
      <c r="L2892" s="24" t="s">
        <v>96</v>
      </c>
      <c r="M2892" s="24" t="s">
        <v>272</v>
      </c>
      <c r="N2892" t="s">
        <v>85</v>
      </c>
      <c r="O2892" s="24">
        <v>2</v>
      </c>
      <c r="P2892">
        <v>10</v>
      </c>
      <c r="Q2892">
        <v>10</v>
      </c>
      <c r="R2892">
        <v>19</v>
      </c>
      <c r="S2892" s="24">
        <v>4.8</v>
      </c>
      <c r="T2892" s="24">
        <v>2.4</v>
      </c>
      <c r="U2892" s="31" t="s">
        <v>18</v>
      </c>
      <c r="V2892" s="31" t="s">
        <v>8</v>
      </c>
      <c r="W2892" s="31" t="s">
        <v>331</v>
      </c>
      <c r="X2892" s="31" t="s">
        <v>18</v>
      </c>
      <c r="Y2892" s="31" t="s">
        <v>109</v>
      </c>
      <c r="Z2892" s="31" t="s">
        <v>134</v>
      </c>
      <c r="AA2892" s="31" t="s">
        <v>139</v>
      </c>
      <c r="AB2892" s="31" t="s">
        <v>18</v>
      </c>
      <c r="AC2892" s="31" t="s">
        <v>18</v>
      </c>
      <c r="AD2892">
        <v>1292</v>
      </c>
      <c r="AE2892" s="16">
        <v>0</v>
      </c>
      <c r="AF2892" s="24" t="s">
        <v>216</v>
      </c>
      <c r="AG2892">
        <v>40</v>
      </c>
      <c r="AH2892" s="16" t="s">
        <v>18</v>
      </c>
      <c r="AI2892" s="16" t="s">
        <v>297</v>
      </c>
      <c r="AJ2892" s="16" t="s">
        <v>214</v>
      </c>
      <c r="AK2892" s="16"/>
      <c r="AL2892" s="16">
        <v>0</v>
      </c>
    </row>
    <row r="2893" spans="1:38" x14ac:dyDescent="0.3">
      <c r="A2893" s="24" t="s">
        <v>0</v>
      </c>
      <c r="B2893" t="s">
        <v>307</v>
      </c>
      <c r="C2893" t="s">
        <v>274</v>
      </c>
      <c r="D2893">
        <v>-27.488160000000001</v>
      </c>
      <c r="E2893">
        <v>-48.365229999999997</v>
      </c>
      <c r="F2893" s="24" t="s">
        <v>2</v>
      </c>
      <c r="G2893" s="24" t="s">
        <v>3</v>
      </c>
      <c r="H2893" s="25">
        <v>42038</v>
      </c>
      <c r="I2893" s="12" t="s">
        <v>100</v>
      </c>
      <c r="J2893" s="12" t="s">
        <v>245</v>
      </c>
      <c r="K2893" s="12" t="s">
        <v>271</v>
      </c>
      <c r="L2893" s="24" t="s">
        <v>96</v>
      </c>
      <c r="M2893" s="24" t="s">
        <v>272</v>
      </c>
      <c r="N2893" t="s">
        <v>85</v>
      </c>
      <c r="O2893" s="24">
        <v>3</v>
      </c>
      <c r="P2893">
        <v>10</v>
      </c>
      <c r="Q2893">
        <v>10</v>
      </c>
      <c r="R2893">
        <v>19</v>
      </c>
      <c r="S2893" s="24">
        <v>4.8</v>
      </c>
      <c r="T2893" s="24">
        <v>2.4</v>
      </c>
      <c r="U2893" s="31" t="s">
        <v>18</v>
      </c>
      <c r="V2893" s="31" t="s">
        <v>8</v>
      </c>
      <c r="W2893" s="31" t="s">
        <v>331</v>
      </c>
      <c r="X2893" s="31" t="s">
        <v>18</v>
      </c>
      <c r="Y2893" s="31" t="s">
        <v>109</v>
      </c>
      <c r="Z2893" s="31" t="s">
        <v>134</v>
      </c>
      <c r="AA2893" s="31" t="s">
        <v>139</v>
      </c>
      <c r="AB2893" s="31" t="s">
        <v>18</v>
      </c>
      <c r="AC2893" s="31" t="s">
        <v>18</v>
      </c>
      <c r="AD2893">
        <v>1292</v>
      </c>
      <c r="AE2893" s="16">
        <v>0</v>
      </c>
      <c r="AF2893" s="24" t="s">
        <v>216</v>
      </c>
      <c r="AG2893">
        <v>40</v>
      </c>
      <c r="AH2893" s="16" t="s">
        <v>18</v>
      </c>
      <c r="AI2893" s="16" t="s">
        <v>297</v>
      </c>
      <c r="AJ2893" s="16" t="s">
        <v>214</v>
      </c>
      <c r="AK2893" s="16"/>
      <c r="AL2893" s="16">
        <v>0</v>
      </c>
    </row>
    <row r="2894" spans="1:38" x14ac:dyDescent="0.3">
      <c r="A2894" s="24" t="s">
        <v>0</v>
      </c>
      <c r="B2894" t="s">
        <v>244</v>
      </c>
      <c r="C2894" t="s">
        <v>275</v>
      </c>
      <c r="D2894">
        <v>-27.2837</v>
      </c>
      <c r="E2894">
        <v>-48.37368</v>
      </c>
      <c r="F2894" s="24" t="s">
        <v>2</v>
      </c>
      <c r="G2894" s="24" t="s">
        <v>3</v>
      </c>
      <c r="H2894" s="25">
        <v>42045</v>
      </c>
      <c r="I2894" s="12" t="s">
        <v>276</v>
      </c>
      <c r="J2894" s="12" t="s">
        <v>245</v>
      </c>
      <c r="K2894" s="12" t="s">
        <v>271</v>
      </c>
      <c r="L2894" s="24" t="s">
        <v>96</v>
      </c>
      <c r="M2894" s="24" t="s">
        <v>272</v>
      </c>
      <c r="N2894" t="s">
        <v>85</v>
      </c>
      <c r="O2894" s="24">
        <v>1</v>
      </c>
      <c r="P2894">
        <v>5</v>
      </c>
      <c r="Q2894">
        <v>5</v>
      </c>
      <c r="R2894">
        <v>27</v>
      </c>
      <c r="S2894" s="24">
        <v>8.8000000000000007</v>
      </c>
      <c r="T2894" s="24">
        <v>9.3000000000000007</v>
      </c>
      <c r="U2894" s="31" t="s">
        <v>18</v>
      </c>
      <c r="V2894" s="31" t="s">
        <v>8</v>
      </c>
      <c r="W2894" s="31" t="s">
        <v>331</v>
      </c>
      <c r="X2894" s="31" t="s">
        <v>18</v>
      </c>
      <c r="Y2894" s="31" t="s">
        <v>109</v>
      </c>
      <c r="Z2894" s="31" t="s">
        <v>134</v>
      </c>
      <c r="AA2894" s="31" t="s">
        <v>139</v>
      </c>
      <c r="AB2894" s="31" t="s">
        <v>18</v>
      </c>
      <c r="AC2894" s="31" t="s">
        <v>18</v>
      </c>
      <c r="AD2894">
        <v>1292</v>
      </c>
      <c r="AE2894" s="16">
        <v>0</v>
      </c>
      <c r="AF2894" s="24" t="s">
        <v>216</v>
      </c>
      <c r="AG2894">
        <v>40</v>
      </c>
      <c r="AH2894" s="16" t="s">
        <v>18</v>
      </c>
      <c r="AI2894" s="16" t="s">
        <v>297</v>
      </c>
      <c r="AJ2894" s="16" t="s">
        <v>214</v>
      </c>
      <c r="AK2894" s="16"/>
      <c r="AL2894" s="16">
        <v>0</v>
      </c>
    </row>
    <row r="2895" spans="1:38" x14ac:dyDescent="0.3">
      <c r="A2895" s="24" t="s">
        <v>0</v>
      </c>
      <c r="B2895" t="s">
        <v>244</v>
      </c>
      <c r="C2895" t="s">
        <v>275</v>
      </c>
      <c r="D2895">
        <v>-27.2837</v>
      </c>
      <c r="E2895">
        <v>-48.37368</v>
      </c>
      <c r="F2895" s="24" t="s">
        <v>2</v>
      </c>
      <c r="G2895" s="24" t="s">
        <v>3</v>
      </c>
      <c r="H2895" s="25">
        <v>42045</v>
      </c>
      <c r="I2895" s="12" t="s">
        <v>276</v>
      </c>
      <c r="J2895" s="12" t="s">
        <v>245</v>
      </c>
      <c r="K2895" s="12" t="s">
        <v>271</v>
      </c>
      <c r="L2895" s="24" t="s">
        <v>96</v>
      </c>
      <c r="M2895" s="24" t="s">
        <v>272</v>
      </c>
      <c r="N2895" t="s">
        <v>85</v>
      </c>
      <c r="O2895" s="24">
        <v>2</v>
      </c>
      <c r="P2895">
        <v>5</v>
      </c>
      <c r="Q2895">
        <v>5</v>
      </c>
      <c r="R2895">
        <v>27</v>
      </c>
      <c r="S2895" s="24">
        <v>8.8000000000000007</v>
      </c>
      <c r="T2895" s="24">
        <v>9.3000000000000007</v>
      </c>
      <c r="U2895" s="31" t="s">
        <v>18</v>
      </c>
      <c r="V2895" s="31" t="s">
        <v>8</v>
      </c>
      <c r="W2895" s="31" t="s">
        <v>331</v>
      </c>
      <c r="X2895" s="31" t="s">
        <v>18</v>
      </c>
      <c r="Y2895" s="31" t="s">
        <v>109</v>
      </c>
      <c r="Z2895" s="31" t="s">
        <v>134</v>
      </c>
      <c r="AA2895" s="31" t="s">
        <v>139</v>
      </c>
      <c r="AB2895" s="31" t="s">
        <v>18</v>
      </c>
      <c r="AC2895" s="31" t="s">
        <v>18</v>
      </c>
      <c r="AD2895">
        <v>1292</v>
      </c>
      <c r="AE2895" s="16">
        <v>0</v>
      </c>
      <c r="AF2895" s="24" t="s">
        <v>216</v>
      </c>
      <c r="AG2895">
        <v>40</v>
      </c>
      <c r="AH2895" s="16" t="s">
        <v>18</v>
      </c>
      <c r="AI2895" s="16" t="s">
        <v>297</v>
      </c>
      <c r="AJ2895" s="16" t="s">
        <v>214</v>
      </c>
      <c r="AK2895" s="16"/>
      <c r="AL2895" s="16">
        <v>0</v>
      </c>
    </row>
    <row r="2896" spans="1:38" x14ac:dyDescent="0.3">
      <c r="A2896" s="24" t="s">
        <v>0</v>
      </c>
      <c r="B2896" t="s">
        <v>244</v>
      </c>
      <c r="C2896" t="s">
        <v>275</v>
      </c>
      <c r="D2896">
        <v>-27.2837</v>
      </c>
      <c r="E2896">
        <v>-48.37368</v>
      </c>
      <c r="F2896" s="24" t="s">
        <v>2</v>
      </c>
      <c r="G2896" s="24" t="s">
        <v>3</v>
      </c>
      <c r="H2896" s="25">
        <v>42045</v>
      </c>
      <c r="I2896" s="12" t="s">
        <v>276</v>
      </c>
      <c r="J2896" s="12" t="s">
        <v>245</v>
      </c>
      <c r="K2896" s="12" t="s">
        <v>271</v>
      </c>
      <c r="L2896" s="24" t="s">
        <v>96</v>
      </c>
      <c r="M2896" s="24" t="s">
        <v>272</v>
      </c>
      <c r="N2896" t="s">
        <v>85</v>
      </c>
      <c r="O2896" s="24">
        <v>3</v>
      </c>
      <c r="P2896">
        <v>5</v>
      </c>
      <c r="Q2896">
        <v>5</v>
      </c>
      <c r="R2896">
        <v>27</v>
      </c>
      <c r="S2896" s="24">
        <v>8.8000000000000007</v>
      </c>
      <c r="T2896" s="24">
        <v>9.3000000000000007</v>
      </c>
      <c r="U2896" s="31" t="s">
        <v>18</v>
      </c>
      <c r="V2896" s="31" t="s">
        <v>8</v>
      </c>
      <c r="W2896" s="31" t="s">
        <v>331</v>
      </c>
      <c r="X2896" s="31" t="s">
        <v>18</v>
      </c>
      <c r="Y2896" s="31" t="s">
        <v>109</v>
      </c>
      <c r="Z2896" s="31" t="s">
        <v>134</v>
      </c>
      <c r="AA2896" s="31" t="s">
        <v>139</v>
      </c>
      <c r="AB2896" s="31" t="s">
        <v>18</v>
      </c>
      <c r="AC2896" s="31" t="s">
        <v>18</v>
      </c>
      <c r="AD2896">
        <v>1292</v>
      </c>
      <c r="AE2896" s="16">
        <v>0</v>
      </c>
      <c r="AF2896" s="24" t="s">
        <v>216</v>
      </c>
      <c r="AG2896">
        <v>40</v>
      </c>
      <c r="AH2896" s="16" t="s">
        <v>18</v>
      </c>
      <c r="AI2896" s="16" t="s">
        <v>297</v>
      </c>
      <c r="AJ2896" s="16" t="s">
        <v>214</v>
      </c>
      <c r="AK2896" s="16"/>
      <c r="AL2896" s="16">
        <v>0</v>
      </c>
    </row>
    <row r="2897" spans="1:38" x14ac:dyDescent="0.3">
      <c r="A2897" s="24" t="s">
        <v>0</v>
      </c>
      <c r="B2897" t="s">
        <v>244</v>
      </c>
      <c r="C2897" t="s">
        <v>275</v>
      </c>
      <c r="D2897">
        <v>-27.2837</v>
      </c>
      <c r="E2897">
        <v>-48.37368</v>
      </c>
      <c r="F2897" s="24" t="s">
        <v>2</v>
      </c>
      <c r="G2897" s="24" t="s">
        <v>3</v>
      </c>
      <c r="H2897" s="25">
        <v>42045</v>
      </c>
      <c r="I2897" s="12" t="s">
        <v>276</v>
      </c>
      <c r="J2897" s="12" t="s">
        <v>245</v>
      </c>
      <c r="K2897" s="12" t="s">
        <v>271</v>
      </c>
      <c r="L2897" s="24" t="s">
        <v>96</v>
      </c>
      <c r="M2897" s="24" t="s">
        <v>272</v>
      </c>
      <c r="N2897" t="s">
        <v>85</v>
      </c>
      <c r="O2897" s="24">
        <v>1</v>
      </c>
      <c r="P2897">
        <v>10</v>
      </c>
      <c r="Q2897">
        <v>10</v>
      </c>
      <c r="R2897">
        <v>27</v>
      </c>
      <c r="S2897" s="24">
        <v>8.8000000000000007</v>
      </c>
      <c r="T2897" s="24">
        <v>10.4</v>
      </c>
      <c r="U2897" s="31" t="s">
        <v>18</v>
      </c>
      <c r="V2897" s="31" t="s">
        <v>8</v>
      </c>
      <c r="W2897" s="31" t="s">
        <v>331</v>
      </c>
      <c r="X2897" s="31" t="s">
        <v>18</v>
      </c>
      <c r="Y2897" s="31" t="s">
        <v>109</v>
      </c>
      <c r="Z2897" s="31" t="s">
        <v>134</v>
      </c>
      <c r="AA2897" s="31" t="s">
        <v>139</v>
      </c>
      <c r="AB2897" s="31" t="s">
        <v>18</v>
      </c>
      <c r="AC2897" s="31" t="s">
        <v>18</v>
      </c>
      <c r="AD2897">
        <v>1292</v>
      </c>
      <c r="AE2897" s="16">
        <v>0</v>
      </c>
      <c r="AF2897" s="24" t="s">
        <v>216</v>
      </c>
      <c r="AG2897">
        <v>40</v>
      </c>
      <c r="AH2897" s="16" t="s">
        <v>18</v>
      </c>
      <c r="AI2897" s="16" t="s">
        <v>297</v>
      </c>
      <c r="AJ2897" s="16" t="s">
        <v>214</v>
      </c>
      <c r="AK2897" s="16"/>
      <c r="AL2897" s="16">
        <v>0</v>
      </c>
    </row>
    <row r="2898" spans="1:38" x14ac:dyDescent="0.3">
      <c r="A2898" s="24" t="s">
        <v>0</v>
      </c>
      <c r="B2898" t="s">
        <v>244</v>
      </c>
      <c r="C2898" t="s">
        <v>275</v>
      </c>
      <c r="D2898">
        <v>-27.2837</v>
      </c>
      <c r="E2898">
        <v>-48.37368</v>
      </c>
      <c r="F2898" s="24" t="s">
        <v>2</v>
      </c>
      <c r="G2898" s="24" t="s">
        <v>3</v>
      </c>
      <c r="H2898" s="25">
        <v>42045</v>
      </c>
      <c r="I2898" s="12" t="s">
        <v>276</v>
      </c>
      <c r="J2898" s="12" t="s">
        <v>245</v>
      </c>
      <c r="K2898" s="12" t="s">
        <v>271</v>
      </c>
      <c r="L2898" s="24" t="s">
        <v>96</v>
      </c>
      <c r="M2898" s="24" t="s">
        <v>272</v>
      </c>
      <c r="N2898" t="s">
        <v>85</v>
      </c>
      <c r="O2898" s="24">
        <v>2</v>
      </c>
      <c r="P2898">
        <v>10</v>
      </c>
      <c r="Q2898">
        <v>10</v>
      </c>
      <c r="R2898">
        <v>27</v>
      </c>
      <c r="S2898" s="24">
        <v>8.8000000000000007</v>
      </c>
      <c r="T2898" s="24">
        <v>10.4</v>
      </c>
      <c r="U2898" s="31" t="s">
        <v>18</v>
      </c>
      <c r="V2898" s="31" t="s">
        <v>8</v>
      </c>
      <c r="W2898" s="31" t="s">
        <v>331</v>
      </c>
      <c r="X2898" s="31" t="s">
        <v>18</v>
      </c>
      <c r="Y2898" s="31" t="s">
        <v>109</v>
      </c>
      <c r="Z2898" s="31" t="s">
        <v>134</v>
      </c>
      <c r="AA2898" s="31" t="s">
        <v>139</v>
      </c>
      <c r="AB2898" s="31" t="s">
        <v>18</v>
      </c>
      <c r="AC2898" s="31" t="s">
        <v>18</v>
      </c>
      <c r="AD2898">
        <v>1292</v>
      </c>
      <c r="AE2898" s="16">
        <v>0</v>
      </c>
      <c r="AF2898" s="24" t="s">
        <v>216</v>
      </c>
      <c r="AG2898">
        <v>40</v>
      </c>
      <c r="AH2898" s="16" t="s">
        <v>18</v>
      </c>
      <c r="AI2898" s="16" t="s">
        <v>297</v>
      </c>
      <c r="AJ2898" s="16" t="s">
        <v>214</v>
      </c>
      <c r="AK2898" s="16"/>
      <c r="AL2898" s="16">
        <v>0</v>
      </c>
    </row>
    <row r="2899" spans="1:38" x14ac:dyDescent="0.3">
      <c r="A2899" s="24" t="s">
        <v>0</v>
      </c>
      <c r="B2899" t="s">
        <v>244</v>
      </c>
      <c r="C2899" t="s">
        <v>275</v>
      </c>
      <c r="D2899">
        <v>-27.2837</v>
      </c>
      <c r="E2899">
        <v>-48.37368</v>
      </c>
      <c r="F2899" s="24" t="s">
        <v>2</v>
      </c>
      <c r="G2899" s="24" t="s">
        <v>3</v>
      </c>
      <c r="H2899" s="25">
        <v>42045</v>
      </c>
      <c r="I2899" s="12" t="s">
        <v>276</v>
      </c>
      <c r="J2899" s="12" t="s">
        <v>245</v>
      </c>
      <c r="K2899" s="12" t="s">
        <v>271</v>
      </c>
      <c r="L2899" s="24" t="s">
        <v>96</v>
      </c>
      <c r="M2899" s="24" t="s">
        <v>272</v>
      </c>
      <c r="N2899" t="s">
        <v>85</v>
      </c>
      <c r="O2899" s="24">
        <v>3</v>
      </c>
      <c r="P2899">
        <v>10</v>
      </c>
      <c r="Q2899">
        <v>10</v>
      </c>
      <c r="R2899">
        <v>27</v>
      </c>
      <c r="S2899" s="24">
        <v>8.8000000000000007</v>
      </c>
      <c r="T2899" s="24">
        <v>10.4</v>
      </c>
      <c r="U2899" s="31" t="s">
        <v>18</v>
      </c>
      <c r="V2899" s="31" t="s">
        <v>8</v>
      </c>
      <c r="W2899" s="31" t="s">
        <v>331</v>
      </c>
      <c r="X2899" s="31" t="s">
        <v>18</v>
      </c>
      <c r="Y2899" s="31" t="s">
        <v>109</v>
      </c>
      <c r="Z2899" s="31" t="s">
        <v>134</v>
      </c>
      <c r="AA2899" s="31" t="s">
        <v>139</v>
      </c>
      <c r="AB2899" s="31" t="s">
        <v>18</v>
      </c>
      <c r="AC2899" s="31" t="s">
        <v>18</v>
      </c>
      <c r="AD2899">
        <v>1292</v>
      </c>
      <c r="AE2899" s="16">
        <v>0</v>
      </c>
      <c r="AF2899" s="24" t="s">
        <v>216</v>
      </c>
      <c r="AG2899">
        <v>40</v>
      </c>
      <c r="AH2899" s="16" t="s">
        <v>18</v>
      </c>
      <c r="AI2899" s="16" t="s">
        <v>297</v>
      </c>
      <c r="AJ2899" s="16" t="s">
        <v>214</v>
      </c>
      <c r="AK2899" s="16"/>
      <c r="AL2899" s="16">
        <v>0</v>
      </c>
    </row>
    <row r="2900" spans="1:38" x14ac:dyDescent="0.3">
      <c r="A2900" s="24" t="s">
        <v>0</v>
      </c>
      <c r="B2900" t="s">
        <v>266</v>
      </c>
      <c r="C2900" t="s">
        <v>277</v>
      </c>
      <c r="D2900">
        <v>-27.296009999999999</v>
      </c>
      <c r="E2900">
        <v>-48.36168</v>
      </c>
      <c r="F2900" s="24" t="s">
        <v>2</v>
      </c>
      <c r="G2900" s="24" t="s">
        <v>3</v>
      </c>
      <c r="H2900" s="25">
        <v>42047</v>
      </c>
      <c r="I2900" s="12" t="s">
        <v>278</v>
      </c>
      <c r="J2900" s="12" t="s">
        <v>245</v>
      </c>
      <c r="K2900" s="12" t="s">
        <v>271</v>
      </c>
      <c r="L2900" s="24" t="s">
        <v>96</v>
      </c>
      <c r="M2900" s="24" t="s">
        <v>272</v>
      </c>
      <c r="N2900" t="s">
        <v>85</v>
      </c>
      <c r="O2900" s="24">
        <v>1</v>
      </c>
      <c r="P2900">
        <v>5</v>
      </c>
      <c r="Q2900">
        <v>5</v>
      </c>
      <c r="R2900">
        <v>23</v>
      </c>
      <c r="S2900" s="24">
        <v>5.8</v>
      </c>
      <c r="T2900" s="24">
        <v>8.1999999999999993</v>
      </c>
      <c r="U2900" s="31" t="s">
        <v>18</v>
      </c>
      <c r="V2900" s="31" t="s">
        <v>8</v>
      </c>
      <c r="W2900" s="31" t="s">
        <v>331</v>
      </c>
      <c r="X2900" s="31" t="s">
        <v>18</v>
      </c>
      <c r="Y2900" s="31" t="s">
        <v>109</v>
      </c>
      <c r="Z2900" s="31" t="s">
        <v>134</v>
      </c>
      <c r="AA2900" s="31" t="s">
        <v>139</v>
      </c>
      <c r="AB2900" s="31" t="s">
        <v>18</v>
      </c>
      <c r="AC2900" s="31" t="s">
        <v>18</v>
      </c>
      <c r="AD2900">
        <v>1292</v>
      </c>
      <c r="AE2900" s="16">
        <v>0</v>
      </c>
      <c r="AF2900" s="24" t="s">
        <v>216</v>
      </c>
      <c r="AG2900">
        <v>40</v>
      </c>
      <c r="AH2900" s="16" t="s">
        <v>18</v>
      </c>
      <c r="AI2900" s="16" t="s">
        <v>297</v>
      </c>
      <c r="AJ2900" s="16" t="s">
        <v>214</v>
      </c>
      <c r="AK2900" s="16"/>
      <c r="AL2900" s="16">
        <v>0</v>
      </c>
    </row>
    <row r="2901" spans="1:38" x14ac:dyDescent="0.3">
      <c r="A2901" s="24" t="s">
        <v>0</v>
      </c>
      <c r="B2901" t="s">
        <v>266</v>
      </c>
      <c r="C2901" t="s">
        <v>277</v>
      </c>
      <c r="D2901">
        <v>-27.296009999999999</v>
      </c>
      <c r="E2901">
        <v>-48.36168</v>
      </c>
      <c r="F2901" s="24" t="s">
        <v>2</v>
      </c>
      <c r="G2901" s="24" t="s">
        <v>3</v>
      </c>
      <c r="H2901" s="25">
        <v>42047</v>
      </c>
      <c r="I2901" s="12" t="s">
        <v>278</v>
      </c>
      <c r="J2901" s="12" t="s">
        <v>245</v>
      </c>
      <c r="K2901" s="12" t="s">
        <v>271</v>
      </c>
      <c r="L2901" s="24" t="s">
        <v>96</v>
      </c>
      <c r="M2901" s="24" t="s">
        <v>272</v>
      </c>
      <c r="N2901" t="s">
        <v>85</v>
      </c>
      <c r="O2901" s="24">
        <v>2</v>
      </c>
      <c r="P2901">
        <v>5</v>
      </c>
      <c r="Q2901">
        <v>5</v>
      </c>
      <c r="R2901">
        <v>23</v>
      </c>
      <c r="S2901" s="24">
        <v>5.8</v>
      </c>
      <c r="T2901" s="24">
        <v>8.1999999999999993</v>
      </c>
      <c r="U2901" s="31" t="s">
        <v>18</v>
      </c>
      <c r="V2901" s="31" t="s">
        <v>8</v>
      </c>
      <c r="W2901" s="31" t="s">
        <v>331</v>
      </c>
      <c r="X2901" s="31" t="s">
        <v>18</v>
      </c>
      <c r="Y2901" s="31" t="s">
        <v>109</v>
      </c>
      <c r="Z2901" s="31" t="s">
        <v>134</v>
      </c>
      <c r="AA2901" s="31" t="s">
        <v>139</v>
      </c>
      <c r="AB2901" s="31" t="s">
        <v>18</v>
      </c>
      <c r="AC2901" s="31" t="s">
        <v>18</v>
      </c>
      <c r="AD2901">
        <v>1292</v>
      </c>
      <c r="AE2901" s="16">
        <v>0</v>
      </c>
      <c r="AF2901" s="24" t="s">
        <v>216</v>
      </c>
      <c r="AG2901">
        <v>40</v>
      </c>
      <c r="AH2901" s="16" t="s">
        <v>18</v>
      </c>
      <c r="AI2901" s="16" t="s">
        <v>297</v>
      </c>
      <c r="AJ2901" s="16" t="s">
        <v>214</v>
      </c>
      <c r="AK2901" s="16"/>
      <c r="AL2901" s="16">
        <v>0</v>
      </c>
    </row>
    <row r="2902" spans="1:38" x14ac:dyDescent="0.3">
      <c r="A2902" s="24" t="s">
        <v>0</v>
      </c>
      <c r="B2902" t="s">
        <v>266</v>
      </c>
      <c r="C2902" t="s">
        <v>277</v>
      </c>
      <c r="D2902">
        <v>-27.296009999999999</v>
      </c>
      <c r="E2902">
        <v>-48.36168</v>
      </c>
      <c r="F2902" s="24" t="s">
        <v>2</v>
      </c>
      <c r="G2902" s="24" t="s">
        <v>3</v>
      </c>
      <c r="H2902" s="25">
        <v>42047</v>
      </c>
      <c r="I2902" s="12" t="s">
        <v>278</v>
      </c>
      <c r="J2902" s="12" t="s">
        <v>245</v>
      </c>
      <c r="K2902" s="12" t="s">
        <v>271</v>
      </c>
      <c r="L2902" s="24" t="s">
        <v>96</v>
      </c>
      <c r="M2902" s="24" t="s">
        <v>272</v>
      </c>
      <c r="N2902" t="s">
        <v>85</v>
      </c>
      <c r="O2902" s="24">
        <v>3</v>
      </c>
      <c r="P2902">
        <v>5</v>
      </c>
      <c r="Q2902">
        <v>5</v>
      </c>
      <c r="R2902">
        <v>23</v>
      </c>
      <c r="S2902" s="24">
        <v>5.8</v>
      </c>
      <c r="T2902" s="24">
        <v>8.1999999999999993</v>
      </c>
      <c r="U2902" s="31" t="s">
        <v>18</v>
      </c>
      <c r="V2902" s="31" t="s">
        <v>8</v>
      </c>
      <c r="W2902" s="31" t="s">
        <v>331</v>
      </c>
      <c r="X2902" s="31" t="s">
        <v>18</v>
      </c>
      <c r="Y2902" s="31" t="s">
        <v>109</v>
      </c>
      <c r="Z2902" s="31" t="s">
        <v>134</v>
      </c>
      <c r="AA2902" s="31" t="s">
        <v>139</v>
      </c>
      <c r="AB2902" s="31" t="s">
        <v>18</v>
      </c>
      <c r="AC2902" s="31" t="s">
        <v>18</v>
      </c>
      <c r="AD2902">
        <v>1292</v>
      </c>
      <c r="AE2902" s="16">
        <v>0</v>
      </c>
      <c r="AF2902" s="24" t="s">
        <v>216</v>
      </c>
      <c r="AG2902">
        <v>40</v>
      </c>
      <c r="AH2902" s="16" t="s">
        <v>18</v>
      </c>
      <c r="AI2902" s="16" t="s">
        <v>297</v>
      </c>
      <c r="AJ2902" s="16" t="s">
        <v>214</v>
      </c>
      <c r="AK2902" s="16"/>
      <c r="AL2902" s="16">
        <v>0</v>
      </c>
    </row>
    <row r="2903" spans="1:38" x14ac:dyDescent="0.3">
      <c r="A2903" s="24" t="s">
        <v>0</v>
      </c>
      <c r="B2903" t="s">
        <v>266</v>
      </c>
      <c r="C2903" t="s">
        <v>277</v>
      </c>
      <c r="D2903">
        <v>-27.296009999999999</v>
      </c>
      <c r="E2903">
        <v>-48.36168</v>
      </c>
      <c r="F2903" s="24" t="s">
        <v>2</v>
      </c>
      <c r="G2903" s="24" t="s">
        <v>3</v>
      </c>
      <c r="H2903" s="25">
        <v>42047</v>
      </c>
      <c r="I2903" s="12" t="s">
        <v>278</v>
      </c>
      <c r="J2903" s="12" t="s">
        <v>245</v>
      </c>
      <c r="K2903" s="12" t="s">
        <v>271</v>
      </c>
      <c r="L2903" s="24" t="s">
        <v>96</v>
      </c>
      <c r="M2903" s="24" t="s">
        <v>272</v>
      </c>
      <c r="N2903" t="s">
        <v>85</v>
      </c>
      <c r="O2903" s="24">
        <v>1</v>
      </c>
      <c r="P2903">
        <v>10</v>
      </c>
      <c r="Q2903">
        <v>10</v>
      </c>
      <c r="R2903">
        <v>18</v>
      </c>
      <c r="S2903" s="24">
        <v>5.8</v>
      </c>
      <c r="T2903" s="24">
        <v>7.9</v>
      </c>
      <c r="U2903" s="31" t="s">
        <v>18</v>
      </c>
      <c r="V2903" s="31" t="s">
        <v>8</v>
      </c>
      <c r="W2903" s="31" t="s">
        <v>331</v>
      </c>
      <c r="X2903" s="31" t="s">
        <v>18</v>
      </c>
      <c r="Y2903" s="31" t="s">
        <v>109</v>
      </c>
      <c r="Z2903" s="31" t="s">
        <v>134</v>
      </c>
      <c r="AA2903" s="31" t="s">
        <v>139</v>
      </c>
      <c r="AB2903" s="31" t="s">
        <v>18</v>
      </c>
      <c r="AC2903" s="31" t="s">
        <v>18</v>
      </c>
      <c r="AD2903">
        <v>1292</v>
      </c>
      <c r="AE2903" s="16">
        <v>1</v>
      </c>
      <c r="AF2903" s="24" t="s">
        <v>216</v>
      </c>
      <c r="AG2903">
        <v>40</v>
      </c>
      <c r="AH2903" s="16" t="s">
        <v>18</v>
      </c>
      <c r="AI2903" s="16" t="s">
        <v>297</v>
      </c>
      <c r="AJ2903" s="16" t="s">
        <v>214</v>
      </c>
      <c r="AK2903" s="16"/>
      <c r="AL2903" s="16">
        <v>1</v>
      </c>
    </row>
    <row r="2904" spans="1:38" x14ac:dyDescent="0.3">
      <c r="A2904" s="24" t="s">
        <v>0</v>
      </c>
      <c r="B2904" t="s">
        <v>266</v>
      </c>
      <c r="C2904" t="s">
        <v>277</v>
      </c>
      <c r="D2904">
        <v>-27.296009999999999</v>
      </c>
      <c r="E2904">
        <v>-48.36168</v>
      </c>
      <c r="F2904" s="24" t="s">
        <v>2</v>
      </c>
      <c r="G2904" s="24" t="s">
        <v>3</v>
      </c>
      <c r="H2904" s="25">
        <v>42047</v>
      </c>
      <c r="I2904" s="12" t="s">
        <v>278</v>
      </c>
      <c r="J2904" s="12" t="s">
        <v>245</v>
      </c>
      <c r="K2904" s="12" t="s">
        <v>271</v>
      </c>
      <c r="L2904" s="24" t="s">
        <v>96</v>
      </c>
      <c r="M2904" s="24" t="s">
        <v>272</v>
      </c>
      <c r="N2904" t="s">
        <v>85</v>
      </c>
      <c r="O2904" s="24">
        <v>2</v>
      </c>
      <c r="P2904">
        <v>10</v>
      </c>
      <c r="Q2904">
        <v>10</v>
      </c>
      <c r="R2904">
        <v>18</v>
      </c>
      <c r="S2904" s="24">
        <v>5.8</v>
      </c>
      <c r="T2904" s="24">
        <v>7.9</v>
      </c>
      <c r="U2904" s="31" t="s">
        <v>18</v>
      </c>
      <c r="V2904" s="31" t="s">
        <v>8</v>
      </c>
      <c r="W2904" s="31" t="s">
        <v>331</v>
      </c>
      <c r="X2904" s="31" t="s">
        <v>18</v>
      </c>
      <c r="Y2904" s="31" t="s">
        <v>109</v>
      </c>
      <c r="Z2904" s="31" t="s">
        <v>134</v>
      </c>
      <c r="AA2904" s="31" t="s">
        <v>139</v>
      </c>
      <c r="AB2904" s="31" t="s">
        <v>18</v>
      </c>
      <c r="AC2904" s="31" t="s">
        <v>18</v>
      </c>
      <c r="AD2904">
        <v>1292</v>
      </c>
      <c r="AE2904" s="16">
        <v>0</v>
      </c>
      <c r="AF2904" s="24" t="s">
        <v>216</v>
      </c>
      <c r="AG2904">
        <v>40</v>
      </c>
      <c r="AH2904" s="16" t="s">
        <v>18</v>
      </c>
      <c r="AI2904" s="16" t="s">
        <v>297</v>
      </c>
      <c r="AJ2904" s="16" t="s">
        <v>214</v>
      </c>
      <c r="AK2904" s="16"/>
      <c r="AL2904" s="16">
        <v>0</v>
      </c>
    </row>
    <row r="2905" spans="1:38" x14ac:dyDescent="0.3">
      <c r="A2905" s="24" t="s">
        <v>0</v>
      </c>
      <c r="B2905" t="s">
        <v>266</v>
      </c>
      <c r="C2905" t="s">
        <v>277</v>
      </c>
      <c r="D2905">
        <v>-27.296009999999999</v>
      </c>
      <c r="E2905">
        <v>-48.36168</v>
      </c>
      <c r="F2905" s="24" t="s">
        <v>2</v>
      </c>
      <c r="G2905" s="24" t="s">
        <v>3</v>
      </c>
      <c r="H2905" s="25">
        <v>42047</v>
      </c>
      <c r="I2905" s="12" t="s">
        <v>278</v>
      </c>
      <c r="J2905" s="12" t="s">
        <v>245</v>
      </c>
      <c r="K2905" s="12" t="s">
        <v>271</v>
      </c>
      <c r="L2905" s="24" t="s">
        <v>96</v>
      </c>
      <c r="M2905" s="24" t="s">
        <v>272</v>
      </c>
      <c r="N2905" t="s">
        <v>85</v>
      </c>
      <c r="O2905" s="24">
        <v>3</v>
      </c>
      <c r="P2905">
        <v>10</v>
      </c>
      <c r="Q2905">
        <v>10</v>
      </c>
      <c r="R2905">
        <v>18</v>
      </c>
      <c r="S2905" s="24">
        <v>5.8</v>
      </c>
      <c r="T2905" s="24">
        <v>7.9</v>
      </c>
      <c r="U2905" s="31" t="s">
        <v>18</v>
      </c>
      <c r="V2905" s="31" t="s">
        <v>8</v>
      </c>
      <c r="W2905" s="31" t="s">
        <v>331</v>
      </c>
      <c r="X2905" s="31" t="s">
        <v>18</v>
      </c>
      <c r="Y2905" s="31" t="s">
        <v>109</v>
      </c>
      <c r="Z2905" s="31" t="s">
        <v>134</v>
      </c>
      <c r="AA2905" s="31" t="s">
        <v>139</v>
      </c>
      <c r="AB2905" s="31" t="s">
        <v>18</v>
      </c>
      <c r="AC2905" s="31" t="s">
        <v>18</v>
      </c>
      <c r="AD2905">
        <v>1292</v>
      </c>
      <c r="AE2905" s="16">
        <v>1</v>
      </c>
      <c r="AF2905" s="24" t="s">
        <v>216</v>
      </c>
      <c r="AG2905">
        <v>40</v>
      </c>
      <c r="AH2905" s="16" t="s">
        <v>18</v>
      </c>
      <c r="AI2905" s="16" t="s">
        <v>297</v>
      </c>
      <c r="AJ2905" s="16" t="s">
        <v>214</v>
      </c>
      <c r="AK2905" s="16"/>
      <c r="AL2905" s="16">
        <v>1</v>
      </c>
    </row>
    <row r="2906" spans="1:38" x14ac:dyDescent="0.3">
      <c r="A2906" s="24" t="s">
        <v>0</v>
      </c>
      <c r="B2906" t="s">
        <v>1</v>
      </c>
      <c r="C2906" t="s">
        <v>279</v>
      </c>
      <c r="D2906">
        <v>-27.271709999999999</v>
      </c>
      <c r="E2906">
        <v>-48.331710000000001</v>
      </c>
      <c r="F2906" s="24" t="s">
        <v>2</v>
      </c>
      <c r="G2906" s="24" t="s">
        <v>3</v>
      </c>
      <c r="H2906" s="25">
        <v>42039</v>
      </c>
      <c r="I2906" s="12" t="s">
        <v>280</v>
      </c>
      <c r="J2906" s="12" t="s">
        <v>245</v>
      </c>
      <c r="K2906" s="12" t="s">
        <v>271</v>
      </c>
      <c r="L2906" s="24" t="s">
        <v>96</v>
      </c>
      <c r="M2906" s="24" t="s">
        <v>313</v>
      </c>
      <c r="N2906" t="s">
        <v>85</v>
      </c>
      <c r="O2906" s="24">
        <v>1</v>
      </c>
      <c r="P2906">
        <v>5</v>
      </c>
      <c r="Q2906">
        <v>5</v>
      </c>
      <c r="R2906">
        <v>27</v>
      </c>
      <c r="S2906" s="24">
        <v>20</v>
      </c>
      <c r="T2906" s="24">
        <v>20</v>
      </c>
      <c r="U2906" s="31" t="s">
        <v>18</v>
      </c>
      <c r="V2906" s="31" t="s">
        <v>8</v>
      </c>
      <c r="W2906" s="31" t="s">
        <v>331</v>
      </c>
      <c r="X2906" s="31" t="s">
        <v>18</v>
      </c>
      <c r="Y2906" s="31" t="s">
        <v>109</v>
      </c>
      <c r="Z2906" s="31" t="s">
        <v>134</v>
      </c>
      <c r="AA2906" s="31" t="s">
        <v>139</v>
      </c>
      <c r="AB2906" s="31" t="s">
        <v>18</v>
      </c>
      <c r="AC2906" s="31" t="s">
        <v>18</v>
      </c>
      <c r="AD2906">
        <v>1292</v>
      </c>
      <c r="AE2906" s="16">
        <v>0</v>
      </c>
      <c r="AF2906" s="24" t="s">
        <v>216</v>
      </c>
      <c r="AG2906">
        <v>40</v>
      </c>
      <c r="AH2906" s="16" t="s">
        <v>18</v>
      </c>
      <c r="AI2906" s="16" t="s">
        <v>297</v>
      </c>
      <c r="AJ2906" s="16" t="s">
        <v>214</v>
      </c>
      <c r="AK2906" s="16"/>
      <c r="AL2906" s="16">
        <v>0</v>
      </c>
    </row>
    <row r="2907" spans="1:38" x14ac:dyDescent="0.3">
      <c r="A2907" s="24" t="s">
        <v>0</v>
      </c>
      <c r="B2907" t="s">
        <v>1</v>
      </c>
      <c r="C2907" t="s">
        <v>279</v>
      </c>
      <c r="D2907">
        <v>-27.271709999999999</v>
      </c>
      <c r="E2907">
        <v>-48.331710000000001</v>
      </c>
      <c r="F2907" s="24" t="s">
        <v>2</v>
      </c>
      <c r="G2907" s="24" t="s">
        <v>3</v>
      </c>
      <c r="H2907" s="25">
        <v>42039</v>
      </c>
      <c r="I2907" s="12" t="s">
        <v>280</v>
      </c>
      <c r="J2907" s="12" t="s">
        <v>245</v>
      </c>
      <c r="K2907" s="12" t="s">
        <v>271</v>
      </c>
      <c r="L2907" s="24" t="s">
        <v>96</v>
      </c>
      <c r="M2907" s="24" t="s">
        <v>313</v>
      </c>
      <c r="N2907" t="s">
        <v>85</v>
      </c>
      <c r="O2907" s="24">
        <v>2</v>
      </c>
      <c r="P2907">
        <v>5</v>
      </c>
      <c r="Q2907">
        <v>5</v>
      </c>
      <c r="R2907">
        <v>27</v>
      </c>
      <c r="S2907" s="24">
        <v>20</v>
      </c>
      <c r="T2907" s="24">
        <v>20</v>
      </c>
      <c r="U2907" s="31" t="s">
        <v>18</v>
      </c>
      <c r="V2907" s="31" t="s">
        <v>8</v>
      </c>
      <c r="W2907" s="31" t="s">
        <v>331</v>
      </c>
      <c r="X2907" s="31" t="s">
        <v>18</v>
      </c>
      <c r="Y2907" s="31" t="s">
        <v>109</v>
      </c>
      <c r="Z2907" s="31" t="s">
        <v>134</v>
      </c>
      <c r="AA2907" s="31" t="s">
        <v>139</v>
      </c>
      <c r="AB2907" s="31" t="s">
        <v>18</v>
      </c>
      <c r="AC2907" s="31" t="s">
        <v>18</v>
      </c>
      <c r="AD2907">
        <v>1292</v>
      </c>
      <c r="AE2907" s="16">
        <v>0</v>
      </c>
      <c r="AF2907" s="24" t="s">
        <v>216</v>
      </c>
      <c r="AG2907">
        <v>40</v>
      </c>
      <c r="AH2907" s="16" t="s">
        <v>18</v>
      </c>
      <c r="AI2907" s="16" t="s">
        <v>297</v>
      </c>
      <c r="AJ2907" s="16" t="s">
        <v>214</v>
      </c>
      <c r="AK2907" s="16"/>
      <c r="AL2907" s="16">
        <v>0</v>
      </c>
    </row>
    <row r="2908" spans="1:38" x14ac:dyDescent="0.3">
      <c r="A2908" s="24" t="s">
        <v>0</v>
      </c>
      <c r="B2908" t="s">
        <v>1</v>
      </c>
      <c r="C2908" t="s">
        <v>279</v>
      </c>
      <c r="D2908">
        <v>-27.271709999999999</v>
      </c>
      <c r="E2908">
        <v>-48.331710000000001</v>
      </c>
      <c r="F2908" s="24" t="s">
        <v>2</v>
      </c>
      <c r="G2908" s="24" t="s">
        <v>3</v>
      </c>
      <c r="H2908" s="25">
        <v>42039</v>
      </c>
      <c r="I2908" s="12" t="s">
        <v>280</v>
      </c>
      <c r="J2908" s="12" t="s">
        <v>245</v>
      </c>
      <c r="K2908" s="12" t="s">
        <v>271</v>
      </c>
      <c r="L2908" s="24" t="s">
        <v>96</v>
      </c>
      <c r="M2908" s="24" t="s">
        <v>313</v>
      </c>
      <c r="N2908" t="s">
        <v>85</v>
      </c>
      <c r="O2908" s="24">
        <v>3</v>
      </c>
      <c r="P2908">
        <v>5</v>
      </c>
      <c r="Q2908">
        <v>5</v>
      </c>
      <c r="R2908">
        <v>27</v>
      </c>
      <c r="S2908" s="24">
        <v>20</v>
      </c>
      <c r="T2908" s="24">
        <v>20</v>
      </c>
      <c r="U2908" s="31" t="s">
        <v>18</v>
      </c>
      <c r="V2908" s="31" t="s">
        <v>8</v>
      </c>
      <c r="W2908" s="31" t="s">
        <v>331</v>
      </c>
      <c r="X2908" s="31" t="s">
        <v>18</v>
      </c>
      <c r="Y2908" s="31" t="s">
        <v>109</v>
      </c>
      <c r="Z2908" s="31" t="s">
        <v>134</v>
      </c>
      <c r="AA2908" s="31" t="s">
        <v>139</v>
      </c>
      <c r="AB2908" s="31" t="s">
        <v>18</v>
      </c>
      <c r="AC2908" s="31" t="s">
        <v>18</v>
      </c>
      <c r="AD2908">
        <v>1292</v>
      </c>
      <c r="AE2908" s="16">
        <v>0</v>
      </c>
      <c r="AF2908" s="24" t="s">
        <v>216</v>
      </c>
      <c r="AG2908">
        <v>40</v>
      </c>
      <c r="AH2908" s="16" t="s">
        <v>18</v>
      </c>
      <c r="AI2908" s="16" t="s">
        <v>297</v>
      </c>
      <c r="AJ2908" s="16" t="s">
        <v>214</v>
      </c>
      <c r="AK2908" s="16"/>
      <c r="AL2908" s="16">
        <v>0</v>
      </c>
    </row>
    <row r="2909" spans="1:38" x14ac:dyDescent="0.3">
      <c r="A2909" s="24" t="s">
        <v>0</v>
      </c>
      <c r="B2909" t="s">
        <v>1</v>
      </c>
      <c r="C2909" t="s">
        <v>279</v>
      </c>
      <c r="D2909">
        <v>-27.271709999999999</v>
      </c>
      <c r="E2909">
        <v>-48.331710000000001</v>
      </c>
      <c r="F2909" s="24" t="s">
        <v>2</v>
      </c>
      <c r="G2909" s="24" t="s">
        <v>3</v>
      </c>
      <c r="H2909" s="25">
        <v>42039</v>
      </c>
      <c r="I2909" s="12" t="s">
        <v>280</v>
      </c>
      <c r="J2909" s="12" t="s">
        <v>245</v>
      </c>
      <c r="K2909" s="12" t="s">
        <v>271</v>
      </c>
      <c r="L2909" s="24" t="s">
        <v>96</v>
      </c>
      <c r="M2909" s="24" t="s">
        <v>313</v>
      </c>
      <c r="N2909" t="s">
        <v>86</v>
      </c>
      <c r="O2909" s="24">
        <v>1</v>
      </c>
      <c r="P2909">
        <v>11</v>
      </c>
      <c r="Q2909">
        <v>11</v>
      </c>
      <c r="R2909" t="s">
        <v>18</v>
      </c>
      <c r="S2909" s="24">
        <v>20</v>
      </c>
      <c r="T2909" s="24">
        <v>15</v>
      </c>
      <c r="U2909" s="31" t="s">
        <v>18</v>
      </c>
      <c r="V2909" s="31" t="s">
        <v>8</v>
      </c>
      <c r="W2909" s="31" t="s">
        <v>331</v>
      </c>
      <c r="X2909" s="31" t="s">
        <v>18</v>
      </c>
      <c r="Y2909" s="31" t="s">
        <v>109</v>
      </c>
      <c r="Z2909" s="31" t="s">
        <v>134</v>
      </c>
      <c r="AA2909" s="31" t="s">
        <v>139</v>
      </c>
      <c r="AB2909" s="31" t="s">
        <v>18</v>
      </c>
      <c r="AC2909" s="31" t="s">
        <v>18</v>
      </c>
      <c r="AD2909">
        <v>1292</v>
      </c>
      <c r="AE2909" s="16">
        <v>0</v>
      </c>
      <c r="AF2909" s="24" t="s">
        <v>216</v>
      </c>
      <c r="AG2909">
        <v>40</v>
      </c>
      <c r="AH2909" s="16" t="s">
        <v>18</v>
      </c>
      <c r="AI2909" s="16" t="s">
        <v>297</v>
      </c>
      <c r="AJ2909" s="16" t="s">
        <v>214</v>
      </c>
      <c r="AK2909" s="16"/>
      <c r="AL2909" s="16">
        <v>0</v>
      </c>
    </row>
    <row r="2910" spans="1:38" x14ac:dyDescent="0.3">
      <c r="A2910" s="24" t="s">
        <v>0</v>
      </c>
      <c r="B2910" t="s">
        <v>1</v>
      </c>
      <c r="C2910" t="s">
        <v>279</v>
      </c>
      <c r="D2910">
        <v>-27.271709999999999</v>
      </c>
      <c r="E2910">
        <v>-48.331710000000001</v>
      </c>
      <c r="F2910" s="24" t="s">
        <v>2</v>
      </c>
      <c r="G2910" s="24" t="s">
        <v>3</v>
      </c>
      <c r="H2910" s="25">
        <v>42039</v>
      </c>
      <c r="I2910" s="12" t="s">
        <v>280</v>
      </c>
      <c r="J2910" s="12" t="s">
        <v>245</v>
      </c>
      <c r="K2910" s="12" t="s">
        <v>271</v>
      </c>
      <c r="L2910" s="24" t="s">
        <v>96</v>
      </c>
      <c r="M2910" s="24" t="s">
        <v>313</v>
      </c>
      <c r="N2910" t="s">
        <v>86</v>
      </c>
      <c r="O2910" s="24">
        <v>2</v>
      </c>
      <c r="P2910">
        <v>11</v>
      </c>
      <c r="Q2910">
        <v>11</v>
      </c>
      <c r="R2910" t="s">
        <v>18</v>
      </c>
      <c r="S2910" s="24">
        <v>20</v>
      </c>
      <c r="T2910" s="24">
        <v>15</v>
      </c>
      <c r="U2910" s="31" t="s">
        <v>18</v>
      </c>
      <c r="V2910" s="31" t="s">
        <v>8</v>
      </c>
      <c r="W2910" s="31" t="s">
        <v>331</v>
      </c>
      <c r="X2910" s="31" t="s">
        <v>18</v>
      </c>
      <c r="Y2910" s="31" t="s">
        <v>109</v>
      </c>
      <c r="Z2910" s="31" t="s">
        <v>134</v>
      </c>
      <c r="AA2910" s="31" t="s">
        <v>139</v>
      </c>
      <c r="AB2910" s="31" t="s">
        <v>18</v>
      </c>
      <c r="AC2910" s="31" t="s">
        <v>18</v>
      </c>
      <c r="AD2910">
        <v>1292</v>
      </c>
      <c r="AE2910" s="16">
        <v>0</v>
      </c>
      <c r="AF2910" s="24" t="s">
        <v>216</v>
      </c>
      <c r="AG2910">
        <v>40</v>
      </c>
      <c r="AH2910" s="16" t="s">
        <v>18</v>
      </c>
      <c r="AI2910" s="16" t="s">
        <v>297</v>
      </c>
      <c r="AJ2910" s="16" t="s">
        <v>214</v>
      </c>
      <c r="AK2910" s="16"/>
      <c r="AL2910" s="16">
        <v>0</v>
      </c>
    </row>
    <row r="2911" spans="1:38" x14ac:dyDescent="0.3">
      <c r="A2911" s="24" t="s">
        <v>0</v>
      </c>
      <c r="B2911" t="s">
        <v>1</v>
      </c>
      <c r="C2911" t="s">
        <v>279</v>
      </c>
      <c r="D2911">
        <v>-27.271709999999999</v>
      </c>
      <c r="E2911">
        <v>-48.331710000000001</v>
      </c>
      <c r="F2911" s="24" t="s">
        <v>2</v>
      </c>
      <c r="G2911" s="24" t="s">
        <v>3</v>
      </c>
      <c r="H2911" s="25">
        <v>42039</v>
      </c>
      <c r="I2911" s="12" t="s">
        <v>280</v>
      </c>
      <c r="J2911" s="12" t="s">
        <v>245</v>
      </c>
      <c r="K2911" s="12" t="s">
        <v>271</v>
      </c>
      <c r="L2911" s="24" t="s">
        <v>96</v>
      </c>
      <c r="M2911" s="24" t="s">
        <v>313</v>
      </c>
      <c r="N2911" t="s">
        <v>86</v>
      </c>
      <c r="O2911" s="24">
        <v>3</v>
      </c>
      <c r="P2911">
        <v>11</v>
      </c>
      <c r="Q2911">
        <v>11</v>
      </c>
      <c r="R2911" t="s">
        <v>18</v>
      </c>
      <c r="S2911" s="24">
        <v>20</v>
      </c>
      <c r="T2911" s="24">
        <v>15</v>
      </c>
      <c r="U2911" s="31" t="s">
        <v>18</v>
      </c>
      <c r="V2911" s="31" t="s">
        <v>8</v>
      </c>
      <c r="W2911" s="31" t="s">
        <v>331</v>
      </c>
      <c r="X2911" s="31" t="s">
        <v>18</v>
      </c>
      <c r="Y2911" s="31" t="s">
        <v>109</v>
      </c>
      <c r="Z2911" s="31" t="s">
        <v>134</v>
      </c>
      <c r="AA2911" s="31" t="s">
        <v>139</v>
      </c>
      <c r="AB2911" s="31" t="s">
        <v>18</v>
      </c>
      <c r="AC2911" s="31" t="s">
        <v>18</v>
      </c>
      <c r="AD2911">
        <v>1292</v>
      </c>
      <c r="AE2911" s="16">
        <v>0</v>
      </c>
      <c r="AF2911" s="24" t="s">
        <v>216</v>
      </c>
      <c r="AG2911">
        <v>40</v>
      </c>
      <c r="AH2911" s="16" t="s">
        <v>18</v>
      </c>
      <c r="AI2911" s="16" t="s">
        <v>297</v>
      </c>
      <c r="AJ2911" s="16" t="s">
        <v>214</v>
      </c>
      <c r="AK2911" s="16"/>
      <c r="AL2911" s="16">
        <v>0</v>
      </c>
    </row>
    <row r="2912" spans="1:38" x14ac:dyDescent="0.3">
      <c r="A2912" s="24" t="s">
        <v>0</v>
      </c>
      <c r="B2912" t="s">
        <v>308</v>
      </c>
      <c r="C2912" t="s">
        <v>281</v>
      </c>
      <c r="D2912">
        <v>-27.274239999999999</v>
      </c>
      <c r="E2912">
        <v>-48.3339</v>
      </c>
      <c r="F2912" s="24" t="s">
        <v>2</v>
      </c>
      <c r="G2912" s="24" t="s">
        <v>3</v>
      </c>
      <c r="H2912" s="25">
        <v>42031</v>
      </c>
      <c r="I2912" s="12" t="s">
        <v>282</v>
      </c>
      <c r="J2912" s="12" t="s">
        <v>270</v>
      </c>
      <c r="K2912" s="12" t="s">
        <v>271</v>
      </c>
      <c r="L2912" s="24" t="s">
        <v>96</v>
      </c>
      <c r="M2912" s="24" t="s">
        <v>313</v>
      </c>
      <c r="N2912" t="s">
        <v>85</v>
      </c>
      <c r="O2912" s="24">
        <v>1</v>
      </c>
      <c r="P2912">
        <v>5</v>
      </c>
      <c r="Q2912">
        <v>5</v>
      </c>
      <c r="R2912">
        <v>27</v>
      </c>
      <c r="S2912" s="24">
        <v>4.7</v>
      </c>
      <c r="T2912" s="24">
        <v>3.4</v>
      </c>
      <c r="U2912" s="31" t="s">
        <v>18</v>
      </c>
      <c r="V2912" s="31" t="s">
        <v>8</v>
      </c>
      <c r="W2912" s="31" t="s">
        <v>331</v>
      </c>
      <c r="X2912" s="31" t="s">
        <v>18</v>
      </c>
      <c r="Y2912" s="31" t="s">
        <v>109</v>
      </c>
      <c r="Z2912" s="31" t="s">
        <v>134</v>
      </c>
      <c r="AA2912" s="31" t="s">
        <v>139</v>
      </c>
      <c r="AB2912" s="31" t="s">
        <v>18</v>
      </c>
      <c r="AC2912" s="31" t="s">
        <v>18</v>
      </c>
      <c r="AD2912">
        <v>1292</v>
      </c>
      <c r="AE2912" s="16">
        <v>0</v>
      </c>
      <c r="AF2912" s="24" t="s">
        <v>216</v>
      </c>
      <c r="AG2912">
        <v>40</v>
      </c>
      <c r="AH2912" s="16" t="s">
        <v>18</v>
      </c>
      <c r="AI2912" s="16" t="s">
        <v>297</v>
      </c>
      <c r="AJ2912" s="16" t="s">
        <v>214</v>
      </c>
      <c r="AK2912" s="16"/>
      <c r="AL2912" s="16">
        <v>0</v>
      </c>
    </row>
    <row r="2913" spans="1:38" x14ac:dyDescent="0.3">
      <c r="A2913" s="24" t="s">
        <v>0</v>
      </c>
      <c r="B2913" t="s">
        <v>308</v>
      </c>
      <c r="C2913" t="s">
        <v>281</v>
      </c>
      <c r="D2913">
        <v>-27.274239999999999</v>
      </c>
      <c r="E2913">
        <v>-48.3339</v>
      </c>
      <c r="F2913" s="24" t="s">
        <v>2</v>
      </c>
      <c r="G2913" s="24" t="s">
        <v>3</v>
      </c>
      <c r="H2913" s="25">
        <v>42031</v>
      </c>
      <c r="I2913" s="12" t="s">
        <v>282</v>
      </c>
      <c r="J2913" s="12" t="s">
        <v>270</v>
      </c>
      <c r="K2913" s="12" t="s">
        <v>271</v>
      </c>
      <c r="L2913" s="24" t="s">
        <v>96</v>
      </c>
      <c r="M2913" s="24" t="s">
        <v>313</v>
      </c>
      <c r="N2913" t="s">
        <v>85</v>
      </c>
      <c r="O2913" s="24">
        <v>2</v>
      </c>
      <c r="P2913">
        <v>5</v>
      </c>
      <c r="Q2913">
        <v>5</v>
      </c>
      <c r="R2913">
        <v>27</v>
      </c>
      <c r="S2913" s="24">
        <v>4.7</v>
      </c>
      <c r="T2913" s="24">
        <v>3.4</v>
      </c>
      <c r="U2913" s="31" t="s">
        <v>18</v>
      </c>
      <c r="V2913" s="31" t="s">
        <v>8</v>
      </c>
      <c r="W2913" s="31" t="s">
        <v>331</v>
      </c>
      <c r="X2913" s="31" t="s">
        <v>18</v>
      </c>
      <c r="Y2913" s="31" t="s">
        <v>109</v>
      </c>
      <c r="Z2913" s="31" t="s">
        <v>134</v>
      </c>
      <c r="AA2913" s="31" t="s">
        <v>139</v>
      </c>
      <c r="AB2913" s="31" t="s">
        <v>18</v>
      </c>
      <c r="AC2913" s="31" t="s">
        <v>18</v>
      </c>
      <c r="AD2913">
        <v>1292</v>
      </c>
      <c r="AE2913" s="16">
        <v>0</v>
      </c>
      <c r="AF2913" s="24" t="s">
        <v>216</v>
      </c>
      <c r="AG2913">
        <v>40</v>
      </c>
      <c r="AH2913" s="16" t="s">
        <v>18</v>
      </c>
      <c r="AI2913" s="16" t="s">
        <v>297</v>
      </c>
      <c r="AJ2913" s="16" t="s">
        <v>214</v>
      </c>
      <c r="AK2913" s="16"/>
      <c r="AL2913" s="16">
        <v>0</v>
      </c>
    </row>
    <row r="2914" spans="1:38" x14ac:dyDescent="0.3">
      <c r="A2914" s="24" t="s">
        <v>0</v>
      </c>
      <c r="B2914" t="s">
        <v>308</v>
      </c>
      <c r="C2914" t="s">
        <v>281</v>
      </c>
      <c r="D2914">
        <v>-27.274239999999999</v>
      </c>
      <c r="E2914">
        <v>-48.3339</v>
      </c>
      <c r="F2914" s="24" t="s">
        <v>2</v>
      </c>
      <c r="G2914" s="24" t="s">
        <v>3</v>
      </c>
      <c r="H2914" s="25">
        <v>42031</v>
      </c>
      <c r="I2914" s="12" t="s">
        <v>282</v>
      </c>
      <c r="J2914" s="12" t="s">
        <v>270</v>
      </c>
      <c r="K2914" s="12" t="s">
        <v>271</v>
      </c>
      <c r="L2914" s="24" t="s">
        <v>96</v>
      </c>
      <c r="M2914" s="24" t="s">
        <v>313</v>
      </c>
      <c r="N2914" t="s">
        <v>85</v>
      </c>
      <c r="O2914" s="24">
        <v>3</v>
      </c>
      <c r="P2914">
        <v>5</v>
      </c>
      <c r="Q2914">
        <v>5</v>
      </c>
      <c r="R2914">
        <v>27</v>
      </c>
      <c r="S2914" s="24">
        <v>4.7</v>
      </c>
      <c r="T2914" s="24">
        <v>3.4</v>
      </c>
      <c r="U2914" s="31" t="s">
        <v>18</v>
      </c>
      <c r="V2914" s="31" t="s">
        <v>8</v>
      </c>
      <c r="W2914" s="31" t="s">
        <v>331</v>
      </c>
      <c r="X2914" s="31" t="s">
        <v>18</v>
      </c>
      <c r="Y2914" s="31" t="s">
        <v>109</v>
      </c>
      <c r="Z2914" s="31" t="s">
        <v>134</v>
      </c>
      <c r="AA2914" s="31" t="s">
        <v>139</v>
      </c>
      <c r="AB2914" s="31" t="s">
        <v>18</v>
      </c>
      <c r="AC2914" s="31" t="s">
        <v>18</v>
      </c>
      <c r="AD2914">
        <v>1292</v>
      </c>
      <c r="AE2914" s="16">
        <v>0</v>
      </c>
      <c r="AF2914" s="24" t="s">
        <v>216</v>
      </c>
      <c r="AG2914">
        <v>40</v>
      </c>
      <c r="AH2914" s="16" t="s">
        <v>18</v>
      </c>
      <c r="AI2914" s="16" t="s">
        <v>297</v>
      </c>
      <c r="AJ2914" s="16" t="s">
        <v>214</v>
      </c>
      <c r="AK2914" s="16"/>
      <c r="AL2914" s="16">
        <v>0</v>
      </c>
    </row>
    <row r="2915" spans="1:38" x14ac:dyDescent="0.3">
      <c r="A2915" s="24" t="s">
        <v>0</v>
      </c>
      <c r="B2915" t="s">
        <v>308</v>
      </c>
      <c r="C2915" t="s">
        <v>281</v>
      </c>
      <c r="D2915">
        <v>-27.274239999999999</v>
      </c>
      <c r="E2915">
        <v>-48.3339</v>
      </c>
      <c r="F2915" s="24" t="s">
        <v>2</v>
      </c>
      <c r="G2915" s="24" t="s">
        <v>3</v>
      </c>
      <c r="H2915" s="25">
        <v>42031</v>
      </c>
      <c r="I2915" s="12" t="s">
        <v>282</v>
      </c>
      <c r="J2915" s="12" t="s">
        <v>270</v>
      </c>
      <c r="K2915" s="12" t="s">
        <v>271</v>
      </c>
      <c r="L2915" s="24" t="s">
        <v>96</v>
      </c>
      <c r="M2915" s="24" t="s">
        <v>313</v>
      </c>
      <c r="N2915" t="s">
        <v>85</v>
      </c>
      <c r="O2915" s="24">
        <v>1</v>
      </c>
      <c r="P2915">
        <v>10</v>
      </c>
      <c r="Q2915">
        <v>10</v>
      </c>
      <c r="R2915">
        <v>26</v>
      </c>
      <c r="S2915" s="24">
        <v>4.7</v>
      </c>
      <c r="T2915" s="24">
        <v>5</v>
      </c>
      <c r="U2915" s="31" t="s">
        <v>18</v>
      </c>
      <c r="V2915" s="31" t="s">
        <v>8</v>
      </c>
      <c r="W2915" s="31" t="s">
        <v>331</v>
      </c>
      <c r="X2915" s="31" t="s">
        <v>18</v>
      </c>
      <c r="Y2915" s="31" t="s">
        <v>109</v>
      </c>
      <c r="Z2915" s="31" t="s">
        <v>134</v>
      </c>
      <c r="AA2915" s="31" t="s">
        <v>139</v>
      </c>
      <c r="AB2915" s="31" t="s">
        <v>18</v>
      </c>
      <c r="AC2915" s="31" t="s">
        <v>18</v>
      </c>
      <c r="AD2915">
        <v>1292</v>
      </c>
      <c r="AE2915" s="16">
        <v>0</v>
      </c>
      <c r="AF2915" s="24" t="s">
        <v>216</v>
      </c>
      <c r="AG2915">
        <v>40</v>
      </c>
      <c r="AH2915" s="16" t="s">
        <v>18</v>
      </c>
      <c r="AI2915" s="16" t="s">
        <v>297</v>
      </c>
      <c r="AJ2915" s="16" t="s">
        <v>214</v>
      </c>
      <c r="AK2915" s="16"/>
      <c r="AL2915" s="16">
        <v>0</v>
      </c>
    </row>
    <row r="2916" spans="1:38" x14ac:dyDescent="0.3">
      <c r="A2916" s="24" t="s">
        <v>0</v>
      </c>
      <c r="B2916" t="s">
        <v>308</v>
      </c>
      <c r="C2916" t="s">
        <v>281</v>
      </c>
      <c r="D2916">
        <v>-27.274239999999999</v>
      </c>
      <c r="E2916">
        <v>-48.3339</v>
      </c>
      <c r="F2916" s="24" t="s">
        <v>2</v>
      </c>
      <c r="G2916" s="24" t="s">
        <v>3</v>
      </c>
      <c r="H2916" s="25">
        <v>42031</v>
      </c>
      <c r="I2916" s="12" t="s">
        <v>282</v>
      </c>
      <c r="J2916" s="12" t="s">
        <v>270</v>
      </c>
      <c r="K2916" s="12" t="s">
        <v>271</v>
      </c>
      <c r="L2916" s="24" t="s">
        <v>96</v>
      </c>
      <c r="M2916" s="24" t="s">
        <v>313</v>
      </c>
      <c r="N2916" t="s">
        <v>85</v>
      </c>
      <c r="O2916" s="24">
        <v>2</v>
      </c>
      <c r="P2916">
        <v>10</v>
      </c>
      <c r="Q2916">
        <v>10</v>
      </c>
      <c r="R2916">
        <v>26</v>
      </c>
      <c r="S2916" s="24">
        <v>4.7</v>
      </c>
      <c r="T2916" s="24">
        <v>5</v>
      </c>
      <c r="U2916" s="31" t="s">
        <v>18</v>
      </c>
      <c r="V2916" s="31" t="s">
        <v>8</v>
      </c>
      <c r="W2916" s="31" t="s">
        <v>331</v>
      </c>
      <c r="X2916" s="31" t="s">
        <v>18</v>
      </c>
      <c r="Y2916" s="31" t="s">
        <v>109</v>
      </c>
      <c r="Z2916" s="31" t="s">
        <v>134</v>
      </c>
      <c r="AA2916" s="31" t="s">
        <v>139</v>
      </c>
      <c r="AB2916" s="31" t="s">
        <v>18</v>
      </c>
      <c r="AC2916" s="31" t="s">
        <v>18</v>
      </c>
      <c r="AD2916">
        <v>1292</v>
      </c>
      <c r="AE2916" s="16">
        <v>0</v>
      </c>
      <c r="AF2916" s="24" t="s">
        <v>216</v>
      </c>
      <c r="AG2916">
        <v>40</v>
      </c>
      <c r="AH2916" s="16" t="s">
        <v>18</v>
      </c>
      <c r="AI2916" s="16" t="s">
        <v>297</v>
      </c>
      <c r="AJ2916" s="16" t="s">
        <v>214</v>
      </c>
      <c r="AK2916" s="16"/>
      <c r="AL2916" s="16">
        <v>0</v>
      </c>
    </row>
    <row r="2917" spans="1:38" x14ac:dyDescent="0.3">
      <c r="A2917" s="24" t="s">
        <v>0</v>
      </c>
      <c r="B2917" t="s">
        <v>308</v>
      </c>
      <c r="C2917" t="s">
        <v>281</v>
      </c>
      <c r="D2917">
        <v>-27.274239999999999</v>
      </c>
      <c r="E2917">
        <v>-48.3339</v>
      </c>
      <c r="F2917" s="24" t="s">
        <v>2</v>
      </c>
      <c r="G2917" s="24" t="s">
        <v>3</v>
      </c>
      <c r="H2917" s="25">
        <v>42031</v>
      </c>
      <c r="I2917" s="12" t="s">
        <v>282</v>
      </c>
      <c r="J2917" s="12" t="s">
        <v>270</v>
      </c>
      <c r="K2917" s="12" t="s">
        <v>271</v>
      </c>
      <c r="L2917" s="24" t="s">
        <v>96</v>
      </c>
      <c r="M2917" s="24" t="s">
        <v>313</v>
      </c>
      <c r="N2917" t="s">
        <v>85</v>
      </c>
      <c r="O2917" s="24">
        <v>3</v>
      </c>
      <c r="P2917">
        <v>10</v>
      </c>
      <c r="Q2917">
        <v>10</v>
      </c>
      <c r="R2917">
        <v>26</v>
      </c>
      <c r="S2917" s="24">
        <v>4.7</v>
      </c>
      <c r="T2917" s="24">
        <v>5</v>
      </c>
      <c r="U2917" s="31" t="s">
        <v>18</v>
      </c>
      <c r="V2917" s="31" t="s">
        <v>8</v>
      </c>
      <c r="W2917" s="31" t="s">
        <v>331</v>
      </c>
      <c r="X2917" s="31" t="s">
        <v>18</v>
      </c>
      <c r="Y2917" s="31" t="s">
        <v>109</v>
      </c>
      <c r="Z2917" s="31" t="s">
        <v>134</v>
      </c>
      <c r="AA2917" s="31" t="s">
        <v>139</v>
      </c>
      <c r="AB2917" s="31" t="s">
        <v>18</v>
      </c>
      <c r="AC2917" s="31" t="s">
        <v>18</v>
      </c>
      <c r="AD2917">
        <v>1292</v>
      </c>
      <c r="AE2917" s="16">
        <v>0</v>
      </c>
      <c r="AF2917" s="24" t="s">
        <v>216</v>
      </c>
      <c r="AG2917">
        <v>40</v>
      </c>
      <c r="AH2917" s="16" t="s">
        <v>18</v>
      </c>
      <c r="AI2917" s="16" t="s">
        <v>297</v>
      </c>
      <c r="AJ2917" s="16" t="s">
        <v>214</v>
      </c>
      <c r="AK2917" s="16"/>
      <c r="AL2917" s="16">
        <v>0</v>
      </c>
    </row>
    <row r="2918" spans="1:38" x14ac:dyDescent="0.3">
      <c r="A2918" s="24" t="s">
        <v>0</v>
      </c>
      <c r="B2918" t="s">
        <v>267</v>
      </c>
      <c r="C2918" t="s">
        <v>283</v>
      </c>
      <c r="D2918">
        <v>-27.27486</v>
      </c>
      <c r="E2918">
        <v>-48.36674</v>
      </c>
      <c r="F2918" s="24" t="s">
        <v>2</v>
      </c>
      <c r="G2918" s="24" t="s">
        <v>3</v>
      </c>
      <c r="H2918" s="25">
        <v>42024</v>
      </c>
      <c r="I2918" s="12" t="s">
        <v>248</v>
      </c>
      <c r="J2918" s="12" t="s">
        <v>270</v>
      </c>
      <c r="K2918" s="12" t="s">
        <v>271</v>
      </c>
      <c r="L2918" s="24" t="s">
        <v>96</v>
      </c>
      <c r="M2918" s="24" t="s">
        <v>313</v>
      </c>
      <c r="N2918" t="s">
        <v>85</v>
      </c>
      <c r="O2918" s="24">
        <v>1</v>
      </c>
      <c r="P2918">
        <v>5</v>
      </c>
      <c r="Q2918">
        <v>5</v>
      </c>
      <c r="R2918">
        <v>27</v>
      </c>
      <c r="S2918" s="24">
        <v>10.7</v>
      </c>
      <c r="T2918" s="24">
        <v>4</v>
      </c>
      <c r="U2918" s="31" t="s">
        <v>18</v>
      </c>
      <c r="V2918" s="31" t="s">
        <v>8</v>
      </c>
      <c r="W2918" s="31" t="s">
        <v>331</v>
      </c>
      <c r="X2918" s="31" t="s">
        <v>18</v>
      </c>
      <c r="Y2918" s="31" t="s">
        <v>109</v>
      </c>
      <c r="Z2918" s="31" t="s">
        <v>134</v>
      </c>
      <c r="AA2918" s="31" t="s">
        <v>139</v>
      </c>
      <c r="AB2918" s="31" t="s">
        <v>18</v>
      </c>
      <c r="AC2918" s="31" t="s">
        <v>18</v>
      </c>
      <c r="AD2918">
        <v>1292</v>
      </c>
      <c r="AE2918" s="16">
        <v>0</v>
      </c>
      <c r="AF2918" s="24" t="s">
        <v>216</v>
      </c>
      <c r="AG2918">
        <v>40</v>
      </c>
      <c r="AH2918" s="16" t="s">
        <v>18</v>
      </c>
      <c r="AI2918" s="16" t="s">
        <v>297</v>
      </c>
      <c r="AJ2918" s="16" t="s">
        <v>214</v>
      </c>
      <c r="AK2918" s="16"/>
      <c r="AL2918" s="16">
        <v>0</v>
      </c>
    </row>
    <row r="2919" spans="1:38" x14ac:dyDescent="0.3">
      <c r="A2919" s="24" t="s">
        <v>0</v>
      </c>
      <c r="B2919" t="s">
        <v>267</v>
      </c>
      <c r="C2919" t="s">
        <v>283</v>
      </c>
      <c r="D2919">
        <v>-27.27486</v>
      </c>
      <c r="E2919">
        <v>-48.36674</v>
      </c>
      <c r="F2919" s="24" t="s">
        <v>2</v>
      </c>
      <c r="G2919" s="24" t="s">
        <v>3</v>
      </c>
      <c r="H2919" s="25">
        <v>42024</v>
      </c>
      <c r="I2919" s="12" t="s">
        <v>248</v>
      </c>
      <c r="J2919" s="12" t="s">
        <v>270</v>
      </c>
      <c r="K2919" s="12" t="s">
        <v>271</v>
      </c>
      <c r="L2919" s="24" t="s">
        <v>96</v>
      </c>
      <c r="M2919" s="24" t="s">
        <v>313</v>
      </c>
      <c r="N2919" t="s">
        <v>85</v>
      </c>
      <c r="O2919" s="24">
        <v>2</v>
      </c>
      <c r="P2919">
        <v>5</v>
      </c>
      <c r="Q2919">
        <v>5</v>
      </c>
      <c r="R2919">
        <v>27</v>
      </c>
      <c r="S2919" s="24">
        <v>10.7</v>
      </c>
      <c r="T2919" s="24">
        <v>4</v>
      </c>
      <c r="U2919" s="31" t="s">
        <v>18</v>
      </c>
      <c r="V2919" s="31" t="s">
        <v>8</v>
      </c>
      <c r="W2919" s="31" t="s">
        <v>331</v>
      </c>
      <c r="X2919" s="31" t="s">
        <v>18</v>
      </c>
      <c r="Y2919" s="31" t="s">
        <v>109</v>
      </c>
      <c r="Z2919" s="31" t="s">
        <v>134</v>
      </c>
      <c r="AA2919" s="31" t="s">
        <v>139</v>
      </c>
      <c r="AB2919" s="31" t="s">
        <v>18</v>
      </c>
      <c r="AC2919" s="31" t="s">
        <v>18</v>
      </c>
      <c r="AD2919">
        <v>1292</v>
      </c>
      <c r="AE2919" s="16">
        <v>0</v>
      </c>
      <c r="AF2919" s="24" t="s">
        <v>216</v>
      </c>
      <c r="AG2919">
        <v>40</v>
      </c>
      <c r="AH2919" s="16" t="s">
        <v>18</v>
      </c>
      <c r="AI2919" s="16" t="s">
        <v>297</v>
      </c>
      <c r="AJ2919" s="16" t="s">
        <v>214</v>
      </c>
      <c r="AK2919" s="16"/>
      <c r="AL2919" s="16">
        <v>0</v>
      </c>
    </row>
    <row r="2920" spans="1:38" x14ac:dyDescent="0.3">
      <c r="A2920" s="24" t="s">
        <v>0</v>
      </c>
      <c r="B2920" t="s">
        <v>267</v>
      </c>
      <c r="C2920" t="s">
        <v>283</v>
      </c>
      <c r="D2920">
        <v>-27.27486</v>
      </c>
      <c r="E2920">
        <v>-48.36674</v>
      </c>
      <c r="F2920" s="24" t="s">
        <v>2</v>
      </c>
      <c r="G2920" s="24" t="s">
        <v>3</v>
      </c>
      <c r="H2920" s="25">
        <v>42024</v>
      </c>
      <c r="I2920" s="12" t="s">
        <v>248</v>
      </c>
      <c r="J2920" s="12" t="s">
        <v>270</v>
      </c>
      <c r="K2920" s="12" t="s">
        <v>271</v>
      </c>
      <c r="L2920" s="24" t="s">
        <v>96</v>
      </c>
      <c r="M2920" s="24" t="s">
        <v>313</v>
      </c>
      <c r="N2920" t="s">
        <v>85</v>
      </c>
      <c r="O2920" s="24">
        <v>3</v>
      </c>
      <c r="P2920">
        <v>5</v>
      </c>
      <c r="Q2920">
        <v>5</v>
      </c>
      <c r="R2920">
        <v>27</v>
      </c>
      <c r="S2920" s="24">
        <v>10.7</v>
      </c>
      <c r="T2920" s="24">
        <v>4</v>
      </c>
      <c r="U2920" s="31" t="s">
        <v>18</v>
      </c>
      <c r="V2920" s="31" t="s">
        <v>8</v>
      </c>
      <c r="W2920" s="31" t="s">
        <v>331</v>
      </c>
      <c r="X2920" s="31" t="s">
        <v>18</v>
      </c>
      <c r="Y2920" s="31" t="s">
        <v>109</v>
      </c>
      <c r="Z2920" s="31" t="s">
        <v>134</v>
      </c>
      <c r="AA2920" s="31" t="s">
        <v>139</v>
      </c>
      <c r="AB2920" s="31" t="s">
        <v>18</v>
      </c>
      <c r="AC2920" s="31" t="s">
        <v>18</v>
      </c>
      <c r="AD2920">
        <v>1292</v>
      </c>
      <c r="AE2920" s="16">
        <v>0</v>
      </c>
      <c r="AF2920" s="24" t="s">
        <v>216</v>
      </c>
      <c r="AG2920">
        <v>40</v>
      </c>
      <c r="AH2920" s="16" t="s">
        <v>18</v>
      </c>
      <c r="AI2920" s="16" t="s">
        <v>297</v>
      </c>
      <c r="AJ2920" s="16" t="s">
        <v>214</v>
      </c>
      <c r="AK2920" s="16"/>
      <c r="AL2920" s="16">
        <v>0</v>
      </c>
    </row>
    <row r="2921" spans="1:38" x14ac:dyDescent="0.3">
      <c r="A2921" s="24" t="s">
        <v>0</v>
      </c>
      <c r="B2921" t="s">
        <v>267</v>
      </c>
      <c r="C2921" t="s">
        <v>283</v>
      </c>
      <c r="D2921">
        <v>-27.27486</v>
      </c>
      <c r="E2921">
        <v>-48.36674</v>
      </c>
      <c r="F2921" s="24" t="s">
        <v>2</v>
      </c>
      <c r="G2921" s="24" t="s">
        <v>3</v>
      </c>
      <c r="H2921" s="25">
        <v>42024</v>
      </c>
      <c r="I2921" s="12" t="s">
        <v>248</v>
      </c>
      <c r="J2921" s="12" t="s">
        <v>270</v>
      </c>
      <c r="K2921" s="12" t="s">
        <v>271</v>
      </c>
      <c r="L2921" s="24" t="s">
        <v>96</v>
      </c>
      <c r="M2921" s="24" t="s">
        <v>313</v>
      </c>
      <c r="N2921" t="s">
        <v>85</v>
      </c>
      <c r="O2921" s="24">
        <v>1</v>
      </c>
      <c r="P2921">
        <v>10</v>
      </c>
      <c r="Q2921">
        <v>10</v>
      </c>
      <c r="R2921">
        <v>28</v>
      </c>
      <c r="S2921" s="24">
        <v>10.7</v>
      </c>
      <c r="T2921" s="24">
        <v>10</v>
      </c>
      <c r="U2921" s="31" t="s">
        <v>18</v>
      </c>
      <c r="V2921" s="31" t="s">
        <v>8</v>
      </c>
      <c r="W2921" s="31" t="s">
        <v>331</v>
      </c>
      <c r="X2921" s="31" t="s">
        <v>18</v>
      </c>
      <c r="Y2921" s="31" t="s">
        <v>109</v>
      </c>
      <c r="Z2921" s="31" t="s">
        <v>134</v>
      </c>
      <c r="AA2921" s="31" t="s">
        <v>139</v>
      </c>
      <c r="AB2921" s="31" t="s">
        <v>18</v>
      </c>
      <c r="AC2921" s="31" t="s">
        <v>18</v>
      </c>
      <c r="AD2921">
        <v>1292</v>
      </c>
      <c r="AE2921" s="16">
        <v>0</v>
      </c>
      <c r="AF2921" s="24" t="s">
        <v>216</v>
      </c>
      <c r="AG2921">
        <v>40</v>
      </c>
      <c r="AH2921" s="16" t="s">
        <v>18</v>
      </c>
      <c r="AI2921" s="16" t="s">
        <v>297</v>
      </c>
      <c r="AJ2921" s="16" t="s">
        <v>214</v>
      </c>
      <c r="AK2921" s="16"/>
      <c r="AL2921" s="16">
        <v>0</v>
      </c>
    </row>
    <row r="2922" spans="1:38" x14ac:dyDescent="0.3">
      <c r="A2922" s="24" t="s">
        <v>0</v>
      </c>
      <c r="B2922" t="s">
        <v>267</v>
      </c>
      <c r="C2922" t="s">
        <v>283</v>
      </c>
      <c r="D2922">
        <v>-27.27486</v>
      </c>
      <c r="E2922">
        <v>-48.36674</v>
      </c>
      <c r="F2922" s="24" t="s">
        <v>2</v>
      </c>
      <c r="G2922" s="24" t="s">
        <v>3</v>
      </c>
      <c r="H2922" s="25">
        <v>42024</v>
      </c>
      <c r="I2922" s="12" t="s">
        <v>248</v>
      </c>
      <c r="J2922" s="12" t="s">
        <v>270</v>
      </c>
      <c r="K2922" s="12" t="s">
        <v>271</v>
      </c>
      <c r="L2922" s="24" t="s">
        <v>96</v>
      </c>
      <c r="M2922" s="24" t="s">
        <v>313</v>
      </c>
      <c r="N2922" t="s">
        <v>85</v>
      </c>
      <c r="O2922" s="24">
        <v>2</v>
      </c>
      <c r="P2922">
        <v>10</v>
      </c>
      <c r="Q2922">
        <v>10</v>
      </c>
      <c r="R2922">
        <v>28</v>
      </c>
      <c r="S2922" s="24">
        <v>10.7</v>
      </c>
      <c r="T2922" s="24">
        <v>10</v>
      </c>
      <c r="U2922" s="31" t="s">
        <v>18</v>
      </c>
      <c r="V2922" s="31" t="s">
        <v>8</v>
      </c>
      <c r="W2922" s="31" t="s">
        <v>331</v>
      </c>
      <c r="X2922" s="31" t="s">
        <v>18</v>
      </c>
      <c r="Y2922" s="31" t="s">
        <v>109</v>
      </c>
      <c r="Z2922" s="31" t="s">
        <v>134</v>
      </c>
      <c r="AA2922" s="31" t="s">
        <v>139</v>
      </c>
      <c r="AB2922" s="31" t="s">
        <v>18</v>
      </c>
      <c r="AC2922" s="31" t="s">
        <v>18</v>
      </c>
      <c r="AD2922">
        <v>1292</v>
      </c>
      <c r="AE2922" s="16">
        <v>0</v>
      </c>
      <c r="AF2922" s="24" t="s">
        <v>216</v>
      </c>
      <c r="AG2922">
        <v>40</v>
      </c>
      <c r="AH2922" s="16" t="s">
        <v>18</v>
      </c>
      <c r="AI2922" s="16" t="s">
        <v>297</v>
      </c>
      <c r="AJ2922" s="16" t="s">
        <v>214</v>
      </c>
      <c r="AK2922" s="16"/>
      <c r="AL2922" s="16">
        <v>0</v>
      </c>
    </row>
    <row r="2923" spans="1:38" x14ac:dyDescent="0.3">
      <c r="A2923" s="24" t="s">
        <v>0</v>
      </c>
      <c r="B2923" t="s">
        <v>267</v>
      </c>
      <c r="C2923" t="s">
        <v>283</v>
      </c>
      <c r="D2923">
        <v>-27.27486</v>
      </c>
      <c r="E2923">
        <v>-48.36674</v>
      </c>
      <c r="F2923" s="24" t="s">
        <v>2</v>
      </c>
      <c r="G2923" s="24" t="s">
        <v>3</v>
      </c>
      <c r="H2923" s="25">
        <v>42024</v>
      </c>
      <c r="I2923" s="12" t="s">
        <v>248</v>
      </c>
      <c r="J2923" s="12" t="s">
        <v>270</v>
      </c>
      <c r="K2923" s="12" t="s">
        <v>271</v>
      </c>
      <c r="L2923" s="24" t="s">
        <v>96</v>
      </c>
      <c r="M2923" s="24" t="s">
        <v>313</v>
      </c>
      <c r="N2923" t="s">
        <v>85</v>
      </c>
      <c r="O2923" s="24">
        <v>3</v>
      </c>
      <c r="P2923">
        <v>10</v>
      </c>
      <c r="Q2923">
        <v>10</v>
      </c>
      <c r="R2923">
        <v>28</v>
      </c>
      <c r="S2923" s="24">
        <v>10.7</v>
      </c>
      <c r="T2923" s="24">
        <v>10</v>
      </c>
      <c r="U2923" s="31" t="s">
        <v>18</v>
      </c>
      <c r="V2923" s="31" t="s">
        <v>8</v>
      </c>
      <c r="W2923" s="31" t="s">
        <v>331</v>
      </c>
      <c r="X2923" s="31" t="s">
        <v>18</v>
      </c>
      <c r="Y2923" s="31" t="s">
        <v>109</v>
      </c>
      <c r="Z2923" s="31" t="s">
        <v>134</v>
      </c>
      <c r="AA2923" s="31" t="s">
        <v>139</v>
      </c>
      <c r="AB2923" s="31" t="s">
        <v>18</v>
      </c>
      <c r="AC2923" s="31" t="s">
        <v>18</v>
      </c>
      <c r="AD2923">
        <v>1292</v>
      </c>
      <c r="AE2923" s="16">
        <v>0</v>
      </c>
      <c r="AF2923" s="24" t="s">
        <v>216</v>
      </c>
      <c r="AG2923">
        <v>40</v>
      </c>
      <c r="AH2923" s="16" t="s">
        <v>18</v>
      </c>
      <c r="AI2923" s="16" t="s">
        <v>297</v>
      </c>
      <c r="AJ2923" s="16" t="s">
        <v>214</v>
      </c>
      <c r="AK2923" s="16"/>
      <c r="AL2923" s="16">
        <v>0</v>
      </c>
    </row>
    <row r="2924" spans="1:38" x14ac:dyDescent="0.3">
      <c r="A2924" s="24" t="s">
        <v>0</v>
      </c>
      <c r="B2924" t="s">
        <v>19</v>
      </c>
      <c r="C2924" t="s">
        <v>284</v>
      </c>
      <c r="D2924">
        <v>-27.278230000000001</v>
      </c>
      <c r="E2924">
        <v>-48.375419999999998</v>
      </c>
      <c r="F2924" s="24" t="s">
        <v>2</v>
      </c>
      <c r="G2924" s="24" t="s">
        <v>3</v>
      </c>
      <c r="H2924" s="25">
        <v>42025</v>
      </c>
      <c r="I2924" s="12" t="s">
        <v>285</v>
      </c>
      <c r="J2924" s="12" t="s">
        <v>270</v>
      </c>
      <c r="K2924" s="12" t="s">
        <v>271</v>
      </c>
      <c r="L2924" s="24" t="s">
        <v>96</v>
      </c>
      <c r="M2924" s="24" t="s">
        <v>313</v>
      </c>
      <c r="N2924" t="s">
        <v>85</v>
      </c>
      <c r="O2924" s="24">
        <v>1</v>
      </c>
      <c r="P2924">
        <v>5</v>
      </c>
      <c r="Q2924">
        <v>5</v>
      </c>
      <c r="R2924" t="s">
        <v>18</v>
      </c>
      <c r="S2924" s="24">
        <v>9</v>
      </c>
      <c r="T2924" s="24">
        <v>6</v>
      </c>
      <c r="U2924" s="31" t="s">
        <v>18</v>
      </c>
      <c r="V2924" s="31" t="s">
        <v>8</v>
      </c>
      <c r="W2924" s="31" t="s">
        <v>331</v>
      </c>
      <c r="X2924" s="31" t="s">
        <v>18</v>
      </c>
      <c r="Y2924" s="31" t="s">
        <v>109</v>
      </c>
      <c r="Z2924" s="31" t="s">
        <v>134</v>
      </c>
      <c r="AA2924" s="31" t="s">
        <v>139</v>
      </c>
      <c r="AB2924" s="31" t="s">
        <v>18</v>
      </c>
      <c r="AC2924" s="31" t="s">
        <v>18</v>
      </c>
      <c r="AD2924">
        <v>1292</v>
      </c>
      <c r="AE2924" s="16">
        <v>0</v>
      </c>
      <c r="AF2924" s="24" t="s">
        <v>216</v>
      </c>
      <c r="AG2924">
        <v>40</v>
      </c>
      <c r="AH2924" s="16" t="s">
        <v>18</v>
      </c>
      <c r="AI2924" s="16" t="s">
        <v>297</v>
      </c>
      <c r="AJ2924" s="16" t="s">
        <v>214</v>
      </c>
      <c r="AK2924" s="16"/>
      <c r="AL2924" s="16">
        <v>0</v>
      </c>
    </row>
    <row r="2925" spans="1:38" x14ac:dyDescent="0.3">
      <c r="A2925" s="24" t="s">
        <v>0</v>
      </c>
      <c r="B2925" t="s">
        <v>19</v>
      </c>
      <c r="C2925" t="s">
        <v>284</v>
      </c>
      <c r="D2925">
        <v>-27.278230000000001</v>
      </c>
      <c r="E2925">
        <v>-48.375419999999998</v>
      </c>
      <c r="F2925" s="24" t="s">
        <v>2</v>
      </c>
      <c r="G2925" s="24" t="s">
        <v>3</v>
      </c>
      <c r="H2925" s="25">
        <v>42025</v>
      </c>
      <c r="I2925" s="12" t="s">
        <v>285</v>
      </c>
      <c r="J2925" s="12" t="s">
        <v>270</v>
      </c>
      <c r="K2925" s="12" t="s">
        <v>271</v>
      </c>
      <c r="L2925" s="24" t="s">
        <v>96</v>
      </c>
      <c r="M2925" s="24" t="s">
        <v>313</v>
      </c>
      <c r="N2925" t="s">
        <v>85</v>
      </c>
      <c r="O2925" s="24">
        <v>2</v>
      </c>
      <c r="P2925">
        <v>5</v>
      </c>
      <c r="Q2925">
        <v>5</v>
      </c>
      <c r="R2925" t="s">
        <v>18</v>
      </c>
      <c r="S2925" s="24">
        <v>9</v>
      </c>
      <c r="T2925" s="24">
        <v>6</v>
      </c>
      <c r="U2925" s="31" t="s">
        <v>18</v>
      </c>
      <c r="V2925" s="31" t="s">
        <v>8</v>
      </c>
      <c r="W2925" s="31" t="s">
        <v>331</v>
      </c>
      <c r="X2925" s="31" t="s">
        <v>18</v>
      </c>
      <c r="Y2925" s="31" t="s">
        <v>109</v>
      </c>
      <c r="Z2925" s="31" t="s">
        <v>134</v>
      </c>
      <c r="AA2925" s="31" t="s">
        <v>139</v>
      </c>
      <c r="AB2925" s="31" t="s">
        <v>18</v>
      </c>
      <c r="AC2925" s="31" t="s">
        <v>18</v>
      </c>
      <c r="AD2925">
        <v>1292</v>
      </c>
      <c r="AE2925" s="16">
        <v>0</v>
      </c>
      <c r="AF2925" s="24" t="s">
        <v>216</v>
      </c>
      <c r="AG2925">
        <v>40</v>
      </c>
      <c r="AH2925" s="16" t="s">
        <v>18</v>
      </c>
      <c r="AI2925" s="16" t="s">
        <v>297</v>
      </c>
      <c r="AJ2925" s="16" t="s">
        <v>214</v>
      </c>
      <c r="AK2925" s="16"/>
      <c r="AL2925" s="16">
        <v>0</v>
      </c>
    </row>
    <row r="2926" spans="1:38" x14ac:dyDescent="0.3">
      <c r="A2926" s="24" t="s">
        <v>0</v>
      </c>
      <c r="B2926" t="s">
        <v>19</v>
      </c>
      <c r="C2926" t="s">
        <v>284</v>
      </c>
      <c r="D2926">
        <v>-27.278230000000001</v>
      </c>
      <c r="E2926">
        <v>-48.375419999999998</v>
      </c>
      <c r="F2926" s="24" t="s">
        <v>2</v>
      </c>
      <c r="G2926" s="24" t="s">
        <v>3</v>
      </c>
      <c r="H2926" s="25">
        <v>42025</v>
      </c>
      <c r="I2926" s="12" t="s">
        <v>285</v>
      </c>
      <c r="J2926" s="12" t="s">
        <v>270</v>
      </c>
      <c r="K2926" s="12" t="s">
        <v>271</v>
      </c>
      <c r="L2926" s="24" t="s">
        <v>96</v>
      </c>
      <c r="M2926" s="24" t="s">
        <v>313</v>
      </c>
      <c r="N2926" t="s">
        <v>85</v>
      </c>
      <c r="O2926" s="24">
        <v>3</v>
      </c>
      <c r="P2926">
        <v>5</v>
      </c>
      <c r="Q2926">
        <v>5</v>
      </c>
      <c r="R2926" t="s">
        <v>18</v>
      </c>
      <c r="S2926" s="24">
        <v>9</v>
      </c>
      <c r="T2926" s="24">
        <v>6</v>
      </c>
      <c r="U2926" s="31" t="s">
        <v>18</v>
      </c>
      <c r="V2926" s="31" t="s">
        <v>8</v>
      </c>
      <c r="W2926" s="31" t="s">
        <v>331</v>
      </c>
      <c r="X2926" s="31" t="s">
        <v>18</v>
      </c>
      <c r="Y2926" s="31" t="s">
        <v>109</v>
      </c>
      <c r="Z2926" s="31" t="s">
        <v>134</v>
      </c>
      <c r="AA2926" s="31" t="s">
        <v>139</v>
      </c>
      <c r="AB2926" s="31" t="s">
        <v>18</v>
      </c>
      <c r="AC2926" s="31" t="s">
        <v>18</v>
      </c>
      <c r="AD2926">
        <v>1292</v>
      </c>
      <c r="AE2926" s="16">
        <v>0</v>
      </c>
      <c r="AF2926" s="24" t="s">
        <v>216</v>
      </c>
      <c r="AG2926">
        <v>40</v>
      </c>
      <c r="AH2926" s="16" t="s">
        <v>18</v>
      </c>
      <c r="AI2926" s="16" t="s">
        <v>297</v>
      </c>
      <c r="AJ2926" s="16" t="s">
        <v>214</v>
      </c>
      <c r="AK2926" s="16"/>
      <c r="AL2926" s="16">
        <v>0</v>
      </c>
    </row>
    <row r="2927" spans="1:38" x14ac:dyDescent="0.3">
      <c r="A2927" s="24" t="s">
        <v>0</v>
      </c>
      <c r="B2927" t="s">
        <v>19</v>
      </c>
      <c r="C2927" t="s">
        <v>284</v>
      </c>
      <c r="D2927">
        <v>-27.278230000000001</v>
      </c>
      <c r="E2927">
        <v>-48.375419999999998</v>
      </c>
      <c r="F2927" s="24" t="s">
        <v>2</v>
      </c>
      <c r="G2927" s="24" t="s">
        <v>3</v>
      </c>
      <c r="H2927" s="25">
        <v>42025</v>
      </c>
      <c r="I2927" s="12" t="s">
        <v>285</v>
      </c>
      <c r="J2927" s="12" t="s">
        <v>270</v>
      </c>
      <c r="K2927" s="12" t="s">
        <v>271</v>
      </c>
      <c r="L2927" s="24" t="s">
        <v>96</v>
      </c>
      <c r="M2927" s="24" t="s">
        <v>313</v>
      </c>
      <c r="N2927" t="s">
        <v>86</v>
      </c>
      <c r="O2927" s="24">
        <v>1</v>
      </c>
      <c r="P2927">
        <v>6</v>
      </c>
      <c r="Q2927">
        <v>6</v>
      </c>
      <c r="R2927" t="s">
        <v>18</v>
      </c>
      <c r="S2927" s="24">
        <v>9</v>
      </c>
      <c r="T2927" s="24">
        <v>7.5</v>
      </c>
      <c r="U2927" s="31" t="s">
        <v>18</v>
      </c>
      <c r="V2927" s="31" t="s">
        <v>8</v>
      </c>
      <c r="W2927" s="31" t="s">
        <v>331</v>
      </c>
      <c r="X2927" s="31" t="s">
        <v>18</v>
      </c>
      <c r="Y2927" s="31" t="s">
        <v>109</v>
      </c>
      <c r="Z2927" s="31" t="s">
        <v>134</v>
      </c>
      <c r="AA2927" s="31" t="s">
        <v>139</v>
      </c>
      <c r="AB2927" s="31" t="s">
        <v>18</v>
      </c>
      <c r="AC2927" s="31" t="s">
        <v>18</v>
      </c>
      <c r="AD2927">
        <v>1292</v>
      </c>
      <c r="AE2927" s="16">
        <v>0</v>
      </c>
      <c r="AF2927" s="24" t="s">
        <v>216</v>
      </c>
      <c r="AG2927">
        <v>40</v>
      </c>
      <c r="AH2927" s="16" t="s">
        <v>18</v>
      </c>
      <c r="AI2927" s="16" t="s">
        <v>297</v>
      </c>
      <c r="AJ2927" s="16" t="s">
        <v>214</v>
      </c>
      <c r="AK2927" s="16"/>
      <c r="AL2927" s="16">
        <v>0</v>
      </c>
    </row>
    <row r="2928" spans="1:38" x14ac:dyDescent="0.3">
      <c r="A2928" s="24" t="s">
        <v>0</v>
      </c>
      <c r="B2928" t="s">
        <v>19</v>
      </c>
      <c r="C2928" t="s">
        <v>284</v>
      </c>
      <c r="D2928">
        <v>-27.278230000000001</v>
      </c>
      <c r="E2928">
        <v>-48.375419999999998</v>
      </c>
      <c r="F2928" s="24" t="s">
        <v>2</v>
      </c>
      <c r="G2928" s="24" t="s">
        <v>3</v>
      </c>
      <c r="H2928" s="25">
        <v>42025</v>
      </c>
      <c r="I2928" s="12" t="s">
        <v>285</v>
      </c>
      <c r="J2928" s="12" t="s">
        <v>270</v>
      </c>
      <c r="K2928" s="12" t="s">
        <v>271</v>
      </c>
      <c r="L2928" s="24" t="s">
        <v>96</v>
      </c>
      <c r="M2928" s="24" t="s">
        <v>313</v>
      </c>
      <c r="N2928" t="s">
        <v>86</v>
      </c>
      <c r="O2928" s="24">
        <v>2</v>
      </c>
      <c r="P2928">
        <v>6</v>
      </c>
      <c r="Q2928">
        <v>6</v>
      </c>
      <c r="R2928" t="s">
        <v>18</v>
      </c>
      <c r="S2928" s="24">
        <v>9</v>
      </c>
      <c r="T2928" s="24">
        <v>7.5</v>
      </c>
      <c r="U2928" s="31" t="s">
        <v>18</v>
      </c>
      <c r="V2928" s="31" t="s">
        <v>8</v>
      </c>
      <c r="W2928" s="31" t="s">
        <v>331</v>
      </c>
      <c r="X2928" s="31" t="s">
        <v>18</v>
      </c>
      <c r="Y2928" s="31" t="s">
        <v>109</v>
      </c>
      <c r="Z2928" s="31" t="s">
        <v>134</v>
      </c>
      <c r="AA2928" s="31" t="s">
        <v>139</v>
      </c>
      <c r="AB2928" s="31" t="s">
        <v>18</v>
      </c>
      <c r="AC2928" s="31" t="s">
        <v>18</v>
      </c>
      <c r="AD2928">
        <v>1292</v>
      </c>
      <c r="AE2928" s="16">
        <v>0</v>
      </c>
      <c r="AF2928" s="24" t="s">
        <v>216</v>
      </c>
      <c r="AG2928">
        <v>40</v>
      </c>
      <c r="AH2928" s="16" t="s">
        <v>18</v>
      </c>
      <c r="AI2928" s="16" t="s">
        <v>297</v>
      </c>
      <c r="AJ2928" s="16" t="s">
        <v>214</v>
      </c>
      <c r="AK2928" s="16"/>
      <c r="AL2928" s="16">
        <v>0</v>
      </c>
    </row>
    <row r="2929" spans="1:38" x14ac:dyDescent="0.3">
      <c r="A2929" s="24" t="s">
        <v>0</v>
      </c>
      <c r="B2929" t="s">
        <v>19</v>
      </c>
      <c r="C2929" t="s">
        <v>284</v>
      </c>
      <c r="D2929">
        <v>-27.278230000000001</v>
      </c>
      <c r="E2929">
        <v>-48.375419999999998</v>
      </c>
      <c r="F2929" s="24" t="s">
        <v>2</v>
      </c>
      <c r="G2929" s="24" t="s">
        <v>3</v>
      </c>
      <c r="H2929" s="25">
        <v>42025</v>
      </c>
      <c r="I2929" s="12" t="s">
        <v>285</v>
      </c>
      <c r="J2929" s="12" t="s">
        <v>270</v>
      </c>
      <c r="K2929" s="12" t="s">
        <v>271</v>
      </c>
      <c r="L2929" s="24" t="s">
        <v>96</v>
      </c>
      <c r="M2929" s="24" t="s">
        <v>313</v>
      </c>
      <c r="N2929" t="s">
        <v>86</v>
      </c>
      <c r="O2929" s="24">
        <v>3</v>
      </c>
      <c r="P2929">
        <v>6</v>
      </c>
      <c r="Q2929">
        <v>6</v>
      </c>
      <c r="R2929" t="s">
        <v>18</v>
      </c>
      <c r="S2929" s="24">
        <v>9</v>
      </c>
      <c r="T2929" s="24">
        <v>7.5</v>
      </c>
      <c r="U2929" s="31" t="s">
        <v>18</v>
      </c>
      <c r="V2929" s="31" t="s">
        <v>8</v>
      </c>
      <c r="W2929" s="31" t="s">
        <v>331</v>
      </c>
      <c r="X2929" s="31" t="s">
        <v>18</v>
      </c>
      <c r="Y2929" s="31" t="s">
        <v>109</v>
      </c>
      <c r="Z2929" s="31" t="s">
        <v>134</v>
      </c>
      <c r="AA2929" s="31" t="s">
        <v>139</v>
      </c>
      <c r="AB2929" s="31" t="s">
        <v>18</v>
      </c>
      <c r="AC2929" s="31" t="s">
        <v>18</v>
      </c>
      <c r="AD2929">
        <v>1292</v>
      </c>
      <c r="AE2929" s="16">
        <v>0</v>
      </c>
      <c r="AF2929" s="24" t="s">
        <v>216</v>
      </c>
      <c r="AG2929">
        <v>40</v>
      </c>
      <c r="AH2929" s="16" t="s">
        <v>18</v>
      </c>
      <c r="AI2929" s="16" t="s">
        <v>297</v>
      </c>
      <c r="AJ2929" s="16" t="s">
        <v>214</v>
      </c>
      <c r="AK2929" s="16"/>
      <c r="AL2929" s="16">
        <v>0</v>
      </c>
    </row>
    <row r="2930" spans="1:38" x14ac:dyDescent="0.3">
      <c r="A2930" s="24" t="s">
        <v>0</v>
      </c>
      <c r="B2930" t="s">
        <v>267</v>
      </c>
      <c r="C2930" t="s">
        <v>312</v>
      </c>
      <c r="D2930">
        <v>-27.180980000000002</v>
      </c>
      <c r="E2930">
        <v>-48.409959999999998</v>
      </c>
      <c r="F2930" s="24" t="s">
        <v>2</v>
      </c>
      <c r="G2930" s="24" t="s">
        <v>3</v>
      </c>
      <c r="H2930" s="25">
        <v>42040</v>
      </c>
      <c r="I2930" s="12" t="s">
        <v>286</v>
      </c>
      <c r="J2930" s="12" t="s">
        <v>245</v>
      </c>
      <c r="K2930" s="12" t="s">
        <v>271</v>
      </c>
      <c r="L2930" s="24" t="s">
        <v>96</v>
      </c>
      <c r="M2930" s="24" t="s">
        <v>313</v>
      </c>
      <c r="N2930" t="s">
        <v>85</v>
      </c>
      <c r="O2930" s="24">
        <v>1</v>
      </c>
      <c r="P2930">
        <v>5</v>
      </c>
      <c r="Q2930">
        <v>5</v>
      </c>
      <c r="R2930" t="s">
        <v>18</v>
      </c>
      <c r="S2930" s="24">
        <v>12.8</v>
      </c>
      <c r="T2930" s="24">
        <v>6</v>
      </c>
      <c r="U2930" s="31" t="s">
        <v>18</v>
      </c>
      <c r="V2930" s="31" t="s">
        <v>8</v>
      </c>
      <c r="W2930" s="31" t="s">
        <v>331</v>
      </c>
      <c r="X2930" s="31" t="s">
        <v>18</v>
      </c>
      <c r="Y2930" s="31" t="s">
        <v>109</v>
      </c>
      <c r="Z2930" s="31" t="s">
        <v>134</v>
      </c>
      <c r="AA2930" s="31" t="s">
        <v>139</v>
      </c>
      <c r="AB2930" s="31" t="s">
        <v>18</v>
      </c>
      <c r="AC2930" s="31" t="s">
        <v>18</v>
      </c>
      <c r="AD2930">
        <v>1292</v>
      </c>
      <c r="AE2930" s="16">
        <v>0</v>
      </c>
      <c r="AF2930" s="24" t="s">
        <v>216</v>
      </c>
      <c r="AG2930">
        <v>40</v>
      </c>
      <c r="AH2930" s="16" t="s">
        <v>18</v>
      </c>
      <c r="AI2930" s="16" t="s">
        <v>297</v>
      </c>
      <c r="AJ2930" s="16" t="s">
        <v>214</v>
      </c>
      <c r="AK2930" s="16"/>
      <c r="AL2930" s="16">
        <v>0</v>
      </c>
    </row>
    <row r="2931" spans="1:38" x14ac:dyDescent="0.3">
      <c r="A2931" s="24" t="s">
        <v>0</v>
      </c>
      <c r="B2931" t="s">
        <v>267</v>
      </c>
      <c r="C2931" t="s">
        <v>312</v>
      </c>
      <c r="D2931">
        <v>-27.180980000000002</v>
      </c>
      <c r="E2931">
        <v>-48.409959999999998</v>
      </c>
      <c r="F2931" s="24" t="s">
        <v>2</v>
      </c>
      <c r="G2931" s="24" t="s">
        <v>3</v>
      </c>
      <c r="H2931" s="25">
        <v>42040</v>
      </c>
      <c r="I2931" s="12" t="s">
        <v>286</v>
      </c>
      <c r="J2931" s="12" t="s">
        <v>245</v>
      </c>
      <c r="K2931" s="12" t="s">
        <v>271</v>
      </c>
      <c r="L2931" s="24" t="s">
        <v>96</v>
      </c>
      <c r="M2931" s="24" t="s">
        <v>313</v>
      </c>
      <c r="N2931" t="s">
        <v>85</v>
      </c>
      <c r="O2931" s="24">
        <v>2</v>
      </c>
      <c r="P2931">
        <v>5</v>
      </c>
      <c r="Q2931">
        <v>5</v>
      </c>
      <c r="R2931" t="s">
        <v>18</v>
      </c>
      <c r="S2931" s="24">
        <v>12.8</v>
      </c>
      <c r="T2931" s="24">
        <v>6</v>
      </c>
      <c r="U2931" s="31" t="s">
        <v>18</v>
      </c>
      <c r="V2931" s="31" t="s">
        <v>8</v>
      </c>
      <c r="W2931" s="31" t="s">
        <v>331</v>
      </c>
      <c r="X2931" s="31" t="s">
        <v>18</v>
      </c>
      <c r="Y2931" s="31" t="s">
        <v>109</v>
      </c>
      <c r="Z2931" s="31" t="s">
        <v>134</v>
      </c>
      <c r="AA2931" s="31" t="s">
        <v>139</v>
      </c>
      <c r="AB2931" s="31" t="s">
        <v>18</v>
      </c>
      <c r="AC2931" s="31" t="s">
        <v>18</v>
      </c>
      <c r="AD2931">
        <v>1292</v>
      </c>
      <c r="AE2931" s="16">
        <v>0</v>
      </c>
      <c r="AF2931" s="24" t="s">
        <v>216</v>
      </c>
      <c r="AG2931">
        <v>40</v>
      </c>
      <c r="AH2931" s="16" t="s">
        <v>18</v>
      </c>
      <c r="AI2931" s="16" t="s">
        <v>297</v>
      </c>
      <c r="AJ2931" s="16" t="s">
        <v>214</v>
      </c>
      <c r="AK2931" s="16"/>
      <c r="AL2931" s="16">
        <v>0</v>
      </c>
    </row>
    <row r="2932" spans="1:38" x14ac:dyDescent="0.3">
      <c r="A2932" s="24" t="s">
        <v>0</v>
      </c>
      <c r="B2932" t="s">
        <v>267</v>
      </c>
      <c r="C2932" t="s">
        <v>312</v>
      </c>
      <c r="D2932">
        <v>-27.180980000000002</v>
      </c>
      <c r="E2932">
        <v>-48.409959999999998</v>
      </c>
      <c r="F2932" s="24" t="s">
        <v>2</v>
      </c>
      <c r="G2932" s="24" t="s">
        <v>3</v>
      </c>
      <c r="H2932" s="25">
        <v>42040</v>
      </c>
      <c r="I2932" s="12" t="s">
        <v>286</v>
      </c>
      <c r="J2932" s="12" t="s">
        <v>245</v>
      </c>
      <c r="K2932" s="12" t="s">
        <v>271</v>
      </c>
      <c r="L2932" s="24" t="s">
        <v>96</v>
      </c>
      <c r="M2932" s="24" t="s">
        <v>313</v>
      </c>
      <c r="N2932" t="s">
        <v>85</v>
      </c>
      <c r="O2932" s="24">
        <v>3</v>
      </c>
      <c r="P2932">
        <v>5</v>
      </c>
      <c r="Q2932">
        <v>5</v>
      </c>
      <c r="R2932" t="s">
        <v>18</v>
      </c>
      <c r="S2932" s="24">
        <v>12.8</v>
      </c>
      <c r="T2932" s="24">
        <v>6</v>
      </c>
      <c r="U2932" s="31" t="s">
        <v>18</v>
      </c>
      <c r="V2932" s="31" t="s">
        <v>8</v>
      </c>
      <c r="W2932" s="31" t="s">
        <v>331</v>
      </c>
      <c r="X2932" s="31" t="s">
        <v>18</v>
      </c>
      <c r="Y2932" s="31" t="s">
        <v>109</v>
      </c>
      <c r="Z2932" s="31" t="s">
        <v>134</v>
      </c>
      <c r="AA2932" s="31" t="s">
        <v>139</v>
      </c>
      <c r="AB2932" s="31" t="s">
        <v>18</v>
      </c>
      <c r="AC2932" s="31" t="s">
        <v>18</v>
      </c>
      <c r="AD2932">
        <v>1292</v>
      </c>
      <c r="AE2932" s="16">
        <v>0</v>
      </c>
      <c r="AF2932" s="24" t="s">
        <v>216</v>
      </c>
      <c r="AG2932">
        <v>40</v>
      </c>
      <c r="AH2932" s="16" t="s">
        <v>18</v>
      </c>
      <c r="AI2932" s="16" t="s">
        <v>297</v>
      </c>
      <c r="AJ2932" s="16" t="s">
        <v>214</v>
      </c>
      <c r="AK2932" s="16"/>
      <c r="AL2932" s="16">
        <v>0</v>
      </c>
    </row>
    <row r="2933" spans="1:38" x14ac:dyDescent="0.3">
      <c r="A2933" s="24" t="s">
        <v>0</v>
      </c>
      <c r="B2933" t="s">
        <v>267</v>
      </c>
      <c r="C2933" t="s">
        <v>312</v>
      </c>
      <c r="D2933">
        <v>-27.180980000000002</v>
      </c>
      <c r="E2933">
        <v>-48.409959999999998</v>
      </c>
      <c r="F2933" s="24" t="s">
        <v>2</v>
      </c>
      <c r="G2933" s="24" t="s">
        <v>3</v>
      </c>
      <c r="H2933" s="25">
        <v>42040</v>
      </c>
      <c r="I2933" s="12" t="s">
        <v>286</v>
      </c>
      <c r="J2933" s="12" t="s">
        <v>245</v>
      </c>
      <c r="K2933" s="12" t="s">
        <v>271</v>
      </c>
      <c r="L2933" s="24" t="s">
        <v>96</v>
      </c>
      <c r="M2933" s="24" t="s">
        <v>313</v>
      </c>
      <c r="N2933" t="s">
        <v>173</v>
      </c>
      <c r="O2933" s="24">
        <v>1</v>
      </c>
      <c r="P2933">
        <v>10</v>
      </c>
      <c r="Q2933">
        <v>10</v>
      </c>
      <c r="R2933" t="s">
        <v>18</v>
      </c>
      <c r="S2933" s="24">
        <v>12.8</v>
      </c>
      <c r="T2933" s="24">
        <v>10</v>
      </c>
      <c r="U2933" s="31" t="s">
        <v>18</v>
      </c>
      <c r="V2933" s="31" t="s">
        <v>8</v>
      </c>
      <c r="W2933" s="31" t="s">
        <v>331</v>
      </c>
      <c r="X2933" s="31" t="s">
        <v>18</v>
      </c>
      <c r="Y2933" s="31" t="s">
        <v>109</v>
      </c>
      <c r="Z2933" s="31" t="s">
        <v>134</v>
      </c>
      <c r="AA2933" s="31" t="s">
        <v>139</v>
      </c>
      <c r="AB2933" s="31" t="s">
        <v>18</v>
      </c>
      <c r="AC2933" s="31" t="s">
        <v>18</v>
      </c>
      <c r="AD2933">
        <v>1292</v>
      </c>
      <c r="AE2933" s="16">
        <v>0</v>
      </c>
      <c r="AF2933" s="24" t="s">
        <v>216</v>
      </c>
      <c r="AG2933">
        <v>40</v>
      </c>
      <c r="AH2933" s="16" t="s">
        <v>18</v>
      </c>
      <c r="AI2933" s="16" t="s">
        <v>297</v>
      </c>
      <c r="AJ2933" s="16" t="s">
        <v>214</v>
      </c>
      <c r="AK2933" s="16"/>
      <c r="AL2933" s="16">
        <v>0</v>
      </c>
    </row>
    <row r="2934" spans="1:38" x14ac:dyDescent="0.3">
      <c r="A2934" s="24" t="s">
        <v>0</v>
      </c>
      <c r="B2934" t="s">
        <v>267</v>
      </c>
      <c r="C2934" t="s">
        <v>312</v>
      </c>
      <c r="D2934">
        <v>-27.180980000000002</v>
      </c>
      <c r="E2934">
        <v>-48.409959999999998</v>
      </c>
      <c r="F2934" s="24" t="s">
        <v>2</v>
      </c>
      <c r="G2934" s="24" t="s">
        <v>3</v>
      </c>
      <c r="H2934" s="25">
        <v>42040</v>
      </c>
      <c r="I2934" s="12" t="s">
        <v>286</v>
      </c>
      <c r="J2934" s="12" t="s">
        <v>245</v>
      </c>
      <c r="K2934" s="12" t="s">
        <v>271</v>
      </c>
      <c r="L2934" s="24" t="s">
        <v>96</v>
      </c>
      <c r="M2934" s="24" t="s">
        <v>313</v>
      </c>
      <c r="N2934" t="s">
        <v>173</v>
      </c>
      <c r="O2934" s="24">
        <v>2</v>
      </c>
      <c r="P2934">
        <v>10</v>
      </c>
      <c r="Q2934">
        <v>10</v>
      </c>
      <c r="R2934" t="s">
        <v>18</v>
      </c>
      <c r="S2934" s="24">
        <v>12.8</v>
      </c>
      <c r="T2934" s="24">
        <v>10</v>
      </c>
      <c r="U2934" s="31" t="s">
        <v>18</v>
      </c>
      <c r="V2934" s="31" t="s">
        <v>8</v>
      </c>
      <c r="W2934" s="31" t="s">
        <v>331</v>
      </c>
      <c r="X2934" s="31" t="s">
        <v>18</v>
      </c>
      <c r="Y2934" s="31" t="s">
        <v>109</v>
      </c>
      <c r="Z2934" s="31" t="s">
        <v>134</v>
      </c>
      <c r="AA2934" s="31" t="s">
        <v>139</v>
      </c>
      <c r="AB2934" s="31" t="s">
        <v>18</v>
      </c>
      <c r="AC2934" s="31" t="s">
        <v>18</v>
      </c>
      <c r="AD2934">
        <v>1292</v>
      </c>
      <c r="AE2934" s="16">
        <v>0</v>
      </c>
      <c r="AF2934" s="24" t="s">
        <v>216</v>
      </c>
      <c r="AG2934">
        <v>40</v>
      </c>
      <c r="AH2934" s="16" t="s">
        <v>18</v>
      </c>
      <c r="AI2934" s="16" t="s">
        <v>297</v>
      </c>
      <c r="AJ2934" s="16" t="s">
        <v>214</v>
      </c>
      <c r="AK2934" s="16"/>
      <c r="AL2934" s="16">
        <v>0</v>
      </c>
    </row>
    <row r="2935" spans="1:38" x14ac:dyDescent="0.3">
      <c r="A2935" s="24" t="s">
        <v>0</v>
      </c>
      <c r="B2935" t="s">
        <v>267</v>
      </c>
      <c r="C2935" t="s">
        <v>312</v>
      </c>
      <c r="D2935">
        <v>-27.180980000000002</v>
      </c>
      <c r="E2935">
        <v>-48.409959999999998</v>
      </c>
      <c r="F2935" s="24" t="s">
        <v>2</v>
      </c>
      <c r="G2935" s="24" t="s">
        <v>3</v>
      </c>
      <c r="H2935" s="25">
        <v>42040</v>
      </c>
      <c r="I2935" s="12" t="s">
        <v>286</v>
      </c>
      <c r="J2935" s="12" t="s">
        <v>245</v>
      </c>
      <c r="K2935" s="12" t="s">
        <v>271</v>
      </c>
      <c r="L2935" s="24" t="s">
        <v>96</v>
      </c>
      <c r="M2935" s="24" t="s">
        <v>313</v>
      </c>
      <c r="N2935" t="s">
        <v>173</v>
      </c>
      <c r="O2935" s="24">
        <v>3</v>
      </c>
      <c r="P2935">
        <v>10</v>
      </c>
      <c r="Q2935">
        <v>10</v>
      </c>
      <c r="R2935" t="s">
        <v>18</v>
      </c>
      <c r="S2935" s="24">
        <v>12.8</v>
      </c>
      <c r="T2935" s="24">
        <v>10</v>
      </c>
      <c r="U2935" s="31" t="s">
        <v>18</v>
      </c>
      <c r="V2935" s="31" t="s">
        <v>8</v>
      </c>
      <c r="W2935" s="31" t="s">
        <v>331</v>
      </c>
      <c r="X2935" s="31" t="s">
        <v>18</v>
      </c>
      <c r="Y2935" s="31" t="s">
        <v>109</v>
      </c>
      <c r="Z2935" s="31" t="s">
        <v>134</v>
      </c>
      <c r="AA2935" s="31" t="s">
        <v>139</v>
      </c>
      <c r="AB2935" s="31" t="s">
        <v>18</v>
      </c>
      <c r="AC2935" s="31" t="s">
        <v>18</v>
      </c>
      <c r="AD2935">
        <v>1292</v>
      </c>
      <c r="AE2935" s="16">
        <v>0</v>
      </c>
      <c r="AF2935" s="24" t="s">
        <v>216</v>
      </c>
      <c r="AG2935">
        <v>40</v>
      </c>
      <c r="AH2935" s="16" t="s">
        <v>18</v>
      </c>
      <c r="AI2935" s="16" t="s">
        <v>297</v>
      </c>
      <c r="AJ2935" s="16" t="s">
        <v>214</v>
      </c>
      <c r="AK2935" s="16"/>
      <c r="AL2935" s="16">
        <v>0</v>
      </c>
    </row>
    <row r="2936" spans="1:38" x14ac:dyDescent="0.3">
      <c r="A2936" s="24" t="s">
        <v>0</v>
      </c>
      <c r="B2936" t="s">
        <v>309</v>
      </c>
      <c r="C2936" t="s">
        <v>287</v>
      </c>
      <c r="D2936">
        <v>-27.178419999999999</v>
      </c>
      <c r="E2936">
        <v>-48.406959999999998</v>
      </c>
      <c r="F2936" s="24" t="s">
        <v>2</v>
      </c>
      <c r="G2936" s="24" t="s">
        <v>3</v>
      </c>
      <c r="H2936" s="25">
        <v>42032</v>
      </c>
      <c r="I2936" s="12" t="s">
        <v>288</v>
      </c>
      <c r="J2936" s="12" t="s">
        <v>270</v>
      </c>
      <c r="K2936" s="12" t="s">
        <v>271</v>
      </c>
      <c r="L2936" s="24" t="s">
        <v>96</v>
      </c>
      <c r="M2936" s="24" t="s">
        <v>313</v>
      </c>
      <c r="N2936" t="s">
        <v>85</v>
      </c>
      <c r="O2936" s="24">
        <v>1</v>
      </c>
      <c r="P2936">
        <v>5</v>
      </c>
      <c r="Q2936">
        <v>5</v>
      </c>
      <c r="R2936">
        <v>27</v>
      </c>
      <c r="S2936" s="24">
        <v>4.7</v>
      </c>
      <c r="T2936" s="24">
        <v>5.2</v>
      </c>
      <c r="U2936" s="31" t="s">
        <v>18</v>
      </c>
      <c r="V2936" s="31" t="s">
        <v>8</v>
      </c>
      <c r="W2936" s="31" t="s">
        <v>331</v>
      </c>
      <c r="X2936" s="31" t="s">
        <v>18</v>
      </c>
      <c r="Y2936" s="31" t="s">
        <v>109</v>
      </c>
      <c r="Z2936" s="31" t="s">
        <v>134</v>
      </c>
      <c r="AA2936" s="31" t="s">
        <v>139</v>
      </c>
      <c r="AB2936" s="31" t="s">
        <v>18</v>
      </c>
      <c r="AC2936" s="31" t="s">
        <v>18</v>
      </c>
      <c r="AD2936">
        <v>1292</v>
      </c>
      <c r="AE2936" s="16">
        <v>0</v>
      </c>
      <c r="AF2936" s="24" t="s">
        <v>216</v>
      </c>
      <c r="AG2936">
        <v>40</v>
      </c>
      <c r="AH2936" s="16" t="s">
        <v>18</v>
      </c>
      <c r="AI2936" s="16" t="s">
        <v>297</v>
      </c>
      <c r="AJ2936" s="16" t="s">
        <v>214</v>
      </c>
      <c r="AK2936" s="16"/>
      <c r="AL2936" s="16">
        <v>0</v>
      </c>
    </row>
    <row r="2937" spans="1:38" x14ac:dyDescent="0.3">
      <c r="A2937" s="24" t="s">
        <v>0</v>
      </c>
      <c r="B2937" t="s">
        <v>309</v>
      </c>
      <c r="C2937" t="s">
        <v>287</v>
      </c>
      <c r="D2937">
        <v>-27.178419999999999</v>
      </c>
      <c r="E2937">
        <v>-48.406959999999998</v>
      </c>
      <c r="F2937" s="24" t="s">
        <v>2</v>
      </c>
      <c r="G2937" s="24" t="s">
        <v>3</v>
      </c>
      <c r="H2937" s="25">
        <v>42032</v>
      </c>
      <c r="I2937" s="12" t="s">
        <v>288</v>
      </c>
      <c r="J2937" s="12" t="s">
        <v>270</v>
      </c>
      <c r="K2937" s="12" t="s">
        <v>271</v>
      </c>
      <c r="L2937" s="24" t="s">
        <v>96</v>
      </c>
      <c r="M2937" s="24" t="s">
        <v>313</v>
      </c>
      <c r="N2937" t="s">
        <v>85</v>
      </c>
      <c r="O2937" s="24">
        <v>2</v>
      </c>
      <c r="P2937">
        <v>5</v>
      </c>
      <c r="Q2937">
        <v>5</v>
      </c>
      <c r="R2937">
        <v>27</v>
      </c>
      <c r="S2937" s="24">
        <v>4.7</v>
      </c>
      <c r="T2937" s="24">
        <v>5.2</v>
      </c>
      <c r="U2937" s="31" t="s">
        <v>18</v>
      </c>
      <c r="V2937" s="31" t="s">
        <v>8</v>
      </c>
      <c r="W2937" s="31" t="s">
        <v>331</v>
      </c>
      <c r="X2937" s="31" t="s">
        <v>18</v>
      </c>
      <c r="Y2937" s="31" t="s">
        <v>109</v>
      </c>
      <c r="Z2937" s="31" t="s">
        <v>134</v>
      </c>
      <c r="AA2937" s="31" t="s">
        <v>139</v>
      </c>
      <c r="AB2937" s="31" t="s">
        <v>18</v>
      </c>
      <c r="AC2937" s="31" t="s">
        <v>18</v>
      </c>
      <c r="AD2937">
        <v>1292</v>
      </c>
      <c r="AE2937" s="16">
        <v>0</v>
      </c>
      <c r="AF2937" s="24" t="s">
        <v>216</v>
      </c>
      <c r="AG2937">
        <v>40</v>
      </c>
      <c r="AH2937" s="16" t="s">
        <v>18</v>
      </c>
      <c r="AI2937" s="16" t="s">
        <v>297</v>
      </c>
      <c r="AJ2937" s="16" t="s">
        <v>214</v>
      </c>
      <c r="AK2937" s="16"/>
      <c r="AL2937" s="16">
        <v>0</v>
      </c>
    </row>
    <row r="2938" spans="1:38" x14ac:dyDescent="0.3">
      <c r="A2938" s="24" t="s">
        <v>0</v>
      </c>
      <c r="B2938" t="s">
        <v>309</v>
      </c>
      <c r="C2938" t="s">
        <v>287</v>
      </c>
      <c r="D2938">
        <v>-27.178419999999999</v>
      </c>
      <c r="E2938">
        <v>-48.406959999999998</v>
      </c>
      <c r="F2938" s="24" t="s">
        <v>2</v>
      </c>
      <c r="G2938" s="24" t="s">
        <v>3</v>
      </c>
      <c r="H2938" s="25">
        <v>42032</v>
      </c>
      <c r="I2938" s="12" t="s">
        <v>288</v>
      </c>
      <c r="J2938" s="12" t="s">
        <v>270</v>
      </c>
      <c r="K2938" s="12" t="s">
        <v>271</v>
      </c>
      <c r="L2938" s="24" t="s">
        <v>96</v>
      </c>
      <c r="M2938" s="24" t="s">
        <v>313</v>
      </c>
      <c r="N2938" t="s">
        <v>85</v>
      </c>
      <c r="O2938" s="24">
        <v>3</v>
      </c>
      <c r="P2938">
        <v>5</v>
      </c>
      <c r="Q2938">
        <v>5</v>
      </c>
      <c r="R2938">
        <v>27</v>
      </c>
      <c r="S2938" s="24">
        <v>4.7</v>
      </c>
      <c r="T2938" s="24">
        <v>5.2</v>
      </c>
      <c r="U2938" s="31" t="s">
        <v>18</v>
      </c>
      <c r="V2938" s="31" t="s">
        <v>8</v>
      </c>
      <c r="W2938" s="31" t="s">
        <v>331</v>
      </c>
      <c r="X2938" s="31" t="s">
        <v>18</v>
      </c>
      <c r="Y2938" s="31" t="s">
        <v>109</v>
      </c>
      <c r="Z2938" s="31" t="s">
        <v>134</v>
      </c>
      <c r="AA2938" s="31" t="s">
        <v>139</v>
      </c>
      <c r="AB2938" s="31" t="s">
        <v>18</v>
      </c>
      <c r="AC2938" s="31" t="s">
        <v>18</v>
      </c>
      <c r="AD2938">
        <v>1292</v>
      </c>
      <c r="AE2938" s="16">
        <v>0</v>
      </c>
      <c r="AF2938" s="24" t="s">
        <v>216</v>
      </c>
      <c r="AG2938">
        <v>40</v>
      </c>
      <c r="AH2938" s="16" t="s">
        <v>18</v>
      </c>
      <c r="AI2938" s="16" t="s">
        <v>297</v>
      </c>
      <c r="AJ2938" s="16" t="s">
        <v>214</v>
      </c>
      <c r="AK2938" s="16"/>
      <c r="AL2938" s="16">
        <v>0</v>
      </c>
    </row>
    <row r="2939" spans="1:38" x14ac:dyDescent="0.3">
      <c r="A2939" s="24" t="s">
        <v>0</v>
      </c>
      <c r="B2939" t="s">
        <v>310</v>
      </c>
      <c r="C2939" t="s">
        <v>289</v>
      </c>
      <c r="D2939">
        <v>-27.118390000000002</v>
      </c>
      <c r="E2939">
        <v>-48.519509999999997</v>
      </c>
      <c r="F2939" s="24" t="s">
        <v>2</v>
      </c>
      <c r="G2939" s="24" t="s">
        <v>3</v>
      </c>
      <c r="H2939" s="25">
        <v>42026</v>
      </c>
      <c r="I2939" s="12" t="s">
        <v>265</v>
      </c>
      <c r="J2939" s="12" t="s">
        <v>270</v>
      </c>
      <c r="K2939" s="12" t="s">
        <v>271</v>
      </c>
      <c r="L2939" s="24" t="s">
        <v>96</v>
      </c>
      <c r="M2939" s="24" t="s">
        <v>272</v>
      </c>
      <c r="N2939" t="s">
        <v>85</v>
      </c>
      <c r="O2939" s="24">
        <v>1</v>
      </c>
      <c r="P2939">
        <v>5</v>
      </c>
      <c r="Q2939">
        <v>5</v>
      </c>
      <c r="R2939" t="s">
        <v>18</v>
      </c>
      <c r="S2939" s="24">
        <v>5.8</v>
      </c>
      <c r="T2939" s="24">
        <v>4</v>
      </c>
      <c r="U2939" s="31" t="s">
        <v>18</v>
      </c>
      <c r="V2939" s="31" t="s">
        <v>8</v>
      </c>
      <c r="W2939" s="31" t="s">
        <v>331</v>
      </c>
      <c r="X2939" s="31" t="s">
        <v>18</v>
      </c>
      <c r="Y2939" s="31" t="s">
        <v>109</v>
      </c>
      <c r="Z2939" s="31" t="s">
        <v>134</v>
      </c>
      <c r="AA2939" s="31" t="s">
        <v>139</v>
      </c>
      <c r="AB2939" s="31" t="s">
        <v>18</v>
      </c>
      <c r="AC2939" s="31" t="s">
        <v>18</v>
      </c>
      <c r="AD2939">
        <v>1292</v>
      </c>
      <c r="AE2939" s="16">
        <v>0</v>
      </c>
      <c r="AF2939" s="24" t="s">
        <v>216</v>
      </c>
      <c r="AG2939">
        <v>40</v>
      </c>
      <c r="AH2939" s="16" t="s">
        <v>18</v>
      </c>
      <c r="AI2939" s="16" t="s">
        <v>297</v>
      </c>
      <c r="AJ2939" s="16" t="s">
        <v>214</v>
      </c>
      <c r="AK2939" s="16"/>
      <c r="AL2939" s="16">
        <v>0</v>
      </c>
    </row>
    <row r="2940" spans="1:38" x14ac:dyDescent="0.3">
      <c r="A2940" s="24" t="s">
        <v>0</v>
      </c>
      <c r="B2940" t="s">
        <v>310</v>
      </c>
      <c r="C2940" t="s">
        <v>289</v>
      </c>
      <c r="D2940">
        <v>-27.118390000000002</v>
      </c>
      <c r="E2940">
        <v>-48.519509999999997</v>
      </c>
      <c r="F2940" s="24" t="s">
        <v>2</v>
      </c>
      <c r="G2940" s="24" t="s">
        <v>3</v>
      </c>
      <c r="H2940" s="25">
        <v>42026</v>
      </c>
      <c r="I2940" s="12" t="s">
        <v>265</v>
      </c>
      <c r="J2940" s="12" t="s">
        <v>270</v>
      </c>
      <c r="K2940" s="12" t="s">
        <v>271</v>
      </c>
      <c r="L2940" s="24" t="s">
        <v>96</v>
      </c>
      <c r="M2940" s="24" t="s">
        <v>272</v>
      </c>
      <c r="N2940" t="s">
        <v>85</v>
      </c>
      <c r="O2940" s="24">
        <v>2</v>
      </c>
      <c r="P2940">
        <v>5</v>
      </c>
      <c r="Q2940">
        <v>5</v>
      </c>
      <c r="R2940" t="s">
        <v>18</v>
      </c>
      <c r="S2940" s="24">
        <v>5.8</v>
      </c>
      <c r="T2940" s="24">
        <v>4</v>
      </c>
      <c r="U2940" s="31" t="s">
        <v>18</v>
      </c>
      <c r="V2940" s="31" t="s">
        <v>8</v>
      </c>
      <c r="W2940" s="31" t="s">
        <v>331</v>
      </c>
      <c r="X2940" s="31" t="s">
        <v>18</v>
      </c>
      <c r="Y2940" s="31" t="s">
        <v>109</v>
      </c>
      <c r="Z2940" s="31" t="s">
        <v>134</v>
      </c>
      <c r="AA2940" s="31" t="s">
        <v>139</v>
      </c>
      <c r="AB2940" s="31" t="s">
        <v>18</v>
      </c>
      <c r="AC2940" s="31" t="s">
        <v>18</v>
      </c>
      <c r="AD2940">
        <v>1292</v>
      </c>
      <c r="AE2940" s="16">
        <v>0</v>
      </c>
      <c r="AF2940" s="24" t="s">
        <v>216</v>
      </c>
      <c r="AG2940">
        <v>40</v>
      </c>
      <c r="AH2940" s="16" t="s">
        <v>18</v>
      </c>
      <c r="AI2940" s="16" t="s">
        <v>297</v>
      </c>
      <c r="AJ2940" s="16" t="s">
        <v>214</v>
      </c>
      <c r="AK2940" s="16"/>
      <c r="AL2940" s="16">
        <v>0</v>
      </c>
    </row>
    <row r="2941" spans="1:38" x14ac:dyDescent="0.3">
      <c r="A2941" s="24" t="s">
        <v>0</v>
      </c>
      <c r="B2941" t="s">
        <v>310</v>
      </c>
      <c r="C2941" t="s">
        <v>289</v>
      </c>
      <c r="D2941">
        <v>-27.118390000000002</v>
      </c>
      <c r="E2941">
        <v>-48.519509999999997</v>
      </c>
      <c r="F2941" s="24" t="s">
        <v>2</v>
      </c>
      <c r="G2941" s="24" t="s">
        <v>3</v>
      </c>
      <c r="H2941" s="25">
        <v>42026</v>
      </c>
      <c r="I2941" s="12" t="s">
        <v>265</v>
      </c>
      <c r="J2941" s="12" t="s">
        <v>270</v>
      </c>
      <c r="K2941" s="12" t="s">
        <v>271</v>
      </c>
      <c r="L2941" s="24" t="s">
        <v>96</v>
      </c>
      <c r="M2941" s="24" t="s">
        <v>272</v>
      </c>
      <c r="N2941" t="s">
        <v>85</v>
      </c>
      <c r="O2941" s="24">
        <v>3</v>
      </c>
      <c r="P2941">
        <v>5</v>
      </c>
      <c r="Q2941">
        <v>5</v>
      </c>
      <c r="R2941" t="s">
        <v>18</v>
      </c>
      <c r="S2941" s="24">
        <v>5.8</v>
      </c>
      <c r="T2941" s="24">
        <v>4</v>
      </c>
      <c r="U2941" s="31" t="s">
        <v>18</v>
      </c>
      <c r="V2941" s="31" t="s">
        <v>8</v>
      </c>
      <c r="W2941" s="31" t="s">
        <v>331</v>
      </c>
      <c r="X2941" s="31" t="s">
        <v>18</v>
      </c>
      <c r="Y2941" s="31" t="s">
        <v>109</v>
      </c>
      <c r="Z2941" s="31" t="s">
        <v>134</v>
      </c>
      <c r="AA2941" s="31" t="s">
        <v>139</v>
      </c>
      <c r="AB2941" s="31" t="s">
        <v>18</v>
      </c>
      <c r="AC2941" s="31" t="s">
        <v>18</v>
      </c>
      <c r="AD2941">
        <v>1292</v>
      </c>
      <c r="AE2941" s="16">
        <v>0</v>
      </c>
      <c r="AF2941" s="24" t="s">
        <v>216</v>
      </c>
      <c r="AG2941">
        <v>40</v>
      </c>
      <c r="AH2941" s="16" t="s">
        <v>18</v>
      </c>
      <c r="AI2941" s="16" t="s">
        <v>297</v>
      </c>
      <c r="AJ2941" s="16" t="s">
        <v>214</v>
      </c>
      <c r="AK2941" s="16"/>
      <c r="AL2941" s="16">
        <v>0</v>
      </c>
    </row>
    <row r="2942" spans="1:38" x14ac:dyDescent="0.3">
      <c r="A2942" s="24" t="s">
        <v>0</v>
      </c>
      <c r="B2942" t="s">
        <v>311</v>
      </c>
      <c r="C2942" t="s">
        <v>290</v>
      </c>
      <c r="D2942">
        <v>-27.11862</v>
      </c>
      <c r="E2942">
        <v>-48.514699999999998</v>
      </c>
      <c r="F2942" s="24" t="s">
        <v>2</v>
      </c>
      <c r="G2942" s="24" t="s">
        <v>3</v>
      </c>
      <c r="H2942" s="25">
        <v>42026</v>
      </c>
      <c r="I2942" s="12" t="s">
        <v>265</v>
      </c>
      <c r="J2942" s="12" t="s">
        <v>270</v>
      </c>
      <c r="K2942" s="12" t="s">
        <v>271</v>
      </c>
      <c r="L2942" s="24" t="s">
        <v>96</v>
      </c>
      <c r="M2942" s="24" t="s">
        <v>272</v>
      </c>
      <c r="N2942" t="s">
        <v>85</v>
      </c>
      <c r="O2942" s="24">
        <v>1</v>
      </c>
      <c r="P2942">
        <v>5</v>
      </c>
      <c r="Q2942">
        <v>5</v>
      </c>
      <c r="R2942" t="s">
        <v>18</v>
      </c>
      <c r="S2942" s="24">
        <v>5.8</v>
      </c>
      <c r="T2942" s="24">
        <v>4</v>
      </c>
      <c r="U2942" s="31" t="s">
        <v>18</v>
      </c>
      <c r="V2942" s="31" t="s">
        <v>8</v>
      </c>
      <c r="W2942" s="31" t="s">
        <v>331</v>
      </c>
      <c r="X2942" s="31" t="s">
        <v>18</v>
      </c>
      <c r="Y2942" s="31" t="s">
        <v>109</v>
      </c>
      <c r="Z2942" s="31" t="s">
        <v>134</v>
      </c>
      <c r="AA2942" s="31" t="s">
        <v>139</v>
      </c>
      <c r="AB2942" s="31" t="s">
        <v>18</v>
      </c>
      <c r="AC2942" s="31" t="s">
        <v>18</v>
      </c>
      <c r="AD2942">
        <v>1292</v>
      </c>
      <c r="AE2942" s="16">
        <v>0</v>
      </c>
      <c r="AF2942" s="24" t="s">
        <v>216</v>
      </c>
      <c r="AG2942">
        <v>40</v>
      </c>
      <c r="AH2942" s="16" t="s">
        <v>18</v>
      </c>
      <c r="AI2942" s="16" t="s">
        <v>297</v>
      </c>
      <c r="AJ2942" s="16" t="s">
        <v>214</v>
      </c>
      <c r="AK2942" s="16"/>
      <c r="AL2942" s="16">
        <v>0</v>
      </c>
    </row>
    <row r="2943" spans="1:38" x14ac:dyDescent="0.3">
      <c r="A2943" s="24" t="s">
        <v>0</v>
      </c>
      <c r="B2943" t="s">
        <v>311</v>
      </c>
      <c r="C2943" t="s">
        <v>290</v>
      </c>
      <c r="D2943">
        <v>-27.11862</v>
      </c>
      <c r="E2943">
        <v>-48.514699999999998</v>
      </c>
      <c r="F2943" s="24" t="s">
        <v>2</v>
      </c>
      <c r="G2943" s="24" t="s">
        <v>3</v>
      </c>
      <c r="H2943" s="25">
        <v>42026</v>
      </c>
      <c r="I2943" s="12" t="s">
        <v>265</v>
      </c>
      <c r="J2943" s="12" t="s">
        <v>270</v>
      </c>
      <c r="K2943" s="12" t="s">
        <v>271</v>
      </c>
      <c r="L2943" s="24" t="s">
        <v>96</v>
      </c>
      <c r="M2943" s="24" t="s">
        <v>272</v>
      </c>
      <c r="N2943" t="s">
        <v>85</v>
      </c>
      <c r="O2943" s="24">
        <v>2</v>
      </c>
      <c r="P2943">
        <v>5</v>
      </c>
      <c r="Q2943">
        <v>5</v>
      </c>
      <c r="R2943" t="s">
        <v>18</v>
      </c>
      <c r="S2943" s="24">
        <v>5.8</v>
      </c>
      <c r="T2943" s="24">
        <v>4</v>
      </c>
      <c r="U2943" s="31" t="s">
        <v>18</v>
      </c>
      <c r="V2943" s="31" t="s">
        <v>8</v>
      </c>
      <c r="W2943" s="31" t="s">
        <v>331</v>
      </c>
      <c r="X2943" s="31" t="s">
        <v>18</v>
      </c>
      <c r="Y2943" s="31" t="s">
        <v>109</v>
      </c>
      <c r="Z2943" s="31" t="s">
        <v>134</v>
      </c>
      <c r="AA2943" s="31" t="s">
        <v>139</v>
      </c>
      <c r="AB2943" s="31" t="s">
        <v>18</v>
      </c>
      <c r="AC2943" s="31" t="s">
        <v>18</v>
      </c>
      <c r="AD2943">
        <v>1292</v>
      </c>
      <c r="AE2943" s="16">
        <v>0</v>
      </c>
      <c r="AF2943" s="24" t="s">
        <v>216</v>
      </c>
      <c r="AG2943">
        <v>40</v>
      </c>
      <c r="AH2943" s="16" t="s">
        <v>18</v>
      </c>
      <c r="AI2943" s="16" t="s">
        <v>297</v>
      </c>
      <c r="AJ2943" s="16" t="s">
        <v>214</v>
      </c>
      <c r="AK2943" s="16"/>
      <c r="AL2943" s="16">
        <v>0</v>
      </c>
    </row>
    <row r="2944" spans="1:38" x14ac:dyDescent="0.3">
      <c r="A2944" s="24" t="s">
        <v>0</v>
      </c>
      <c r="B2944" t="s">
        <v>311</v>
      </c>
      <c r="C2944" t="s">
        <v>290</v>
      </c>
      <c r="D2944">
        <v>-27.11862</v>
      </c>
      <c r="E2944">
        <v>-48.514699999999998</v>
      </c>
      <c r="F2944" s="24" t="s">
        <v>2</v>
      </c>
      <c r="G2944" s="24" t="s">
        <v>3</v>
      </c>
      <c r="H2944" s="25">
        <v>42026</v>
      </c>
      <c r="I2944" s="12" t="s">
        <v>265</v>
      </c>
      <c r="J2944" s="12" t="s">
        <v>270</v>
      </c>
      <c r="K2944" s="12" t="s">
        <v>271</v>
      </c>
      <c r="L2944" s="24" t="s">
        <v>96</v>
      </c>
      <c r="M2944" s="24" t="s">
        <v>272</v>
      </c>
      <c r="N2944" t="s">
        <v>85</v>
      </c>
      <c r="O2944" s="24">
        <v>3</v>
      </c>
      <c r="P2944">
        <v>5</v>
      </c>
      <c r="Q2944">
        <v>5</v>
      </c>
      <c r="R2944" t="s">
        <v>18</v>
      </c>
      <c r="S2944" s="24">
        <v>5.8</v>
      </c>
      <c r="T2944" s="24">
        <v>4</v>
      </c>
      <c r="U2944" s="31" t="s">
        <v>18</v>
      </c>
      <c r="V2944" s="31" t="s">
        <v>8</v>
      </c>
      <c r="W2944" s="31" t="s">
        <v>331</v>
      </c>
      <c r="X2944" s="31" t="s">
        <v>18</v>
      </c>
      <c r="Y2944" s="31" t="s">
        <v>109</v>
      </c>
      <c r="Z2944" s="31" t="s">
        <v>134</v>
      </c>
      <c r="AA2944" s="31" t="s">
        <v>139</v>
      </c>
      <c r="AB2944" s="31" t="s">
        <v>18</v>
      </c>
      <c r="AC2944" s="31" t="s">
        <v>18</v>
      </c>
      <c r="AD2944">
        <v>1292</v>
      </c>
      <c r="AE2944" s="16">
        <v>0</v>
      </c>
      <c r="AF2944" s="24" t="s">
        <v>216</v>
      </c>
      <c r="AG2944">
        <v>40</v>
      </c>
      <c r="AH2944" s="16" t="s">
        <v>18</v>
      </c>
      <c r="AI2944" s="16" t="s">
        <v>297</v>
      </c>
      <c r="AJ2944" s="16" t="s">
        <v>214</v>
      </c>
      <c r="AK2944" s="16"/>
      <c r="AL2944" s="16">
        <v>0</v>
      </c>
    </row>
    <row r="2945" spans="1:38" x14ac:dyDescent="0.3">
      <c r="A2945" s="24" t="s">
        <v>0</v>
      </c>
      <c r="B2945" t="s">
        <v>306</v>
      </c>
      <c r="C2945" t="s">
        <v>268</v>
      </c>
      <c r="D2945">
        <v>-27.609590000000001</v>
      </c>
      <c r="E2945">
        <v>-48.387419999999999</v>
      </c>
      <c r="F2945" s="24" t="s">
        <v>2</v>
      </c>
      <c r="G2945" s="24" t="s">
        <v>3</v>
      </c>
      <c r="H2945" s="25">
        <v>42388</v>
      </c>
      <c r="I2945" s="12" t="s">
        <v>291</v>
      </c>
      <c r="J2945" s="12" t="s">
        <v>270</v>
      </c>
      <c r="K2945" s="12" t="s">
        <v>292</v>
      </c>
      <c r="L2945" s="24" t="s">
        <v>96</v>
      </c>
      <c r="M2945" s="24" t="s">
        <v>272</v>
      </c>
      <c r="N2945" t="s">
        <v>85</v>
      </c>
      <c r="O2945" s="24">
        <v>1</v>
      </c>
      <c r="P2945">
        <v>5</v>
      </c>
      <c r="Q2945">
        <v>5</v>
      </c>
      <c r="R2945">
        <v>21</v>
      </c>
      <c r="S2945" s="24">
        <v>12.5</v>
      </c>
      <c r="T2945" s="24">
        <v>12.5</v>
      </c>
      <c r="U2945" s="31" t="s">
        <v>18</v>
      </c>
      <c r="V2945" s="31" t="s">
        <v>8</v>
      </c>
      <c r="W2945" s="31" t="s">
        <v>331</v>
      </c>
      <c r="X2945" s="31" t="s">
        <v>18</v>
      </c>
      <c r="Y2945" s="31" t="s">
        <v>109</v>
      </c>
      <c r="Z2945" s="31" t="s">
        <v>134</v>
      </c>
      <c r="AA2945" s="31" t="s">
        <v>139</v>
      </c>
      <c r="AB2945" s="31" t="s">
        <v>18</v>
      </c>
      <c r="AC2945" s="31" t="s">
        <v>18</v>
      </c>
      <c r="AD2945">
        <v>1292</v>
      </c>
      <c r="AE2945" s="16">
        <v>0</v>
      </c>
      <c r="AF2945" s="24" t="s">
        <v>216</v>
      </c>
      <c r="AG2945">
        <v>40</v>
      </c>
      <c r="AH2945" s="16" t="s">
        <v>18</v>
      </c>
      <c r="AI2945" s="16" t="s">
        <v>297</v>
      </c>
      <c r="AJ2945" s="16" t="s">
        <v>214</v>
      </c>
      <c r="AK2945" s="16"/>
      <c r="AL2945" s="16">
        <v>0</v>
      </c>
    </row>
    <row r="2946" spans="1:38" x14ac:dyDescent="0.3">
      <c r="A2946" s="24" t="s">
        <v>0</v>
      </c>
      <c r="B2946" t="s">
        <v>306</v>
      </c>
      <c r="C2946" t="s">
        <v>268</v>
      </c>
      <c r="D2946">
        <v>-27.609590000000001</v>
      </c>
      <c r="E2946">
        <v>-48.387419999999999</v>
      </c>
      <c r="F2946" s="24" t="s">
        <v>2</v>
      </c>
      <c r="G2946" s="24" t="s">
        <v>3</v>
      </c>
      <c r="H2946" s="25">
        <v>42388</v>
      </c>
      <c r="I2946" s="12" t="s">
        <v>291</v>
      </c>
      <c r="J2946" s="12" t="s">
        <v>270</v>
      </c>
      <c r="K2946" s="12" t="s">
        <v>292</v>
      </c>
      <c r="L2946" s="24" t="s">
        <v>96</v>
      </c>
      <c r="M2946" s="24" t="s">
        <v>272</v>
      </c>
      <c r="N2946" t="s">
        <v>85</v>
      </c>
      <c r="O2946" s="24">
        <v>2</v>
      </c>
      <c r="P2946">
        <v>5</v>
      </c>
      <c r="Q2946">
        <v>5</v>
      </c>
      <c r="R2946">
        <v>21</v>
      </c>
      <c r="S2946" s="24">
        <v>12.5</v>
      </c>
      <c r="T2946" s="24">
        <v>12.5</v>
      </c>
      <c r="U2946" s="31" t="s">
        <v>18</v>
      </c>
      <c r="V2946" s="31" t="s">
        <v>8</v>
      </c>
      <c r="W2946" s="31" t="s">
        <v>331</v>
      </c>
      <c r="X2946" s="31" t="s">
        <v>18</v>
      </c>
      <c r="Y2946" s="31" t="s">
        <v>109</v>
      </c>
      <c r="Z2946" s="31" t="s">
        <v>134</v>
      </c>
      <c r="AA2946" s="31" t="s">
        <v>139</v>
      </c>
      <c r="AB2946" s="31" t="s">
        <v>18</v>
      </c>
      <c r="AC2946" s="31" t="s">
        <v>18</v>
      </c>
      <c r="AD2946">
        <v>1292</v>
      </c>
      <c r="AE2946" s="16">
        <v>0</v>
      </c>
      <c r="AF2946" s="24" t="s">
        <v>216</v>
      </c>
      <c r="AG2946">
        <v>40</v>
      </c>
      <c r="AH2946" s="16" t="s">
        <v>18</v>
      </c>
      <c r="AI2946" s="16" t="s">
        <v>297</v>
      </c>
      <c r="AJ2946" s="16" t="s">
        <v>214</v>
      </c>
      <c r="AK2946" s="16"/>
      <c r="AL2946" s="16">
        <v>0</v>
      </c>
    </row>
    <row r="2947" spans="1:38" x14ac:dyDescent="0.3">
      <c r="A2947" s="24" t="s">
        <v>0</v>
      </c>
      <c r="B2947" t="s">
        <v>306</v>
      </c>
      <c r="C2947" t="s">
        <v>268</v>
      </c>
      <c r="D2947">
        <v>-27.609590000000001</v>
      </c>
      <c r="E2947">
        <v>-48.387419999999999</v>
      </c>
      <c r="F2947" s="24" t="s">
        <v>2</v>
      </c>
      <c r="G2947" s="24" t="s">
        <v>3</v>
      </c>
      <c r="H2947" s="25">
        <v>42388</v>
      </c>
      <c r="I2947" s="12" t="s">
        <v>291</v>
      </c>
      <c r="J2947" s="12" t="s">
        <v>270</v>
      </c>
      <c r="K2947" s="12" t="s">
        <v>292</v>
      </c>
      <c r="L2947" s="24" t="s">
        <v>96</v>
      </c>
      <c r="M2947" s="24" t="s">
        <v>272</v>
      </c>
      <c r="N2947" t="s">
        <v>85</v>
      </c>
      <c r="O2947" s="24">
        <v>3</v>
      </c>
      <c r="P2947">
        <v>5</v>
      </c>
      <c r="Q2947">
        <v>5</v>
      </c>
      <c r="R2947">
        <v>21</v>
      </c>
      <c r="S2947" s="24">
        <v>12.5</v>
      </c>
      <c r="T2947" s="24">
        <v>12.5</v>
      </c>
      <c r="U2947" s="31" t="s">
        <v>18</v>
      </c>
      <c r="V2947" s="31" t="s">
        <v>8</v>
      </c>
      <c r="W2947" s="31" t="s">
        <v>331</v>
      </c>
      <c r="X2947" s="31" t="s">
        <v>18</v>
      </c>
      <c r="Y2947" s="31" t="s">
        <v>109</v>
      </c>
      <c r="Z2947" s="31" t="s">
        <v>134</v>
      </c>
      <c r="AA2947" s="31" t="s">
        <v>139</v>
      </c>
      <c r="AB2947" s="31" t="s">
        <v>18</v>
      </c>
      <c r="AC2947" s="31" t="s">
        <v>18</v>
      </c>
      <c r="AD2947">
        <v>1292</v>
      </c>
      <c r="AE2947" s="16">
        <v>0</v>
      </c>
      <c r="AF2947" s="24" t="s">
        <v>216</v>
      </c>
      <c r="AG2947">
        <v>40</v>
      </c>
      <c r="AH2947" s="16" t="s">
        <v>18</v>
      </c>
      <c r="AI2947" s="16" t="s">
        <v>297</v>
      </c>
      <c r="AJ2947" s="16" t="s">
        <v>214</v>
      </c>
      <c r="AK2947" s="16"/>
      <c r="AL2947" s="16">
        <v>0</v>
      </c>
    </row>
    <row r="2948" spans="1:38" x14ac:dyDescent="0.3">
      <c r="A2948" s="24" t="s">
        <v>0</v>
      </c>
      <c r="B2948" t="s">
        <v>306</v>
      </c>
      <c r="C2948" t="s">
        <v>268</v>
      </c>
      <c r="D2948">
        <v>-27.609590000000001</v>
      </c>
      <c r="E2948">
        <v>-48.387419999999999</v>
      </c>
      <c r="F2948" s="24" t="s">
        <v>2</v>
      </c>
      <c r="G2948" s="24" t="s">
        <v>3</v>
      </c>
      <c r="H2948" s="25">
        <v>42388</v>
      </c>
      <c r="I2948" s="12" t="s">
        <v>291</v>
      </c>
      <c r="J2948" s="12" t="s">
        <v>270</v>
      </c>
      <c r="K2948" s="12" t="s">
        <v>292</v>
      </c>
      <c r="L2948" s="24" t="s">
        <v>96</v>
      </c>
      <c r="M2948" s="24" t="s">
        <v>272</v>
      </c>
      <c r="N2948" t="s">
        <v>85</v>
      </c>
      <c r="O2948" s="24">
        <v>1</v>
      </c>
      <c r="P2948">
        <v>10</v>
      </c>
      <c r="Q2948">
        <v>10</v>
      </c>
      <c r="R2948">
        <v>20</v>
      </c>
      <c r="S2948" s="24">
        <v>12.5</v>
      </c>
      <c r="T2948" s="24">
        <v>9</v>
      </c>
      <c r="U2948" s="31" t="s">
        <v>18</v>
      </c>
      <c r="V2948" s="31" t="s">
        <v>8</v>
      </c>
      <c r="W2948" s="31" t="s">
        <v>331</v>
      </c>
      <c r="X2948" s="31" t="s">
        <v>18</v>
      </c>
      <c r="Y2948" s="31" t="s">
        <v>109</v>
      </c>
      <c r="Z2948" s="31" t="s">
        <v>134</v>
      </c>
      <c r="AA2948" s="31" t="s">
        <v>139</v>
      </c>
      <c r="AB2948" s="31" t="s">
        <v>18</v>
      </c>
      <c r="AC2948" s="31" t="s">
        <v>18</v>
      </c>
      <c r="AD2948">
        <v>1292</v>
      </c>
      <c r="AE2948" s="16">
        <v>3</v>
      </c>
      <c r="AF2948" s="24" t="s">
        <v>216</v>
      </c>
      <c r="AG2948">
        <v>40</v>
      </c>
      <c r="AH2948" s="16" t="s">
        <v>18</v>
      </c>
      <c r="AI2948" s="16" t="s">
        <v>297</v>
      </c>
      <c r="AJ2948" s="16" t="s">
        <v>214</v>
      </c>
      <c r="AK2948" s="16"/>
      <c r="AL2948" s="16">
        <v>3</v>
      </c>
    </row>
    <row r="2949" spans="1:38" x14ac:dyDescent="0.3">
      <c r="A2949" s="24" t="s">
        <v>0</v>
      </c>
      <c r="B2949" t="s">
        <v>306</v>
      </c>
      <c r="C2949" t="s">
        <v>268</v>
      </c>
      <c r="D2949">
        <v>-27.609590000000001</v>
      </c>
      <c r="E2949">
        <v>-48.387419999999999</v>
      </c>
      <c r="F2949" s="24" t="s">
        <v>2</v>
      </c>
      <c r="G2949" s="24" t="s">
        <v>3</v>
      </c>
      <c r="H2949" s="25">
        <v>42388</v>
      </c>
      <c r="I2949" s="12" t="s">
        <v>291</v>
      </c>
      <c r="J2949" s="12" t="s">
        <v>270</v>
      </c>
      <c r="K2949" s="12" t="s">
        <v>292</v>
      </c>
      <c r="L2949" s="24" t="s">
        <v>96</v>
      </c>
      <c r="M2949" s="24" t="s">
        <v>272</v>
      </c>
      <c r="N2949" t="s">
        <v>85</v>
      </c>
      <c r="O2949" s="24">
        <v>2</v>
      </c>
      <c r="P2949">
        <v>10</v>
      </c>
      <c r="Q2949">
        <v>10</v>
      </c>
      <c r="R2949">
        <v>20</v>
      </c>
      <c r="S2949" s="24">
        <v>12.5</v>
      </c>
      <c r="T2949" s="24">
        <v>9</v>
      </c>
      <c r="U2949" s="31" t="s">
        <v>18</v>
      </c>
      <c r="V2949" s="31" t="s">
        <v>8</v>
      </c>
      <c r="W2949" s="31" t="s">
        <v>331</v>
      </c>
      <c r="X2949" s="31" t="s">
        <v>18</v>
      </c>
      <c r="Y2949" s="31" t="s">
        <v>109</v>
      </c>
      <c r="Z2949" s="31" t="s">
        <v>134</v>
      </c>
      <c r="AA2949" s="31" t="s">
        <v>139</v>
      </c>
      <c r="AB2949" s="31" t="s">
        <v>18</v>
      </c>
      <c r="AC2949" s="31" t="s">
        <v>18</v>
      </c>
      <c r="AD2949">
        <v>1292</v>
      </c>
      <c r="AE2949" s="16">
        <v>0</v>
      </c>
      <c r="AF2949" s="24" t="s">
        <v>216</v>
      </c>
      <c r="AG2949">
        <v>40</v>
      </c>
      <c r="AH2949" s="16" t="s">
        <v>18</v>
      </c>
      <c r="AI2949" s="16" t="s">
        <v>297</v>
      </c>
      <c r="AJ2949" s="16" t="s">
        <v>214</v>
      </c>
      <c r="AK2949" s="16"/>
      <c r="AL2949" s="16">
        <v>0</v>
      </c>
    </row>
    <row r="2950" spans="1:38" x14ac:dyDescent="0.3">
      <c r="A2950" s="24" t="s">
        <v>0</v>
      </c>
      <c r="B2950" t="s">
        <v>306</v>
      </c>
      <c r="C2950" t="s">
        <v>268</v>
      </c>
      <c r="D2950">
        <v>-27.609590000000001</v>
      </c>
      <c r="E2950">
        <v>-48.387419999999999</v>
      </c>
      <c r="F2950" s="24" t="s">
        <v>2</v>
      </c>
      <c r="G2950" s="24" t="s">
        <v>3</v>
      </c>
      <c r="H2950" s="25">
        <v>42388</v>
      </c>
      <c r="I2950" s="12" t="s">
        <v>291</v>
      </c>
      <c r="J2950" s="12" t="s">
        <v>270</v>
      </c>
      <c r="K2950" s="12" t="s">
        <v>292</v>
      </c>
      <c r="L2950" s="24" t="s">
        <v>96</v>
      </c>
      <c r="M2950" s="24" t="s">
        <v>272</v>
      </c>
      <c r="N2950" t="s">
        <v>85</v>
      </c>
      <c r="O2950" s="24">
        <v>3</v>
      </c>
      <c r="P2950">
        <v>10</v>
      </c>
      <c r="Q2950">
        <v>10</v>
      </c>
      <c r="R2950">
        <v>20</v>
      </c>
      <c r="S2950" s="24">
        <v>12.5</v>
      </c>
      <c r="T2950" s="24">
        <v>9</v>
      </c>
      <c r="U2950" s="31" t="s">
        <v>18</v>
      </c>
      <c r="V2950" s="31" t="s">
        <v>8</v>
      </c>
      <c r="W2950" s="31" t="s">
        <v>331</v>
      </c>
      <c r="X2950" s="31" t="s">
        <v>18</v>
      </c>
      <c r="Y2950" s="31" t="s">
        <v>109</v>
      </c>
      <c r="Z2950" s="31" t="s">
        <v>134</v>
      </c>
      <c r="AA2950" s="31" t="s">
        <v>139</v>
      </c>
      <c r="AB2950" s="31" t="s">
        <v>18</v>
      </c>
      <c r="AC2950" s="31" t="s">
        <v>18</v>
      </c>
      <c r="AD2950">
        <v>1292</v>
      </c>
      <c r="AE2950" s="16">
        <v>15</v>
      </c>
      <c r="AF2950" s="24" t="s">
        <v>216</v>
      </c>
      <c r="AG2950">
        <v>40</v>
      </c>
      <c r="AH2950" s="16" t="s">
        <v>18</v>
      </c>
      <c r="AI2950" s="16" t="s">
        <v>297</v>
      </c>
      <c r="AJ2950" s="16" t="s">
        <v>214</v>
      </c>
      <c r="AK2950" s="16"/>
      <c r="AL2950" s="16">
        <v>15</v>
      </c>
    </row>
    <row r="2951" spans="1:38" x14ac:dyDescent="0.3">
      <c r="A2951" s="24" t="s">
        <v>0</v>
      </c>
      <c r="B2951" t="s">
        <v>307</v>
      </c>
      <c r="C2951" t="s">
        <v>274</v>
      </c>
      <c r="D2951">
        <v>-27.488160000000001</v>
      </c>
      <c r="E2951">
        <v>-48.365229999999997</v>
      </c>
      <c r="F2951" s="24" t="s">
        <v>2</v>
      </c>
      <c r="G2951" s="24" t="s">
        <v>3</v>
      </c>
      <c r="H2951" s="25">
        <v>42390</v>
      </c>
      <c r="I2951" s="12" t="s">
        <v>285</v>
      </c>
      <c r="J2951" s="12" t="s">
        <v>270</v>
      </c>
      <c r="K2951" s="12" t="s">
        <v>292</v>
      </c>
      <c r="L2951" s="24" t="s">
        <v>96</v>
      </c>
      <c r="M2951" s="24" t="s">
        <v>272</v>
      </c>
      <c r="N2951" t="s">
        <v>85</v>
      </c>
      <c r="O2951" s="24">
        <v>1</v>
      </c>
      <c r="P2951">
        <v>5</v>
      </c>
      <c r="Q2951">
        <v>5</v>
      </c>
      <c r="R2951">
        <v>22</v>
      </c>
      <c r="S2951" s="24">
        <v>9</v>
      </c>
      <c r="T2951" s="24">
        <v>6</v>
      </c>
      <c r="U2951" s="31" t="s">
        <v>18</v>
      </c>
      <c r="V2951" s="31" t="s">
        <v>8</v>
      </c>
      <c r="W2951" s="31" t="s">
        <v>331</v>
      </c>
      <c r="X2951" s="31" t="s">
        <v>18</v>
      </c>
      <c r="Y2951" s="31" t="s">
        <v>109</v>
      </c>
      <c r="Z2951" s="31" t="s">
        <v>134</v>
      </c>
      <c r="AA2951" s="31" t="s">
        <v>139</v>
      </c>
      <c r="AB2951" s="31" t="s">
        <v>18</v>
      </c>
      <c r="AC2951" s="31" t="s">
        <v>18</v>
      </c>
      <c r="AD2951">
        <v>1292</v>
      </c>
      <c r="AE2951" s="16">
        <v>0</v>
      </c>
      <c r="AF2951" s="24" t="s">
        <v>216</v>
      </c>
      <c r="AG2951">
        <v>40</v>
      </c>
      <c r="AH2951" s="16" t="s">
        <v>18</v>
      </c>
      <c r="AI2951" s="16" t="s">
        <v>297</v>
      </c>
      <c r="AJ2951" s="16" t="s">
        <v>214</v>
      </c>
      <c r="AK2951" s="16"/>
      <c r="AL2951" s="16">
        <v>0</v>
      </c>
    </row>
    <row r="2952" spans="1:38" x14ac:dyDescent="0.3">
      <c r="A2952" s="24" t="s">
        <v>0</v>
      </c>
      <c r="B2952" t="s">
        <v>307</v>
      </c>
      <c r="C2952" t="s">
        <v>274</v>
      </c>
      <c r="D2952">
        <v>-27.488160000000001</v>
      </c>
      <c r="E2952">
        <v>-48.365229999999997</v>
      </c>
      <c r="F2952" s="24" t="s">
        <v>2</v>
      </c>
      <c r="G2952" s="24" t="s">
        <v>3</v>
      </c>
      <c r="H2952" s="25">
        <v>42390</v>
      </c>
      <c r="I2952" s="12" t="s">
        <v>285</v>
      </c>
      <c r="J2952" s="12" t="s">
        <v>270</v>
      </c>
      <c r="K2952" s="12" t="s">
        <v>292</v>
      </c>
      <c r="L2952" s="24" t="s">
        <v>96</v>
      </c>
      <c r="M2952" s="24" t="s">
        <v>272</v>
      </c>
      <c r="N2952" t="s">
        <v>85</v>
      </c>
      <c r="O2952" s="24">
        <v>2</v>
      </c>
      <c r="P2952">
        <v>5</v>
      </c>
      <c r="Q2952">
        <v>5</v>
      </c>
      <c r="R2952">
        <v>22</v>
      </c>
      <c r="S2952" s="24">
        <v>9</v>
      </c>
      <c r="T2952" s="24">
        <v>6</v>
      </c>
      <c r="U2952" s="31" t="s">
        <v>18</v>
      </c>
      <c r="V2952" s="31" t="s">
        <v>8</v>
      </c>
      <c r="W2952" s="31" t="s">
        <v>331</v>
      </c>
      <c r="X2952" s="31" t="s">
        <v>18</v>
      </c>
      <c r="Y2952" s="31" t="s">
        <v>109</v>
      </c>
      <c r="Z2952" s="31" t="s">
        <v>134</v>
      </c>
      <c r="AA2952" s="31" t="s">
        <v>139</v>
      </c>
      <c r="AB2952" s="31" t="s">
        <v>18</v>
      </c>
      <c r="AC2952" s="31" t="s">
        <v>18</v>
      </c>
      <c r="AD2952">
        <v>1292</v>
      </c>
      <c r="AE2952" s="16">
        <v>0</v>
      </c>
      <c r="AF2952" s="24" t="s">
        <v>216</v>
      </c>
      <c r="AG2952">
        <v>40</v>
      </c>
      <c r="AH2952" s="16" t="s">
        <v>18</v>
      </c>
      <c r="AI2952" s="16" t="s">
        <v>297</v>
      </c>
      <c r="AJ2952" s="16" t="s">
        <v>214</v>
      </c>
      <c r="AK2952" s="16"/>
      <c r="AL2952" s="16">
        <v>0</v>
      </c>
    </row>
    <row r="2953" spans="1:38" x14ac:dyDescent="0.3">
      <c r="A2953" s="24" t="s">
        <v>0</v>
      </c>
      <c r="B2953" t="s">
        <v>307</v>
      </c>
      <c r="C2953" t="s">
        <v>274</v>
      </c>
      <c r="D2953">
        <v>-27.488160000000001</v>
      </c>
      <c r="E2953">
        <v>-48.365229999999997</v>
      </c>
      <c r="F2953" s="24" t="s">
        <v>2</v>
      </c>
      <c r="G2953" s="24" t="s">
        <v>3</v>
      </c>
      <c r="H2953" s="25">
        <v>42390</v>
      </c>
      <c r="I2953" s="12" t="s">
        <v>285</v>
      </c>
      <c r="J2953" s="12" t="s">
        <v>270</v>
      </c>
      <c r="K2953" s="12" t="s">
        <v>292</v>
      </c>
      <c r="L2953" s="24" t="s">
        <v>96</v>
      </c>
      <c r="M2953" s="24" t="s">
        <v>272</v>
      </c>
      <c r="N2953" t="s">
        <v>85</v>
      </c>
      <c r="O2953" s="24">
        <v>3</v>
      </c>
      <c r="P2953">
        <v>5</v>
      </c>
      <c r="Q2953">
        <v>5</v>
      </c>
      <c r="R2953">
        <v>22</v>
      </c>
      <c r="S2953" s="24">
        <v>9</v>
      </c>
      <c r="T2953" s="24">
        <v>7.5</v>
      </c>
      <c r="U2953" s="31" t="s">
        <v>18</v>
      </c>
      <c r="V2953" s="31" t="s">
        <v>8</v>
      </c>
      <c r="W2953" s="31" t="s">
        <v>331</v>
      </c>
      <c r="X2953" s="31" t="s">
        <v>18</v>
      </c>
      <c r="Y2953" s="31" t="s">
        <v>109</v>
      </c>
      <c r="Z2953" s="31" t="s">
        <v>134</v>
      </c>
      <c r="AA2953" s="31" t="s">
        <v>139</v>
      </c>
      <c r="AB2953" s="31" t="s">
        <v>18</v>
      </c>
      <c r="AC2953" s="31" t="s">
        <v>18</v>
      </c>
      <c r="AD2953">
        <v>1292</v>
      </c>
      <c r="AE2953" s="16">
        <v>0</v>
      </c>
      <c r="AF2953" s="24" t="s">
        <v>216</v>
      </c>
      <c r="AG2953">
        <v>40</v>
      </c>
      <c r="AH2953" s="16" t="s">
        <v>18</v>
      </c>
      <c r="AI2953" s="16" t="s">
        <v>297</v>
      </c>
      <c r="AJ2953" s="16" t="s">
        <v>214</v>
      </c>
      <c r="AK2953" s="16"/>
      <c r="AL2953" s="16">
        <v>0</v>
      </c>
    </row>
    <row r="2954" spans="1:38" x14ac:dyDescent="0.3">
      <c r="A2954" s="24" t="s">
        <v>0</v>
      </c>
      <c r="B2954" t="s">
        <v>307</v>
      </c>
      <c r="C2954" t="s">
        <v>274</v>
      </c>
      <c r="D2954">
        <v>-27.488160000000001</v>
      </c>
      <c r="E2954">
        <v>-48.365229999999997</v>
      </c>
      <c r="F2954" s="24" t="s">
        <v>2</v>
      </c>
      <c r="G2954" s="24" t="s">
        <v>3</v>
      </c>
      <c r="H2954" s="25">
        <v>42390</v>
      </c>
      <c r="I2954" s="12" t="s">
        <v>285</v>
      </c>
      <c r="J2954" s="12" t="s">
        <v>270</v>
      </c>
      <c r="K2954" s="12" t="s">
        <v>292</v>
      </c>
      <c r="L2954" s="24" t="s">
        <v>96</v>
      </c>
      <c r="M2954" s="24" t="s">
        <v>272</v>
      </c>
      <c r="N2954" t="s">
        <v>85</v>
      </c>
      <c r="O2954" s="24">
        <v>1</v>
      </c>
      <c r="P2954">
        <v>10</v>
      </c>
      <c r="Q2954">
        <v>10</v>
      </c>
      <c r="R2954">
        <v>16</v>
      </c>
      <c r="S2954" s="24">
        <v>9</v>
      </c>
      <c r="T2954" s="24">
        <v>7.5</v>
      </c>
      <c r="U2954" s="31" t="s">
        <v>18</v>
      </c>
      <c r="V2954" s="31" t="s">
        <v>8</v>
      </c>
      <c r="W2954" s="31" t="s">
        <v>331</v>
      </c>
      <c r="X2954" s="31" t="s">
        <v>18</v>
      </c>
      <c r="Y2954" s="31" t="s">
        <v>109</v>
      </c>
      <c r="Z2954" s="31" t="s">
        <v>134</v>
      </c>
      <c r="AA2954" s="31" t="s">
        <v>139</v>
      </c>
      <c r="AB2954" s="31" t="s">
        <v>18</v>
      </c>
      <c r="AC2954" s="31" t="s">
        <v>18</v>
      </c>
      <c r="AD2954">
        <v>1292</v>
      </c>
      <c r="AE2954" s="16">
        <v>0</v>
      </c>
      <c r="AF2954" s="24" t="s">
        <v>216</v>
      </c>
      <c r="AG2954">
        <v>40</v>
      </c>
      <c r="AH2954" s="16" t="s">
        <v>18</v>
      </c>
      <c r="AI2954" s="16" t="s">
        <v>297</v>
      </c>
      <c r="AJ2954" s="16" t="s">
        <v>214</v>
      </c>
      <c r="AK2954" s="16"/>
      <c r="AL2954" s="16">
        <v>0</v>
      </c>
    </row>
    <row r="2955" spans="1:38" x14ac:dyDescent="0.3">
      <c r="A2955" s="24" t="s">
        <v>0</v>
      </c>
      <c r="B2955" t="s">
        <v>307</v>
      </c>
      <c r="C2955" t="s">
        <v>274</v>
      </c>
      <c r="D2955">
        <v>-27.488160000000001</v>
      </c>
      <c r="E2955">
        <v>-48.365229999999997</v>
      </c>
      <c r="F2955" s="24" t="s">
        <v>2</v>
      </c>
      <c r="G2955" s="24" t="s">
        <v>3</v>
      </c>
      <c r="H2955" s="25">
        <v>42390</v>
      </c>
      <c r="I2955" s="12" t="s">
        <v>285</v>
      </c>
      <c r="J2955" s="12" t="s">
        <v>270</v>
      </c>
      <c r="K2955" s="12" t="s">
        <v>292</v>
      </c>
      <c r="L2955" s="24" t="s">
        <v>96</v>
      </c>
      <c r="M2955" s="24" t="s">
        <v>272</v>
      </c>
      <c r="N2955" t="s">
        <v>85</v>
      </c>
      <c r="O2955" s="24">
        <v>2</v>
      </c>
      <c r="P2955">
        <v>10</v>
      </c>
      <c r="Q2955">
        <v>10</v>
      </c>
      <c r="R2955">
        <v>16</v>
      </c>
      <c r="S2955" s="24">
        <v>9</v>
      </c>
      <c r="T2955" s="24">
        <v>7.5</v>
      </c>
      <c r="U2955" s="31" t="s">
        <v>18</v>
      </c>
      <c r="V2955" s="31" t="s">
        <v>8</v>
      </c>
      <c r="W2955" s="31" t="s">
        <v>331</v>
      </c>
      <c r="X2955" s="31" t="s">
        <v>18</v>
      </c>
      <c r="Y2955" s="31" t="s">
        <v>109</v>
      </c>
      <c r="Z2955" s="31" t="s">
        <v>134</v>
      </c>
      <c r="AA2955" s="31" t="s">
        <v>139</v>
      </c>
      <c r="AB2955" s="31" t="s">
        <v>18</v>
      </c>
      <c r="AC2955" s="31" t="s">
        <v>18</v>
      </c>
      <c r="AD2955">
        <v>1292</v>
      </c>
      <c r="AE2955" s="16">
        <v>0</v>
      </c>
      <c r="AF2955" s="24" t="s">
        <v>216</v>
      </c>
      <c r="AG2955">
        <v>40</v>
      </c>
      <c r="AH2955" s="16" t="s">
        <v>18</v>
      </c>
      <c r="AI2955" s="16" t="s">
        <v>297</v>
      </c>
      <c r="AJ2955" s="16" t="s">
        <v>214</v>
      </c>
      <c r="AK2955" s="16"/>
      <c r="AL2955" s="16">
        <v>0</v>
      </c>
    </row>
    <row r="2956" spans="1:38" x14ac:dyDescent="0.3">
      <c r="A2956" s="24" t="s">
        <v>0</v>
      </c>
      <c r="B2956" t="s">
        <v>244</v>
      </c>
      <c r="C2956" t="s">
        <v>275</v>
      </c>
      <c r="D2956">
        <v>-27.2837</v>
      </c>
      <c r="E2956">
        <v>-48.37368</v>
      </c>
      <c r="F2956" s="24" t="s">
        <v>2</v>
      </c>
      <c r="G2956" s="24" t="s">
        <v>3</v>
      </c>
      <c r="H2956" s="25">
        <v>42395</v>
      </c>
      <c r="I2956" s="12" t="s">
        <v>293</v>
      </c>
      <c r="J2956" s="12" t="s">
        <v>270</v>
      </c>
      <c r="K2956" s="12" t="s">
        <v>292</v>
      </c>
      <c r="L2956" s="24" t="s">
        <v>96</v>
      </c>
      <c r="M2956" s="24" t="s">
        <v>272</v>
      </c>
      <c r="N2956" t="s">
        <v>85</v>
      </c>
      <c r="O2956" s="24">
        <v>1</v>
      </c>
      <c r="P2956">
        <v>5</v>
      </c>
      <c r="Q2956">
        <v>5</v>
      </c>
      <c r="R2956">
        <v>26</v>
      </c>
      <c r="S2956" s="24">
        <v>4.5</v>
      </c>
      <c r="T2956" s="24">
        <v>4.7</v>
      </c>
      <c r="U2956" s="31" t="s">
        <v>18</v>
      </c>
      <c r="V2956" s="31" t="s">
        <v>8</v>
      </c>
      <c r="W2956" s="31" t="s">
        <v>331</v>
      </c>
      <c r="X2956" s="31" t="s">
        <v>18</v>
      </c>
      <c r="Y2956" s="31" t="s">
        <v>109</v>
      </c>
      <c r="Z2956" s="31" t="s">
        <v>134</v>
      </c>
      <c r="AA2956" s="31" t="s">
        <v>139</v>
      </c>
      <c r="AB2956" s="31" t="s">
        <v>18</v>
      </c>
      <c r="AC2956" s="31" t="s">
        <v>18</v>
      </c>
      <c r="AD2956">
        <v>1292</v>
      </c>
      <c r="AE2956" s="16">
        <v>0</v>
      </c>
      <c r="AF2956" s="24" t="s">
        <v>216</v>
      </c>
      <c r="AG2956">
        <v>40</v>
      </c>
      <c r="AH2956" s="16" t="s">
        <v>18</v>
      </c>
      <c r="AI2956" s="16" t="s">
        <v>297</v>
      </c>
      <c r="AJ2956" s="16" t="s">
        <v>214</v>
      </c>
      <c r="AK2956" s="16"/>
      <c r="AL2956" s="16">
        <v>0</v>
      </c>
    </row>
    <row r="2957" spans="1:38" x14ac:dyDescent="0.3">
      <c r="A2957" s="24" t="s">
        <v>0</v>
      </c>
      <c r="B2957" t="s">
        <v>244</v>
      </c>
      <c r="C2957" t="s">
        <v>275</v>
      </c>
      <c r="D2957">
        <v>-27.2837</v>
      </c>
      <c r="E2957">
        <v>-48.37368</v>
      </c>
      <c r="F2957" s="24" t="s">
        <v>2</v>
      </c>
      <c r="G2957" s="24" t="s">
        <v>3</v>
      </c>
      <c r="H2957" s="25">
        <v>42395</v>
      </c>
      <c r="I2957" s="12" t="s">
        <v>293</v>
      </c>
      <c r="J2957" s="12" t="s">
        <v>270</v>
      </c>
      <c r="K2957" s="12" t="s">
        <v>292</v>
      </c>
      <c r="L2957" s="24" t="s">
        <v>96</v>
      </c>
      <c r="M2957" s="24" t="s">
        <v>272</v>
      </c>
      <c r="N2957" t="s">
        <v>85</v>
      </c>
      <c r="O2957" s="24">
        <v>2</v>
      </c>
      <c r="P2957">
        <v>5</v>
      </c>
      <c r="Q2957">
        <v>5</v>
      </c>
      <c r="R2957">
        <v>26</v>
      </c>
      <c r="S2957" s="24">
        <v>4.5</v>
      </c>
      <c r="T2957" s="24">
        <v>4.7</v>
      </c>
      <c r="U2957" s="31" t="s">
        <v>18</v>
      </c>
      <c r="V2957" s="31" t="s">
        <v>8</v>
      </c>
      <c r="W2957" s="31" t="s">
        <v>331</v>
      </c>
      <c r="X2957" s="31" t="s">
        <v>18</v>
      </c>
      <c r="Y2957" s="31" t="s">
        <v>109</v>
      </c>
      <c r="Z2957" s="31" t="s">
        <v>134</v>
      </c>
      <c r="AA2957" s="31" t="s">
        <v>139</v>
      </c>
      <c r="AB2957" s="31" t="s">
        <v>18</v>
      </c>
      <c r="AC2957" s="31" t="s">
        <v>18</v>
      </c>
      <c r="AD2957">
        <v>1292</v>
      </c>
      <c r="AE2957" s="16">
        <v>0</v>
      </c>
      <c r="AF2957" s="24" t="s">
        <v>216</v>
      </c>
      <c r="AG2957">
        <v>40</v>
      </c>
      <c r="AH2957" s="16" t="s">
        <v>18</v>
      </c>
      <c r="AI2957" s="16" t="s">
        <v>297</v>
      </c>
      <c r="AJ2957" s="16" t="s">
        <v>214</v>
      </c>
      <c r="AK2957" s="16"/>
      <c r="AL2957" s="16">
        <v>0</v>
      </c>
    </row>
    <row r="2958" spans="1:38" x14ac:dyDescent="0.3">
      <c r="A2958" s="24" t="s">
        <v>0</v>
      </c>
      <c r="B2958" t="s">
        <v>244</v>
      </c>
      <c r="C2958" t="s">
        <v>275</v>
      </c>
      <c r="D2958">
        <v>-27.2837</v>
      </c>
      <c r="E2958">
        <v>-48.37368</v>
      </c>
      <c r="F2958" s="24" t="s">
        <v>2</v>
      </c>
      <c r="G2958" s="24" t="s">
        <v>3</v>
      </c>
      <c r="H2958" s="25">
        <v>42395</v>
      </c>
      <c r="I2958" s="12" t="s">
        <v>293</v>
      </c>
      <c r="J2958" s="12" t="s">
        <v>270</v>
      </c>
      <c r="K2958" s="12" t="s">
        <v>292</v>
      </c>
      <c r="L2958" s="24" t="s">
        <v>96</v>
      </c>
      <c r="M2958" s="24" t="s">
        <v>272</v>
      </c>
      <c r="N2958" t="s">
        <v>85</v>
      </c>
      <c r="O2958" s="24">
        <v>3</v>
      </c>
      <c r="P2958">
        <v>5</v>
      </c>
      <c r="Q2958">
        <v>5</v>
      </c>
      <c r="R2958">
        <v>26</v>
      </c>
      <c r="S2958" s="24">
        <v>4.5</v>
      </c>
      <c r="T2958" s="24">
        <v>4.7</v>
      </c>
      <c r="U2958" s="31" t="s">
        <v>18</v>
      </c>
      <c r="V2958" s="31" t="s">
        <v>8</v>
      </c>
      <c r="W2958" s="31" t="s">
        <v>331</v>
      </c>
      <c r="X2958" s="31" t="s">
        <v>18</v>
      </c>
      <c r="Y2958" s="31" t="s">
        <v>109</v>
      </c>
      <c r="Z2958" s="31" t="s">
        <v>134</v>
      </c>
      <c r="AA2958" s="31" t="s">
        <v>139</v>
      </c>
      <c r="AB2958" s="31" t="s">
        <v>18</v>
      </c>
      <c r="AC2958" s="31" t="s">
        <v>18</v>
      </c>
      <c r="AD2958">
        <v>1292</v>
      </c>
      <c r="AE2958" s="16">
        <v>0</v>
      </c>
      <c r="AF2958" s="24" t="s">
        <v>216</v>
      </c>
      <c r="AG2958">
        <v>40</v>
      </c>
      <c r="AH2958" s="16" t="s">
        <v>18</v>
      </c>
      <c r="AI2958" s="16" t="s">
        <v>297</v>
      </c>
      <c r="AJ2958" s="16" t="s">
        <v>214</v>
      </c>
      <c r="AK2958" s="16"/>
      <c r="AL2958" s="16">
        <v>0</v>
      </c>
    </row>
    <row r="2959" spans="1:38" x14ac:dyDescent="0.3">
      <c r="A2959" s="24" t="s">
        <v>0</v>
      </c>
      <c r="B2959" t="s">
        <v>244</v>
      </c>
      <c r="C2959" t="s">
        <v>275</v>
      </c>
      <c r="D2959">
        <v>-27.2837</v>
      </c>
      <c r="E2959">
        <v>-48.37368</v>
      </c>
      <c r="F2959" s="24" t="s">
        <v>2</v>
      </c>
      <c r="G2959" s="24" t="s">
        <v>3</v>
      </c>
      <c r="H2959" s="25">
        <v>42395</v>
      </c>
      <c r="I2959" s="12" t="s">
        <v>293</v>
      </c>
      <c r="J2959" s="12" t="s">
        <v>270</v>
      </c>
      <c r="K2959" s="12" t="s">
        <v>292</v>
      </c>
      <c r="L2959" s="24" t="s">
        <v>96</v>
      </c>
      <c r="M2959" s="24" t="s">
        <v>272</v>
      </c>
      <c r="N2959" t="s">
        <v>85</v>
      </c>
      <c r="O2959" s="24">
        <v>1</v>
      </c>
      <c r="P2959">
        <v>10</v>
      </c>
      <c r="Q2959">
        <v>10</v>
      </c>
      <c r="R2959">
        <v>17</v>
      </c>
      <c r="S2959" s="24">
        <v>4.5</v>
      </c>
      <c r="T2959" s="24">
        <v>4.7</v>
      </c>
      <c r="U2959" s="31" t="s">
        <v>18</v>
      </c>
      <c r="V2959" s="31" t="s">
        <v>8</v>
      </c>
      <c r="W2959" s="31" t="s">
        <v>331</v>
      </c>
      <c r="X2959" s="31" t="s">
        <v>18</v>
      </c>
      <c r="Y2959" s="31" t="s">
        <v>109</v>
      </c>
      <c r="Z2959" s="31" t="s">
        <v>134</v>
      </c>
      <c r="AA2959" s="31" t="s">
        <v>139</v>
      </c>
      <c r="AB2959" s="31" t="s">
        <v>18</v>
      </c>
      <c r="AC2959" s="31" t="s">
        <v>18</v>
      </c>
      <c r="AD2959">
        <v>1292</v>
      </c>
      <c r="AE2959" s="16">
        <v>0</v>
      </c>
      <c r="AF2959" s="24" t="s">
        <v>216</v>
      </c>
      <c r="AG2959">
        <v>40</v>
      </c>
      <c r="AH2959" s="16" t="s">
        <v>18</v>
      </c>
      <c r="AI2959" s="16" t="s">
        <v>297</v>
      </c>
      <c r="AJ2959" s="16" t="s">
        <v>214</v>
      </c>
      <c r="AK2959" s="16"/>
      <c r="AL2959" s="16">
        <v>0</v>
      </c>
    </row>
    <row r="2960" spans="1:38" x14ac:dyDescent="0.3">
      <c r="A2960" s="24" t="s">
        <v>0</v>
      </c>
      <c r="B2960" t="s">
        <v>244</v>
      </c>
      <c r="C2960" t="s">
        <v>275</v>
      </c>
      <c r="D2960">
        <v>-27.2837</v>
      </c>
      <c r="E2960">
        <v>-48.37368</v>
      </c>
      <c r="F2960" s="24" t="s">
        <v>2</v>
      </c>
      <c r="G2960" s="24" t="s">
        <v>3</v>
      </c>
      <c r="H2960" s="25">
        <v>42395</v>
      </c>
      <c r="I2960" s="12" t="s">
        <v>293</v>
      </c>
      <c r="J2960" s="12" t="s">
        <v>270</v>
      </c>
      <c r="K2960" s="12" t="s">
        <v>292</v>
      </c>
      <c r="L2960" s="24" t="s">
        <v>96</v>
      </c>
      <c r="M2960" s="24" t="s">
        <v>272</v>
      </c>
      <c r="N2960" t="s">
        <v>85</v>
      </c>
      <c r="O2960" s="24">
        <v>2</v>
      </c>
      <c r="P2960">
        <v>10</v>
      </c>
      <c r="Q2960">
        <v>10</v>
      </c>
      <c r="R2960">
        <v>17</v>
      </c>
      <c r="S2960" s="24">
        <v>4.5</v>
      </c>
      <c r="T2960" s="24">
        <v>4.7</v>
      </c>
      <c r="U2960" s="31" t="s">
        <v>18</v>
      </c>
      <c r="V2960" s="31" t="s">
        <v>8</v>
      </c>
      <c r="W2960" s="31" t="s">
        <v>331</v>
      </c>
      <c r="X2960" s="31" t="s">
        <v>18</v>
      </c>
      <c r="Y2960" s="31" t="s">
        <v>109</v>
      </c>
      <c r="Z2960" s="31" t="s">
        <v>134</v>
      </c>
      <c r="AA2960" s="31" t="s">
        <v>139</v>
      </c>
      <c r="AB2960" s="31" t="s">
        <v>18</v>
      </c>
      <c r="AC2960" s="31" t="s">
        <v>18</v>
      </c>
      <c r="AD2960">
        <v>1292</v>
      </c>
      <c r="AE2960" s="16">
        <v>0</v>
      </c>
      <c r="AF2960" s="24" t="s">
        <v>216</v>
      </c>
      <c r="AG2960">
        <v>40</v>
      </c>
      <c r="AH2960" s="16" t="s">
        <v>18</v>
      </c>
      <c r="AI2960" s="16" t="s">
        <v>297</v>
      </c>
      <c r="AJ2960" s="16" t="s">
        <v>214</v>
      </c>
      <c r="AK2960" s="16"/>
      <c r="AL2960" s="16">
        <v>0</v>
      </c>
    </row>
    <row r="2961" spans="1:38" x14ac:dyDescent="0.3">
      <c r="A2961" s="24" t="s">
        <v>0</v>
      </c>
      <c r="B2961" t="s">
        <v>244</v>
      </c>
      <c r="C2961" t="s">
        <v>275</v>
      </c>
      <c r="D2961">
        <v>-27.2837</v>
      </c>
      <c r="E2961">
        <v>-48.37368</v>
      </c>
      <c r="F2961" s="24" t="s">
        <v>2</v>
      </c>
      <c r="G2961" s="24" t="s">
        <v>3</v>
      </c>
      <c r="H2961" s="25">
        <v>42395</v>
      </c>
      <c r="I2961" s="12" t="s">
        <v>293</v>
      </c>
      <c r="J2961" s="12" t="s">
        <v>270</v>
      </c>
      <c r="K2961" s="12" t="s">
        <v>292</v>
      </c>
      <c r="L2961" s="24" t="s">
        <v>96</v>
      </c>
      <c r="M2961" s="24" t="s">
        <v>272</v>
      </c>
      <c r="N2961" t="s">
        <v>85</v>
      </c>
      <c r="O2961" s="24">
        <v>3</v>
      </c>
      <c r="P2961">
        <v>10</v>
      </c>
      <c r="Q2961">
        <v>10</v>
      </c>
      <c r="R2961">
        <v>17</v>
      </c>
      <c r="S2961" s="24">
        <v>4.5</v>
      </c>
      <c r="T2961" s="24">
        <v>4.7</v>
      </c>
      <c r="U2961" s="31" t="s">
        <v>18</v>
      </c>
      <c r="V2961" s="31" t="s">
        <v>8</v>
      </c>
      <c r="W2961" s="31" t="s">
        <v>331</v>
      </c>
      <c r="X2961" s="31" t="s">
        <v>18</v>
      </c>
      <c r="Y2961" s="31" t="s">
        <v>109</v>
      </c>
      <c r="Z2961" s="31" t="s">
        <v>134</v>
      </c>
      <c r="AA2961" s="31" t="s">
        <v>139</v>
      </c>
      <c r="AB2961" s="31" t="s">
        <v>18</v>
      </c>
      <c r="AC2961" s="31" t="s">
        <v>18</v>
      </c>
      <c r="AD2961">
        <v>1292</v>
      </c>
      <c r="AE2961" s="16">
        <v>0</v>
      </c>
      <c r="AF2961" s="24" t="s">
        <v>216</v>
      </c>
      <c r="AG2961">
        <v>40</v>
      </c>
      <c r="AH2961" s="16" t="s">
        <v>18</v>
      </c>
      <c r="AI2961" s="16" t="s">
        <v>297</v>
      </c>
      <c r="AJ2961" s="16" t="s">
        <v>214</v>
      </c>
      <c r="AK2961" s="16"/>
      <c r="AL2961" s="16">
        <v>0</v>
      </c>
    </row>
    <row r="2962" spans="1:38" x14ac:dyDescent="0.3">
      <c r="A2962" s="24" t="s">
        <v>0</v>
      </c>
      <c r="B2962" t="s">
        <v>266</v>
      </c>
      <c r="C2962" t="s">
        <v>277</v>
      </c>
      <c r="D2962">
        <v>-27.296009999999999</v>
      </c>
      <c r="E2962">
        <v>-48.36168</v>
      </c>
      <c r="F2962" s="24" t="s">
        <v>2</v>
      </c>
      <c r="G2962" s="24" t="s">
        <v>3</v>
      </c>
      <c r="H2962" s="25">
        <v>42404</v>
      </c>
      <c r="I2962" s="12" t="s">
        <v>280</v>
      </c>
      <c r="J2962" s="12" t="s">
        <v>245</v>
      </c>
      <c r="K2962" s="12" t="s">
        <v>292</v>
      </c>
      <c r="L2962" s="24" t="s">
        <v>96</v>
      </c>
      <c r="M2962" s="24" t="s">
        <v>272</v>
      </c>
      <c r="N2962" t="s">
        <v>85</v>
      </c>
      <c r="O2962" s="24">
        <v>1</v>
      </c>
      <c r="P2962">
        <v>5</v>
      </c>
      <c r="Q2962">
        <v>5</v>
      </c>
      <c r="R2962">
        <v>24</v>
      </c>
      <c r="S2962" s="24">
        <v>6</v>
      </c>
      <c r="T2962" s="24">
        <v>6</v>
      </c>
      <c r="U2962" s="31" t="s">
        <v>18</v>
      </c>
      <c r="V2962" s="31" t="s">
        <v>8</v>
      </c>
      <c r="W2962" s="31" t="s">
        <v>331</v>
      </c>
      <c r="X2962" s="31" t="s">
        <v>18</v>
      </c>
      <c r="Y2962" s="31" t="s">
        <v>109</v>
      </c>
      <c r="Z2962" s="31" t="s">
        <v>134</v>
      </c>
      <c r="AA2962" s="31" t="s">
        <v>139</v>
      </c>
      <c r="AB2962" s="31" t="s">
        <v>18</v>
      </c>
      <c r="AC2962" s="31" t="s">
        <v>18</v>
      </c>
      <c r="AD2962">
        <v>1292</v>
      </c>
      <c r="AE2962" s="16">
        <v>0</v>
      </c>
      <c r="AF2962" s="24" t="s">
        <v>216</v>
      </c>
      <c r="AG2962">
        <v>40</v>
      </c>
      <c r="AH2962" s="16" t="s">
        <v>18</v>
      </c>
      <c r="AI2962" s="16" t="s">
        <v>297</v>
      </c>
      <c r="AJ2962" s="16" t="s">
        <v>214</v>
      </c>
      <c r="AK2962" s="16"/>
      <c r="AL2962" s="16">
        <v>0</v>
      </c>
    </row>
    <row r="2963" spans="1:38" x14ac:dyDescent="0.3">
      <c r="A2963" s="24" t="s">
        <v>0</v>
      </c>
      <c r="B2963" t="s">
        <v>266</v>
      </c>
      <c r="C2963" t="s">
        <v>277</v>
      </c>
      <c r="D2963">
        <v>-27.296009999999999</v>
      </c>
      <c r="E2963">
        <v>-48.36168</v>
      </c>
      <c r="F2963" s="24" t="s">
        <v>2</v>
      </c>
      <c r="G2963" s="24" t="s">
        <v>3</v>
      </c>
      <c r="H2963" s="25">
        <v>42404</v>
      </c>
      <c r="I2963" s="12" t="s">
        <v>280</v>
      </c>
      <c r="J2963" s="12" t="s">
        <v>245</v>
      </c>
      <c r="K2963" s="12" t="s">
        <v>292</v>
      </c>
      <c r="L2963" s="24" t="s">
        <v>96</v>
      </c>
      <c r="M2963" s="24" t="s">
        <v>272</v>
      </c>
      <c r="N2963" t="s">
        <v>85</v>
      </c>
      <c r="O2963" s="24">
        <v>2</v>
      </c>
      <c r="P2963">
        <v>5</v>
      </c>
      <c r="Q2963">
        <v>5</v>
      </c>
      <c r="R2963">
        <v>24</v>
      </c>
      <c r="S2963" s="24">
        <v>6</v>
      </c>
      <c r="T2963" s="24">
        <v>6</v>
      </c>
      <c r="U2963" s="31" t="s">
        <v>18</v>
      </c>
      <c r="V2963" s="31" t="s">
        <v>8</v>
      </c>
      <c r="W2963" s="31" t="s">
        <v>331</v>
      </c>
      <c r="X2963" s="31" t="s">
        <v>18</v>
      </c>
      <c r="Y2963" s="31" t="s">
        <v>109</v>
      </c>
      <c r="Z2963" s="31" t="s">
        <v>134</v>
      </c>
      <c r="AA2963" s="31" t="s">
        <v>139</v>
      </c>
      <c r="AB2963" s="31" t="s">
        <v>18</v>
      </c>
      <c r="AC2963" s="31" t="s">
        <v>18</v>
      </c>
      <c r="AD2963">
        <v>1292</v>
      </c>
      <c r="AE2963" s="16">
        <v>0</v>
      </c>
      <c r="AF2963" s="24" t="s">
        <v>216</v>
      </c>
      <c r="AG2963">
        <v>40</v>
      </c>
      <c r="AH2963" s="16" t="s">
        <v>18</v>
      </c>
      <c r="AI2963" s="16" t="s">
        <v>297</v>
      </c>
      <c r="AJ2963" s="16" t="s">
        <v>214</v>
      </c>
      <c r="AK2963" s="16"/>
      <c r="AL2963" s="16">
        <v>0</v>
      </c>
    </row>
    <row r="2964" spans="1:38" x14ac:dyDescent="0.3">
      <c r="A2964" s="24" t="s">
        <v>0</v>
      </c>
      <c r="B2964" t="s">
        <v>266</v>
      </c>
      <c r="C2964" t="s">
        <v>277</v>
      </c>
      <c r="D2964">
        <v>-27.296009999999999</v>
      </c>
      <c r="E2964">
        <v>-48.36168</v>
      </c>
      <c r="F2964" s="24" t="s">
        <v>2</v>
      </c>
      <c r="G2964" s="24" t="s">
        <v>3</v>
      </c>
      <c r="H2964" s="25">
        <v>42404</v>
      </c>
      <c r="I2964" s="12" t="s">
        <v>280</v>
      </c>
      <c r="J2964" s="12" t="s">
        <v>245</v>
      </c>
      <c r="K2964" s="12" t="s">
        <v>292</v>
      </c>
      <c r="L2964" s="24" t="s">
        <v>96</v>
      </c>
      <c r="M2964" s="24" t="s">
        <v>272</v>
      </c>
      <c r="N2964" t="s">
        <v>85</v>
      </c>
      <c r="O2964" s="24">
        <v>3</v>
      </c>
      <c r="P2964">
        <v>5</v>
      </c>
      <c r="Q2964">
        <v>5</v>
      </c>
      <c r="R2964">
        <v>24</v>
      </c>
      <c r="S2964" s="24">
        <v>6</v>
      </c>
      <c r="T2964" s="24">
        <v>6</v>
      </c>
      <c r="U2964" s="31" t="s">
        <v>18</v>
      </c>
      <c r="V2964" s="31" t="s">
        <v>8</v>
      </c>
      <c r="W2964" s="31" t="s">
        <v>331</v>
      </c>
      <c r="X2964" s="31" t="s">
        <v>18</v>
      </c>
      <c r="Y2964" s="31" t="s">
        <v>109</v>
      </c>
      <c r="Z2964" s="31" t="s">
        <v>134</v>
      </c>
      <c r="AA2964" s="31" t="s">
        <v>139</v>
      </c>
      <c r="AB2964" s="31" t="s">
        <v>18</v>
      </c>
      <c r="AC2964" s="31" t="s">
        <v>18</v>
      </c>
      <c r="AD2964">
        <v>1292</v>
      </c>
      <c r="AE2964" s="16">
        <v>0</v>
      </c>
      <c r="AF2964" s="24" t="s">
        <v>216</v>
      </c>
      <c r="AG2964">
        <v>40</v>
      </c>
      <c r="AH2964" s="16" t="s">
        <v>18</v>
      </c>
      <c r="AI2964" s="16" t="s">
        <v>297</v>
      </c>
      <c r="AJ2964" s="16" t="s">
        <v>214</v>
      </c>
      <c r="AK2964" s="16"/>
      <c r="AL2964" s="16">
        <v>0</v>
      </c>
    </row>
    <row r="2965" spans="1:38" x14ac:dyDescent="0.3">
      <c r="A2965" s="24" t="s">
        <v>0</v>
      </c>
      <c r="B2965" t="s">
        <v>266</v>
      </c>
      <c r="C2965" t="s">
        <v>277</v>
      </c>
      <c r="D2965">
        <v>-27.296009999999999</v>
      </c>
      <c r="E2965">
        <v>-48.36168</v>
      </c>
      <c r="F2965" s="24" t="s">
        <v>2</v>
      </c>
      <c r="G2965" s="24" t="s">
        <v>3</v>
      </c>
      <c r="H2965" s="25">
        <v>42404</v>
      </c>
      <c r="I2965" s="12" t="s">
        <v>280</v>
      </c>
      <c r="J2965" s="12" t="s">
        <v>245</v>
      </c>
      <c r="K2965" s="12" t="s">
        <v>292</v>
      </c>
      <c r="L2965" s="24" t="s">
        <v>96</v>
      </c>
      <c r="M2965" s="24" t="s">
        <v>272</v>
      </c>
      <c r="N2965" t="s">
        <v>85</v>
      </c>
      <c r="O2965" s="24">
        <v>1</v>
      </c>
      <c r="P2965">
        <v>10</v>
      </c>
      <c r="Q2965">
        <v>10</v>
      </c>
      <c r="R2965">
        <v>24</v>
      </c>
      <c r="S2965" s="24">
        <v>6</v>
      </c>
      <c r="T2965" s="24">
        <v>6</v>
      </c>
      <c r="U2965" s="31" t="s">
        <v>18</v>
      </c>
      <c r="V2965" s="31" t="s">
        <v>8</v>
      </c>
      <c r="W2965" s="31" t="s">
        <v>331</v>
      </c>
      <c r="X2965" s="31" t="s">
        <v>18</v>
      </c>
      <c r="Y2965" s="31" t="s">
        <v>109</v>
      </c>
      <c r="Z2965" s="31" t="s">
        <v>134</v>
      </c>
      <c r="AA2965" s="31" t="s">
        <v>139</v>
      </c>
      <c r="AB2965" s="31" t="s">
        <v>18</v>
      </c>
      <c r="AC2965" s="31" t="s">
        <v>18</v>
      </c>
      <c r="AD2965">
        <v>1292</v>
      </c>
      <c r="AE2965" s="16">
        <v>0</v>
      </c>
      <c r="AF2965" s="24" t="s">
        <v>216</v>
      </c>
      <c r="AG2965">
        <v>40</v>
      </c>
      <c r="AH2965" s="16" t="s">
        <v>18</v>
      </c>
      <c r="AI2965" s="16" t="s">
        <v>297</v>
      </c>
      <c r="AJ2965" s="16" t="s">
        <v>214</v>
      </c>
      <c r="AK2965" s="16"/>
      <c r="AL2965" s="16">
        <v>0</v>
      </c>
    </row>
    <row r="2966" spans="1:38" x14ac:dyDescent="0.3">
      <c r="A2966" s="24" t="s">
        <v>0</v>
      </c>
      <c r="B2966" t="s">
        <v>266</v>
      </c>
      <c r="C2966" t="s">
        <v>277</v>
      </c>
      <c r="D2966">
        <v>-27.296009999999999</v>
      </c>
      <c r="E2966">
        <v>-48.36168</v>
      </c>
      <c r="F2966" s="24" t="s">
        <v>2</v>
      </c>
      <c r="G2966" s="24" t="s">
        <v>3</v>
      </c>
      <c r="H2966" s="25">
        <v>42404</v>
      </c>
      <c r="I2966" s="12" t="s">
        <v>280</v>
      </c>
      <c r="J2966" s="12" t="s">
        <v>245</v>
      </c>
      <c r="K2966" s="12" t="s">
        <v>292</v>
      </c>
      <c r="L2966" s="24" t="s">
        <v>96</v>
      </c>
      <c r="M2966" s="24" t="s">
        <v>272</v>
      </c>
      <c r="N2966" t="s">
        <v>85</v>
      </c>
      <c r="O2966" s="24">
        <v>2</v>
      </c>
      <c r="P2966">
        <v>10</v>
      </c>
      <c r="Q2966">
        <v>10</v>
      </c>
      <c r="R2966">
        <v>24</v>
      </c>
      <c r="S2966" s="24">
        <v>6</v>
      </c>
      <c r="T2966" s="24">
        <v>6</v>
      </c>
      <c r="U2966" s="31" t="s">
        <v>18</v>
      </c>
      <c r="V2966" s="31" t="s">
        <v>8</v>
      </c>
      <c r="W2966" s="31" t="s">
        <v>331</v>
      </c>
      <c r="X2966" s="31" t="s">
        <v>18</v>
      </c>
      <c r="Y2966" s="31" t="s">
        <v>109</v>
      </c>
      <c r="Z2966" s="31" t="s">
        <v>134</v>
      </c>
      <c r="AA2966" s="31" t="s">
        <v>139</v>
      </c>
      <c r="AB2966" s="31" t="s">
        <v>18</v>
      </c>
      <c r="AC2966" s="31" t="s">
        <v>18</v>
      </c>
      <c r="AD2966">
        <v>1292</v>
      </c>
      <c r="AE2966" s="16">
        <v>0</v>
      </c>
      <c r="AF2966" s="24" t="s">
        <v>216</v>
      </c>
      <c r="AG2966">
        <v>40</v>
      </c>
      <c r="AH2966" s="16" t="s">
        <v>18</v>
      </c>
      <c r="AI2966" s="16" t="s">
        <v>297</v>
      </c>
      <c r="AJ2966" s="16" t="s">
        <v>214</v>
      </c>
      <c r="AK2966" s="16"/>
      <c r="AL2966" s="16">
        <v>0</v>
      </c>
    </row>
    <row r="2967" spans="1:38" x14ac:dyDescent="0.3">
      <c r="A2967" s="24" t="s">
        <v>0</v>
      </c>
      <c r="B2967" t="s">
        <v>266</v>
      </c>
      <c r="C2967" t="s">
        <v>277</v>
      </c>
      <c r="D2967">
        <v>-27.296009999999999</v>
      </c>
      <c r="E2967">
        <v>-48.36168</v>
      </c>
      <c r="F2967" s="24" t="s">
        <v>2</v>
      </c>
      <c r="G2967" s="24" t="s">
        <v>3</v>
      </c>
      <c r="H2967" s="25">
        <v>42404</v>
      </c>
      <c r="I2967" s="12" t="s">
        <v>280</v>
      </c>
      <c r="J2967" s="12" t="s">
        <v>245</v>
      </c>
      <c r="K2967" s="12" t="s">
        <v>292</v>
      </c>
      <c r="L2967" s="24" t="s">
        <v>96</v>
      </c>
      <c r="M2967" s="24" t="s">
        <v>272</v>
      </c>
      <c r="N2967" t="s">
        <v>85</v>
      </c>
      <c r="O2967" s="24">
        <v>3</v>
      </c>
      <c r="P2967">
        <v>10</v>
      </c>
      <c r="Q2967">
        <v>10</v>
      </c>
      <c r="R2967">
        <v>24</v>
      </c>
      <c r="S2967" s="24">
        <v>6</v>
      </c>
      <c r="T2967" s="24">
        <v>6</v>
      </c>
      <c r="U2967" s="31" t="s">
        <v>18</v>
      </c>
      <c r="V2967" s="31" t="s">
        <v>8</v>
      </c>
      <c r="W2967" s="31" t="s">
        <v>331</v>
      </c>
      <c r="X2967" s="31" t="s">
        <v>18</v>
      </c>
      <c r="Y2967" s="31" t="s">
        <v>109</v>
      </c>
      <c r="Z2967" s="31" t="s">
        <v>134</v>
      </c>
      <c r="AA2967" s="31" t="s">
        <v>139</v>
      </c>
      <c r="AB2967" s="31" t="s">
        <v>18</v>
      </c>
      <c r="AC2967" s="31" t="s">
        <v>18</v>
      </c>
      <c r="AD2967">
        <v>1292</v>
      </c>
      <c r="AE2967" s="16">
        <v>0</v>
      </c>
      <c r="AF2967" s="24" t="s">
        <v>216</v>
      </c>
      <c r="AG2967">
        <v>40</v>
      </c>
      <c r="AH2967" s="16" t="s">
        <v>18</v>
      </c>
      <c r="AI2967" s="16" t="s">
        <v>297</v>
      </c>
      <c r="AJ2967" s="16" t="s">
        <v>214</v>
      </c>
      <c r="AK2967" s="16"/>
      <c r="AL2967" s="16">
        <v>0</v>
      </c>
    </row>
    <row r="2968" spans="1:38" x14ac:dyDescent="0.3">
      <c r="A2968" s="24" t="s">
        <v>0</v>
      </c>
      <c r="B2968" t="s">
        <v>1</v>
      </c>
      <c r="C2968" t="s">
        <v>279</v>
      </c>
      <c r="D2968">
        <v>-27.271709999999999</v>
      </c>
      <c r="E2968">
        <v>-48.331710000000001</v>
      </c>
      <c r="F2968" s="24" t="s">
        <v>2</v>
      </c>
      <c r="G2968" s="24" t="s">
        <v>3</v>
      </c>
      <c r="H2968" s="25">
        <v>42416</v>
      </c>
      <c r="I2968" s="12" t="s">
        <v>294</v>
      </c>
      <c r="J2968" s="12" t="s">
        <v>245</v>
      </c>
      <c r="K2968" s="12" t="s">
        <v>292</v>
      </c>
      <c r="L2968" s="24" t="s">
        <v>96</v>
      </c>
      <c r="M2968" s="24" t="s">
        <v>313</v>
      </c>
      <c r="N2968" t="s">
        <v>85</v>
      </c>
      <c r="O2968" s="24">
        <v>1</v>
      </c>
      <c r="P2968">
        <v>5</v>
      </c>
      <c r="Q2968">
        <v>5</v>
      </c>
      <c r="R2968">
        <v>28</v>
      </c>
      <c r="S2968" s="24">
        <v>14.5</v>
      </c>
      <c r="T2968" s="24">
        <v>13</v>
      </c>
      <c r="U2968" s="31" t="s">
        <v>18</v>
      </c>
      <c r="V2968" s="31" t="s">
        <v>8</v>
      </c>
      <c r="W2968" s="31" t="s">
        <v>331</v>
      </c>
      <c r="X2968" s="31" t="s">
        <v>18</v>
      </c>
      <c r="Y2968" s="31" t="s">
        <v>109</v>
      </c>
      <c r="Z2968" s="31" t="s">
        <v>134</v>
      </c>
      <c r="AA2968" s="31" t="s">
        <v>139</v>
      </c>
      <c r="AB2968" s="31" t="s">
        <v>18</v>
      </c>
      <c r="AC2968" s="31" t="s">
        <v>18</v>
      </c>
      <c r="AD2968">
        <v>1292</v>
      </c>
      <c r="AE2968" s="16">
        <v>0</v>
      </c>
      <c r="AF2968" s="24" t="s">
        <v>216</v>
      </c>
      <c r="AG2968">
        <v>40</v>
      </c>
      <c r="AH2968" s="16" t="s">
        <v>18</v>
      </c>
      <c r="AI2968" s="16" t="s">
        <v>297</v>
      </c>
      <c r="AJ2968" s="16" t="s">
        <v>214</v>
      </c>
      <c r="AK2968" s="16"/>
      <c r="AL2968" s="16">
        <v>0</v>
      </c>
    </row>
    <row r="2969" spans="1:38" x14ac:dyDescent="0.3">
      <c r="A2969" s="24" t="s">
        <v>0</v>
      </c>
      <c r="B2969" t="s">
        <v>1</v>
      </c>
      <c r="C2969" t="s">
        <v>279</v>
      </c>
      <c r="D2969">
        <v>-27.271709999999999</v>
      </c>
      <c r="E2969">
        <v>-48.331710000000001</v>
      </c>
      <c r="F2969" s="24" t="s">
        <v>2</v>
      </c>
      <c r="G2969" s="24" t="s">
        <v>3</v>
      </c>
      <c r="H2969" s="25">
        <v>42416</v>
      </c>
      <c r="I2969" s="12" t="s">
        <v>294</v>
      </c>
      <c r="J2969" s="12" t="s">
        <v>245</v>
      </c>
      <c r="K2969" s="12" t="s">
        <v>292</v>
      </c>
      <c r="L2969" s="24" t="s">
        <v>96</v>
      </c>
      <c r="M2969" s="24" t="s">
        <v>313</v>
      </c>
      <c r="N2969" t="s">
        <v>85</v>
      </c>
      <c r="O2969" s="24">
        <v>2</v>
      </c>
      <c r="P2969">
        <v>5</v>
      </c>
      <c r="Q2969">
        <v>5</v>
      </c>
      <c r="R2969">
        <v>28</v>
      </c>
      <c r="S2969" s="24">
        <v>14.5</v>
      </c>
      <c r="T2969" s="24">
        <v>13</v>
      </c>
      <c r="U2969" s="31" t="s">
        <v>18</v>
      </c>
      <c r="V2969" s="31" t="s">
        <v>8</v>
      </c>
      <c r="W2969" s="31" t="s">
        <v>331</v>
      </c>
      <c r="X2969" s="31" t="s">
        <v>18</v>
      </c>
      <c r="Y2969" s="31" t="s">
        <v>109</v>
      </c>
      <c r="Z2969" s="31" t="s">
        <v>134</v>
      </c>
      <c r="AA2969" s="31" t="s">
        <v>139</v>
      </c>
      <c r="AB2969" s="31" t="s">
        <v>18</v>
      </c>
      <c r="AC2969" s="31" t="s">
        <v>18</v>
      </c>
      <c r="AD2969">
        <v>1292</v>
      </c>
      <c r="AE2969" s="16">
        <v>0</v>
      </c>
      <c r="AF2969" s="24" t="s">
        <v>216</v>
      </c>
      <c r="AG2969">
        <v>40</v>
      </c>
      <c r="AH2969" s="16" t="s">
        <v>18</v>
      </c>
      <c r="AI2969" s="16" t="s">
        <v>297</v>
      </c>
      <c r="AJ2969" s="16" t="s">
        <v>214</v>
      </c>
      <c r="AK2969" s="16"/>
      <c r="AL2969" s="16">
        <v>0</v>
      </c>
    </row>
    <row r="2970" spans="1:38" x14ac:dyDescent="0.3">
      <c r="A2970" s="24" t="s">
        <v>0</v>
      </c>
      <c r="B2970" t="s">
        <v>1</v>
      </c>
      <c r="C2970" t="s">
        <v>279</v>
      </c>
      <c r="D2970">
        <v>-27.271709999999999</v>
      </c>
      <c r="E2970">
        <v>-48.331710000000001</v>
      </c>
      <c r="F2970" s="24" t="s">
        <v>2</v>
      </c>
      <c r="G2970" s="24" t="s">
        <v>3</v>
      </c>
      <c r="H2970" s="25">
        <v>42416</v>
      </c>
      <c r="I2970" s="12" t="s">
        <v>294</v>
      </c>
      <c r="J2970" s="12" t="s">
        <v>245</v>
      </c>
      <c r="K2970" s="12" t="s">
        <v>292</v>
      </c>
      <c r="L2970" s="24" t="s">
        <v>96</v>
      </c>
      <c r="M2970" s="24" t="s">
        <v>313</v>
      </c>
      <c r="N2970" t="s">
        <v>85</v>
      </c>
      <c r="O2970" s="24">
        <v>3</v>
      </c>
      <c r="P2970">
        <v>5</v>
      </c>
      <c r="Q2970">
        <v>5</v>
      </c>
      <c r="R2970">
        <v>28</v>
      </c>
      <c r="S2970" s="24">
        <v>14.5</v>
      </c>
      <c r="T2970" s="24">
        <v>13</v>
      </c>
      <c r="U2970" s="31" t="s">
        <v>18</v>
      </c>
      <c r="V2970" s="31" t="s">
        <v>8</v>
      </c>
      <c r="W2970" s="31" t="s">
        <v>331</v>
      </c>
      <c r="X2970" s="31" t="s">
        <v>18</v>
      </c>
      <c r="Y2970" s="31" t="s">
        <v>109</v>
      </c>
      <c r="Z2970" s="31" t="s">
        <v>134</v>
      </c>
      <c r="AA2970" s="31" t="s">
        <v>139</v>
      </c>
      <c r="AB2970" s="31" t="s">
        <v>18</v>
      </c>
      <c r="AC2970" s="31" t="s">
        <v>18</v>
      </c>
      <c r="AD2970">
        <v>1292</v>
      </c>
      <c r="AE2970" s="16">
        <v>0</v>
      </c>
      <c r="AF2970" s="24" t="s">
        <v>216</v>
      </c>
      <c r="AG2970">
        <v>40</v>
      </c>
      <c r="AH2970" s="16" t="s">
        <v>18</v>
      </c>
      <c r="AI2970" s="16" t="s">
        <v>297</v>
      </c>
      <c r="AJ2970" s="16" t="s">
        <v>214</v>
      </c>
      <c r="AK2970" s="16"/>
      <c r="AL2970" s="16">
        <v>0</v>
      </c>
    </row>
    <row r="2971" spans="1:38" x14ac:dyDescent="0.3">
      <c r="A2971" s="24" t="s">
        <v>0</v>
      </c>
      <c r="B2971" t="s">
        <v>1</v>
      </c>
      <c r="C2971" t="s">
        <v>279</v>
      </c>
      <c r="D2971">
        <v>-27.271709999999999</v>
      </c>
      <c r="E2971">
        <v>-48.331710000000001</v>
      </c>
      <c r="F2971" s="24" t="s">
        <v>2</v>
      </c>
      <c r="G2971" s="24" t="s">
        <v>3</v>
      </c>
      <c r="H2971" s="25">
        <v>42416</v>
      </c>
      <c r="I2971" s="12" t="s">
        <v>294</v>
      </c>
      <c r="J2971" s="12" t="s">
        <v>245</v>
      </c>
      <c r="K2971" s="12" t="s">
        <v>292</v>
      </c>
      <c r="L2971" s="24" t="s">
        <v>96</v>
      </c>
      <c r="M2971" s="24" t="s">
        <v>313</v>
      </c>
      <c r="N2971" t="s">
        <v>86</v>
      </c>
      <c r="O2971" s="24">
        <v>1</v>
      </c>
      <c r="P2971">
        <v>10</v>
      </c>
      <c r="Q2971">
        <v>10</v>
      </c>
      <c r="R2971">
        <v>27</v>
      </c>
      <c r="S2971" s="24">
        <v>14.5</v>
      </c>
      <c r="T2971" s="24">
        <v>13</v>
      </c>
      <c r="U2971" s="31" t="s">
        <v>18</v>
      </c>
      <c r="V2971" s="31" t="s">
        <v>8</v>
      </c>
      <c r="W2971" s="31" t="s">
        <v>331</v>
      </c>
      <c r="X2971" s="31" t="s">
        <v>18</v>
      </c>
      <c r="Y2971" s="31" t="s">
        <v>109</v>
      </c>
      <c r="Z2971" s="31" t="s">
        <v>134</v>
      </c>
      <c r="AA2971" s="31" t="s">
        <v>139</v>
      </c>
      <c r="AB2971" s="31" t="s">
        <v>18</v>
      </c>
      <c r="AC2971" s="31" t="s">
        <v>18</v>
      </c>
      <c r="AD2971">
        <v>1292</v>
      </c>
      <c r="AE2971" s="16">
        <v>0</v>
      </c>
      <c r="AF2971" s="24" t="s">
        <v>216</v>
      </c>
      <c r="AG2971">
        <v>40</v>
      </c>
      <c r="AH2971" s="16" t="s">
        <v>18</v>
      </c>
      <c r="AI2971" s="16" t="s">
        <v>297</v>
      </c>
      <c r="AJ2971" s="16" t="s">
        <v>214</v>
      </c>
      <c r="AK2971" s="16"/>
      <c r="AL2971" s="16">
        <v>0</v>
      </c>
    </row>
    <row r="2972" spans="1:38" x14ac:dyDescent="0.3">
      <c r="A2972" s="24" t="s">
        <v>0</v>
      </c>
      <c r="B2972" t="s">
        <v>1</v>
      </c>
      <c r="C2972" t="s">
        <v>279</v>
      </c>
      <c r="D2972">
        <v>-27.271709999999999</v>
      </c>
      <c r="E2972">
        <v>-48.331710000000001</v>
      </c>
      <c r="F2972" s="24" t="s">
        <v>2</v>
      </c>
      <c r="G2972" s="24" t="s">
        <v>3</v>
      </c>
      <c r="H2972" s="25">
        <v>42416</v>
      </c>
      <c r="I2972" s="12" t="s">
        <v>294</v>
      </c>
      <c r="J2972" s="12" t="s">
        <v>245</v>
      </c>
      <c r="K2972" s="12" t="s">
        <v>292</v>
      </c>
      <c r="L2972" s="24" t="s">
        <v>96</v>
      </c>
      <c r="M2972" s="24" t="s">
        <v>313</v>
      </c>
      <c r="N2972" t="s">
        <v>86</v>
      </c>
      <c r="O2972" s="24">
        <v>2</v>
      </c>
      <c r="P2972">
        <v>10</v>
      </c>
      <c r="Q2972">
        <v>10</v>
      </c>
      <c r="R2972">
        <v>27</v>
      </c>
      <c r="S2972" s="24">
        <v>14.5</v>
      </c>
      <c r="T2972" s="24">
        <v>13</v>
      </c>
      <c r="U2972" s="31" t="s">
        <v>18</v>
      </c>
      <c r="V2972" s="31" t="s">
        <v>8</v>
      </c>
      <c r="W2972" s="31" t="s">
        <v>331</v>
      </c>
      <c r="X2972" s="31" t="s">
        <v>18</v>
      </c>
      <c r="Y2972" s="31" t="s">
        <v>109</v>
      </c>
      <c r="Z2972" s="31" t="s">
        <v>134</v>
      </c>
      <c r="AA2972" s="31" t="s">
        <v>139</v>
      </c>
      <c r="AB2972" s="31" t="s">
        <v>18</v>
      </c>
      <c r="AC2972" s="31" t="s">
        <v>18</v>
      </c>
      <c r="AD2972">
        <v>1292</v>
      </c>
      <c r="AE2972" s="16">
        <v>0</v>
      </c>
      <c r="AF2972" s="24" t="s">
        <v>216</v>
      </c>
      <c r="AG2972">
        <v>40</v>
      </c>
      <c r="AH2972" s="16" t="s">
        <v>18</v>
      </c>
      <c r="AI2972" s="16" t="s">
        <v>297</v>
      </c>
      <c r="AJ2972" s="16" t="s">
        <v>214</v>
      </c>
      <c r="AK2972" s="16"/>
      <c r="AL2972" s="16">
        <v>0</v>
      </c>
    </row>
    <row r="2973" spans="1:38" x14ac:dyDescent="0.3">
      <c r="A2973" s="24" t="s">
        <v>0</v>
      </c>
      <c r="B2973" t="s">
        <v>1</v>
      </c>
      <c r="C2973" t="s">
        <v>279</v>
      </c>
      <c r="D2973">
        <v>-27.271709999999999</v>
      </c>
      <c r="E2973">
        <v>-48.331710000000001</v>
      </c>
      <c r="F2973" s="24" t="s">
        <v>2</v>
      </c>
      <c r="G2973" s="24" t="s">
        <v>3</v>
      </c>
      <c r="H2973" s="25">
        <v>42416</v>
      </c>
      <c r="I2973" s="12" t="s">
        <v>294</v>
      </c>
      <c r="J2973" s="12" t="s">
        <v>245</v>
      </c>
      <c r="K2973" s="12" t="s">
        <v>292</v>
      </c>
      <c r="L2973" s="24" t="s">
        <v>96</v>
      </c>
      <c r="M2973" s="24" t="s">
        <v>313</v>
      </c>
      <c r="N2973" t="s">
        <v>86</v>
      </c>
      <c r="O2973" s="24">
        <v>3</v>
      </c>
      <c r="P2973">
        <v>10</v>
      </c>
      <c r="Q2973">
        <v>10</v>
      </c>
      <c r="R2973">
        <v>27</v>
      </c>
      <c r="S2973" s="24">
        <v>14.5</v>
      </c>
      <c r="T2973" s="24">
        <v>13</v>
      </c>
      <c r="U2973" s="31" t="s">
        <v>18</v>
      </c>
      <c r="V2973" s="31" t="s">
        <v>8</v>
      </c>
      <c r="W2973" s="31" t="s">
        <v>331</v>
      </c>
      <c r="X2973" s="31" t="s">
        <v>18</v>
      </c>
      <c r="Y2973" s="31" t="s">
        <v>109</v>
      </c>
      <c r="Z2973" s="31" t="s">
        <v>134</v>
      </c>
      <c r="AA2973" s="31" t="s">
        <v>139</v>
      </c>
      <c r="AB2973" s="31" t="s">
        <v>18</v>
      </c>
      <c r="AC2973" s="31" t="s">
        <v>18</v>
      </c>
      <c r="AD2973">
        <v>1292</v>
      </c>
      <c r="AE2973" s="16">
        <v>0</v>
      </c>
      <c r="AF2973" s="24" t="s">
        <v>216</v>
      </c>
      <c r="AG2973">
        <v>40</v>
      </c>
      <c r="AH2973" s="16" t="s">
        <v>18</v>
      </c>
      <c r="AI2973" s="16" t="s">
        <v>297</v>
      </c>
      <c r="AJ2973" s="16" t="s">
        <v>214</v>
      </c>
      <c r="AK2973" s="16"/>
      <c r="AL2973" s="16">
        <v>0</v>
      </c>
    </row>
    <row r="2974" spans="1:38" x14ac:dyDescent="0.3">
      <c r="A2974" s="24" t="s">
        <v>0</v>
      </c>
      <c r="B2974" t="s">
        <v>308</v>
      </c>
      <c r="C2974" t="s">
        <v>281</v>
      </c>
      <c r="D2974">
        <v>-27.274239999999999</v>
      </c>
      <c r="E2974">
        <v>-48.3339</v>
      </c>
      <c r="F2974" s="24" t="s">
        <v>2</v>
      </c>
      <c r="G2974" s="24" t="s">
        <v>3</v>
      </c>
      <c r="H2974" s="25">
        <v>42417</v>
      </c>
      <c r="I2974" s="12" t="s">
        <v>103</v>
      </c>
      <c r="J2974" s="12" t="s">
        <v>245</v>
      </c>
      <c r="K2974" s="12" t="s">
        <v>292</v>
      </c>
      <c r="L2974" s="24" t="s">
        <v>96</v>
      </c>
      <c r="M2974" s="24" t="s">
        <v>313</v>
      </c>
      <c r="N2974" t="s">
        <v>85</v>
      </c>
      <c r="O2974" s="24">
        <v>1</v>
      </c>
      <c r="P2974">
        <v>5</v>
      </c>
      <c r="Q2974">
        <v>5</v>
      </c>
      <c r="R2974">
        <v>26</v>
      </c>
      <c r="S2974" s="24">
        <v>13.5</v>
      </c>
      <c r="T2974" s="24">
        <v>13.5</v>
      </c>
      <c r="U2974" s="31" t="s">
        <v>18</v>
      </c>
      <c r="V2974" s="31" t="s">
        <v>8</v>
      </c>
      <c r="W2974" s="31" t="s">
        <v>331</v>
      </c>
      <c r="X2974" s="31" t="s">
        <v>18</v>
      </c>
      <c r="Y2974" s="31" t="s">
        <v>109</v>
      </c>
      <c r="Z2974" s="31" t="s">
        <v>134</v>
      </c>
      <c r="AA2974" s="31" t="s">
        <v>139</v>
      </c>
      <c r="AB2974" s="31" t="s">
        <v>18</v>
      </c>
      <c r="AC2974" s="31" t="s">
        <v>18</v>
      </c>
      <c r="AD2974">
        <v>1292</v>
      </c>
      <c r="AE2974" s="16">
        <v>0</v>
      </c>
      <c r="AF2974" s="24" t="s">
        <v>216</v>
      </c>
      <c r="AG2974">
        <v>40</v>
      </c>
      <c r="AH2974" s="16" t="s">
        <v>18</v>
      </c>
      <c r="AI2974" s="16" t="s">
        <v>297</v>
      </c>
      <c r="AJ2974" s="16" t="s">
        <v>214</v>
      </c>
      <c r="AK2974" s="16"/>
      <c r="AL2974" s="16">
        <v>0</v>
      </c>
    </row>
    <row r="2975" spans="1:38" x14ac:dyDescent="0.3">
      <c r="A2975" s="24" t="s">
        <v>0</v>
      </c>
      <c r="B2975" t="s">
        <v>308</v>
      </c>
      <c r="C2975" t="s">
        <v>281</v>
      </c>
      <c r="D2975">
        <v>-27.274239999999999</v>
      </c>
      <c r="E2975">
        <v>-48.3339</v>
      </c>
      <c r="F2975" s="24" t="s">
        <v>2</v>
      </c>
      <c r="G2975" s="24" t="s">
        <v>3</v>
      </c>
      <c r="H2975" s="25">
        <v>42417</v>
      </c>
      <c r="I2975" s="12" t="s">
        <v>103</v>
      </c>
      <c r="J2975" s="12" t="s">
        <v>245</v>
      </c>
      <c r="K2975" s="12" t="s">
        <v>292</v>
      </c>
      <c r="L2975" s="24" t="s">
        <v>96</v>
      </c>
      <c r="M2975" s="24" t="s">
        <v>313</v>
      </c>
      <c r="N2975" t="s">
        <v>85</v>
      </c>
      <c r="O2975" s="24">
        <v>2</v>
      </c>
      <c r="P2975">
        <v>5</v>
      </c>
      <c r="Q2975">
        <v>5</v>
      </c>
      <c r="R2975">
        <v>26</v>
      </c>
      <c r="S2975" s="24">
        <v>13.5</v>
      </c>
      <c r="T2975" s="24">
        <v>13.5</v>
      </c>
      <c r="U2975" s="31" t="s">
        <v>18</v>
      </c>
      <c r="V2975" s="31" t="s">
        <v>8</v>
      </c>
      <c r="W2975" s="31" t="s">
        <v>331</v>
      </c>
      <c r="X2975" s="31" t="s">
        <v>18</v>
      </c>
      <c r="Y2975" s="31" t="s">
        <v>109</v>
      </c>
      <c r="Z2975" s="31" t="s">
        <v>134</v>
      </c>
      <c r="AA2975" s="31" t="s">
        <v>139</v>
      </c>
      <c r="AB2975" s="31" t="s">
        <v>18</v>
      </c>
      <c r="AC2975" s="31" t="s">
        <v>18</v>
      </c>
      <c r="AD2975">
        <v>1292</v>
      </c>
      <c r="AE2975" s="16">
        <v>0</v>
      </c>
      <c r="AF2975" s="24" t="s">
        <v>216</v>
      </c>
      <c r="AG2975">
        <v>40</v>
      </c>
      <c r="AH2975" s="16" t="s">
        <v>18</v>
      </c>
      <c r="AI2975" s="16" t="s">
        <v>297</v>
      </c>
      <c r="AJ2975" s="16" t="s">
        <v>214</v>
      </c>
      <c r="AK2975" s="16"/>
      <c r="AL2975" s="16">
        <v>0</v>
      </c>
    </row>
    <row r="2976" spans="1:38" x14ac:dyDescent="0.3">
      <c r="A2976" s="24" t="s">
        <v>0</v>
      </c>
      <c r="B2976" t="s">
        <v>308</v>
      </c>
      <c r="C2976" t="s">
        <v>281</v>
      </c>
      <c r="D2976">
        <v>-27.274239999999999</v>
      </c>
      <c r="E2976">
        <v>-48.3339</v>
      </c>
      <c r="F2976" s="24" t="s">
        <v>2</v>
      </c>
      <c r="G2976" s="24" t="s">
        <v>3</v>
      </c>
      <c r="H2976" s="25">
        <v>42417</v>
      </c>
      <c r="I2976" s="12" t="s">
        <v>103</v>
      </c>
      <c r="J2976" s="12" t="s">
        <v>245</v>
      </c>
      <c r="K2976" s="12" t="s">
        <v>292</v>
      </c>
      <c r="L2976" s="24" t="s">
        <v>96</v>
      </c>
      <c r="M2976" s="24" t="s">
        <v>313</v>
      </c>
      <c r="N2976" t="s">
        <v>85</v>
      </c>
      <c r="O2976" s="24">
        <v>3</v>
      </c>
      <c r="P2976">
        <v>5</v>
      </c>
      <c r="Q2976">
        <v>5</v>
      </c>
      <c r="R2976">
        <v>26</v>
      </c>
      <c r="S2976" s="24">
        <v>13.5</v>
      </c>
      <c r="T2976" s="24">
        <v>13.5</v>
      </c>
      <c r="U2976" s="31" t="s">
        <v>18</v>
      </c>
      <c r="V2976" s="31" t="s">
        <v>8</v>
      </c>
      <c r="W2976" s="31" t="s">
        <v>331</v>
      </c>
      <c r="X2976" s="31" t="s">
        <v>18</v>
      </c>
      <c r="Y2976" s="31" t="s">
        <v>109</v>
      </c>
      <c r="Z2976" s="31" t="s">
        <v>134</v>
      </c>
      <c r="AA2976" s="31" t="s">
        <v>139</v>
      </c>
      <c r="AB2976" s="31" t="s">
        <v>18</v>
      </c>
      <c r="AC2976" s="31" t="s">
        <v>18</v>
      </c>
      <c r="AD2976">
        <v>1292</v>
      </c>
      <c r="AE2976" s="16">
        <v>0</v>
      </c>
      <c r="AF2976" s="24" t="s">
        <v>216</v>
      </c>
      <c r="AG2976">
        <v>40</v>
      </c>
      <c r="AH2976" s="16" t="s">
        <v>18</v>
      </c>
      <c r="AI2976" s="16" t="s">
        <v>297</v>
      </c>
      <c r="AJ2976" s="16" t="s">
        <v>214</v>
      </c>
      <c r="AK2976" s="16"/>
      <c r="AL2976" s="16">
        <v>0</v>
      </c>
    </row>
    <row r="2977" spans="1:38" x14ac:dyDescent="0.3">
      <c r="A2977" s="24" t="s">
        <v>0</v>
      </c>
      <c r="B2977" t="s">
        <v>308</v>
      </c>
      <c r="C2977" t="s">
        <v>281</v>
      </c>
      <c r="D2977">
        <v>-27.274239999999999</v>
      </c>
      <c r="E2977">
        <v>-48.3339</v>
      </c>
      <c r="F2977" s="24" t="s">
        <v>2</v>
      </c>
      <c r="G2977" s="24" t="s">
        <v>3</v>
      </c>
      <c r="H2977" s="25">
        <v>42417</v>
      </c>
      <c r="I2977" s="12" t="s">
        <v>103</v>
      </c>
      <c r="J2977" s="12" t="s">
        <v>245</v>
      </c>
      <c r="K2977" s="12" t="s">
        <v>292</v>
      </c>
      <c r="L2977" s="24" t="s">
        <v>96</v>
      </c>
      <c r="M2977" s="24" t="s">
        <v>313</v>
      </c>
      <c r="N2977" t="s">
        <v>85</v>
      </c>
      <c r="O2977" s="24">
        <v>1</v>
      </c>
      <c r="P2977">
        <v>10</v>
      </c>
      <c r="Q2977">
        <v>10</v>
      </c>
      <c r="R2977">
        <v>26</v>
      </c>
      <c r="S2977" s="24">
        <v>13.5</v>
      </c>
      <c r="T2977" s="24">
        <v>13.5</v>
      </c>
      <c r="U2977" s="31" t="s">
        <v>18</v>
      </c>
      <c r="V2977" s="31" t="s">
        <v>8</v>
      </c>
      <c r="W2977" s="31" t="s">
        <v>331</v>
      </c>
      <c r="X2977" s="31" t="s">
        <v>18</v>
      </c>
      <c r="Y2977" s="31" t="s">
        <v>109</v>
      </c>
      <c r="Z2977" s="31" t="s">
        <v>134</v>
      </c>
      <c r="AA2977" s="31" t="s">
        <v>139</v>
      </c>
      <c r="AB2977" s="31" t="s">
        <v>18</v>
      </c>
      <c r="AC2977" s="31" t="s">
        <v>18</v>
      </c>
      <c r="AD2977">
        <v>1292</v>
      </c>
      <c r="AE2977" s="16">
        <v>0</v>
      </c>
      <c r="AF2977" s="24" t="s">
        <v>216</v>
      </c>
      <c r="AG2977">
        <v>40</v>
      </c>
      <c r="AH2977" s="16" t="s">
        <v>18</v>
      </c>
      <c r="AI2977" s="16" t="s">
        <v>297</v>
      </c>
      <c r="AJ2977" s="16" t="s">
        <v>214</v>
      </c>
      <c r="AK2977" s="16"/>
      <c r="AL2977" s="16">
        <v>0</v>
      </c>
    </row>
    <row r="2978" spans="1:38" x14ac:dyDescent="0.3">
      <c r="A2978" s="24" t="s">
        <v>0</v>
      </c>
      <c r="B2978" t="s">
        <v>308</v>
      </c>
      <c r="C2978" t="s">
        <v>281</v>
      </c>
      <c r="D2978">
        <v>-27.274239999999999</v>
      </c>
      <c r="E2978">
        <v>-48.3339</v>
      </c>
      <c r="F2978" s="24" t="s">
        <v>2</v>
      </c>
      <c r="G2978" s="24" t="s">
        <v>3</v>
      </c>
      <c r="H2978" s="25">
        <v>42417</v>
      </c>
      <c r="I2978" s="12" t="s">
        <v>103</v>
      </c>
      <c r="J2978" s="12" t="s">
        <v>245</v>
      </c>
      <c r="K2978" s="12" t="s">
        <v>292</v>
      </c>
      <c r="L2978" s="24" t="s">
        <v>96</v>
      </c>
      <c r="M2978" s="24" t="s">
        <v>313</v>
      </c>
      <c r="N2978" t="s">
        <v>85</v>
      </c>
      <c r="O2978" s="24">
        <v>2</v>
      </c>
      <c r="P2978">
        <v>10</v>
      </c>
      <c r="Q2978">
        <v>10</v>
      </c>
      <c r="R2978">
        <v>26</v>
      </c>
      <c r="S2978" s="24">
        <v>13.5</v>
      </c>
      <c r="T2978" s="24">
        <v>13.5</v>
      </c>
      <c r="U2978" s="31" t="s">
        <v>18</v>
      </c>
      <c r="V2978" s="31" t="s">
        <v>8</v>
      </c>
      <c r="W2978" s="31" t="s">
        <v>331</v>
      </c>
      <c r="X2978" s="31" t="s">
        <v>18</v>
      </c>
      <c r="Y2978" s="31" t="s">
        <v>109</v>
      </c>
      <c r="Z2978" s="31" t="s">
        <v>134</v>
      </c>
      <c r="AA2978" s="31" t="s">
        <v>139</v>
      </c>
      <c r="AB2978" s="31" t="s">
        <v>18</v>
      </c>
      <c r="AC2978" s="31" t="s">
        <v>18</v>
      </c>
      <c r="AD2978">
        <v>1292</v>
      </c>
      <c r="AE2978" s="16">
        <v>0</v>
      </c>
      <c r="AF2978" s="24" t="s">
        <v>216</v>
      </c>
      <c r="AG2978">
        <v>40</v>
      </c>
      <c r="AH2978" s="16" t="s">
        <v>18</v>
      </c>
      <c r="AI2978" s="16" t="s">
        <v>297</v>
      </c>
      <c r="AJ2978" s="16" t="s">
        <v>214</v>
      </c>
      <c r="AK2978" s="16"/>
      <c r="AL2978" s="16">
        <v>0</v>
      </c>
    </row>
    <row r="2979" spans="1:38" x14ac:dyDescent="0.3">
      <c r="A2979" s="24" t="s">
        <v>0</v>
      </c>
      <c r="B2979" t="s">
        <v>308</v>
      </c>
      <c r="C2979" t="s">
        <v>281</v>
      </c>
      <c r="D2979">
        <v>-27.274239999999999</v>
      </c>
      <c r="E2979">
        <v>-48.3339</v>
      </c>
      <c r="F2979" s="24" t="s">
        <v>2</v>
      </c>
      <c r="G2979" s="24" t="s">
        <v>3</v>
      </c>
      <c r="H2979" s="25">
        <v>42417</v>
      </c>
      <c r="I2979" s="12" t="s">
        <v>103</v>
      </c>
      <c r="J2979" s="12" t="s">
        <v>245</v>
      </c>
      <c r="K2979" s="12" t="s">
        <v>292</v>
      </c>
      <c r="L2979" s="24" t="s">
        <v>96</v>
      </c>
      <c r="M2979" s="24" t="s">
        <v>313</v>
      </c>
      <c r="N2979" t="s">
        <v>85</v>
      </c>
      <c r="O2979" s="24">
        <v>3</v>
      </c>
      <c r="P2979">
        <v>10</v>
      </c>
      <c r="Q2979">
        <v>10</v>
      </c>
      <c r="R2979">
        <v>26</v>
      </c>
      <c r="S2979" s="24">
        <v>13.5</v>
      </c>
      <c r="T2979" s="24">
        <v>13.5</v>
      </c>
      <c r="U2979" s="31" t="s">
        <v>18</v>
      </c>
      <c r="V2979" s="31" t="s">
        <v>8</v>
      </c>
      <c r="W2979" s="31" t="s">
        <v>331</v>
      </c>
      <c r="X2979" s="31" t="s">
        <v>18</v>
      </c>
      <c r="Y2979" s="31" t="s">
        <v>109</v>
      </c>
      <c r="Z2979" s="31" t="s">
        <v>134</v>
      </c>
      <c r="AA2979" s="31" t="s">
        <v>139</v>
      </c>
      <c r="AB2979" s="31" t="s">
        <v>18</v>
      </c>
      <c r="AC2979" s="31" t="s">
        <v>18</v>
      </c>
      <c r="AD2979">
        <v>1292</v>
      </c>
      <c r="AE2979" s="16">
        <v>0</v>
      </c>
      <c r="AF2979" s="24" t="s">
        <v>216</v>
      </c>
      <c r="AG2979">
        <v>40</v>
      </c>
      <c r="AH2979" s="16" t="s">
        <v>18</v>
      </c>
      <c r="AI2979" s="16" t="s">
        <v>297</v>
      </c>
      <c r="AJ2979" s="16" t="s">
        <v>214</v>
      </c>
      <c r="AK2979" s="16"/>
      <c r="AL2979" s="16">
        <v>0</v>
      </c>
    </row>
    <row r="2980" spans="1:38" x14ac:dyDescent="0.3">
      <c r="A2980" s="24" t="s">
        <v>0</v>
      </c>
      <c r="B2980" t="s">
        <v>267</v>
      </c>
      <c r="C2980" t="s">
        <v>283</v>
      </c>
      <c r="D2980">
        <v>-27.27486</v>
      </c>
      <c r="E2980">
        <v>-48.36674</v>
      </c>
      <c r="F2980" s="24" t="s">
        <v>2</v>
      </c>
      <c r="G2980" s="24" t="s">
        <v>3</v>
      </c>
      <c r="H2980" s="25">
        <v>42396</v>
      </c>
      <c r="I2980" s="12" t="s">
        <v>282</v>
      </c>
      <c r="J2980" s="12" t="s">
        <v>270</v>
      </c>
      <c r="K2980" s="12" t="s">
        <v>292</v>
      </c>
      <c r="L2980" s="24" t="s">
        <v>96</v>
      </c>
      <c r="M2980" s="24" t="s">
        <v>313</v>
      </c>
      <c r="N2980" t="s">
        <v>85</v>
      </c>
      <c r="O2980" s="24">
        <v>1</v>
      </c>
      <c r="P2980">
        <v>5</v>
      </c>
      <c r="Q2980">
        <v>5</v>
      </c>
      <c r="R2980">
        <v>26</v>
      </c>
      <c r="S2980" s="24">
        <v>9.5</v>
      </c>
      <c r="T2980" s="24">
        <v>8</v>
      </c>
      <c r="U2980" s="31" t="s">
        <v>18</v>
      </c>
      <c r="V2980" s="31" t="s">
        <v>8</v>
      </c>
      <c r="W2980" s="31" t="s">
        <v>331</v>
      </c>
      <c r="X2980" s="31" t="s">
        <v>18</v>
      </c>
      <c r="Y2980" s="31" t="s">
        <v>109</v>
      </c>
      <c r="Z2980" s="31" t="s">
        <v>134</v>
      </c>
      <c r="AA2980" s="31" t="s">
        <v>139</v>
      </c>
      <c r="AB2980" s="31" t="s">
        <v>18</v>
      </c>
      <c r="AC2980" s="31" t="s">
        <v>18</v>
      </c>
      <c r="AD2980">
        <v>1292</v>
      </c>
      <c r="AE2980" s="16">
        <v>0</v>
      </c>
      <c r="AF2980" s="24" t="s">
        <v>216</v>
      </c>
      <c r="AG2980">
        <v>40</v>
      </c>
      <c r="AH2980" s="16" t="s">
        <v>18</v>
      </c>
      <c r="AI2980" s="16" t="s">
        <v>297</v>
      </c>
      <c r="AJ2980" s="16" t="s">
        <v>214</v>
      </c>
      <c r="AK2980" s="16"/>
      <c r="AL2980" s="16">
        <v>0</v>
      </c>
    </row>
    <row r="2981" spans="1:38" x14ac:dyDescent="0.3">
      <c r="A2981" s="24" t="s">
        <v>0</v>
      </c>
      <c r="B2981" t="s">
        <v>267</v>
      </c>
      <c r="C2981" t="s">
        <v>283</v>
      </c>
      <c r="D2981">
        <v>-27.27486</v>
      </c>
      <c r="E2981">
        <v>-48.36674</v>
      </c>
      <c r="F2981" s="24" t="s">
        <v>2</v>
      </c>
      <c r="G2981" s="24" t="s">
        <v>3</v>
      </c>
      <c r="H2981" s="25">
        <v>42396</v>
      </c>
      <c r="I2981" s="12" t="s">
        <v>282</v>
      </c>
      <c r="J2981" s="12" t="s">
        <v>270</v>
      </c>
      <c r="K2981" s="12" t="s">
        <v>292</v>
      </c>
      <c r="L2981" s="24" t="s">
        <v>96</v>
      </c>
      <c r="M2981" s="24" t="s">
        <v>313</v>
      </c>
      <c r="N2981" t="s">
        <v>85</v>
      </c>
      <c r="O2981" s="24">
        <v>2</v>
      </c>
      <c r="P2981">
        <v>5</v>
      </c>
      <c r="Q2981">
        <v>5</v>
      </c>
      <c r="R2981">
        <v>26</v>
      </c>
      <c r="S2981" s="24">
        <v>9.5</v>
      </c>
      <c r="T2981" s="24">
        <v>8</v>
      </c>
      <c r="U2981" s="31" t="s">
        <v>18</v>
      </c>
      <c r="V2981" s="31" t="s">
        <v>8</v>
      </c>
      <c r="W2981" s="31" t="s">
        <v>331</v>
      </c>
      <c r="X2981" s="31" t="s">
        <v>18</v>
      </c>
      <c r="Y2981" s="31" t="s">
        <v>109</v>
      </c>
      <c r="Z2981" s="31" t="s">
        <v>134</v>
      </c>
      <c r="AA2981" s="31" t="s">
        <v>139</v>
      </c>
      <c r="AB2981" s="31" t="s">
        <v>18</v>
      </c>
      <c r="AC2981" s="31" t="s">
        <v>18</v>
      </c>
      <c r="AD2981">
        <v>1292</v>
      </c>
      <c r="AE2981" s="16">
        <v>0</v>
      </c>
      <c r="AF2981" s="24" t="s">
        <v>216</v>
      </c>
      <c r="AG2981">
        <v>40</v>
      </c>
      <c r="AH2981" s="16" t="s">
        <v>18</v>
      </c>
      <c r="AI2981" s="16" t="s">
        <v>297</v>
      </c>
      <c r="AJ2981" s="16" t="s">
        <v>214</v>
      </c>
      <c r="AK2981" s="16"/>
      <c r="AL2981" s="16">
        <v>0</v>
      </c>
    </row>
    <row r="2982" spans="1:38" x14ac:dyDescent="0.3">
      <c r="A2982" s="24" t="s">
        <v>0</v>
      </c>
      <c r="B2982" t="s">
        <v>267</v>
      </c>
      <c r="C2982" t="s">
        <v>283</v>
      </c>
      <c r="D2982">
        <v>-27.27486</v>
      </c>
      <c r="E2982">
        <v>-48.36674</v>
      </c>
      <c r="F2982" s="24" t="s">
        <v>2</v>
      </c>
      <c r="G2982" s="24" t="s">
        <v>3</v>
      </c>
      <c r="H2982" s="25">
        <v>42396</v>
      </c>
      <c r="I2982" s="12" t="s">
        <v>282</v>
      </c>
      <c r="J2982" s="12" t="s">
        <v>270</v>
      </c>
      <c r="K2982" s="12" t="s">
        <v>292</v>
      </c>
      <c r="L2982" s="24" t="s">
        <v>96</v>
      </c>
      <c r="M2982" s="24" t="s">
        <v>313</v>
      </c>
      <c r="N2982" t="s">
        <v>85</v>
      </c>
      <c r="O2982" s="24">
        <v>3</v>
      </c>
      <c r="P2982">
        <v>5</v>
      </c>
      <c r="Q2982">
        <v>5</v>
      </c>
      <c r="R2982">
        <v>26</v>
      </c>
      <c r="S2982" s="24">
        <v>9.5</v>
      </c>
      <c r="T2982" s="24">
        <v>8</v>
      </c>
      <c r="U2982" s="31" t="s">
        <v>18</v>
      </c>
      <c r="V2982" s="31" t="s">
        <v>8</v>
      </c>
      <c r="W2982" s="31" t="s">
        <v>331</v>
      </c>
      <c r="X2982" s="31" t="s">
        <v>18</v>
      </c>
      <c r="Y2982" s="31" t="s">
        <v>109</v>
      </c>
      <c r="Z2982" s="31" t="s">
        <v>134</v>
      </c>
      <c r="AA2982" s="31" t="s">
        <v>139</v>
      </c>
      <c r="AB2982" s="31" t="s">
        <v>18</v>
      </c>
      <c r="AC2982" s="31" t="s">
        <v>18</v>
      </c>
      <c r="AD2982">
        <v>1292</v>
      </c>
      <c r="AE2982" s="16">
        <v>0</v>
      </c>
      <c r="AF2982" s="24" t="s">
        <v>216</v>
      </c>
      <c r="AG2982">
        <v>40</v>
      </c>
      <c r="AH2982" s="16" t="s">
        <v>18</v>
      </c>
      <c r="AI2982" s="16" t="s">
        <v>297</v>
      </c>
      <c r="AJ2982" s="16" t="s">
        <v>214</v>
      </c>
      <c r="AK2982" s="16"/>
      <c r="AL2982" s="16">
        <v>0</v>
      </c>
    </row>
    <row r="2983" spans="1:38" x14ac:dyDescent="0.3">
      <c r="A2983" s="24" t="s">
        <v>0</v>
      </c>
      <c r="B2983" t="s">
        <v>267</v>
      </c>
      <c r="C2983" t="s">
        <v>283</v>
      </c>
      <c r="D2983">
        <v>-27.27486</v>
      </c>
      <c r="E2983">
        <v>-48.36674</v>
      </c>
      <c r="F2983" s="24" t="s">
        <v>2</v>
      </c>
      <c r="G2983" s="24" t="s">
        <v>3</v>
      </c>
      <c r="H2983" s="25">
        <v>42396</v>
      </c>
      <c r="I2983" s="12" t="s">
        <v>282</v>
      </c>
      <c r="J2983" s="12" t="s">
        <v>270</v>
      </c>
      <c r="K2983" s="12" t="s">
        <v>292</v>
      </c>
      <c r="L2983" s="24" t="s">
        <v>96</v>
      </c>
      <c r="M2983" s="24" t="s">
        <v>313</v>
      </c>
      <c r="N2983" t="s">
        <v>85</v>
      </c>
      <c r="O2983" s="24">
        <v>1</v>
      </c>
      <c r="P2983">
        <v>10</v>
      </c>
      <c r="Q2983">
        <v>10</v>
      </c>
      <c r="R2983">
        <v>23</v>
      </c>
      <c r="S2983" s="24">
        <v>9.5</v>
      </c>
      <c r="T2983" s="24">
        <v>7.6</v>
      </c>
      <c r="U2983" s="31" t="s">
        <v>18</v>
      </c>
      <c r="V2983" s="31" t="s">
        <v>8</v>
      </c>
      <c r="W2983" s="31" t="s">
        <v>331</v>
      </c>
      <c r="X2983" s="31" t="s">
        <v>18</v>
      </c>
      <c r="Y2983" s="31" t="s">
        <v>109</v>
      </c>
      <c r="Z2983" s="31" t="s">
        <v>134</v>
      </c>
      <c r="AA2983" s="31" t="s">
        <v>139</v>
      </c>
      <c r="AB2983" s="31" t="s">
        <v>18</v>
      </c>
      <c r="AC2983" s="31" t="s">
        <v>18</v>
      </c>
      <c r="AD2983">
        <v>1292</v>
      </c>
      <c r="AE2983" s="16">
        <v>1</v>
      </c>
      <c r="AF2983" s="24" t="s">
        <v>216</v>
      </c>
      <c r="AG2983">
        <v>40</v>
      </c>
      <c r="AH2983" s="16" t="s">
        <v>18</v>
      </c>
      <c r="AI2983" s="16" t="s">
        <v>297</v>
      </c>
      <c r="AJ2983" s="16" t="s">
        <v>214</v>
      </c>
      <c r="AK2983" s="16"/>
      <c r="AL2983" s="16">
        <v>1</v>
      </c>
    </row>
    <row r="2984" spans="1:38" x14ac:dyDescent="0.3">
      <c r="A2984" s="24" t="s">
        <v>0</v>
      </c>
      <c r="B2984" t="s">
        <v>267</v>
      </c>
      <c r="C2984" t="s">
        <v>283</v>
      </c>
      <c r="D2984">
        <v>-27.27486</v>
      </c>
      <c r="E2984">
        <v>-48.36674</v>
      </c>
      <c r="F2984" s="24" t="s">
        <v>2</v>
      </c>
      <c r="G2984" s="24" t="s">
        <v>3</v>
      </c>
      <c r="H2984" s="25">
        <v>42396</v>
      </c>
      <c r="I2984" s="12" t="s">
        <v>282</v>
      </c>
      <c r="J2984" s="12" t="s">
        <v>270</v>
      </c>
      <c r="K2984" s="12" t="s">
        <v>292</v>
      </c>
      <c r="L2984" s="24" t="s">
        <v>96</v>
      </c>
      <c r="M2984" s="24" t="s">
        <v>313</v>
      </c>
      <c r="N2984" t="s">
        <v>85</v>
      </c>
      <c r="O2984" s="24">
        <v>2</v>
      </c>
      <c r="P2984">
        <v>10</v>
      </c>
      <c r="Q2984">
        <v>10</v>
      </c>
      <c r="R2984">
        <v>23</v>
      </c>
      <c r="S2984" s="24">
        <v>9.5</v>
      </c>
      <c r="T2984" s="24">
        <v>7.6</v>
      </c>
      <c r="U2984" s="31" t="s">
        <v>18</v>
      </c>
      <c r="V2984" s="31" t="s">
        <v>8</v>
      </c>
      <c r="W2984" s="31" t="s">
        <v>331</v>
      </c>
      <c r="X2984" s="31" t="s">
        <v>18</v>
      </c>
      <c r="Y2984" s="31" t="s">
        <v>109</v>
      </c>
      <c r="Z2984" s="31" t="s">
        <v>134</v>
      </c>
      <c r="AA2984" s="31" t="s">
        <v>139</v>
      </c>
      <c r="AB2984" s="31" t="s">
        <v>18</v>
      </c>
      <c r="AC2984" s="31" t="s">
        <v>18</v>
      </c>
      <c r="AD2984">
        <v>1292</v>
      </c>
      <c r="AE2984" s="16">
        <v>0</v>
      </c>
      <c r="AF2984" s="24" t="s">
        <v>216</v>
      </c>
      <c r="AG2984">
        <v>40</v>
      </c>
      <c r="AH2984" s="16" t="s">
        <v>18</v>
      </c>
      <c r="AI2984" s="16" t="s">
        <v>297</v>
      </c>
      <c r="AJ2984" s="16" t="s">
        <v>214</v>
      </c>
      <c r="AK2984" s="16"/>
      <c r="AL2984" s="16">
        <v>0</v>
      </c>
    </row>
    <row r="2985" spans="1:38" x14ac:dyDescent="0.3">
      <c r="A2985" s="24" t="s">
        <v>0</v>
      </c>
      <c r="B2985" t="s">
        <v>267</v>
      </c>
      <c r="C2985" t="s">
        <v>283</v>
      </c>
      <c r="D2985">
        <v>-27.27486</v>
      </c>
      <c r="E2985">
        <v>-48.36674</v>
      </c>
      <c r="F2985" s="24" t="s">
        <v>2</v>
      </c>
      <c r="G2985" s="24" t="s">
        <v>3</v>
      </c>
      <c r="H2985" s="25">
        <v>42396</v>
      </c>
      <c r="I2985" s="12" t="s">
        <v>282</v>
      </c>
      <c r="J2985" s="12" t="s">
        <v>270</v>
      </c>
      <c r="K2985" s="12" t="s">
        <v>292</v>
      </c>
      <c r="L2985" s="24" t="s">
        <v>96</v>
      </c>
      <c r="M2985" s="24" t="s">
        <v>313</v>
      </c>
      <c r="N2985" t="s">
        <v>85</v>
      </c>
      <c r="O2985" s="24">
        <v>3</v>
      </c>
      <c r="P2985">
        <v>10</v>
      </c>
      <c r="Q2985">
        <v>10</v>
      </c>
      <c r="R2985">
        <v>23</v>
      </c>
      <c r="S2985" s="24">
        <v>9.5</v>
      </c>
      <c r="T2985" s="24">
        <v>7.6</v>
      </c>
      <c r="U2985" s="31" t="s">
        <v>18</v>
      </c>
      <c r="V2985" s="31" t="s">
        <v>8</v>
      </c>
      <c r="W2985" s="31" t="s">
        <v>331</v>
      </c>
      <c r="X2985" s="31" t="s">
        <v>18</v>
      </c>
      <c r="Y2985" s="31" t="s">
        <v>109</v>
      </c>
      <c r="Z2985" s="31" t="s">
        <v>134</v>
      </c>
      <c r="AA2985" s="31" t="s">
        <v>139</v>
      </c>
      <c r="AB2985" s="31" t="s">
        <v>18</v>
      </c>
      <c r="AC2985" s="31" t="s">
        <v>18</v>
      </c>
      <c r="AD2985">
        <v>1292</v>
      </c>
      <c r="AE2985" s="16">
        <v>1</v>
      </c>
      <c r="AF2985" s="24" t="s">
        <v>216</v>
      </c>
      <c r="AG2985">
        <v>40</v>
      </c>
      <c r="AH2985" s="16" t="s">
        <v>18</v>
      </c>
      <c r="AI2985" s="16" t="s">
        <v>297</v>
      </c>
      <c r="AJ2985" s="16" t="s">
        <v>214</v>
      </c>
      <c r="AK2985" s="16"/>
      <c r="AL2985" s="16">
        <v>1</v>
      </c>
    </row>
    <row r="2986" spans="1:38" x14ac:dyDescent="0.3">
      <c r="A2986" s="24" t="s">
        <v>0</v>
      </c>
      <c r="B2986" t="s">
        <v>19</v>
      </c>
      <c r="C2986" t="s">
        <v>284</v>
      </c>
      <c r="D2986">
        <v>-27.278230000000001</v>
      </c>
      <c r="E2986">
        <v>-48.375419999999998</v>
      </c>
      <c r="F2986" s="24" t="s">
        <v>2</v>
      </c>
      <c r="G2986" s="24" t="s">
        <v>3</v>
      </c>
      <c r="H2986" s="25">
        <v>42402</v>
      </c>
      <c r="I2986" s="12" t="s">
        <v>245</v>
      </c>
      <c r="J2986" s="12" t="s">
        <v>245</v>
      </c>
      <c r="K2986" s="12" t="s">
        <v>292</v>
      </c>
      <c r="L2986" s="24" t="s">
        <v>96</v>
      </c>
      <c r="M2986" s="24" t="s">
        <v>313</v>
      </c>
      <c r="N2986" t="s">
        <v>85</v>
      </c>
      <c r="O2986" s="24">
        <v>1</v>
      </c>
      <c r="P2986">
        <v>5</v>
      </c>
      <c r="Q2986">
        <v>5</v>
      </c>
      <c r="R2986">
        <v>23</v>
      </c>
      <c r="S2986" s="24">
        <v>6.7</v>
      </c>
      <c r="T2986" s="24">
        <v>7</v>
      </c>
      <c r="U2986" s="31" t="s">
        <v>18</v>
      </c>
      <c r="V2986" s="31" t="s">
        <v>8</v>
      </c>
      <c r="W2986" s="31" t="s">
        <v>331</v>
      </c>
      <c r="X2986" s="31" t="s">
        <v>18</v>
      </c>
      <c r="Y2986" s="31" t="s">
        <v>109</v>
      </c>
      <c r="Z2986" s="31" t="s">
        <v>134</v>
      </c>
      <c r="AA2986" s="31" t="s">
        <v>139</v>
      </c>
      <c r="AB2986" s="31" t="s">
        <v>18</v>
      </c>
      <c r="AC2986" s="31" t="s">
        <v>18</v>
      </c>
      <c r="AD2986">
        <v>1292</v>
      </c>
      <c r="AE2986" s="16">
        <v>0</v>
      </c>
      <c r="AF2986" s="24" t="s">
        <v>216</v>
      </c>
      <c r="AG2986">
        <v>40</v>
      </c>
      <c r="AH2986" s="16" t="s">
        <v>18</v>
      </c>
      <c r="AI2986" s="16" t="s">
        <v>297</v>
      </c>
      <c r="AJ2986" s="16" t="s">
        <v>214</v>
      </c>
      <c r="AK2986" s="16"/>
      <c r="AL2986" s="16">
        <v>0</v>
      </c>
    </row>
    <row r="2987" spans="1:38" x14ac:dyDescent="0.3">
      <c r="A2987" s="24" t="s">
        <v>0</v>
      </c>
      <c r="B2987" t="s">
        <v>19</v>
      </c>
      <c r="C2987" t="s">
        <v>284</v>
      </c>
      <c r="D2987">
        <v>-27.278230000000001</v>
      </c>
      <c r="E2987">
        <v>-48.375419999999998</v>
      </c>
      <c r="F2987" s="24" t="s">
        <v>2</v>
      </c>
      <c r="G2987" s="24" t="s">
        <v>3</v>
      </c>
      <c r="H2987" s="25">
        <v>42402</v>
      </c>
      <c r="I2987" s="12" t="s">
        <v>245</v>
      </c>
      <c r="J2987" s="12" t="s">
        <v>245</v>
      </c>
      <c r="K2987" s="12" t="s">
        <v>292</v>
      </c>
      <c r="L2987" s="24" t="s">
        <v>96</v>
      </c>
      <c r="M2987" s="24" t="s">
        <v>313</v>
      </c>
      <c r="N2987" t="s">
        <v>85</v>
      </c>
      <c r="O2987" s="24">
        <v>2</v>
      </c>
      <c r="P2987">
        <v>5</v>
      </c>
      <c r="Q2987">
        <v>5</v>
      </c>
      <c r="R2987">
        <v>23</v>
      </c>
      <c r="S2987" s="24">
        <v>6.7</v>
      </c>
      <c r="T2987" s="24">
        <v>7</v>
      </c>
      <c r="U2987" s="31" t="s">
        <v>18</v>
      </c>
      <c r="V2987" s="31" t="s">
        <v>8</v>
      </c>
      <c r="W2987" s="31" t="s">
        <v>331</v>
      </c>
      <c r="X2987" s="31" t="s">
        <v>18</v>
      </c>
      <c r="Y2987" s="31" t="s">
        <v>109</v>
      </c>
      <c r="Z2987" s="31" t="s">
        <v>134</v>
      </c>
      <c r="AA2987" s="31" t="s">
        <v>139</v>
      </c>
      <c r="AB2987" s="31" t="s">
        <v>18</v>
      </c>
      <c r="AC2987" s="31" t="s">
        <v>18</v>
      </c>
      <c r="AD2987">
        <v>1292</v>
      </c>
      <c r="AE2987" s="16">
        <v>0</v>
      </c>
      <c r="AF2987" s="24" t="s">
        <v>216</v>
      </c>
      <c r="AG2987">
        <v>40</v>
      </c>
      <c r="AH2987" s="16" t="s">
        <v>18</v>
      </c>
      <c r="AI2987" s="16" t="s">
        <v>297</v>
      </c>
      <c r="AJ2987" s="16" t="s">
        <v>214</v>
      </c>
      <c r="AK2987" s="16"/>
      <c r="AL2987" s="16">
        <v>0</v>
      </c>
    </row>
    <row r="2988" spans="1:38" x14ac:dyDescent="0.3">
      <c r="A2988" s="24" t="s">
        <v>0</v>
      </c>
      <c r="B2988" t="s">
        <v>19</v>
      </c>
      <c r="C2988" t="s">
        <v>284</v>
      </c>
      <c r="D2988">
        <v>-27.278230000000001</v>
      </c>
      <c r="E2988">
        <v>-48.375419999999998</v>
      </c>
      <c r="F2988" s="24" t="s">
        <v>2</v>
      </c>
      <c r="G2988" s="24" t="s">
        <v>3</v>
      </c>
      <c r="H2988" s="25">
        <v>42402</v>
      </c>
      <c r="I2988" s="12" t="s">
        <v>245</v>
      </c>
      <c r="J2988" s="12" t="s">
        <v>245</v>
      </c>
      <c r="K2988" s="12" t="s">
        <v>292</v>
      </c>
      <c r="L2988" s="24" t="s">
        <v>96</v>
      </c>
      <c r="M2988" s="24" t="s">
        <v>313</v>
      </c>
      <c r="N2988" t="s">
        <v>85</v>
      </c>
      <c r="O2988" s="24">
        <v>3</v>
      </c>
      <c r="P2988">
        <v>5</v>
      </c>
      <c r="Q2988">
        <v>5</v>
      </c>
      <c r="R2988">
        <v>23</v>
      </c>
      <c r="S2988" s="24">
        <v>6.7</v>
      </c>
      <c r="T2988" s="24">
        <v>7</v>
      </c>
      <c r="U2988" s="31" t="s">
        <v>18</v>
      </c>
      <c r="V2988" s="31" t="s">
        <v>8</v>
      </c>
      <c r="W2988" s="31" t="s">
        <v>331</v>
      </c>
      <c r="X2988" s="31" t="s">
        <v>18</v>
      </c>
      <c r="Y2988" s="31" t="s">
        <v>109</v>
      </c>
      <c r="Z2988" s="31" t="s">
        <v>134</v>
      </c>
      <c r="AA2988" s="31" t="s">
        <v>139</v>
      </c>
      <c r="AB2988" s="31" t="s">
        <v>18</v>
      </c>
      <c r="AC2988" s="31" t="s">
        <v>18</v>
      </c>
      <c r="AD2988">
        <v>1292</v>
      </c>
      <c r="AE2988" s="16">
        <v>0</v>
      </c>
      <c r="AF2988" s="24" t="s">
        <v>216</v>
      </c>
      <c r="AG2988">
        <v>40</v>
      </c>
      <c r="AH2988" s="16" t="s">
        <v>18</v>
      </c>
      <c r="AI2988" s="16" t="s">
        <v>297</v>
      </c>
      <c r="AJ2988" s="16" t="s">
        <v>214</v>
      </c>
      <c r="AK2988" s="16"/>
      <c r="AL2988" s="16">
        <v>0</v>
      </c>
    </row>
    <row r="2989" spans="1:38" x14ac:dyDescent="0.3">
      <c r="A2989" s="24" t="s">
        <v>0</v>
      </c>
      <c r="B2989" t="s">
        <v>19</v>
      </c>
      <c r="C2989" t="s">
        <v>284</v>
      </c>
      <c r="D2989">
        <v>-27.278230000000001</v>
      </c>
      <c r="E2989">
        <v>-48.375419999999998</v>
      </c>
      <c r="F2989" s="24" t="s">
        <v>2</v>
      </c>
      <c r="G2989" s="24" t="s">
        <v>3</v>
      </c>
      <c r="H2989" s="25">
        <v>42402</v>
      </c>
      <c r="I2989" s="12" t="s">
        <v>245</v>
      </c>
      <c r="J2989" s="12" t="s">
        <v>245</v>
      </c>
      <c r="K2989" s="12" t="s">
        <v>292</v>
      </c>
      <c r="L2989" s="24" t="s">
        <v>96</v>
      </c>
      <c r="M2989" s="24" t="s">
        <v>313</v>
      </c>
      <c r="N2989" t="s">
        <v>86</v>
      </c>
      <c r="O2989" s="24">
        <v>1</v>
      </c>
      <c r="P2989">
        <v>6</v>
      </c>
      <c r="Q2989">
        <v>6</v>
      </c>
      <c r="R2989">
        <v>23</v>
      </c>
      <c r="S2989" s="24">
        <v>6.7</v>
      </c>
      <c r="T2989" s="24">
        <v>5</v>
      </c>
      <c r="U2989" s="31" t="s">
        <v>18</v>
      </c>
      <c r="V2989" s="31" t="s">
        <v>8</v>
      </c>
      <c r="W2989" s="31" t="s">
        <v>331</v>
      </c>
      <c r="X2989" s="31" t="s">
        <v>18</v>
      </c>
      <c r="Y2989" s="31" t="s">
        <v>109</v>
      </c>
      <c r="Z2989" s="31" t="s">
        <v>134</v>
      </c>
      <c r="AA2989" s="31" t="s">
        <v>139</v>
      </c>
      <c r="AB2989" s="31" t="s">
        <v>18</v>
      </c>
      <c r="AC2989" s="31" t="s">
        <v>18</v>
      </c>
      <c r="AD2989">
        <v>1292</v>
      </c>
      <c r="AE2989" s="16">
        <v>0</v>
      </c>
      <c r="AF2989" s="24" t="s">
        <v>216</v>
      </c>
      <c r="AG2989">
        <v>40</v>
      </c>
      <c r="AH2989" s="16" t="s">
        <v>18</v>
      </c>
      <c r="AI2989" s="16" t="s">
        <v>297</v>
      </c>
      <c r="AJ2989" s="16" t="s">
        <v>214</v>
      </c>
      <c r="AK2989" s="16"/>
      <c r="AL2989" s="16">
        <v>0</v>
      </c>
    </row>
    <row r="2990" spans="1:38" x14ac:dyDescent="0.3">
      <c r="A2990" s="24" t="s">
        <v>0</v>
      </c>
      <c r="B2990" t="s">
        <v>19</v>
      </c>
      <c r="C2990" t="s">
        <v>284</v>
      </c>
      <c r="D2990">
        <v>-27.278230000000001</v>
      </c>
      <c r="E2990">
        <v>-48.375419999999998</v>
      </c>
      <c r="F2990" s="24" t="s">
        <v>2</v>
      </c>
      <c r="G2990" s="24" t="s">
        <v>3</v>
      </c>
      <c r="H2990" s="25">
        <v>42402</v>
      </c>
      <c r="I2990" s="12" t="s">
        <v>245</v>
      </c>
      <c r="J2990" s="12" t="s">
        <v>245</v>
      </c>
      <c r="K2990" s="12" t="s">
        <v>292</v>
      </c>
      <c r="L2990" s="24" t="s">
        <v>96</v>
      </c>
      <c r="M2990" s="24" t="s">
        <v>313</v>
      </c>
      <c r="N2990" t="s">
        <v>86</v>
      </c>
      <c r="O2990" s="24">
        <v>2</v>
      </c>
      <c r="P2990">
        <v>6</v>
      </c>
      <c r="Q2990">
        <v>6</v>
      </c>
      <c r="R2990">
        <v>23</v>
      </c>
      <c r="S2990" s="24">
        <v>6.7</v>
      </c>
      <c r="T2990" s="24">
        <v>5</v>
      </c>
      <c r="U2990" s="31" t="s">
        <v>18</v>
      </c>
      <c r="V2990" s="31" t="s">
        <v>8</v>
      </c>
      <c r="W2990" s="31" t="s">
        <v>331</v>
      </c>
      <c r="X2990" s="31" t="s">
        <v>18</v>
      </c>
      <c r="Y2990" s="31" t="s">
        <v>109</v>
      </c>
      <c r="Z2990" s="31" t="s">
        <v>134</v>
      </c>
      <c r="AA2990" s="31" t="s">
        <v>139</v>
      </c>
      <c r="AB2990" s="31" t="s">
        <v>18</v>
      </c>
      <c r="AC2990" s="31" t="s">
        <v>18</v>
      </c>
      <c r="AD2990">
        <v>1292</v>
      </c>
      <c r="AE2990" s="16">
        <v>0</v>
      </c>
      <c r="AF2990" s="24" t="s">
        <v>216</v>
      </c>
      <c r="AG2990">
        <v>40</v>
      </c>
      <c r="AH2990" s="16" t="s">
        <v>18</v>
      </c>
      <c r="AI2990" s="16" t="s">
        <v>297</v>
      </c>
      <c r="AJ2990" s="16" t="s">
        <v>214</v>
      </c>
      <c r="AK2990" s="16"/>
      <c r="AL2990" s="16">
        <v>0</v>
      </c>
    </row>
    <row r="2991" spans="1:38" x14ac:dyDescent="0.3">
      <c r="A2991" s="24" t="s">
        <v>0</v>
      </c>
      <c r="B2991" t="s">
        <v>19</v>
      </c>
      <c r="C2991" t="s">
        <v>284</v>
      </c>
      <c r="D2991">
        <v>-27.278230000000001</v>
      </c>
      <c r="E2991">
        <v>-48.375419999999998</v>
      </c>
      <c r="F2991" s="24" t="s">
        <v>2</v>
      </c>
      <c r="G2991" s="24" t="s">
        <v>3</v>
      </c>
      <c r="H2991" s="25">
        <v>42402</v>
      </c>
      <c r="I2991" s="12" t="s">
        <v>245</v>
      </c>
      <c r="J2991" s="12" t="s">
        <v>245</v>
      </c>
      <c r="K2991" s="12" t="s">
        <v>292</v>
      </c>
      <c r="L2991" s="24" t="s">
        <v>96</v>
      </c>
      <c r="M2991" s="24" t="s">
        <v>313</v>
      </c>
      <c r="N2991" t="s">
        <v>86</v>
      </c>
      <c r="O2991" s="24">
        <v>3</v>
      </c>
      <c r="P2991">
        <v>6</v>
      </c>
      <c r="Q2991">
        <v>6</v>
      </c>
      <c r="R2991">
        <v>23</v>
      </c>
      <c r="S2991" s="24">
        <v>6.7</v>
      </c>
      <c r="T2991" s="24">
        <v>5</v>
      </c>
      <c r="U2991" s="31" t="s">
        <v>18</v>
      </c>
      <c r="V2991" s="31" t="s">
        <v>8</v>
      </c>
      <c r="W2991" s="31" t="s">
        <v>331</v>
      </c>
      <c r="X2991" s="31" t="s">
        <v>18</v>
      </c>
      <c r="Y2991" s="31" t="s">
        <v>109</v>
      </c>
      <c r="Z2991" s="31" t="s">
        <v>134</v>
      </c>
      <c r="AA2991" s="31" t="s">
        <v>139</v>
      </c>
      <c r="AB2991" s="31" t="s">
        <v>18</v>
      </c>
      <c r="AC2991" s="31" t="s">
        <v>18</v>
      </c>
      <c r="AD2991">
        <v>1292</v>
      </c>
      <c r="AE2991" s="16">
        <v>0</v>
      </c>
      <c r="AF2991" s="24" t="s">
        <v>216</v>
      </c>
      <c r="AG2991">
        <v>40</v>
      </c>
      <c r="AH2991" s="16" t="s">
        <v>18</v>
      </c>
      <c r="AI2991" s="16" t="s">
        <v>297</v>
      </c>
      <c r="AJ2991" s="16" t="s">
        <v>214</v>
      </c>
      <c r="AK2991" s="16"/>
      <c r="AL2991" s="16">
        <v>0</v>
      </c>
    </row>
    <row r="2992" spans="1:38" x14ac:dyDescent="0.3">
      <c r="A2992" s="24" t="s">
        <v>0</v>
      </c>
      <c r="B2992" t="s">
        <v>267</v>
      </c>
      <c r="C2992" t="s">
        <v>312</v>
      </c>
      <c r="D2992">
        <v>-27.180980000000002</v>
      </c>
      <c r="E2992">
        <v>-48.409959999999998</v>
      </c>
      <c r="F2992" s="24" t="s">
        <v>2</v>
      </c>
      <c r="G2992" s="24" t="s">
        <v>3</v>
      </c>
      <c r="H2992" s="25">
        <v>42397</v>
      </c>
      <c r="I2992" s="12" t="s">
        <v>288</v>
      </c>
      <c r="J2992" s="12" t="s">
        <v>270</v>
      </c>
      <c r="K2992" s="12" t="s">
        <v>292</v>
      </c>
      <c r="L2992" s="24" t="s">
        <v>96</v>
      </c>
      <c r="M2992" s="24" t="s">
        <v>313</v>
      </c>
      <c r="N2992" t="s">
        <v>85</v>
      </c>
      <c r="O2992" s="24">
        <v>1</v>
      </c>
      <c r="P2992">
        <v>5</v>
      </c>
      <c r="Q2992">
        <v>5</v>
      </c>
      <c r="R2992">
        <v>23</v>
      </c>
      <c r="S2992" s="24">
        <v>8</v>
      </c>
      <c r="T2992" s="24">
        <v>8.4</v>
      </c>
      <c r="U2992" s="31" t="s">
        <v>18</v>
      </c>
      <c r="V2992" s="31" t="s">
        <v>8</v>
      </c>
      <c r="W2992" s="31" t="s">
        <v>331</v>
      </c>
      <c r="X2992" s="31" t="s">
        <v>18</v>
      </c>
      <c r="Y2992" s="31" t="s">
        <v>109</v>
      </c>
      <c r="Z2992" s="31" t="s">
        <v>134</v>
      </c>
      <c r="AA2992" s="31" t="s">
        <v>139</v>
      </c>
      <c r="AB2992" s="31" t="s">
        <v>18</v>
      </c>
      <c r="AC2992" s="31" t="s">
        <v>18</v>
      </c>
      <c r="AD2992">
        <v>1292</v>
      </c>
      <c r="AE2992" s="16">
        <v>0</v>
      </c>
      <c r="AF2992" s="24" t="s">
        <v>216</v>
      </c>
      <c r="AG2992">
        <v>40</v>
      </c>
      <c r="AH2992" s="16" t="s">
        <v>18</v>
      </c>
      <c r="AI2992" s="16" t="s">
        <v>297</v>
      </c>
      <c r="AJ2992" s="16" t="s">
        <v>214</v>
      </c>
      <c r="AK2992" s="16"/>
      <c r="AL2992" s="16">
        <v>0</v>
      </c>
    </row>
    <row r="2993" spans="1:38" x14ac:dyDescent="0.3">
      <c r="A2993" s="24" t="s">
        <v>0</v>
      </c>
      <c r="B2993" t="s">
        <v>267</v>
      </c>
      <c r="C2993" t="s">
        <v>312</v>
      </c>
      <c r="D2993">
        <v>-27.180980000000002</v>
      </c>
      <c r="E2993">
        <v>-48.409959999999998</v>
      </c>
      <c r="F2993" s="24" t="s">
        <v>2</v>
      </c>
      <c r="G2993" s="24" t="s">
        <v>3</v>
      </c>
      <c r="H2993" s="25">
        <v>42397</v>
      </c>
      <c r="I2993" s="12" t="s">
        <v>288</v>
      </c>
      <c r="J2993" s="12" t="s">
        <v>270</v>
      </c>
      <c r="K2993" s="12" t="s">
        <v>292</v>
      </c>
      <c r="L2993" s="24" t="s">
        <v>96</v>
      </c>
      <c r="M2993" s="24" t="s">
        <v>313</v>
      </c>
      <c r="N2993" t="s">
        <v>85</v>
      </c>
      <c r="O2993" s="24">
        <v>2</v>
      </c>
      <c r="P2993">
        <v>5</v>
      </c>
      <c r="Q2993">
        <v>5</v>
      </c>
      <c r="R2993">
        <v>23</v>
      </c>
      <c r="S2993" s="24">
        <v>8</v>
      </c>
      <c r="T2993" s="24">
        <v>8.4</v>
      </c>
      <c r="U2993" s="31" t="s">
        <v>18</v>
      </c>
      <c r="V2993" s="31" t="s">
        <v>8</v>
      </c>
      <c r="W2993" s="31" t="s">
        <v>331</v>
      </c>
      <c r="X2993" s="31" t="s">
        <v>18</v>
      </c>
      <c r="Y2993" s="31" t="s">
        <v>109</v>
      </c>
      <c r="Z2993" s="31" t="s">
        <v>134</v>
      </c>
      <c r="AA2993" s="31" t="s">
        <v>139</v>
      </c>
      <c r="AB2993" s="31" t="s">
        <v>18</v>
      </c>
      <c r="AC2993" s="31" t="s">
        <v>18</v>
      </c>
      <c r="AD2993">
        <v>1292</v>
      </c>
      <c r="AE2993" s="16">
        <v>0</v>
      </c>
      <c r="AF2993" s="24" t="s">
        <v>216</v>
      </c>
      <c r="AG2993">
        <v>40</v>
      </c>
      <c r="AH2993" s="16" t="s">
        <v>18</v>
      </c>
      <c r="AI2993" s="16" t="s">
        <v>297</v>
      </c>
      <c r="AJ2993" s="16" t="s">
        <v>214</v>
      </c>
      <c r="AK2993" s="16"/>
      <c r="AL2993" s="16">
        <v>0</v>
      </c>
    </row>
    <row r="2994" spans="1:38" x14ac:dyDescent="0.3">
      <c r="A2994" s="24" t="s">
        <v>0</v>
      </c>
      <c r="B2994" t="s">
        <v>267</v>
      </c>
      <c r="C2994" t="s">
        <v>312</v>
      </c>
      <c r="D2994">
        <v>-27.180980000000002</v>
      </c>
      <c r="E2994">
        <v>-48.409959999999998</v>
      </c>
      <c r="F2994" s="24" t="s">
        <v>2</v>
      </c>
      <c r="G2994" s="24" t="s">
        <v>3</v>
      </c>
      <c r="H2994" s="25">
        <v>42397</v>
      </c>
      <c r="I2994" s="12" t="s">
        <v>288</v>
      </c>
      <c r="J2994" s="12" t="s">
        <v>270</v>
      </c>
      <c r="K2994" s="12" t="s">
        <v>292</v>
      </c>
      <c r="L2994" s="24" t="s">
        <v>96</v>
      </c>
      <c r="M2994" s="24" t="s">
        <v>313</v>
      </c>
      <c r="N2994" t="s">
        <v>85</v>
      </c>
      <c r="O2994" s="24">
        <v>3</v>
      </c>
      <c r="P2994">
        <v>5</v>
      </c>
      <c r="Q2994">
        <v>5</v>
      </c>
      <c r="R2994">
        <v>23</v>
      </c>
      <c r="S2994" s="24">
        <v>8</v>
      </c>
      <c r="T2994" s="24">
        <v>8.4</v>
      </c>
      <c r="U2994" s="31" t="s">
        <v>18</v>
      </c>
      <c r="V2994" s="31" t="s">
        <v>8</v>
      </c>
      <c r="W2994" s="31" t="s">
        <v>331</v>
      </c>
      <c r="X2994" s="31" t="s">
        <v>18</v>
      </c>
      <c r="Y2994" s="31" t="s">
        <v>109</v>
      </c>
      <c r="Z2994" s="31" t="s">
        <v>134</v>
      </c>
      <c r="AA2994" s="31" t="s">
        <v>139</v>
      </c>
      <c r="AB2994" s="31" t="s">
        <v>18</v>
      </c>
      <c r="AC2994" s="31" t="s">
        <v>18</v>
      </c>
      <c r="AD2994">
        <v>1292</v>
      </c>
      <c r="AE2994" s="16">
        <v>0</v>
      </c>
      <c r="AF2994" s="24" t="s">
        <v>216</v>
      </c>
      <c r="AG2994">
        <v>40</v>
      </c>
      <c r="AH2994" s="16" t="s">
        <v>18</v>
      </c>
      <c r="AI2994" s="16" t="s">
        <v>297</v>
      </c>
      <c r="AJ2994" s="16" t="s">
        <v>214</v>
      </c>
      <c r="AK2994" s="16"/>
      <c r="AL2994" s="16">
        <v>0</v>
      </c>
    </row>
    <row r="2995" spans="1:38" x14ac:dyDescent="0.3">
      <c r="A2995" s="24" t="s">
        <v>0</v>
      </c>
      <c r="B2995" t="s">
        <v>267</v>
      </c>
      <c r="C2995" t="s">
        <v>312</v>
      </c>
      <c r="D2995">
        <v>-27.180980000000002</v>
      </c>
      <c r="E2995">
        <v>-48.409959999999998</v>
      </c>
      <c r="F2995" s="24" t="s">
        <v>2</v>
      </c>
      <c r="G2995" s="24" t="s">
        <v>3</v>
      </c>
      <c r="H2995" s="25">
        <v>42372</v>
      </c>
      <c r="I2995" s="12" t="s">
        <v>100</v>
      </c>
      <c r="J2995" s="12" t="s">
        <v>270</v>
      </c>
      <c r="K2995" s="12" t="s">
        <v>292</v>
      </c>
      <c r="L2995" s="24" t="s">
        <v>96</v>
      </c>
      <c r="M2995" s="24" t="s">
        <v>313</v>
      </c>
      <c r="N2995" t="s">
        <v>173</v>
      </c>
      <c r="O2995" s="24">
        <v>1</v>
      </c>
      <c r="P2995">
        <v>10</v>
      </c>
      <c r="Q2995">
        <v>10</v>
      </c>
      <c r="R2995">
        <v>25</v>
      </c>
      <c r="S2995" s="24">
        <v>4.5</v>
      </c>
      <c r="T2995" s="24">
        <v>8</v>
      </c>
      <c r="U2995" s="31" t="s">
        <v>18</v>
      </c>
      <c r="V2995" s="31" t="s">
        <v>8</v>
      </c>
      <c r="W2995" s="31" t="s">
        <v>331</v>
      </c>
      <c r="X2995" s="31" t="s">
        <v>18</v>
      </c>
      <c r="Y2995" s="31" t="s">
        <v>109</v>
      </c>
      <c r="Z2995" s="31" t="s">
        <v>134</v>
      </c>
      <c r="AA2995" s="31" t="s">
        <v>139</v>
      </c>
      <c r="AB2995" s="31" t="s">
        <v>18</v>
      </c>
      <c r="AC2995" s="31" t="s">
        <v>18</v>
      </c>
      <c r="AD2995">
        <v>1292</v>
      </c>
      <c r="AE2995" s="16">
        <v>0</v>
      </c>
      <c r="AF2995" s="24" t="s">
        <v>216</v>
      </c>
      <c r="AG2995">
        <v>40</v>
      </c>
      <c r="AH2995" s="16" t="s">
        <v>18</v>
      </c>
      <c r="AI2995" s="16" t="s">
        <v>297</v>
      </c>
      <c r="AJ2995" s="16" t="s">
        <v>214</v>
      </c>
      <c r="AK2995" s="16"/>
      <c r="AL2995" s="16">
        <v>0</v>
      </c>
    </row>
    <row r="2996" spans="1:38" x14ac:dyDescent="0.3">
      <c r="A2996" s="24" t="s">
        <v>0</v>
      </c>
      <c r="B2996" t="s">
        <v>267</v>
      </c>
      <c r="C2996" t="s">
        <v>312</v>
      </c>
      <c r="D2996">
        <v>-27.180980000000002</v>
      </c>
      <c r="E2996">
        <v>-48.409959999999998</v>
      </c>
      <c r="F2996" s="24" t="s">
        <v>2</v>
      </c>
      <c r="G2996" s="24" t="s">
        <v>3</v>
      </c>
      <c r="H2996" s="25">
        <v>42372</v>
      </c>
      <c r="I2996" s="12" t="s">
        <v>100</v>
      </c>
      <c r="J2996" s="12" t="s">
        <v>270</v>
      </c>
      <c r="K2996" s="12" t="s">
        <v>292</v>
      </c>
      <c r="L2996" s="24" t="s">
        <v>96</v>
      </c>
      <c r="M2996" s="24" t="s">
        <v>313</v>
      </c>
      <c r="N2996" t="s">
        <v>173</v>
      </c>
      <c r="O2996" s="24">
        <v>2</v>
      </c>
      <c r="P2996">
        <v>10</v>
      </c>
      <c r="Q2996">
        <v>10</v>
      </c>
      <c r="R2996">
        <v>25</v>
      </c>
      <c r="S2996" s="24">
        <v>4.5</v>
      </c>
      <c r="T2996" s="24">
        <v>8</v>
      </c>
      <c r="U2996" s="31" t="s">
        <v>18</v>
      </c>
      <c r="V2996" s="31" t="s">
        <v>8</v>
      </c>
      <c r="W2996" s="31" t="s">
        <v>331</v>
      </c>
      <c r="X2996" s="31" t="s">
        <v>18</v>
      </c>
      <c r="Y2996" s="31" t="s">
        <v>109</v>
      </c>
      <c r="Z2996" s="31" t="s">
        <v>134</v>
      </c>
      <c r="AA2996" s="31" t="s">
        <v>139</v>
      </c>
      <c r="AB2996" s="31" t="s">
        <v>18</v>
      </c>
      <c r="AC2996" s="31" t="s">
        <v>18</v>
      </c>
      <c r="AD2996">
        <v>1292</v>
      </c>
      <c r="AE2996" s="16">
        <v>0</v>
      </c>
      <c r="AF2996" s="24" t="s">
        <v>216</v>
      </c>
      <c r="AG2996">
        <v>40</v>
      </c>
      <c r="AH2996" s="16" t="s">
        <v>18</v>
      </c>
      <c r="AI2996" s="16" t="s">
        <v>297</v>
      </c>
      <c r="AJ2996" s="16" t="s">
        <v>214</v>
      </c>
      <c r="AK2996" s="16"/>
      <c r="AL2996" s="16">
        <v>0</v>
      </c>
    </row>
    <row r="2997" spans="1:38" x14ac:dyDescent="0.3">
      <c r="A2997" s="24" t="s">
        <v>0</v>
      </c>
      <c r="B2997" t="s">
        <v>267</v>
      </c>
      <c r="C2997" t="s">
        <v>312</v>
      </c>
      <c r="D2997">
        <v>-27.180980000000002</v>
      </c>
      <c r="E2997">
        <v>-48.409959999999998</v>
      </c>
      <c r="F2997" s="24" t="s">
        <v>2</v>
      </c>
      <c r="G2997" s="24" t="s">
        <v>3</v>
      </c>
      <c r="H2997" s="25">
        <v>42372</v>
      </c>
      <c r="I2997" s="12" t="s">
        <v>100</v>
      </c>
      <c r="J2997" s="12" t="s">
        <v>270</v>
      </c>
      <c r="K2997" s="12" t="s">
        <v>292</v>
      </c>
      <c r="L2997" s="24" t="s">
        <v>96</v>
      </c>
      <c r="M2997" s="24" t="s">
        <v>313</v>
      </c>
      <c r="N2997" t="s">
        <v>173</v>
      </c>
      <c r="O2997" s="24">
        <v>3</v>
      </c>
      <c r="P2997">
        <v>10</v>
      </c>
      <c r="Q2997">
        <v>10</v>
      </c>
      <c r="R2997">
        <v>25</v>
      </c>
      <c r="S2997" s="24">
        <v>4.5</v>
      </c>
      <c r="T2997" s="24">
        <v>8</v>
      </c>
      <c r="U2997" s="31" t="s">
        <v>18</v>
      </c>
      <c r="V2997" s="31" t="s">
        <v>8</v>
      </c>
      <c r="W2997" s="31" t="s">
        <v>331</v>
      </c>
      <c r="X2997" s="31" t="s">
        <v>18</v>
      </c>
      <c r="Y2997" s="31" t="s">
        <v>109</v>
      </c>
      <c r="Z2997" s="31" t="s">
        <v>134</v>
      </c>
      <c r="AA2997" s="31" t="s">
        <v>139</v>
      </c>
      <c r="AB2997" s="31" t="s">
        <v>18</v>
      </c>
      <c r="AC2997" s="31" t="s">
        <v>18</v>
      </c>
      <c r="AD2997">
        <v>1292</v>
      </c>
      <c r="AE2997" s="16">
        <v>0</v>
      </c>
      <c r="AF2997" s="24" t="s">
        <v>216</v>
      </c>
      <c r="AG2997">
        <v>40</v>
      </c>
      <c r="AH2997" s="16" t="s">
        <v>18</v>
      </c>
      <c r="AI2997" s="16" t="s">
        <v>297</v>
      </c>
      <c r="AJ2997" s="16" t="s">
        <v>214</v>
      </c>
      <c r="AK2997" s="16"/>
      <c r="AL2997" s="16">
        <v>0</v>
      </c>
    </row>
    <row r="2998" spans="1:38" x14ac:dyDescent="0.3">
      <c r="A2998" s="24" t="s">
        <v>0</v>
      </c>
      <c r="B2998" t="s">
        <v>309</v>
      </c>
      <c r="C2998" t="s">
        <v>287</v>
      </c>
      <c r="D2998">
        <v>-27.178419999999999</v>
      </c>
      <c r="E2998">
        <v>-48.406959999999998</v>
      </c>
      <c r="F2998" s="24" t="s">
        <v>2</v>
      </c>
      <c r="G2998" s="24" t="s">
        <v>3</v>
      </c>
      <c r="H2998" s="25">
        <v>42397</v>
      </c>
      <c r="I2998" s="12" t="s">
        <v>288</v>
      </c>
      <c r="J2998" s="12" t="s">
        <v>270</v>
      </c>
      <c r="K2998" s="12" t="s">
        <v>292</v>
      </c>
      <c r="L2998" s="24" t="s">
        <v>96</v>
      </c>
      <c r="M2998" s="24" t="s">
        <v>313</v>
      </c>
      <c r="N2998" t="s">
        <v>85</v>
      </c>
      <c r="O2998" s="24">
        <v>1</v>
      </c>
      <c r="P2998">
        <v>5</v>
      </c>
      <c r="Q2998">
        <v>5</v>
      </c>
      <c r="R2998">
        <v>23</v>
      </c>
      <c r="S2998" s="24">
        <v>4.5</v>
      </c>
      <c r="T2998" s="24">
        <v>8</v>
      </c>
      <c r="U2998" s="31" t="s">
        <v>18</v>
      </c>
      <c r="V2998" s="31" t="s">
        <v>8</v>
      </c>
      <c r="W2998" s="31" t="s">
        <v>331</v>
      </c>
      <c r="X2998" s="31" t="s">
        <v>18</v>
      </c>
      <c r="Y2998" s="31" t="s">
        <v>109</v>
      </c>
      <c r="Z2998" s="31" t="s">
        <v>134</v>
      </c>
      <c r="AA2998" s="31" t="s">
        <v>139</v>
      </c>
      <c r="AB2998" s="31" t="s">
        <v>18</v>
      </c>
      <c r="AC2998" s="31" t="s">
        <v>18</v>
      </c>
      <c r="AD2998">
        <v>1292</v>
      </c>
      <c r="AE2998" s="16">
        <v>0</v>
      </c>
      <c r="AF2998" s="24" t="s">
        <v>216</v>
      </c>
      <c r="AG2998">
        <v>40</v>
      </c>
      <c r="AH2998" s="16" t="s">
        <v>18</v>
      </c>
      <c r="AI2998" s="16" t="s">
        <v>297</v>
      </c>
      <c r="AJ2998" s="16" t="s">
        <v>214</v>
      </c>
      <c r="AK2998" s="16"/>
      <c r="AL2998" s="16">
        <v>0</v>
      </c>
    </row>
    <row r="2999" spans="1:38" x14ac:dyDescent="0.3">
      <c r="A2999" s="24" t="s">
        <v>0</v>
      </c>
      <c r="B2999" t="s">
        <v>309</v>
      </c>
      <c r="C2999" t="s">
        <v>287</v>
      </c>
      <c r="D2999">
        <v>-27.178419999999999</v>
      </c>
      <c r="E2999">
        <v>-48.406959999999998</v>
      </c>
      <c r="F2999" s="24" t="s">
        <v>2</v>
      </c>
      <c r="G2999" s="24" t="s">
        <v>3</v>
      </c>
      <c r="H2999" s="25">
        <v>42397</v>
      </c>
      <c r="I2999" s="12" t="s">
        <v>288</v>
      </c>
      <c r="J2999" s="12" t="s">
        <v>270</v>
      </c>
      <c r="K2999" s="12" t="s">
        <v>292</v>
      </c>
      <c r="L2999" s="24" t="s">
        <v>96</v>
      </c>
      <c r="M2999" s="24" t="s">
        <v>313</v>
      </c>
      <c r="N2999" t="s">
        <v>85</v>
      </c>
      <c r="O2999" s="24">
        <v>2</v>
      </c>
      <c r="P2999">
        <v>5</v>
      </c>
      <c r="Q2999">
        <v>5</v>
      </c>
      <c r="R2999">
        <v>23</v>
      </c>
      <c r="S2999" s="24">
        <v>4.5</v>
      </c>
      <c r="T2999" s="24">
        <v>8</v>
      </c>
      <c r="U2999" s="31" t="s">
        <v>18</v>
      </c>
      <c r="V2999" s="31" t="s">
        <v>8</v>
      </c>
      <c r="W2999" s="31" t="s">
        <v>331</v>
      </c>
      <c r="X2999" s="31" t="s">
        <v>18</v>
      </c>
      <c r="Y2999" s="31" t="s">
        <v>109</v>
      </c>
      <c r="Z2999" s="31" t="s">
        <v>134</v>
      </c>
      <c r="AA2999" s="31" t="s">
        <v>139</v>
      </c>
      <c r="AB2999" s="31" t="s">
        <v>18</v>
      </c>
      <c r="AC2999" s="31" t="s">
        <v>18</v>
      </c>
      <c r="AD2999">
        <v>1292</v>
      </c>
      <c r="AE2999" s="16">
        <v>0</v>
      </c>
      <c r="AF2999" s="24" t="s">
        <v>216</v>
      </c>
      <c r="AG2999">
        <v>40</v>
      </c>
      <c r="AH2999" s="16" t="s">
        <v>18</v>
      </c>
      <c r="AI2999" s="16" t="s">
        <v>297</v>
      </c>
      <c r="AJ2999" s="16" t="s">
        <v>214</v>
      </c>
      <c r="AK2999" s="16"/>
      <c r="AL2999" s="16">
        <v>0</v>
      </c>
    </row>
    <row r="3000" spans="1:38" x14ac:dyDescent="0.3">
      <c r="A3000" s="24" t="s">
        <v>0</v>
      </c>
      <c r="B3000" t="s">
        <v>309</v>
      </c>
      <c r="C3000" t="s">
        <v>287</v>
      </c>
      <c r="D3000">
        <v>-27.178419999999999</v>
      </c>
      <c r="E3000">
        <v>-48.406959999999998</v>
      </c>
      <c r="F3000" s="24" t="s">
        <v>2</v>
      </c>
      <c r="G3000" s="24" t="s">
        <v>3</v>
      </c>
      <c r="H3000" s="25">
        <v>42397</v>
      </c>
      <c r="I3000" s="12" t="s">
        <v>288</v>
      </c>
      <c r="J3000" s="12" t="s">
        <v>270</v>
      </c>
      <c r="K3000" s="12" t="s">
        <v>292</v>
      </c>
      <c r="L3000" s="24" t="s">
        <v>96</v>
      </c>
      <c r="M3000" s="24" t="s">
        <v>313</v>
      </c>
      <c r="N3000" t="s">
        <v>85</v>
      </c>
      <c r="O3000" s="24">
        <v>3</v>
      </c>
      <c r="P3000">
        <v>5</v>
      </c>
      <c r="Q3000">
        <v>5</v>
      </c>
      <c r="R3000">
        <v>23</v>
      </c>
      <c r="S3000" s="24">
        <v>4.5</v>
      </c>
      <c r="T3000" s="24">
        <v>8</v>
      </c>
      <c r="U3000" s="31" t="s">
        <v>18</v>
      </c>
      <c r="V3000" s="31" t="s">
        <v>8</v>
      </c>
      <c r="W3000" s="31" t="s">
        <v>331</v>
      </c>
      <c r="X3000" s="31" t="s">
        <v>18</v>
      </c>
      <c r="Y3000" s="31" t="s">
        <v>109</v>
      </c>
      <c r="Z3000" s="31" t="s">
        <v>134</v>
      </c>
      <c r="AA3000" s="31" t="s">
        <v>139</v>
      </c>
      <c r="AB3000" s="31" t="s">
        <v>18</v>
      </c>
      <c r="AC3000" s="31" t="s">
        <v>18</v>
      </c>
      <c r="AD3000">
        <v>1292</v>
      </c>
      <c r="AE3000" s="16">
        <v>0</v>
      </c>
      <c r="AF3000" s="24" t="s">
        <v>216</v>
      </c>
      <c r="AG3000">
        <v>40</v>
      </c>
      <c r="AH3000" s="16" t="s">
        <v>18</v>
      </c>
      <c r="AI3000" s="16" t="s">
        <v>297</v>
      </c>
      <c r="AJ3000" s="16" t="s">
        <v>214</v>
      </c>
      <c r="AK3000" s="16"/>
      <c r="AL3000" s="16">
        <v>0</v>
      </c>
    </row>
    <row r="3001" spans="1:38" x14ac:dyDescent="0.3">
      <c r="A3001" s="24" t="s">
        <v>0</v>
      </c>
      <c r="B3001" t="s">
        <v>310</v>
      </c>
      <c r="C3001" t="s">
        <v>289</v>
      </c>
      <c r="D3001">
        <v>-27.118390000000002</v>
      </c>
      <c r="E3001">
        <v>-48.519509999999997</v>
      </c>
      <c r="F3001" s="24" t="s">
        <v>2</v>
      </c>
      <c r="G3001" s="24" t="s">
        <v>3</v>
      </c>
      <c r="H3001" s="25">
        <v>42389</v>
      </c>
      <c r="I3001" s="12" t="s">
        <v>248</v>
      </c>
      <c r="J3001" s="12" t="s">
        <v>270</v>
      </c>
      <c r="K3001" s="12" t="s">
        <v>292</v>
      </c>
      <c r="L3001" s="24" t="s">
        <v>96</v>
      </c>
      <c r="M3001" s="24" t="s">
        <v>272</v>
      </c>
      <c r="N3001" t="s">
        <v>85</v>
      </c>
      <c r="O3001" s="24">
        <v>1</v>
      </c>
      <c r="P3001">
        <v>5</v>
      </c>
      <c r="Q3001">
        <v>5</v>
      </c>
      <c r="R3001">
        <v>28</v>
      </c>
      <c r="S3001" s="24">
        <v>2.2000000000000002</v>
      </c>
      <c r="T3001" s="24">
        <v>1.5</v>
      </c>
      <c r="U3001" s="31" t="s">
        <v>18</v>
      </c>
      <c r="V3001" s="31" t="s">
        <v>8</v>
      </c>
      <c r="W3001" s="31" t="s">
        <v>331</v>
      </c>
      <c r="X3001" s="31" t="s">
        <v>18</v>
      </c>
      <c r="Y3001" s="31" t="s">
        <v>109</v>
      </c>
      <c r="Z3001" s="31" t="s">
        <v>134</v>
      </c>
      <c r="AA3001" s="31" t="s">
        <v>139</v>
      </c>
      <c r="AB3001" s="31" t="s">
        <v>18</v>
      </c>
      <c r="AC3001" s="31" t="s">
        <v>18</v>
      </c>
      <c r="AD3001">
        <v>1292</v>
      </c>
      <c r="AE3001" s="16">
        <v>0</v>
      </c>
      <c r="AF3001" s="24" t="s">
        <v>216</v>
      </c>
      <c r="AG3001">
        <v>40</v>
      </c>
      <c r="AH3001" s="16" t="s">
        <v>18</v>
      </c>
      <c r="AI3001" s="16" t="s">
        <v>297</v>
      </c>
      <c r="AJ3001" s="16" t="s">
        <v>214</v>
      </c>
      <c r="AK3001" s="16"/>
      <c r="AL3001" s="16">
        <v>0</v>
      </c>
    </row>
    <row r="3002" spans="1:38" x14ac:dyDescent="0.3">
      <c r="A3002" s="24" t="s">
        <v>0</v>
      </c>
      <c r="B3002" t="s">
        <v>310</v>
      </c>
      <c r="C3002" t="s">
        <v>289</v>
      </c>
      <c r="D3002">
        <v>-27.118390000000002</v>
      </c>
      <c r="E3002">
        <v>-48.519509999999997</v>
      </c>
      <c r="F3002" s="24" t="s">
        <v>2</v>
      </c>
      <c r="G3002" s="24" t="s">
        <v>3</v>
      </c>
      <c r="H3002" s="25">
        <v>42389</v>
      </c>
      <c r="I3002" s="12" t="s">
        <v>248</v>
      </c>
      <c r="J3002" s="12" t="s">
        <v>270</v>
      </c>
      <c r="K3002" s="12" t="s">
        <v>292</v>
      </c>
      <c r="L3002" s="24" t="s">
        <v>96</v>
      </c>
      <c r="M3002" s="24" t="s">
        <v>272</v>
      </c>
      <c r="N3002" t="s">
        <v>85</v>
      </c>
      <c r="O3002" s="24">
        <v>2</v>
      </c>
      <c r="P3002">
        <v>5</v>
      </c>
      <c r="Q3002">
        <v>5</v>
      </c>
      <c r="R3002">
        <v>28</v>
      </c>
      <c r="S3002" s="24">
        <v>2.2000000000000002</v>
      </c>
      <c r="T3002" s="24">
        <v>1.5</v>
      </c>
      <c r="U3002" s="31" t="s">
        <v>18</v>
      </c>
      <c r="V3002" s="31" t="s">
        <v>8</v>
      </c>
      <c r="W3002" s="31" t="s">
        <v>331</v>
      </c>
      <c r="X3002" s="31" t="s">
        <v>18</v>
      </c>
      <c r="Y3002" s="31" t="s">
        <v>109</v>
      </c>
      <c r="Z3002" s="31" t="s">
        <v>134</v>
      </c>
      <c r="AA3002" s="31" t="s">
        <v>139</v>
      </c>
      <c r="AB3002" s="31" t="s">
        <v>18</v>
      </c>
      <c r="AC3002" s="31" t="s">
        <v>18</v>
      </c>
      <c r="AD3002">
        <v>1292</v>
      </c>
      <c r="AE3002" s="16">
        <v>0</v>
      </c>
      <c r="AF3002" s="24" t="s">
        <v>216</v>
      </c>
      <c r="AG3002">
        <v>40</v>
      </c>
      <c r="AH3002" s="16" t="s">
        <v>18</v>
      </c>
      <c r="AI3002" s="16" t="s">
        <v>297</v>
      </c>
      <c r="AJ3002" s="16" t="s">
        <v>214</v>
      </c>
      <c r="AK3002" s="16"/>
      <c r="AL3002" s="16">
        <v>0</v>
      </c>
    </row>
    <row r="3003" spans="1:38" x14ac:dyDescent="0.3">
      <c r="A3003" s="24" t="s">
        <v>0</v>
      </c>
      <c r="B3003" t="s">
        <v>310</v>
      </c>
      <c r="C3003" t="s">
        <v>289</v>
      </c>
      <c r="D3003">
        <v>-27.118390000000002</v>
      </c>
      <c r="E3003">
        <v>-48.519509999999997</v>
      </c>
      <c r="F3003" s="24" t="s">
        <v>2</v>
      </c>
      <c r="G3003" s="24" t="s">
        <v>3</v>
      </c>
      <c r="H3003" s="25">
        <v>42389</v>
      </c>
      <c r="I3003" s="12" t="s">
        <v>248</v>
      </c>
      <c r="J3003" s="12" t="s">
        <v>270</v>
      </c>
      <c r="K3003" s="12" t="s">
        <v>292</v>
      </c>
      <c r="L3003" s="24" t="s">
        <v>96</v>
      </c>
      <c r="M3003" s="24" t="s">
        <v>272</v>
      </c>
      <c r="N3003" t="s">
        <v>85</v>
      </c>
      <c r="O3003" s="24">
        <v>3</v>
      </c>
      <c r="P3003">
        <v>5</v>
      </c>
      <c r="Q3003">
        <v>5</v>
      </c>
      <c r="R3003">
        <v>28</v>
      </c>
      <c r="S3003" s="24">
        <v>2.2000000000000002</v>
      </c>
      <c r="T3003" s="24">
        <v>1.5</v>
      </c>
      <c r="U3003" s="31" t="s">
        <v>18</v>
      </c>
      <c r="V3003" s="31" t="s">
        <v>8</v>
      </c>
      <c r="W3003" s="31" t="s">
        <v>331</v>
      </c>
      <c r="X3003" s="31" t="s">
        <v>18</v>
      </c>
      <c r="Y3003" s="31" t="s">
        <v>109</v>
      </c>
      <c r="Z3003" s="31" t="s">
        <v>134</v>
      </c>
      <c r="AA3003" s="31" t="s">
        <v>139</v>
      </c>
      <c r="AB3003" s="31" t="s">
        <v>18</v>
      </c>
      <c r="AC3003" s="31" t="s">
        <v>18</v>
      </c>
      <c r="AD3003">
        <v>1292</v>
      </c>
      <c r="AE3003" s="16">
        <v>0</v>
      </c>
      <c r="AF3003" s="24" t="s">
        <v>216</v>
      </c>
      <c r="AG3003">
        <v>40</v>
      </c>
      <c r="AH3003" s="16" t="s">
        <v>18</v>
      </c>
      <c r="AI3003" s="16" t="s">
        <v>297</v>
      </c>
      <c r="AJ3003" s="16" t="s">
        <v>214</v>
      </c>
      <c r="AK3003" s="16"/>
      <c r="AL3003" s="16">
        <v>0</v>
      </c>
    </row>
    <row r="3004" spans="1:38" x14ac:dyDescent="0.3">
      <c r="A3004" s="24" t="s">
        <v>0</v>
      </c>
      <c r="B3004" t="s">
        <v>311</v>
      </c>
      <c r="C3004" t="s">
        <v>290</v>
      </c>
      <c r="D3004">
        <v>-27.11862</v>
      </c>
      <c r="E3004">
        <v>-48.514699999999998</v>
      </c>
      <c r="F3004" s="24" t="s">
        <v>2</v>
      </c>
      <c r="G3004" s="24" t="s">
        <v>3</v>
      </c>
      <c r="H3004" s="25">
        <v>42389</v>
      </c>
      <c r="I3004" s="12" t="s">
        <v>248</v>
      </c>
      <c r="J3004" s="12" t="s">
        <v>270</v>
      </c>
      <c r="K3004" s="12" t="s">
        <v>292</v>
      </c>
      <c r="L3004" s="24" t="s">
        <v>96</v>
      </c>
      <c r="M3004" s="24" t="s">
        <v>272</v>
      </c>
      <c r="N3004" t="s">
        <v>85</v>
      </c>
      <c r="O3004" s="24">
        <v>1</v>
      </c>
      <c r="P3004">
        <v>5</v>
      </c>
      <c r="Q3004">
        <v>5</v>
      </c>
      <c r="R3004">
        <v>28</v>
      </c>
      <c r="S3004" s="24">
        <v>2.2000000000000002</v>
      </c>
      <c r="T3004" s="24">
        <v>2</v>
      </c>
      <c r="U3004" s="31" t="s">
        <v>18</v>
      </c>
      <c r="V3004" s="31" t="s">
        <v>8</v>
      </c>
      <c r="W3004" s="31" t="s">
        <v>331</v>
      </c>
      <c r="X3004" s="31" t="s">
        <v>18</v>
      </c>
      <c r="Y3004" s="31" t="s">
        <v>109</v>
      </c>
      <c r="Z3004" s="31" t="s">
        <v>134</v>
      </c>
      <c r="AA3004" s="31" t="s">
        <v>139</v>
      </c>
      <c r="AB3004" s="31" t="s">
        <v>18</v>
      </c>
      <c r="AC3004" s="31" t="s">
        <v>18</v>
      </c>
      <c r="AD3004">
        <v>1292</v>
      </c>
      <c r="AE3004" s="16">
        <v>0</v>
      </c>
      <c r="AF3004" s="24" t="s">
        <v>216</v>
      </c>
      <c r="AG3004">
        <v>40</v>
      </c>
      <c r="AH3004" s="16" t="s">
        <v>18</v>
      </c>
      <c r="AI3004" s="16" t="s">
        <v>297</v>
      </c>
      <c r="AJ3004" s="16" t="s">
        <v>214</v>
      </c>
      <c r="AK3004" s="16"/>
      <c r="AL3004" s="16">
        <v>0</v>
      </c>
    </row>
    <row r="3005" spans="1:38" x14ac:dyDescent="0.3">
      <c r="A3005" s="24" t="s">
        <v>0</v>
      </c>
      <c r="B3005" t="s">
        <v>311</v>
      </c>
      <c r="C3005" t="s">
        <v>290</v>
      </c>
      <c r="D3005">
        <v>-27.11862</v>
      </c>
      <c r="E3005">
        <v>-48.514699999999998</v>
      </c>
      <c r="F3005" s="24" t="s">
        <v>2</v>
      </c>
      <c r="G3005" s="24" t="s">
        <v>3</v>
      </c>
      <c r="H3005" s="25">
        <v>42389</v>
      </c>
      <c r="I3005" s="12" t="s">
        <v>248</v>
      </c>
      <c r="J3005" s="12" t="s">
        <v>270</v>
      </c>
      <c r="K3005" s="12" t="s">
        <v>292</v>
      </c>
      <c r="L3005" s="24" t="s">
        <v>96</v>
      </c>
      <c r="M3005" s="24" t="s">
        <v>272</v>
      </c>
      <c r="N3005" t="s">
        <v>85</v>
      </c>
      <c r="O3005" s="24">
        <v>2</v>
      </c>
      <c r="P3005">
        <v>5</v>
      </c>
      <c r="Q3005">
        <v>5</v>
      </c>
      <c r="R3005">
        <v>28</v>
      </c>
      <c r="S3005" s="24">
        <v>2.2000000000000002</v>
      </c>
      <c r="T3005" s="24">
        <v>2</v>
      </c>
      <c r="U3005" s="31" t="s">
        <v>18</v>
      </c>
      <c r="V3005" s="31" t="s">
        <v>8</v>
      </c>
      <c r="W3005" s="31" t="s">
        <v>331</v>
      </c>
      <c r="X3005" s="31" t="s">
        <v>18</v>
      </c>
      <c r="Y3005" s="31" t="s">
        <v>109</v>
      </c>
      <c r="Z3005" s="31" t="s">
        <v>134</v>
      </c>
      <c r="AA3005" s="31" t="s">
        <v>139</v>
      </c>
      <c r="AB3005" s="31" t="s">
        <v>18</v>
      </c>
      <c r="AC3005" s="31" t="s">
        <v>18</v>
      </c>
      <c r="AD3005">
        <v>1292</v>
      </c>
      <c r="AE3005" s="16">
        <v>0</v>
      </c>
      <c r="AF3005" s="24" t="s">
        <v>216</v>
      </c>
      <c r="AG3005">
        <v>40</v>
      </c>
      <c r="AH3005" s="16" t="s">
        <v>18</v>
      </c>
      <c r="AI3005" s="16" t="s">
        <v>297</v>
      </c>
      <c r="AJ3005" s="16" t="s">
        <v>214</v>
      </c>
      <c r="AK3005" s="16"/>
      <c r="AL3005" s="16">
        <v>0</v>
      </c>
    </row>
    <row r="3006" spans="1:38" x14ac:dyDescent="0.3">
      <c r="A3006" s="24" t="s">
        <v>0</v>
      </c>
      <c r="B3006" t="s">
        <v>311</v>
      </c>
      <c r="C3006" t="s">
        <v>290</v>
      </c>
      <c r="D3006">
        <v>-27.11862</v>
      </c>
      <c r="E3006">
        <v>-48.514699999999998</v>
      </c>
      <c r="F3006" s="24" t="s">
        <v>2</v>
      </c>
      <c r="G3006" s="24" t="s">
        <v>3</v>
      </c>
      <c r="H3006" s="25">
        <v>42389</v>
      </c>
      <c r="I3006" s="12" t="s">
        <v>248</v>
      </c>
      <c r="J3006" s="12" t="s">
        <v>270</v>
      </c>
      <c r="K3006" s="12" t="s">
        <v>292</v>
      </c>
      <c r="L3006" s="24" t="s">
        <v>96</v>
      </c>
      <c r="M3006" s="24" t="s">
        <v>272</v>
      </c>
      <c r="N3006" t="s">
        <v>85</v>
      </c>
      <c r="O3006" s="24">
        <v>3</v>
      </c>
      <c r="P3006">
        <v>5</v>
      </c>
      <c r="Q3006">
        <v>5</v>
      </c>
      <c r="R3006">
        <v>28</v>
      </c>
      <c r="S3006" s="24">
        <v>2.2000000000000002</v>
      </c>
      <c r="T3006" s="24">
        <v>2</v>
      </c>
      <c r="U3006" s="31" t="s">
        <v>18</v>
      </c>
      <c r="V3006" s="31" t="s">
        <v>8</v>
      </c>
      <c r="W3006" s="31" t="s">
        <v>331</v>
      </c>
      <c r="X3006" s="31" t="s">
        <v>18</v>
      </c>
      <c r="Y3006" s="31" t="s">
        <v>109</v>
      </c>
      <c r="Z3006" s="31" t="s">
        <v>134</v>
      </c>
      <c r="AA3006" s="31" t="s">
        <v>139</v>
      </c>
      <c r="AB3006" s="31" t="s">
        <v>18</v>
      </c>
      <c r="AC3006" s="31" t="s">
        <v>18</v>
      </c>
      <c r="AD3006">
        <v>1292</v>
      </c>
      <c r="AE3006" s="16">
        <v>1</v>
      </c>
      <c r="AF3006" s="24" t="s">
        <v>216</v>
      </c>
      <c r="AG3006">
        <v>40</v>
      </c>
      <c r="AH3006" s="16" t="s">
        <v>18</v>
      </c>
      <c r="AI3006" s="16" t="s">
        <v>297</v>
      </c>
      <c r="AJ3006" s="16" t="s">
        <v>214</v>
      </c>
      <c r="AK3006" s="16"/>
      <c r="AL3006" s="16">
        <v>1</v>
      </c>
    </row>
    <row r="3007" spans="1:38" x14ac:dyDescent="0.3">
      <c r="A3007" s="24" t="s">
        <v>0</v>
      </c>
      <c r="B3007" t="s">
        <v>306</v>
      </c>
      <c r="C3007" t="s">
        <v>268</v>
      </c>
      <c r="D3007">
        <v>-27.609590000000001</v>
      </c>
      <c r="E3007">
        <v>-48.387419999999999</v>
      </c>
      <c r="F3007" s="24" t="s">
        <v>2</v>
      </c>
      <c r="G3007" s="24" t="s">
        <v>3</v>
      </c>
      <c r="H3007" s="25">
        <v>42033</v>
      </c>
      <c r="I3007" s="12" t="s">
        <v>269</v>
      </c>
      <c r="J3007" s="12" t="s">
        <v>270</v>
      </c>
      <c r="K3007" s="12" t="s">
        <v>271</v>
      </c>
      <c r="L3007" s="24" t="s">
        <v>96</v>
      </c>
      <c r="M3007" s="24" t="s">
        <v>272</v>
      </c>
      <c r="N3007" t="s">
        <v>85</v>
      </c>
      <c r="O3007" s="24">
        <v>1</v>
      </c>
      <c r="P3007">
        <v>5</v>
      </c>
      <c r="Q3007">
        <v>5</v>
      </c>
      <c r="R3007">
        <v>19</v>
      </c>
      <c r="S3007" s="24">
        <v>5</v>
      </c>
      <c r="T3007" s="24">
        <v>5.2</v>
      </c>
      <c r="U3007" t="s">
        <v>300</v>
      </c>
      <c r="V3007" s="14" t="str">
        <f>VLOOKUP($U3007,look_up!$A$2:J3033,2,FALSE)</f>
        <v>Anêmona</v>
      </c>
      <c r="W3007" s="14" t="str">
        <f>VLOOKUP($U3007,look_up!$A$2:K3033,3,FALSE)</f>
        <v>Genus</v>
      </c>
      <c r="X3007" s="14" t="str">
        <f>VLOOKUP($U3007,look_up!$A$2:L3033,4,FALSE)</f>
        <v>NA</v>
      </c>
      <c r="Y3007" s="14" t="str">
        <f>VLOOKUP($U3007,look_up!A$2:K3033,5,FALSE)</f>
        <v>Animalia</v>
      </c>
      <c r="Z3007" s="14" t="str">
        <f>VLOOKUP($U3007,look_up!A$2:L3033,6,FALSE)</f>
        <v>Cnidaria</v>
      </c>
      <c r="AA3007" s="14" t="str">
        <f>VLOOKUP($U3007,look_up!A$2:M3033,7,FALSE)</f>
        <v>Anthozoa</v>
      </c>
      <c r="AB3007" s="14" t="str">
        <f>VLOOKUP($U3007,look_up!$A$2:P3033,8,FALSE)</f>
        <v>Actiniaria</v>
      </c>
      <c r="AC3007" s="14" t="str">
        <f>VLOOKUP($U3007,look_up!$A$2:Q3033,9,FALSE)</f>
        <v>Andvakiidae</v>
      </c>
      <c r="AD3007" s="14">
        <f>VLOOKUP($U3007,look_up!A$2:P3033,10,FALSE)</f>
        <v>100766</v>
      </c>
      <c r="AE3007" s="16">
        <v>0</v>
      </c>
      <c r="AF3007" s="24" t="s">
        <v>216</v>
      </c>
      <c r="AG3007">
        <v>40</v>
      </c>
      <c r="AH3007" s="16" t="s">
        <v>298</v>
      </c>
      <c r="AI3007" s="16" t="s">
        <v>297</v>
      </c>
      <c r="AJ3007" s="16" t="s">
        <v>214</v>
      </c>
      <c r="AK3007" s="16" t="s">
        <v>300</v>
      </c>
      <c r="AL3007" s="16">
        <v>0</v>
      </c>
    </row>
    <row r="3008" spans="1:38" x14ac:dyDescent="0.3">
      <c r="A3008" s="24" t="s">
        <v>0</v>
      </c>
      <c r="B3008" t="s">
        <v>306</v>
      </c>
      <c r="C3008" t="s">
        <v>268</v>
      </c>
      <c r="D3008">
        <v>-27.609590000000001</v>
      </c>
      <c r="E3008">
        <v>-48.387419999999999</v>
      </c>
      <c r="F3008" s="24" t="s">
        <v>2</v>
      </c>
      <c r="G3008" s="24" t="s">
        <v>3</v>
      </c>
      <c r="H3008" s="25">
        <v>42033</v>
      </c>
      <c r="I3008" s="12" t="s">
        <v>269</v>
      </c>
      <c r="J3008" s="12" t="s">
        <v>270</v>
      </c>
      <c r="K3008" s="12" t="s">
        <v>271</v>
      </c>
      <c r="L3008" s="24" t="s">
        <v>96</v>
      </c>
      <c r="M3008" s="24" t="s">
        <v>272</v>
      </c>
      <c r="N3008" t="s">
        <v>85</v>
      </c>
      <c r="O3008" s="24">
        <v>2</v>
      </c>
      <c r="P3008">
        <v>5</v>
      </c>
      <c r="Q3008">
        <v>5</v>
      </c>
      <c r="R3008">
        <v>19</v>
      </c>
      <c r="S3008" s="24">
        <v>5</v>
      </c>
      <c r="T3008" s="24">
        <v>5.2</v>
      </c>
      <c r="U3008" t="s">
        <v>300</v>
      </c>
      <c r="V3008" s="14" t="str">
        <f>VLOOKUP($U3008,look_up!$A$2:J3034,2,FALSE)</f>
        <v>Anêmona</v>
      </c>
      <c r="W3008" s="14" t="str">
        <f>VLOOKUP($U3008,look_up!$A$2:K3034,3,FALSE)</f>
        <v>Genus</v>
      </c>
      <c r="X3008" s="14" t="str">
        <f>VLOOKUP($U3008,look_up!$A$2:L3034,4,FALSE)</f>
        <v>NA</v>
      </c>
      <c r="Y3008" s="14" t="str">
        <f>VLOOKUP($U3008,look_up!A$2:K3034,5,FALSE)</f>
        <v>Animalia</v>
      </c>
      <c r="Z3008" s="14" t="str">
        <f>VLOOKUP($U3008,look_up!A$2:L3034,6,FALSE)</f>
        <v>Cnidaria</v>
      </c>
      <c r="AA3008" s="14" t="str">
        <f>VLOOKUP($U3008,look_up!A$2:M3034,7,FALSE)</f>
        <v>Anthozoa</v>
      </c>
      <c r="AB3008" s="14" t="str">
        <f>VLOOKUP($U3008,look_up!$A$2:P3034,8,FALSE)</f>
        <v>Actiniaria</v>
      </c>
      <c r="AC3008" s="14" t="str">
        <f>VLOOKUP($U3008,look_up!$A$2:Q3034,9,FALSE)</f>
        <v>Andvakiidae</v>
      </c>
      <c r="AD3008" s="14">
        <f>VLOOKUP($U3008,look_up!A$2:P3034,10,FALSE)</f>
        <v>100766</v>
      </c>
      <c r="AE3008" s="16">
        <v>0</v>
      </c>
      <c r="AF3008" s="24" t="s">
        <v>216</v>
      </c>
      <c r="AG3008">
        <v>40</v>
      </c>
      <c r="AH3008" s="16" t="s">
        <v>298</v>
      </c>
      <c r="AI3008" s="16" t="s">
        <v>297</v>
      </c>
      <c r="AJ3008" s="16" t="s">
        <v>214</v>
      </c>
      <c r="AK3008" s="16" t="s">
        <v>300</v>
      </c>
      <c r="AL3008" s="16">
        <v>0</v>
      </c>
    </row>
    <row r="3009" spans="1:38" x14ac:dyDescent="0.3">
      <c r="A3009" s="24" t="s">
        <v>0</v>
      </c>
      <c r="B3009" t="s">
        <v>306</v>
      </c>
      <c r="C3009" t="s">
        <v>268</v>
      </c>
      <c r="D3009">
        <v>-27.609590000000001</v>
      </c>
      <c r="E3009">
        <v>-48.387419999999999</v>
      </c>
      <c r="F3009" s="24" t="s">
        <v>2</v>
      </c>
      <c r="G3009" s="24" t="s">
        <v>3</v>
      </c>
      <c r="H3009" s="25">
        <v>42033</v>
      </c>
      <c r="I3009" s="12" t="s">
        <v>269</v>
      </c>
      <c r="J3009" s="12" t="s">
        <v>270</v>
      </c>
      <c r="K3009" s="12" t="s">
        <v>271</v>
      </c>
      <c r="L3009" s="24" t="s">
        <v>96</v>
      </c>
      <c r="M3009" s="24" t="s">
        <v>272</v>
      </c>
      <c r="N3009" t="s">
        <v>85</v>
      </c>
      <c r="O3009" s="24">
        <v>3</v>
      </c>
      <c r="P3009">
        <v>5</v>
      </c>
      <c r="Q3009">
        <v>5</v>
      </c>
      <c r="R3009">
        <v>19</v>
      </c>
      <c r="S3009" s="24">
        <v>5</v>
      </c>
      <c r="T3009" s="24">
        <v>5.2</v>
      </c>
      <c r="U3009" t="s">
        <v>300</v>
      </c>
      <c r="V3009" s="14" t="str">
        <f>VLOOKUP($U3009,look_up!$A$2:J3035,2,FALSE)</f>
        <v>Anêmona</v>
      </c>
      <c r="W3009" s="14" t="str">
        <f>VLOOKUP($U3009,look_up!$A$2:K3035,3,FALSE)</f>
        <v>Genus</v>
      </c>
      <c r="X3009" s="14" t="str">
        <f>VLOOKUP($U3009,look_up!$A$2:L3035,4,FALSE)</f>
        <v>NA</v>
      </c>
      <c r="Y3009" s="14" t="str">
        <f>VLOOKUP($U3009,look_up!A$2:K3035,5,FALSE)</f>
        <v>Animalia</v>
      </c>
      <c r="Z3009" s="14" t="str">
        <f>VLOOKUP($U3009,look_up!A$2:L3035,6,FALSE)</f>
        <v>Cnidaria</v>
      </c>
      <c r="AA3009" s="14" t="str">
        <f>VLOOKUP($U3009,look_up!A$2:M3035,7,FALSE)</f>
        <v>Anthozoa</v>
      </c>
      <c r="AB3009" s="14" t="str">
        <f>VLOOKUP($U3009,look_up!$A$2:P3035,8,FALSE)</f>
        <v>Actiniaria</v>
      </c>
      <c r="AC3009" s="14" t="str">
        <f>VLOOKUP($U3009,look_up!$A$2:Q3035,9,FALSE)</f>
        <v>Andvakiidae</v>
      </c>
      <c r="AD3009" s="14">
        <f>VLOOKUP($U3009,look_up!A$2:P3035,10,FALSE)</f>
        <v>100766</v>
      </c>
      <c r="AE3009" s="16">
        <v>0</v>
      </c>
      <c r="AF3009" s="24" t="s">
        <v>216</v>
      </c>
      <c r="AG3009">
        <v>40</v>
      </c>
      <c r="AH3009" s="16" t="s">
        <v>298</v>
      </c>
      <c r="AI3009" s="16" t="s">
        <v>297</v>
      </c>
      <c r="AJ3009" s="16" t="s">
        <v>214</v>
      </c>
      <c r="AK3009" s="16" t="s">
        <v>300</v>
      </c>
      <c r="AL3009" s="16">
        <v>0</v>
      </c>
    </row>
    <row r="3010" spans="1:38" x14ac:dyDescent="0.3">
      <c r="A3010" s="24" t="s">
        <v>0</v>
      </c>
      <c r="B3010" t="s">
        <v>307</v>
      </c>
      <c r="C3010" t="s">
        <v>274</v>
      </c>
      <c r="D3010">
        <v>-27.488160000000001</v>
      </c>
      <c r="E3010">
        <v>-48.365229999999997</v>
      </c>
      <c r="F3010" s="24" t="s">
        <v>2</v>
      </c>
      <c r="G3010" s="24" t="s">
        <v>3</v>
      </c>
      <c r="H3010" s="25">
        <v>42038</v>
      </c>
      <c r="I3010" s="12" t="s">
        <v>100</v>
      </c>
      <c r="J3010" s="12" t="s">
        <v>245</v>
      </c>
      <c r="K3010" s="12" t="s">
        <v>271</v>
      </c>
      <c r="L3010" s="24" t="s">
        <v>96</v>
      </c>
      <c r="M3010" s="24" t="s">
        <v>272</v>
      </c>
      <c r="N3010" t="s">
        <v>85</v>
      </c>
      <c r="O3010" s="24">
        <v>1</v>
      </c>
      <c r="P3010">
        <v>5</v>
      </c>
      <c r="Q3010">
        <v>5</v>
      </c>
      <c r="R3010">
        <v>23</v>
      </c>
      <c r="S3010" s="24">
        <v>4.8</v>
      </c>
      <c r="T3010" s="24">
        <v>2.4</v>
      </c>
      <c r="U3010" t="s">
        <v>300</v>
      </c>
      <c r="V3010" s="14" t="str">
        <f>VLOOKUP($U3010,look_up!$A$2:J3036,2,FALSE)</f>
        <v>Anêmona</v>
      </c>
      <c r="W3010" s="14" t="str">
        <f>VLOOKUP($U3010,look_up!$A$2:K3036,3,FALSE)</f>
        <v>Genus</v>
      </c>
      <c r="X3010" s="14" t="str">
        <f>VLOOKUP($U3010,look_up!$A$2:L3036,4,FALSE)</f>
        <v>NA</v>
      </c>
      <c r="Y3010" s="14" t="str">
        <f>VLOOKUP($U3010,look_up!A$2:K3036,5,FALSE)</f>
        <v>Animalia</v>
      </c>
      <c r="Z3010" s="14" t="str">
        <f>VLOOKUP($U3010,look_up!A$2:L3036,6,FALSE)</f>
        <v>Cnidaria</v>
      </c>
      <c r="AA3010" s="14" t="str">
        <f>VLOOKUP($U3010,look_up!A$2:M3036,7,FALSE)</f>
        <v>Anthozoa</v>
      </c>
      <c r="AB3010" s="14" t="str">
        <f>VLOOKUP($U3010,look_up!$A$2:P3036,8,FALSE)</f>
        <v>Actiniaria</v>
      </c>
      <c r="AC3010" s="14" t="str">
        <f>VLOOKUP($U3010,look_up!$A$2:Q3036,9,FALSE)</f>
        <v>Andvakiidae</v>
      </c>
      <c r="AD3010" s="14">
        <f>VLOOKUP($U3010,look_up!A$2:P3036,10,FALSE)</f>
        <v>100766</v>
      </c>
      <c r="AE3010" s="16">
        <v>0</v>
      </c>
      <c r="AF3010" s="24" t="s">
        <v>216</v>
      </c>
      <c r="AG3010">
        <v>40</v>
      </c>
      <c r="AH3010" s="16" t="s">
        <v>298</v>
      </c>
      <c r="AI3010" s="16" t="s">
        <v>297</v>
      </c>
      <c r="AJ3010" s="16" t="s">
        <v>214</v>
      </c>
      <c r="AK3010" s="16" t="s">
        <v>300</v>
      </c>
      <c r="AL3010" s="16">
        <v>0</v>
      </c>
    </row>
    <row r="3011" spans="1:38" x14ac:dyDescent="0.3">
      <c r="A3011" s="24" t="s">
        <v>0</v>
      </c>
      <c r="B3011" t="s">
        <v>307</v>
      </c>
      <c r="C3011" t="s">
        <v>274</v>
      </c>
      <c r="D3011">
        <v>-27.488160000000001</v>
      </c>
      <c r="E3011">
        <v>-48.365229999999997</v>
      </c>
      <c r="F3011" s="24" t="s">
        <v>2</v>
      </c>
      <c r="G3011" s="24" t="s">
        <v>3</v>
      </c>
      <c r="H3011" s="25">
        <v>42038</v>
      </c>
      <c r="I3011" s="12" t="s">
        <v>100</v>
      </c>
      <c r="J3011" s="12" t="s">
        <v>245</v>
      </c>
      <c r="K3011" s="12" t="s">
        <v>271</v>
      </c>
      <c r="L3011" s="24" t="s">
        <v>96</v>
      </c>
      <c r="M3011" s="24" t="s">
        <v>272</v>
      </c>
      <c r="N3011" t="s">
        <v>85</v>
      </c>
      <c r="O3011" s="24">
        <v>2</v>
      </c>
      <c r="P3011">
        <v>5</v>
      </c>
      <c r="Q3011">
        <v>5</v>
      </c>
      <c r="R3011">
        <v>23</v>
      </c>
      <c r="S3011" s="24">
        <v>4.8</v>
      </c>
      <c r="T3011" s="24">
        <v>2.4</v>
      </c>
      <c r="U3011" t="s">
        <v>300</v>
      </c>
      <c r="V3011" s="14" t="str">
        <f>VLOOKUP($U3011,look_up!$A$2:J3037,2,FALSE)</f>
        <v>Anêmona</v>
      </c>
      <c r="W3011" s="14" t="str">
        <f>VLOOKUP($U3011,look_up!$A$2:K3037,3,FALSE)</f>
        <v>Genus</v>
      </c>
      <c r="X3011" s="14" t="str">
        <f>VLOOKUP($U3011,look_up!$A$2:L3037,4,FALSE)</f>
        <v>NA</v>
      </c>
      <c r="Y3011" s="14" t="str">
        <f>VLOOKUP($U3011,look_up!A$2:K3037,5,FALSE)</f>
        <v>Animalia</v>
      </c>
      <c r="Z3011" s="14" t="str">
        <f>VLOOKUP($U3011,look_up!A$2:L3037,6,FALSE)</f>
        <v>Cnidaria</v>
      </c>
      <c r="AA3011" s="14" t="str">
        <f>VLOOKUP($U3011,look_up!A$2:M3037,7,FALSE)</f>
        <v>Anthozoa</v>
      </c>
      <c r="AB3011" s="14" t="str">
        <f>VLOOKUP($U3011,look_up!$A$2:P3037,8,FALSE)</f>
        <v>Actiniaria</v>
      </c>
      <c r="AC3011" s="14" t="str">
        <f>VLOOKUP($U3011,look_up!$A$2:Q3037,9,FALSE)</f>
        <v>Andvakiidae</v>
      </c>
      <c r="AD3011" s="14">
        <f>VLOOKUP($U3011,look_up!A$2:P3037,10,FALSE)</f>
        <v>100766</v>
      </c>
      <c r="AE3011" s="16">
        <v>0</v>
      </c>
      <c r="AF3011" s="24" t="s">
        <v>216</v>
      </c>
      <c r="AG3011">
        <v>40</v>
      </c>
      <c r="AH3011" s="16" t="s">
        <v>298</v>
      </c>
      <c r="AI3011" s="16" t="s">
        <v>297</v>
      </c>
      <c r="AJ3011" s="16" t="s">
        <v>214</v>
      </c>
      <c r="AK3011" s="16" t="s">
        <v>300</v>
      </c>
      <c r="AL3011" s="16">
        <v>0</v>
      </c>
    </row>
    <row r="3012" spans="1:38" x14ac:dyDescent="0.3">
      <c r="A3012" s="24" t="s">
        <v>0</v>
      </c>
      <c r="B3012" t="s">
        <v>307</v>
      </c>
      <c r="C3012" t="s">
        <v>274</v>
      </c>
      <c r="D3012">
        <v>-27.488160000000001</v>
      </c>
      <c r="E3012">
        <v>-48.365229999999997</v>
      </c>
      <c r="F3012" s="24" t="s">
        <v>2</v>
      </c>
      <c r="G3012" s="24" t="s">
        <v>3</v>
      </c>
      <c r="H3012" s="25">
        <v>42038</v>
      </c>
      <c r="I3012" s="12" t="s">
        <v>100</v>
      </c>
      <c r="J3012" s="12" t="s">
        <v>245</v>
      </c>
      <c r="K3012" s="12" t="s">
        <v>271</v>
      </c>
      <c r="L3012" s="24" t="s">
        <v>96</v>
      </c>
      <c r="M3012" s="24" t="s">
        <v>272</v>
      </c>
      <c r="N3012" t="s">
        <v>85</v>
      </c>
      <c r="O3012" s="24">
        <v>3</v>
      </c>
      <c r="P3012">
        <v>5</v>
      </c>
      <c r="Q3012">
        <v>5</v>
      </c>
      <c r="R3012">
        <v>23</v>
      </c>
      <c r="S3012" s="24">
        <v>4.8</v>
      </c>
      <c r="T3012" s="24">
        <v>2.4</v>
      </c>
      <c r="U3012" t="s">
        <v>300</v>
      </c>
      <c r="V3012" s="14" t="str">
        <f>VLOOKUP($U3012,look_up!$A$2:J3038,2,FALSE)</f>
        <v>Anêmona</v>
      </c>
      <c r="W3012" s="14" t="str">
        <f>VLOOKUP($U3012,look_up!$A$2:K3038,3,FALSE)</f>
        <v>Genus</v>
      </c>
      <c r="X3012" s="14" t="str">
        <f>VLOOKUP($U3012,look_up!$A$2:L3038,4,FALSE)</f>
        <v>NA</v>
      </c>
      <c r="Y3012" s="14" t="str">
        <f>VLOOKUP($U3012,look_up!A$2:K3038,5,FALSE)</f>
        <v>Animalia</v>
      </c>
      <c r="Z3012" s="14" t="str">
        <f>VLOOKUP($U3012,look_up!A$2:L3038,6,FALSE)</f>
        <v>Cnidaria</v>
      </c>
      <c r="AA3012" s="14" t="str">
        <f>VLOOKUP($U3012,look_up!A$2:M3038,7,FALSE)</f>
        <v>Anthozoa</v>
      </c>
      <c r="AB3012" s="14" t="str">
        <f>VLOOKUP($U3012,look_up!$A$2:P3038,8,FALSE)</f>
        <v>Actiniaria</v>
      </c>
      <c r="AC3012" s="14" t="str">
        <f>VLOOKUP($U3012,look_up!$A$2:Q3038,9,FALSE)</f>
        <v>Andvakiidae</v>
      </c>
      <c r="AD3012" s="14">
        <f>VLOOKUP($U3012,look_up!A$2:P3038,10,FALSE)</f>
        <v>100766</v>
      </c>
      <c r="AE3012" s="16">
        <v>0</v>
      </c>
      <c r="AF3012" s="24" t="s">
        <v>216</v>
      </c>
      <c r="AG3012">
        <v>40</v>
      </c>
      <c r="AH3012" s="16" t="s">
        <v>298</v>
      </c>
      <c r="AI3012" s="16" t="s">
        <v>297</v>
      </c>
      <c r="AJ3012" s="16" t="s">
        <v>214</v>
      </c>
      <c r="AK3012" s="16" t="s">
        <v>300</v>
      </c>
      <c r="AL3012" s="16">
        <v>0</v>
      </c>
    </row>
    <row r="3013" spans="1:38" x14ac:dyDescent="0.3">
      <c r="A3013" s="24" t="s">
        <v>0</v>
      </c>
      <c r="B3013" t="s">
        <v>307</v>
      </c>
      <c r="C3013" t="s">
        <v>274</v>
      </c>
      <c r="D3013">
        <v>-27.488160000000001</v>
      </c>
      <c r="E3013">
        <v>-48.365229999999997</v>
      </c>
      <c r="F3013" s="24" t="s">
        <v>2</v>
      </c>
      <c r="G3013" s="24" t="s">
        <v>3</v>
      </c>
      <c r="H3013" s="25">
        <v>42038</v>
      </c>
      <c r="I3013" s="12" t="s">
        <v>100</v>
      </c>
      <c r="J3013" s="12" t="s">
        <v>245</v>
      </c>
      <c r="K3013" s="12" t="s">
        <v>271</v>
      </c>
      <c r="L3013" s="24" t="s">
        <v>96</v>
      </c>
      <c r="M3013" s="24" t="s">
        <v>272</v>
      </c>
      <c r="N3013" t="s">
        <v>85</v>
      </c>
      <c r="O3013" s="24">
        <v>2</v>
      </c>
      <c r="P3013">
        <v>10</v>
      </c>
      <c r="Q3013">
        <v>10</v>
      </c>
      <c r="R3013">
        <v>19</v>
      </c>
      <c r="S3013" s="24">
        <v>4.8</v>
      </c>
      <c r="T3013" s="24">
        <v>2.4</v>
      </c>
      <c r="U3013" t="s">
        <v>300</v>
      </c>
      <c r="V3013" s="14" t="str">
        <f>VLOOKUP($U3013,look_up!$A$2:J3039,2,FALSE)</f>
        <v>Anêmona</v>
      </c>
      <c r="W3013" s="14" t="str">
        <f>VLOOKUP($U3013,look_up!$A$2:K3039,3,FALSE)</f>
        <v>Genus</v>
      </c>
      <c r="X3013" s="14" t="str">
        <f>VLOOKUP($U3013,look_up!$A$2:L3039,4,FALSE)</f>
        <v>NA</v>
      </c>
      <c r="Y3013" s="14" t="str">
        <f>VLOOKUP($U3013,look_up!A$2:K3039,5,FALSE)</f>
        <v>Animalia</v>
      </c>
      <c r="Z3013" s="14" t="str">
        <f>VLOOKUP($U3013,look_up!A$2:L3039,6,FALSE)</f>
        <v>Cnidaria</v>
      </c>
      <c r="AA3013" s="14" t="str">
        <f>VLOOKUP($U3013,look_up!A$2:M3039,7,FALSE)</f>
        <v>Anthozoa</v>
      </c>
      <c r="AB3013" s="14" t="str">
        <f>VLOOKUP($U3013,look_up!$A$2:P3039,8,FALSE)</f>
        <v>Actiniaria</v>
      </c>
      <c r="AC3013" s="14" t="str">
        <f>VLOOKUP($U3013,look_up!$A$2:Q3039,9,FALSE)</f>
        <v>Andvakiidae</v>
      </c>
      <c r="AD3013" s="14">
        <f>VLOOKUP($U3013,look_up!A$2:P3039,10,FALSE)</f>
        <v>100766</v>
      </c>
      <c r="AE3013" s="16">
        <v>0</v>
      </c>
      <c r="AF3013" s="24" t="s">
        <v>216</v>
      </c>
      <c r="AG3013">
        <v>40</v>
      </c>
      <c r="AH3013" s="16" t="s">
        <v>298</v>
      </c>
      <c r="AI3013" s="16" t="s">
        <v>297</v>
      </c>
      <c r="AJ3013" s="16" t="s">
        <v>214</v>
      </c>
      <c r="AK3013" s="16" t="s">
        <v>300</v>
      </c>
      <c r="AL3013" s="16">
        <v>0</v>
      </c>
    </row>
    <row r="3014" spans="1:38" x14ac:dyDescent="0.3">
      <c r="A3014" s="24" t="s">
        <v>0</v>
      </c>
      <c r="B3014" t="s">
        <v>307</v>
      </c>
      <c r="C3014" t="s">
        <v>274</v>
      </c>
      <c r="D3014">
        <v>-27.488160000000001</v>
      </c>
      <c r="E3014">
        <v>-48.365229999999997</v>
      </c>
      <c r="F3014" s="24" t="s">
        <v>2</v>
      </c>
      <c r="G3014" s="24" t="s">
        <v>3</v>
      </c>
      <c r="H3014" s="25">
        <v>42038</v>
      </c>
      <c r="I3014" s="12" t="s">
        <v>100</v>
      </c>
      <c r="J3014" s="12" t="s">
        <v>245</v>
      </c>
      <c r="K3014" s="12" t="s">
        <v>271</v>
      </c>
      <c r="L3014" s="24" t="s">
        <v>96</v>
      </c>
      <c r="M3014" s="24" t="s">
        <v>272</v>
      </c>
      <c r="N3014" t="s">
        <v>85</v>
      </c>
      <c r="O3014" s="24">
        <v>3</v>
      </c>
      <c r="P3014">
        <v>10</v>
      </c>
      <c r="Q3014">
        <v>10</v>
      </c>
      <c r="R3014">
        <v>19</v>
      </c>
      <c r="S3014" s="24">
        <v>4.8</v>
      </c>
      <c r="T3014" s="24">
        <v>2.4</v>
      </c>
      <c r="U3014" t="s">
        <v>300</v>
      </c>
      <c r="V3014" s="14" t="str">
        <f>VLOOKUP($U3014,look_up!$A$2:J3040,2,FALSE)</f>
        <v>Anêmona</v>
      </c>
      <c r="W3014" s="14" t="str">
        <f>VLOOKUP($U3014,look_up!$A$2:K3040,3,FALSE)</f>
        <v>Genus</v>
      </c>
      <c r="X3014" s="14" t="str">
        <f>VLOOKUP($U3014,look_up!$A$2:L3040,4,FALSE)</f>
        <v>NA</v>
      </c>
      <c r="Y3014" s="14" t="str">
        <f>VLOOKUP($U3014,look_up!A$2:K3040,5,FALSE)</f>
        <v>Animalia</v>
      </c>
      <c r="Z3014" s="14" t="str">
        <f>VLOOKUP($U3014,look_up!A$2:L3040,6,FALSE)</f>
        <v>Cnidaria</v>
      </c>
      <c r="AA3014" s="14" t="str">
        <f>VLOOKUP($U3014,look_up!A$2:M3040,7,FALSE)</f>
        <v>Anthozoa</v>
      </c>
      <c r="AB3014" s="14" t="str">
        <f>VLOOKUP($U3014,look_up!$A$2:P3040,8,FALSE)</f>
        <v>Actiniaria</v>
      </c>
      <c r="AC3014" s="14" t="str">
        <f>VLOOKUP($U3014,look_up!$A$2:Q3040,9,FALSE)</f>
        <v>Andvakiidae</v>
      </c>
      <c r="AD3014" s="14">
        <f>VLOOKUP($U3014,look_up!A$2:P3040,10,FALSE)</f>
        <v>100766</v>
      </c>
      <c r="AE3014" s="16">
        <v>0</v>
      </c>
      <c r="AF3014" s="24" t="s">
        <v>216</v>
      </c>
      <c r="AG3014">
        <v>40</v>
      </c>
      <c r="AH3014" s="16" t="s">
        <v>298</v>
      </c>
      <c r="AI3014" s="16" t="s">
        <v>297</v>
      </c>
      <c r="AJ3014" s="16" t="s">
        <v>214</v>
      </c>
      <c r="AK3014" s="16" t="s">
        <v>300</v>
      </c>
      <c r="AL3014" s="16">
        <v>0</v>
      </c>
    </row>
    <row r="3015" spans="1:38" x14ac:dyDescent="0.3">
      <c r="A3015" s="24" t="s">
        <v>0</v>
      </c>
      <c r="B3015" t="s">
        <v>244</v>
      </c>
      <c r="C3015" t="s">
        <v>275</v>
      </c>
      <c r="D3015">
        <v>-27.2837</v>
      </c>
      <c r="E3015">
        <v>-48.37368</v>
      </c>
      <c r="F3015" s="24" t="s">
        <v>2</v>
      </c>
      <c r="G3015" s="24" t="s">
        <v>3</v>
      </c>
      <c r="H3015" s="25">
        <v>42045</v>
      </c>
      <c r="I3015" s="12" t="s">
        <v>276</v>
      </c>
      <c r="J3015" s="12" t="s">
        <v>245</v>
      </c>
      <c r="K3015" s="12" t="s">
        <v>271</v>
      </c>
      <c r="L3015" s="24" t="s">
        <v>96</v>
      </c>
      <c r="M3015" s="24" t="s">
        <v>272</v>
      </c>
      <c r="N3015" t="s">
        <v>85</v>
      </c>
      <c r="O3015" s="24">
        <v>1</v>
      </c>
      <c r="P3015">
        <v>5</v>
      </c>
      <c r="Q3015">
        <v>5</v>
      </c>
      <c r="R3015">
        <v>27</v>
      </c>
      <c r="S3015" s="24">
        <v>8.8000000000000007</v>
      </c>
      <c r="T3015" s="24">
        <v>9.3000000000000007</v>
      </c>
      <c r="U3015" t="s">
        <v>300</v>
      </c>
      <c r="V3015" s="14" t="str">
        <f>VLOOKUP($U3015,look_up!$A$2:J3041,2,FALSE)</f>
        <v>Anêmona</v>
      </c>
      <c r="W3015" s="14" t="str">
        <f>VLOOKUP($U3015,look_up!$A$2:K3041,3,FALSE)</f>
        <v>Genus</v>
      </c>
      <c r="X3015" s="14" t="str">
        <f>VLOOKUP($U3015,look_up!$A$2:L3041,4,FALSE)</f>
        <v>NA</v>
      </c>
      <c r="Y3015" s="14" t="str">
        <f>VLOOKUP($U3015,look_up!A$2:K3041,5,FALSE)</f>
        <v>Animalia</v>
      </c>
      <c r="Z3015" s="14" t="str">
        <f>VLOOKUP($U3015,look_up!A$2:L3041,6,FALSE)</f>
        <v>Cnidaria</v>
      </c>
      <c r="AA3015" s="14" t="str">
        <f>VLOOKUP($U3015,look_up!A$2:M3041,7,FALSE)</f>
        <v>Anthozoa</v>
      </c>
      <c r="AB3015" s="14" t="str">
        <f>VLOOKUP($U3015,look_up!$A$2:P3041,8,FALSE)</f>
        <v>Actiniaria</v>
      </c>
      <c r="AC3015" s="14" t="str">
        <f>VLOOKUP($U3015,look_up!$A$2:Q3041,9,FALSE)</f>
        <v>Andvakiidae</v>
      </c>
      <c r="AD3015" s="14">
        <f>VLOOKUP($U3015,look_up!A$2:P3041,10,FALSE)</f>
        <v>100766</v>
      </c>
      <c r="AE3015" s="16">
        <v>0</v>
      </c>
      <c r="AF3015" s="24" t="s">
        <v>216</v>
      </c>
      <c r="AG3015">
        <v>40</v>
      </c>
      <c r="AH3015" s="16" t="s">
        <v>298</v>
      </c>
      <c r="AI3015" s="16" t="s">
        <v>297</v>
      </c>
      <c r="AJ3015" s="16" t="s">
        <v>214</v>
      </c>
      <c r="AK3015" s="16" t="s">
        <v>300</v>
      </c>
      <c r="AL3015" s="16">
        <v>0</v>
      </c>
    </row>
    <row r="3016" spans="1:38" x14ac:dyDescent="0.3">
      <c r="A3016" s="24" t="s">
        <v>0</v>
      </c>
      <c r="B3016" t="s">
        <v>244</v>
      </c>
      <c r="C3016" t="s">
        <v>275</v>
      </c>
      <c r="D3016">
        <v>-27.2837</v>
      </c>
      <c r="E3016">
        <v>-48.37368</v>
      </c>
      <c r="F3016" s="24" t="s">
        <v>2</v>
      </c>
      <c r="G3016" s="24" t="s">
        <v>3</v>
      </c>
      <c r="H3016" s="25">
        <v>42045</v>
      </c>
      <c r="I3016" s="12" t="s">
        <v>276</v>
      </c>
      <c r="J3016" s="12" t="s">
        <v>245</v>
      </c>
      <c r="K3016" s="12" t="s">
        <v>271</v>
      </c>
      <c r="L3016" s="24" t="s">
        <v>96</v>
      </c>
      <c r="M3016" s="24" t="s">
        <v>272</v>
      </c>
      <c r="N3016" t="s">
        <v>85</v>
      </c>
      <c r="O3016" s="24">
        <v>2</v>
      </c>
      <c r="P3016">
        <v>5</v>
      </c>
      <c r="Q3016">
        <v>5</v>
      </c>
      <c r="R3016">
        <v>27</v>
      </c>
      <c r="S3016" s="24">
        <v>8.8000000000000007</v>
      </c>
      <c r="T3016" s="24">
        <v>9.3000000000000007</v>
      </c>
      <c r="U3016" t="s">
        <v>300</v>
      </c>
      <c r="V3016" s="14" t="str">
        <f>VLOOKUP($U3016,look_up!$A$2:J3042,2,FALSE)</f>
        <v>Anêmona</v>
      </c>
      <c r="W3016" s="14" t="str">
        <f>VLOOKUP($U3016,look_up!$A$2:K3042,3,FALSE)</f>
        <v>Genus</v>
      </c>
      <c r="X3016" s="14" t="str">
        <f>VLOOKUP($U3016,look_up!$A$2:L3042,4,FALSE)</f>
        <v>NA</v>
      </c>
      <c r="Y3016" s="14" t="str">
        <f>VLOOKUP($U3016,look_up!A$2:K3042,5,FALSE)</f>
        <v>Animalia</v>
      </c>
      <c r="Z3016" s="14" t="str">
        <f>VLOOKUP($U3016,look_up!A$2:L3042,6,FALSE)</f>
        <v>Cnidaria</v>
      </c>
      <c r="AA3016" s="14" t="str">
        <f>VLOOKUP($U3016,look_up!A$2:M3042,7,FALSE)</f>
        <v>Anthozoa</v>
      </c>
      <c r="AB3016" s="14" t="str">
        <f>VLOOKUP($U3016,look_up!$A$2:P3042,8,FALSE)</f>
        <v>Actiniaria</v>
      </c>
      <c r="AC3016" s="14" t="str">
        <f>VLOOKUP($U3016,look_up!$A$2:Q3042,9,FALSE)</f>
        <v>Andvakiidae</v>
      </c>
      <c r="AD3016" s="14">
        <f>VLOOKUP($U3016,look_up!A$2:P3042,10,FALSE)</f>
        <v>100766</v>
      </c>
      <c r="AE3016" s="16">
        <v>0</v>
      </c>
      <c r="AF3016" s="24" t="s">
        <v>216</v>
      </c>
      <c r="AG3016">
        <v>40</v>
      </c>
      <c r="AH3016" s="16" t="s">
        <v>298</v>
      </c>
      <c r="AI3016" s="16" t="s">
        <v>297</v>
      </c>
      <c r="AJ3016" s="16" t="s">
        <v>214</v>
      </c>
      <c r="AK3016" s="16" t="s">
        <v>300</v>
      </c>
      <c r="AL3016" s="16">
        <v>0</v>
      </c>
    </row>
    <row r="3017" spans="1:38" x14ac:dyDescent="0.3">
      <c r="A3017" s="24" t="s">
        <v>0</v>
      </c>
      <c r="B3017" t="s">
        <v>244</v>
      </c>
      <c r="C3017" t="s">
        <v>275</v>
      </c>
      <c r="D3017">
        <v>-27.2837</v>
      </c>
      <c r="E3017">
        <v>-48.37368</v>
      </c>
      <c r="F3017" s="24" t="s">
        <v>2</v>
      </c>
      <c r="G3017" s="24" t="s">
        <v>3</v>
      </c>
      <c r="H3017" s="25">
        <v>42045</v>
      </c>
      <c r="I3017" s="12" t="s">
        <v>276</v>
      </c>
      <c r="J3017" s="12" t="s">
        <v>245</v>
      </c>
      <c r="K3017" s="12" t="s">
        <v>271</v>
      </c>
      <c r="L3017" s="24" t="s">
        <v>96</v>
      </c>
      <c r="M3017" s="24" t="s">
        <v>272</v>
      </c>
      <c r="N3017" t="s">
        <v>85</v>
      </c>
      <c r="O3017" s="24">
        <v>3</v>
      </c>
      <c r="P3017">
        <v>5</v>
      </c>
      <c r="Q3017">
        <v>5</v>
      </c>
      <c r="R3017">
        <v>27</v>
      </c>
      <c r="S3017" s="24">
        <v>8.8000000000000007</v>
      </c>
      <c r="T3017" s="24">
        <v>9.3000000000000007</v>
      </c>
      <c r="U3017" t="s">
        <v>300</v>
      </c>
      <c r="V3017" s="14" t="str">
        <f>VLOOKUP($U3017,look_up!$A$2:J3043,2,FALSE)</f>
        <v>Anêmona</v>
      </c>
      <c r="W3017" s="14" t="str">
        <f>VLOOKUP($U3017,look_up!$A$2:K3043,3,FALSE)</f>
        <v>Genus</v>
      </c>
      <c r="X3017" s="14" t="str">
        <f>VLOOKUP($U3017,look_up!$A$2:L3043,4,FALSE)</f>
        <v>NA</v>
      </c>
      <c r="Y3017" s="14" t="str">
        <f>VLOOKUP($U3017,look_up!A$2:K3043,5,FALSE)</f>
        <v>Animalia</v>
      </c>
      <c r="Z3017" s="14" t="str">
        <f>VLOOKUP($U3017,look_up!A$2:L3043,6,FALSE)</f>
        <v>Cnidaria</v>
      </c>
      <c r="AA3017" s="14" t="str">
        <f>VLOOKUP($U3017,look_up!A$2:M3043,7,FALSE)</f>
        <v>Anthozoa</v>
      </c>
      <c r="AB3017" s="14" t="str">
        <f>VLOOKUP($U3017,look_up!$A$2:P3043,8,FALSE)</f>
        <v>Actiniaria</v>
      </c>
      <c r="AC3017" s="14" t="str">
        <f>VLOOKUP($U3017,look_up!$A$2:Q3043,9,FALSE)</f>
        <v>Andvakiidae</v>
      </c>
      <c r="AD3017" s="14">
        <f>VLOOKUP($U3017,look_up!A$2:P3043,10,FALSE)</f>
        <v>100766</v>
      </c>
      <c r="AE3017" s="16">
        <v>0</v>
      </c>
      <c r="AF3017" s="24" t="s">
        <v>216</v>
      </c>
      <c r="AG3017">
        <v>40</v>
      </c>
      <c r="AH3017" s="16" t="s">
        <v>298</v>
      </c>
      <c r="AI3017" s="16" t="s">
        <v>297</v>
      </c>
      <c r="AJ3017" s="16" t="s">
        <v>214</v>
      </c>
      <c r="AK3017" s="16" t="s">
        <v>300</v>
      </c>
      <c r="AL3017" s="16">
        <v>0</v>
      </c>
    </row>
    <row r="3018" spans="1:38" x14ac:dyDescent="0.3">
      <c r="A3018" s="24" t="s">
        <v>0</v>
      </c>
      <c r="B3018" t="s">
        <v>244</v>
      </c>
      <c r="C3018" t="s">
        <v>275</v>
      </c>
      <c r="D3018">
        <v>-27.2837</v>
      </c>
      <c r="E3018">
        <v>-48.37368</v>
      </c>
      <c r="F3018" s="24" t="s">
        <v>2</v>
      </c>
      <c r="G3018" s="24" t="s">
        <v>3</v>
      </c>
      <c r="H3018" s="25">
        <v>42045</v>
      </c>
      <c r="I3018" s="12" t="s">
        <v>276</v>
      </c>
      <c r="J3018" s="12" t="s">
        <v>245</v>
      </c>
      <c r="K3018" s="12" t="s">
        <v>271</v>
      </c>
      <c r="L3018" s="24" t="s">
        <v>96</v>
      </c>
      <c r="M3018" s="24" t="s">
        <v>272</v>
      </c>
      <c r="N3018" t="s">
        <v>85</v>
      </c>
      <c r="O3018" s="24">
        <v>1</v>
      </c>
      <c r="P3018">
        <v>10</v>
      </c>
      <c r="Q3018">
        <v>10</v>
      </c>
      <c r="R3018">
        <v>27</v>
      </c>
      <c r="S3018" s="24">
        <v>8.8000000000000007</v>
      </c>
      <c r="T3018" s="24">
        <v>10.4</v>
      </c>
      <c r="U3018" t="s">
        <v>300</v>
      </c>
      <c r="V3018" s="14" t="str">
        <f>VLOOKUP($U3018,look_up!$A$2:J3044,2,FALSE)</f>
        <v>Anêmona</v>
      </c>
      <c r="W3018" s="14" t="str">
        <f>VLOOKUP($U3018,look_up!$A$2:K3044,3,FALSE)</f>
        <v>Genus</v>
      </c>
      <c r="X3018" s="14" t="str">
        <f>VLOOKUP($U3018,look_up!$A$2:L3044,4,FALSE)</f>
        <v>NA</v>
      </c>
      <c r="Y3018" s="14" t="str">
        <f>VLOOKUP($U3018,look_up!A$2:K3044,5,FALSE)</f>
        <v>Animalia</v>
      </c>
      <c r="Z3018" s="14" t="str">
        <f>VLOOKUP($U3018,look_up!A$2:L3044,6,FALSE)</f>
        <v>Cnidaria</v>
      </c>
      <c r="AA3018" s="14" t="str">
        <f>VLOOKUP($U3018,look_up!A$2:M3044,7,FALSE)</f>
        <v>Anthozoa</v>
      </c>
      <c r="AB3018" s="14" t="str">
        <f>VLOOKUP($U3018,look_up!$A$2:P3044,8,FALSE)</f>
        <v>Actiniaria</v>
      </c>
      <c r="AC3018" s="14" t="str">
        <f>VLOOKUP($U3018,look_up!$A$2:Q3044,9,FALSE)</f>
        <v>Andvakiidae</v>
      </c>
      <c r="AD3018" s="14">
        <f>VLOOKUP($U3018,look_up!A$2:P3044,10,FALSE)</f>
        <v>100766</v>
      </c>
      <c r="AE3018" s="16">
        <v>0</v>
      </c>
      <c r="AF3018" s="24" t="s">
        <v>216</v>
      </c>
      <c r="AG3018">
        <v>40</v>
      </c>
      <c r="AH3018" s="16" t="s">
        <v>298</v>
      </c>
      <c r="AI3018" s="16" t="s">
        <v>297</v>
      </c>
      <c r="AJ3018" s="16" t="s">
        <v>214</v>
      </c>
      <c r="AK3018" s="16" t="s">
        <v>300</v>
      </c>
      <c r="AL3018" s="16">
        <v>0</v>
      </c>
    </row>
    <row r="3019" spans="1:38" x14ac:dyDescent="0.3">
      <c r="A3019" s="24" t="s">
        <v>0</v>
      </c>
      <c r="B3019" t="s">
        <v>244</v>
      </c>
      <c r="C3019" t="s">
        <v>275</v>
      </c>
      <c r="D3019">
        <v>-27.2837</v>
      </c>
      <c r="E3019">
        <v>-48.37368</v>
      </c>
      <c r="F3019" s="24" t="s">
        <v>2</v>
      </c>
      <c r="G3019" s="24" t="s">
        <v>3</v>
      </c>
      <c r="H3019" s="25">
        <v>42045</v>
      </c>
      <c r="I3019" s="12" t="s">
        <v>276</v>
      </c>
      <c r="J3019" s="12" t="s">
        <v>245</v>
      </c>
      <c r="K3019" s="12" t="s">
        <v>271</v>
      </c>
      <c r="L3019" s="24" t="s">
        <v>96</v>
      </c>
      <c r="M3019" s="24" t="s">
        <v>272</v>
      </c>
      <c r="N3019" t="s">
        <v>85</v>
      </c>
      <c r="O3019" s="24">
        <v>2</v>
      </c>
      <c r="P3019">
        <v>10</v>
      </c>
      <c r="Q3019">
        <v>10</v>
      </c>
      <c r="R3019">
        <v>27</v>
      </c>
      <c r="S3019" s="24">
        <v>8.8000000000000007</v>
      </c>
      <c r="T3019" s="24">
        <v>10.4</v>
      </c>
      <c r="U3019" t="s">
        <v>300</v>
      </c>
      <c r="V3019" s="14" t="str">
        <f>VLOOKUP($U3019,look_up!$A$2:J3045,2,FALSE)</f>
        <v>Anêmona</v>
      </c>
      <c r="W3019" s="14" t="str">
        <f>VLOOKUP($U3019,look_up!$A$2:K3045,3,FALSE)</f>
        <v>Genus</v>
      </c>
      <c r="X3019" s="14" t="str">
        <f>VLOOKUP($U3019,look_up!$A$2:L3045,4,FALSE)</f>
        <v>NA</v>
      </c>
      <c r="Y3019" s="14" t="str">
        <f>VLOOKUP($U3019,look_up!A$2:K3045,5,FALSE)</f>
        <v>Animalia</v>
      </c>
      <c r="Z3019" s="14" t="str">
        <f>VLOOKUP($U3019,look_up!A$2:L3045,6,FALSE)</f>
        <v>Cnidaria</v>
      </c>
      <c r="AA3019" s="14" t="str">
        <f>VLOOKUP($U3019,look_up!A$2:M3045,7,FALSE)</f>
        <v>Anthozoa</v>
      </c>
      <c r="AB3019" s="14" t="str">
        <f>VLOOKUP($U3019,look_up!$A$2:P3045,8,FALSE)</f>
        <v>Actiniaria</v>
      </c>
      <c r="AC3019" s="14" t="str">
        <f>VLOOKUP($U3019,look_up!$A$2:Q3045,9,FALSE)</f>
        <v>Andvakiidae</v>
      </c>
      <c r="AD3019" s="14">
        <f>VLOOKUP($U3019,look_up!A$2:P3045,10,FALSE)</f>
        <v>100766</v>
      </c>
      <c r="AE3019" s="16">
        <v>0</v>
      </c>
      <c r="AF3019" s="24" t="s">
        <v>216</v>
      </c>
      <c r="AG3019">
        <v>40</v>
      </c>
      <c r="AH3019" s="16" t="s">
        <v>298</v>
      </c>
      <c r="AI3019" s="16" t="s">
        <v>297</v>
      </c>
      <c r="AJ3019" s="16" t="s">
        <v>214</v>
      </c>
      <c r="AK3019" s="16" t="s">
        <v>300</v>
      </c>
      <c r="AL3019" s="16">
        <v>0</v>
      </c>
    </row>
    <row r="3020" spans="1:38" x14ac:dyDescent="0.3">
      <c r="A3020" s="24" t="s">
        <v>0</v>
      </c>
      <c r="B3020" t="s">
        <v>244</v>
      </c>
      <c r="C3020" t="s">
        <v>275</v>
      </c>
      <c r="D3020">
        <v>-27.2837</v>
      </c>
      <c r="E3020">
        <v>-48.37368</v>
      </c>
      <c r="F3020" s="24" t="s">
        <v>2</v>
      </c>
      <c r="G3020" s="24" t="s">
        <v>3</v>
      </c>
      <c r="H3020" s="25">
        <v>42045</v>
      </c>
      <c r="I3020" s="12" t="s">
        <v>276</v>
      </c>
      <c r="J3020" s="12" t="s">
        <v>245</v>
      </c>
      <c r="K3020" s="12" t="s">
        <v>271</v>
      </c>
      <c r="L3020" s="24" t="s">
        <v>96</v>
      </c>
      <c r="M3020" s="24" t="s">
        <v>272</v>
      </c>
      <c r="N3020" t="s">
        <v>85</v>
      </c>
      <c r="O3020" s="24">
        <v>3</v>
      </c>
      <c r="P3020">
        <v>10</v>
      </c>
      <c r="Q3020">
        <v>10</v>
      </c>
      <c r="R3020">
        <v>27</v>
      </c>
      <c r="S3020" s="24">
        <v>8.8000000000000007</v>
      </c>
      <c r="T3020" s="24">
        <v>10.4</v>
      </c>
      <c r="U3020" t="s">
        <v>300</v>
      </c>
      <c r="V3020" s="14" t="str">
        <f>VLOOKUP($U3020,look_up!$A$2:J3046,2,FALSE)</f>
        <v>Anêmona</v>
      </c>
      <c r="W3020" s="14" t="str">
        <f>VLOOKUP($U3020,look_up!$A$2:K3046,3,FALSE)</f>
        <v>Genus</v>
      </c>
      <c r="X3020" s="14" t="str">
        <f>VLOOKUP($U3020,look_up!$A$2:L3046,4,FALSE)</f>
        <v>NA</v>
      </c>
      <c r="Y3020" s="14" t="str">
        <f>VLOOKUP($U3020,look_up!A$2:K3046,5,FALSE)</f>
        <v>Animalia</v>
      </c>
      <c r="Z3020" s="14" t="str">
        <f>VLOOKUP($U3020,look_up!A$2:L3046,6,FALSE)</f>
        <v>Cnidaria</v>
      </c>
      <c r="AA3020" s="14" t="str">
        <f>VLOOKUP($U3020,look_up!A$2:M3046,7,FALSE)</f>
        <v>Anthozoa</v>
      </c>
      <c r="AB3020" s="14" t="str">
        <f>VLOOKUP($U3020,look_up!$A$2:P3046,8,FALSE)</f>
        <v>Actiniaria</v>
      </c>
      <c r="AC3020" s="14" t="str">
        <f>VLOOKUP($U3020,look_up!$A$2:Q3046,9,FALSE)</f>
        <v>Andvakiidae</v>
      </c>
      <c r="AD3020" s="14">
        <f>VLOOKUP($U3020,look_up!A$2:P3046,10,FALSE)</f>
        <v>100766</v>
      </c>
      <c r="AE3020" s="16">
        <v>0</v>
      </c>
      <c r="AF3020" s="24" t="s">
        <v>216</v>
      </c>
      <c r="AG3020">
        <v>40</v>
      </c>
      <c r="AH3020" s="16" t="s">
        <v>298</v>
      </c>
      <c r="AI3020" s="16" t="s">
        <v>297</v>
      </c>
      <c r="AJ3020" s="16" t="s">
        <v>214</v>
      </c>
      <c r="AK3020" s="16" t="s">
        <v>300</v>
      </c>
      <c r="AL3020" s="16">
        <v>0</v>
      </c>
    </row>
    <row r="3021" spans="1:38" x14ac:dyDescent="0.3">
      <c r="A3021" s="24" t="s">
        <v>0</v>
      </c>
      <c r="B3021" t="s">
        <v>266</v>
      </c>
      <c r="C3021" t="s">
        <v>277</v>
      </c>
      <c r="D3021">
        <v>-27.296009999999999</v>
      </c>
      <c r="E3021">
        <v>-48.36168</v>
      </c>
      <c r="F3021" s="24" t="s">
        <v>2</v>
      </c>
      <c r="G3021" s="24" t="s">
        <v>3</v>
      </c>
      <c r="H3021" s="25">
        <v>42047</v>
      </c>
      <c r="I3021" s="12" t="s">
        <v>278</v>
      </c>
      <c r="J3021" s="12" t="s">
        <v>245</v>
      </c>
      <c r="K3021" s="12" t="s">
        <v>271</v>
      </c>
      <c r="L3021" s="24" t="s">
        <v>96</v>
      </c>
      <c r="M3021" s="24" t="s">
        <v>272</v>
      </c>
      <c r="N3021" t="s">
        <v>85</v>
      </c>
      <c r="O3021" s="24">
        <v>1</v>
      </c>
      <c r="P3021">
        <v>5</v>
      </c>
      <c r="Q3021">
        <v>5</v>
      </c>
      <c r="R3021">
        <v>23</v>
      </c>
      <c r="S3021" s="24">
        <v>5.8</v>
      </c>
      <c r="T3021" s="24">
        <v>8.1999999999999993</v>
      </c>
      <c r="U3021" t="s">
        <v>300</v>
      </c>
      <c r="V3021" s="14" t="str">
        <f>VLOOKUP($U3021,look_up!$A$2:J3047,2,FALSE)</f>
        <v>Anêmona</v>
      </c>
      <c r="W3021" s="14" t="str">
        <f>VLOOKUP($U3021,look_up!$A$2:K3047,3,FALSE)</f>
        <v>Genus</v>
      </c>
      <c r="X3021" s="14" t="str">
        <f>VLOOKUP($U3021,look_up!$A$2:L3047,4,FALSE)</f>
        <v>NA</v>
      </c>
      <c r="Y3021" s="14" t="str">
        <f>VLOOKUP($U3021,look_up!A$2:K3047,5,FALSE)</f>
        <v>Animalia</v>
      </c>
      <c r="Z3021" s="14" t="str">
        <f>VLOOKUP($U3021,look_up!A$2:L3047,6,FALSE)</f>
        <v>Cnidaria</v>
      </c>
      <c r="AA3021" s="14" t="str">
        <f>VLOOKUP($U3021,look_up!A$2:M3047,7,FALSE)</f>
        <v>Anthozoa</v>
      </c>
      <c r="AB3021" s="14" t="str">
        <f>VLOOKUP($U3021,look_up!$A$2:P3047,8,FALSE)</f>
        <v>Actiniaria</v>
      </c>
      <c r="AC3021" s="14" t="str">
        <f>VLOOKUP($U3021,look_up!$A$2:Q3047,9,FALSE)</f>
        <v>Andvakiidae</v>
      </c>
      <c r="AD3021" s="14">
        <f>VLOOKUP($U3021,look_up!A$2:P3047,10,FALSE)</f>
        <v>100766</v>
      </c>
      <c r="AE3021" s="16">
        <v>0</v>
      </c>
      <c r="AF3021" s="24" t="s">
        <v>216</v>
      </c>
      <c r="AG3021">
        <v>40</v>
      </c>
      <c r="AH3021" s="16" t="s">
        <v>298</v>
      </c>
      <c r="AI3021" s="16" t="s">
        <v>297</v>
      </c>
      <c r="AJ3021" s="16" t="s">
        <v>214</v>
      </c>
      <c r="AK3021" s="16" t="s">
        <v>300</v>
      </c>
      <c r="AL3021" s="16">
        <v>0</v>
      </c>
    </row>
    <row r="3022" spans="1:38" x14ac:dyDescent="0.3">
      <c r="A3022" s="24" t="s">
        <v>0</v>
      </c>
      <c r="B3022" t="s">
        <v>266</v>
      </c>
      <c r="C3022" t="s">
        <v>277</v>
      </c>
      <c r="D3022">
        <v>-27.296009999999999</v>
      </c>
      <c r="E3022">
        <v>-48.36168</v>
      </c>
      <c r="F3022" s="24" t="s">
        <v>2</v>
      </c>
      <c r="G3022" s="24" t="s">
        <v>3</v>
      </c>
      <c r="H3022" s="25">
        <v>42047</v>
      </c>
      <c r="I3022" s="12" t="s">
        <v>278</v>
      </c>
      <c r="J3022" s="12" t="s">
        <v>245</v>
      </c>
      <c r="K3022" s="12" t="s">
        <v>271</v>
      </c>
      <c r="L3022" s="24" t="s">
        <v>96</v>
      </c>
      <c r="M3022" s="24" t="s">
        <v>272</v>
      </c>
      <c r="N3022" t="s">
        <v>85</v>
      </c>
      <c r="O3022" s="24">
        <v>2</v>
      </c>
      <c r="P3022">
        <v>5</v>
      </c>
      <c r="Q3022">
        <v>5</v>
      </c>
      <c r="R3022">
        <v>23</v>
      </c>
      <c r="S3022" s="24">
        <v>5.8</v>
      </c>
      <c r="T3022" s="24">
        <v>8.1999999999999993</v>
      </c>
      <c r="U3022" t="s">
        <v>300</v>
      </c>
      <c r="V3022" s="14" t="str">
        <f>VLOOKUP($U3022,look_up!$A$2:J3048,2,FALSE)</f>
        <v>Anêmona</v>
      </c>
      <c r="W3022" s="14" t="str">
        <f>VLOOKUP($U3022,look_up!$A$2:K3048,3,FALSE)</f>
        <v>Genus</v>
      </c>
      <c r="X3022" s="14" t="str">
        <f>VLOOKUP($U3022,look_up!$A$2:L3048,4,FALSE)</f>
        <v>NA</v>
      </c>
      <c r="Y3022" s="14" t="str">
        <f>VLOOKUP($U3022,look_up!A$2:K3048,5,FALSE)</f>
        <v>Animalia</v>
      </c>
      <c r="Z3022" s="14" t="str">
        <f>VLOOKUP($U3022,look_up!A$2:L3048,6,FALSE)</f>
        <v>Cnidaria</v>
      </c>
      <c r="AA3022" s="14" t="str">
        <f>VLOOKUP($U3022,look_up!A$2:M3048,7,FALSE)</f>
        <v>Anthozoa</v>
      </c>
      <c r="AB3022" s="14" t="str">
        <f>VLOOKUP($U3022,look_up!$A$2:P3048,8,FALSE)</f>
        <v>Actiniaria</v>
      </c>
      <c r="AC3022" s="14" t="str">
        <f>VLOOKUP($U3022,look_up!$A$2:Q3048,9,FALSE)</f>
        <v>Andvakiidae</v>
      </c>
      <c r="AD3022" s="14">
        <f>VLOOKUP($U3022,look_up!A$2:P3048,10,FALSE)</f>
        <v>100766</v>
      </c>
      <c r="AE3022" s="16">
        <v>0</v>
      </c>
      <c r="AF3022" s="24" t="s">
        <v>216</v>
      </c>
      <c r="AG3022">
        <v>40</v>
      </c>
      <c r="AH3022" s="16" t="s">
        <v>298</v>
      </c>
      <c r="AI3022" s="16" t="s">
        <v>297</v>
      </c>
      <c r="AJ3022" s="16" t="s">
        <v>214</v>
      </c>
      <c r="AK3022" s="16" t="s">
        <v>300</v>
      </c>
      <c r="AL3022" s="16">
        <v>0</v>
      </c>
    </row>
    <row r="3023" spans="1:38" x14ac:dyDescent="0.3">
      <c r="A3023" s="24" t="s">
        <v>0</v>
      </c>
      <c r="B3023" t="s">
        <v>266</v>
      </c>
      <c r="C3023" t="s">
        <v>277</v>
      </c>
      <c r="D3023">
        <v>-27.296009999999999</v>
      </c>
      <c r="E3023">
        <v>-48.36168</v>
      </c>
      <c r="F3023" s="24" t="s">
        <v>2</v>
      </c>
      <c r="G3023" s="24" t="s">
        <v>3</v>
      </c>
      <c r="H3023" s="25">
        <v>42047</v>
      </c>
      <c r="I3023" s="12" t="s">
        <v>278</v>
      </c>
      <c r="J3023" s="12" t="s">
        <v>245</v>
      </c>
      <c r="K3023" s="12" t="s">
        <v>271</v>
      </c>
      <c r="L3023" s="24" t="s">
        <v>96</v>
      </c>
      <c r="M3023" s="24" t="s">
        <v>272</v>
      </c>
      <c r="N3023" t="s">
        <v>85</v>
      </c>
      <c r="O3023" s="24">
        <v>3</v>
      </c>
      <c r="P3023">
        <v>5</v>
      </c>
      <c r="Q3023">
        <v>5</v>
      </c>
      <c r="R3023">
        <v>23</v>
      </c>
      <c r="S3023" s="24">
        <v>5.8</v>
      </c>
      <c r="T3023" s="24">
        <v>8.1999999999999993</v>
      </c>
      <c r="U3023" t="s">
        <v>300</v>
      </c>
      <c r="V3023" s="14" t="str">
        <f>VLOOKUP($U3023,look_up!$A$2:J3049,2,FALSE)</f>
        <v>Anêmona</v>
      </c>
      <c r="W3023" s="14" t="str">
        <f>VLOOKUP($U3023,look_up!$A$2:K3049,3,FALSE)</f>
        <v>Genus</v>
      </c>
      <c r="X3023" s="14" t="str">
        <f>VLOOKUP($U3023,look_up!$A$2:L3049,4,FALSE)</f>
        <v>NA</v>
      </c>
      <c r="Y3023" s="14" t="str">
        <f>VLOOKUP($U3023,look_up!A$2:K3049,5,FALSE)</f>
        <v>Animalia</v>
      </c>
      <c r="Z3023" s="14" t="str">
        <f>VLOOKUP($U3023,look_up!A$2:L3049,6,FALSE)</f>
        <v>Cnidaria</v>
      </c>
      <c r="AA3023" s="14" t="str">
        <f>VLOOKUP($U3023,look_up!A$2:M3049,7,FALSE)</f>
        <v>Anthozoa</v>
      </c>
      <c r="AB3023" s="14" t="str">
        <f>VLOOKUP($U3023,look_up!$A$2:P3049,8,FALSE)</f>
        <v>Actiniaria</v>
      </c>
      <c r="AC3023" s="14" t="str">
        <f>VLOOKUP($U3023,look_up!$A$2:Q3049,9,FALSE)</f>
        <v>Andvakiidae</v>
      </c>
      <c r="AD3023" s="14">
        <f>VLOOKUP($U3023,look_up!A$2:P3049,10,FALSE)</f>
        <v>100766</v>
      </c>
      <c r="AE3023" s="16">
        <v>0</v>
      </c>
      <c r="AF3023" s="24" t="s">
        <v>216</v>
      </c>
      <c r="AG3023">
        <v>40</v>
      </c>
      <c r="AH3023" s="16" t="s">
        <v>298</v>
      </c>
      <c r="AI3023" s="16" t="s">
        <v>297</v>
      </c>
      <c r="AJ3023" s="16" t="s">
        <v>214</v>
      </c>
      <c r="AK3023" s="16" t="s">
        <v>300</v>
      </c>
      <c r="AL3023" s="16">
        <v>0</v>
      </c>
    </row>
    <row r="3024" spans="1:38" x14ac:dyDescent="0.3">
      <c r="A3024" s="24" t="s">
        <v>0</v>
      </c>
      <c r="B3024" t="s">
        <v>266</v>
      </c>
      <c r="C3024" t="s">
        <v>277</v>
      </c>
      <c r="D3024">
        <v>-27.296009999999999</v>
      </c>
      <c r="E3024">
        <v>-48.36168</v>
      </c>
      <c r="F3024" s="24" t="s">
        <v>2</v>
      </c>
      <c r="G3024" s="24" t="s">
        <v>3</v>
      </c>
      <c r="H3024" s="25">
        <v>42047</v>
      </c>
      <c r="I3024" s="12" t="s">
        <v>278</v>
      </c>
      <c r="J3024" s="12" t="s">
        <v>245</v>
      </c>
      <c r="K3024" s="12" t="s">
        <v>271</v>
      </c>
      <c r="L3024" s="24" t="s">
        <v>96</v>
      </c>
      <c r="M3024" s="24" t="s">
        <v>272</v>
      </c>
      <c r="N3024" t="s">
        <v>85</v>
      </c>
      <c r="O3024" s="24">
        <v>1</v>
      </c>
      <c r="P3024">
        <v>10</v>
      </c>
      <c r="Q3024">
        <v>10</v>
      </c>
      <c r="R3024">
        <v>18</v>
      </c>
      <c r="S3024" s="24">
        <v>5.8</v>
      </c>
      <c r="T3024" s="24">
        <v>7.9</v>
      </c>
      <c r="U3024" t="s">
        <v>300</v>
      </c>
      <c r="V3024" s="14" t="str">
        <f>VLOOKUP($U3024,look_up!$A$2:J3050,2,FALSE)</f>
        <v>Anêmona</v>
      </c>
      <c r="W3024" s="14" t="str">
        <f>VLOOKUP($U3024,look_up!$A$2:K3050,3,FALSE)</f>
        <v>Genus</v>
      </c>
      <c r="X3024" s="14" t="str">
        <f>VLOOKUP($U3024,look_up!$A$2:L3050,4,FALSE)</f>
        <v>NA</v>
      </c>
      <c r="Y3024" s="14" t="str">
        <f>VLOOKUP($U3024,look_up!A$2:K3050,5,FALSE)</f>
        <v>Animalia</v>
      </c>
      <c r="Z3024" s="14" t="str">
        <f>VLOOKUP($U3024,look_up!A$2:L3050,6,FALSE)</f>
        <v>Cnidaria</v>
      </c>
      <c r="AA3024" s="14" t="str">
        <f>VLOOKUP($U3024,look_up!A$2:M3050,7,FALSE)</f>
        <v>Anthozoa</v>
      </c>
      <c r="AB3024" s="14" t="str">
        <f>VLOOKUP($U3024,look_up!$A$2:P3050,8,FALSE)</f>
        <v>Actiniaria</v>
      </c>
      <c r="AC3024" s="14" t="str">
        <f>VLOOKUP($U3024,look_up!$A$2:Q3050,9,FALSE)</f>
        <v>Andvakiidae</v>
      </c>
      <c r="AD3024" s="14">
        <f>VLOOKUP($U3024,look_up!A$2:P3050,10,FALSE)</f>
        <v>100766</v>
      </c>
      <c r="AE3024" s="16">
        <v>0</v>
      </c>
      <c r="AF3024" s="24" t="s">
        <v>216</v>
      </c>
      <c r="AG3024">
        <v>40</v>
      </c>
      <c r="AH3024" s="16" t="s">
        <v>298</v>
      </c>
      <c r="AI3024" s="16" t="s">
        <v>297</v>
      </c>
      <c r="AJ3024" s="16" t="s">
        <v>214</v>
      </c>
      <c r="AK3024" s="16" t="s">
        <v>300</v>
      </c>
      <c r="AL3024" s="16">
        <v>0</v>
      </c>
    </row>
    <row r="3025" spans="1:38" x14ac:dyDescent="0.3">
      <c r="A3025" s="24" t="s">
        <v>0</v>
      </c>
      <c r="B3025" t="s">
        <v>266</v>
      </c>
      <c r="C3025" t="s">
        <v>277</v>
      </c>
      <c r="D3025">
        <v>-27.296009999999999</v>
      </c>
      <c r="E3025">
        <v>-48.36168</v>
      </c>
      <c r="F3025" s="24" t="s">
        <v>2</v>
      </c>
      <c r="G3025" s="24" t="s">
        <v>3</v>
      </c>
      <c r="H3025" s="25">
        <v>42047</v>
      </c>
      <c r="I3025" s="12" t="s">
        <v>278</v>
      </c>
      <c r="J3025" s="12" t="s">
        <v>245</v>
      </c>
      <c r="K3025" s="12" t="s">
        <v>271</v>
      </c>
      <c r="L3025" s="24" t="s">
        <v>96</v>
      </c>
      <c r="M3025" s="24" t="s">
        <v>272</v>
      </c>
      <c r="N3025" t="s">
        <v>85</v>
      </c>
      <c r="O3025" s="24">
        <v>2</v>
      </c>
      <c r="P3025">
        <v>10</v>
      </c>
      <c r="Q3025">
        <v>10</v>
      </c>
      <c r="R3025">
        <v>18</v>
      </c>
      <c r="S3025" s="24">
        <v>5.8</v>
      </c>
      <c r="T3025" s="24">
        <v>7.9</v>
      </c>
      <c r="U3025" t="s">
        <v>300</v>
      </c>
      <c r="V3025" s="14" t="str">
        <f>VLOOKUP($U3025,look_up!$A$2:J3051,2,FALSE)</f>
        <v>Anêmona</v>
      </c>
      <c r="W3025" s="14" t="str">
        <f>VLOOKUP($U3025,look_up!$A$2:K3051,3,FALSE)</f>
        <v>Genus</v>
      </c>
      <c r="X3025" s="14" t="str">
        <f>VLOOKUP($U3025,look_up!$A$2:L3051,4,FALSE)</f>
        <v>NA</v>
      </c>
      <c r="Y3025" s="14" t="str">
        <f>VLOOKUP($U3025,look_up!A$2:K3051,5,FALSE)</f>
        <v>Animalia</v>
      </c>
      <c r="Z3025" s="14" t="str">
        <f>VLOOKUP($U3025,look_up!A$2:L3051,6,FALSE)</f>
        <v>Cnidaria</v>
      </c>
      <c r="AA3025" s="14" t="str">
        <f>VLOOKUP($U3025,look_up!A$2:M3051,7,FALSE)</f>
        <v>Anthozoa</v>
      </c>
      <c r="AB3025" s="14" t="str">
        <f>VLOOKUP($U3025,look_up!$A$2:P3051,8,FALSE)</f>
        <v>Actiniaria</v>
      </c>
      <c r="AC3025" s="14" t="str">
        <f>VLOOKUP($U3025,look_up!$A$2:Q3051,9,FALSE)</f>
        <v>Andvakiidae</v>
      </c>
      <c r="AD3025" s="14">
        <f>VLOOKUP($U3025,look_up!A$2:P3051,10,FALSE)</f>
        <v>100766</v>
      </c>
      <c r="AE3025" s="16">
        <v>0</v>
      </c>
      <c r="AF3025" s="24" t="s">
        <v>216</v>
      </c>
      <c r="AG3025">
        <v>40</v>
      </c>
      <c r="AH3025" s="16" t="s">
        <v>298</v>
      </c>
      <c r="AI3025" s="16" t="s">
        <v>297</v>
      </c>
      <c r="AJ3025" s="16" t="s">
        <v>214</v>
      </c>
      <c r="AK3025" s="16" t="s">
        <v>300</v>
      </c>
      <c r="AL3025" s="16">
        <v>0</v>
      </c>
    </row>
    <row r="3026" spans="1:38" x14ac:dyDescent="0.3">
      <c r="A3026" s="24" t="s">
        <v>0</v>
      </c>
      <c r="B3026" t="s">
        <v>266</v>
      </c>
      <c r="C3026" t="s">
        <v>277</v>
      </c>
      <c r="D3026">
        <v>-27.296009999999999</v>
      </c>
      <c r="E3026">
        <v>-48.36168</v>
      </c>
      <c r="F3026" s="24" t="s">
        <v>2</v>
      </c>
      <c r="G3026" s="24" t="s">
        <v>3</v>
      </c>
      <c r="H3026" s="25">
        <v>42047</v>
      </c>
      <c r="I3026" s="12" t="s">
        <v>278</v>
      </c>
      <c r="J3026" s="12" t="s">
        <v>245</v>
      </c>
      <c r="K3026" s="12" t="s">
        <v>271</v>
      </c>
      <c r="L3026" s="24" t="s">
        <v>96</v>
      </c>
      <c r="M3026" s="24" t="s">
        <v>272</v>
      </c>
      <c r="N3026" t="s">
        <v>85</v>
      </c>
      <c r="O3026" s="24">
        <v>3</v>
      </c>
      <c r="P3026">
        <v>10</v>
      </c>
      <c r="Q3026">
        <v>10</v>
      </c>
      <c r="R3026">
        <v>18</v>
      </c>
      <c r="S3026" s="24">
        <v>5.8</v>
      </c>
      <c r="T3026" s="24">
        <v>7.9</v>
      </c>
      <c r="U3026" t="s">
        <v>300</v>
      </c>
      <c r="V3026" s="14" t="str">
        <f>VLOOKUP($U3026,look_up!$A$2:J3052,2,FALSE)</f>
        <v>Anêmona</v>
      </c>
      <c r="W3026" s="14" t="str">
        <f>VLOOKUP($U3026,look_up!$A$2:K3052,3,FALSE)</f>
        <v>Genus</v>
      </c>
      <c r="X3026" s="14" t="str">
        <f>VLOOKUP($U3026,look_up!$A$2:L3052,4,FALSE)</f>
        <v>NA</v>
      </c>
      <c r="Y3026" s="14" t="str">
        <f>VLOOKUP($U3026,look_up!A$2:K3052,5,FALSE)</f>
        <v>Animalia</v>
      </c>
      <c r="Z3026" s="14" t="str">
        <f>VLOOKUP($U3026,look_up!A$2:L3052,6,FALSE)</f>
        <v>Cnidaria</v>
      </c>
      <c r="AA3026" s="14" t="str">
        <f>VLOOKUP($U3026,look_up!A$2:M3052,7,FALSE)</f>
        <v>Anthozoa</v>
      </c>
      <c r="AB3026" s="14" t="str">
        <f>VLOOKUP($U3026,look_up!$A$2:P3052,8,FALSE)</f>
        <v>Actiniaria</v>
      </c>
      <c r="AC3026" s="14" t="str">
        <f>VLOOKUP($U3026,look_up!$A$2:Q3052,9,FALSE)</f>
        <v>Andvakiidae</v>
      </c>
      <c r="AD3026" s="14">
        <f>VLOOKUP($U3026,look_up!A$2:P3052,10,FALSE)</f>
        <v>100766</v>
      </c>
      <c r="AE3026" s="16">
        <v>0</v>
      </c>
      <c r="AF3026" s="24" t="s">
        <v>216</v>
      </c>
      <c r="AG3026">
        <v>40</v>
      </c>
      <c r="AH3026" s="16" t="s">
        <v>298</v>
      </c>
      <c r="AI3026" s="16" t="s">
        <v>297</v>
      </c>
      <c r="AJ3026" s="16" t="s">
        <v>214</v>
      </c>
      <c r="AK3026" s="16" t="s">
        <v>300</v>
      </c>
      <c r="AL3026" s="16">
        <v>0</v>
      </c>
    </row>
    <row r="3027" spans="1:38" x14ac:dyDescent="0.3">
      <c r="A3027" s="24" t="s">
        <v>0</v>
      </c>
      <c r="B3027" t="s">
        <v>1</v>
      </c>
      <c r="C3027" t="s">
        <v>279</v>
      </c>
      <c r="D3027">
        <v>-27.271709999999999</v>
      </c>
      <c r="E3027">
        <v>-48.331710000000001</v>
      </c>
      <c r="F3027" s="24" t="s">
        <v>2</v>
      </c>
      <c r="G3027" s="24" t="s">
        <v>3</v>
      </c>
      <c r="H3027" s="25">
        <v>42039</v>
      </c>
      <c r="I3027" s="12" t="s">
        <v>280</v>
      </c>
      <c r="J3027" s="12" t="s">
        <v>245</v>
      </c>
      <c r="K3027" s="12" t="s">
        <v>271</v>
      </c>
      <c r="L3027" s="24" t="s">
        <v>96</v>
      </c>
      <c r="M3027" s="24" t="s">
        <v>313</v>
      </c>
      <c r="N3027" t="s">
        <v>85</v>
      </c>
      <c r="O3027" s="24">
        <v>1</v>
      </c>
      <c r="P3027">
        <v>5</v>
      </c>
      <c r="Q3027">
        <v>5</v>
      </c>
      <c r="R3027">
        <v>27</v>
      </c>
      <c r="S3027" s="24">
        <v>20</v>
      </c>
      <c r="T3027" s="24">
        <v>20</v>
      </c>
      <c r="U3027" t="s">
        <v>300</v>
      </c>
      <c r="V3027" s="14" t="str">
        <f>VLOOKUP($U3027,look_up!$A$2:J3053,2,FALSE)</f>
        <v>Anêmona</v>
      </c>
      <c r="W3027" s="14" t="str">
        <f>VLOOKUP($U3027,look_up!$A$2:K3053,3,FALSE)</f>
        <v>Genus</v>
      </c>
      <c r="X3027" s="14" t="str">
        <f>VLOOKUP($U3027,look_up!$A$2:L3053,4,FALSE)</f>
        <v>NA</v>
      </c>
      <c r="Y3027" s="14" t="str">
        <f>VLOOKUP($U3027,look_up!A$2:K3053,5,FALSE)</f>
        <v>Animalia</v>
      </c>
      <c r="Z3027" s="14" t="str">
        <f>VLOOKUP($U3027,look_up!A$2:L3053,6,FALSE)</f>
        <v>Cnidaria</v>
      </c>
      <c r="AA3027" s="14" t="str">
        <f>VLOOKUP($U3027,look_up!A$2:M3053,7,FALSE)</f>
        <v>Anthozoa</v>
      </c>
      <c r="AB3027" s="14" t="str">
        <f>VLOOKUP($U3027,look_up!$A$2:P3053,8,FALSE)</f>
        <v>Actiniaria</v>
      </c>
      <c r="AC3027" s="14" t="str">
        <f>VLOOKUP($U3027,look_up!$A$2:Q3053,9,FALSE)</f>
        <v>Andvakiidae</v>
      </c>
      <c r="AD3027" s="14">
        <f>VLOOKUP($U3027,look_up!A$2:P3053,10,FALSE)</f>
        <v>100766</v>
      </c>
      <c r="AE3027" s="16">
        <v>0</v>
      </c>
      <c r="AF3027" s="24" t="s">
        <v>216</v>
      </c>
      <c r="AG3027">
        <v>40</v>
      </c>
      <c r="AH3027" s="16" t="s">
        <v>298</v>
      </c>
      <c r="AI3027" s="16" t="s">
        <v>297</v>
      </c>
      <c r="AJ3027" s="16" t="s">
        <v>214</v>
      </c>
      <c r="AK3027" s="16" t="s">
        <v>300</v>
      </c>
      <c r="AL3027" s="16">
        <v>0</v>
      </c>
    </row>
    <row r="3028" spans="1:38" x14ac:dyDescent="0.3">
      <c r="A3028" s="24" t="s">
        <v>0</v>
      </c>
      <c r="B3028" t="s">
        <v>1</v>
      </c>
      <c r="C3028" t="s">
        <v>279</v>
      </c>
      <c r="D3028">
        <v>-27.271709999999999</v>
      </c>
      <c r="E3028">
        <v>-48.331710000000001</v>
      </c>
      <c r="F3028" s="24" t="s">
        <v>2</v>
      </c>
      <c r="G3028" s="24" t="s">
        <v>3</v>
      </c>
      <c r="H3028" s="25">
        <v>42039</v>
      </c>
      <c r="I3028" s="12" t="s">
        <v>280</v>
      </c>
      <c r="J3028" s="12" t="s">
        <v>245</v>
      </c>
      <c r="K3028" s="12" t="s">
        <v>271</v>
      </c>
      <c r="L3028" s="24" t="s">
        <v>96</v>
      </c>
      <c r="M3028" s="24" t="s">
        <v>313</v>
      </c>
      <c r="N3028" t="s">
        <v>85</v>
      </c>
      <c r="O3028" s="24">
        <v>2</v>
      </c>
      <c r="P3028">
        <v>5</v>
      </c>
      <c r="Q3028">
        <v>5</v>
      </c>
      <c r="R3028">
        <v>27</v>
      </c>
      <c r="S3028" s="24">
        <v>20</v>
      </c>
      <c r="T3028" s="24">
        <v>20</v>
      </c>
      <c r="U3028" t="s">
        <v>300</v>
      </c>
      <c r="V3028" s="14" t="str">
        <f>VLOOKUP($U3028,look_up!$A$2:J3054,2,FALSE)</f>
        <v>Anêmona</v>
      </c>
      <c r="W3028" s="14" t="str">
        <f>VLOOKUP($U3028,look_up!$A$2:K3054,3,FALSE)</f>
        <v>Genus</v>
      </c>
      <c r="X3028" s="14" t="str">
        <f>VLOOKUP($U3028,look_up!$A$2:L3054,4,FALSE)</f>
        <v>NA</v>
      </c>
      <c r="Y3028" s="14" t="str">
        <f>VLOOKUP($U3028,look_up!A$2:K3054,5,FALSE)</f>
        <v>Animalia</v>
      </c>
      <c r="Z3028" s="14" t="str">
        <f>VLOOKUP($U3028,look_up!A$2:L3054,6,FALSE)</f>
        <v>Cnidaria</v>
      </c>
      <c r="AA3028" s="14" t="str">
        <f>VLOOKUP($U3028,look_up!A$2:M3054,7,FALSE)</f>
        <v>Anthozoa</v>
      </c>
      <c r="AB3028" s="14" t="str">
        <f>VLOOKUP($U3028,look_up!$A$2:P3054,8,FALSE)</f>
        <v>Actiniaria</v>
      </c>
      <c r="AC3028" s="14" t="str">
        <f>VLOOKUP($U3028,look_up!$A$2:Q3054,9,FALSE)</f>
        <v>Andvakiidae</v>
      </c>
      <c r="AD3028" s="14">
        <f>VLOOKUP($U3028,look_up!A$2:P3054,10,FALSE)</f>
        <v>100766</v>
      </c>
      <c r="AE3028" s="16">
        <v>0</v>
      </c>
      <c r="AF3028" s="24" t="s">
        <v>216</v>
      </c>
      <c r="AG3028">
        <v>40</v>
      </c>
      <c r="AH3028" s="16" t="s">
        <v>298</v>
      </c>
      <c r="AI3028" s="16" t="s">
        <v>297</v>
      </c>
      <c r="AJ3028" s="16" t="s">
        <v>214</v>
      </c>
      <c r="AK3028" s="16" t="s">
        <v>300</v>
      </c>
      <c r="AL3028" s="16">
        <v>0</v>
      </c>
    </row>
    <row r="3029" spans="1:38" x14ac:dyDescent="0.3">
      <c r="A3029" s="24" t="s">
        <v>0</v>
      </c>
      <c r="B3029" t="s">
        <v>1</v>
      </c>
      <c r="C3029" t="s">
        <v>279</v>
      </c>
      <c r="D3029">
        <v>-27.271709999999999</v>
      </c>
      <c r="E3029">
        <v>-48.331710000000001</v>
      </c>
      <c r="F3029" s="24" t="s">
        <v>2</v>
      </c>
      <c r="G3029" s="24" t="s">
        <v>3</v>
      </c>
      <c r="H3029" s="25">
        <v>42039</v>
      </c>
      <c r="I3029" s="12" t="s">
        <v>280</v>
      </c>
      <c r="J3029" s="12" t="s">
        <v>245</v>
      </c>
      <c r="K3029" s="12" t="s">
        <v>271</v>
      </c>
      <c r="L3029" s="24" t="s">
        <v>96</v>
      </c>
      <c r="M3029" s="24" t="s">
        <v>313</v>
      </c>
      <c r="N3029" t="s">
        <v>85</v>
      </c>
      <c r="O3029" s="24">
        <v>3</v>
      </c>
      <c r="P3029">
        <v>5</v>
      </c>
      <c r="Q3029">
        <v>5</v>
      </c>
      <c r="R3029">
        <v>27</v>
      </c>
      <c r="S3029" s="24">
        <v>20</v>
      </c>
      <c r="T3029" s="24">
        <v>20</v>
      </c>
      <c r="U3029" t="s">
        <v>300</v>
      </c>
      <c r="V3029" s="14" t="str">
        <f>VLOOKUP($U3029,look_up!$A$2:J3055,2,FALSE)</f>
        <v>Anêmona</v>
      </c>
      <c r="W3029" s="14" t="str">
        <f>VLOOKUP($U3029,look_up!$A$2:K3055,3,FALSE)</f>
        <v>Genus</v>
      </c>
      <c r="X3029" s="14" t="str">
        <f>VLOOKUP($U3029,look_up!$A$2:L3055,4,FALSE)</f>
        <v>NA</v>
      </c>
      <c r="Y3029" s="14" t="str">
        <f>VLOOKUP($U3029,look_up!A$2:K3055,5,FALSE)</f>
        <v>Animalia</v>
      </c>
      <c r="Z3029" s="14" t="str">
        <f>VLOOKUP($U3029,look_up!A$2:L3055,6,FALSE)</f>
        <v>Cnidaria</v>
      </c>
      <c r="AA3029" s="14" t="str">
        <f>VLOOKUP($U3029,look_up!A$2:M3055,7,FALSE)</f>
        <v>Anthozoa</v>
      </c>
      <c r="AB3029" s="14" t="str">
        <f>VLOOKUP($U3029,look_up!$A$2:P3055,8,FALSE)</f>
        <v>Actiniaria</v>
      </c>
      <c r="AC3029" s="14" t="str">
        <f>VLOOKUP($U3029,look_up!$A$2:Q3055,9,FALSE)</f>
        <v>Andvakiidae</v>
      </c>
      <c r="AD3029" s="14">
        <f>VLOOKUP($U3029,look_up!A$2:P3055,10,FALSE)</f>
        <v>100766</v>
      </c>
      <c r="AE3029" s="16">
        <v>0</v>
      </c>
      <c r="AF3029" s="24" t="s">
        <v>216</v>
      </c>
      <c r="AG3029">
        <v>40</v>
      </c>
      <c r="AH3029" s="16" t="s">
        <v>298</v>
      </c>
      <c r="AI3029" s="16" t="s">
        <v>297</v>
      </c>
      <c r="AJ3029" s="16" t="s">
        <v>214</v>
      </c>
      <c r="AK3029" s="16" t="s">
        <v>300</v>
      </c>
      <c r="AL3029" s="16">
        <v>0</v>
      </c>
    </row>
    <row r="3030" spans="1:38" x14ac:dyDescent="0.3">
      <c r="A3030" s="24" t="s">
        <v>0</v>
      </c>
      <c r="B3030" t="s">
        <v>1</v>
      </c>
      <c r="C3030" t="s">
        <v>279</v>
      </c>
      <c r="D3030">
        <v>-27.271709999999999</v>
      </c>
      <c r="E3030">
        <v>-48.331710000000001</v>
      </c>
      <c r="F3030" s="24" t="s">
        <v>2</v>
      </c>
      <c r="G3030" s="24" t="s">
        <v>3</v>
      </c>
      <c r="H3030" s="25">
        <v>42039</v>
      </c>
      <c r="I3030" s="12" t="s">
        <v>280</v>
      </c>
      <c r="J3030" s="12" t="s">
        <v>245</v>
      </c>
      <c r="K3030" s="12" t="s">
        <v>271</v>
      </c>
      <c r="L3030" s="24" t="s">
        <v>96</v>
      </c>
      <c r="M3030" s="24" t="s">
        <v>313</v>
      </c>
      <c r="N3030" t="s">
        <v>86</v>
      </c>
      <c r="O3030" s="24">
        <v>1</v>
      </c>
      <c r="P3030">
        <v>11</v>
      </c>
      <c r="Q3030">
        <v>11</v>
      </c>
      <c r="R3030" t="s">
        <v>18</v>
      </c>
      <c r="S3030" s="24">
        <v>20</v>
      </c>
      <c r="T3030" s="24">
        <v>15</v>
      </c>
      <c r="U3030" t="s">
        <v>300</v>
      </c>
      <c r="V3030" s="14" t="str">
        <f>VLOOKUP($U3030,look_up!$A$2:J3056,2,FALSE)</f>
        <v>Anêmona</v>
      </c>
      <c r="W3030" s="14" t="str">
        <f>VLOOKUP($U3030,look_up!$A$2:K3056,3,FALSE)</f>
        <v>Genus</v>
      </c>
      <c r="X3030" s="14" t="str">
        <f>VLOOKUP($U3030,look_up!$A$2:L3056,4,FALSE)</f>
        <v>NA</v>
      </c>
      <c r="Y3030" s="14" t="str">
        <f>VLOOKUP($U3030,look_up!A$2:K3056,5,FALSE)</f>
        <v>Animalia</v>
      </c>
      <c r="Z3030" s="14" t="str">
        <f>VLOOKUP($U3030,look_up!A$2:L3056,6,FALSE)</f>
        <v>Cnidaria</v>
      </c>
      <c r="AA3030" s="14" t="str">
        <f>VLOOKUP($U3030,look_up!A$2:M3056,7,FALSE)</f>
        <v>Anthozoa</v>
      </c>
      <c r="AB3030" s="14" t="str">
        <f>VLOOKUP($U3030,look_up!$A$2:P3056,8,FALSE)</f>
        <v>Actiniaria</v>
      </c>
      <c r="AC3030" s="14" t="str">
        <f>VLOOKUP($U3030,look_up!$A$2:Q3056,9,FALSE)</f>
        <v>Andvakiidae</v>
      </c>
      <c r="AD3030" s="14">
        <f>VLOOKUP($U3030,look_up!A$2:P3056,10,FALSE)</f>
        <v>100766</v>
      </c>
      <c r="AE3030" s="16">
        <v>0</v>
      </c>
      <c r="AF3030" s="24" t="s">
        <v>216</v>
      </c>
      <c r="AG3030">
        <v>40</v>
      </c>
      <c r="AH3030" s="16" t="s">
        <v>298</v>
      </c>
      <c r="AI3030" s="16" t="s">
        <v>297</v>
      </c>
      <c r="AJ3030" s="16" t="s">
        <v>214</v>
      </c>
      <c r="AK3030" s="16" t="s">
        <v>300</v>
      </c>
      <c r="AL3030" s="16">
        <v>0</v>
      </c>
    </row>
    <row r="3031" spans="1:38" x14ac:dyDescent="0.3">
      <c r="A3031" s="24" t="s">
        <v>0</v>
      </c>
      <c r="B3031" t="s">
        <v>1</v>
      </c>
      <c r="C3031" t="s">
        <v>279</v>
      </c>
      <c r="D3031">
        <v>-27.271709999999999</v>
      </c>
      <c r="E3031">
        <v>-48.331710000000001</v>
      </c>
      <c r="F3031" s="24" t="s">
        <v>2</v>
      </c>
      <c r="G3031" s="24" t="s">
        <v>3</v>
      </c>
      <c r="H3031" s="25">
        <v>42039</v>
      </c>
      <c r="I3031" s="12" t="s">
        <v>280</v>
      </c>
      <c r="J3031" s="12" t="s">
        <v>245</v>
      </c>
      <c r="K3031" s="12" t="s">
        <v>271</v>
      </c>
      <c r="L3031" s="24" t="s">
        <v>96</v>
      </c>
      <c r="M3031" s="24" t="s">
        <v>313</v>
      </c>
      <c r="N3031" t="s">
        <v>86</v>
      </c>
      <c r="O3031" s="24">
        <v>2</v>
      </c>
      <c r="P3031">
        <v>11</v>
      </c>
      <c r="Q3031">
        <v>11</v>
      </c>
      <c r="R3031" t="s">
        <v>18</v>
      </c>
      <c r="S3031" s="24">
        <v>20</v>
      </c>
      <c r="T3031" s="24">
        <v>15</v>
      </c>
      <c r="U3031" t="s">
        <v>300</v>
      </c>
      <c r="V3031" s="14" t="str">
        <f>VLOOKUP($U3031,look_up!$A$2:J3057,2,FALSE)</f>
        <v>Anêmona</v>
      </c>
      <c r="W3031" s="14" t="str">
        <f>VLOOKUP($U3031,look_up!$A$2:K3057,3,FALSE)</f>
        <v>Genus</v>
      </c>
      <c r="X3031" s="14" t="str">
        <f>VLOOKUP($U3031,look_up!$A$2:L3057,4,FALSE)</f>
        <v>NA</v>
      </c>
      <c r="Y3031" s="14" t="str">
        <f>VLOOKUP($U3031,look_up!A$2:K3057,5,FALSE)</f>
        <v>Animalia</v>
      </c>
      <c r="Z3031" s="14" t="str">
        <f>VLOOKUP($U3031,look_up!A$2:L3057,6,FALSE)</f>
        <v>Cnidaria</v>
      </c>
      <c r="AA3031" s="14" t="str">
        <f>VLOOKUP($U3031,look_up!A$2:M3057,7,FALSE)</f>
        <v>Anthozoa</v>
      </c>
      <c r="AB3031" s="14" t="str">
        <f>VLOOKUP($U3031,look_up!$A$2:P3057,8,FALSE)</f>
        <v>Actiniaria</v>
      </c>
      <c r="AC3031" s="14" t="str">
        <f>VLOOKUP($U3031,look_up!$A$2:Q3057,9,FALSE)</f>
        <v>Andvakiidae</v>
      </c>
      <c r="AD3031" s="14">
        <f>VLOOKUP($U3031,look_up!A$2:P3057,10,FALSE)</f>
        <v>100766</v>
      </c>
      <c r="AE3031" s="16">
        <v>0</v>
      </c>
      <c r="AF3031" s="24" t="s">
        <v>216</v>
      </c>
      <c r="AG3031">
        <v>40</v>
      </c>
      <c r="AH3031" s="16" t="s">
        <v>298</v>
      </c>
      <c r="AI3031" s="16" t="s">
        <v>297</v>
      </c>
      <c r="AJ3031" s="16" t="s">
        <v>214</v>
      </c>
      <c r="AK3031" s="16" t="s">
        <v>300</v>
      </c>
      <c r="AL3031" s="16">
        <v>0</v>
      </c>
    </row>
    <row r="3032" spans="1:38" x14ac:dyDescent="0.3">
      <c r="A3032" s="24" t="s">
        <v>0</v>
      </c>
      <c r="B3032" t="s">
        <v>1</v>
      </c>
      <c r="C3032" t="s">
        <v>279</v>
      </c>
      <c r="D3032">
        <v>-27.271709999999999</v>
      </c>
      <c r="E3032">
        <v>-48.331710000000001</v>
      </c>
      <c r="F3032" s="24" t="s">
        <v>2</v>
      </c>
      <c r="G3032" s="24" t="s">
        <v>3</v>
      </c>
      <c r="H3032" s="25">
        <v>42039</v>
      </c>
      <c r="I3032" s="12" t="s">
        <v>280</v>
      </c>
      <c r="J3032" s="12" t="s">
        <v>245</v>
      </c>
      <c r="K3032" s="12" t="s">
        <v>271</v>
      </c>
      <c r="L3032" s="24" t="s">
        <v>96</v>
      </c>
      <c r="M3032" s="24" t="s">
        <v>313</v>
      </c>
      <c r="N3032" t="s">
        <v>86</v>
      </c>
      <c r="O3032" s="24">
        <v>3</v>
      </c>
      <c r="P3032">
        <v>11</v>
      </c>
      <c r="Q3032">
        <v>11</v>
      </c>
      <c r="R3032" t="s">
        <v>18</v>
      </c>
      <c r="S3032" s="24">
        <v>20</v>
      </c>
      <c r="T3032" s="24">
        <v>15</v>
      </c>
      <c r="U3032" t="s">
        <v>300</v>
      </c>
      <c r="V3032" s="14" t="str">
        <f>VLOOKUP($U3032,look_up!$A$2:J3058,2,FALSE)</f>
        <v>Anêmona</v>
      </c>
      <c r="W3032" s="14" t="str">
        <f>VLOOKUP($U3032,look_up!$A$2:K3058,3,FALSE)</f>
        <v>Genus</v>
      </c>
      <c r="X3032" s="14" t="str">
        <f>VLOOKUP($U3032,look_up!$A$2:L3058,4,FALSE)</f>
        <v>NA</v>
      </c>
      <c r="Y3032" s="14" t="str">
        <f>VLOOKUP($U3032,look_up!A$2:K3058,5,FALSE)</f>
        <v>Animalia</v>
      </c>
      <c r="Z3032" s="14" t="str">
        <f>VLOOKUP($U3032,look_up!A$2:L3058,6,FALSE)</f>
        <v>Cnidaria</v>
      </c>
      <c r="AA3032" s="14" t="str">
        <f>VLOOKUP($U3032,look_up!A$2:M3058,7,FALSE)</f>
        <v>Anthozoa</v>
      </c>
      <c r="AB3032" s="14" t="str">
        <f>VLOOKUP($U3032,look_up!$A$2:P3058,8,FALSE)</f>
        <v>Actiniaria</v>
      </c>
      <c r="AC3032" s="14" t="str">
        <f>VLOOKUP($U3032,look_up!$A$2:Q3058,9,FALSE)</f>
        <v>Andvakiidae</v>
      </c>
      <c r="AD3032" s="14">
        <f>VLOOKUP($U3032,look_up!A$2:P3058,10,FALSE)</f>
        <v>100766</v>
      </c>
      <c r="AE3032" s="16">
        <v>0</v>
      </c>
      <c r="AF3032" s="24" t="s">
        <v>216</v>
      </c>
      <c r="AG3032">
        <v>40</v>
      </c>
      <c r="AH3032" s="16" t="s">
        <v>298</v>
      </c>
      <c r="AI3032" s="16" t="s">
        <v>297</v>
      </c>
      <c r="AJ3032" s="16" t="s">
        <v>214</v>
      </c>
      <c r="AK3032" s="16" t="s">
        <v>300</v>
      </c>
      <c r="AL3032" s="16">
        <v>0</v>
      </c>
    </row>
    <row r="3033" spans="1:38" x14ac:dyDescent="0.3">
      <c r="A3033" s="24" t="s">
        <v>0</v>
      </c>
      <c r="B3033" t="s">
        <v>308</v>
      </c>
      <c r="C3033" t="s">
        <v>281</v>
      </c>
      <c r="D3033">
        <v>-27.274239999999999</v>
      </c>
      <c r="E3033">
        <v>-48.3339</v>
      </c>
      <c r="F3033" s="24" t="s">
        <v>2</v>
      </c>
      <c r="G3033" s="24" t="s">
        <v>3</v>
      </c>
      <c r="H3033" s="25">
        <v>42031</v>
      </c>
      <c r="I3033" s="12" t="s">
        <v>282</v>
      </c>
      <c r="J3033" s="12" t="s">
        <v>270</v>
      </c>
      <c r="K3033" s="12" t="s">
        <v>271</v>
      </c>
      <c r="L3033" s="24" t="s">
        <v>96</v>
      </c>
      <c r="M3033" s="24" t="s">
        <v>313</v>
      </c>
      <c r="N3033" t="s">
        <v>85</v>
      </c>
      <c r="O3033" s="24">
        <v>1</v>
      </c>
      <c r="P3033">
        <v>5</v>
      </c>
      <c r="Q3033">
        <v>5</v>
      </c>
      <c r="R3033">
        <v>27</v>
      </c>
      <c r="S3033" s="24">
        <v>4.7</v>
      </c>
      <c r="T3033" s="24">
        <v>3.4</v>
      </c>
      <c r="U3033" t="s">
        <v>300</v>
      </c>
      <c r="V3033" s="14" t="str">
        <f>VLOOKUP($U3033,look_up!$A$2:J3059,2,FALSE)</f>
        <v>Anêmona</v>
      </c>
      <c r="W3033" s="14" t="str">
        <f>VLOOKUP($U3033,look_up!$A$2:K3059,3,FALSE)</f>
        <v>Genus</v>
      </c>
      <c r="X3033" s="14" t="str">
        <f>VLOOKUP($U3033,look_up!$A$2:L3059,4,FALSE)</f>
        <v>NA</v>
      </c>
      <c r="Y3033" s="14" t="str">
        <f>VLOOKUP($U3033,look_up!A$2:K3059,5,FALSE)</f>
        <v>Animalia</v>
      </c>
      <c r="Z3033" s="14" t="str">
        <f>VLOOKUP($U3033,look_up!A$2:L3059,6,FALSE)</f>
        <v>Cnidaria</v>
      </c>
      <c r="AA3033" s="14" t="str">
        <f>VLOOKUP($U3033,look_up!A$2:M3059,7,FALSE)</f>
        <v>Anthozoa</v>
      </c>
      <c r="AB3033" s="14" t="str">
        <f>VLOOKUP($U3033,look_up!$A$2:P3059,8,FALSE)</f>
        <v>Actiniaria</v>
      </c>
      <c r="AC3033" s="14" t="str">
        <f>VLOOKUP($U3033,look_up!$A$2:Q3059,9,FALSE)</f>
        <v>Andvakiidae</v>
      </c>
      <c r="AD3033" s="14">
        <f>VLOOKUP($U3033,look_up!A$2:P3059,10,FALSE)</f>
        <v>100766</v>
      </c>
      <c r="AE3033" s="16">
        <v>0</v>
      </c>
      <c r="AF3033" s="24" t="s">
        <v>216</v>
      </c>
      <c r="AG3033">
        <v>40</v>
      </c>
      <c r="AH3033" s="16" t="s">
        <v>298</v>
      </c>
      <c r="AI3033" s="16" t="s">
        <v>297</v>
      </c>
      <c r="AJ3033" s="16" t="s">
        <v>214</v>
      </c>
      <c r="AK3033" s="16" t="s">
        <v>300</v>
      </c>
      <c r="AL3033" s="16">
        <v>0</v>
      </c>
    </row>
    <row r="3034" spans="1:38" x14ac:dyDescent="0.3">
      <c r="A3034" s="24" t="s">
        <v>0</v>
      </c>
      <c r="B3034" t="s">
        <v>308</v>
      </c>
      <c r="C3034" t="s">
        <v>281</v>
      </c>
      <c r="D3034">
        <v>-27.274239999999999</v>
      </c>
      <c r="E3034">
        <v>-48.3339</v>
      </c>
      <c r="F3034" s="24" t="s">
        <v>2</v>
      </c>
      <c r="G3034" s="24" t="s">
        <v>3</v>
      </c>
      <c r="H3034" s="25">
        <v>42031</v>
      </c>
      <c r="I3034" s="12" t="s">
        <v>282</v>
      </c>
      <c r="J3034" s="12" t="s">
        <v>270</v>
      </c>
      <c r="K3034" s="12" t="s">
        <v>271</v>
      </c>
      <c r="L3034" s="24" t="s">
        <v>96</v>
      </c>
      <c r="M3034" s="24" t="s">
        <v>313</v>
      </c>
      <c r="N3034" t="s">
        <v>85</v>
      </c>
      <c r="O3034" s="24">
        <v>2</v>
      </c>
      <c r="P3034">
        <v>5</v>
      </c>
      <c r="Q3034">
        <v>5</v>
      </c>
      <c r="R3034">
        <v>27</v>
      </c>
      <c r="S3034" s="24">
        <v>4.7</v>
      </c>
      <c r="T3034" s="24">
        <v>3.4</v>
      </c>
      <c r="U3034" t="s">
        <v>300</v>
      </c>
      <c r="V3034" s="14" t="str">
        <f>VLOOKUP($U3034,look_up!$A$2:J3060,2,FALSE)</f>
        <v>Anêmona</v>
      </c>
      <c r="W3034" s="14" t="str">
        <f>VLOOKUP($U3034,look_up!$A$2:K3060,3,FALSE)</f>
        <v>Genus</v>
      </c>
      <c r="X3034" s="14" t="str">
        <f>VLOOKUP($U3034,look_up!$A$2:L3060,4,FALSE)</f>
        <v>NA</v>
      </c>
      <c r="Y3034" s="14" t="str">
        <f>VLOOKUP($U3034,look_up!A$2:K3060,5,FALSE)</f>
        <v>Animalia</v>
      </c>
      <c r="Z3034" s="14" t="str">
        <f>VLOOKUP($U3034,look_up!A$2:L3060,6,FALSE)</f>
        <v>Cnidaria</v>
      </c>
      <c r="AA3034" s="14" t="str">
        <f>VLOOKUP($U3034,look_up!A$2:M3060,7,FALSE)</f>
        <v>Anthozoa</v>
      </c>
      <c r="AB3034" s="14" t="str">
        <f>VLOOKUP($U3034,look_up!$A$2:P3060,8,FALSE)</f>
        <v>Actiniaria</v>
      </c>
      <c r="AC3034" s="14" t="str">
        <f>VLOOKUP($U3034,look_up!$A$2:Q3060,9,FALSE)</f>
        <v>Andvakiidae</v>
      </c>
      <c r="AD3034" s="14">
        <f>VLOOKUP($U3034,look_up!A$2:P3060,10,FALSE)</f>
        <v>100766</v>
      </c>
      <c r="AE3034" s="16">
        <v>0</v>
      </c>
      <c r="AF3034" s="24" t="s">
        <v>216</v>
      </c>
      <c r="AG3034">
        <v>40</v>
      </c>
      <c r="AH3034" s="16" t="s">
        <v>298</v>
      </c>
      <c r="AI3034" s="16" t="s">
        <v>297</v>
      </c>
      <c r="AJ3034" s="16" t="s">
        <v>214</v>
      </c>
      <c r="AK3034" s="16" t="s">
        <v>300</v>
      </c>
      <c r="AL3034" s="16">
        <v>0</v>
      </c>
    </row>
    <row r="3035" spans="1:38" x14ac:dyDescent="0.3">
      <c r="A3035" s="24" t="s">
        <v>0</v>
      </c>
      <c r="B3035" t="s">
        <v>308</v>
      </c>
      <c r="C3035" t="s">
        <v>281</v>
      </c>
      <c r="D3035">
        <v>-27.274239999999999</v>
      </c>
      <c r="E3035">
        <v>-48.3339</v>
      </c>
      <c r="F3035" s="24" t="s">
        <v>2</v>
      </c>
      <c r="G3035" s="24" t="s">
        <v>3</v>
      </c>
      <c r="H3035" s="25">
        <v>42031</v>
      </c>
      <c r="I3035" s="12" t="s">
        <v>282</v>
      </c>
      <c r="J3035" s="12" t="s">
        <v>270</v>
      </c>
      <c r="K3035" s="12" t="s">
        <v>271</v>
      </c>
      <c r="L3035" s="24" t="s">
        <v>96</v>
      </c>
      <c r="M3035" s="24" t="s">
        <v>313</v>
      </c>
      <c r="N3035" t="s">
        <v>85</v>
      </c>
      <c r="O3035" s="24">
        <v>3</v>
      </c>
      <c r="P3035">
        <v>5</v>
      </c>
      <c r="Q3035">
        <v>5</v>
      </c>
      <c r="R3035">
        <v>27</v>
      </c>
      <c r="S3035" s="24">
        <v>4.7</v>
      </c>
      <c r="T3035" s="24">
        <v>3.4</v>
      </c>
      <c r="U3035" t="s">
        <v>300</v>
      </c>
      <c r="V3035" s="14" t="str">
        <f>VLOOKUP($U3035,look_up!$A$2:J3061,2,FALSE)</f>
        <v>Anêmona</v>
      </c>
      <c r="W3035" s="14" t="str">
        <f>VLOOKUP($U3035,look_up!$A$2:K3061,3,FALSE)</f>
        <v>Genus</v>
      </c>
      <c r="X3035" s="14" t="str">
        <f>VLOOKUP($U3035,look_up!$A$2:L3061,4,FALSE)</f>
        <v>NA</v>
      </c>
      <c r="Y3035" s="14" t="str">
        <f>VLOOKUP($U3035,look_up!A$2:K3061,5,FALSE)</f>
        <v>Animalia</v>
      </c>
      <c r="Z3035" s="14" t="str">
        <f>VLOOKUP($U3035,look_up!A$2:L3061,6,FALSE)</f>
        <v>Cnidaria</v>
      </c>
      <c r="AA3035" s="14" t="str">
        <f>VLOOKUP($U3035,look_up!A$2:M3061,7,FALSE)</f>
        <v>Anthozoa</v>
      </c>
      <c r="AB3035" s="14" t="str">
        <f>VLOOKUP($U3035,look_up!$A$2:P3061,8,FALSE)</f>
        <v>Actiniaria</v>
      </c>
      <c r="AC3035" s="14" t="str">
        <f>VLOOKUP($U3035,look_up!$A$2:Q3061,9,FALSE)</f>
        <v>Andvakiidae</v>
      </c>
      <c r="AD3035" s="14">
        <f>VLOOKUP($U3035,look_up!A$2:P3061,10,FALSE)</f>
        <v>100766</v>
      </c>
      <c r="AE3035" s="16">
        <v>0</v>
      </c>
      <c r="AF3035" s="24" t="s">
        <v>216</v>
      </c>
      <c r="AG3035">
        <v>40</v>
      </c>
      <c r="AH3035" s="16" t="s">
        <v>298</v>
      </c>
      <c r="AI3035" s="16" t="s">
        <v>297</v>
      </c>
      <c r="AJ3035" s="16" t="s">
        <v>214</v>
      </c>
      <c r="AK3035" s="16" t="s">
        <v>300</v>
      </c>
      <c r="AL3035" s="16">
        <v>0</v>
      </c>
    </row>
    <row r="3036" spans="1:38" x14ac:dyDescent="0.3">
      <c r="A3036" s="24" t="s">
        <v>0</v>
      </c>
      <c r="B3036" t="s">
        <v>308</v>
      </c>
      <c r="C3036" t="s">
        <v>281</v>
      </c>
      <c r="D3036">
        <v>-27.274239999999999</v>
      </c>
      <c r="E3036">
        <v>-48.3339</v>
      </c>
      <c r="F3036" s="24" t="s">
        <v>2</v>
      </c>
      <c r="G3036" s="24" t="s">
        <v>3</v>
      </c>
      <c r="H3036" s="25">
        <v>42031</v>
      </c>
      <c r="I3036" s="12" t="s">
        <v>282</v>
      </c>
      <c r="J3036" s="12" t="s">
        <v>270</v>
      </c>
      <c r="K3036" s="12" t="s">
        <v>271</v>
      </c>
      <c r="L3036" s="24" t="s">
        <v>96</v>
      </c>
      <c r="M3036" s="24" t="s">
        <v>313</v>
      </c>
      <c r="N3036" t="s">
        <v>85</v>
      </c>
      <c r="O3036" s="24">
        <v>1</v>
      </c>
      <c r="P3036">
        <v>10</v>
      </c>
      <c r="Q3036">
        <v>10</v>
      </c>
      <c r="R3036">
        <v>26</v>
      </c>
      <c r="S3036" s="24">
        <v>4.7</v>
      </c>
      <c r="T3036" s="24">
        <v>5</v>
      </c>
      <c r="U3036" t="s">
        <v>300</v>
      </c>
      <c r="V3036" s="14" t="str">
        <f>VLOOKUP($U3036,look_up!$A$2:J3062,2,FALSE)</f>
        <v>Anêmona</v>
      </c>
      <c r="W3036" s="14" t="str">
        <f>VLOOKUP($U3036,look_up!$A$2:K3062,3,FALSE)</f>
        <v>Genus</v>
      </c>
      <c r="X3036" s="14" t="str">
        <f>VLOOKUP($U3036,look_up!$A$2:L3062,4,FALSE)</f>
        <v>NA</v>
      </c>
      <c r="Y3036" s="14" t="str">
        <f>VLOOKUP($U3036,look_up!A$2:K3062,5,FALSE)</f>
        <v>Animalia</v>
      </c>
      <c r="Z3036" s="14" t="str">
        <f>VLOOKUP($U3036,look_up!A$2:L3062,6,FALSE)</f>
        <v>Cnidaria</v>
      </c>
      <c r="AA3036" s="14" t="str">
        <f>VLOOKUP($U3036,look_up!A$2:M3062,7,FALSE)</f>
        <v>Anthozoa</v>
      </c>
      <c r="AB3036" s="14" t="str">
        <f>VLOOKUP($U3036,look_up!$A$2:P3062,8,FALSE)</f>
        <v>Actiniaria</v>
      </c>
      <c r="AC3036" s="14" t="str">
        <f>VLOOKUP($U3036,look_up!$A$2:Q3062,9,FALSE)</f>
        <v>Andvakiidae</v>
      </c>
      <c r="AD3036" s="14">
        <f>VLOOKUP($U3036,look_up!A$2:P3062,10,FALSE)</f>
        <v>100766</v>
      </c>
      <c r="AE3036" s="16">
        <v>0</v>
      </c>
      <c r="AF3036" s="24" t="s">
        <v>216</v>
      </c>
      <c r="AG3036">
        <v>40</v>
      </c>
      <c r="AH3036" s="16" t="s">
        <v>298</v>
      </c>
      <c r="AI3036" s="16" t="s">
        <v>297</v>
      </c>
      <c r="AJ3036" s="16" t="s">
        <v>214</v>
      </c>
      <c r="AK3036" s="16" t="s">
        <v>300</v>
      </c>
      <c r="AL3036" s="16">
        <v>0</v>
      </c>
    </row>
    <row r="3037" spans="1:38" x14ac:dyDescent="0.3">
      <c r="A3037" s="24" t="s">
        <v>0</v>
      </c>
      <c r="B3037" t="s">
        <v>308</v>
      </c>
      <c r="C3037" t="s">
        <v>281</v>
      </c>
      <c r="D3037">
        <v>-27.274239999999999</v>
      </c>
      <c r="E3037">
        <v>-48.3339</v>
      </c>
      <c r="F3037" s="24" t="s">
        <v>2</v>
      </c>
      <c r="G3037" s="24" t="s">
        <v>3</v>
      </c>
      <c r="H3037" s="25">
        <v>42031</v>
      </c>
      <c r="I3037" s="12" t="s">
        <v>282</v>
      </c>
      <c r="J3037" s="12" t="s">
        <v>270</v>
      </c>
      <c r="K3037" s="12" t="s">
        <v>271</v>
      </c>
      <c r="L3037" s="24" t="s">
        <v>96</v>
      </c>
      <c r="M3037" s="24" t="s">
        <v>313</v>
      </c>
      <c r="N3037" t="s">
        <v>85</v>
      </c>
      <c r="O3037" s="24">
        <v>2</v>
      </c>
      <c r="P3037">
        <v>10</v>
      </c>
      <c r="Q3037">
        <v>10</v>
      </c>
      <c r="R3037">
        <v>26</v>
      </c>
      <c r="S3037" s="24">
        <v>4.7</v>
      </c>
      <c r="T3037" s="24">
        <v>5</v>
      </c>
      <c r="U3037" t="s">
        <v>300</v>
      </c>
      <c r="V3037" s="14" t="str">
        <f>VLOOKUP($U3037,look_up!$A$2:J3063,2,FALSE)</f>
        <v>Anêmona</v>
      </c>
      <c r="W3037" s="14" t="str">
        <f>VLOOKUP($U3037,look_up!$A$2:K3063,3,FALSE)</f>
        <v>Genus</v>
      </c>
      <c r="X3037" s="14" t="str">
        <f>VLOOKUP($U3037,look_up!$A$2:L3063,4,FALSE)</f>
        <v>NA</v>
      </c>
      <c r="Y3037" s="14" t="str">
        <f>VLOOKUP($U3037,look_up!A$2:K3063,5,FALSE)</f>
        <v>Animalia</v>
      </c>
      <c r="Z3037" s="14" t="str">
        <f>VLOOKUP($U3037,look_up!A$2:L3063,6,FALSE)</f>
        <v>Cnidaria</v>
      </c>
      <c r="AA3037" s="14" t="str">
        <f>VLOOKUP($U3037,look_up!A$2:M3063,7,FALSE)</f>
        <v>Anthozoa</v>
      </c>
      <c r="AB3037" s="14" t="str">
        <f>VLOOKUP($U3037,look_up!$A$2:P3063,8,FALSE)</f>
        <v>Actiniaria</v>
      </c>
      <c r="AC3037" s="14" t="str">
        <f>VLOOKUP($U3037,look_up!$A$2:Q3063,9,FALSE)</f>
        <v>Andvakiidae</v>
      </c>
      <c r="AD3037" s="14">
        <f>VLOOKUP($U3037,look_up!A$2:P3063,10,FALSE)</f>
        <v>100766</v>
      </c>
      <c r="AE3037" s="16">
        <v>0</v>
      </c>
      <c r="AF3037" s="24" t="s">
        <v>216</v>
      </c>
      <c r="AG3037">
        <v>40</v>
      </c>
      <c r="AH3037" s="16" t="s">
        <v>298</v>
      </c>
      <c r="AI3037" s="16" t="s">
        <v>297</v>
      </c>
      <c r="AJ3037" s="16" t="s">
        <v>214</v>
      </c>
      <c r="AK3037" s="16" t="s">
        <v>300</v>
      </c>
      <c r="AL3037" s="16">
        <v>0</v>
      </c>
    </row>
    <row r="3038" spans="1:38" x14ac:dyDescent="0.3">
      <c r="A3038" s="24" t="s">
        <v>0</v>
      </c>
      <c r="B3038" t="s">
        <v>308</v>
      </c>
      <c r="C3038" t="s">
        <v>281</v>
      </c>
      <c r="D3038">
        <v>-27.274239999999999</v>
      </c>
      <c r="E3038">
        <v>-48.3339</v>
      </c>
      <c r="F3038" s="24" t="s">
        <v>2</v>
      </c>
      <c r="G3038" s="24" t="s">
        <v>3</v>
      </c>
      <c r="H3038" s="25">
        <v>42031</v>
      </c>
      <c r="I3038" s="12" t="s">
        <v>282</v>
      </c>
      <c r="J3038" s="12" t="s">
        <v>270</v>
      </c>
      <c r="K3038" s="12" t="s">
        <v>271</v>
      </c>
      <c r="L3038" s="24" t="s">
        <v>96</v>
      </c>
      <c r="M3038" s="24" t="s">
        <v>313</v>
      </c>
      <c r="N3038" t="s">
        <v>85</v>
      </c>
      <c r="O3038" s="24">
        <v>3</v>
      </c>
      <c r="P3038">
        <v>10</v>
      </c>
      <c r="Q3038">
        <v>10</v>
      </c>
      <c r="R3038">
        <v>26</v>
      </c>
      <c r="S3038" s="24">
        <v>4.7</v>
      </c>
      <c r="T3038" s="24">
        <v>5</v>
      </c>
      <c r="U3038" t="s">
        <v>300</v>
      </c>
      <c r="V3038" s="14" t="str">
        <f>VLOOKUP($U3038,look_up!$A$2:J3064,2,FALSE)</f>
        <v>Anêmona</v>
      </c>
      <c r="W3038" s="14" t="str">
        <f>VLOOKUP($U3038,look_up!$A$2:K3064,3,FALSE)</f>
        <v>Genus</v>
      </c>
      <c r="X3038" s="14" t="str">
        <f>VLOOKUP($U3038,look_up!$A$2:L3064,4,FALSE)</f>
        <v>NA</v>
      </c>
      <c r="Y3038" s="14" t="str">
        <f>VLOOKUP($U3038,look_up!A$2:K3064,5,FALSE)</f>
        <v>Animalia</v>
      </c>
      <c r="Z3038" s="14" t="str">
        <f>VLOOKUP($U3038,look_up!A$2:L3064,6,FALSE)</f>
        <v>Cnidaria</v>
      </c>
      <c r="AA3038" s="14" t="str">
        <f>VLOOKUP($U3038,look_up!A$2:M3064,7,FALSE)</f>
        <v>Anthozoa</v>
      </c>
      <c r="AB3038" s="14" t="str">
        <f>VLOOKUP($U3038,look_up!$A$2:P3064,8,FALSE)</f>
        <v>Actiniaria</v>
      </c>
      <c r="AC3038" s="14" t="str">
        <f>VLOOKUP($U3038,look_up!$A$2:Q3064,9,FALSE)</f>
        <v>Andvakiidae</v>
      </c>
      <c r="AD3038" s="14">
        <f>VLOOKUP($U3038,look_up!A$2:P3064,10,FALSE)</f>
        <v>100766</v>
      </c>
      <c r="AE3038" s="16">
        <v>0</v>
      </c>
      <c r="AF3038" s="24" t="s">
        <v>216</v>
      </c>
      <c r="AG3038">
        <v>40</v>
      </c>
      <c r="AH3038" s="16" t="s">
        <v>298</v>
      </c>
      <c r="AI3038" s="16" t="s">
        <v>297</v>
      </c>
      <c r="AJ3038" s="16" t="s">
        <v>214</v>
      </c>
      <c r="AK3038" s="16" t="s">
        <v>300</v>
      </c>
      <c r="AL3038" s="16">
        <v>0</v>
      </c>
    </row>
    <row r="3039" spans="1:38" x14ac:dyDescent="0.3">
      <c r="A3039" s="24" t="s">
        <v>0</v>
      </c>
      <c r="B3039" t="s">
        <v>267</v>
      </c>
      <c r="C3039" t="s">
        <v>283</v>
      </c>
      <c r="D3039">
        <v>-27.27486</v>
      </c>
      <c r="E3039">
        <v>-48.36674</v>
      </c>
      <c r="F3039" s="24" t="s">
        <v>2</v>
      </c>
      <c r="G3039" s="24" t="s">
        <v>3</v>
      </c>
      <c r="H3039" s="25">
        <v>42024</v>
      </c>
      <c r="I3039" s="12" t="s">
        <v>248</v>
      </c>
      <c r="J3039" s="12" t="s">
        <v>270</v>
      </c>
      <c r="K3039" s="12" t="s">
        <v>271</v>
      </c>
      <c r="L3039" s="24" t="s">
        <v>96</v>
      </c>
      <c r="M3039" s="24" t="s">
        <v>313</v>
      </c>
      <c r="N3039" t="s">
        <v>85</v>
      </c>
      <c r="O3039" s="24">
        <v>1</v>
      </c>
      <c r="P3039">
        <v>5</v>
      </c>
      <c r="Q3039">
        <v>5</v>
      </c>
      <c r="R3039">
        <v>27</v>
      </c>
      <c r="S3039" s="24">
        <v>10.7</v>
      </c>
      <c r="T3039" s="24">
        <v>4</v>
      </c>
      <c r="U3039" t="s">
        <v>300</v>
      </c>
      <c r="V3039" s="14" t="str">
        <f>VLOOKUP($U3039,look_up!$A$2:J3065,2,FALSE)</f>
        <v>Anêmona</v>
      </c>
      <c r="W3039" s="14" t="str">
        <f>VLOOKUP($U3039,look_up!$A$2:K3065,3,FALSE)</f>
        <v>Genus</v>
      </c>
      <c r="X3039" s="14" t="str">
        <f>VLOOKUP($U3039,look_up!$A$2:L3065,4,FALSE)</f>
        <v>NA</v>
      </c>
      <c r="Y3039" s="14" t="str">
        <f>VLOOKUP($U3039,look_up!A$2:K3065,5,FALSE)</f>
        <v>Animalia</v>
      </c>
      <c r="Z3039" s="14" t="str">
        <f>VLOOKUP($U3039,look_up!A$2:L3065,6,FALSE)</f>
        <v>Cnidaria</v>
      </c>
      <c r="AA3039" s="14" t="str">
        <f>VLOOKUP($U3039,look_up!A$2:M3065,7,FALSE)</f>
        <v>Anthozoa</v>
      </c>
      <c r="AB3039" s="14" t="str">
        <f>VLOOKUP($U3039,look_up!$A$2:P3065,8,FALSE)</f>
        <v>Actiniaria</v>
      </c>
      <c r="AC3039" s="14" t="str">
        <f>VLOOKUP($U3039,look_up!$A$2:Q3065,9,FALSE)</f>
        <v>Andvakiidae</v>
      </c>
      <c r="AD3039" s="14">
        <f>VLOOKUP($U3039,look_up!A$2:P3065,10,FALSE)</f>
        <v>100766</v>
      </c>
      <c r="AE3039" s="16">
        <v>0</v>
      </c>
      <c r="AF3039" s="24" t="s">
        <v>216</v>
      </c>
      <c r="AG3039">
        <v>40</v>
      </c>
      <c r="AH3039" s="16" t="s">
        <v>298</v>
      </c>
      <c r="AI3039" s="16" t="s">
        <v>297</v>
      </c>
      <c r="AJ3039" s="16" t="s">
        <v>214</v>
      </c>
      <c r="AK3039" s="16" t="s">
        <v>300</v>
      </c>
      <c r="AL3039" s="16">
        <v>0</v>
      </c>
    </row>
    <row r="3040" spans="1:38" x14ac:dyDescent="0.3">
      <c r="A3040" s="24" t="s">
        <v>0</v>
      </c>
      <c r="B3040" t="s">
        <v>267</v>
      </c>
      <c r="C3040" t="s">
        <v>283</v>
      </c>
      <c r="D3040">
        <v>-27.27486</v>
      </c>
      <c r="E3040">
        <v>-48.36674</v>
      </c>
      <c r="F3040" s="24" t="s">
        <v>2</v>
      </c>
      <c r="G3040" s="24" t="s">
        <v>3</v>
      </c>
      <c r="H3040" s="25">
        <v>42024</v>
      </c>
      <c r="I3040" s="12" t="s">
        <v>248</v>
      </c>
      <c r="J3040" s="12" t="s">
        <v>270</v>
      </c>
      <c r="K3040" s="12" t="s">
        <v>271</v>
      </c>
      <c r="L3040" s="24" t="s">
        <v>96</v>
      </c>
      <c r="M3040" s="24" t="s">
        <v>313</v>
      </c>
      <c r="N3040" t="s">
        <v>85</v>
      </c>
      <c r="O3040" s="24">
        <v>2</v>
      </c>
      <c r="P3040">
        <v>5</v>
      </c>
      <c r="Q3040">
        <v>5</v>
      </c>
      <c r="R3040">
        <v>27</v>
      </c>
      <c r="S3040" s="24">
        <v>10.7</v>
      </c>
      <c r="T3040" s="24">
        <v>4</v>
      </c>
      <c r="U3040" t="s">
        <v>300</v>
      </c>
      <c r="V3040" s="14" t="str">
        <f>VLOOKUP($U3040,look_up!$A$2:J3066,2,FALSE)</f>
        <v>Anêmona</v>
      </c>
      <c r="W3040" s="14" t="str">
        <f>VLOOKUP($U3040,look_up!$A$2:K3066,3,FALSE)</f>
        <v>Genus</v>
      </c>
      <c r="X3040" s="14" t="str">
        <f>VLOOKUP($U3040,look_up!$A$2:L3066,4,FALSE)</f>
        <v>NA</v>
      </c>
      <c r="Y3040" s="14" t="str">
        <f>VLOOKUP($U3040,look_up!A$2:K3066,5,FALSE)</f>
        <v>Animalia</v>
      </c>
      <c r="Z3040" s="14" t="str">
        <f>VLOOKUP($U3040,look_up!A$2:L3066,6,FALSE)</f>
        <v>Cnidaria</v>
      </c>
      <c r="AA3040" s="14" t="str">
        <f>VLOOKUP($U3040,look_up!A$2:M3066,7,FALSE)</f>
        <v>Anthozoa</v>
      </c>
      <c r="AB3040" s="14" t="str">
        <f>VLOOKUP($U3040,look_up!$A$2:P3066,8,FALSE)</f>
        <v>Actiniaria</v>
      </c>
      <c r="AC3040" s="14" t="str">
        <f>VLOOKUP($U3040,look_up!$A$2:Q3066,9,FALSE)</f>
        <v>Andvakiidae</v>
      </c>
      <c r="AD3040" s="14">
        <f>VLOOKUP($U3040,look_up!A$2:P3066,10,FALSE)</f>
        <v>100766</v>
      </c>
      <c r="AE3040" s="16">
        <v>0</v>
      </c>
      <c r="AF3040" s="24" t="s">
        <v>216</v>
      </c>
      <c r="AG3040">
        <v>40</v>
      </c>
      <c r="AH3040" s="16" t="s">
        <v>298</v>
      </c>
      <c r="AI3040" s="16" t="s">
        <v>297</v>
      </c>
      <c r="AJ3040" s="16" t="s">
        <v>214</v>
      </c>
      <c r="AK3040" s="16" t="s">
        <v>300</v>
      </c>
      <c r="AL3040" s="16">
        <v>0</v>
      </c>
    </row>
    <row r="3041" spans="1:38" x14ac:dyDescent="0.3">
      <c r="A3041" s="24" t="s">
        <v>0</v>
      </c>
      <c r="B3041" t="s">
        <v>267</v>
      </c>
      <c r="C3041" t="s">
        <v>283</v>
      </c>
      <c r="D3041">
        <v>-27.27486</v>
      </c>
      <c r="E3041">
        <v>-48.36674</v>
      </c>
      <c r="F3041" s="24" t="s">
        <v>2</v>
      </c>
      <c r="G3041" s="24" t="s">
        <v>3</v>
      </c>
      <c r="H3041" s="25">
        <v>42024</v>
      </c>
      <c r="I3041" s="12" t="s">
        <v>248</v>
      </c>
      <c r="J3041" s="12" t="s">
        <v>270</v>
      </c>
      <c r="K3041" s="12" t="s">
        <v>271</v>
      </c>
      <c r="L3041" s="24" t="s">
        <v>96</v>
      </c>
      <c r="M3041" s="24" t="s">
        <v>313</v>
      </c>
      <c r="N3041" t="s">
        <v>85</v>
      </c>
      <c r="O3041" s="24">
        <v>3</v>
      </c>
      <c r="P3041">
        <v>5</v>
      </c>
      <c r="Q3041">
        <v>5</v>
      </c>
      <c r="R3041">
        <v>27</v>
      </c>
      <c r="S3041" s="24">
        <v>10.7</v>
      </c>
      <c r="T3041" s="24">
        <v>4</v>
      </c>
      <c r="U3041" t="s">
        <v>300</v>
      </c>
      <c r="V3041" s="14" t="str">
        <f>VLOOKUP($U3041,look_up!$A$2:J3067,2,FALSE)</f>
        <v>Anêmona</v>
      </c>
      <c r="W3041" s="14" t="str">
        <f>VLOOKUP($U3041,look_up!$A$2:K3067,3,FALSE)</f>
        <v>Genus</v>
      </c>
      <c r="X3041" s="14" t="str">
        <f>VLOOKUP($U3041,look_up!$A$2:L3067,4,FALSE)</f>
        <v>NA</v>
      </c>
      <c r="Y3041" s="14" t="str">
        <f>VLOOKUP($U3041,look_up!A$2:K3067,5,FALSE)</f>
        <v>Animalia</v>
      </c>
      <c r="Z3041" s="14" t="str">
        <f>VLOOKUP($U3041,look_up!A$2:L3067,6,FALSE)</f>
        <v>Cnidaria</v>
      </c>
      <c r="AA3041" s="14" t="str">
        <f>VLOOKUP($U3041,look_up!A$2:M3067,7,FALSE)</f>
        <v>Anthozoa</v>
      </c>
      <c r="AB3041" s="14" t="str">
        <f>VLOOKUP($U3041,look_up!$A$2:P3067,8,FALSE)</f>
        <v>Actiniaria</v>
      </c>
      <c r="AC3041" s="14" t="str">
        <f>VLOOKUP($U3041,look_up!$A$2:Q3067,9,FALSE)</f>
        <v>Andvakiidae</v>
      </c>
      <c r="AD3041" s="14">
        <f>VLOOKUP($U3041,look_up!A$2:P3067,10,FALSE)</f>
        <v>100766</v>
      </c>
      <c r="AE3041" s="16">
        <v>0</v>
      </c>
      <c r="AF3041" s="24" t="s">
        <v>216</v>
      </c>
      <c r="AG3041">
        <v>40</v>
      </c>
      <c r="AH3041" s="16" t="s">
        <v>298</v>
      </c>
      <c r="AI3041" s="16" t="s">
        <v>297</v>
      </c>
      <c r="AJ3041" s="16" t="s">
        <v>214</v>
      </c>
      <c r="AK3041" s="16" t="s">
        <v>300</v>
      </c>
      <c r="AL3041" s="16">
        <v>0</v>
      </c>
    </row>
    <row r="3042" spans="1:38" x14ac:dyDescent="0.3">
      <c r="A3042" s="24" t="s">
        <v>0</v>
      </c>
      <c r="B3042" t="s">
        <v>267</v>
      </c>
      <c r="C3042" t="s">
        <v>283</v>
      </c>
      <c r="D3042">
        <v>-27.27486</v>
      </c>
      <c r="E3042">
        <v>-48.36674</v>
      </c>
      <c r="F3042" s="24" t="s">
        <v>2</v>
      </c>
      <c r="G3042" s="24" t="s">
        <v>3</v>
      </c>
      <c r="H3042" s="25">
        <v>42024</v>
      </c>
      <c r="I3042" s="12" t="s">
        <v>248</v>
      </c>
      <c r="J3042" s="12" t="s">
        <v>270</v>
      </c>
      <c r="K3042" s="12" t="s">
        <v>271</v>
      </c>
      <c r="L3042" s="24" t="s">
        <v>96</v>
      </c>
      <c r="M3042" s="24" t="s">
        <v>313</v>
      </c>
      <c r="N3042" t="s">
        <v>85</v>
      </c>
      <c r="O3042" s="24">
        <v>1</v>
      </c>
      <c r="P3042">
        <v>10</v>
      </c>
      <c r="Q3042">
        <v>10</v>
      </c>
      <c r="R3042">
        <v>28</v>
      </c>
      <c r="S3042" s="24">
        <v>10.7</v>
      </c>
      <c r="T3042" s="24">
        <v>10</v>
      </c>
      <c r="U3042" t="s">
        <v>300</v>
      </c>
      <c r="V3042" s="14" t="str">
        <f>VLOOKUP($U3042,look_up!$A$2:J3068,2,FALSE)</f>
        <v>Anêmona</v>
      </c>
      <c r="W3042" s="14" t="str">
        <f>VLOOKUP($U3042,look_up!$A$2:K3068,3,FALSE)</f>
        <v>Genus</v>
      </c>
      <c r="X3042" s="14" t="str">
        <f>VLOOKUP($U3042,look_up!$A$2:L3068,4,FALSE)</f>
        <v>NA</v>
      </c>
      <c r="Y3042" s="14" t="str">
        <f>VLOOKUP($U3042,look_up!A$2:K3068,5,FALSE)</f>
        <v>Animalia</v>
      </c>
      <c r="Z3042" s="14" t="str">
        <f>VLOOKUP($U3042,look_up!A$2:L3068,6,FALSE)</f>
        <v>Cnidaria</v>
      </c>
      <c r="AA3042" s="14" t="str">
        <f>VLOOKUP($U3042,look_up!A$2:M3068,7,FALSE)</f>
        <v>Anthozoa</v>
      </c>
      <c r="AB3042" s="14" t="str">
        <f>VLOOKUP($U3042,look_up!$A$2:P3068,8,FALSE)</f>
        <v>Actiniaria</v>
      </c>
      <c r="AC3042" s="14" t="str">
        <f>VLOOKUP($U3042,look_up!$A$2:Q3068,9,FALSE)</f>
        <v>Andvakiidae</v>
      </c>
      <c r="AD3042" s="14">
        <f>VLOOKUP($U3042,look_up!A$2:P3068,10,FALSE)</f>
        <v>100766</v>
      </c>
      <c r="AE3042" s="16">
        <v>0</v>
      </c>
      <c r="AF3042" s="24" t="s">
        <v>216</v>
      </c>
      <c r="AG3042">
        <v>40</v>
      </c>
      <c r="AH3042" s="16" t="s">
        <v>298</v>
      </c>
      <c r="AI3042" s="16" t="s">
        <v>297</v>
      </c>
      <c r="AJ3042" s="16" t="s">
        <v>214</v>
      </c>
      <c r="AK3042" s="16" t="s">
        <v>300</v>
      </c>
      <c r="AL3042" s="16">
        <v>0</v>
      </c>
    </row>
    <row r="3043" spans="1:38" x14ac:dyDescent="0.3">
      <c r="A3043" s="24" t="s">
        <v>0</v>
      </c>
      <c r="B3043" t="s">
        <v>267</v>
      </c>
      <c r="C3043" t="s">
        <v>283</v>
      </c>
      <c r="D3043">
        <v>-27.27486</v>
      </c>
      <c r="E3043">
        <v>-48.36674</v>
      </c>
      <c r="F3043" s="24" t="s">
        <v>2</v>
      </c>
      <c r="G3043" s="24" t="s">
        <v>3</v>
      </c>
      <c r="H3043" s="25">
        <v>42024</v>
      </c>
      <c r="I3043" s="12" t="s">
        <v>248</v>
      </c>
      <c r="J3043" s="12" t="s">
        <v>270</v>
      </c>
      <c r="K3043" s="12" t="s">
        <v>271</v>
      </c>
      <c r="L3043" s="24" t="s">
        <v>96</v>
      </c>
      <c r="M3043" s="24" t="s">
        <v>313</v>
      </c>
      <c r="N3043" t="s">
        <v>85</v>
      </c>
      <c r="O3043" s="24">
        <v>2</v>
      </c>
      <c r="P3043">
        <v>10</v>
      </c>
      <c r="Q3043">
        <v>10</v>
      </c>
      <c r="R3043">
        <v>28</v>
      </c>
      <c r="S3043" s="24">
        <v>10.7</v>
      </c>
      <c r="T3043" s="24">
        <v>10</v>
      </c>
      <c r="U3043" t="s">
        <v>300</v>
      </c>
      <c r="V3043" s="14" t="str">
        <f>VLOOKUP($U3043,look_up!$A$2:J3069,2,FALSE)</f>
        <v>Anêmona</v>
      </c>
      <c r="W3043" s="14" t="str">
        <f>VLOOKUP($U3043,look_up!$A$2:K3069,3,FALSE)</f>
        <v>Genus</v>
      </c>
      <c r="X3043" s="14" t="str">
        <f>VLOOKUP($U3043,look_up!$A$2:L3069,4,FALSE)</f>
        <v>NA</v>
      </c>
      <c r="Y3043" s="14" t="str">
        <f>VLOOKUP($U3043,look_up!A$2:K3069,5,FALSE)</f>
        <v>Animalia</v>
      </c>
      <c r="Z3043" s="14" t="str">
        <f>VLOOKUP($U3043,look_up!A$2:L3069,6,FALSE)</f>
        <v>Cnidaria</v>
      </c>
      <c r="AA3043" s="14" t="str">
        <f>VLOOKUP($U3043,look_up!A$2:M3069,7,FALSE)</f>
        <v>Anthozoa</v>
      </c>
      <c r="AB3043" s="14" t="str">
        <f>VLOOKUP($U3043,look_up!$A$2:P3069,8,FALSE)</f>
        <v>Actiniaria</v>
      </c>
      <c r="AC3043" s="14" t="str">
        <f>VLOOKUP($U3043,look_up!$A$2:Q3069,9,FALSE)</f>
        <v>Andvakiidae</v>
      </c>
      <c r="AD3043" s="14">
        <f>VLOOKUP($U3043,look_up!A$2:P3069,10,FALSE)</f>
        <v>100766</v>
      </c>
      <c r="AE3043" s="16">
        <v>0</v>
      </c>
      <c r="AF3043" s="24" t="s">
        <v>216</v>
      </c>
      <c r="AG3043">
        <v>40</v>
      </c>
      <c r="AH3043" s="16" t="s">
        <v>298</v>
      </c>
      <c r="AI3043" s="16" t="s">
        <v>297</v>
      </c>
      <c r="AJ3043" s="16" t="s">
        <v>214</v>
      </c>
      <c r="AK3043" s="16" t="s">
        <v>300</v>
      </c>
      <c r="AL3043" s="16">
        <v>0</v>
      </c>
    </row>
    <row r="3044" spans="1:38" x14ac:dyDescent="0.3">
      <c r="A3044" s="24" t="s">
        <v>0</v>
      </c>
      <c r="B3044" t="s">
        <v>267</v>
      </c>
      <c r="C3044" t="s">
        <v>283</v>
      </c>
      <c r="D3044">
        <v>-27.27486</v>
      </c>
      <c r="E3044">
        <v>-48.36674</v>
      </c>
      <c r="F3044" s="24" t="s">
        <v>2</v>
      </c>
      <c r="G3044" s="24" t="s">
        <v>3</v>
      </c>
      <c r="H3044" s="25">
        <v>42024</v>
      </c>
      <c r="I3044" s="12" t="s">
        <v>248</v>
      </c>
      <c r="J3044" s="12" t="s">
        <v>270</v>
      </c>
      <c r="K3044" s="12" t="s">
        <v>271</v>
      </c>
      <c r="L3044" s="24" t="s">
        <v>96</v>
      </c>
      <c r="M3044" s="24" t="s">
        <v>313</v>
      </c>
      <c r="N3044" t="s">
        <v>85</v>
      </c>
      <c r="O3044" s="24">
        <v>3</v>
      </c>
      <c r="P3044">
        <v>10</v>
      </c>
      <c r="Q3044">
        <v>10</v>
      </c>
      <c r="R3044">
        <v>28</v>
      </c>
      <c r="S3044" s="24">
        <v>10.7</v>
      </c>
      <c r="T3044" s="24">
        <v>10</v>
      </c>
      <c r="U3044" t="s">
        <v>300</v>
      </c>
      <c r="V3044" s="14" t="str">
        <f>VLOOKUP($U3044,look_up!$A$2:J3070,2,FALSE)</f>
        <v>Anêmona</v>
      </c>
      <c r="W3044" s="14" t="str">
        <f>VLOOKUP($U3044,look_up!$A$2:K3070,3,FALSE)</f>
        <v>Genus</v>
      </c>
      <c r="X3044" s="14" t="str">
        <f>VLOOKUP($U3044,look_up!$A$2:L3070,4,FALSE)</f>
        <v>NA</v>
      </c>
      <c r="Y3044" s="14" t="str">
        <f>VLOOKUP($U3044,look_up!A$2:K3070,5,FALSE)</f>
        <v>Animalia</v>
      </c>
      <c r="Z3044" s="14" t="str">
        <f>VLOOKUP($U3044,look_up!A$2:L3070,6,FALSE)</f>
        <v>Cnidaria</v>
      </c>
      <c r="AA3044" s="14" t="str">
        <f>VLOOKUP($U3044,look_up!A$2:M3070,7,FALSE)</f>
        <v>Anthozoa</v>
      </c>
      <c r="AB3044" s="14" t="str">
        <f>VLOOKUP($U3044,look_up!$A$2:P3070,8,FALSE)</f>
        <v>Actiniaria</v>
      </c>
      <c r="AC3044" s="14" t="str">
        <f>VLOOKUP($U3044,look_up!$A$2:Q3070,9,FALSE)</f>
        <v>Andvakiidae</v>
      </c>
      <c r="AD3044" s="14">
        <f>VLOOKUP($U3044,look_up!A$2:P3070,10,FALSE)</f>
        <v>100766</v>
      </c>
      <c r="AE3044" s="16">
        <v>0</v>
      </c>
      <c r="AF3044" s="24" t="s">
        <v>216</v>
      </c>
      <c r="AG3044">
        <v>40</v>
      </c>
      <c r="AH3044" s="16" t="s">
        <v>298</v>
      </c>
      <c r="AI3044" s="16" t="s">
        <v>297</v>
      </c>
      <c r="AJ3044" s="16" t="s">
        <v>214</v>
      </c>
      <c r="AK3044" s="16" t="s">
        <v>300</v>
      </c>
      <c r="AL3044" s="16">
        <v>0</v>
      </c>
    </row>
    <row r="3045" spans="1:38" x14ac:dyDescent="0.3">
      <c r="A3045" s="24" t="s">
        <v>0</v>
      </c>
      <c r="B3045" t="s">
        <v>19</v>
      </c>
      <c r="C3045" t="s">
        <v>284</v>
      </c>
      <c r="D3045">
        <v>-27.278230000000001</v>
      </c>
      <c r="E3045">
        <v>-48.375419999999998</v>
      </c>
      <c r="F3045" s="24" t="s">
        <v>2</v>
      </c>
      <c r="G3045" s="24" t="s">
        <v>3</v>
      </c>
      <c r="H3045" s="25">
        <v>42025</v>
      </c>
      <c r="I3045" s="12" t="s">
        <v>285</v>
      </c>
      <c r="J3045" s="12" t="s">
        <v>270</v>
      </c>
      <c r="K3045" s="12" t="s">
        <v>271</v>
      </c>
      <c r="L3045" s="24" t="s">
        <v>96</v>
      </c>
      <c r="M3045" s="24" t="s">
        <v>313</v>
      </c>
      <c r="N3045" t="s">
        <v>85</v>
      </c>
      <c r="O3045" s="24">
        <v>1</v>
      </c>
      <c r="P3045">
        <v>5</v>
      </c>
      <c r="Q3045">
        <v>5</v>
      </c>
      <c r="R3045" t="s">
        <v>18</v>
      </c>
      <c r="S3045" s="24">
        <v>9</v>
      </c>
      <c r="T3045" s="24">
        <v>6</v>
      </c>
      <c r="U3045" t="s">
        <v>300</v>
      </c>
      <c r="V3045" s="14" t="str">
        <f>VLOOKUP($U3045,look_up!$A$2:J3071,2,FALSE)</f>
        <v>Anêmona</v>
      </c>
      <c r="W3045" s="14" t="str">
        <f>VLOOKUP($U3045,look_up!$A$2:K3071,3,FALSE)</f>
        <v>Genus</v>
      </c>
      <c r="X3045" s="14" t="str">
        <f>VLOOKUP($U3045,look_up!$A$2:L3071,4,FALSE)</f>
        <v>NA</v>
      </c>
      <c r="Y3045" s="14" t="str">
        <f>VLOOKUP($U3045,look_up!A$2:K3071,5,FALSE)</f>
        <v>Animalia</v>
      </c>
      <c r="Z3045" s="14" t="str">
        <f>VLOOKUP($U3045,look_up!A$2:L3071,6,FALSE)</f>
        <v>Cnidaria</v>
      </c>
      <c r="AA3045" s="14" t="str">
        <f>VLOOKUP($U3045,look_up!A$2:M3071,7,FALSE)</f>
        <v>Anthozoa</v>
      </c>
      <c r="AB3045" s="14" t="str">
        <f>VLOOKUP($U3045,look_up!$A$2:P3071,8,FALSE)</f>
        <v>Actiniaria</v>
      </c>
      <c r="AC3045" s="14" t="str">
        <f>VLOOKUP($U3045,look_up!$A$2:Q3071,9,FALSE)</f>
        <v>Andvakiidae</v>
      </c>
      <c r="AD3045" s="14">
        <f>VLOOKUP($U3045,look_up!A$2:P3071,10,FALSE)</f>
        <v>100766</v>
      </c>
      <c r="AE3045" s="16">
        <v>0</v>
      </c>
      <c r="AF3045" s="24" t="s">
        <v>216</v>
      </c>
      <c r="AG3045">
        <v>40</v>
      </c>
      <c r="AH3045" s="16" t="s">
        <v>298</v>
      </c>
      <c r="AI3045" s="16" t="s">
        <v>297</v>
      </c>
      <c r="AJ3045" s="16" t="s">
        <v>214</v>
      </c>
      <c r="AK3045" s="16" t="s">
        <v>300</v>
      </c>
      <c r="AL3045" s="16">
        <v>0</v>
      </c>
    </row>
    <row r="3046" spans="1:38" x14ac:dyDescent="0.3">
      <c r="A3046" s="24" t="s">
        <v>0</v>
      </c>
      <c r="B3046" t="s">
        <v>19</v>
      </c>
      <c r="C3046" t="s">
        <v>284</v>
      </c>
      <c r="D3046">
        <v>-27.278230000000001</v>
      </c>
      <c r="E3046">
        <v>-48.375419999999998</v>
      </c>
      <c r="F3046" s="24" t="s">
        <v>2</v>
      </c>
      <c r="G3046" s="24" t="s">
        <v>3</v>
      </c>
      <c r="H3046" s="25">
        <v>42025</v>
      </c>
      <c r="I3046" s="12" t="s">
        <v>285</v>
      </c>
      <c r="J3046" s="12" t="s">
        <v>270</v>
      </c>
      <c r="K3046" s="12" t="s">
        <v>271</v>
      </c>
      <c r="L3046" s="24" t="s">
        <v>96</v>
      </c>
      <c r="M3046" s="24" t="s">
        <v>313</v>
      </c>
      <c r="N3046" t="s">
        <v>85</v>
      </c>
      <c r="O3046" s="24">
        <v>2</v>
      </c>
      <c r="P3046">
        <v>5</v>
      </c>
      <c r="Q3046">
        <v>5</v>
      </c>
      <c r="R3046" t="s">
        <v>18</v>
      </c>
      <c r="S3046" s="24">
        <v>9</v>
      </c>
      <c r="T3046" s="24">
        <v>6</v>
      </c>
      <c r="U3046" t="s">
        <v>300</v>
      </c>
      <c r="V3046" s="14" t="str">
        <f>VLOOKUP($U3046,look_up!$A$2:J3072,2,FALSE)</f>
        <v>Anêmona</v>
      </c>
      <c r="W3046" s="14" t="str">
        <f>VLOOKUP($U3046,look_up!$A$2:K3072,3,FALSE)</f>
        <v>Genus</v>
      </c>
      <c r="X3046" s="14" t="str">
        <f>VLOOKUP($U3046,look_up!$A$2:L3072,4,FALSE)</f>
        <v>NA</v>
      </c>
      <c r="Y3046" s="14" t="str">
        <f>VLOOKUP($U3046,look_up!A$2:K3072,5,FALSE)</f>
        <v>Animalia</v>
      </c>
      <c r="Z3046" s="14" t="str">
        <f>VLOOKUP($U3046,look_up!A$2:L3072,6,FALSE)</f>
        <v>Cnidaria</v>
      </c>
      <c r="AA3046" s="14" t="str">
        <f>VLOOKUP($U3046,look_up!A$2:M3072,7,FALSE)</f>
        <v>Anthozoa</v>
      </c>
      <c r="AB3046" s="14" t="str">
        <f>VLOOKUP($U3046,look_up!$A$2:P3072,8,FALSE)</f>
        <v>Actiniaria</v>
      </c>
      <c r="AC3046" s="14" t="str">
        <f>VLOOKUP($U3046,look_up!$A$2:Q3072,9,FALSE)</f>
        <v>Andvakiidae</v>
      </c>
      <c r="AD3046" s="14">
        <f>VLOOKUP($U3046,look_up!A$2:P3072,10,FALSE)</f>
        <v>100766</v>
      </c>
      <c r="AE3046" s="16">
        <v>0</v>
      </c>
      <c r="AF3046" s="24" t="s">
        <v>216</v>
      </c>
      <c r="AG3046">
        <v>40</v>
      </c>
      <c r="AH3046" s="16" t="s">
        <v>298</v>
      </c>
      <c r="AI3046" s="16" t="s">
        <v>297</v>
      </c>
      <c r="AJ3046" s="16" t="s">
        <v>214</v>
      </c>
      <c r="AK3046" s="16" t="s">
        <v>300</v>
      </c>
      <c r="AL3046" s="16">
        <v>0</v>
      </c>
    </row>
    <row r="3047" spans="1:38" x14ac:dyDescent="0.3">
      <c r="A3047" s="24" t="s">
        <v>0</v>
      </c>
      <c r="B3047" t="s">
        <v>19</v>
      </c>
      <c r="C3047" t="s">
        <v>284</v>
      </c>
      <c r="D3047">
        <v>-27.278230000000001</v>
      </c>
      <c r="E3047">
        <v>-48.375419999999998</v>
      </c>
      <c r="F3047" s="24" t="s">
        <v>2</v>
      </c>
      <c r="G3047" s="24" t="s">
        <v>3</v>
      </c>
      <c r="H3047" s="25">
        <v>42025</v>
      </c>
      <c r="I3047" s="12" t="s">
        <v>285</v>
      </c>
      <c r="J3047" s="12" t="s">
        <v>270</v>
      </c>
      <c r="K3047" s="12" t="s">
        <v>271</v>
      </c>
      <c r="L3047" s="24" t="s">
        <v>96</v>
      </c>
      <c r="M3047" s="24" t="s">
        <v>313</v>
      </c>
      <c r="N3047" t="s">
        <v>85</v>
      </c>
      <c r="O3047" s="24">
        <v>3</v>
      </c>
      <c r="P3047">
        <v>5</v>
      </c>
      <c r="Q3047">
        <v>5</v>
      </c>
      <c r="R3047" t="s">
        <v>18</v>
      </c>
      <c r="S3047" s="24">
        <v>9</v>
      </c>
      <c r="T3047" s="24">
        <v>6</v>
      </c>
      <c r="U3047" t="s">
        <v>300</v>
      </c>
      <c r="V3047" s="14" t="str">
        <f>VLOOKUP($U3047,look_up!$A$2:J3073,2,FALSE)</f>
        <v>Anêmona</v>
      </c>
      <c r="W3047" s="14" t="str">
        <f>VLOOKUP($U3047,look_up!$A$2:K3073,3,FALSE)</f>
        <v>Genus</v>
      </c>
      <c r="X3047" s="14" t="str">
        <f>VLOOKUP($U3047,look_up!$A$2:L3073,4,FALSE)</f>
        <v>NA</v>
      </c>
      <c r="Y3047" s="14" t="str">
        <f>VLOOKUP($U3047,look_up!A$2:K3073,5,FALSE)</f>
        <v>Animalia</v>
      </c>
      <c r="Z3047" s="14" t="str">
        <f>VLOOKUP($U3047,look_up!A$2:L3073,6,FALSE)</f>
        <v>Cnidaria</v>
      </c>
      <c r="AA3047" s="14" t="str">
        <f>VLOOKUP($U3047,look_up!A$2:M3073,7,FALSE)</f>
        <v>Anthozoa</v>
      </c>
      <c r="AB3047" s="14" t="str">
        <f>VLOOKUP($U3047,look_up!$A$2:P3073,8,FALSE)</f>
        <v>Actiniaria</v>
      </c>
      <c r="AC3047" s="14" t="str">
        <f>VLOOKUP($U3047,look_up!$A$2:Q3073,9,FALSE)</f>
        <v>Andvakiidae</v>
      </c>
      <c r="AD3047" s="14">
        <f>VLOOKUP($U3047,look_up!A$2:P3073,10,FALSE)</f>
        <v>100766</v>
      </c>
      <c r="AE3047" s="16">
        <v>0</v>
      </c>
      <c r="AF3047" s="24" t="s">
        <v>216</v>
      </c>
      <c r="AG3047">
        <v>40</v>
      </c>
      <c r="AH3047" s="16" t="s">
        <v>298</v>
      </c>
      <c r="AI3047" s="16" t="s">
        <v>297</v>
      </c>
      <c r="AJ3047" s="16" t="s">
        <v>214</v>
      </c>
      <c r="AK3047" s="16" t="s">
        <v>300</v>
      </c>
      <c r="AL3047" s="16">
        <v>0</v>
      </c>
    </row>
    <row r="3048" spans="1:38" x14ac:dyDescent="0.3">
      <c r="A3048" s="24" t="s">
        <v>0</v>
      </c>
      <c r="B3048" t="s">
        <v>19</v>
      </c>
      <c r="C3048" t="s">
        <v>284</v>
      </c>
      <c r="D3048">
        <v>-27.278230000000001</v>
      </c>
      <c r="E3048">
        <v>-48.375419999999998</v>
      </c>
      <c r="F3048" s="24" t="s">
        <v>2</v>
      </c>
      <c r="G3048" s="24" t="s">
        <v>3</v>
      </c>
      <c r="H3048" s="25">
        <v>42025</v>
      </c>
      <c r="I3048" s="12" t="s">
        <v>285</v>
      </c>
      <c r="J3048" s="12" t="s">
        <v>270</v>
      </c>
      <c r="K3048" s="12" t="s">
        <v>271</v>
      </c>
      <c r="L3048" s="24" t="s">
        <v>96</v>
      </c>
      <c r="M3048" s="24" t="s">
        <v>313</v>
      </c>
      <c r="N3048" t="s">
        <v>86</v>
      </c>
      <c r="O3048" s="24">
        <v>1</v>
      </c>
      <c r="P3048">
        <v>6</v>
      </c>
      <c r="Q3048">
        <v>6</v>
      </c>
      <c r="R3048" t="s">
        <v>18</v>
      </c>
      <c r="S3048" s="24">
        <v>9</v>
      </c>
      <c r="T3048" s="24">
        <v>7.5</v>
      </c>
      <c r="U3048" t="s">
        <v>300</v>
      </c>
      <c r="V3048" s="14" t="str">
        <f>VLOOKUP($U3048,look_up!$A$2:J3074,2,FALSE)</f>
        <v>Anêmona</v>
      </c>
      <c r="W3048" s="14" t="str">
        <f>VLOOKUP($U3048,look_up!$A$2:K3074,3,FALSE)</f>
        <v>Genus</v>
      </c>
      <c r="X3048" s="14" t="str">
        <f>VLOOKUP($U3048,look_up!$A$2:L3074,4,FALSE)</f>
        <v>NA</v>
      </c>
      <c r="Y3048" s="14" t="str">
        <f>VLOOKUP($U3048,look_up!A$2:K3074,5,FALSE)</f>
        <v>Animalia</v>
      </c>
      <c r="Z3048" s="14" t="str">
        <f>VLOOKUP($U3048,look_up!A$2:L3074,6,FALSE)</f>
        <v>Cnidaria</v>
      </c>
      <c r="AA3048" s="14" t="str">
        <f>VLOOKUP($U3048,look_up!A$2:M3074,7,FALSE)</f>
        <v>Anthozoa</v>
      </c>
      <c r="AB3048" s="14" t="str">
        <f>VLOOKUP($U3048,look_up!$A$2:P3074,8,FALSE)</f>
        <v>Actiniaria</v>
      </c>
      <c r="AC3048" s="14" t="str">
        <f>VLOOKUP($U3048,look_up!$A$2:Q3074,9,FALSE)</f>
        <v>Andvakiidae</v>
      </c>
      <c r="AD3048" s="14">
        <f>VLOOKUP($U3048,look_up!A$2:P3074,10,FALSE)</f>
        <v>100766</v>
      </c>
      <c r="AE3048" s="16">
        <v>0</v>
      </c>
      <c r="AF3048" s="24" t="s">
        <v>216</v>
      </c>
      <c r="AG3048">
        <v>40</v>
      </c>
      <c r="AH3048" s="16" t="s">
        <v>298</v>
      </c>
      <c r="AI3048" s="16" t="s">
        <v>297</v>
      </c>
      <c r="AJ3048" s="16" t="s">
        <v>214</v>
      </c>
      <c r="AK3048" s="16" t="s">
        <v>300</v>
      </c>
      <c r="AL3048" s="16">
        <v>0</v>
      </c>
    </row>
    <row r="3049" spans="1:38" x14ac:dyDescent="0.3">
      <c r="A3049" s="24" t="s">
        <v>0</v>
      </c>
      <c r="B3049" t="s">
        <v>19</v>
      </c>
      <c r="C3049" t="s">
        <v>284</v>
      </c>
      <c r="D3049">
        <v>-27.278230000000001</v>
      </c>
      <c r="E3049">
        <v>-48.375419999999998</v>
      </c>
      <c r="F3049" s="24" t="s">
        <v>2</v>
      </c>
      <c r="G3049" s="24" t="s">
        <v>3</v>
      </c>
      <c r="H3049" s="25">
        <v>42025</v>
      </c>
      <c r="I3049" s="12" t="s">
        <v>285</v>
      </c>
      <c r="J3049" s="12" t="s">
        <v>270</v>
      </c>
      <c r="K3049" s="12" t="s">
        <v>271</v>
      </c>
      <c r="L3049" s="24" t="s">
        <v>96</v>
      </c>
      <c r="M3049" s="24" t="s">
        <v>313</v>
      </c>
      <c r="N3049" t="s">
        <v>86</v>
      </c>
      <c r="O3049" s="24">
        <v>2</v>
      </c>
      <c r="P3049">
        <v>6</v>
      </c>
      <c r="Q3049">
        <v>6</v>
      </c>
      <c r="R3049" t="s">
        <v>18</v>
      </c>
      <c r="S3049" s="24">
        <v>9</v>
      </c>
      <c r="T3049" s="24">
        <v>7.5</v>
      </c>
      <c r="U3049" t="s">
        <v>300</v>
      </c>
      <c r="V3049" s="14" t="str">
        <f>VLOOKUP($U3049,look_up!$A$2:J3075,2,FALSE)</f>
        <v>Anêmona</v>
      </c>
      <c r="W3049" s="14" t="str">
        <f>VLOOKUP($U3049,look_up!$A$2:K3075,3,FALSE)</f>
        <v>Genus</v>
      </c>
      <c r="X3049" s="14" t="str">
        <f>VLOOKUP($U3049,look_up!$A$2:L3075,4,FALSE)</f>
        <v>NA</v>
      </c>
      <c r="Y3049" s="14" t="str">
        <f>VLOOKUP($U3049,look_up!A$2:K3075,5,FALSE)</f>
        <v>Animalia</v>
      </c>
      <c r="Z3049" s="14" t="str">
        <f>VLOOKUP($U3049,look_up!A$2:L3075,6,FALSE)</f>
        <v>Cnidaria</v>
      </c>
      <c r="AA3049" s="14" t="str">
        <f>VLOOKUP($U3049,look_up!A$2:M3075,7,FALSE)</f>
        <v>Anthozoa</v>
      </c>
      <c r="AB3049" s="14" t="str">
        <f>VLOOKUP($U3049,look_up!$A$2:P3075,8,FALSE)</f>
        <v>Actiniaria</v>
      </c>
      <c r="AC3049" s="14" t="str">
        <f>VLOOKUP($U3049,look_up!$A$2:Q3075,9,FALSE)</f>
        <v>Andvakiidae</v>
      </c>
      <c r="AD3049" s="14">
        <f>VLOOKUP($U3049,look_up!A$2:P3075,10,FALSE)</f>
        <v>100766</v>
      </c>
      <c r="AE3049" s="16">
        <v>0</v>
      </c>
      <c r="AF3049" s="24" t="s">
        <v>216</v>
      </c>
      <c r="AG3049">
        <v>40</v>
      </c>
      <c r="AH3049" s="16" t="s">
        <v>298</v>
      </c>
      <c r="AI3049" s="16" t="s">
        <v>297</v>
      </c>
      <c r="AJ3049" s="16" t="s">
        <v>214</v>
      </c>
      <c r="AK3049" s="16" t="s">
        <v>300</v>
      </c>
      <c r="AL3049" s="16">
        <v>0</v>
      </c>
    </row>
    <row r="3050" spans="1:38" x14ac:dyDescent="0.3">
      <c r="A3050" s="24" t="s">
        <v>0</v>
      </c>
      <c r="B3050" t="s">
        <v>19</v>
      </c>
      <c r="C3050" t="s">
        <v>284</v>
      </c>
      <c r="D3050">
        <v>-27.278230000000001</v>
      </c>
      <c r="E3050">
        <v>-48.375419999999998</v>
      </c>
      <c r="F3050" s="24" t="s">
        <v>2</v>
      </c>
      <c r="G3050" s="24" t="s">
        <v>3</v>
      </c>
      <c r="H3050" s="25">
        <v>42025</v>
      </c>
      <c r="I3050" s="12" t="s">
        <v>285</v>
      </c>
      <c r="J3050" s="12" t="s">
        <v>270</v>
      </c>
      <c r="K3050" s="12" t="s">
        <v>271</v>
      </c>
      <c r="L3050" s="24" t="s">
        <v>96</v>
      </c>
      <c r="M3050" s="24" t="s">
        <v>313</v>
      </c>
      <c r="N3050" t="s">
        <v>86</v>
      </c>
      <c r="O3050" s="24">
        <v>3</v>
      </c>
      <c r="P3050">
        <v>6</v>
      </c>
      <c r="Q3050">
        <v>6</v>
      </c>
      <c r="R3050" t="s">
        <v>18</v>
      </c>
      <c r="S3050" s="24">
        <v>9</v>
      </c>
      <c r="T3050" s="24">
        <v>7.5</v>
      </c>
      <c r="U3050" t="s">
        <v>300</v>
      </c>
      <c r="V3050" s="14" t="str">
        <f>VLOOKUP($U3050,look_up!$A$2:J3076,2,FALSE)</f>
        <v>Anêmona</v>
      </c>
      <c r="W3050" s="14" t="str">
        <f>VLOOKUP($U3050,look_up!$A$2:K3076,3,FALSE)</f>
        <v>Genus</v>
      </c>
      <c r="X3050" s="14" t="str">
        <f>VLOOKUP($U3050,look_up!$A$2:L3076,4,FALSE)</f>
        <v>NA</v>
      </c>
      <c r="Y3050" s="14" t="str">
        <f>VLOOKUP($U3050,look_up!A$2:K3076,5,FALSE)</f>
        <v>Animalia</v>
      </c>
      <c r="Z3050" s="14" t="str">
        <f>VLOOKUP($U3050,look_up!A$2:L3076,6,FALSE)</f>
        <v>Cnidaria</v>
      </c>
      <c r="AA3050" s="14" t="str">
        <f>VLOOKUP($U3050,look_up!A$2:M3076,7,FALSE)</f>
        <v>Anthozoa</v>
      </c>
      <c r="AB3050" s="14" t="str">
        <f>VLOOKUP($U3050,look_up!$A$2:P3076,8,FALSE)</f>
        <v>Actiniaria</v>
      </c>
      <c r="AC3050" s="14" t="str">
        <f>VLOOKUP($U3050,look_up!$A$2:Q3076,9,FALSE)</f>
        <v>Andvakiidae</v>
      </c>
      <c r="AD3050" s="14">
        <f>VLOOKUP($U3050,look_up!A$2:P3076,10,FALSE)</f>
        <v>100766</v>
      </c>
      <c r="AE3050" s="16">
        <v>0</v>
      </c>
      <c r="AF3050" s="24" t="s">
        <v>216</v>
      </c>
      <c r="AG3050">
        <v>40</v>
      </c>
      <c r="AH3050" s="16" t="s">
        <v>298</v>
      </c>
      <c r="AI3050" s="16" t="s">
        <v>297</v>
      </c>
      <c r="AJ3050" s="16" t="s">
        <v>214</v>
      </c>
      <c r="AK3050" s="16" t="s">
        <v>300</v>
      </c>
      <c r="AL3050" s="16">
        <v>0</v>
      </c>
    </row>
    <row r="3051" spans="1:38" x14ac:dyDescent="0.3">
      <c r="A3051" s="24" t="s">
        <v>0</v>
      </c>
      <c r="B3051" t="s">
        <v>267</v>
      </c>
      <c r="C3051" t="s">
        <v>312</v>
      </c>
      <c r="D3051">
        <v>-27.180980000000002</v>
      </c>
      <c r="E3051">
        <v>-48.409959999999998</v>
      </c>
      <c r="F3051" s="24" t="s">
        <v>2</v>
      </c>
      <c r="G3051" s="24" t="s">
        <v>3</v>
      </c>
      <c r="H3051" s="25">
        <v>42040</v>
      </c>
      <c r="I3051" s="12" t="s">
        <v>286</v>
      </c>
      <c r="J3051" s="12" t="s">
        <v>245</v>
      </c>
      <c r="K3051" s="12" t="s">
        <v>271</v>
      </c>
      <c r="L3051" s="24" t="s">
        <v>96</v>
      </c>
      <c r="M3051" s="24" t="s">
        <v>313</v>
      </c>
      <c r="N3051" t="s">
        <v>85</v>
      </c>
      <c r="O3051" s="24">
        <v>1</v>
      </c>
      <c r="P3051">
        <v>5</v>
      </c>
      <c r="Q3051">
        <v>5</v>
      </c>
      <c r="R3051" t="s">
        <v>18</v>
      </c>
      <c r="S3051" s="24">
        <v>12.8</v>
      </c>
      <c r="T3051" s="24">
        <v>6</v>
      </c>
      <c r="U3051" t="s">
        <v>300</v>
      </c>
      <c r="V3051" s="14" t="str">
        <f>VLOOKUP($U3051,look_up!$A$2:J3077,2,FALSE)</f>
        <v>Anêmona</v>
      </c>
      <c r="W3051" s="14" t="str">
        <f>VLOOKUP($U3051,look_up!$A$2:K3077,3,FALSE)</f>
        <v>Genus</v>
      </c>
      <c r="X3051" s="14" t="str">
        <f>VLOOKUP($U3051,look_up!$A$2:L3077,4,FALSE)</f>
        <v>NA</v>
      </c>
      <c r="Y3051" s="14" t="str">
        <f>VLOOKUP($U3051,look_up!A$2:K3077,5,FALSE)</f>
        <v>Animalia</v>
      </c>
      <c r="Z3051" s="14" t="str">
        <f>VLOOKUP($U3051,look_up!A$2:L3077,6,FALSE)</f>
        <v>Cnidaria</v>
      </c>
      <c r="AA3051" s="14" t="str">
        <f>VLOOKUP($U3051,look_up!A$2:M3077,7,FALSE)</f>
        <v>Anthozoa</v>
      </c>
      <c r="AB3051" s="14" t="str">
        <f>VLOOKUP($U3051,look_up!$A$2:P3077,8,FALSE)</f>
        <v>Actiniaria</v>
      </c>
      <c r="AC3051" s="14" t="str">
        <f>VLOOKUP($U3051,look_up!$A$2:Q3077,9,FALSE)</f>
        <v>Andvakiidae</v>
      </c>
      <c r="AD3051" s="14">
        <f>VLOOKUP($U3051,look_up!A$2:P3077,10,FALSE)</f>
        <v>100766</v>
      </c>
      <c r="AE3051" s="16">
        <v>0</v>
      </c>
      <c r="AF3051" s="24" t="s">
        <v>216</v>
      </c>
      <c r="AG3051">
        <v>40</v>
      </c>
      <c r="AH3051" s="16" t="s">
        <v>298</v>
      </c>
      <c r="AI3051" s="16" t="s">
        <v>297</v>
      </c>
      <c r="AJ3051" s="16" t="s">
        <v>214</v>
      </c>
      <c r="AK3051" s="16" t="s">
        <v>300</v>
      </c>
      <c r="AL3051" s="16">
        <v>0</v>
      </c>
    </row>
    <row r="3052" spans="1:38" x14ac:dyDescent="0.3">
      <c r="A3052" s="24" t="s">
        <v>0</v>
      </c>
      <c r="B3052" t="s">
        <v>267</v>
      </c>
      <c r="C3052" t="s">
        <v>312</v>
      </c>
      <c r="D3052">
        <v>-27.180980000000002</v>
      </c>
      <c r="E3052">
        <v>-48.409959999999998</v>
      </c>
      <c r="F3052" s="24" t="s">
        <v>2</v>
      </c>
      <c r="G3052" s="24" t="s">
        <v>3</v>
      </c>
      <c r="H3052" s="25">
        <v>42040</v>
      </c>
      <c r="I3052" s="12" t="s">
        <v>286</v>
      </c>
      <c r="J3052" s="12" t="s">
        <v>245</v>
      </c>
      <c r="K3052" s="12" t="s">
        <v>271</v>
      </c>
      <c r="L3052" s="24" t="s">
        <v>96</v>
      </c>
      <c r="M3052" s="24" t="s">
        <v>313</v>
      </c>
      <c r="N3052" t="s">
        <v>85</v>
      </c>
      <c r="O3052" s="24">
        <v>2</v>
      </c>
      <c r="P3052">
        <v>5</v>
      </c>
      <c r="Q3052">
        <v>5</v>
      </c>
      <c r="R3052" t="s">
        <v>18</v>
      </c>
      <c r="S3052" s="24">
        <v>12.8</v>
      </c>
      <c r="T3052" s="24">
        <v>6</v>
      </c>
      <c r="U3052" t="s">
        <v>300</v>
      </c>
      <c r="V3052" s="14" t="str">
        <f>VLOOKUP($U3052,look_up!$A$2:J3078,2,FALSE)</f>
        <v>Anêmona</v>
      </c>
      <c r="W3052" s="14" t="str">
        <f>VLOOKUP($U3052,look_up!$A$2:K3078,3,FALSE)</f>
        <v>Genus</v>
      </c>
      <c r="X3052" s="14" t="str">
        <f>VLOOKUP($U3052,look_up!$A$2:L3078,4,FALSE)</f>
        <v>NA</v>
      </c>
      <c r="Y3052" s="14" t="str">
        <f>VLOOKUP($U3052,look_up!A$2:K3078,5,FALSE)</f>
        <v>Animalia</v>
      </c>
      <c r="Z3052" s="14" t="str">
        <f>VLOOKUP($U3052,look_up!A$2:L3078,6,FALSE)</f>
        <v>Cnidaria</v>
      </c>
      <c r="AA3052" s="14" t="str">
        <f>VLOOKUP($U3052,look_up!A$2:M3078,7,FALSE)</f>
        <v>Anthozoa</v>
      </c>
      <c r="AB3052" s="14" t="str">
        <f>VLOOKUP($U3052,look_up!$A$2:P3078,8,FALSE)</f>
        <v>Actiniaria</v>
      </c>
      <c r="AC3052" s="14" t="str">
        <f>VLOOKUP($U3052,look_up!$A$2:Q3078,9,FALSE)</f>
        <v>Andvakiidae</v>
      </c>
      <c r="AD3052" s="14">
        <f>VLOOKUP($U3052,look_up!A$2:P3078,10,FALSE)</f>
        <v>100766</v>
      </c>
      <c r="AE3052" s="16">
        <v>0</v>
      </c>
      <c r="AF3052" s="24" t="s">
        <v>216</v>
      </c>
      <c r="AG3052">
        <v>40</v>
      </c>
      <c r="AH3052" s="16" t="s">
        <v>298</v>
      </c>
      <c r="AI3052" s="16" t="s">
        <v>297</v>
      </c>
      <c r="AJ3052" s="16" t="s">
        <v>214</v>
      </c>
      <c r="AK3052" s="16" t="s">
        <v>300</v>
      </c>
      <c r="AL3052" s="16">
        <v>0</v>
      </c>
    </row>
    <row r="3053" spans="1:38" x14ac:dyDescent="0.3">
      <c r="A3053" s="24" t="s">
        <v>0</v>
      </c>
      <c r="B3053" t="s">
        <v>267</v>
      </c>
      <c r="C3053" t="s">
        <v>312</v>
      </c>
      <c r="D3053">
        <v>-27.180980000000002</v>
      </c>
      <c r="E3053">
        <v>-48.409959999999998</v>
      </c>
      <c r="F3053" s="24" t="s">
        <v>2</v>
      </c>
      <c r="G3053" s="24" t="s">
        <v>3</v>
      </c>
      <c r="H3053" s="25">
        <v>42040</v>
      </c>
      <c r="I3053" s="12" t="s">
        <v>286</v>
      </c>
      <c r="J3053" s="12" t="s">
        <v>245</v>
      </c>
      <c r="K3053" s="12" t="s">
        <v>271</v>
      </c>
      <c r="L3053" s="24" t="s">
        <v>96</v>
      </c>
      <c r="M3053" s="24" t="s">
        <v>313</v>
      </c>
      <c r="N3053" t="s">
        <v>85</v>
      </c>
      <c r="O3053" s="24">
        <v>3</v>
      </c>
      <c r="P3053">
        <v>5</v>
      </c>
      <c r="Q3053">
        <v>5</v>
      </c>
      <c r="R3053" t="s">
        <v>18</v>
      </c>
      <c r="S3053" s="24">
        <v>12.8</v>
      </c>
      <c r="T3053" s="24">
        <v>6</v>
      </c>
      <c r="U3053" t="s">
        <v>300</v>
      </c>
      <c r="V3053" s="14" t="str">
        <f>VLOOKUP($U3053,look_up!$A$2:J3079,2,FALSE)</f>
        <v>Anêmona</v>
      </c>
      <c r="W3053" s="14" t="str">
        <f>VLOOKUP($U3053,look_up!$A$2:K3079,3,FALSE)</f>
        <v>Genus</v>
      </c>
      <c r="X3053" s="14" t="str">
        <f>VLOOKUP($U3053,look_up!$A$2:L3079,4,FALSE)</f>
        <v>NA</v>
      </c>
      <c r="Y3053" s="14" t="str">
        <f>VLOOKUP($U3053,look_up!A$2:K3079,5,FALSE)</f>
        <v>Animalia</v>
      </c>
      <c r="Z3053" s="14" t="str">
        <f>VLOOKUP($U3053,look_up!A$2:L3079,6,FALSE)</f>
        <v>Cnidaria</v>
      </c>
      <c r="AA3053" s="14" t="str">
        <f>VLOOKUP($U3053,look_up!A$2:M3079,7,FALSE)</f>
        <v>Anthozoa</v>
      </c>
      <c r="AB3053" s="14" t="str">
        <f>VLOOKUP($U3053,look_up!$A$2:P3079,8,FALSE)</f>
        <v>Actiniaria</v>
      </c>
      <c r="AC3053" s="14" t="str">
        <f>VLOOKUP($U3053,look_up!$A$2:Q3079,9,FALSE)</f>
        <v>Andvakiidae</v>
      </c>
      <c r="AD3053" s="14">
        <f>VLOOKUP($U3053,look_up!A$2:P3079,10,FALSE)</f>
        <v>100766</v>
      </c>
      <c r="AE3053" s="16">
        <v>0</v>
      </c>
      <c r="AF3053" s="24" t="s">
        <v>216</v>
      </c>
      <c r="AG3053">
        <v>40</v>
      </c>
      <c r="AH3053" s="16" t="s">
        <v>298</v>
      </c>
      <c r="AI3053" s="16" t="s">
        <v>297</v>
      </c>
      <c r="AJ3053" s="16" t="s">
        <v>214</v>
      </c>
      <c r="AK3053" s="16" t="s">
        <v>300</v>
      </c>
      <c r="AL3053" s="16">
        <v>0</v>
      </c>
    </row>
    <row r="3054" spans="1:38" x14ac:dyDescent="0.3">
      <c r="A3054" s="24" t="s">
        <v>0</v>
      </c>
      <c r="B3054" t="s">
        <v>267</v>
      </c>
      <c r="C3054" t="s">
        <v>312</v>
      </c>
      <c r="D3054">
        <v>-27.180980000000002</v>
      </c>
      <c r="E3054">
        <v>-48.409959999999998</v>
      </c>
      <c r="F3054" s="24" t="s">
        <v>2</v>
      </c>
      <c r="G3054" s="24" t="s">
        <v>3</v>
      </c>
      <c r="H3054" s="25">
        <v>42040</v>
      </c>
      <c r="I3054" s="12" t="s">
        <v>286</v>
      </c>
      <c r="J3054" s="12" t="s">
        <v>245</v>
      </c>
      <c r="K3054" s="12" t="s">
        <v>271</v>
      </c>
      <c r="L3054" s="24" t="s">
        <v>96</v>
      </c>
      <c r="M3054" s="24" t="s">
        <v>313</v>
      </c>
      <c r="N3054" t="s">
        <v>173</v>
      </c>
      <c r="O3054" s="24">
        <v>1</v>
      </c>
      <c r="P3054">
        <v>10</v>
      </c>
      <c r="Q3054">
        <v>10</v>
      </c>
      <c r="R3054" t="s">
        <v>18</v>
      </c>
      <c r="S3054" s="24">
        <v>12.8</v>
      </c>
      <c r="T3054" s="24">
        <v>10</v>
      </c>
      <c r="U3054" t="s">
        <v>300</v>
      </c>
      <c r="V3054" s="14" t="str">
        <f>VLOOKUP($U3054,look_up!$A$2:J3080,2,FALSE)</f>
        <v>Anêmona</v>
      </c>
      <c r="W3054" s="14" t="str">
        <f>VLOOKUP($U3054,look_up!$A$2:K3080,3,FALSE)</f>
        <v>Genus</v>
      </c>
      <c r="X3054" s="14" t="str">
        <f>VLOOKUP($U3054,look_up!$A$2:L3080,4,FALSE)</f>
        <v>NA</v>
      </c>
      <c r="Y3054" s="14" t="str">
        <f>VLOOKUP($U3054,look_up!A$2:K3080,5,FALSE)</f>
        <v>Animalia</v>
      </c>
      <c r="Z3054" s="14" t="str">
        <f>VLOOKUP($U3054,look_up!A$2:L3080,6,FALSE)</f>
        <v>Cnidaria</v>
      </c>
      <c r="AA3054" s="14" t="str">
        <f>VLOOKUP($U3054,look_up!A$2:M3080,7,FALSE)</f>
        <v>Anthozoa</v>
      </c>
      <c r="AB3054" s="14" t="str">
        <f>VLOOKUP($U3054,look_up!$A$2:P3080,8,FALSE)</f>
        <v>Actiniaria</v>
      </c>
      <c r="AC3054" s="14" t="str">
        <f>VLOOKUP($U3054,look_up!$A$2:Q3080,9,FALSE)</f>
        <v>Andvakiidae</v>
      </c>
      <c r="AD3054" s="14">
        <f>VLOOKUP($U3054,look_up!A$2:P3080,10,FALSE)</f>
        <v>100766</v>
      </c>
      <c r="AE3054" s="16">
        <v>0</v>
      </c>
      <c r="AF3054" s="24" t="s">
        <v>216</v>
      </c>
      <c r="AG3054">
        <v>40</v>
      </c>
      <c r="AH3054" s="16" t="s">
        <v>298</v>
      </c>
      <c r="AI3054" s="16" t="s">
        <v>297</v>
      </c>
      <c r="AJ3054" s="16" t="s">
        <v>214</v>
      </c>
      <c r="AK3054" s="16" t="s">
        <v>300</v>
      </c>
      <c r="AL3054" s="16">
        <v>0</v>
      </c>
    </row>
    <row r="3055" spans="1:38" x14ac:dyDescent="0.3">
      <c r="A3055" s="24" t="s">
        <v>0</v>
      </c>
      <c r="B3055" t="s">
        <v>267</v>
      </c>
      <c r="C3055" t="s">
        <v>312</v>
      </c>
      <c r="D3055">
        <v>-27.180980000000002</v>
      </c>
      <c r="E3055">
        <v>-48.409959999999998</v>
      </c>
      <c r="F3055" s="24" t="s">
        <v>2</v>
      </c>
      <c r="G3055" s="24" t="s">
        <v>3</v>
      </c>
      <c r="H3055" s="25">
        <v>42040</v>
      </c>
      <c r="I3055" s="12" t="s">
        <v>286</v>
      </c>
      <c r="J3055" s="12" t="s">
        <v>245</v>
      </c>
      <c r="K3055" s="12" t="s">
        <v>271</v>
      </c>
      <c r="L3055" s="24" t="s">
        <v>96</v>
      </c>
      <c r="M3055" s="24" t="s">
        <v>313</v>
      </c>
      <c r="N3055" t="s">
        <v>173</v>
      </c>
      <c r="O3055" s="24">
        <v>2</v>
      </c>
      <c r="P3055">
        <v>10</v>
      </c>
      <c r="Q3055">
        <v>10</v>
      </c>
      <c r="R3055" t="s">
        <v>18</v>
      </c>
      <c r="S3055" s="24">
        <v>12.8</v>
      </c>
      <c r="T3055" s="24">
        <v>10</v>
      </c>
      <c r="U3055" t="s">
        <v>300</v>
      </c>
      <c r="V3055" s="14" t="str">
        <f>VLOOKUP($U3055,look_up!$A$2:J3081,2,FALSE)</f>
        <v>Anêmona</v>
      </c>
      <c r="W3055" s="14" t="str">
        <f>VLOOKUP($U3055,look_up!$A$2:K3081,3,FALSE)</f>
        <v>Genus</v>
      </c>
      <c r="X3055" s="14" t="str">
        <f>VLOOKUP($U3055,look_up!$A$2:L3081,4,FALSE)</f>
        <v>NA</v>
      </c>
      <c r="Y3055" s="14" t="str">
        <f>VLOOKUP($U3055,look_up!A$2:K3081,5,FALSE)</f>
        <v>Animalia</v>
      </c>
      <c r="Z3055" s="14" t="str">
        <f>VLOOKUP($U3055,look_up!A$2:L3081,6,FALSE)</f>
        <v>Cnidaria</v>
      </c>
      <c r="AA3055" s="14" t="str">
        <f>VLOOKUP($U3055,look_up!A$2:M3081,7,FALSE)</f>
        <v>Anthozoa</v>
      </c>
      <c r="AB3055" s="14" t="str">
        <f>VLOOKUP($U3055,look_up!$A$2:P3081,8,FALSE)</f>
        <v>Actiniaria</v>
      </c>
      <c r="AC3055" s="14" t="str">
        <f>VLOOKUP($U3055,look_up!$A$2:Q3081,9,FALSE)</f>
        <v>Andvakiidae</v>
      </c>
      <c r="AD3055" s="14">
        <f>VLOOKUP($U3055,look_up!A$2:P3081,10,FALSE)</f>
        <v>100766</v>
      </c>
      <c r="AE3055" s="16">
        <v>0</v>
      </c>
      <c r="AF3055" s="24" t="s">
        <v>216</v>
      </c>
      <c r="AG3055">
        <v>40</v>
      </c>
      <c r="AH3055" s="16" t="s">
        <v>298</v>
      </c>
      <c r="AI3055" s="16" t="s">
        <v>297</v>
      </c>
      <c r="AJ3055" s="16" t="s">
        <v>214</v>
      </c>
      <c r="AK3055" s="16" t="s">
        <v>300</v>
      </c>
      <c r="AL3055" s="16">
        <v>0</v>
      </c>
    </row>
    <row r="3056" spans="1:38" x14ac:dyDescent="0.3">
      <c r="A3056" s="24" t="s">
        <v>0</v>
      </c>
      <c r="B3056" t="s">
        <v>267</v>
      </c>
      <c r="C3056" t="s">
        <v>312</v>
      </c>
      <c r="D3056">
        <v>-27.180980000000002</v>
      </c>
      <c r="E3056">
        <v>-48.409959999999998</v>
      </c>
      <c r="F3056" s="24" t="s">
        <v>2</v>
      </c>
      <c r="G3056" s="24" t="s">
        <v>3</v>
      </c>
      <c r="H3056" s="25">
        <v>42040</v>
      </c>
      <c r="I3056" s="12" t="s">
        <v>286</v>
      </c>
      <c r="J3056" s="12" t="s">
        <v>245</v>
      </c>
      <c r="K3056" s="12" t="s">
        <v>271</v>
      </c>
      <c r="L3056" s="24" t="s">
        <v>96</v>
      </c>
      <c r="M3056" s="24" t="s">
        <v>313</v>
      </c>
      <c r="N3056" t="s">
        <v>173</v>
      </c>
      <c r="O3056" s="24">
        <v>3</v>
      </c>
      <c r="P3056">
        <v>10</v>
      </c>
      <c r="Q3056">
        <v>10</v>
      </c>
      <c r="R3056" t="s">
        <v>18</v>
      </c>
      <c r="S3056" s="24">
        <v>12.8</v>
      </c>
      <c r="T3056" s="24">
        <v>10</v>
      </c>
      <c r="U3056" t="s">
        <v>300</v>
      </c>
      <c r="V3056" s="14" t="str">
        <f>VLOOKUP($U3056,look_up!$A$2:J3082,2,FALSE)</f>
        <v>Anêmona</v>
      </c>
      <c r="W3056" s="14" t="str">
        <f>VLOOKUP($U3056,look_up!$A$2:K3082,3,FALSE)</f>
        <v>Genus</v>
      </c>
      <c r="X3056" s="14" t="str">
        <f>VLOOKUP($U3056,look_up!$A$2:L3082,4,FALSE)</f>
        <v>NA</v>
      </c>
      <c r="Y3056" s="14" t="str">
        <f>VLOOKUP($U3056,look_up!A$2:K3082,5,FALSE)</f>
        <v>Animalia</v>
      </c>
      <c r="Z3056" s="14" t="str">
        <f>VLOOKUP($U3056,look_up!A$2:L3082,6,FALSE)</f>
        <v>Cnidaria</v>
      </c>
      <c r="AA3056" s="14" t="str">
        <f>VLOOKUP($U3056,look_up!A$2:M3082,7,FALSE)</f>
        <v>Anthozoa</v>
      </c>
      <c r="AB3056" s="14" t="str">
        <f>VLOOKUP($U3056,look_up!$A$2:P3082,8,FALSE)</f>
        <v>Actiniaria</v>
      </c>
      <c r="AC3056" s="14" t="str">
        <f>VLOOKUP($U3056,look_up!$A$2:Q3082,9,FALSE)</f>
        <v>Andvakiidae</v>
      </c>
      <c r="AD3056" s="14">
        <f>VLOOKUP($U3056,look_up!A$2:P3082,10,FALSE)</f>
        <v>100766</v>
      </c>
      <c r="AE3056" s="16">
        <v>0</v>
      </c>
      <c r="AF3056" s="24" t="s">
        <v>216</v>
      </c>
      <c r="AG3056">
        <v>40</v>
      </c>
      <c r="AH3056" s="16" t="s">
        <v>298</v>
      </c>
      <c r="AI3056" s="16" t="s">
        <v>297</v>
      </c>
      <c r="AJ3056" s="16" t="s">
        <v>214</v>
      </c>
      <c r="AK3056" s="16" t="s">
        <v>300</v>
      </c>
      <c r="AL3056" s="16">
        <v>0</v>
      </c>
    </row>
    <row r="3057" spans="1:38" x14ac:dyDescent="0.3">
      <c r="A3057" s="24" t="s">
        <v>0</v>
      </c>
      <c r="B3057" t="s">
        <v>309</v>
      </c>
      <c r="C3057" t="s">
        <v>287</v>
      </c>
      <c r="D3057">
        <v>-27.178419999999999</v>
      </c>
      <c r="E3057">
        <v>-48.406959999999998</v>
      </c>
      <c r="F3057" s="24" t="s">
        <v>2</v>
      </c>
      <c r="G3057" s="24" t="s">
        <v>3</v>
      </c>
      <c r="H3057" s="25">
        <v>42032</v>
      </c>
      <c r="I3057" s="12" t="s">
        <v>288</v>
      </c>
      <c r="J3057" s="12" t="s">
        <v>270</v>
      </c>
      <c r="K3057" s="12" t="s">
        <v>271</v>
      </c>
      <c r="L3057" s="24" t="s">
        <v>96</v>
      </c>
      <c r="M3057" s="24" t="s">
        <v>313</v>
      </c>
      <c r="N3057" t="s">
        <v>85</v>
      </c>
      <c r="O3057" s="24">
        <v>1</v>
      </c>
      <c r="P3057">
        <v>5</v>
      </c>
      <c r="Q3057">
        <v>5</v>
      </c>
      <c r="R3057">
        <v>27</v>
      </c>
      <c r="S3057" s="24">
        <v>4.7</v>
      </c>
      <c r="T3057" s="24">
        <v>5.2</v>
      </c>
      <c r="U3057" t="s">
        <v>300</v>
      </c>
      <c r="V3057" s="14" t="str">
        <f>VLOOKUP($U3057,look_up!$A$2:J3083,2,FALSE)</f>
        <v>Anêmona</v>
      </c>
      <c r="W3057" s="14" t="str">
        <f>VLOOKUP($U3057,look_up!$A$2:K3083,3,FALSE)</f>
        <v>Genus</v>
      </c>
      <c r="X3057" s="14" t="str">
        <f>VLOOKUP($U3057,look_up!$A$2:L3083,4,FALSE)</f>
        <v>NA</v>
      </c>
      <c r="Y3057" s="14" t="str">
        <f>VLOOKUP($U3057,look_up!A$2:K3083,5,FALSE)</f>
        <v>Animalia</v>
      </c>
      <c r="Z3057" s="14" t="str">
        <f>VLOOKUP($U3057,look_up!A$2:L3083,6,FALSE)</f>
        <v>Cnidaria</v>
      </c>
      <c r="AA3057" s="14" t="str">
        <f>VLOOKUP($U3057,look_up!A$2:M3083,7,FALSE)</f>
        <v>Anthozoa</v>
      </c>
      <c r="AB3057" s="14" t="str">
        <f>VLOOKUP($U3057,look_up!$A$2:P3083,8,FALSE)</f>
        <v>Actiniaria</v>
      </c>
      <c r="AC3057" s="14" t="str">
        <f>VLOOKUP($U3057,look_up!$A$2:Q3083,9,FALSE)</f>
        <v>Andvakiidae</v>
      </c>
      <c r="AD3057" s="14">
        <f>VLOOKUP($U3057,look_up!A$2:P3083,10,FALSE)</f>
        <v>100766</v>
      </c>
      <c r="AE3057" s="16">
        <v>0</v>
      </c>
      <c r="AF3057" s="24" t="s">
        <v>216</v>
      </c>
      <c r="AG3057">
        <v>40</v>
      </c>
      <c r="AH3057" s="16" t="s">
        <v>298</v>
      </c>
      <c r="AI3057" s="16" t="s">
        <v>297</v>
      </c>
      <c r="AJ3057" s="16" t="s">
        <v>214</v>
      </c>
      <c r="AK3057" s="16" t="s">
        <v>300</v>
      </c>
      <c r="AL3057" s="16">
        <v>0</v>
      </c>
    </row>
    <row r="3058" spans="1:38" x14ac:dyDescent="0.3">
      <c r="A3058" s="24" t="s">
        <v>0</v>
      </c>
      <c r="B3058" t="s">
        <v>309</v>
      </c>
      <c r="C3058" t="s">
        <v>287</v>
      </c>
      <c r="D3058">
        <v>-27.178419999999999</v>
      </c>
      <c r="E3058">
        <v>-48.406959999999998</v>
      </c>
      <c r="F3058" s="24" t="s">
        <v>2</v>
      </c>
      <c r="G3058" s="24" t="s">
        <v>3</v>
      </c>
      <c r="H3058" s="25">
        <v>42032</v>
      </c>
      <c r="I3058" s="12" t="s">
        <v>288</v>
      </c>
      <c r="J3058" s="12" t="s">
        <v>270</v>
      </c>
      <c r="K3058" s="12" t="s">
        <v>271</v>
      </c>
      <c r="L3058" s="24" t="s">
        <v>96</v>
      </c>
      <c r="M3058" s="24" t="s">
        <v>313</v>
      </c>
      <c r="N3058" t="s">
        <v>85</v>
      </c>
      <c r="O3058" s="24">
        <v>2</v>
      </c>
      <c r="P3058">
        <v>5</v>
      </c>
      <c r="Q3058">
        <v>5</v>
      </c>
      <c r="R3058">
        <v>27</v>
      </c>
      <c r="S3058" s="24">
        <v>4.7</v>
      </c>
      <c r="T3058" s="24">
        <v>5.2</v>
      </c>
      <c r="U3058" t="s">
        <v>300</v>
      </c>
      <c r="V3058" s="14" t="str">
        <f>VLOOKUP($U3058,look_up!$A$2:J3084,2,FALSE)</f>
        <v>Anêmona</v>
      </c>
      <c r="W3058" s="14" t="str">
        <f>VLOOKUP($U3058,look_up!$A$2:K3084,3,FALSE)</f>
        <v>Genus</v>
      </c>
      <c r="X3058" s="14" t="str">
        <f>VLOOKUP($U3058,look_up!$A$2:L3084,4,FALSE)</f>
        <v>NA</v>
      </c>
      <c r="Y3058" s="14" t="str">
        <f>VLOOKUP($U3058,look_up!A$2:K3084,5,FALSE)</f>
        <v>Animalia</v>
      </c>
      <c r="Z3058" s="14" t="str">
        <f>VLOOKUP($U3058,look_up!A$2:L3084,6,FALSE)</f>
        <v>Cnidaria</v>
      </c>
      <c r="AA3058" s="14" t="str">
        <f>VLOOKUP($U3058,look_up!A$2:M3084,7,FALSE)</f>
        <v>Anthozoa</v>
      </c>
      <c r="AB3058" s="14" t="str">
        <f>VLOOKUP($U3058,look_up!$A$2:P3084,8,FALSE)</f>
        <v>Actiniaria</v>
      </c>
      <c r="AC3058" s="14" t="str">
        <f>VLOOKUP($U3058,look_up!$A$2:Q3084,9,FALSE)</f>
        <v>Andvakiidae</v>
      </c>
      <c r="AD3058" s="14">
        <f>VLOOKUP($U3058,look_up!A$2:P3084,10,FALSE)</f>
        <v>100766</v>
      </c>
      <c r="AE3058" s="16">
        <v>0</v>
      </c>
      <c r="AF3058" s="24" t="s">
        <v>216</v>
      </c>
      <c r="AG3058">
        <v>40</v>
      </c>
      <c r="AH3058" s="16" t="s">
        <v>298</v>
      </c>
      <c r="AI3058" s="16" t="s">
        <v>297</v>
      </c>
      <c r="AJ3058" s="16" t="s">
        <v>214</v>
      </c>
      <c r="AK3058" s="16" t="s">
        <v>300</v>
      </c>
      <c r="AL3058" s="16">
        <v>0</v>
      </c>
    </row>
    <row r="3059" spans="1:38" x14ac:dyDescent="0.3">
      <c r="A3059" s="24" t="s">
        <v>0</v>
      </c>
      <c r="B3059" t="s">
        <v>309</v>
      </c>
      <c r="C3059" t="s">
        <v>287</v>
      </c>
      <c r="D3059">
        <v>-27.178419999999999</v>
      </c>
      <c r="E3059">
        <v>-48.406959999999998</v>
      </c>
      <c r="F3059" s="24" t="s">
        <v>2</v>
      </c>
      <c r="G3059" s="24" t="s">
        <v>3</v>
      </c>
      <c r="H3059" s="25">
        <v>42032</v>
      </c>
      <c r="I3059" s="12" t="s">
        <v>288</v>
      </c>
      <c r="J3059" s="12" t="s">
        <v>270</v>
      </c>
      <c r="K3059" s="12" t="s">
        <v>271</v>
      </c>
      <c r="L3059" s="24" t="s">
        <v>96</v>
      </c>
      <c r="M3059" s="24" t="s">
        <v>313</v>
      </c>
      <c r="N3059" t="s">
        <v>85</v>
      </c>
      <c r="O3059" s="24">
        <v>3</v>
      </c>
      <c r="P3059">
        <v>5</v>
      </c>
      <c r="Q3059">
        <v>5</v>
      </c>
      <c r="R3059">
        <v>27</v>
      </c>
      <c r="S3059" s="24">
        <v>4.7</v>
      </c>
      <c r="T3059" s="24">
        <v>5.2</v>
      </c>
      <c r="U3059" t="s">
        <v>300</v>
      </c>
      <c r="V3059" s="14" t="str">
        <f>VLOOKUP($U3059,look_up!$A$2:J3085,2,FALSE)</f>
        <v>Anêmona</v>
      </c>
      <c r="W3059" s="14" t="str">
        <f>VLOOKUP($U3059,look_up!$A$2:K3085,3,FALSE)</f>
        <v>Genus</v>
      </c>
      <c r="X3059" s="14" t="str">
        <f>VLOOKUP($U3059,look_up!$A$2:L3085,4,FALSE)</f>
        <v>NA</v>
      </c>
      <c r="Y3059" s="14" t="str">
        <f>VLOOKUP($U3059,look_up!A$2:K3085,5,FALSE)</f>
        <v>Animalia</v>
      </c>
      <c r="Z3059" s="14" t="str">
        <f>VLOOKUP($U3059,look_up!A$2:L3085,6,FALSE)</f>
        <v>Cnidaria</v>
      </c>
      <c r="AA3059" s="14" t="str">
        <f>VLOOKUP($U3059,look_up!A$2:M3085,7,FALSE)</f>
        <v>Anthozoa</v>
      </c>
      <c r="AB3059" s="14" t="str">
        <f>VLOOKUP($U3059,look_up!$A$2:P3085,8,FALSE)</f>
        <v>Actiniaria</v>
      </c>
      <c r="AC3059" s="14" t="str">
        <f>VLOOKUP($U3059,look_up!$A$2:Q3085,9,FALSE)</f>
        <v>Andvakiidae</v>
      </c>
      <c r="AD3059" s="14">
        <f>VLOOKUP($U3059,look_up!A$2:P3085,10,FALSE)</f>
        <v>100766</v>
      </c>
      <c r="AE3059" s="16">
        <v>0</v>
      </c>
      <c r="AF3059" s="24" t="s">
        <v>216</v>
      </c>
      <c r="AG3059">
        <v>40</v>
      </c>
      <c r="AH3059" s="16" t="s">
        <v>298</v>
      </c>
      <c r="AI3059" s="16" t="s">
        <v>297</v>
      </c>
      <c r="AJ3059" s="16" t="s">
        <v>214</v>
      </c>
      <c r="AK3059" s="16" t="s">
        <v>300</v>
      </c>
      <c r="AL3059" s="16">
        <v>0</v>
      </c>
    </row>
    <row r="3060" spans="1:38" x14ac:dyDescent="0.3">
      <c r="A3060" s="24" t="s">
        <v>0</v>
      </c>
      <c r="B3060" t="s">
        <v>310</v>
      </c>
      <c r="C3060" t="s">
        <v>289</v>
      </c>
      <c r="D3060">
        <v>-27.118390000000002</v>
      </c>
      <c r="E3060">
        <v>-48.519509999999997</v>
      </c>
      <c r="F3060" s="24" t="s">
        <v>2</v>
      </c>
      <c r="G3060" s="24" t="s">
        <v>3</v>
      </c>
      <c r="H3060" s="25">
        <v>42026</v>
      </c>
      <c r="I3060" s="12" t="s">
        <v>265</v>
      </c>
      <c r="J3060" s="12" t="s">
        <v>270</v>
      </c>
      <c r="K3060" s="12" t="s">
        <v>271</v>
      </c>
      <c r="L3060" s="24" t="s">
        <v>96</v>
      </c>
      <c r="M3060" s="24" t="s">
        <v>272</v>
      </c>
      <c r="N3060" t="s">
        <v>85</v>
      </c>
      <c r="O3060" s="24">
        <v>1</v>
      </c>
      <c r="P3060">
        <v>5</v>
      </c>
      <c r="Q3060">
        <v>5</v>
      </c>
      <c r="R3060" t="s">
        <v>18</v>
      </c>
      <c r="S3060" s="24">
        <v>5.8</v>
      </c>
      <c r="T3060" s="24">
        <v>4</v>
      </c>
      <c r="U3060" t="s">
        <v>300</v>
      </c>
      <c r="V3060" s="14" t="str">
        <f>VLOOKUP($U3060,look_up!$A$2:J3086,2,FALSE)</f>
        <v>Anêmona</v>
      </c>
      <c r="W3060" s="14" t="str">
        <f>VLOOKUP($U3060,look_up!$A$2:K3086,3,FALSE)</f>
        <v>Genus</v>
      </c>
      <c r="X3060" s="14" t="str">
        <f>VLOOKUP($U3060,look_up!$A$2:L3086,4,FALSE)</f>
        <v>NA</v>
      </c>
      <c r="Y3060" s="14" t="str">
        <f>VLOOKUP($U3060,look_up!A$2:K3086,5,FALSE)</f>
        <v>Animalia</v>
      </c>
      <c r="Z3060" s="14" t="str">
        <f>VLOOKUP($U3060,look_up!A$2:L3086,6,FALSE)</f>
        <v>Cnidaria</v>
      </c>
      <c r="AA3060" s="14" t="str">
        <f>VLOOKUP($U3060,look_up!A$2:M3086,7,FALSE)</f>
        <v>Anthozoa</v>
      </c>
      <c r="AB3060" s="14" t="str">
        <f>VLOOKUP($U3060,look_up!$A$2:P3086,8,FALSE)</f>
        <v>Actiniaria</v>
      </c>
      <c r="AC3060" s="14" t="str">
        <f>VLOOKUP($U3060,look_up!$A$2:Q3086,9,FALSE)</f>
        <v>Andvakiidae</v>
      </c>
      <c r="AD3060" s="14">
        <f>VLOOKUP($U3060,look_up!A$2:P3086,10,FALSE)</f>
        <v>100766</v>
      </c>
      <c r="AE3060" s="16">
        <v>0</v>
      </c>
      <c r="AF3060" s="24" t="s">
        <v>216</v>
      </c>
      <c r="AG3060">
        <v>40</v>
      </c>
      <c r="AH3060" s="16" t="s">
        <v>298</v>
      </c>
      <c r="AI3060" s="16" t="s">
        <v>297</v>
      </c>
      <c r="AJ3060" s="16" t="s">
        <v>214</v>
      </c>
      <c r="AK3060" s="16" t="s">
        <v>300</v>
      </c>
      <c r="AL3060" s="16">
        <v>0</v>
      </c>
    </row>
    <row r="3061" spans="1:38" x14ac:dyDescent="0.3">
      <c r="A3061" s="24" t="s">
        <v>0</v>
      </c>
      <c r="B3061" t="s">
        <v>310</v>
      </c>
      <c r="C3061" t="s">
        <v>289</v>
      </c>
      <c r="D3061">
        <v>-27.118390000000002</v>
      </c>
      <c r="E3061">
        <v>-48.519509999999997</v>
      </c>
      <c r="F3061" s="24" t="s">
        <v>2</v>
      </c>
      <c r="G3061" s="24" t="s">
        <v>3</v>
      </c>
      <c r="H3061" s="25">
        <v>42026</v>
      </c>
      <c r="I3061" s="12" t="s">
        <v>265</v>
      </c>
      <c r="J3061" s="12" t="s">
        <v>270</v>
      </c>
      <c r="K3061" s="12" t="s">
        <v>271</v>
      </c>
      <c r="L3061" s="24" t="s">
        <v>96</v>
      </c>
      <c r="M3061" s="24" t="s">
        <v>272</v>
      </c>
      <c r="N3061" t="s">
        <v>85</v>
      </c>
      <c r="O3061" s="24">
        <v>2</v>
      </c>
      <c r="P3061">
        <v>5</v>
      </c>
      <c r="Q3061">
        <v>5</v>
      </c>
      <c r="R3061" t="s">
        <v>18</v>
      </c>
      <c r="S3061" s="24">
        <v>5.8</v>
      </c>
      <c r="T3061" s="24">
        <v>4</v>
      </c>
      <c r="U3061" t="s">
        <v>300</v>
      </c>
      <c r="V3061" s="14" t="str">
        <f>VLOOKUP($U3061,look_up!$A$2:J3087,2,FALSE)</f>
        <v>Anêmona</v>
      </c>
      <c r="W3061" s="14" t="str">
        <f>VLOOKUP($U3061,look_up!$A$2:K3087,3,FALSE)</f>
        <v>Genus</v>
      </c>
      <c r="X3061" s="14" t="str">
        <f>VLOOKUP($U3061,look_up!$A$2:L3087,4,FALSE)</f>
        <v>NA</v>
      </c>
      <c r="Y3061" s="14" t="str">
        <f>VLOOKUP($U3061,look_up!A$2:K3087,5,FALSE)</f>
        <v>Animalia</v>
      </c>
      <c r="Z3061" s="14" t="str">
        <f>VLOOKUP($U3061,look_up!A$2:L3087,6,FALSE)</f>
        <v>Cnidaria</v>
      </c>
      <c r="AA3061" s="14" t="str">
        <f>VLOOKUP($U3061,look_up!A$2:M3087,7,FALSE)</f>
        <v>Anthozoa</v>
      </c>
      <c r="AB3061" s="14" t="str">
        <f>VLOOKUP($U3061,look_up!$A$2:P3087,8,FALSE)</f>
        <v>Actiniaria</v>
      </c>
      <c r="AC3061" s="14" t="str">
        <f>VLOOKUP($U3061,look_up!$A$2:Q3087,9,FALSE)</f>
        <v>Andvakiidae</v>
      </c>
      <c r="AD3061" s="14">
        <f>VLOOKUP($U3061,look_up!A$2:P3087,10,FALSE)</f>
        <v>100766</v>
      </c>
      <c r="AE3061" s="16">
        <v>0</v>
      </c>
      <c r="AF3061" s="24" t="s">
        <v>216</v>
      </c>
      <c r="AG3061">
        <v>40</v>
      </c>
      <c r="AH3061" s="16" t="s">
        <v>298</v>
      </c>
      <c r="AI3061" s="16" t="s">
        <v>297</v>
      </c>
      <c r="AJ3061" s="16" t="s">
        <v>214</v>
      </c>
      <c r="AK3061" s="16" t="s">
        <v>300</v>
      </c>
      <c r="AL3061" s="16">
        <v>0</v>
      </c>
    </row>
    <row r="3062" spans="1:38" x14ac:dyDescent="0.3">
      <c r="A3062" s="24" t="s">
        <v>0</v>
      </c>
      <c r="B3062" t="s">
        <v>310</v>
      </c>
      <c r="C3062" t="s">
        <v>289</v>
      </c>
      <c r="D3062">
        <v>-27.118390000000002</v>
      </c>
      <c r="E3062">
        <v>-48.519509999999997</v>
      </c>
      <c r="F3062" s="24" t="s">
        <v>2</v>
      </c>
      <c r="G3062" s="24" t="s">
        <v>3</v>
      </c>
      <c r="H3062" s="25">
        <v>42026</v>
      </c>
      <c r="I3062" s="12" t="s">
        <v>265</v>
      </c>
      <c r="J3062" s="12" t="s">
        <v>270</v>
      </c>
      <c r="K3062" s="12" t="s">
        <v>271</v>
      </c>
      <c r="L3062" s="24" t="s">
        <v>96</v>
      </c>
      <c r="M3062" s="24" t="s">
        <v>272</v>
      </c>
      <c r="N3062" t="s">
        <v>85</v>
      </c>
      <c r="O3062" s="24">
        <v>3</v>
      </c>
      <c r="P3062">
        <v>5</v>
      </c>
      <c r="Q3062">
        <v>5</v>
      </c>
      <c r="R3062" t="s">
        <v>18</v>
      </c>
      <c r="S3062" s="24">
        <v>5.8</v>
      </c>
      <c r="T3062" s="24">
        <v>4</v>
      </c>
      <c r="U3062" t="s">
        <v>300</v>
      </c>
      <c r="V3062" s="14" t="str">
        <f>VLOOKUP($U3062,look_up!$A$2:J3088,2,FALSE)</f>
        <v>Anêmona</v>
      </c>
      <c r="W3062" s="14" t="str">
        <f>VLOOKUP($U3062,look_up!$A$2:K3088,3,FALSE)</f>
        <v>Genus</v>
      </c>
      <c r="X3062" s="14" t="str">
        <f>VLOOKUP($U3062,look_up!$A$2:L3088,4,FALSE)</f>
        <v>NA</v>
      </c>
      <c r="Y3062" s="14" t="str">
        <f>VLOOKUP($U3062,look_up!A$2:K3088,5,FALSE)</f>
        <v>Animalia</v>
      </c>
      <c r="Z3062" s="14" t="str">
        <f>VLOOKUP($U3062,look_up!A$2:L3088,6,FALSE)</f>
        <v>Cnidaria</v>
      </c>
      <c r="AA3062" s="14" t="str">
        <f>VLOOKUP($U3062,look_up!A$2:M3088,7,FALSE)</f>
        <v>Anthozoa</v>
      </c>
      <c r="AB3062" s="14" t="str">
        <f>VLOOKUP($U3062,look_up!$A$2:P3088,8,FALSE)</f>
        <v>Actiniaria</v>
      </c>
      <c r="AC3062" s="14" t="str">
        <f>VLOOKUP($U3062,look_up!$A$2:Q3088,9,FALSE)</f>
        <v>Andvakiidae</v>
      </c>
      <c r="AD3062" s="14">
        <f>VLOOKUP($U3062,look_up!A$2:P3088,10,FALSE)</f>
        <v>100766</v>
      </c>
      <c r="AE3062" s="16">
        <v>0</v>
      </c>
      <c r="AF3062" s="24" t="s">
        <v>216</v>
      </c>
      <c r="AG3062">
        <v>40</v>
      </c>
      <c r="AH3062" s="16" t="s">
        <v>298</v>
      </c>
      <c r="AI3062" s="16" t="s">
        <v>297</v>
      </c>
      <c r="AJ3062" s="16" t="s">
        <v>214</v>
      </c>
      <c r="AK3062" s="16" t="s">
        <v>300</v>
      </c>
      <c r="AL3062" s="16">
        <v>0</v>
      </c>
    </row>
    <row r="3063" spans="1:38" x14ac:dyDescent="0.3">
      <c r="A3063" s="24" t="s">
        <v>0</v>
      </c>
      <c r="B3063" t="s">
        <v>311</v>
      </c>
      <c r="C3063" t="s">
        <v>290</v>
      </c>
      <c r="D3063">
        <v>-27.11862</v>
      </c>
      <c r="E3063">
        <v>-48.514699999999998</v>
      </c>
      <c r="F3063" s="24" t="s">
        <v>2</v>
      </c>
      <c r="G3063" s="24" t="s">
        <v>3</v>
      </c>
      <c r="H3063" s="25">
        <v>42026</v>
      </c>
      <c r="I3063" s="12" t="s">
        <v>265</v>
      </c>
      <c r="J3063" s="12" t="s">
        <v>270</v>
      </c>
      <c r="K3063" s="12" t="s">
        <v>271</v>
      </c>
      <c r="L3063" s="24" t="s">
        <v>96</v>
      </c>
      <c r="M3063" s="24" t="s">
        <v>272</v>
      </c>
      <c r="N3063" t="s">
        <v>85</v>
      </c>
      <c r="O3063" s="24">
        <v>1</v>
      </c>
      <c r="P3063">
        <v>5</v>
      </c>
      <c r="Q3063">
        <v>5</v>
      </c>
      <c r="R3063" t="s">
        <v>18</v>
      </c>
      <c r="S3063" s="24">
        <v>5.8</v>
      </c>
      <c r="T3063" s="24">
        <v>4</v>
      </c>
      <c r="U3063" t="s">
        <v>300</v>
      </c>
      <c r="V3063" s="14" t="str">
        <f>VLOOKUP($U3063,look_up!$A$2:J3089,2,FALSE)</f>
        <v>Anêmona</v>
      </c>
      <c r="W3063" s="14" t="str">
        <f>VLOOKUP($U3063,look_up!$A$2:K3089,3,FALSE)</f>
        <v>Genus</v>
      </c>
      <c r="X3063" s="14" t="str">
        <f>VLOOKUP($U3063,look_up!$A$2:L3089,4,FALSE)</f>
        <v>NA</v>
      </c>
      <c r="Y3063" s="14" t="str">
        <f>VLOOKUP($U3063,look_up!A$2:K3089,5,FALSE)</f>
        <v>Animalia</v>
      </c>
      <c r="Z3063" s="14" t="str">
        <f>VLOOKUP($U3063,look_up!A$2:L3089,6,FALSE)</f>
        <v>Cnidaria</v>
      </c>
      <c r="AA3063" s="14" t="str">
        <f>VLOOKUP($U3063,look_up!A$2:M3089,7,FALSE)</f>
        <v>Anthozoa</v>
      </c>
      <c r="AB3063" s="14" t="str">
        <f>VLOOKUP($U3063,look_up!$A$2:P3089,8,FALSE)</f>
        <v>Actiniaria</v>
      </c>
      <c r="AC3063" s="14" t="str">
        <f>VLOOKUP($U3063,look_up!$A$2:Q3089,9,FALSE)</f>
        <v>Andvakiidae</v>
      </c>
      <c r="AD3063" s="14">
        <f>VLOOKUP($U3063,look_up!A$2:P3089,10,FALSE)</f>
        <v>100766</v>
      </c>
      <c r="AE3063" s="16">
        <v>0</v>
      </c>
      <c r="AF3063" s="24" t="s">
        <v>216</v>
      </c>
      <c r="AG3063">
        <v>40</v>
      </c>
      <c r="AH3063" s="16" t="s">
        <v>298</v>
      </c>
      <c r="AI3063" s="16" t="s">
        <v>297</v>
      </c>
      <c r="AJ3063" s="16" t="s">
        <v>214</v>
      </c>
      <c r="AK3063" s="16" t="s">
        <v>300</v>
      </c>
      <c r="AL3063" s="16">
        <v>0</v>
      </c>
    </row>
    <row r="3064" spans="1:38" x14ac:dyDescent="0.3">
      <c r="A3064" s="24" t="s">
        <v>0</v>
      </c>
      <c r="B3064" t="s">
        <v>311</v>
      </c>
      <c r="C3064" t="s">
        <v>290</v>
      </c>
      <c r="D3064">
        <v>-27.11862</v>
      </c>
      <c r="E3064">
        <v>-48.514699999999998</v>
      </c>
      <c r="F3064" s="24" t="s">
        <v>2</v>
      </c>
      <c r="G3064" s="24" t="s">
        <v>3</v>
      </c>
      <c r="H3064" s="25">
        <v>42026</v>
      </c>
      <c r="I3064" s="12" t="s">
        <v>265</v>
      </c>
      <c r="J3064" s="12" t="s">
        <v>270</v>
      </c>
      <c r="K3064" s="12" t="s">
        <v>271</v>
      </c>
      <c r="L3064" s="24" t="s">
        <v>96</v>
      </c>
      <c r="M3064" s="24" t="s">
        <v>272</v>
      </c>
      <c r="N3064" t="s">
        <v>85</v>
      </c>
      <c r="O3064" s="24">
        <v>2</v>
      </c>
      <c r="P3064">
        <v>5</v>
      </c>
      <c r="Q3064">
        <v>5</v>
      </c>
      <c r="R3064" t="s">
        <v>18</v>
      </c>
      <c r="S3064" s="24">
        <v>5.8</v>
      </c>
      <c r="T3064" s="24">
        <v>4</v>
      </c>
      <c r="U3064" t="s">
        <v>300</v>
      </c>
      <c r="V3064" s="14" t="str">
        <f>VLOOKUP($U3064,look_up!$A$2:J3090,2,FALSE)</f>
        <v>Anêmona</v>
      </c>
      <c r="W3064" s="14" t="str">
        <f>VLOOKUP($U3064,look_up!$A$2:K3090,3,FALSE)</f>
        <v>Genus</v>
      </c>
      <c r="X3064" s="14" t="str">
        <f>VLOOKUP($U3064,look_up!$A$2:L3090,4,FALSE)</f>
        <v>NA</v>
      </c>
      <c r="Y3064" s="14" t="str">
        <f>VLOOKUP($U3064,look_up!A$2:K3090,5,FALSE)</f>
        <v>Animalia</v>
      </c>
      <c r="Z3064" s="14" t="str">
        <f>VLOOKUP($U3064,look_up!A$2:L3090,6,FALSE)</f>
        <v>Cnidaria</v>
      </c>
      <c r="AA3064" s="14" t="str">
        <f>VLOOKUP($U3064,look_up!A$2:M3090,7,FALSE)</f>
        <v>Anthozoa</v>
      </c>
      <c r="AB3064" s="14" t="str">
        <f>VLOOKUP($U3064,look_up!$A$2:P3090,8,FALSE)</f>
        <v>Actiniaria</v>
      </c>
      <c r="AC3064" s="14" t="str">
        <f>VLOOKUP($U3064,look_up!$A$2:Q3090,9,FALSE)</f>
        <v>Andvakiidae</v>
      </c>
      <c r="AD3064" s="14">
        <f>VLOOKUP($U3064,look_up!A$2:P3090,10,FALSE)</f>
        <v>100766</v>
      </c>
      <c r="AE3064" s="16">
        <v>0</v>
      </c>
      <c r="AF3064" s="24" t="s">
        <v>216</v>
      </c>
      <c r="AG3064">
        <v>40</v>
      </c>
      <c r="AH3064" s="16" t="s">
        <v>298</v>
      </c>
      <c r="AI3064" s="16" t="s">
        <v>297</v>
      </c>
      <c r="AJ3064" s="16" t="s">
        <v>214</v>
      </c>
      <c r="AK3064" s="16" t="s">
        <v>300</v>
      </c>
      <c r="AL3064" s="16">
        <v>0</v>
      </c>
    </row>
    <row r="3065" spans="1:38" x14ac:dyDescent="0.3">
      <c r="A3065" s="24" t="s">
        <v>0</v>
      </c>
      <c r="B3065" t="s">
        <v>311</v>
      </c>
      <c r="C3065" t="s">
        <v>290</v>
      </c>
      <c r="D3065">
        <v>-27.11862</v>
      </c>
      <c r="E3065">
        <v>-48.514699999999998</v>
      </c>
      <c r="F3065" s="24" t="s">
        <v>2</v>
      </c>
      <c r="G3065" s="24" t="s">
        <v>3</v>
      </c>
      <c r="H3065" s="25">
        <v>42026</v>
      </c>
      <c r="I3065" s="12" t="s">
        <v>265</v>
      </c>
      <c r="J3065" s="12" t="s">
        <v>270</v>
      </c>
      <c r="K3065" s="12" t="s">
        <v>271</v>
      </c>
      <c r="L3065" s="24" t="s">
        <v>96</v>
      </c>
      <c r="M3065" s="24" t="s">
        <v>272</v>
      </c>
      <c r="N3065" t="s">
        <v>85</v>
      </c>
      <c r="O3065" s="24">
        <v>3</v>
      </c>
      <c r="P3065">
        <v>5</v>
      </c>
      <c r="Q3065">
        <v>5</v>
      </c>
      <c r="R3065" t="s">
        <v>18</v>
      </c>
      <c r="S3065" s="24">
        <v>5.8</v>
      </c>
      <c r="T3065" s="24">
        <v>4</v>
      </c>
      <c r="U3065" t="s">
        <v>300</v>
      </c>
      <c r="V3065" s="14" t="str">
        <f>VLOOKUP($U3065,look_up!$A$2:J3091,2,FALSE)</f>
        <v>Anêmona</v>
      </c>
      <c r="W3065" s="14" t="str">
        <f>VLOOKUP($U3065,look_up!$A$2:K3091,3,FALSE)</f>
        <v>Genus</v>
      </c>
      <c r="X3065" s="14" t="str">
        <f>VLOOKUP($U3065,look_up!$A$2:L3091,4,FALSE)</f>
        <v>NA</v>
      </c>
      <c r="Y3065" s="14" t="str">
        <f>VLOOKUP($U3065,look_up!A$2:K3091,5,FALSE)</f>
        <v>Animalia</v>
      </c>
      <c r="Z3065" s="14" t="str">
        <f>VLOOKUP($U3065,look_up!A$2:L3091,6,FALSE)</f>
        <v>Cnidaria</v>
      </c>
      <c r="AA3065" s="14" t="str">
        <f>VLOOKUP($U3065,look_up!A$2:M3091,7,FALSE)</f>
        <v>Anthozoa</v>
      </c>
      <c r="AB3065" s="14" t="str">
        <f>VLOOKUP($U3065,look_up!$A$2:P3091,8,FALSE)</f>
        <v>Actiniaria</v>
      </c>
      <c r="AC3065" s="14" t="str">
        <f>VLOOKUP($U3065,look_up!$A$2:Q3091,9,FALSE)</f>
        <v>Andvakiidae</v>
      </c>
      <c r="AD3065" s="14">
        <f>VLOOKUP($U3065,look_up!A$2:P3091,10,FALSE)</f>
        <v>100766</v>
      </c>
      <c r="AE3065" s="16">
        <v>0</v>
      </c>
      <c r="AF3065" s="24" t="s">
        <v>216</v>
      </c>
      <c r="AG3065">
        <v>40</v>
      </c>
      <c r="AH3065" s="16" t="s">
        <v>298</v>
      </c>
      <c r="AI3065" s="16" t="s">
        <v>297</v>
      </c>
      <c r="AJ3065" s="16" t="s">
        <v>214</v>
      </c>
      <c r="AK3065" s="16" t="s">
        <v>300</v>
      </c>
      <c r="AL3065" s="16">
        <v>0</v>
      </c>
    </row>
    <row r="3066" spans="1:38" x14ac:dyDescent="0.3">
      <c r="A3066" s="24" t="s">
        <v>0</v>
      </c>
      <c r="B3066" t="s">
        <v>306</v>
      </c>
      <c r="C3066" t="s">
        <v>268</v>
      </c>
      <c r="D3066">
        <v>-27.609590000000001</v>
      </c>
      <c r="E3066">
        <v>-48.387419999999999</v>
      </c>
      <c r="F3066" s="24" t="s">
        <v>2</v>
      </c>
      <c r="G3066" s="24" t="s">
        <v>3</v>
      </c>
      <c r="H3066" s="25">
        <v>42388</v>
      </c>
      <c r="I3066" s="12" t="s">
        <v>291</v>
      </c>
      <c r="J3066" s="12" t="s">
        <v>270</v>
      </c>
      <c r="K3066" s="12" t="s">
        <v>292</v>
      </c>
      <c r="L3066" s="24" t="s">
        <v>96</v>
      </c>
      <c r="M3066" s="24" t="s">
        <v>272</v>
      </c>
      <c r="N3066" t="s">
        <v>85</v>
      </c>
      <c r="O3066" s="24">
        <v>1</v>
      </c>
      <c r="P3066">
        <v>5</v>
      </c>
      <c r="Q3066">
        <v>5</v>
      </c>
      <c r="R3066">
        <v>21</v>
      </c>
      <c r="S3066" s="24">
        <v>12.5</v>
      </c>
      <c r="T3066" s="24">
        <v>12.5</v>
      </c>
      <c r="U3066" t="s">
        <v>300</v>
      </c>
      <c r="V3066" s="14" t="str">
        <f>VLOOKUP($U3066,look_up!$A$2:J3092,2,FALSE)</f>
        <v>Anêmona</v>
      </c>
      <c r="W3066" s="14" t="str">
        <f>VLOOKUP($U3066,look_up!$A$2:K3092,3,FALSE)</f>
        <v>Genus</v>
      </c>
      <c r="X3066" s="14" t="str">
        <f>VLOOKUP($U3066,look_up!$A$2:L3092,4,FALSE)</f>
        <v>NA</v>
      </c>
      <c r="Y3066" s="14" t="str">
        <f>VLOOKUP($U3066,look_up!A$2:K3092,5,FALSE)</f>
        <v>Animalia</v>
      </c>
      <c r="Z3066" s="14" t="str">
        <f>VLOOKUP($U3066,look_up!A$2:L3092,6,FALSE)</f>
        <v>Cnidaria</v>
      </c>
      <c r="AA3066" s="14" t="str">
        <f>VLOOKUP($U3066,look_up!A$2:M3092,7,FALSE)</f>
        <v>Anthozoa</v>
      </c>
      <c r="AB3066" s="14" t="str">
        <f>VLOOKUP($U3066,look_up!$A$2:P3092,8,FALSE)</f>
        <v>Actiniaria</v>
      </c>
      <c r="AC3066" s="14" t="str">
        <f>VLOOKUP($U3066,look_up!$A$2:Q3092,9,FALSE)</f>
        <v>Andvakiidae</v>
      </c>
      <c r="AD3066" s="14">
        <f>VLOOKUP($U3066,look_up!A$2:P3092,10,FALSE)</f>
        <v>100766</v>
      </c>
      <c r="AE3066" s="16">
        <v>0</v>
      </c>
      <c r="AF3066" s="24" t="s">
        <v>216</v>
      </c>
      <c r="AG3066">
        <v>40</v>
      </c>
      <c r="AH3066" s="16" t="s">
        <v>298</v>
      </c>
      <c r="AI3066" s="16" t="s">
        <v>297</v>
      </c>
      <c r="AJ3066" s="16" t="s">
        <v>214</v>
      </c>
      <c r="AK3066" s="16" t="s">
        <v>300</v>
      </c>
      <c r="AL3066" s="16">
        <v>0</v>
      </c>
    </row>
    <row r="3067" spans="1:38" x14ac:dyDescent="0.3">
      <c r="A3067" s="24" t="s">
        <v>0</v>
      </c>
      <c r="B3067" t="s">
        <v>306</v>
      </c>
      <c r="C3067" t="s">
        <v>268</v>
      </c>
      <c r="D3067">
        <v>-27.609590000000001</v>
      </c>
      <c r="E3067">
        <v>-48.387419999999999</v>
      </c>
      <c r="F3067" s="24" t="s">
        <v>2</v>
      </c>
      <c r="G3067" s="24" t="s">
        <v>3</v>
      </c>
      <c r="H3067" s="25">
        <v>42388</v>
      </c>
      <c r="I3067" s="12" t="s">
        <v>291</v>
      </c>
      <c r="J3067" s="12" t="s">
        <v>270</v>
      </c>
      <c r="K3067" s="12" t="s">
        <v>292</v>
      </c>
      <c r="L3067" s="24" t="s">
        <v>96</v>
      </c>
      <c r="M3067" s="24" t="s">
        <v>272</v>
      </c>
      <c r="N3067" t="s">
        <v>85</v>
      </c>
      <c r="O3067" s="24">
        <v>2</v>
      </c>
      <c r="P3067">
        <v>5</v>
      </c>
      <c r="Q3067">
        <v>5</v>
      </c>
      <c r="R3067">
        <v>21</v>
      </c>
      <c r="S3067" s="24">
        <v>12.5</v>
      </c>
      <c r="T3067" s="24">
        <v>12.5</v>
      </c>
      <c r="U3067" t="s">
        <v>300</v>
      </c>
      <c r="V3067" s="14" t="str">
        <f>VLOOKUP($U3067,look_up!$A$2:J3093,2,FALSE)</f>
        <v>Anêmona</v>
      </c>
      <c r="W3067" s="14" t="str">
        <f>VLOOKUP($U3067,look_up!$A$2:K3093,3,FALSE)</f>
        <v>Genus</v>
      </c>
      <c r="X3067" s="14" t="str">
        <f>VLOOKUP($U3067,look_up!$A$2:L3093,4,FALSE)</f>
        <v>NA</v>
      </c>
      <c r="Y3067" s="14" t="str">
        <f>VLOOKUP($U3067,look_up!A$2:K3093,5,FALSE)</f>
        <v>Animalia</v>
      </c>
      <c r="Z3067" s="14" t="str">
        <f>VLOOKUP($U3067,look_up!A$2:L3093,6,FALSE)</f>
        <v>Cnidaria</v>
      </c>
      <c r="AA3067" s="14" t="str">
        <f>VLOOKUP($U3067,look_up!A$2:M3093,7,FALSE)</f>
        <v>Anthozoa</v>
      </c>
      <c r="AB3067" s="14" t="str">
        <f>VLOOKUP($U3067,look_up!$A$2:P3093,8,FALSE)</f>
        <v>Actiniaria</v>
      </c>
      <c r="AC3067" s="14" t="str">
        <f>VLOOKUP($U3067,look_up!$A$2:Q3093,9,FALSE)</f>
        <v>Andvakiidae</v>
      </c>
      <c r="AD3067" s="14">
        <f>VLOOKUP($U3067,look_up!A$2:P3093,10,FALSE)</f>
        <v>100766</v>
      </c>
      <c r="AE3067" s="16">
        <v>0</v>
      </c>
      <c r="AF3067" s="24" t="s">
        <v>216</v>
      </c>
      <c r="AG3067">
        <v>40</v>
      </c>
      <c r="AH3067" s="16" t="s">
        <v>298</v>
      </c>
      <c r="AI3067" s="16" t="s">
        <v>297</v>
      </c>
      <c r="AJ3067" s="16" t="s">
        <v>214</v>
      </c>
      <c r="AK3067" s="16" t="s">
        <v>300</v>
      </c>
      <c r="AL3067" s="16">
        <v>0</v>
      </c>
    </row>
    <row r="3068" spans="1:38" x14ac:dyDescent="0.3">
      <c r="A3068" s="24" t="s">
        <v>0</v>
      </c>
      <c r="B3068" t="s">
        <v>306</v>
      </c>
      <c r="C3068" t="s">
        <v>268</v>
      </c>
      <c r="D3068">
        <v>-27.609590000000001</v>
      </c>
      <c r="E3068">
        <v>-48.387419999999999</v>
      </c>
      <c r="F3068" s="24" t="s">
        <v>2</v>
      </c>
      <c r="G3068" s="24" t="s">
        <v>3</v>
      </c>
      <c r="H3068" s="25">
        <v>42388</v>
      </c>
      <c r="I3068" s="12" t="s">
        <v>291</v>
      </c>
      <c r="J3068" s="12" t="s">
        <v>270</v>
      </c>
      <c r="K3068" s="12" t="s">
        <v>292</v>
      </c>
      <c r="L3068" s="24" t="s">
        <v>96</v>
      </c>
      <c r="M3068" s="24" t="s">
        <v>272</v>
      </c>
      <c r="N3068" t="s">
        <v>85</v>
      </c>
      <c r="O3068" s="24">
        <v>3</v>
      </c>
      <c r="P3068">
        <v>5</v>
      </c>
      <c r="Q3068">
        <v>5</v>
      </c>
      <c r="R3068">
        <v>21</v>
      </c>
      <c r="S3068" s="24">
        <v>12.5</v>
      </c>
      <c r="T3068" s="24">
        <v>12.5</v>
      </c>
      <c r="U3068" t="s">
        <v>300</v>
      </c>
      <c r="V3068" s="14" t="str">
        <f>VLOOKUP($U3068,look_up!$A$2:J3094,2,FALSE)</f>
        <v>Anêmona</v>
      </c>
      <c r="W3068" s="14" t="str">
        <f>VLOOKUP($U3068,look_up!$A$2:K3094,3,FALSE)</f>
        <v>Genus</v>
      </c>
      <c r="X3068" s="14" t="str">
        <f>VLOOKUP($U3068,look_up!$A$2:L3094,4,FALSE)</f>
        <v>NA</v>
      </c>
      <c r="Y3068" s="14" t="str">
        <f>VLOOKUP($U3068,look_up!A$2:K3094,5,FALSE)</f>
        <v>Animalia</v>
      </c>
      <c r="Z3068" s="14" t="str">
        <f>VLOOKUP($U3068,look_up!A$2:L3094,6,FALSE)</f>
        <v>Cnidaria</v>
      </c>
      <c r="AA3068" s="14" t="str">
        <f>VLOOKUP($U3068,look_up!A$2:M3094,7,FALSE)</f>
        <v>Anthozoa</v>
      </c>
      <c r="AB3068" s="14" t="str">
        <f>VLOOKUP($U3068,look_up!$A$2:P3094,8,FALSE)</f>
        <v>Actiniaria</v>
      </c>
      <c r="AC3068" s="14" t="str">
        <f>VLOOKUP($U3068,look_up!$A$2:Q3094,9,FALSE)</f>
        <v>Andvakiidae</v>
      </c>
      <c r="AD3068" s="14">
        <f>VLOOKUP($U3068,look_up!A$2:P3094,10,FALSE)</f>
        <v>100766</v>
      </c>
      <c r="AE3068" s="16">
        <v>0</v>
      </c>
      <c r="AF3068" s="24" t="s">
        <v>216</v>
      </c>
      <c r="AG3068">
        <v>40</v>
      </c>
      <c r="AH3068" s="16" t="s">
        <v>298</v>
      </c>
      <c r="AI3068" s="16" t="s">
        <v>297</v>
      </c>
      <c r="AJ3068" s="16" t="s">
        <v>214</v>
      </c>
      <c r="AK3068" s="16" t="s">
        <v>300</v>
      </c>
      <c r="AL3068" s="16">
        <v>0</v>
      </c>
    </row>
    <row r="3069" spans="1:38" x14ac:dyDescent="0.3">
      <c r="A3069" s="24" t="s">
        <v>0</v>
      </c>
      <c r="B3069" t="s">
        <v>306</v>
      </c>
      <c r="C3069" t="s">
        <v>268</v>
      </c>
      <c r="D3069">
        <v>-27.609590000000001</v>
      </c>
      <c r="E3069">
        <v>-48.387419999999999</v>
      </c>
      <c r="F3069" s="24" t="s">
        <v>2</v>
      </c>
      <c r="G3069" s="24" t="s">
        <v>3</v>
      </c>
      <c r="H3069" s="25">
        <v>42388</v>
      </c>
      <c r="I3069" s="12" t="s">
        <v>291</v>
      </c>
      <c r="J3069" s="12" t="s">
        <v>270</v>
      </c>
      <c r="K3069" s="12" t="s">
        <v>292</v>
      </c>
      <c r="L3069" s="24" t="s">
        <v>96</v>
      </c>
      <c r="M3069" s="24" t="s">
        <v>272</v>
      </c>
      <c r="N3069" t="s">
        <v>85</v>
      </c>
      <c r="O3069" s="24">
        <v>1</v>
      </c>
      <c r="P3069">
        <v>10</v>
      </c>
      <c r="Q3069">
        <v>10</v>
      </c>
      <c r="R3069">
        <v>20</v>
      </c>
      <c r="S3069" s="24">
        <v>12.5</v>
      </c>
      <c r="T3069" s="24">
        <v>9</v>
      </c>
      <c r="U3069" t="s">
        <v>300</v>
      </c>
      <c r="V3069" s="14" t="str">
        <f>VLOOKUP($U3069,look_up!$A$2:J3095,2,FALSE)</f>
        <v>Anêmona</v>
      </c>
      <c r="W3069" s="14" t="str">
        <f>VLOOKUP($U3069,look_up!$A$2:K3095,3,FALSE)</f>
        <v>Genus</v>
      </c>
      <c r="X3069" s="14" t="str">
        <f>VLOOKUP($U3069,look_up!$A$2:L3095,4,FALSE)</f>
        <v>NA</v>
      </c>
      <c r="Y3069" s="14" t="str">
        <f>VLOOKUP($U3069,look_up!A$2:K3095,5,FALSE)</f>
        <v>Animalia</v>
      </c>
      <c r="Z3069" s="14" t="str">
        <f>VLOOKUP($U3069,look_up!A$2:L3095,6,FALSE)</f>
        <v>Cnidaria</v>
      </c>
      <c r="AA3069" s="14" t="str">
        <f>VLOOKUP($U3069,look_up!A$2:M3095,7,FALSE)</f>
        <v>Anthozoa</v>
      </c>
      <c r="AB3069" s="14" t="str">
        <f>VLOOKUP($U3069,look_up!$A$2:P3095,8,FALSE)</f>
        <v>Actiniaria</v>
      </c>
      <c r="AC3069" s="14" t="str">
        <f>VLOOKUP($U3069,look_up!$A$2:Q3095,9,FALSE)</f>
        <v>Andvakiidae</v>
      </c>
      <c r="AD3069" s="14">
        <f>VLOOKUP($U3069,look_up!A$2:P3095,10,FALSE)</f>
        <v>100766</v>
      </c>
      <c r="AE3069" s="16">
        <v>0</v>
      </c>
      <c r="AF3069" s="24" t="s">
        <v>216</v>
      </c>
      <c r="AG3069">
        <v>40</v>
      </c>
      <c r="AH3069" s="16" t="s">
        <v>298</v>
      </c>
      <c r="AI3069" s="16" t="s">
        <v>297</v>
      </c>
      <c r="AJ3069" s="16" t="s">
        <v>214</v>
      </c>
      <c r="AK3069" s="16" t="s">
        <v>300</v>
      </c>
      <c r="AL3069" s="16">
        <v>0</v>
      </c>
    </row>
    <row r="3070" spans="1:38" x14ac:dyDescent="0.3">
      <c r="A3070" s="24" t="s">
        <v>0</v>
      </c>
      <c r="B3070" t="s">
        <v>306</v>
      </c>
      <c r="C3070" t="s">
        <v>268</v>
      </c>
      <c r="D3070">
        <v>-27.609590000000001</v>
      </c>
      <c r="E3070">
        <v>-48.387419999999999</v>
      </c>
      <c r="F3070" s="24" t="s">
        <v>2</v>
      </c>
      <c r="G3070" s="24" t="s">
        <v>3</v>
      </c>
      <c r="H3070" s="25">
        <v>42388</v>
      </c>
      <c r="I3070" s="12" t="s">
        <v>291</v>
      </c>
      <c r="J3070" s="12" t="s">
        <v>270</v>
      </c>
      <c r="K3070" s="12" t="s">
        <v>292</v>
      </c>
      <c r="L3070" s="24" t="s">
        <v>96</v>
      </c>
      <c r="M3070" s="24" t="s">
        <v>272</v>
      </c>
      <c r="N3070" t="s">
        <v>85</v>
      </c>
      <c r="O3070" s="24">
        <v>2</v>
      </c>
      <c r="P3070">
        <v>10</v>
      </c>
      <c r="Q3070">
        <v>10</v>
      </c>
      <c r="R3070">
        <v>20</v>
      </c>
      <c r="S3070" s="24">
        <v>12.5</v>
      </c>
      <c r="T3070" s="24">
        <v>9</v>
      </c>
      <c r="U3070" t="s">
        <v>300</v>
      </c>
      <c r="V3070" s="14" t="str">
        <f>VLOOKUP($U3070,look_up!$A$2:J3096,2,FALSE)</f>
        <v>Anêmona</v>
      </c>
      <c r="W3070" s="14" t="str">
        <f>VLOOKUP($U3070,look_up!$A$2:K3096,3,FALSE)</f>
        <v>Genus</v>
      </c>
      <c r="X3070" s="14" t="str">
        <f>VLOOKUP($U3070,look_up!$A$2:L3096,4,FALSE)</f>
        <v>NA</v>
      </c>
      <c r="Y3070" s="14" t="str">
        <f>VLOOKUP($U3070,look_up!A$2:K3096,5,FALSE)</f>
        <v>Animalia</v>
      </c>
      <c r="Z3070" s="14" t="str">
        <f>VLOOKUP($U3070,look_up!A$2:L3096,6,FALSE)</f>
        <v>Cnidaria</v>
      </c>
      <c r="AA3070" s="14" t="str">
        <f>VLOOKUP($U3070,look_up!A$2:M3096,7,FALSE)</f>
        <v>Anthozoa</v>
      </c>
      <c r="AB3070" s="14" t="str">
        <f>VLOOKUP($U3070,look_up!$A$2:P3096,8,FALSE)</f>
        <v>Actiniaria</v>
      </c>
      <c r="AC3070" s="14" t="str">
        <f>VLOOKUP($U3070,look_up!$A$2:Q3096,9,FALSE)</f>
        <v>Andvakiidae</v>
      </c>
      <c r="AD3070" s="14">
        <f>VLOOKUP($U3070,look_up!A$2:P3096,10,FALSE)</f>
        <v>100766</v>
      </c>
      <c r="AE3070" s="16">
        <v>0</v>
      </c>
      <c r="AF3070" s="24" t="s">
        <v>216</v>
      </c>
      <c r="AG3070">
        <v>40</v>
      </c>
      <c r="AH3070" s="16" t="s">
        <v>298</v>
      </c>
      <c r="AI3070" s="16" t="s">
        <v>297</v>
      </c>
      <c r="AJ3070" s="16" t="s">
        <v>214</v>
      </c>
      <c r="AK3070" s="16" t="s">
        <v>300</v>
      </c>
      <c r="AL3070" s="16">
        <v>0</v>
      </c>
    </row>
    <row r="3071" spans="1:38" x14ac:dyDescent="0.3">
      <c r="A3071" s="24" t="s">
        <v>0</v>
      </c>
      <c r="B3071" t="s">
        <v>306</v>
      </c>
      <c r="C3071" t="s">
        <v>268</v>
      </c>
      <c r="D3071">
        <v>-27.609590000000001</v>
      </c>
      <c r="E3071">
        <v>-48.387419999999999</v>
      </c>
      <c r="F3071" s="24" t="s">
        <v>2</v>
      </c>
      <c r="G3071" s="24" t="s">
        <v>3</v>
      </c>
      <c r="H3071" s="25">
        <v>42388</v>
      </c>
      <c r="I3071" s="12" t="s">
        <v>291</v>
      </c>
      <c r="J3071" s="12" t="s">
        <v>270</v>
      </c>
      <c r="K3071" s="12" t="s">
        <v>292</v>
      </c>
      <c r="L3071" s="24" t="s">
        <v>96</v>
      </c>
      <c r="M3071" s="24" t="s">
        <v>272</v>
      </c>
      <c r="N3071" t="s">
        <v>85</v>
      </c>
      <c r="O3071" s="24">
        <v>3</v>
      </c>
      <c r="P3071">
        <v>10</v>
      </c>
      <c r="Q3071">
        <v>10</v>
      </c>
      <c r="R3071">
        <v>20</v>
      </c>
      <c r="S3071" s="24">
        <v>12.5</v>
      </c>
      <c r="T3071" s="24">
        <v>9</v>
      </c>
      <c r="U3071" t="s">
        <v>300</v>
      </c>
      <c r="V3071" s="14" t="str">
        <f>VLOOKUP($U3071,look_up!$A$2:J3097,2,FALSE)</f>
        <v>Anêmona</v>
      </c>
      <c r="W3071" s="14" t="str">
        <f>VLOOKUP($U3071,look_up!$A$2:K3097,3,FALSE)</f>
        <v>Genus</v>
      </c>
      <c r="X3071" s="14" t="str">
        <f>VLOOKUP($U3071,look_up!$A$2:L3097,4,FALSE)</f>
        <v>NA</v>
      </c>
      <c r="Y3071" s="14" t="str">
        <f>VLOOKUP($U3071,look_up!A$2:K3097,5,FALSE)</f>
        <v>Animalia</v>
      </c>
      <c r="Z3071" s="14" t="str">
        <f>VLOOKUP($U3071,look_up!A$2:L3097,6,FALSE)</f>
        <v>Cnidaria</v>
      </c>
      <c r="AA3071" s="14" t="str">
        <f>VLOOKUP($U3071,look_up!A$2:M3097,7,FALSE)</f>
        <v>Anthozoa</v>
      </c>
      <c r="AB3071" s="14" t="str">
        <f>VLOOKUP($U3071,look_up!$A$2:P3097,8,FALSE)</f>
        <v>Actiniaria</v>
      </c>
      <c r="AC3071" s="14" t="str">
        <f>VLOOKUP($U3071,look_up!$A$2:Q3097,9,FALSE)</f>
        <v>Andvakiidae</v>
      </c>
      <c r="AD3071" s="14">
        <f>VLOOKUP($U3071,look_up!A$2:P3097,10,FALSE)</f>
        <v>100766</v>
      </c>
      <c r="AE3071" s="16">
        <v>0</v>
      </c>
      <c r="AF3071" s="24" t="s">
        <v>216</v>
      </c>
      <c r="AG3071">
        <v>40</v>
      </c>
      <c r="AH3071" s="16" t="s">
        <v>298</v>
      </c>
      <c r="AI3071" s="16" t="s">
        <v>297</v>
      </c>
      <c r="AJ3071" s="16" t="s">
        <v>214</v>
      </c>
      <c r="AK3071" s="16" t="s">
        <v>300</v>
      </c>
      <c r="AL3071" s="16">
        <v>0</v>
      </c>
    </row>
    <row r="3072" spans="1:38" x14ac:dyDescent="0.3">
      <c r="A3072" s="24" t="s">
        <v>0</v>
      </c>
      <c r="B3072" t="s">
        <v>307</v>
      </c>
      <c r="C3072" t="s">
        <v>274</v>
      </c>
      <c r="D3072">
        <v>-27.488160000000001</v>
      </c>
      <c r="E3072">
        <v>-48.365229999999997</v>
      </c>
      <c r="F3072" s="24" t="s">
        <v>2</v>
      </c>
      <c r="G3072" s="24" t="s">
        <v>3</v>
      </c>
      <c r="H3072" s="25">
        <v>42390</v>
      </c>
      <c r="I3072" s="12" t="s">
        <v>285</v>
      </c>
      <c r="J3072" s="12" t="s">
        <v>270</v>
      </c>
      <c r="K3072" s="12" t="s">
        <v>292</v>
      </c>
      <c r="L3072" s="24" t="s">
        <v>96</v>
      </c>
      <c r="M3072" s="24" t="s">
        <v>272</v>
      </c>
      <c r="N3072" t="s">
        <v>85</v>
      </c>
      <c r="O3072" s="24">
        <v>1</v>
      </c>
      <c r="P3072">
        <v>5</v>
      </c>
      <c r="Q3072">
        <v>5</v>
      </c>
      <c r="R3072">
        <v>22</v>
      </c>
      <c r="S3072" s="24">
        <v>9</v>
      </c>
      <c r="T3072" s="24">
        <v>6</v>
      </c>
      <c r="U3072" t="s">
        <v>300</v>
      </c>
      <c r="V3072" s="14" t="str">
        <f>VLOOKUP($U3072,look_up!$A$2:J3098,2,FALSE)</f>
        <v>Anêmona</v>
      </c>
      <c r="W3072" s="14" t="str">
        <f>VLOOKUP($U3072,look_up!$A$2:K3098,3,FALSE)</f>
        <v>Genus</v>
      </c>
      <c r="X3072" s="14" t="str">
        <f>VLOOKUP($U3072,look_up!$A$2:L3098,4,FALSE)</f>
        <v>NA</v>
      </c>
      <c r="Y3072" s="14" t="str">
        <f>VLOOKUP($U3072,look_up!A$2:K3098,5,FALSE)</f>
        <v>Animalia</v>
      </c>
      <c r="Z3072" s="14" t="str">
        <f>VLOOKUP($U3072,look_up!A$2:L3098,6,FALSE)</f>
        <v>Cnidaria</v>
      </c>
      <c r="AA3072" s="14" t="str">
        <f>VLOOKUP($U3072,look_up!A$2:M3098,7,FALSE)</f>
        <v>Anthozoa</v>
      </c>
      <c r="AB3072" s="14" t="str">
        <f>VLOOKUP($U3072,look_up!$A$2:P3098,8,FALSE)</f>
        <v>Actiniaria</v>
      </c>
      <c r="AC3072" s="14" t="str">
        <f>VLOOKUP($U3072,look_up!$A$2:Q3098,9,FALSE)</f>
        <v>Andvakiidae</v>
      </c>
      <c r="AD3072" s="14">
        <f>VLOOKUP($U3072,look_up!A$2:P3098,10,FALSE)</f>
        <v>100766</v>
      </c>
      <c r="AE3072" s="16">
        <v>0</v>
      </c>
      <c r="AF3072" s="24" t="s">
        <v>216</v>
      </c>
      <c r="AG3072">
        <v>40</v>
      </c>
      <c r="AH3072" s="16" t="s">
        <v>298</v>
      </c>
      <c r="AI3072" s="16" t="s">
        <v>297</v>
      </c>
      <c r="AJ3072" s="16" t="s">
        <v>214</v>
      </c>
      <c r="AK3072" s="16" t="s">
        <v>300</v>
      </c>
      <c r="AL3072" s="16">
        <v>0</v>
      </c>
    </row>
    <row r="3073" spans="1:38" x14ac:dyDescent="0.3">
      <c r="A3073" s="24" t="s">
        <v>0</v>
      </c>
      <c r="B3073" t="s">
        <v>307</v>
      </c>
      <c r="C3073" t="s">
        <v>274</v>
      </c>
      <c r="D3073">
        <v>-27.488160000000001</v>
      </c>
      <c r="E3073">
        <v>-48.365229999999997</v>
      </c>
      <c r="F3073" s="24" t="s">
        <v>2</v>
      </c>
      <c r="G3073" s="24" t="s">
        <v>3</v>
      </c>
      <c r="H3073" s="25">
        <v>42390</v>
      </c>
      <c r="I3073" s="12" t="s">
        <v>285</v>
      </c>
      <c r="J3073" s="12" t="s">
        <v>270</v>
      </c>
      <c r="K3073" s="12" t="s">
        <v>292</v>
      </c>
      <c r="L3073" s="24" t="s">
        <v>96</v>
      </c>
      <c r="M3073" s="24" t="s">
        <v>272</v>
      </c>
      <c r="N3073" t="s">
        <v>85</v>
      </c>
      <c r="O3073" s="24">
        <v>2</v>
      </c>
      <c r="P3073">
        <v>5</v>
      </c>
      <c r="Q3073">
        <v>5</v>
      </c>
      <c r="R3073">
        <v>22</v>
      </c>
      <c r="S3073" s="24">
        <v>9</v>
      </c>
      <c r="T3073" s="24">
        <v>6</v>
      </c>
      <c r="U3073" t="s">
        <v>300</v>
      </c>
      <c r="V3073" s="14" t="str">
        <f>VLOOKUP($U3073,look_up!$A$2:J3099,2,FALSE)</f>
        <v>Anêmona</v>
      </c>
      <c r="W3073" s="14" t="str">
        <f>VLOOKUP($U3073,look_up!$A$2:K3099,3,FALSE)</f>
        <v>Genus</v>
      </c>
      <c r="X3073" s="14" t="str">
        <f>VLOOKUP($U3073,look_up!$A$2:L3099,4,FALSE)</f>
        <v>NA</v>
      </c>
      <c r="Y3073" s="14" t="str">
        <f>VLOOKUP($U3073,look_up!A$2:K3099,5,FALSE)</f>
        <v>Animalia</v>
      </c>
      <c r="Z3073" s="14" t="str">
        <f>VLOOKUP($U3073,look_up!A$2:L3099,6,FALSE)</f>
        <v>Cnidaria</v>
      </c>
      <c r="AA3073" s="14" t="str">
        <f>VLOOKUP($U3073,look_up!A$2:M3099,7,FALSE)</f>
        <v>Anthozoa</v>
      </c>
      <c r="AB3073" s="14" t="str">
        <f>VLOOKUP($U3073,look_up!$A$2:P3099,8,FALSE)</f>
        <v>Actiniaria</v>
      </c>
      <c r="AC3073" s="14" t="str">
        <f>VLOOKUP($U3073,look_up!$A$2:Q3099,9,FALSE)</f>
        <v>Andvakiidae</v>
      </c>
      <c r="AD3073" s="14">
        <f>VLOOKUP($U3073,look_up!A$2:P3099,10,FALSE)</f>
        <v>100766</v>
      </c>
      <c r="AE3073" s="16">
        <v>0</v>
      </c>
      <c r="AF3073" s="24" t="s">
        <v>216</v>
      </c>
      <c r="AG3073">
        <v>40</v>
      </c>
      <c r="AH3073" s="16" t="s">
        <v>298</v>
      </c>
      <c r="AI3073" s="16" t="s">
        <v>297</v>
      </c>
      <c r="AJ3073" s="16" t="s">
        <v>214</v>
      </c>
      <c r="AK3073" s="16" t="s">
        <v>300</v>
      </c>
      <c r="AL3073" s="16">
        <v>0</v>
      </c>
    </row>
    <row r="3074" spans="1:38" x14ac:dyDescent="0.3">
      <c r="A3074" s="24" t="s">
        <v>0</v>
      </c>
      <c r="B3074" t="s">
        <v>307</v>
      </c>
      <c r="C3074" t="s">
        <v>274</v>
      </c>
      <c r="D3074">
        <v>-27.488160000000001</v>
      </c>
      <c r="E3074">
        <v>-48.365229999999997</v>
      </c>
      <c r="F3074" s="24" t="s">
        <v>2</v>
      </c>
      <c r="G3074" s="24" t="s">
        <v>3</v>
      </c>
      <c r="H3074" s="25">
        <v>42390</v>
      </c>
      <c r="I3074" s="12" t="s">
        <v>285</v>
      </c>
      <c r="J3074" s="12" t="s">
        <v>270</v>
      </c>
      <c r="K3074" s="12" t="s">
        <v>292</v>
      </c>
      <c r="L3074" s="24" t="s">
        <v>96</v>
      </c>
      <c r="M3074" s="24" t="s">
        <v>272</v>
      </c>
      <c r="N3074" t="s">
        <v>85</v>
      </c>
      <c r="O3074" s="24">
        <v>3</v>
      </c>
      <c r="P3074">
        <v>5</v>
      </c>
      <c r="Q3074">
        <v>5</v>
      </c>
      <c r="R3074">
        <v>22</v>
      </c>
      <c r="S3074" s="24">
        <v>9</v>
      </c>
      <c r="T3074" s="24">
        <v>7.5</v>
      </c>
      <c r="U3074" t="s">
        <v>300</v>
      </c>
      <c r="V3074" s="14" t="str">
        <f>VLOOKUP($U3074,look_up!$A$2:J3100,2,FALSE)</f>
        <v>Anêmona</v>
      </c>
      <c r="W3074" s="14" t="str">
        <f>VLOOKUP($U3074,look_up!$A$2:K3100,3,FALSE)</f>
        <v>Genus</v>
      </c>
      <c r="X3074" s="14" t="str">
        <f>VLOOKUP($U3074,look_up!$A$2:L3100,4,FALSE)</f>
        <v>NA</v>
      </c>
      <c r="Y3074" s="14" t="str">
        <f>VLOOKUP($U3074,look_up!A$2:K3100,5,FALSE)</f>
        <v>Animalia</v>
      </c>
      <c r="Z3074" s="14" t="str">
        <f>VLOOKUP($U3074,look_up!A$2:L3100,6,FALSE)</f>
        <v>Cnidaria</v>
      </c>
      <c r="AA3074" s="14" t="str">
        <f>VLOOKUP($U3074,look_up!A$2:M3100,7,FALSE)</f>
        <v>Anthozoa</v>
      </c>
      <c r="AB3074" s="14" t="str">
        <f>VLOOKUP($U3074,look_up!$A$2:P3100,8,FALSE)</f>
        <v>Actiniaria</v>
      </c>
      <c r="AC3074" s="14" t="str">
        <f>VLOOKUP($U3074,look_up!$A$2:Q3100,9,FALSE)</f>
        <v>Andvakiidae</v>
      </c>
      <c r="AD3074" s="14">
        <f>VLOOKUP($U3074,look_up!A$2:P3100,10,FALSE)</f>
        <v>100766</v>
      </c>
      <c r="AE3074" s="16">
        <v>0</v>
      </c>
      <c r="AF3074" s="24" t="s">
        <v>216</v>
      </c>
      <c r="AG3074">
        <v>40</v>
      </c>
      <c r="AH3074" s="16" t="s">
        <v>298</v>
      </c>
      <c r="AI3074" s="16" t="s">
        <v>297</v>
      </c>
      <c r="AJ3074" s="16" t="s">
        <v>214</v>
      </c>
      <c r="AK3074" s="16" t="s">
        <v>300</v>
      </c>
      <c r="AL3074" s="16">
        <v>0</v>
      </c>
    </row>
    <row r="3075" spans="1:38" x14ac:dyDescent="0.3">
      <c r="A3075" s="24" t="s">
        <v>0</v>
      </c>
      <c r="B3075" t="s">
        <v>307</v>
      </c>
      <c r="C3075" t="s">
        <v>274</v>
      </c>
      <c r="D3075">
        <v>-27.488160000000001</v>
      </c>
      <c r="E3075">
        <v>-48.365229999999997</v>
      </c>
      <c r="F3075" s="24" t="s">
        <v>2</v>
      </c>
      <c r="G3075" s="24" t="s">
        <v>3</v>
      </c>
      <c r="H3075" s="25">
        <v>42390</v>
      </c>
      <c r="I3075" s="12" t="s">
        <v>285</v>
      </c>
      <c r="J3075" s="12" t="s">
        <v>270</v>
      </c>
      <c r="K3075" s="12" t="s">
        <v>292</v>
      </c>
      <c r="L3075" s="24" t="s">
        <v>96</v>
      </c>
      <c r="M3075" s="24" t="s">
        <v>272</v>
      </c>
      <c r="N3075" t="s">
        <v>85</v>
      </c>
      <c r="O3075" s="24">
        <v>1</v>
      </c>
      <c r="P3075">
        <v>10</v>
      </c>
      <c r="Q3075">
        <v>10</v>
      </c>
      <c r="R3075">
        <v>16</v>
      </c>
      <c r="S3075" s="24">
        <v>9</v>
      </c>
      <c r="T3075" s="24">
        <v>7.5</v>
      </c>
      <c r="U3075" t="s">
        <v>300</v>
      </c>
      <c r="V3075" s="14" t="str">
        <f>VLOOKUP($U3075,look_up!$A$2:J3101,2,FALSE)</f>
        <v>Anêmona</v>
      </c>
      <c r="W3075" s="14" t="str">
        <f>VLOOKUP($U3075,look_up!$A$2:K3101,3,FALSE)</f>
        <v>Genus</v>
      </c>
      <c r="X3075" s="14" t="str">
        <f>VLOOKUP($U3075,look_up!$A$2:L3101,4,FALSE)</f>
        <v>NA</v>
      </c>
      <c r="Y3075" s="14" t="str">
        <f>VLOOKUP($U3075,look_up!A$2:K3101,5,FALSE)</f>
        <v>Animalia</v>
      </c>
      <c r="Z3075" s="14" t="str">
        <f>VLOOKUP($U3075,look_up!A$2:L3101,6,FALSE)</f>
        <v>Cnidaria</v>
      </c>
      <c r="AA3075" s="14" t="str">
        <f>VLOOKUP($U3075,look_up!A$2:M3101,7,FALSE)</f>
        <v>Anthozoa</v>
      </c>
      <c r="AB3075" s="14" t="str">
        <f>VLOOKUP($U3075,look_up!$A$2:P3101,8,FALSE)</f>
        <v>Actiniaria</v>
      </c>
      <c r="AC3075" s="14" t="str">
        <f>VLOOKUP($U3075,look_up!$A$2:Q3101,9,FALSE)</f>
        <v>Andvakiidae</v>
      </c>
      <c r="AD3075" s="14">
        <f>VLOOKUP($U3075,look_up!A$2:P3101,10,FALSE)</f>
        <v>100766</v>
      </c>
      <c r="AE3075" s="16">
        <v>0</v>
      </c>
      <c r="AF3075" s="24" t="s">
        <v>216</v>
      </c>
      <c r="AG3075">
        <v>40</v>
      </c>
      <c r="AH3075" s="16" t="s">
        <v>298</v>
      </c>
      <c r="AI3075" s="16" t="s">
        <v>297</v>
      </c>
      <c r="AJ3075" s="16" t="s">
        <v>214</v>
      </c>
      <c r="AK3075" s="16" t="s">
        <v>300</v>
      </c>
      <c r="AL3075" s="16">
        <v>0</v>
      </c>
    </row>
    <row r="3076" spans="1:38" x14ac:dyDescent="0.3">
      <c r="A3076" s="24" t="s">
        <v>0</v>
      </c>
      <c r="B3076" t="s">
        <v>307</v>
      </c>
      <c r="C3076" t="s">
        <v>274</v>
      </c>
      <c r="D3076">
        <v>-27.488160000000001</v>
      </c>
      <c r="E3076">
        <v>-48.365229999999997</v>
      </c>
      <c r="F3076" s="24" t="s">
        <v>2</v>
      </c>
      <c r="G3076" s="24" t="s">
        <v>3</v>
      </c>
      <c r="H3076" s="25">
        <v>42390</v>
      </c>
      <c r="I3076" s="12" t="s">
        <v>285</v>
      </c>
      <c r="J3076" s="12" t="s">
        <v>270</v>
      </c>
      <c r="K3076" s="12" t="s">
        <v>292</v>
      </c>
      <c r="L3076" s="24" t="s">
        <v>96</v>
      </c>
      <c r="M3076" s="24" t="s">
        <v>272</v>
      </c>
      <c r="N3076" t="s">
        <v>85</v>
      </c>
      <c r="O3076" s="24">
        <v>2</v>
      </c>
      <c r="P3076">
        <v>10</v>
      </c>
      <c r="Q3076">
        <v>10</v>
      </c>
      <c r="R3076">
        <v>16</v>
      </c>
      <c r="S3076" s="24">
        <v>9</v>
      </c>
      <c r="T3076" s="24">
        <v>7.5</v>
      </c>
      <c r="U3076" t="s">
        <v>300</v>
      </c>
      <c r="V3076" s="14" t="str">
        <f>VLOOKUP($U3076,look_up!$A$2:J3102,2,FALSE)</f>
        <v>Anêmona</v>
      </c>
      <c r="W3076" s="14" t="str">
        <f>VLOOKUP($U3076,look_up!$A$2:K3102,3,FALSE)</f>
        <v>Genus</v>
      </c>
      <c r="X3076" s="14" t="str">
        <f>VLOOKUP($U3076,look_up!$A$2:L3102,4,FALSE)</f>
        <v>NA</v>
      </c>
      <c r="Y3076" s="14" t="str">
        <f>VLOOKUP($U3076,look_up!A$2:K3102,5,FALSE)</f>
        <v>Animalia</v>
      </c>
      <c r="Z3076" s="14" t="str">
        <f>VLOOKUP($U3076,look_up!A$2:L3102,6,FALSE)</f>
        <v>Cnidaria</v>
      </c>
      <c r="AA3076" s="14" t="str">
        <f>VLOOKUP($U3076,look_up!A$2:M3102,7,FALSE)</f>
        <v>Anthozoa</v>
      </c>
      <c r="AB3076" s="14" t="str">
        <f>VLOOKUP($U3076,look_up!$A$2:P3102,8,FALSE)</f>
        <v>Actiniaria</v>
      </c>
      <c r="AC3076" s="14" t="str">
        <f>VLOOKUP($U3076,look_up!$A$2:Q3102,9,FALSE)</f>
        <v>Andvakiidae</v>
      </c>
      <c r="AD3076" s="14">
        <f>VLOOKUP($U3076,look_up!A$2:P3102,10,FALSE)</f>
        <v>100766</v>
      </c>
      <c r="AE3076" s="16">
        <v>0</v>
      </c>
      <c r="AF3076" s="24" t="s">
        <v>216</v>
      </c>
      <c r="AG3076">
        <v>40</v>
      </c>
      <c r="AH3076" s="16" t="s">
        <v>298</v>
      </c>
      <c r="AI3076" s="16" t="s">
        <v>297</v>
      </c>
      <c r="AJ3076" s="16" t="s">
        <v>214</v>
      </c>
      <c r="AK3076" s="16" t="s">
        <v>300</v>
      </c>
      <c r="AL3076" s="16">
        <v>0</v>
      </c>
    </row>
    <row r="3077" spans="1:38" x14ac:dyDescent="0.3">
      <c r="A3077" s="24" t="s">
        <v>0</v>
      </c>
      <c r="B3077" t="s">
        <v>244</v>
      </c>
      <c r="C3077" t="s">
        <v>275</v>
      </c>
      <c r="D3077">
        <v>-27.2837</v>
      </c>
      <c r="E3077">
        <v>-48.37368</v>
      </c>
      <c r="F3077" s="24" t="s">
        <v>2</v>
      </c>
      <c r="G3077" s="24" t="s">
        <v>3</v>
      </c>
      <c r="H3077" s="25">
        <v>42395</v>
      </c>
      <c r="I3077" s="12" t="s">
        <v>293</v>
      </c>
      <c r="J3077" s="12" t="s">
        <v>270</v>
      </c>
      <c r="K3077" s="12" t="s">
        <v>292</v>
      </c>
      <c r="L3077" s="24" t="s">
        <v>96</v>
      </c>
      <c r="M3077" s="24" t="s">
        <v>272</v>
      </c>
      <c r="N3077" t="s">
        <v>85</v>
      </c>
      <c r="O3077" s="24">
        <v>1</v>
      </c>
      <c r="P3077">
        <v>5</v>
      </c>
      <c r="Q3077">
        <v>5</v>
      </c>
      <c r="R3077">
        <v>26</v>
      </c>
      <c r="S3077" s="24">
        <v>4.5</v>
      </c>
      <c r="T3077" s="24">
        <v>4.7</v>
      </c>
      <c r="U3077" t="s">
        <v>300</v>
      </c>
      <c r="V3077" s="14" t="str">
        <f>VLOOKUP($U3077,look_up!$A$2:J3103,2,FALSE)</f>
        <v>Anêmona</v>
      </c>
      <c r="W3077" s="14" t="str">
        <f>VLOOKUP($U3077,look_up!$A$2:K3103,3,FALSE)</f>
        <v>Genus</v>
      </c>
      <c r="X3077" s="14" t="str">
        <f>VLOOKUP($U3077,look_up!$A$2:L3103,4,FALSE)</f>
        <v>NA</v>
      </c>
      <c r="Y3077" s="14" t="str">
        <f>VLOOKUP($U3077,look_up!A$2:K3103,5,FALSE)</f>
        <v>Animalia</v>
      </c>
      <c r="Z3077" s="14" t="str">
        <f>VLOOKUP($U3077,look_up!A$2:L3103,6,FALSE)</f>
        <v>Cnidaria</v>
      </c>
      <c r="AA3077" s="14" t="str">
        <f>VLOOKUP($U3077,look_up!A$2:M3103,7,FALSE)</f>
        <v>Anthozoa</v>
      </c>
      <c r="AB3077" s="14" t="str">
        <f>VLOOKUP($U3077,look_up!$A$2:P3103,8,FALSE)</f>
        <v>Actiniaria</v>
      </c>
      <c r="AC3077" s="14" t="str">
        <f>VLOOKUP($U3077,look_up!$A$2:Q3103,9,FALSE)</f>
        <v>Andvakiidae</v>
      </c>
      <c r="AD3077" s="14">
        <f>VLOOKUP($U3077,look_up!A$2:P3103,10,FALSE)</f>
        <v>100766</v>
      </c>
      <c r="AE3077" s="16">
        <v>0</v>
      </c>
      <c r="AF3077" s="24" t="s">
        <v>216</v>
      </c>
      <c r="AG3077">
        <v>40</v>
      </c>
      <c r="AH3077" s="16" t="s">
        <v>298</v>
      </c>
      <c r="AI3077" s="16" t="s">
        <v>297</v>
      </c>
      <c r="AJ3077" s="16" t="s">
        <v>214</v>
      </c>
      <c r="AK3077" s="16" t="s">
        <v>300</v>
      </c>
      <c r="AL3077" s="16">
        <v>0</v>
      </c>
    </row>
    <row r="3078" spans="1:38" x14ac:dyDescent="0.3">
      <c r="A3078" s="24" t="s">
        <v>0</v>
      </c>
      <c r="B3078" t="s">
        <v>244</v>
      </c>
      <c r="C3078" t="s">
        <v>275</v>
      </c>
      <c r="D3078">
        <v>-27.2837</v>
      </c>
      <c r="E3078">
        <v>-48.37368</v>
      </c>
      <c r="F3078" s="24" t="s">
        <v>2</v>
      </c>
      <c r="G3078" s="24" t="s">
        <v>3</v>
      </c>
      <c r="H3078" s="25">
        <v>42395</v>
      </c>
      <c r="I3078" s="12" t="s">
        <v>293</v>
      </c>
      <c r="J3078" s="12" t="s">
        <v>270</v>
      </c>
      <c r="K3078" s="12" t="s">
        <v>292</v>
      </c>
      <c r="L3078" s="24" t="s">
        <v>96</v>
      </c>
      <c r="M3078" s="24" t="s">
        <v>272</v>
      </c>
      <c r="N3078" t="s">
        <v>85</v>
      </c>
      <c r="O3078" s="24">
        <v>2</v>
      </c>
      <c r="P3078">
        <v>5</v>
      </c>
      <c r="Q3078">
        <v>5</v>
      </c>
      <c r="R3078">
        <v>26</v>
      </c>
      <c r="S3078" s="24">
        <v>4.5</v>
      </c>
      <c r="T3078" s="24">
        <v>4.7</v>
      </c>
      <c r="U3078" t="s">
        <v>300</v>
      </c>
      <c r="V3078" s="14" t="str">
        <f>VLOOKUP($U3078,look_up!$A$2:J3104,2,FALSE)</f>
        <v>Anêmona</v>
      </c>
      <c r="W3078" s="14" t="str">
        <f>VLOOKUP($U3078,look_up!$A$2:K3104,3,FALSE)</f>
        <v>Genus</v>
      </c>
      <c r="X3078" s="14" t="str">
        <f>VLOOKUP($U3078,look_up!$A$2:L3104,4,FALSE)</f>
        <v>NA</v>
      </c>
      <c r="Y3078" s="14" t="str">
        <f>VLOOKUP($U3078,look_up!A$2:K3104,5,FALSE)</f>
        <v>Animalia</v>
      </c>
      <c r="Z3078" s="14" t="str">
        <f>VLOOKUP($U3078,look_up!A$2:L3104,6,FALSE)</f>
        <v>Cnidaria</v>
      </c>
      <c r="AA3078" s="14" t="str">
        <f>VLOOKUP($U3078,look_up!A$2:M3104,7,FALSE)</f>
        <v>Anthozoa</v>
      </c>
      <c r="AB3078" s="14" t="str">
        <f>VLOOKUP($U3078,look_up!$A$2:P3104,8,FALSE)</f>
        <v>Actiniaria</v>
      </c>
      <c r="AC3078" s="14" t="str">
        <f>VLOOKUP($U3078,look_up!$A$2:Q3104,9,FALSE)</f>
        <v>Andvakiidae</v>
      </c>
      <c r="AD3078" s="14">
        <f>VLOOKUP($U3078,look_up!A$2:P3104,10,FALSE)</f>
        <v>100766</v>
      </c>
      <c r="AE3078" s="16">
        <v>1</v>
      </c>
      <c r="AF3078" s="24" t="s">
        <v>216</v>
      </c>
      <c r="AG3078">
        <v>40</v>
      </c>
      <c r="AH3078" s="16" t="s">
        <v>298</v>
      </c>
      <c r="AI3078" s="16" t="s">
        <v>297</v>
      </c>
      <c r="AJ3078" s="16" t="s">
        <v>214</v>
      </c>
      <c r="AK3078" s="16" t="s">
        <v>300</v>
      </c>
      <c r="AL3078" s="16">
        <v>1</v>
      </c>
    </row>
    <row r="3079" spans="1:38" x14ac:dyDescent="0.3">
      <c r="A3079" s="24" t="s">
        <v>0</v>
      </c>
      <c r="B3079" t="s">
        <v>244</v>
      </c>
      <c r="C3079" t="s">
        <v>275</v>
      </c>
      <c r="D3079">
        <v>-27.2837</v>
      </c>
      <c r="E3079">
        <v>-48.37368</v>
      </c>
      <c r="F3079" s="24" t="s">
        <v>2</v>
      </c>
      <c r="G3079" s="24" t="s">
        <v>3</v>
      </c>
      <c r="H3079" s="25">
        <v>42395</v>
      </c>
      <c r="I3079" s="12" t="s">
        <v>293</v>
      </c>
      <c r="J3079" s="12" t="s">
        <v>270</v>
      </c>
      <c r="K3079" s="12" t="s">
        <v>292</v>
      </c>
      <c r="L3079" s="24" t="s">
        <v>96</v>
      </c>
      <c r="M3079" s="24" t="s">
        <v>272</v>
      </c>
      <c r="N3079" t="s">
        <v>85</v>
      </c>
      <c r="O3079" s="24">
        <v>3</v>
      </c>
      <c r="P3079">
        <v>5</v>
      </c>
      <c r="Q3079">
        <v>5</v>
      </c>
      <c r="R3079">
        <v>26</v>
      </c>
      <c r="S3079" s="24">
        <v>4.5</v>
      </c>
      <c r="T3079" s="24">
        <v>4.7</v>
      </c>
      <c r="U3079" t="s">
        <v>300</v>
      </c>
      <c r="V3079" s="14" t="str">
        <f>VLOOKUP($U3079,look_up!$A$2:J3105,2,FALSE)</f>
        <v>Anêmona</v>
      </c>
      <c r="W3079" s="14" t="str">
        <f>VLOOKUP($U3079,look_up!$A$2:K3105,3,FALSE)</f>
        <v>Genus</v>
      </c>
      <c r="X3079" s="14" t="str">
        <f>VLOOKUP($U3079,look_up!$A$2:L3105,4,FALSE)</f>
        <v>NA</v>
      </c>
      <c r="Y3079" s="14" t="str">
        <f>VLOOKUP($U3079,look_up!A$2:K3105,5,FALSE)</f>
        <v>Animalia</v>
      </c>
      <c r="Z3079" s="14" t="str">
        <f>VLOOKUP($U3079,look_up!A$2:L3105,6,FALSE)</f>
        <v>Cnidaria</v>
      </c>
      <c r="AA3079" s="14" t="str">
        <f>VLOOKUP($U3079,look_up!A$2:M3105,7,FALSE)</f>
        <v>Anthozoa</v>
      </c>
      <c r="AB3079" s="14" t="str">
        <f>VLOOKUP($U3079,look_up!$A$2:P3105,8,FALSE)</f>
        <v>Actiniaria</v>
      </c>
      <c r="AC3079" s="14" t="str">
        <f>VLOOKUP($U3079,look_up!$A$2:Q3105,9,FALSE)</f>
        <v>Andvakiidae</v>
      </c>
      <c r="AD3079" s="14">
        <f>VLOOKUP($U3079,look_up!A$2:P3105,10,FALSE)</f>
        <v>100766</v>
      </c>
      <c r="AE3079" s="16">
        <v>0</v>
      </c>
      <c r="AF3079" s="24" t="s">
        <v>216</v>
      </c>
      <c r="AG3079">
        <v>40</v>
      </c>
      <c r="AH3079" s="16" t="s">
        <v>298</v>
      </c>
      <c r="AI3079" s="16" t="s">
        <v>297</v>
      </c>
      <c r="AJ3079" s="16" t="s">
        <v>214</v>
      </c>
      <c r="AK3079" s="16" t="s">
        <v>300</v>
      </c>
      <c r="AL3079" s="16">
        <v>0</v>
      </c>
    </row>
    <row r="3080" spans="1:38" x14ac:dyDescent="0.3">
      <c r="A3080" s="24" t="s">
        <v>0</v>
      </c>
      <c r="B3080" t="s">
        <v>244</v>
      </c>
      <c r="C3080" t="s">
        <v>275</v>
      </c>
      <c r="D3080">
        <v>-27.2837</v>
      </c>
      <c r="E3080">
        <v>-48.37368</v>
      </c>
      <c r="F3080" s="24" t="s">
        <v>2</v>
      </c>
      <c r="G3080" s="24" t="s">
        <v>3</v>
      </c>
      <c r="H3080" s="25">
        <v>42395</v>
      </c>
      <c r="I3080" s="12" t="s">
        <v>293</v>
      </c>
      <c r="J3080" s="12" t="s">
        <v>270</v>
      </c>
      <c r="K3080" s="12" t="s">
        <v>292</v>
      </c>
      <c r="L3080" s="24" t="s">
        <v>96</v>
      </c>
      <c r="M3080" s="24" t="s">
        <v>272</v>
      </c>
      <c r="N3080" t="s">
        <v>85</v>
      </c>
      <c r="O3080" s="24">
        <v>1</v>
      </c>
      <c r="P3080">
        <v>10</v>
      </c>
      <c r="Q3080">
        <v>10</v>
      </c>
      <c r="R3080">
        <v>17</v>
      </c>
      <c r="S3080" s="24">
        <v>4.5</v>
      </c>
      <c r="T3080" s="24">
        <v>4.7</v>
      </c>
      <c r="U3080" t="s">
        <v>300</v>
      </c>
      <c r="V3080" s="14" t="str">
        <f>VLOOKUP($U3080,look_up!$A$2:J3106,2,FALSE)</f>
        <v>Anêmona</v>
      </c>
      <c r="W3080" s="14" t="str">
        <f>VLOOKUP($U3080,look_up!$A$2:K3106,3,FALSE)</f>
        <v>Genus</v>
      </c>
      <c r="X3080" s="14" t="str">
        <f>VLOOKUP($U3080,look_up!$A$2:L3106,4,FALSE)</f>
        <v>NA</v>
      </c>
      <c r="Y3080" s="14" t="str">
        <f>VLOOKUP($U3080,look_up!A$2:K3106,5,FALSE)</f>
        <v>Animalia</v>
      </c>
      <c r="Z3080" s="14" t="str">
        <f>VLOOKUP($U3080,look_up!A$2:L3106,6,FALSE)</f>
        <v>Cnidaria</v>
      </c>
      <c r="AA3080" s="14" t="str">
        <f>VLOOKUP($U3080,look_up!A$2:M3106,7,FALSE)</f>
        <v>Anthozoa</v>
      </c>
      <c r="AB3080" s="14" t="str">
        <f>VLOOKUP($U3080,look_up!$A$2:P3106,8,FALSE)</f>
        <v>Actiniaria</v>
      </c>
      <c r="AC3080" s="14" t="str">
        <f>VLOOKUP($U3080,look_up!$A$2:Q3106,9,FALSE)</f>
        <v>Andvakiidae</v>
      </c>
      <c r="AD3080" s="14">
        <f>VLOOKUP($U3080,look_up!A$2:P3106,10,FALSE)</f>
        <v>100766</v>
      </c>
      <c r="AE3080" s="16">
        <v>0</v>
      </c>
      <c r="AF3080" s="24" t="s">
        <v>216</v>
      </c>
      <c r="AG3080">
        <v>40</v>
      </c>
      <c r="AH3080" s="16" t="s">
        <v>298</v>
      </c>
      <c r="AI3080" s="16" t="s">
        <v>297</v>
      </c>
      <c r="AJ3080" s="16" t="s">
        <v>214</v>
      </c>
      <c r="AK3080" s="16" t="s">
        <v>300</v>
      </c>
      <c r="AL3080" s="16">
        <v>0</v>
      </c>
    </row>
    <row r="3081" spans="1:38" x14ac:dyDescent="0.3">
      <c r="A3081" s="24" t="s">
        <v>0</v>
      </c>
      <c r="B3081" t="s">
        <v>244</v>
      </c>
      <c r="C3081" t="s">
        <v>275</v>
      </c>
      <c r="D3081">
        <v>-27.2837</v>
      </c>
      <c r="E3081">
        <v>-48.37368</v>
      </c>
      <c r="F3081" s="24" t="s">
        <v>2</v>
      </c>
      <c r="G3081" s="24" t="s">
        <v>3</v>
      </c>
      <c r="H3081" s="25">
        <v>42395</v>
      </c>
      <c r="I3081" s="12" t="s">
        <v>293</v>
      </c>
      <c r="J3081" s="12" t="s">
        <v>270</v>
      </c>
      <c r="K3081" s="12" t="s">
        <v>292</v>
      </c>
      <c r="L3081" s="24" t="s">
        <v>96</v>
      </c>
      <c r="M3081" s="24" t="s">
        <v>272</v>
      </c>
      <c r="N3081" t="s">
        <v>85</v>
      </c>
      <c r="O3081" s="24">
        <v>2</v>
      </c>
      <c r="P3081">
        <v>10</v>
      </c>
      <c r="Q3081">
        <v>10</v>
      </c>
      <c r="R3081">
        <v>17</v>
      </c>
      <c r="S3081" s="24">
        <v>4.5</v>
      </c>
      <c r="T3081" s="24">
        <v>4.7</v>
      </c>
      <c r="U3081" t="s">
        <v>300</v>
      </c>
      <c r="V3081" s="14" t="str">
        <f>VLOOKUP($U3081,look_up!$A$2:J3107,2,FALSE)</f>
        <v>Anêmona</v>
      </c>
      <c r="W3081" s="14" t="str">
        <f>VLOOKUP($U3081,look_up!$A$2:K3107,3,FALSE)</f>
        <v>Genus</v>
      </c>
      <c r="X3081" s="14" t="str">
        <f>VLOOKUP($U3081,look_up!$A$2:L3107,4,FALSE)</f>
        <v>NA</v>
      </c>
      <c r="Y3081" s="14" t="str">
        <f>VLOOKUP($U3081,look_up!A$2:K3107,5,FALSE)</f>
        <v>Animalia</v>
      </c>
      <c r="Z3081" s="14" t="str">
        <f>VLOOKUP($U3081,look_up!A$2:L3107,6,FALSE)</f>
        <v>Cnidaria</v>
      </c>
      <c r="AA3081" s="14" t="str">
        <f>VLOOKUP($U3081,look_up!A$2:M3107,7,FALSE)</f>
        <v>Anthozoa</v>
      </c>
      <c r="AB3081" s="14" t="str">
        <f>VLOOKUP($U3081,look_up!$A$2:P3107,8,FALSE)</f>
        <v>Actiniaria</v>
      </c>
      <c r="AC3081" s="14" t="str">
        <f>VLOOKUP($U3081,look_up!$A$2:Q3107,9,FALSE)</f>
        <v>Andvakiidae</v>
      </c>
      <c r="AD3081" s="14">
        <f>VLOOKUP($U3081,look_up!A$2:P3107,10,FALSE)</f>
        <v>100766</v>
      </c>
      <c r="AE3081" s="16">
        <v>0</v>
      </c>
      <c r="AF3081" s="24" t="s">
        <v>216</v>
      </c>
      <c r="AG3081">
        <v>40</v>
      </c>
      <c r="AH3081" s="16" t="s">
        <v>298</v>
      </c>
      <c r="AI3081" s="16" t="s">
        <v>297</v>
      </c>
      <c r="AJ3081" s="16" t="s">
        <v>214</v>
      </c>
      <c r="AK3081" s="16" t="s">
        <v>300</v>
      </c>
      <c r="AL3081" s="16">
        <v>0</v>
      </c>
    </row>
    <row r="3082" spans="1:38" x14ac:dyDescent="0.3">
      <c r="A3082" s="24" t="s">
        <v>0</v>
      </c>
      <c r="B3082" t="s">
        <v>244</v>
      </c>
      <c r="C3082" t="s">
        <v>275</v>
      </c>
      <c r="D3082">
        <v>-27.2837</v>
      </c>
      <c r="E3082">
        <v>-48.37368</v>
      </c>
      <c r="F3082" s="24" t="s">
        <v>2</v>
      </c>
      <c r="G3082" s="24" t="s">
        <v>3</v>
      </c>
      <c r="H3082" s="25">
        <v>42395</v>
      </c>
      <c r="I3082" s="12" t="s">
        <v>293</v>
      </c>
      <c r="J3082" s="12" t="s">
        <v>270</v>
      </c>
      <c r="K3082" s="12" t="s">
        <v>292</v>
      </c>
      <c r="L3082" s="24" t="s">
        <v>96</v>
      </c>
      <c r="M3082" s="24" t="s">
        <v>272</v>
      </c>
      <c r="N3082" t="s">
        <v>85</v>
      </c>
      <c r="O3082" s="24">
        <v>3</v>
      </c>
      <c r="P3082">
        <v>10</v>
      </c>
      <c r="Q3082">
        <v>10</v>
      </c>
      <c r="R3082">
        <v>17</v>
      </c>
      <c r="S3082" s="24">
        <v>4.5</v>
      </c>
      <c r="T3082" s="24">
        <v>4.7</v>
      </c>
      <c r="U3082" t="s">
        <v>300</v>
      </c>
      <c r="V3082" s="14" t="str">
        <f>VLOOKUP($U3082,look_up!$A$2:J3108,2,FALSE)</f>
        <v>Anêmona</v>
      </c>
      <c r="W3082" s="14" t="str">
        <f>VLOOKUP($U3082,look_up!$A$2:K3108,3,FALSE)</f>
        <v>Genus</v>
      </c>
      <c r="X3082" s="14" t="str">
        <f>VLOOKUP($U3082,look_up!$A$2:L3108,4,FALSE)</f>
        <v>NA</v>
      </c>
      <c r="Y3082" s="14" t="str">
        <f>VLOOKUP($U3082,look_up!A$2:K3108,5,FALSE)</f>
        <v>Animalia</v>
      </c>
      <c r="Z3082" s="14" t="str">
        <f>VLOOKUP($U3082,look_up!A$2:L3108,6,FALSE)</f>
        <v>Cnidaria</v>
      </c>
      <c r="AA3082" s="14" t="str">
        <f>VLOOKUP($U3082,look_up!A$2:M3108,7,FALSE)</f>
        <v>Anthozoa</v>
      </c>
      <c r="AB3082" s="14" t="str">
        <f>VLOOKUP($U3082,look_up!$A$2:P3108,8,FALSE)</f>
        <v>Actiniaria</v>
      </c>
      <c r="AC3082" s="14" t="str">
        <f>VLOOKUP($U3082,look_up!$A$2:Q3108,9,FALSE)</f>
        <v>Andvakiidae</v>
      </c>
      <c r="AD3082" s="14">
        <f>VLOOKUP($U3082,look_up!A$2:P3108,10,FALSE)</f>
        <v>100766</v>
      </c>
      <c r="AE3082" s="16">
        <v>0</v>
      </c>
      <c r="AF3082" s="24" t="s">
        <v>216</v>
      </c>
      <c r="AG3082">
        <v>40</v>
      </c>
      <c r="AH3082" s="16" t="s">
        <v>298</v>
      </c>
      <c r="AI3082" s="16" t="s">
        <v>297</v>
      </c>
      <c r="AJ3082" s="16" t="s">
        <v>214</v>
      </c>
      <c r="AK3082" s="16" t="s">
        <v>300</v>
      </c>
      <c r="AL3082" s="16">
        <v>0</v>
      </c>
    </row>
    <row r="3083" spans="1:38" x14ac:dyDescent="0.3">
      <c r="A3083" s="24" t="s">
        <v>0</v>
      </c>
      <c r="B3083" t="s">
        <v>266</v>
      </c>
      <c r="C3083" t="s">
        <v>277</v>
      </c>
      <c r="D3083">
        <v>-27.296009999999999</v>
      </c>
      <c r="E3083">
        <v>-48.36168</v>
      </c>
      <c r="F3083" s="24" t="s">
        <v>2</v>
      </c>
      <c r="G3083" s="24" t="s">
        <v>3</v>
      </c>
      <c r="H3083" s="25">
        <v>42404</v>
      </c>
      <c r="I3083" s="12" t="s">
        <v>280</v>
      </c>
      <c r="J3083" s="12" t="s">
        <v>245</v>
      </c>
      <c r="K3083" s="12" t="s">
        <v>292</v>
      </c>
      <c r="L3083" s="24" t="s">
        <v>96</v>
      </c>
      <c r="M3083" s="24" t="s">
        <v>272</v>
      </c>
      <c r="N3083" t="s">
        <v>85</v>
      </c>
      <c r="O3083" s="24">
        <v>1</v>
      </c>
      <c r="P3083">
        <v>5</v>
      </c>
      <c r="Q3083">
        <v>5</v>
      </c>
      <c r="R3083">
        <v>24</v>
      </c>
      <c r="S3083" s="24">
        <v>6</v>
      </c>
      <c r="T3083" s="24">
        <v>6</v>
      </c>
      <c r="U3083" t="s">
        <v>300</v>
      </c>
      <c r="V3083" s="14" t="str">
        <f>VLOOKUP($U3083,look_up!$A$2:J3109,2,FALSE)</f>
        <v>Anêmona</v>
      </c>
      <c r="W3083" s="14" t="str">
        <f>VLOOKUP($U3083,look_up!$A$2:K3109,3,FALSE)</f>
        <v>Genus</v>
      </c>
      <c r="X3083" s="14" t="str">
        <f>VLOOKUP($U3083,look_up!$A$2:L3109,4,FALSE)</f>
        <v>NA</v>
      </c>
      <c r="Y3083" s="14" t="str">
        <f>VLOOKUP($U3083,look_up!A$2:K3109,5,FALSE)</f>
        <v>Animalia</v>
      </c>
      <c r="Z3083" s="14" t="str">
        <f>VLOOKUP($U3083,look_up!A$2:L3109,6,FALSE)</f>
        <v>Cnidaria</v>
      </c>
      <c r="AA3083" s="14" t="str">
        <f>VLOOKUP($U3083,look_up!A$2:M3109,7,FALSE)</f>
        <v>Anthozoa</v>
      </c>
      <c r="AB3083" s="14" t="str">
        <f>VLOOKUP($U3083,look_up!$A$2:P3109,8,FALSE)</f>
        <v>Actiniaria</v>
      </c>
      <c r="AC3083" s="14" t="str">
        <f>VLOOKUP($U3083,look_up!$A$2:Q3109,9,FALSE)</f>
        <v>Andvakiidae</v>
      </c>
      <c r="AD3083" s="14">
        <f>VLOOKUP($U3083,look_up!A$2:P3109,10,FALSE)</f>
        <v>100766</v>
      </c>
      <c r="AE3083" s="16">
        <v>0</v>
      </c>
      <c r="AF3083" s="24" t="s">
        <v>216</v>
      </c>
      <c r="AG3083">
        <v>40</v>
      </c>
      <c r="AH3083" s="16" t="s">
        <v>298</v>
      </c>
      <c r="AI3083" s="16" t="s">
        <v>297</v>
      </c>
      <c r="AJ3083" s="16" t="s">
        <v>214</v>
      </c>
      <c r="AK3083" s="16" t="s">
        <v>300</v>
      </c>
      <c r="AL3083" s="16">
        <v>0</v>
      </c>
    </row>
    <row r="3084" spans="1:38" x14ac:dyDescent="0.3">
      <c r="A3084" s="24" t="s">
        <v>0</v>
      </c>
      <c r="B3084" t="s">
        <v>266</v>
      </c>
      <c r="C3084" t="s">
        <v>277</v>
      </c>
      <c r="D3084">
        <v>-27.296009999999999</v>
      </c>
      <c r="E3084">
        <v>-48.36168</v>
      </c>
      <c r="F3084" s="24" t="s">
        <v>2</v>
      </c>
      <c r="G3084" s="24" t="s">
        <v>3</v>
      </c>
      <c r="H3084" s="25">
        <v>42404</v>
      </c>
      <c r="I3084" s="12" t="s">
        <v>280</v>
      </c>
      <c r="J3084" s="12" t="s">
        <v>245</v>
      </c>
      <c r="K3084" s="12" t="s">
        <v>292</v>
      </c>
      <c r="L3084" s="24" t="s">
        <v>96</v>
      </c>
      <c r="M3084" s="24" t="s">
        <v>272</v>
      </c>
      <c r="N3084" t="s">
        <v>85</v>
      </c>
      <c r="O3084" s="24">
        <v>2</v>
      </c>
      <c r="P3084">
        <v>5</v>
      </c>
      <c r="Q3084">
        <v>5</v>
      </c>
      <c r="R3084">
        <v>24</v>
      </c>
      <c r="S3084" s="24">
        <v>6</v>
      </c>
      <c r="T3084" s="24">
        <v>6</v>
      </c>
      <c r="U3084" t="s">
        <v>300</v>
      </c>
      <c r="V3084" s="14" t="str">
        <f>VLOOKUP($U3084,look_up!$A$2:J3110,2,FALSE)</f>
        <v>Anêmona</v>
      </c>
      <c r="W3084" s="14" t="str">
        <f>VLOOKUP($U3084,look_up!$A$2:K3110,3,FALSE)</f>
        <v>Genus</v>
      </c>
      <c r="X3084" s="14" t="str">
        <f>VLOOKUP($U3084,look_up!$A$2:L3110,4,FALSE)</f>
        <v>NA</v>
      </c>
      <c r="Y3084" s="14" t="str">
        <f>VLOOKUP($U3084,look_up!A$2:K3110,5,FALSE)</f>
        <v>Animalia</v>
      </c>
      <c r="Z3084" s="14" t="str">
        <f>VLOOKUP($U3084,look_up!A$2:L3110,6,FALSE)</f>
        <v>Cnidaria</v>
      </c>
      <c r="AA3084" s="14" t="str">
        <f>VLOOKUP($U3084,look_up!A$2:M3110,7,FALSE)</f>
        <v>Anthozoa</v>
      </c>
      <c r="AB3084" s="14" t="str">
        <f>VLOOKUP($U3084,look_up!$A$2:P3110,8,FALSE)</f>
        <v>Actiniaria</v>
      </c>
      <c r="AC3084" s="14" t="str">
        <f>VLOOKUP($U3084,look_up!$A$2:Q3110,9,FALSE)</f>
        <v>Andvakiidae</v>
      </c>
      <c r="AD3084" s="14">
        <f>VLOOKUP($U3084,look_up!A$2:P3110,10,FALSE)</f>
        <v>100766</v>
      </c>
      <c r="AE3084" s="16">
        <v>0</v>
      </c>
      <c r="AF3084" s="24" t="s">
        <v>216</v>
      </c>
      <c r="AG3084">
        <v>40</v>
      </c>
      <c r="AH3084" s="16" t="s">
        <v>298</v>
      </c>
      <c r="AI3084" s="16" t="s">
        <v>297</v>
      </c>
      <c r="AJ3084" s="16" t="s">
        <v>214</v>
      </c>
      <c r="AK3084" s="16" t="s">
        <v>300</v>
      </c>
      <c r="AL3084" s="16">
        <v>0</v>
      </c>
    </row>
    <row r="3085" spans="1:38" x14ac:dyDescent="0.3">
      <c r="A3085" s="24" t="s">
        <v>0</v>
      </c>
      <c r="B3085" t="s">
        <v>266</v>
      </c>
      <c r="C3085" t="s">
        <v>277</v>
      </c>
      <c r="D3085">
        <v>-27.296009999999999</v>
      </c>
      <c r="E3085">
        <v>-48.36168</v>
      </c>
      <c r="F3085" s="24" t="s">
        <v>2</v>
      </c>
      <c r="G3085" s="24" t="s">
        <v>3</v>
      </c>
      <c r="H3085" s="25">
        <v>42404</v>
      </c>
      <c r="I3085" s="12" t="s">
        <v>280</v>
      </c>
      <c r="J3085" s="12" t="s">
        <v>245</v>
      </c>
      <c r="K3085" s="12" t="s">
        <v>292</v>
      </c>
      <c r="L3085" s="24" t="s">
        <v>96</v>
      </c>
      <c r="M3085" s="24" t="s">
        <v>272</v>
      </c>
      <c r="N3085" t="s">
        <v>85</v>
      </c>
      <c r="O3085" s="24">
        <v>3</v>
      </c>
      <c r="P3085">
        <v>5</v>
      </c>
      <c r="Q3085">
        <v>5</v>
      </c>
      <c r="R3085">
        <v>24</v>
      </c>
      <c r="S3085" s="24">
        <v>6</v>
      </c>
      <c r="T3085" s="24">
        <v>6</v>
      </c>
      <c r="U3085" t="s">
        <v>300</v>
      </c>
      <c r="V3085" s="14" t="str">
        <f>VLOOKUP($U3085,look_up!$A$2:J3111,2,FALSE)</f>
        <v>Anêmona</v>
      </c>
      <c r="W3085" s="14" t="str">
        <f>VLOOKUP($U3085,look_up!$A$2:K3111,3,FALSE)</f>
        <v>Genus</v>
      </c>
      <c r="X3085" s="14" t="str">
        <f>VLOOKUP($U3085,look_up!$A$2:L3111,4,FALSE)</f>
        <v>NA</v>
      </c>
      <c r="Y3085" s="14" t="str">
        <f>VLOOKUP($U3085,look_up!A$2:K3111,5,FALSE)</f>
        <v>Animalia</v>
      </c>
      <c r="Z3085" s="14" t="str">
        <f>VLOOKUP($U3085,look_up!A$2:L3111,6,FALSE)</f>
        <v>Cnidaria</v>
      </c>
      <c r="AA3085" s="14" t="str">
        <f>VLOOKUP($U3085,look_up!A$2:M3111,7,FALSE)</f>
        <v>Anthozoa</v>
      </c>
      <c r="AB3085" s="14" t="str">
        <f>VLOOKUP($U3085,look_up!$A$2:P3111,8,FALSE)</f>
        <v>Actiniaria</v>
      </c>
      <c r="AC3085" s="14" t="str">
        <f>VLOOKUP($U3085,look_up!$A$2:Q3111,9,FALSE)</f>
        <v>Andvakiidae</v>
      </c>
      <c r="AD3085" s="14">
        <f>VLOOKUP($U3085,look_up!A$2:P3111,10,FALSE)</f>
        <v>100766</v>
      </c>
      <c r="AE3085" s="16">
        <v>0</v>
      </c>
      <c r="AF3085" s="24" t="s">
        <v>216</v>
      </c>
      <c r="AG3085">
        <v>40</v>
      </c>
      <c r="AH3085" s="16" t="s">
        <v>298</v>
      </c>
      <c r="AI3085" s="16" t="s">
        <v>297</v>
      </c>
      <c r="AJ3085" s="16" t="s">
        <v>214</v>
      </c>
      <c r="AK3085" s="16" t="s">
        <v>300</v>
      </c>
      <c r="AL3085" s="16">
        <v>0</v>
      </c>
    </row>
    <row r="3086" spans="1:38" x14ac:dyDescent="0.3">
      <c r="A3086" s="24" t="s">
        <v>0</v>
      </c>
      <c r="B3086" t="s">
        <v>266</v>
      </c>
      <c r="C3086" t="s">
        <v>277</v>
      </c>
      <c r="D3086">
        <v>-27.296009999999999</v>
      </c>
      <c r="E3086">
        <v>-48.36168</v>
      </c>
      <c r="F3086" s="24" t="s">
        <v>2</v>
      </c>
      <c r="G3086" s="24" t="s">
        <v>3</v>
      </c>
      <c r="H3086" s="25">
        <v>42404</v>
      </c>
      <c r="I3086" s="12" t="s">
        <v>280</v>
      </c>
      <c r="J3086" s="12" t="s">
        <v>245</v>
      </c>
      <c r="K3086" s="12" t="s">
        <v>292</v>
      </c>
      <c r="L3086" s="24" t="s">
        <v>96</v>
      </c>
      <c r="M3086" s="24" t="s">
        <v>272</v>
      </c>
      <c r="N3086" t="s">
        <v>85</v>
      </c>
      <c r="O3086" s="24">
        <v>1</v>
      </c>
      <c r="P3086">
        <v>10</v>
      </c>
      <c r="Q3086">
        <v>10</v>
      </c>
      <c r="R3086">
        <v>24</v>
      </c>
      <c r="S3086" s="24">
        <v>6</v>
      </c>
      <c r="T3086" s="24">
        <v>6</v>
      </c>
      <c r="U3086" t="s">
        <v>300</v>
      </c>
      <c r="V3086" s="14" t="str">
        <f>VLOOKUP($U3086,look_up!$A$2:J3112,2,FALSE)</f>
        <v>Anêmona</v>
      </c>
      <c r="W3086" s="14" t="str">
        <f>VLOOKUP($U3086,look_up!$A$2:K3112,3,FALSE)</f>
        <v>Genus</v>
      </c>
      <c r="X3086" s="14" t="str">
        <f>VLOOKUP($U3086,look_up!$A$2:L3112,4,FALSE)</f>
        <v>NA</v>
      </c>
      <c r="Y3086" s="14" t="str">
        <f>VLOOKUP($U3086,look_up!A$2:K3112,5,FALSE)</f>
        <v>Animalia</v>
      </c>
      <c r="Z3086" s="14" t="str">
        <f>VLOOKUP($U3086,look_up!A$2:L3112,6,FALSE)</f>
        <v>Cnidaria</v>
      </c>
      <c r="AA3086" s="14" t="str">
        <f>VLOOKUP($U3086,look_up!A$2:M3112,7,FALSE)</f>
        <v>Anthozoa</v>
      </c>
      <c r="AB3086" s="14" t="str">
        <f>VLOOKUP($U3086,look_up!$A$2:P3112,8,FALSE)</f>
        <v>Actiniaria</v>
      </c>
      <c r="AC3086" s="14" t="str">
        <f>VLOOKUP($U3086,look_up!$A$2:Q3112,9,FALSE)</f>
        <v>Andvakiidae</v>
      </c>
      <c r="AD3086" s="14">
        <f>VLOOKUP($U3086,look_up!A$2:P3112,10,FALSE)</f>
        <v>100766</v>
      </c>
      <c r="AE3086" s="16">
        <v>0</v>
      </c>
      <c r="AF3086" s="24" t="s">
        <v>216</v>
      </c>
      <c r="AG3086">
        <v>40</v>
      </c>
      <c r="AH3086" s="16" t="s">
        <v>298</v>
      </c>
      <c r="AI3086" s="16" t="s">
        <v>297</v>
      </c>
      <c r="AJ3086" s="16" t="s">
        <v>214</v>
      </c>
      <c r="AK3086" s="16" t="s">
        <v>300</v>
      </c>
      <c r="AL3086" s="16">
        <v>0</v>
      </c>
    </row>
    <row r="3087" spans="1:38" x14ac:dyDescent="0.3">
      <c r="A3087" s="24" t="s">
        <v>0</v>
      </c>
      <c r="B3087" t="s">
        <v>266</v>
      </c>
      <c r="C3087" t="s">
        <v>277</v>
      </c>
      <c r="D3087">
        <v>-27.296009999999999</v>
      </c>
      <c r="E3087">
        <v>-48.36168</v>
      </c>
      <c r="F3087" s="24" t="s">
        <v>2</v>
      </c>
      <c r="G3087" s="24" t="s">
        <v>3</v>
      </c>
      <c r="H3087" s="25">
        <v>42404</v>
      </c>
      <c r="I3087" s="12" t="s">
        <v>280</v>
      </c>
      <c r="J3087" s="12" t="s">
        <v>245</v>
      </c>
      <c r="K3087" s="12" t="s">
        <v>292</v>
      </c>
      <c r="L3087" s="24" t="s">
        <v>96</v>
      </c>
      <c r="M3087" s="24" t="s">
        <v>272</v>
      </c>
      <c r="N3087" t="s">
        <v>85</v>
      </c>
      <c r="O3087" s="24">
        <v>2</v>
      </c>
      <c r="P3087">
        <v>10</v>
      </c>
      <c r="Q3087">
        <v>10</v>
      </c>
      <c r="R3087">
        <v>24</v>
      </c>
      <c r="S3087" s="24">
        <v>6</v>
      </c>
      <c r="T3087" s="24">
        <v>6</v>
      </c>
      <c r="U3087" t="s">
        <v>300</v>
      </c>
      <c r="V3087" s="14" t="str">
        <f>VLOOKUP($U3087,look_up!$A$2:J3113,2,FALSE)</f>
        <v>Anêmona</v>
      </c>
      <c r="W3087" s="14" t="str">
        <f>VLOOKUP($U3087,look_up!$A$2:K3113,3,FALSE)</f>
        <v>Genus</v>
      </c>
      <c r="X3087" s="14" t="str">
        <f>VLOOKUP($U3087,look_up!$A$2:L3113,4,FALSE)</f>
        <v>NA</v>
      </c>
      <c r="Y3087" s="14" t="str">
        <f>VLOOKUP($U3087,look_up!A$2:K3113,5,FALSE)</f>
        <v>Animalia</v>
      </c>
      <c r="Z3087" s="14" t="str">
        <f>VLOOKUP($U3087,look_up!A$2:L3113,6,FALSE)</f>
        <v>Cnidaria</v>
      </c>
      <c r="AA3087" s="14" t="str">
        <f>VLOOKUP($U3087,look_up!A$2:M3113,7,FALSE)</f>
        <v>Anthozoa</v>
      </c>
      <c r="AB3087" s="14" t="str">
        <f>VLOOKUP($U3087,look_up!$A$2:P3113,8,FALSE)</f>
        <v>Actiniaria</v>
      </c>
      <c r="AC3087" s="14" t="str">
        <f>VLOOKUP($U3087,look_up!$A$2:Q3113,9,FALSE)</f>
        <v>Andvakiidae</v>
      </c>
      <c r="AD3087" s="14">
        <f>VLOOKUP($U3087,look_up!A$2:P3113,10,FALSE)</f>
        <v>100766</v>
      </c>
      <c r="AE3087" s="16">
        <v>0</v>
      </c>
      <c r="AF3087" s="24" t="s">
        <v>216</v>
      </c>
      <c r="AG3087">
        <v>40</v>
      </c>
      <c r="AH3087" s="16" t="s">
        <v>298</v>
      </c>
      <c r="AI3087" s="16" t="s">
        <v>297</v>
      </c>
      <c r="AJ3087" s="16" t="s">
        <v>214</v>
      </c>
      <c r="AK3087" s="16" t="s">
        <v>300</v>
      </c>
      <c r="AL3087" s="16">
        <v>0</v>
      </c>
    </row>
    <row r="3088" spans="1:38" x14ac:dyDescent="0.3">
      <c r="A3088" s="24" t="s">
        <v>0</v>
      </c>
      <c r="B3088" t="s">
        <v>266</v>
      </c>
      <c r="C3088" t="s">
        <v>277</v>
      </c>
      <c r="D3088">
        <v>-27.296009999999999</v>
      </c>
      <c r="E3088">
        <v>-48.36168</v>
      </c>
      <c r="F3088" s="24" t="s">
        <v>2</v>
      </c>
      <c r="G3088" s="24" t="s">
        <v>3</v>
      </c>
      <c r="H3088" s="25">
        <v>42404</v>
      </c>
      <c r="I3088" s="12" t="s">
        <v>280</v>
      </c>
      <c r="J3088" s="12" t="s">
        <v>245</v>
      </c>
      <c r="K3088" s="12" t="s">
        <v>292</v>
      </c>
      <c r="L3088" s="24" t="s">
        <v>96</v>
      </c>
      <c r="M3088" s="24" t="s">
        <v>272</v>
      </c>
      <c r="N3088" t="s">
        <v>85</v>
      </c>
      <c r="O3088" s="24">
        <v>3</v>
      </c>
      <c r="P3088">
        <v>10</v>
      </c>
      <c r="Q3088">
        <v>10</v>
      </c>
      <c r="R3088">
        <v>24</v>
      </c>
      <c r="S3088" s="24">
        <v>6</v>
      </c>
      <c r="T3088" s="24">
        <v>6</v>
      </c>
      <c r="U3088" t="s">
        <v>300</v>
      </c>
      <c r="V3088" s="14" t="str">
        <f>VLOOKUP($U3088,look_up!$A$2:J3114,2,FALSE)</f>
        <v>Anêmona</v>
      </c>
      <c r="W3088" s="14" t="str">
        <f>VLOOKUP($U3088,look_up!$A$2:K3114,3,FALSE)</f>
        <v>Genus</v>
      </c>
      <c r="X3088" s="14" t="str">
        <f>VLOOKUP($U3088,look_up!$A$2:L3114,4,FALSE)</f>
        <v>NA</v>
      </c>
      <c r="Y3088" s="14" t="str">
        <f>VLOOKUP($U3088,look_up!A$2:K3114,5,FALSE)</f>
        <v>Animalia</v>
      </c>
      <c r="Z3088" s="14" t="str">
        <f>VLOOKUP($U3088,look_up!A$2:L3114,6,FALSE)</f>
        <v>Cnidaria</v>
      </c>
      <c r="AA3088" s="14" t="str">
        <f>VLOOKUP($U3088,look_up!A$2:M3114,7,FALSE)</f>
        <v>Anthozoa</v>
      </c>
      <c r="AB3088" s="14" t="str">
        <f>VLOOKUP($U3088,look_up!$A$2:P3114,8,FALSE)</f>
        <v>Actiniaria</v>
      </c>
      <c r="AC3088" s="14" t="str">
        <f>VLOOKUP($U3088,look_up!$A$2:Q3114,9,FALSE)</f>
        <v>Andvakiidae</v>
      </c>
      <c r="AD3088" s="14">
        <f>VLOOKUP($U3088,look_up!A$2:P3114,10,FALSE)</f>
        <v>100766</v>
      </c>
      <c r="AE3088" s="16">
        <v>0</v>
      </c>
      <c r="AF3088" s="24" t="s">
        <v>216</v>
      </c>
      <c r="AG3088">
        <v>40</v>
      </c>
      <c r="AH3088" s="16" t="s">
        <v>298</v>
      </c>
      <c r="AI3088" s="16" t="s">
        <v>297</v>
      </c>
      <c r="AJ3088" s="16" t="s">
        <v>214</v>
      </c>
      <c r="AK3088" s="16" t="s">
        <v>300</v>
      </c>
      <c r="AL3088" s="16">
        <v>0</v>
      </c>
    </row>
    <row r="3089" spans="1:38" x14ac:dyDescent="0.3">
      <c r="A3089" s="24" t="s">
        <v>0</v>
      </c>
      <c r="B3089" t="s">
        <v>1</v>
      </c>
      <c r="C3089" t="s">
        <v>279</v>
      </c>
      <c r="D3089">
        <v>-27.271709999999999</v>
      </c>
      <c r="E3089">
        <v>-48.331710000000001</v>
      </c>
      <c r="F3089" s="24" t="s">
        <v>2</v>
      </c>
      <c r="G3089" s="24" t="s">
        <v>3</v>
      </c>
      <c r="H3089" s="25">
        <v>42416</v>
      </c>
      <c r="I3089" s="12" t="s">
        <v>294</v>
      </c>
      <c r="J3089" s="12" t="s">
        <v>245</v>
      </c>
      <c r="K3089" s="12" t="s">
        <v>292</v>
      </c>
      <c r="L3089" s="24" t="s">
        <v>96</v>
      </c>
      <c r="M3089" s="24" t="s">
        <v>313</v>
      </c>
      <c r="N3089" t="s">
        <v>85</v>
      </c>
      <c r="O3089" s="24">
        <v>1</v>
      </c>
      <c r="P3089">
        <v>5</v>
      </c>
      <c r="Q3089">
        <v>5</v>
      </c>
      <c r="R3089">
        <v>28</v>
      </c>
      <c r="S3089" s="24">
        <v>14.5</v>
      </c>
      <c r="T3089" s="24">
        <v>13</v>
      </c>
      <c r="U3089" t="s">
        <v>300</v>
      </c>
      <c r="V3089" s="14" t="str">
        <f>VLOOKUP($U3089,look_up!$A$2:J3115,2,FALSE)</f>
        <v>Anêmona</v>
      </c>
      <c r="W3089" s="14" t="str">
        <f>VLOOKUP($U3089,look_up!$A$2:K3115,3,FALSE)</f>
        <v>Genus</v>
      </c>
      <c r="X3089" s="14" t="str">
        <f>VLOOKUP($U3089,look_up!$A$2:L3115,4,FALSE)</f>
        <v>NA</v>
      </c>
      <c r="Y3089" s="14" t="str">
        <f>VLOOKUP($U3089,look_up!A$2:K3115,5,FALSE)</f>
        <v>Animalia</v>
      </c>
      <c r="Z3089" s="14" t="str">
        <f>VLOOKUP($U3089,look_up!A$2:L3115,6,FALSE)</f>
        <v>Cnidaria</v>
      </c>
      <c r="AA3089" s="14" t="str">
        <f>VLOOKUP($U3089,look_up!A$2:M3115,7,FALSE)</f>
        <v>Anthozoa</v>
      </c>
      <c r="AB3089" s="14" t="str">
        <f>VLOOKUP($U3089,look_up!$A$2:P3115,8,FALSE)</f>
        <v>Actiniaria</v>
      </c>
      <c r="AC3089" s="14" t="str">
        <f>VLOOKUP($U3089,look_up!$A$2:Q3115,9,FALSE)</f>
        <v>Andvakiidae</v>
      </c>
      <c r="AD3089" s="14">
        <f>VLOOKUP($U3089,look_up!A$2:P3115,10,FALSE)</f>
        <v>100766</v>
      </c>
      <c r="AE3089" s="16">
        <v>0</v>
      </c>
      <c r="AF3089" s="24" t="s">
        <v>216</v>
      </c>
      <c r="AG3089">
        <v>40</v>
      </c>
      <c r="AH3089" s="16" t="s">
        <v>298</v>
      </c>
      <c r="AI3089" s="16" t="s">
        <v>297</v>
      </c>
      <c r="AJ3089" s="16" t="s">
        <v>214</v>
      </c>
      <c r="AK3089" s="16" t="s">
        <v>300</v>
      </c>
      <c r="AL3089" s="16">
        <v>0</v>
      </c>
    </row>
    <row r="3090" spans="1:38" x14ac:dyDescent="0.3">
      <c r="A3090" s="24" t="s">
        <v>0</v>
      </c>
      <c r="B3090" t="s">
        <v>1</v>
      </c>
      <c r="C3090" t="s">
        <v>279</v>
      </c>
      <c r="D3090">
        <v>-27.271709999999999</v>
      </c>
      <c r="E3090">
        <v>-48.331710000000001</v>
      </c>
      <c r="F3090" s="24" t="s">
        <v>2</v>
      </c>
      <c r="G3090" s="24" t="s">
        <v>3</v>
      </c>
      <c r="H3090" s="25">
        <v>42416</v>
      </c>
      <c r="I3090" s="12" t="s">
        <v>294</v>
      </c>
      <c r="J3090" s="12" t="s">
        <v>245</v>
      </c>
      <c r="K3090" s="12" t="s">
        <v>292</v>
      </c>
      <c r="L3090" s="24" t="s">
        <v>96</v>
      </c>
      <c r="M3090" s="24" t="s">
        <v>313</v>
      </c>
      <c r="N3090" t="s">
        <v>85</v>
      </c>
      <c r="O3090" s="24">
        <v>2</v>
      </c>
      <c r="P3090">
        <v>5</v>
      </c>
      <c r="Q3090">
        <v>5</v>
      </c>
      <c r="R3090">
        <v>28</v>
      </c>
      <c r="S3090" s="24">
        <v>14.5</v>
      </c>
      <c r="T3090" s="24">
        <v>13</v>
      </c>
      <c r="U3090" t="s">
        <v>300</v>
      </c>
      <c r="V3090" s="14" t="str">
        <f>VLOOKUP($U3090,look_up!$A$2:J3116,2,FALSE)</f>
        <v>Anêmona</v>
      </c>
      <c r="W3090" s="14" t="str">
        <f>VLOOKUP($U3090,look_up!$A$2:K3116,3,FALSE)</f>
        <v>Genus</v>
      </c>
      <c r="X3090" s="14" t="str">
        <f>VLOOKUP($U3090,look_up!$A$2:L3116,4,FALSE)</f>
        <v>NA</v>
      </c>
      <c r="Y3090" s="14" t="str">
        <f>VLOOKUP($U3090,look_up!A$2:K3116,5,FALSE)</f>
        <v>Animalia</v>
      </c>
      <c r="Z3090" s="14" t="str">
        <f>VLOOKUP($U3090,look_up!A$2:L3116,6,FALSE)</f>
        <v>Cnidaria</v>
      </c>
      <c r="AA3090" s="14" t="str">
        <f>VLOOKUP($U3090,look_up!A$2:M3116,7,FALSE)</f>
        <v>Anthozoa</v>
      </c>
      <c r="AB3090" s="14" t="str">
        <f>VLOOKUP($U3090,look_up!$A$2:P3116,8,FALSE)</f>
        <v>Actiniaria</v>
      </c>
      <c r="AC3090" s="14" t="str">
        <f>VLOOKUP($U3090,look_up!$A$2:Q3116,9,FALSE)</f>
        <v>Andvakiidae</v>
      </c>
      <c r="AD3090" s="14">
        <f>VLOOKUP($U3090,look_up!A$2:P3116,10,FALSE)</f>
        <v>100766</v>
      </c>
      <c r="AE3090" s="16">
        <v>0</v>
      </c>
      <c r="AF3090" s="24" t="s">
        <v>216</v>
      </c>
      <c r="AG3090">
        <v>40</v>
      </c>
      <c r="AH3090" s="16" t="s">
        <v>298</v>
      </c>
      <c r="AI3090" s="16" t="s">
        <v>297</v>
      </c>
      <c r="AJ3090" s="16" t="s">
        <v>214</v>
      </c>
      <c r="AK3090" s="16" t="s">
        <v>300</v>
      </c>
      <c r="AL3090" s="16">
        <v>0</v>
      </c>
    </row>
    <row r="3091" spans="1:38" x14ac:dyDescent="0.3">
      <c r="A3091" s="24" t="s">
        <v>0</v>
      </c>
      <c r="B3091" t="s">
        <v>1</v>
      </c>
      <c r="C3091" t="s">
        <v>279</v>
      </c>
      <c r="D3091">
        <v>-27.271709999999999</v>
      </c>
      <c r="E3091">
        <v>-48.331710000000001</v>
      </c>
      <c r="F3091" s="24" t="s">
        <v>2</v>
      </c>
      <c r="G3091" s="24" t="s">
        <v>3</v>
      </c>
      <c r="H3091" s="25">
        <v>42416</v>
      </c>
      <c r="I3091" s="12" t="s">
        <v>294</v>
      </c>
      <c r="J3091" s="12" t="s">
        <v>245</v>
      </c>
      <c r="K3091" s="12" t="s">
        <v>292</v>
      </c>
      <c r="L3091" s="24" t="s">
        <v>96</v>
      </c>
      <c r="M3091" s="24" t="s">
        <v>313</v>
      </c>
      <c r="N3091" t="s">
        <v>85</v>
      </c>
      <c r="O3091" s="24">
        <v>3</v>
      </c>
      <c r="P3091">
        <v>5</v>
      </c>
      <c r="Q3091">
        <v>5</v>
      </c>
      <c r="R3091">
        <v>28</v>
      </c>
      <c r="S3091" s="24">
        <v>14.5</v>
      </c>
      <c r="T3091" s="24">
        <v>13</v>
      </c>
      <c r="U3091" t="s">
        <v>300</v>
      </c>
      <c r="V3091" s="14" t="str">
        <f>VLOOKUP($U3091,look_up!$A$2:J3117,2,FALSE)</f>
        <v>Anêmona</v>
      </c>
      <c r="W3091" s="14" t="str">
        <f>VLOOKUP($U3091,look_up!$A$2:K3117,3,FALSE)</f>
        <v>Genus</v>
      </c>
      <c r="X3091" s="14" t="str">
        <f>VLOOKUP($U3091,look_up!$A$2:L3117,4,FALSE)</f>
        <v>NA</v>
      </c>
      <c r="Y3091" s="14" t="str">
        <f>VLOOKUP($U3091,look_up!A$2:K3117,5,FALSE)</f>
        <v>Animalia</v>
      </c>
      <c r="Z3091" s="14" t="str">
        <f>VLOOKUP($U3091,look_up!A$2:L3117,6,FALSE)</f>
        <v>Cnidaria</v>
      </c>
      <c r="AA3091" s="14" t="str">
        <f>VLOOKUP($U3091,look_up!A$2:M3117,7,FALSE)</f>
        <v>Anthozoa</v>
      </c>
      <c r="AB3091" s="14" t="str">
        <f>VLOOKUP($U3091,look_up!$A$2:P3117,8,FALSE)</f>
        <v>Actiniaria</v>
      </c>
      <c r="AC3091" s="14" t="str">
        <f>VLOOKUP($U3091,look_up!$A$2:Q3117,9,FALSE)</f>
        <v>Andvakiidae</v>
      </c>
      <c r="AD3091" s="14">
        <f>VLOOKUP($U3091,look_up!A$2:P3117,10,FALSE)</f>
        <v>100766</v>
      </c>
      <c r="AE3091" s="16">
        <v>0</v>
      </c>
      <c r="AF3091" s="24" t="s">
        <v>216</v>
      </c>
      <c r="AG3091">
        <v>40</v>
      </c>
      <c r="AH3091" s="16" t="s">
        <v>298</v>
      </c>
      <c r="AI3091" s="16" t="s">
        <v>297</v>
      </c>
      <c r="AJ3091" s="16" t="s">
        <v>214</v>
      </c>
      <c r="AK3091" s="16" t="s">
        <v>300</v>
      </c>
      <c r="AL3091" s="16">
        <v>0</v>
      </c>
    </row>
    <row r="3092" spans="1:38" x14ac:dyDescent="0.3">
      <c r="A3092" s="24" t="s">
        <v>0</v>
      </c>
      <c r="B3092" t="s">
        <v>1</v>
      </c>
      <c r="C3092" t="s">
        <v>279</v>
      </c>
      <c r="D3092">
        <v>-27.271709999999999</v>
      </c>
      <c r="E3092">
        <v>-48.331710000000001</v>
      </c>
      <c r="F3092" s="24" t="s">
        <v>2</v>
      </c>
      <c r="G3092" s="24" t="s">
        <v>3</v>
      </c>
      <c r="H3092" s="25">
        <v>42416</v>
      </c>
      <c r="I3092" s="12" t="s">
        <v>294</v>
      </c>
      <c r="J3092" s="12" t="s">
        <v>245</v>
      </c>
      <c r="K3092" s="12" t="s">
        <v>292</v>
      </c>
      <c r="L3092" s="24" t="s">
        <v>96</v>
      </c>
      <c r="M3092" s="24" t="s">
        <v>313</v>
      </c>
      <c r="N3092" t="s">
        <v>86</v>
      </c>
      <c r="O3092" s="24">
        <v>1</v>
      </c>
      <c r="P3092">
        <v>10</v>
      </c>
      <c r="Q3092">
        <v>10</v>
      </c>
      <c r="R3092">
        <v>27</v>
      </c>
      <c r="S3092" s="24">
        <v>14.5</v>
      </c>
      <c r="T3092" s="24">
        <v>13</v>
      </c>
      <c r="U3092" t="s">
        <v>300</v>
      </c>
      <c r="V3092" s="14" t="str">
        <f>VLOOKUP($U3092,look_up!$A$2:J3118,2,FALSE)</f>
        <v>Anêmona</v>
      </c>
      <c r="W3092" s="14" t="str">
        <f>VLOOKUP($U3092,look_up!$A$2:K3118,3,FALSE)</f>
        <v>Genus</v>
      </c>
      <c r="X3092" s="14" t="str">
        <f>VLOOKUP($U3092,look_up!$A$2:L3118,4,FALSE)</f>
        <v>NA</v>
      </c>
      <c r="Y3092" s="14" t="str">
        <f>VLOOKUP($U3092,look_up!A$2:K3118,5,FALSE)</f>
        <v>Animalia</v>
      </c>
      <c r="Z3092" s="14" t="str">
        <f>VLOOKUP($U3092,look_up!A$2:L3118,6,FALSE)</f>
        <v>Cnidaria</v>
      </c>
      <c r="AA3092" s="14" t="str">
        <f>VLOOKUP($U3092,look_up!A$2:M3118,7,FALSE)</f>
        <v>Anthozoa</v>
      </c>
      <c r="AB3092" s="14" t="str">
        <f>VLOOKUP($U3092,look_up!$A$2:P3118,8,FALSE)</f>
        <v>Actiniaria</v>
      </c>
      <c r="AC3092" s="14" t="str">
        <f>VLOOKUP($U3092,look_up!$A$2:Q3118,9,FALSE)</f>
        <v>Andvakiidae</v>
      </c>
      <c r="AD3092" s="14">
        <f>VLOOKUP($U3092,look_up!A$2:P3118,10,FALSE)</f>
        <v>100766</v>
      </c>
      <c r="AE3092" s="16">
        <v>0</v>
      </c>
      <c r="AF3092" s="24" t="s">
        <v>216</v>
      </c>
      <c r="AG3092">
        <v>40</v>
      </c>
      <c r="AH3092" s="16" t="s">
        <v>298</v>
      </c>
      <c r="AI3092" s="16" t="s">
        <v>297</v>
      </c>
      <c r="AJ3092" s="16" t="s">
        <v>214</v>
      </c>
      <c r="AK3092" s="16" t="s">
        <v>300</v>
      </c>
      <c r="AL3092" s="16">
        <v>0</v>
      </c>
    </row>
    <row r="3093" spans="1:38" x14ac:dyDescent="0.3">
      <c r="A3093" s="24" t="s">
        <v>0</v>
      </c>
      <c r="B3093" t="s">
        <v>1</v>
      </c>
      <c r="C3093" t="s">
        <v>279</v>
      </c>
      <c r="D3093">
        <v>-27.271709999999999</v>
      </c>
      <c r="E3093">
        <v>-48.331710000000001</v>
      </c>
      <c r="F3093" s="24" t="s">
        <v>2</v>
      </c>
      <c r="G3093" s="24" t="s">
        <v>3</v>
      </c>
      <c r="H3093" s="25">
        <v>42416</v>
      </c>
      <c r="I3093" s="12" t="s">
        <v>294</v>
      </c>
      <c r="J3093" s="12" t="s">
        <v>245</v>
      </c>
      <c r="K3093" s="12" t="s">
        <v>292</v>
      </c>
      <c r="L3093" s="24" t="s">
        <v>96</v>
      </c>
      <c r="M3093" s="24" t="s">
        <v>313</v>
      </c>
      <c r="N3093" t="s">
        <v>86</v>
      </c>
      <c r="O3093" s="24">
        <v>2</v>
      </c>
      <c r="P3093">
        <v>10</v>
      </c>
      <c r="Q3093">
        <v>10</v>
      </c>
      <c r="R3093">
        <v>27</v>
      </c>
      <c r="S3093" s="24">
        <v>14.5</v>
      </c>
      <c r="T3093" s="24">
        <v>13</v>
      </c>
      <c r="U3093" t="s">
        <v>300</v>
      </c>
      <c r="V3093" s="14" t="str">
        <f>VLOOKUP($U3093,look_up!$A$2:J3119,2,FALSE)</f>
        <v>Anêmona</v>
      </c>
      <c r="W3093" s="14" t="str">
        <f>VLOOKUP($U3093,look_up!$A$2:K3119,3,FALSE)</f>
        <v>Genus</v>
      </c>
      <c r="X3093" s="14" t="str">
        <f>VLOOKUP($U3093,look_up!$A$2:L3119,4,FALSE)</f>
        <v>NA</v>
      </c>
      <c r="Y3093" s="14" t="str">
        <f>VLOOKUP($U3093,look_up!A$2:K3119,5,FALSE)</f>
        <v>Animalia</v>
      </c>
      <c r="Z3093" s="14" t="str">
        <f>VLOOKUP($U3093,look_up!A$2:L3119,6,FALSE)</f>
        <v>Cnidaria</v>
      </c>
      <c r="AA3093" s="14" t="str">
        <f>VLOOKUP($U3093,look_up!A$2:M3119,7,FALSE)</f>
        <v>Anthozoa</v>
      </c>
      <c r="AB3093" s="14" t="str">
        <f>VLOOKUP($U3093,look_up!$A$2:P3119,8,FALSE)</f>
        <v>Actiniaria</v>
      </c>
      <c r="AC3093" s="14" t="str">
        <f>VLOOKUP($U3093,look_up!$A$2:Q3119,9,FALSE)</f>
        <v>Andvakiidae</v>
      </c>
      <c r="AD3093" s="14">
        <f>VLOOKUP($U3093,look_up!A$2:P3119,10,FALSE)</f>
        <v>100766</v>
      </c>
      <c r="AE3093" s="16">
        <v>0</v>
      </c>
      <c r="AF3093" s="24" t="s">
        <v>216</v>
      </c>
      <c r="AG3093">
        <v>40</v>
      </c>
      <c r="AH3093" s="16" t="s">
        <v>298</v>
      </c>
      <c r="AI3093" s="16" t="s">
        <v>297</v>
      </c>
      <c r="AJ3093" s="16" t="s">
        <v>214</v>
      </c>
      <c r="AK3093" s="16" t="s">
        <v>300</v>
      </c>
      <c r="AL3093" s="16">
        <v>0</v>
      </c>
    </row>
    <row r="3094" spans="1:38" x14ac:dyDescent="0.3">
      <c r="A3094" s="24" t="s">
        <v>0</v>
      </c>
      <c r="B3094" t="s">
        <v>1</v>
      </c>
      <c r="C3094" t="s">
        <v>279</v>
      </c>
      <c r="D3094">
        <v>-27.271709999999999</v>
      </c>
      <c r="E3094">
        <v>-48.331710000000001</v>
      </c>
      <c r="F3094" s="24" t="s">
        <v>2</v>
      </c>
      <c r="G3094" s="24" t="s">
        <v>3</v>
      </c>
      <c r="H3094" s="25">
        <v>42416</v>
      </c>
      <c r="I3094" s="12" t="s">
        <v>294</v>
      </c>
      <c r="J3094" s="12" t="s">
        <v>245</v>
      </c>
      <c r="K3094" s="12" t="s">
        <v>292</v>
      </c>
      <c r="L3094" s="24" t="s">
        <v>96</v>
      </c>
      <c r="M3094" s="24" t="s">
        <v>313</v>
      </c>
      <c r="N3094" t="s">
        <v>86</v>
      </c>
      <c r="O3094" s="24">
        <v>3</v>
      </c>
      <c r="P3094">
        <v>10</v>
      </c>
      <c r="Q3094">
        <v>10</v>
      </c>
      <c r="R3094">
        <v>27</v>
      </c>
      <c r="S3094" s="24">
        <v>14.5</v>
      </c>
      <c r="T3094" s="24">
        <v>13</v>
      </c>
      <c r="U3094" t="s">
        <v>300</v>
      </c>
      <c r="V3094" s="14" t="str">
        <f>VLOOKUP($U3094,look_up!$A$2:J3120,2,FALSE)</f>
        <v>Anêmona</v>
      </c>
      <c r="W3094" s="14" t="str">
        <f>VLOOKUP($U3094,look_up!$A$2:K3120,3,FALSE)</f>
        <v>Genus</v>
      </c>
      <c r="X3094" s="14" t="str">
        <f>VLOOKUP($U3094,look_up!$A$2:L3120,4,FALSE)</f>
        <v>NA</v>
      </c>
      <c r="Y3094" s="14" t="str">
        <f>VLOOKUP($U3094,look_up!A$2:K3120,5,FALSE)</f>
        <v>Animalia</v>
      </c>
      <c r="Z3094" s="14" t="str">
        <f>VLOOKUP($U3094,look_up!A$2:L3120,6,FALSE)</f>
        <v>Cnidaria</v>
      </c>
      <c r="AA3094" s="14" t="str">
        <f>VLOOKUP($U3094,look_up!A$2:M3120,7,FALSE)</f>
        <v>Anthozoa</v>
      </c>
      <c r="AB3094" s="14" t="str">
        <f>VLOOKUP($U3094,look_up!$A$2:P3120,8,FALSE)</f>
        <v>Actiniaria</v>
      </c>
      <c r="AC3094" s="14" t="str">
        <f>VLOOKUP($U3094,look_up!$A$2:Q3120,9,FALSE)</f>
        <v>Andvakiidae</v>
      </c>
      <c r="AD3094" s="14">
        <f>VLOOKUP($U3094,look_up!A$2:P3120,10,FALSE)</f>
        <v>100766</v>
      </c>
      <c r="AE3094" s="16">
        <v>0</v>
      </c>
      <c r="AF3094" s="24" t="s">
        <v>216</v>
      </c>
      <c r="AG3094">
        <v>40</v>
      </c>
      <c r="AH3094" s="16" t="s">
        <v>298</v>
      </c>
      <c r="AI3094" s="16" t="s">
        <v>297</v>
      </c>
      <c r="AJ3094" s="16" t="s">
        <v>214</v>
      </c>
      <c r="AK3094" s="16" t="s">
        <v>300</v>
      </c>
      <c r="AL3094" s="16">
        <v>0</v>
      </c>
    </row>
    <row r="3095" spans="1:38" x14ac:dyDescent="0.3">
      <c r="A3095" s="24" t="s">
        <v>0</v>
      </c>
      <c r="B3095" t="s">
        <v>308</v>
      </c>
      <c r="C3095" t="s">
        <v>281</v>
      </c>
      <c r="D3095">
        <v>-27.274239999999999</v>
      </c>
      <c r="E3095">
        <v>-48.3339</v>
      </c>
      <c r="F3095" s="24" t="s">
        <v>2</v>
      </c>
      <c r="G3095" s="24" t="s">
        <v>3</v>
      </c>
      <c r="H3095" s="25">
        <v>42417</v>
      </c>
      <c r="I3095" s="12" t="s">
        <v>103</v>
      </c>
      <c r="J3095" s="12" t="s">
        <v>245</v>
      </c>
      <c r="K3095" s="12" t="s">
        <v>292</v>
      </c>
      <c r="L3095" s="24" t="s">
        <v>96</v>
      </c>
      <c r="M3095" s="24" t="s">
        <v>313</v>
      </c>
      <c r="N3095" t="s">
        <v>85</v>
      </c>
      <c r="O3095" s="24">
        <v>1</v>
      </c>
      <c r="P3095">
        <v>5</v>
      </c>
      <c r="Q3095">
        <v>5</v>
      </c>
      <c r="R3095">
        <v>26</v>
      </c>
      <c r="S3095" s="24">
        <v>13.5</v>
      </c>
      <c r="T3095" s="24">
        <v>13.5</v>
      </c>
      <c r="U3095" t="s">
        <v>300</v>
      </c>
      <c r="V3095" s="14" t="str">
        <f>VLOOKUP($U3095,look_up!$A$2:J3121,2,FALSE)</f>
        <v>Anêmona</v>
      </c>
      <c r="W3095" s="14" t="str">
        <f>VLOOKUP($U3095,look_up!$A$2:K3121,3,FALSE)</f>
        <v>Genus</v>
      </c>
      <c r="X3095" s="14" t="str">
        <f>VLOOKUP($U3095,look_up!$A$2:L3121,4,FALSE)</f>
        <v>NA</v>
      </c>
      <c r="Y3095" s="14" t="str">
        <f>VLOOKUP($U3095,look_up!A$2:K3121,5,FALSE)</f>
        <v>Animalia</v>
      </c>
      <c r="Z3095" s="14" t="str">
        <f>VLOOKUP($U3095,look_up!A$2:L3121,6,FALSE)</f>
        <v>Cnidaria</v>
      </c>
      <c r="AA3095" s="14" t="str">
        <f>VLOOKUP($U3095,look_up!A$2:M3121,7,FALSE)</f>
        <v>Anthozoa</v>
      </c>
      <c r="AB3095" s="14" t="str">
        <f>VLOOKUP($U3095,look_up!$A$2:P3121,8,FALSE)</f>
        <v>Actiniaria</v>
      </c>
      <c r="AC3095" s="14" t="str">
        <f>VLOOKUP($U3095,look_up!$A$2:Q3121,9,FALSE)</f>
        <v>Andvakiidae</v>
      </c>
      <c r="AD3095" s="14">
        <f>VLOOKUP($U3095,look_up!A$2:P3121,10,FALSE)</f>
        <v>100766</v>
      </c>
      <c r="AE3095" s="16">
        <v>0</v>
      </c>
      <c r="AF3095" s="24" t="s">
        <v>216</v>
      </c>
      <c r="AG3095">
        <v>40</v>
      </c>
      <c r="AH3095" s="16" t="s">
        <v>298</v>
      </c>
      <c r="AI3095" s="16" t="s">
        <v>297</v>
      </c>
      <c r="AJ3095" s="16" t="s">
        <v>214</v>
      </c>
      <c r="AK3095" s="16" t="s">
        <v>300</v>
      </c>
      <c r="AL3095" s="16">
        <v>0</v>
      </c>
    </row>
    <row r="3096" spans="1:38" x14ac:dyDescent="0.3">
      <c r="A3096" s="24" t="s">
        <v>0</v>
      </c>
      <c r="B3096" t="s">
        <v>308</v>
      </c>
      <c r="C3096" t="s">
        <v>281</v>
      </c>
      <c r="D3096">
        <v>-27.274239999999999</v>
      </c>
      <c r="E3096">
        <v>-48.3339</v>
      </c>
      <c r="F3096" s="24" t="s">
        <v>2</v>
      </c>
      <c r="G3096" s="24" t="s">
        <v>3</v>
      </c>
      <c r="H3096" s="25">
        <v>42417</v>
      </c>
      <c r="I3096" s="12" t="s">
        <v>103</v>
      </c>
      <c r="J3096" s="12" t="s">
        <v>245</v>
      </c>
      <c r="K3096" s="12" t="s">
        <v>292</v>
      </c>
      <c r="L3096" s="24" t="s">
        <v>96</v>
      </c>
      <c r="M3096" s="24" t="s">
        <v>313</v>
      </c>
      <c r="N3096" t="s">
        <v>85</v>
      </c>
      <c r="O3096" s="24">
        <v>2</v>
      </c>
      <c r="P3096">
        <v>5</v>
      </c>
      <c r="Q3096">
        <v>5</v>
      </c>
      <c r="R3096">
        <v>26</v>
      </c>
      <c r="S3096" s="24">
        <v>13.5</v>
      </c>
      <c r="T3096" s="24">
        <v>13.5</v>
      </c>
      <c r="U3096" t="s">
        <v>300</v>
      </c>
      <c r="V3096" s="14" t="str">
        <f>VLOOKUP($U3096,look_up!$A$2:J3122,2,FALSE)</f>
        <v>Anêmona</v>
      </c>
      <c r="W3096" s="14" t="str">
        <f>VLOOKUP($U3096,look_up!$A$2:K3122,3,FALSE)</f>
        <v>Genus</v>
      </c>
      <c r="X3096" s="14" t="str">
        <f>VLOOKUP($U3096,look_up!$A$2:L3122,4,FALSE)</f>
        <v>NA</v>
      </c>
      <c r="Y3096" s="14" t="str">
        <f>VLOOKUP($U3096,look_up!A$2:K3122,5,FALSE)</f>
        <v>Animalia</v>
      </c>
      <c r="Z3096" s="14" t="str">
        <f>VLOOKUP($U3096,look_up!A$2:L3122,6,FALSE)</f>
        <v>Cnidaria</v>
      </c>
      <c r="AA3096" s="14" t="str">
        <f>VLOOKUP($U3096,look_up!A$2:M3122,7,FALSE)</f>
        <v>Anthozoa</v>
      </c>
      <c r="AB3096" s="14" t="str">
        <f>VLOOKUP($U3096,look_up!$A$2:P3122,8,FALSE)</f>
        <v>Actiniaria</v>
      </c>
      <c r="AC3096" s="14" t="str">
        <f>VLOOKUP($U3096,look_up!$A$2:Q3122,9,FALSE)</f>
        <v>Andvakiidae</v>
      </c>
      <c r="AD3096" s="14">
        <f>VLOOKUP($U3096,look_up!A$2:P3122,10,FALSE)</f>
        <v>100766</v>
      </c>
      <c r="AE3096" s="16">
        <v>0</v>
      </c>
      <c r="AF3096" s="24" t="s">
        <v>216</v>
      </c>
      <c r="AG3096">
        <v>40</v>
      </c>
      <c r="AH3096" s="16" t="s">
        <v>298</v>
      </c>
      <c r="AI3096" s="16" t="s">
        <v>297</v>
      </c>
      <c r="AJ3096" s="16" t="s">
        <v>214</v>
      </c>
      <c r="AK3096" s="16" t="s">
        <v>300</v>
      </c>
      <c r="AL3096" s="16">
        <v>0</v>
      </c>
    </row>
    <row r="3097" spans="1:38" x14ac:dyDescent="0.3">
      <c r="A3097" s="24" t="s">
        <v>0</v>
      </c>
      <c r="B3097" t="s">
        <v>308</v>
      </c>
      <c r="C3097" t="s">
        <v>281</v>
      </c>
      <c r="D3097">
        <v>-27.274239999999999</v>
      </c>
      <c r="E3097">
        <v>-48.3339</v>
      </c>
      <c r="F3097" s="24" t="s">
        <v>2</v>
      </c>
      <c r="G3097" s="24" t="s">
        <v>3</v>
      </c>
      <c r="H3097" s="25">
        <v>42417</v>
      </c>
      <c r="I3097" s="12" t="s">
        <v>103</v>
      </c>
      <c r="J3097" s="12" t="s">
        <v>245</v>
      </c>
      <c r="K3097" s="12" t="s">
        <v>292</v>
      </c>
      <c r="L3097" s="24" t="s">
        <v>96</v>
      </c>
      <c r="M3097" s="24" t="s">
        <v>313</v>
      </c>
      <c r="N3097" t="s">
        <v>85</v>
      </c>
      <c r="O3097" s="24">
        <v>3</v>
      </c>
      <c r="P3097">
        <v>5</v>
      </c>
      <c r="Q3097">
        <v>5</v>
      </c>
      <c r="R3097">
        <v>26</v>
      </c>
      <c r="S3097" s="24">
        <v>13.5</v>
      </c>
      <c r="T3097" s="24">
        <v>13.5</v>
      </c>
      <c r="U3097" t="s">
        <v>300</v>
      </c>
      <c r="V3097" s="14" t="str">
        <f>VLOOKUP($U3097,look_up!$A$2:J3123,2,FALSE)</f>
        <v>Anêmona</v>
      </c>
      <c r="W3097" s="14" t="str">
        <f>VLOOKUP($U3097,look_up!$A$2:K3123,3,FALSE)</f>
        <v>Genus</v>
      </c>
      <c r="X3097" s="14" t="str">
        <f>VLOOKUP($U3097,look_up!$A$2:L3123,4,FALSE)</f>
        <v>NA</v>
      </c>
      <c r="Y3097" s="14" t="str">
        <f>VLOOKUP($U3097,look_up!A$2:K3123,5,FALSE)</f>
        <v>Animalia</v>
      </c>
      <c r="Z3097" s="14" t="str">
        <f>VLOOKUP($U3097,look_up!A$2:L3123,6,FALSE)</f>
        <v>Cnidaria</v>
      </c>
      <c r="AA3097" s="14" t="str">
        <f>VLOOKUP($U3097,look_up!A$2:M3123,7,FALSE)</f>
        <v>Anthozoa</v>
      </c>
      <c r="AB3097" s="14" t="str">
        <f>VLOOKUP($U3097,look_up!$A$2:P3123,8,FALSE)</f>
        <v>Actiniaria</v>
      </c>
      <c r="AC3097" s="14" t="str">
        <f>VLOOKUP($U3097,look_up!$A$2:Q3123,9,FALSE)</f>
        <v>Andvakiidae</v>
      </c>
      <c r="AD3097" s="14">
        <f>VLOOKUP($U3097,look_up!A$2:P3123,10,FALSE)</f>
        <v>100766</v>
      </c>
      <c r="AE3097" s="16">
        <v>0</v>
      </c>
      <c r="AF3097" s="24" t="s">
        <v>216</v>
      </c>
      <c r="AG3097">
        <v>40</v>
      </c>
      <c r="AH3097" s="16" t="s">
        <v>298</v>
      </c>
      <c r="AI3097" s="16" t="s">
        <v>297</v>
      </c>
      <c r="AJ3097" s="16" t="s">
        <v>214</v>
      </c>
      <c r="AK3097" s="16" t="s">
        <v>300</v>
      </c>
      <c r="AL3097" s="16">
        <v>0</v>
      </c>
    </row>
    <row r="3098" spans="1:38" x14ac:dyDescent="0.3">
      <c r="A3098" s="24" t="s">
        <v>0</v>
      </c>
      <c r="B3098" t="s">
        <v>308</v>
      </c>
      <c r="C3098" t="s">
        <v>281</v>
      </c>
      <c r="D3098">
        <v>-27.274239999999999</v>
      </c>
      <c r="E3098">
        <v>-48.3339</v>
      </c>
      <c r="F3098" s="24" t="s">
        <v>2</v>
      </c>
      <c r="G3098" s="24" t="s">
        <v>3</v>
      </c>
      <c r="H3098" s="25">
        <v>42417</v>
      </c>
      <c r="I3098" s="12" t="s">
        <v>103</v>
      </c>
      <c r="J3098" s="12" t="s">
        <v>245</v>
      </c>
      <c r="K3098" s="12" t="s">
        <v>292</v>
      </c>
      <c r="L3098" s="24" t="s">
        <v>96</v>
      </c>
      <c r="M3098" s="24" t="s">
        <v>313</v>
      </c>
      <c r="N3098" t="s">
        <v>85</v>
      </c>
      <c r="O3098" s="24">
        <v>1</v>
      </c>
      <c r="P3098">
        <v>10</v>
      </c>
      <c r="Q3098">
        <v>10</v>
      </c>
      <c r="R3098">
        <v>26</v>
      </c>
      <c r="S3098" s="24">
        <v>13.5</v>
      </c>
      <c r="T3098" s="24">
        <v>13.5</v>
      </c>
      <c r="U3098" t="s">
        <v>300</v>
      </c>
      <c r="V3098" s="14" t="str">
        <f>VLOOKUP($U3098,look_up!$A$2:J3124,2,FALSE)</f>
        <v>Anêmona</v>
      </c>
      <c r="W3098" s="14" t="str">
        <f>VLOOKUP($U3098,look_up!$A$2:K3124,3,FALSE)</f>
        <v>Genus</v>
      </c>
      <c r="X3098" s="14" t="str">
        <f>VLOOKUP($U3098,look_up!$A$2:L3124,4,FALSE)</f>
        <v>NA</v>
      </c>
      <c r="Y3098" s="14" t="str">
        <f>VLOOKUP($U3098,look_up!A$2:K3124,5,FALSE)</f>
        <v>Animalia</v>
      </c>
      <c r="Z3098" s="14" t="str">
        <f>VLOOKUP($U3098,look_up!A$2:L3124,6,FALSE)</f>
        <v>Cnidaria</v>
      </c>
      <c r="AA3098" s="14" t="str">
        <f>VLOOKUP($U3098,look_up!A$2:M3124,7,FALSE)</f>
        <v>Anthozoa</v>
      </c>
      <c r="AB3098" s="14" t="str">
        <f>VLOOKUP($U3098,look_up!$A$2:P3124,8,FALSE)</f>
        <v>Actiniaria</v>
      </c>
      <c r="AC3098" s="14" t="str">
        <f>VLOOKUP($U3098,look_up!$A$2:Q3124,9,FALSE)</f>
        <v>Andvakiidae</v>
      </c>
      <c r="AD3098" s="14">
        <f>VLOOKUP($U3098,look_up!A$2:P3124,10,FALSE)</f>
        <v>100766</v>
      </c>
      <c r="AE3098" s="16">
        <v>0</v>
      </c>
      <c r="AF3098" s="24" t="s">
        <v>216</v>
      </c>
      <c r="AG3098">
        <v>40</v>
      </c>
      <c r="AH3098" s="16" t="s">
        <v>298</v>
      </c>
      <c r="AI3098" s="16" t="s">
        <v>297</v>
      </c>
      <c r="AJ3098" s="16" t="s">
        <v>214</v>
      </c>
      <c r="AK3098" s="16" t="s">
        <v>300</v>
      </c>
      <c r="AL3098" s="16">
        <v>0</v>
      </c>
    </row>
    <row r="3099" spans="1:38" x14ac:dyDescent="0.3">
      <c r="A3099" s="24" t="s">
        <v>0</v>
      </c>
      <c r="B3099" t="s">
        <v>308</v>
      </c>
      <c r="C3099" t="s">
        <v>281</v>
      </c>
      <c r="D3099">
        <v>-27.274239999999999</v>
      </c>
      <c r="E3099">
        <v>-48.3339</v>
      </c>
      <c r="F3099" s="24" t="s">
        <v>2</v>
      </c>
      <c r="G3099" s="24" t="s">
        <v>3</v>
      </c>
      <c r="H3099" s="25">
        <v>42417</v>
      </c>
      <c r="I3099" s="12" t="s">
        <v>103</v>
      </c>
      <c r="J3099" s="12" t="s">
        <v>245</v>
      </c>
      <c r="K3099" s="12" t="s">
        <v>292</v>
      </c>
      <c r="L3099" s="24" t="s">
        <v>96</v>
      </c>
      <c r="M3099" s="24" t="s">
        <v>313</v>
      </c>
      <c r="N3099" t="s">
        <v>85</v>
      </c>
      <c r="O3099" s="24">
        <v>2</v>
      </c>
      <c r="P3099">
        <v>10</v>
      </c>
      <c r="Q3099">
        <v>10</v>
      </c>
      <c r="R3099">
        <v>26</v>
      </c>
      <c r="S3099" s="24">
        <v>13.5</v>
      </c>
      <c r="T3099" s="24">
        <v>13.5</v>
      </c>
      <c r="U3099" t="s">
        <v>300</v>
      </c>
      <c r="V3099" s="14" t="str">
        <f>VLOOKUP($U3099,look_up!$A$2:J3125,2,FALSE)</f>
        <v>Anêmona</v>
      </c>
      <c r="W3099" s="14" t="str">
        <f>VLOOKUP($U3099,look_up!$A$2:K3125,3,FALSE)</f>
        <v>Genus</v>
      </c>
      <c r="X3099" s="14" t="str">
        <f>VLOOKUP($U3099,look_up!$A$2:L3125,4,FALSE)</f>
        <v>NA</v>
      </c>
      <c r="Y3099" s="14" t="str">
        <f>VLOOKUP($U3099,look_up!A$2:K3125,5,FALSE)</f>
        <v>Animalia</v>
      </c>
      <c r="Z3099" s="14" t="str">
        <f>VLOOKUP($U3099,look_up!A$2:L3125,6,FALSE)</f>
        <v>Cnidaria</v>
      </c>
      <c r="AA3099" s="14" t="str">
        <f>VLOOKUP($U3099,look_up!A$2:M3125,7,FALSE)</f>
        <v>Anthozoa</v>
      </c>
      <c r="AB3099" s="14" t="str">
        <f>VLOOKUP($U3099,look_up!$A$2:P3125,8,FALSE)</f>
        <v>Actiniaria</v>
      </c>
      <c r="AC3099" s="14" t="str">
        <f>VLOOKUP($U3099,look_up!$A$2:Q3125,9,FALSE)</f>
        <v>Andvakiidae</v>
      </c>
      <c r="AD3099" s="14">
        <f>VLOOKUP($U3099,look_up!A$2:P3125,10,FALSE)</f>
        <v>100766</v>
      </c>
      <c r="AE3099" s="16">
        <v>0</v>
      </c>
      <c r="AF3099" s="24" t="s">
        <v>216</v>
      </c>
      <c r="AG3099">
        <v>40</v>
      </c>
      <c r="AH3099" s="16" t="s">
        <v>298</v>
      </c>
      <c r="AI3099" s="16" t="s">
        <v>297</v>
      </c>
      <c r="AJ3099" s="16" t="s">
        <v>214</v>
      </c>
      <c r="AK3099" s="16" t="s">
        <v>300</v>
      </c>
      <c r="AL3099" s="16">
        <v>0</v>
      </c>
    </row>
    <row r="3100" spans="1:38" x14ac:dyDescent="0.3">
      <c r="A3100" s="24" t="s">
        <v>0</v>
      </c>
      <c r="B3100" t="s">
        <v>308</v>
      </c>
      <c r="C3100" t="s">
        <v>281</v>
      </c>
      <c r="D3100">
        <v>-27.274239999999999</v>
      </c>
      <c r="E3100">
        <v>-48.3339</v>
      </c>
      <c r="F3100" s="24" t="s">
        <v>2</v>
      </c>
      <c r="G3100" s="24" t="s">
        <v>3</v>
      </c>
      <c r="H3100" s="25">
        <v>42417</v>
      </c>
      <c r="I3100" s="12" t="s">
        <v>103</v>
      </c>
      <c r="J3100" s="12" t="s">
        <v>245</v>
      </c>
      <c r="K3100" s="12" t="s">
        <v>292</v>
      </c>
      <c r="L3100" s="24" t="s">
        <v>96</v>
      </c>
      <c r="M3100" s="24" t="s">
        <v>313</v>
      </c>
      <c r="N3100" t="s">
        <v>85</v>
      </c>
      <c r="O3100" s="24">
        <v>3</v>
      </c>
      <c r="P3100">
        <v>10</v>
      </c>
      <c r="Q3100">
        <v>10</v>
      </c>
      <c r="R3100">
        <v>26</v>
      </c>
      <c r="S3100" s="24">
        <v>13.5</v>
      </c>
      <c r="T3100" s="24">
        <v>13.5</v>
      </c>
      <c r="U3100" t="s">
        <v>300</v>
      </c>
      <c r="V3100" s="14" t="str">
        <f>VLOOKUP($U3100,look_up!$A$2:J3126,2,FALSE)</f>
        <v>Anêmona</v>
      </c>
      <c r="W3100" s="14" t="str">
        <f>VLOOKUP($U3100,look_up!$A$2:K3126,3,FALSE)</f>
        <v>Genus</v>
      </c>
      <c r="X3100" s="14" t="str">
        <f>VLOOKUP($U3100,look_up!$A$2:L3126,4,FALSE)</f>
        <v>NA</v>
      </c>
      <c r="Y3100" s="14" t="str">
        <f>VLOOKUP($U3100,look_up!A$2:K3126,5,FALSE)</f>
        <v>Animalia</v>
      </c>
      <c r="Z3100" s="14" t="str">
        <f>VLOOKUP($U3100,look_up!A$2:L3126,6,FALSE)</f>
        <v>Cnidaria</v>
      </c>
      <c r="AA3100" s="14" t="str">
        <f>VLOOKUP($U3100,look_up!A$2:M3126,7,FALSE)</f>
        <v>Anthozoa</v>
      </c>
      <c r="AB3100" s="14" t="str">
        <f>VLOOKUP($U3100,look_up!$A$2:P3126,8,FALSE)</f>
        <v>Actiniaria</v>
      </c>
      <c r="AC3100" s="14" t="str">
        <f>VLOOKUP($U3100,look_up!$A$2:Q3126,9,FALSE)</f>
        <v>Andvakiidae</v>
      </c>
      <c r="AD3100" s="14">
        <f>VLOOKUP($U3100,look_up!A$2:P3126,10,FALSE)</f>
        <v>100766</v>
      </c>
      <c r="AE3100" s="16">
        <v>0</v>
      </c>
      <c r="AF3100" s="24" t="s">
        <v>216</v>
      </c>
      <c r="AG3100">
        <v>40</v>
      </c>
      <c r="AH3100" s="16" t="s">
        <v>298</v>
      </c>
      <c r="AI3100" s="16" t="s">
        <v>297</v>
      </c>
      <c r="AJ3100" s="16" t="s">
        <v>214</v>
      </c>
      <c r="AK3100" s="16" t="s">
        <v>300</v>
      </c>
      <c r="AL3100" s="16">
        <v>0</v>
      </c>
    </row>
    <row r="3101" spans="1:38" x14ac:dyDescent="0.3">
      <c r="A3101" s="24" t="s">
        <v>0</v>
      </c>
      <c r="B3101" t="s">
        <v>267</v>
      </c>
      <c r="C3101" t="s">
        <v>283</v>
      </c>
      <c r="D3101">
        <v>-27.27486</v>
      </c>
      <c r="E3101">
        <v>-48.36674</v>
      </c>
      <c r="F3101" s="24" t="s">
        <v>2</v>
      </c>
      <c r="G3101" s="24" t="s">
        <v>3</v>
      </c>
      <c r="H3101" s="25">
        <v>42396</v>
      </c>
      <c r="I3101" s="12" t="s">
        <v>282</v>
      </c>
      <c r="J3101" s="12" t="s">
        <v>270</v>
      </c>
      <c r="K3101" s="12" t="s">
        <v>292</v>
      </c>
      <c r="L3101" s="24" t="s">
        <v>96</v>
      </c>
      <c r="M3101" s="24" t="s">
        <v>313</v>
      </c>
      <c r="N3101" t="s">
        <v>85</v>
      </c>
      <c r="O3101" s="24">
        <v>1</v>
      </c>
      <c r="P3101">
        <v>5</v>
      </c>
      <c r="Q3101">
        <v>5</v>
      </c>
      <c r="R3101">
        <v>26</v>
      </c>
      <c r="S3101" s="24">
        <v>9.5</v>
      </c>
      <c r="T3101" s="24">
        <v>8</v>
      </c>
      <c r="U3101" t="s">
        <v>300</v>
      </c>
      <c r="V3101" s="14" t="str">
        <f>VLOOKUP($U3101,look_up!$A$2:J3127,2,FALSE)</f>
        <v>Anêmona</v>
      </c>
      <c r="W3101" s="14" t="str">
        <f>VLOOKUP($U3101,look_up!$A$2:K3127,3,FALSE)</f>
        <v>Genus</v>
      </c>
      <c r="X3101" s="14" t="str">
        <f>VLOOKUP($U3101,look_up!$A$2:L3127,4,FALSE)</f>
        <v>NA</v>
      </c>
      <c r="Y3101" s="14" t="str">
        <f>VLOOKUP($U3101,look_up!A$2:K3127,5,FALSE)</f>
        <v>Animalia</v>
      </c>
      <c r="Z3101" s="14" t="str">
        <f>VLOOKUP($U3101,look_up!A$2:L3127,6,FALSE)</f>
        <v>Cnidaria</v>
      </c>
      <c r="AA3101" s="14" t="str">
        <f>VLOOKUP($U3101,look_up!A$2:M3127,7,FALSE)</f>
        <v>Anthozoa</v>
      </c>
      <c r="AB3101" s="14" t="str">
        <f>VLOOKUP($U3101,look_up!$A$2:P3127,8,FALSE)</f>
        <v>Actiniaria</v>
      </c>
      <c r="AC3101" s="14" t="str">
        <f>VLOOKUP($U3101,look_up!$A$2:Q3127,9,FALSE)</f>
        <v>Andvakiidae</v>
      </c>
      <c r="AD3101" s="14">
        <f>VLOOKUP($U3101,look_up!A$2:P3127,10,FALSE)</f>
        <v>100766</v>
      </c>
      <c r="AE3101" s="16">
        <v>0</v>
      </c>
      <c r="AF3101" s="24" t="s">
        <v>216</v>
      </c>
      <c r="AG3101">
        <v>40</v>
      </c>
      <c r="AH3101" s="16" t="s">
        <v>298</v>
      </c>
      <c r="AI3101" s="16" t="s">
        <v>297</v>
      </c>
      <c r="AJ3101" s="16" t="s">
        <v>214</v>
      </c>
      <c r="AK3101" s="16" t="s">
        <v>300</v>
      </c>
      <c r="AL3101" s="16">
        <v>0</v>
      </c>
    </row>
    <row r="3102" spans="1:38" x14ac:dyDescent="0.3">
      <c r="A3102" s="24" t="s">
        <v>0</v>
      </c>
      <c r="B3102" t="s">
        <v>267</v>
      </c>
      <c r="C3102" t="s">
        <v>283</v>
      </c>
      <c r="D3102">
        <v>-27.27486</v>
      </c>
      <c r="E3102">
        <v>-48.36674</v>
      </c>
      <c r="F3102" s="24" t="s">
        <v>2</v>
      </c>
      <c r="G3102" s="24" t="s">
        <v>3</v>
      </c>
      <c r="H3102" s="25">
        <v>42396</v>
      </c>
      <c r="I3102" s="12" t="s">
        <v>282</v>
      </c>
      <c r="J3102" s="12" t="s">
        <v>270</v>
      </c>
      <c r="K3102" s="12" t="s">
        <v>292</v>
      </c>
      <c r="L3102" s="24" t="s">
        <v>96</v>
      </c>
      <c r="M3102" s="24" t="s">
        <v>313</v>
      </c>
      <c r="N3102" t="s">
        <v>85</v>
      </c>
      <c r="O3102" s="24">
        <v>2</v>
      </c>
      <c r="P3102">
        <v>5</v>
      </c>
      <c r="Q3102">
        <v>5</v>
      </c>
      <c r="R3102">
        <v>26</v>
      </c>
      <c r="S3102" s="24">
        <v>9.5</v>
      </c>
      <c r="T3102" s="24">
        <v>8</v>
      </c>
      <c r="U3102" t="s">
        <v>300</v>
      </c>
      <c r="V3102" s="14" t="str">
        <f>VLOOKUP($U3102,look_up!$A$2:J3128,2,FALSE)</f>
        <v>Anêmona</v>
      </c>
      <c r="W3102" s="14" t="str">
        <f>VLOOKUP($U3102,look_up!$A$2:K3128,3,FALSE)</f>
        <v>Genus</v>
      </c>
      <c r="X3102" s="14" t="str">
        <f>VLOOKUP($U3102,look_up!$A$2:L3128,4,FALSE)</f>
        <v>NA</v>
      </c>
      <c r="Y3102" s="14" t="str">
        <f>VLOOKUP($U3102,look_up!A$2:K3128,5,FALSE)</f>
        <v>Animalia</v>
      </c>
      <c r="Z3102" s="14" t="str">
        <f>VLOOKUP($U3102,look_up!A$2:L3128,6,FALSE)</f>
        <v>Cnidaria</v>
      </c>
      <c r="AA3102" s="14" t="str">
        <f>VLOOKUP($U3102,look_up!A$2:M3128,7,FALSE)</f>
        <v>Anthozoa</v>
      </c>
      <c r="AB3102" s="14" t="str">
        <f>VLOOKUP($U3102,look_up!$A$2:P3128,8,FALSE)</f>
        <v>Actiniaria</v>
      </c>
      <c r="AC3102" s="14" t="str">
        <f>VLOOKUP($U3102,look_up!$A$2:Q3128,9,FALSE)</f>
        <v>Andvakiidae</v>
      </c>
      <c r="AD3102" s="14">
        <f>VLOOKUP($U3102,look_up!A$2:P3128,10,FALSE)</f>
        <v>100766</v>
      </c>
      <c r="AE3102" s="16">
        <v>0</v>
      </c>
      <c r="AF3102" s="24" t="s">
        <v>216</v>
      </c>
      <c r="AG3102">
        <v>40</v>
      </c>
      <c r="AH3102" s="16" t="s">
        <v>298</v>
      </c>
      <c r="AI3102" s="16" t="s">
        <v>297</v>
      </c>
      <c r="AJ3102" s="16" t="s">
        <v>214</v>
      </c>
      <c r="AK3102" s="16" t="s">
        <v>300</v>
      </c>
      <c r="AL3102" s="16">
        <v>0</v>
      </c>
    </row>
    <row r="3103" spans="1:38" x14ac:dyDescent="0.3">
      <c r="A3103" s="24" t="s">
        <v>0</v>
      </c>
      <c r="B3103" t="s">
        <v>267</v>
      </c>
      <c r="C3103" t="s">
        <v>283</v>
      </c>
      <c r="D3103">
        <v>-27.27486</v>
      </c>
      <c r="E3103">
        <v>-48.36674</v>
      </c>
      <c r="F3103" s="24" t="s">
        <v>2</v>
      </c>
      <c r="G3103" s="24" t="s">
        <v>3</v>
      </c>
      <c r="H3103" s="25">
        <v>42396</v>
      </c>
      <c r="I3103" s="12" t="s">
        <v>282</v>
      </c>
      <c r="J3103" s="12" t="s">
        <v>270</v>
      </c>
      <c r="K3103" s="12" t="s">
        <v>292</v>
      </c>
      <c r="L3103" s="24" t="s">
        <v>96</v>
      </c>
      <c r="M3103" s="24" t="s">
        <v>313</v>
      </c>
      <c r="N3103" t="s">
        <v>85</v>
      </c>
      <c r="O3103" s="24">
        <v>3</v>
      </c>
      <c r="P3103">
        <v>5</v>
      </c>
      <c r="Q3103">
        <v>5</v>
      </c>
      <c r="R3103">
        <v>26</v>
      </c>
      <c r="S3103" s="24">
        <v>9.5</v>
      </c>
      <c r="T3103" s="24">
        <v>8</v>
      </c>
      <c r="U3103" t="s">
        <v>300</v>
      </c>
      <c r="V3103" s="14" t="str">
        <f>VLOOKUP($U3103,look_up!$A$2:J3129,2,FALSE)</f>
        <v>Anêmona</v>
      </c>
      <c r="W3103" s="14" t="str">
        <f>VLOOKUP($U3103,look_up!$A$2:K3129,3,FALSE)</f>
        <v>Genus</v>
      </c>
      <c r="X3103" s="14" t="str">
        <f>VLOOKUP($U3103,look_up!$A$2:L3129,4,FALSE)</f>
        <v>NA</v>
      </c>
      <c r="Y3103" s="14" t="str">
        <f>VLOOKUP($U3103,look_up!A$2:K3129,5,FALSE)</f>
        <v>Animalia</v>
      </c>
      <c r="Z3103" s="14" t="str">
        <f>VLOOKUP($U3103,look_up!A$2:L3129,6,FALSE)</f>
        <v>Cnidaria</v>
      </c>
      <c r="AA3103" s="14" t="str">
        <f>VLOOKUP($U3103,look_up!A$2:M3129,7,FALSE)</f>
        <v>Anthozoa</v>
      </c>
      <c r="AB3103" s="14" t="str">
        <f>VLOOKUP($U3103,look_up!$A$2:P3129,8,FALSE)</f>
        <v>Actiniaria</v>
      </c>
      <c r="AC3103" s="14" t="str">
        <f>VLOOKUP($U3103,look_up!$A$2:Q3129,9,FALSE)</f>
        <v>Andvakiidae</v>
      </c>
      <c r="AD3103" s="14">
        <f>VLOOKUP($U3103,look_up!A$2:P3129,10,FALSE)</f>
        <v>100766</v>
      </c>
      <c r="AE3103" s="16">
        <v>0</v>
      </c>
      <c r="AF3103" s="24" t="s">
        <v>216</v>
      </c>
      <c r="AG3103">
        <v>40</v>
      </c>
      <c r="AH3103" s="16" t="s">
        <v>298</v>
      </c>
      <c r="AI3103" s="16" t="s">
        <v>297</v>
      </c>
      <c r="AJ3103" s="16" t="s">
        <v>214</v>
      </c>
      <c r="AK3103" s="16" t="s">
        <v>300</v>
      </c>
      <c r="AL3103" s="16">
        <v>0</v>
      </c>
    </row>
    <row r="3104" spans="1:38" x14ac:dyDescent="0.3">
      <c r="A3104" s="24" t="s">
        <v>0</v>
      </c>
      <c r="B3104" t="s">
        <v>267</v>
      </c>
      <c r="C3104" t="s">
        <v>283</v>
      </c>
      <c r="D3104">
        <v>-27.27486</v>
      </c>
      <c r="E3104">
        <v>-48.36674</v>
      </c>
      <c r="F3104" s="24" t="s">
        <v>2</v>
      </c>
      <c r="G3104" s="24" t="s">
        <v>3</v>
      </c>
      <c r="H3104" s="25">
        <v>42396</v>
      </c>
      <c r="I3104" s="12" t="s">
        <v>282</v>
      </c>
      <c r="J3104" s="12" t="s">
        <v>270</v>
      </c>
      <c r="K3104" s="12" t="s">
        <v>292</v>
      </c>
      <c r="L3104" s="24" t="s">
        <v>96</v>
      </c>
      <c r="M3104" s="24" t="s">
        <v>313</v>
      </c>
      <c r="N3104" t="s">
        <v>85</v>
      </c>
      <c r="O3104" s="24">
        <v>1</v>
      </c>
      <c r="P3104">
        <v>10</v>
      </c>
      <c r="Q3104">
        <v>10</v>
      </c>
      <c r="R3104">
        <v>23</v>
      </c>
      <c r="S3104" s="24">
        <v>9.5</v>
      </c>
      <c r="T3104" s="24">
        <v>7.6</v>
      </c>
      <c r="U3104" t="s">
        <v>300</v>
      </c>
      <c r="V3104" s="14" t="str">
        <f>VLOOKUP($U3104,look_up!$A$2:J3130,2,FALSE)</f>
        <v>Anêmona</v>
      </c>
      <c r="W3104" s="14" t="str">
        <f>VLOOKUP($U3104,look_up!$A$2:K3130,3,FALSE)</f>
        <v>Genus</v>
      </c>
      <c r="X3104" s="14" t="str">
        <f>VLOOKUP($U3104,look_up!$A$2:L3130,4,FALSE)</f>
        <v>NA</v>
      </c>
      <c r="Y3104" s="14" t="str">
        <f>VLOOKUP($U3104,look_up!A$2:K3130,5,FALSE)</f>
        <v>Animalia</v>
      </c>
      <c r="Z3104" s="14" t="str">
        <f>VLOOKUP($U3104,look_up!A$2:L3130,6,FALSE)</f>
        <v>Cnidaria</v>
      </c>
      <c r="AA3104" s="14" t="str">
        <f>VLOOKUP($U3104,look_up!A$2:M3130,7,FALSE)</f>
        <v>Anthozoa</v>
      </c>
      <c r="AB3104" s="14" t="str">
        <f>VLOOKUP($U3104,look_up!$A$2:P3130,8,FALSE)</f>
        <v>Actiniaria</v>
      </c>
      <c r="AC3104" s="14" t="str">
        <f>VLOOKUP($U3104,look_up!$A$2:Q3130,9,FALSE)</f>
        <v>Andvakiidae</v>
      </c>
      <c r="AD3104" s="14">
        <f>VLOOKUP($U3104,look_up!A$2:P3130,10,FALSE)</f>
        <v>100766</v>
      </c>
      <c r="AE3104" s="16">
        <v>0</v>
      </c>
      <c r="AF3104" s="24" t="s">
        <v>216</v>
      </c>
      <c r="AG3104">
        <v>40</v>
      </c>
      <c r="AH3104" s="16" t="s">
        <v>298</v>
      </c>
      <c r="AI3104" s="16" t="s">
        <v>297</v>
      </c>
      <c r="AJ3104" s="16" t="s">
        <v>214</v>
      </c>
      <c r="AK3104" s="16" t="s">
        <v>300</v>
      </c>
      <c r="AL3104" s="16">
        <v>0</v>
      </c>
    </row>
    <row r="3105" spans="1:38" x14ac:dyDescent="0.3">
      <c r="A3105" s="24" t="s">
        <v>0</v>
      </c>
      <c r="B3105" t="s">
        <v>267</v>
      </c>
      <c r="C3105" t="s">
        <v>283</v>
      </c>
      <c r="D3105">
        <v>-27.27486</v>
      </c>
      <c r="E3105">
        <v>-48.36674</v>
      </c>
      <c r="F3105" s="24" t="s">
        <v>2</v>
      </c>
      <c r="G3105" s="24" t="s">
        <v>3</v>
      </c>
      <c r="H3105" s="25">
        <v>42396</v>
      </c>
      <c r="I3105" s="12" t="s">
        <v>282</v>
      </c>
      <c r="J3105" s="12" t="s">
        <v>270</v>
      </c>
      <c r="K3105" s="12" t="s">
        <v>292</v>
      </c>
      <c r="L3105" s="24" t="s">
        <v>96</v>
      </c>
      <c r="M3105" s="24" t="s">
        <v>313</v>
      </c>
      <c r="N3105" t="s">
        <v>85</v>
      </c>
      <c r="O3105" s="24">
        <v>2</v>
      </c>
      <c r="P3105">
        <v>10</v>
      </c>
      <c r="Q3105">
        <v>10</v>
      </c>
      <c r="R3105">
        <v>23</v>
      </c>
      <c r="S3105" s="24">
        <v>9.5</v>
      </c>
      <c r="T3105" s="24">
        <v>7.6</v>
      </c>
      <c r="U3105" t="s">
        <v>300</v>
      </c>
      <c r="V3105" s="14" t="str">
        <f>VLOOKUP($U3105,look_up!$A$2:J3131,2,FALSE)</f>
        <v>Anêmona</v>
      </c>
      <c r="W3105" s="14" t="str">
        <f>VLOOKUP($U3105,look_up!$A$2:K3131,3,FALSE)</f>
        <v>Genus</v>
      </c>
      <c r="X3105" s="14" t="str">
        <f>VLOOKUP($U3105,look_up!$A$2:L3131,4,FALSE)</f>
        <v>NA</v>
      </c>
      <c r="Y3105" s="14" t="str">
        <f>VLOOKUP($U3105,look_up!A$2:K3131,5,FALSE)</f>
        <v>Animalia</v>
      </c>
      <c r="Z3105" s="14" t="str">
        <f>VLOOKUP($U3105,look_up!A$2:L3131,6,FALSE)</f>
        <v>Cnidaria</v>
      </c>
      <c r="AA3105" s="14" t="str">
        <f>VLOOKUP($U3105,look_up!A$2:M3131,7,FALSE)</f>
        <v>Anthozoa</v>
      </c>
      <c r="AB3105" s="14" t="str">
        <f>VLOOKUP($U3105,look_up!$A$2:P3131,8,FALSE)</f>
        <v>Actiniaria</v>
      </c>
      <c r="AC3105" s="14" t="str">
        <f>VLOOKUP($U3105,look_up!$A$2:Q3131,9,FALSE)</f>
        <v>Andvakiidae</v>
      </c>
      <c r="AD3105" s="14">
        <f>VLOOKUP($U3105,look_up!A$2:P3131,10,FALSE)</f>
        <v>100766</v>
      </c>
      <c r="AE3105" s="16">
        <v>0</v>
      </c>
      <c r="AF3105" s="24" t="s">
        <v>216</v>
      </c>
      <c r="AG3105">
        <v>40</v>
      </c>
      <c r="AH3105" s="16" t="s">
        <v>298</v>
      </c>
      <c r="AI3105" s="16" t="s">
        <v>297</v>
      </c>
      <c r="AJ3105" s="16" t="s">
        <v>214</v>
      </c>
      <c r="AK3105" s="16" t="s">
        <v>300</v>
      </c>
      <c r="AL3105" s="16">
        <v>0</v>
      </c>
    </row>
    <row r="3106" spans="1:38" x14ac:dyDescent="0.3">
      <c r="A3106" s="24" t="s">
        <v>0</v>
      </c>
      <c r="B3106" t="s">
        <v>267</v>
      </c>
      <c r="C3106" t="s">
        <v>283</v>
      </c>
      <c r="D3106">
        <v>-27.27486</v>
      </c>
      <c r="E3106">
        <v>-48.36674</v>
      </c>
      <c r="F3106" s="24" t="s">
        <v>2</v>
      </c>
      <c r="G3106" s="24" t="s">
        <v>3</v>
      </c>
      <c r="H3106" s="25">
        <v>42396</v>
      </c>
      <c r="I3106" s="12" t="s">
        <v>282</v>
      </c>
      <c r="J3106" s="12" t="s">
        <v>270</v>
      </c>
      <c r="K3106" s="12" t="s">
        <v>292</v>
      </c>
      <c r="L3106" s="24" t="s">
        <v>96</v>
      </c>
      <c r="M3106" s="24" t="s">
        <v>313</v>
      </c>
      <c r="N3106" t="s">
        <v>85</v>
      </c>
      <c r="O3106" s="24">
        <v>3</v>
      </c>
      <c r="P3106">
        <v>10</v>
      </c>
      <c r="Q3106">
        <v>10</v>
      </c>
      <c r="R3106">
        <v>23</v>
      </c>
      <c r="S3106" s="24">
        <v>9.5</v>
      </c>
      <c r="T3106" s="24">
        <v>7.6</v>
      </c>
      <c r="U3106" t="s">
        <v>300</v>
      </c>
      <c r="V3106" s="14" t="str">
        <f>VLOOKUP($U3106,look_up!$A$2:J3132,2,FALSE)</f>
        <v>Anêmona</v>
      </c>
      <c r="W3106" s="14" t="str">
        <f>VLOOKUP($U3106,look_up!$A$2:K3132,3,FALSE)</f>
        <v>Genus</v>
      </c>
      <c r="X3106" s="14" t="str">
        <f>VLOOKUP($U3106,look_up!$A$2:L3132,4,FALSE)</f>
        <v>NA</v>
      </c>
      <c r="Y3106" s="14" t="str">
        <f>VLOOKUP($U3106,look_up!A$2:K3132,5,FALSE)</f>
        <v>Animalia</v>
      </c>
      <c r="Z3106" s="14" t="str">
        <f>VLOOKUP($U3106,look_up!A$2:L3132,6,FALSE)</f>
        <v>Cnidaria</v>
      </c>
      <c r="AA3106" s="14" t="str">
        <f>VLOOKUP($U3106,look_up!A$2:M3132,7,FALSE)</f>
        <v>Anthozoa</v>
      </c>
      <c r="AB3106" s="14" t="str">
        <f>VLOOKUP($U3106,look_up!$A$2:P3132,8,FALSE)</f>
        <v>Actiniaria</v>
      </c>
      <c r="AC3106" s="14" t="str">
        <f>VLOOKUP($U3106,look_up!$A$2:Q3132,9,FALSE)</f>
        <v>Andvakiidae</v>
      </c>
      <c r="AD3106" s="14">
        <f>VLOOKUP($U3106,look_up!A$2:P3132,10,FALSE)</f>
        <v>100766</v>
      </c>
      <c r="AE3106" s="16">
        <v>0</v>
      </c>
      <c r="AF3106" s="24" t="s">
        <v>216</v>
      </c>
      <c r="AG3106">
        <v>40</v>
      </c>
      <c r="AH3106" s="16" t="s">
        <v>298</v>
      </c>
      <c r="AI3106" s="16" t="s">
        <v>297</v>
      </c>
      <c r="AJ3106" s="16" t="s">
        <v>214</v>
      </c>
      <c r="AK3106" s="16" t="s">
        <v>300</v>
      </c>
      <c r="AL3106" s="16">
        <v>0</v>
      </c>
    </row>
    <row r="3107" spans="1:38" x14ac:dyDescent="0.3">
      <c r="A3107" s="24" t="s">
        <v>0</v>
      </c>
      <c r="B3107" t="s">
        <v>19</v>
      </c>
      <c r="C3107" t="s">
        <v>284</v>
      </c>
      <c r="D3107">
        <v>-27.278230000000001</v>
      </c>
      <c r="E3107">
        <v>-48.375419999999998</v>
      </c>
      <c r="F3107" s="24" t="s">
        <v>2</v>
      </c>
      <c r="G3107" s="24" t="s">
        <v>3</v>
      </c>
      <c r="H3107" s="25">
        <v>42402</v>
      </c>
      <c r="I3107" s="12" t="s">
        <v>245</v>
      </c>
      <c r="J3107" s="12" t="s">
        <v>245</v>
      </c>
      <c r="K3107" s="12" t="s">
        <v>292</v>
      </c>
      <c r="L3107" s="24" t="s">
        <v>96</v>
      </c>
      <c r="M3107" s="24" t="s">
        <v>313</v>
      </c>
      <c r="N3107" t="s">
        <v>85</v>
      </c>
      <c r="O3107" s="24">
        <v>1</v>
      </c>
      <c r="P3107">
        <v>5</v>
      </c>
      <c r="Q3107">
        <v>5</v>
      </c>
      <c r="R3107">
        <v>23</v>
      </c>
      <c r="S3107" s="24">
        <v>6.7</v>
      </c>
      <c r="T3107" s="24">
        <v>7</v>
      </c>
      <c r="U3107" t="s">
        <v>300</v>
      </c>
      <c r="V3107" s="14" t="str">
        <f>VLOOKUP($U3107,look_up!$A$2:J3133,2,FALSE)</f>
        <v>Anêmona</v>
      </c>
      <c r="W3107" s="14" t="str">
        <f>VLOOKUP($U3107,look_up!$A$2:K3133,3,FALSE)</f>
        <v>Genus</v>
      </c>
      <c r="X3107" s="14" t="str">
        <f>VLOOKUP($U3107,look_up!$A$2:L3133,4,FALSE)</f>
        <v>NA</v>
      </c>
      <c r="Y3107" s="14" t="str">
        <f>VLOOKUP($U3107,look_up!A$2:K3133,5,FALSE)</f>
        <v>Animalia</v>
      </c>
      <c r="Z3107" s="14" t="str">
        <f>VLOOKUP($U3107,look_up!A$2:L3133,6,FALSE)</f>
        <v>Cnidaria</v>
      </c>
      <c r="AA3107" s="14" t="str">
        <f>VLOOKUP($U3107,look_up!A$2:M3133,7,FALSE)</f>
        <v>Anthozoa</v>
      </c>
      <c r="AB3107" s="14" t="str">
        <f>VLOOKUP($U3107,look_up!$A$2:P3133,8,FALSE)</f>
        <v>Actiniaria</v>
      </c>
      <c r="AC3107" s="14" t="str">
        <f>VLOOKUP($U3107,look_up!$A$2:Q3133,9,FALSE)</f>
        <v>Andvakiidae</v>
      </c>
      <c r="AD3107" s="14">
        <f>VLOOKUP($U3107,look_up!A$2:P3133,10,FALSE)</f>
        <v>100766</v>
      </c>
      <c r="AE3107" s="16">
        <v>0</v>
      </c>
      <c r="AF3107" s="24" t="s">
        <v>216</v>
      </c>
      <c r="AG3107">
        <v>40</v>
      </c>
      <c r="AH3107" s="16" t="s">
        <v>298</v>
      </c>
      <c r="AI3107" s="16" t="s">
        <v>297</v>
      </c>
      <c r="AJ3107" s="16" t="s">
        <v>214</v>
      </c>
      <c r="AK3107" s="16" t="s">
        <v>300</v>
      </c>
      <c r="AL3107" s="16">
        <v>0</v>
      </c>
    </row>
    <row r="3108" spans="1:38" x14ac:dyDescent="0.3">
      <c r="A3108" s="24" t="s">
        <v>0</v>
      </c>
      <c r="B3108" t="s">
        <v>19</v>
      </c>
      <c r="C3108" t="s">
        <v>284</v>
      </c>
      <c r="D3108">
        <v>-27.278230000000001</v>
      </c>
      <c r="E3108">
        <v>-48.375419999999998</v>
      </c>
      <c r="F3108" s="24" t="s">
        <v>2</v>
      </c>
      <c r="G3108" s="24" t="s">
        <v>3</v>
      </c>
      <c r="H3108" s="25">
        <v>42402</v>
      </c>
      <c r="I3108" s="12" t="s">
        <v>245</v>
      </c>
      <c r="J3108" s="12" t="s">
        <v>245</v>
      </c>
      <c r="K3108" s="12" t="s">
        <v>292</v>
      </c>
      <c r="L3108" s="24" t="s">
        <v>96</v>
      </c>
      <c r="M3108" s="24" t="s">
        <v>313</v>
      </c>
      <c r="N3108" t="s">
        <v>85</v>
      </c>
      <c r="O3108" s="24">
        <v>2</v>
      </c>
      <c r="P3108">
        <v>5</v>
      </c>
      <c r="Q3108">
        <v>5</v>
      </c>
      <c r="R3108">
        <v>23</v>
      </c>
      <c r="S3108" s="24">
        <v>6.7</v>
      </c>
      <c r="T3108" s="24">
        <v>7</v>
      </c>
      <c r="U3108" t="s">
        <v>300</v>
      </c>
      <c r="V3108" s="14" t="str">
        <f>VLOOKUP($U3108,look_up!$A$2:J3134,2,FALSE)</f>
        <v>Anêmona</v>
      </c>
      <c r="W3108" s="14" t="str">
        <f>VLOOKUP($U3108,look_up!$A$2:K3134,3,FALSE)</f>
        <v>Genus</v>
      </c>
      <c r="X3108" s="14" t="str">
        <f>VLOOKUP($U3108,look_up!$A$2:L3134,4,FALSE)</f>
        <v>NA</v>
      </c>
      <c r="Y3108" s="14" t="str">
        <f>VLOOKUP($U3108,look_up!A$2:K3134,5,FALSE)</f>
        <v>Animalia</v>
      </c>
      <c r="Z3108" s="14" t="str">
        <f>VLOOKUP($U3108,look_up!A$2:L3134,6,FALSE)</f>
        <v>Cnidaria</v>
      </c>
      <c r="AA3108" s="14" t="str">
        <f>VLOOKUP($U3108,look_up!A$2:M3134,7,FALSE)</f>
        <v>Anthozoa</v>
      </c>
      <c r="AB3108" s="14" t="str">
        <f>VLOOKUP($U3108,look_up!$A$2:P3134,8,FALSE)</f>
        <v>Actiniaria</v>
      </c>
      <c r="AC3108" s="14" t="str">
        <f>VLOOKUP($U3108,look_up!$A$2:Q3134,9,FALSE)</f>
        <v>Andvakiidae</v>
      </c>
      <c r="AD3108" s="14">
        <f>VLOOKUP($U3108,look_up!A$2:P3134,10,FALSE)</f>
        <v>100766</v>
      </c>
      <c r="AE3108" s="16">
        <v>0</v>
      </c>
      <c r="AF3108" s="24" t="s">
        <v>216</v>
      </c>
      <c r="AG3108">
        <v>40</v>
      </c>
      <c r="AH3108" s="16" t="s">
        <v>298</v>
      </c>
      <c r="AI3108" s="16" t="s">
        <v>297</v>
      </c>
      <c r="AJ3108" s="16" t="s">
        <v>214</v>
      </c>
      <c r="AK3108" s="16" t="s">
        <v>300</v>
      </c>
      <c r="AL3108" s="16">
        <v>0</v>
      </c>
    </row>
    <row r="3109" spans="1:38" x14ac:dyDescent="0.3">
      <c r="A3109" s="24" t="s">
        <v>0</v>
      </c>
      <c r="B3109" t="s">
        <v>19</v>
      </c>
      <c r="C3109" t="s">
        <v>284</v>
      </c>
      <c r="D3109">
        <v>-27.278230000000001</v>
      </c>
      <c r="E3109">
        <v>-48.375419999999998</v>
      </c>
      <c r="F3109" s="24" t="s">
        <v>2</v>
      </c>
      <c r="G3109" s="24" t="s">
        <v>3</v>
      </c>
      <c r="H3109" s="25">
        <v>42402</v>
      </c>
      <c r="I3109" s="12" t="s">
        <v>245</v>
      </c>
      <c r="J3109" s="12" t="s">
        <v>245</v>
      </c>
      <c r="K3109" s="12" t="s">
        <v>292</v>
      </c>
      <c r="L3109" s="24" t="s">
        <v>96</v>
      </c>
      <c r="M3109" s="24" t="s">
        <v>313</v>
      </c>
      <c r="N3109" t="s">
        <v>85</v>
      </c>
      <c r="O3109" s="24">
        <v>3</v>
      </c>
      <c r="P3109">
        <v>5</v>
      </c>
      <c r="Q3109">
        <v>5</v>
      </c>
      <c r="R3109">
        <v>23</v>
      </c>
      <c r="S3109" s="24">
        <v>6.7</v>
      </c>
      <c r="T3109" s="24">
        <v>7</v>
      </c>
      <c r="U3109" t="s">
        <v>300</v>
      </c>
      <c r="V3109" s="14" t="str">
        <f>VLOOKUP($U3109,look_up!$A$2:J3135,2,FALSE)</f>
        <v>Anêmona</v>
      </c>
      <c r="W3109" s="14" t="str">
        <f>VLOOKUP($U3109,look_up!$A$2:K3135,3,FALSE)</f>
        <v>Genus</v>
      </c>
      <c r="X3109" s="14" t="str">
        <f>VLOOKUP($U3109,look_up!$A$2:L3135,4,FALSE)</f>
        <v>NA</v>
      </c>
      <c r="Y3109" s="14" t="str">
        <f>VLOOKUP($U3109,look_up!A$2:K3135,5,FALSE)</f>
        <v>Animalia</v>
      </c>
      <c r="Z3109" s="14" t="str">
        <f>VLOOKUP($U3109,look_up!A$2:L3135,6,FALSE)</f>
        <v>Cnidaria</v>
      </c>
      <c r="AA3109" s="14" t="str">
        <f>VLOOKUP($U3109,look_up!A$2:M3135,7,FALSE)</f>
        <v>Anthozoa</v>
      </c>
      <c r="AB3109" s="14" t="str">
        <f>VLOOKUP($U3109,look_up!$A$2:P3135,8,FALSE)</f>
        <v>Actiniaria</v>
      </c>
      <c r="AC3109" s="14" t="str">
        <f>VLOOKUP($U3109,look_up!$A$2:Q3135,9,FALSE)</f>
        <v>Andvakiidae</v>
      </c>
      <c r="AD3109" s="14">
        <f>VLOOKUP($U3109,look_up!A$2:P3135,10,FALSE)</f>
        <v>100766</v>
      </c>
      <c r="AE3109" s="16">
        <v>0</v>
      </c>
      <c r="AF3109" s="24" t="s">
        <v>216</v>
      </c>
      <c r="AG3109">
        <v>40</v>
      </c>
      <c r="AH3109" s="16" t="s">
        <v>298</v>
      </c>
      <c r="AI3109" s="16" t="s">
        <v>297</v>
      </c>
      <c r="AJ3109" s="16" t="s">
        <v>214</v>
      </c>
      <c r="AK3109" s="16" t="s">
        <v>300</v>
      </c>
      <c r="AL3109" s="16">
        <v>0</v>
      </c>
    </row>
    <row r="3110" spans="1:38" x14ac:dyDescent="0.3">
      <c r="A3110" s="24" t="s">
        <v>0</v>
      </c>
      <c r="B3110" t="s">
        <v>19</v>
      </c>
      <c r="C3110" t="s">
        <v>284</v>
      </c>
      <c r="D3110">
        <v>-27.278230000000001</v>
      </c>
      <c r="E3110">
        <v>-48.375419999999998</v>
      </c>
      <c r="F3110" s="24" t="s">
        <v>2</v>
      </c>
      <c r="G3110" s="24" t="s">
        <v>3</v>
      </c>
      <c r="H3110" s="25">
        <v>42402</v>
      </c>
      <c r="I3110" s="12" t="s">
        <v>245</v>
      </c>
      <c r="J3110" s="12" t="s">
        <v>245</v>
      </c>
      <c r="K3110" s="12" t="s">
        <v>292</v>
      </c>
      <c r="L3110" s="24" t="s">
        <v>96</v>
      </c>
      <c r="M3110" s="24" t="s">
        <v>313</v>
      </c>
      <c r="N3110" t="s">
        <v>86</v>
      </c>
      <c r="O3110" s="24">
        <v>1</v>
      </c>
      <c r="P3110">
        <v>6</v>
      </c>
      <c r="Q3110">
        <v>6</v>
      </c>
      <c r="R3110">
        <v>23</v>
      </c>
      <c r="S3110" s="24">
        <v>6.7</v>
      </c>
      <c r="T3110" s="24">
        <v>5</v>
      </c>
      <c r="U3110" t="s">
        <v>300</v>
      </c>
      <c r="V3110" s="14" t="str">
        <f>VLOOKUP($U3110,look_up!$A$2:J3136,2,FALSE)</f>
        <v>Anêmona</v>
      </c>
      <c r="W3110" s="14" t="str">
        <f>VLOOKUP($U3110,look_up!$A$2:K3136,3,FALSE)</f>
        <v>Genus</v>
      </c>
      <c r="X3110" s="14" t="str">
        <f>VLOOKUP($U3110,look_up!$A$2:L3136,4,FALSE)</f>
        <v>NA</v>
      </c>
      <c r="Y3110" s="14" t="str">
        <f>VLOOKUP($U3110,look_up!A$2:K3136,5,FALSE)</f>
        <v>Animalia</v>
      </c>
      <c r="Z3110" s="14" t="str">
        <f>VLOOKUP($U3110,look_up!A$2:L3136,6,FALSE)</f>
        <v>Cnidaria</v>
      </c>
      <c r="AA3110" s="14" t="str">
        <f>VLOOKUP($U3110,look_up!A$2:M3136,7,FALSE)</f>
        <v>Anthozoa</v>
      </c>
      <c r="AB3110" s="14" t="str">
        <f>VLOOKUP($U3110,look_up!$A$2:P3136,8,FALSE)</f>
        <v>Actiniaria</v>
      </c>
      <c r="AC3110" s="14" t="str">
        <f>VLOOKUP($U3110,look_up!$A$2:Q3136,9,FALSE)</f>
        <v>Andvakiidae</v>
      </c>
      <c r="AD3110" s="14">
        <f>VLOOKUP($U3110,look_up!A$2:P3136,10,FALSE)</f>
        <v>100766</v>
      </c>
      <c r="AE3110" s="16">
        <v>0</v>
      </c>
      <c r="AF3110" s="24" t="s">
        <v>216</v>
      </c>
      <c r="AG3110">
        <v>40</v>
      </c>
      <c r="AH3110" s="16" t="s">
        <v>298</v>
      </c>
      <c r="AI3110" s="16" t="s">
        <v>297</v>
      </c>
      <c r="AJ3110" s="16" t="s">
        <v>214</v>
      </c>
      <c r="AK3110" s="16" t="s">
        <v>300</v>
      </c>
      <c r="AL3110" s="16">
        <v>0</v>
      </c>
    </row>
    <row r="3111" spans="1:38" x14ac:dyDescent="0.3">
      <c r="A3111" s="24" t="s">
        <v>0</v>
      </c>
      <c r="B3111" t="s">
        <v>19</v>
      </c>
      <c r="C3111" t="s">
        <v>284</v>
      </c>
      <c r="D3111">
        <v>-27.278230000000001</v>
      </c>
      <c r="E3111">
        <v>-48.375419999999998</v>
      </c>
      <c r="F3111" s="24" t="s">
        <v>2</v>
      </c>
      <c r="G3111" s="24" t="s">
        <v>3</v>
      </c>
      <c r="H3111" s="25">
        <v>42402</v>
      </c>
      <c r="I3111" s="12" t="s">
        <v>245</v>
      </c>
      <c r="J3111" s="12" t="s">
        <v>245</v>
      </c>
      <c r="K3111" s="12" t="s">
        <v>292</v>
      </c>
      <c r="L3111" s="24" t="s">
        <v>96</v>
      </c>
      <c r="M3111" s="24" t="s">
        <v>313</v>
      </c>
      <c r="N3111" t="s">
        <v>86</v>
      </c>
      <c r="O3111" s="24">
        <v>2</v>
      </c>
      <c r="P3111">
        <v>6</v>
      </c>
      <c r="Q3111">
        <v>6</v>
      </c>
      <c r="R3111">
        <v>23</v>
      </c>
      <c r="S3111" s="24">
        <v>6.7</v>
      </c>
      <c r="T3111" s="24">
        <v>5</v>
      </c>
      <c r="U3111" t="s">
        <v>300</v>
      </c>
      <c r="V3111" s="14" t="str">
        <f>VLOOKUP($U3111,look_up!$A$2:J3137,2,FALSE)</f>
        <v>Anêmona</v>
      </c>
      <c r="W3111" s="14" t="str">
        <f>VLOOKUP($U3111,look_up!$A$2:K3137,3,FALSE)</f>
        <v>Genus</v>
      </c>
      <c r="X3111" s="14" t="str">
        <f>VLOOKUP($U3111,look_up!$A$2:L3137,4,FALSE)</f>
        <v>NA</v>
      </c>
      <c r="Y3111" s="14" t="str">
        <f>VLOOKUP($U3111,look_up!A$2:K3137,5,FALSE)</f>
        <v>Animalia</v>
      </c>
      <c r="Z3111" s="14" t="str">
        <f>VLOOKUP($U3111,look_up!A$2:L3137,6,FALSE)</f>
        <v>Cnidaria</v>
      </c>
      <c r="AA3111" s="14" t="str">
        <f>VLOOKUP($U3111,look_up!A$2:M3137,7,FALSE)</f>
        <v>Anthozoa</v>
      </c>
      <c r="AB3111" s="14" t="str">
        <f>VLOOKUP($U3111,look_up!$A$2:P3137,8,FALSE)</f>
        <v>Actiniaria</v>
      </c>
      <c r="AC3111" s="14" t="str">
        <f>VLOOKUP($U3111,look_up!$A$2:Q3137,9,FALSE)</f>
        <v>Andvakiidae</v>
      </c>
      <c r="AD3111" s="14">
        <f>VLOOKUP($U3111,look_up!A$2:P3137,10,FALSE)</f>
        <v>100766</v>
      </c>
      <c r="AE3111" s="16">
        <v>0</v>
      </c>
      <c r="AF3111" s="24" t="s">
        <v>216</v>
      </c>
      <c r="AG3111">
        <v>40</v>
      </c>
      <c r="AH3111" s="16" t="s">
        <v>298</v>
      </c>
      <c r="AI3111" s="16" t="s">
        <v>297</v>
      </c>
      <c r="AJ3111" s="16" t="s">
        <v>214</v>
      </c>
      <c r="AK3111" s="16" t="s">
        <v>300</v>
      </c>
      <c r="AL3111" s="16">
        <v>0</v>
      </c>
    </row>
    <row r="3112" spans="1:38" x14ac:dyDescent="0.3">
      <c r="A3112" s="24" t="s">
        <v>0</v>
      </c>
      <c r="B3112" t="s">
        <v>19</v>
      </c>
      <c r="C3112" t="s">
        <v>284</v>
      </c>
      <c r="D3112">
        <v>-27.278230000000001</v>
      </c>
      <c r="E3112">
        <v>-48.375419999999998</v>
      </c>
      <c r="F3112" s="24" t="s">
        <v>2</v>
      </c>
      <c r="G3112" s="24" t="s">
        <v>3</v>
      </c>
      <c r="H3112" s="25">
        <v>42402</v>
      </c>
      <c r="I3112" s="12" t="s">
        <v>245</v>
      </c>
      <c r="J3112" s="12" t="s">
        <v>245</v>
      </c>
      <c r="K3112" s="12" t="s">
        <v>292</v>
      </c>
      <c r="L3112" s="24" t="s">
        <v>96</v>
      </c>
      <c r="M3112" s="24" t="s">
        <v>313</v>
      </c>
      <c r="N3112" t="s">
        <v>86</v>
      </c>
      <c r="O3112" s="24">
        <v>3</v>
      </c>
      <c r="P3112">
        <v>6</v>
      </c>
      <c r="Q3112">
        <v>6</v>
      </c>
      <c r="R3112">
        <v>23</v>
      </c>
      <c r="S3112" s="24">
        <v>6.7</v>
      </c>
      <c r="T3112" s="24">
        <v>5</v>
      </c>
      <c r="U3112" t="s">
        <v>300</v>
      </c>
      <c r="V3112" s="14" t="str">
        <f>VLOOKUP($U3112,look_up!$A$2:J3138,2,FALSE)</f>
        <v>Anêmona</v>
      </c>
      <c r="W3112" s="14" t="str">
        <f>VLOOKUP($U3112,look_up!$A$2:K3138,3,FALSE)</f>
        <v>Genus</v>
      </c>
      <c r="X3112" s="14" t="str">
        <f>VLOOKUP($U3112,look_up!$A$2:L3138,4,FALSE)</f>
        <v>NA</v>
      </c>
      <c r="Y3112" s="14" t="str">
        <f>VLOOKUP($U3112,look_up!A$2:K3138,5,FALSE)</f>
        <v>Animalia</v>
      </c>
      <c r="Z3112" s="14" t="str">
        <f>VLOOKUP($U3112,look_up!A$2:L3138,6,FALSE)</f>
        <v>Cnidaria</v>
      </c>
      <c r="AA3112" s="14" t="str">
        <f>VLOOKUP($U3112,look_up!A$2:M3138,7,FALSE)</f>
        <v>Anthozoa</v>
      </c>
      <c r="AB3112" s="14" t="str">
        <f>VLOOKUP($U3112,look_up!$A$2:P3138,8,FALSE)</f>
        <v>Actiniaria</v>
      </c>
      <c r="AC3112" s="14" t="str">
        <f>VLOOKUP($U3112,look_up!$A$2:Q3138,9,FALSE)</f>
        <v>Andvakiidae</v>
      </c>
      <c r="AD3112" s="14">
        <f>VLOOKUP($U3112,look_up!A$2:P3138,10,FALSE)</f>
        <v>100766</v>
      </c>
      <c r="AE3112" s="16">
        <v>0</v>
      </c>
      <c r="AF3112" s="24" t="s">
        <v>216</v>
      </c>
      <c r="AG3112">
        <v>40</v>
      </c>
      <c r="AH3112" s="16" t="s">
        <v>298</v>
      </c>
      <c r="AI3112" s="16" t="s">
        <v>297</v>
      </c>
      <c r="AJ3112" s="16" t="s">
        <v>214</v>
      </c>
      <c r="AK3112" s="16" t="s">
        <v>300</v>
      </c>
      <c r="AL3112" s="16">
        <v>0</v>
      </c>
    </row>
    <row r="3113" spans="1:38" x14ac:dyDescent="0.3">
      <c r="A3113" s="24" t="s">
        <v>0</v>
      </c>
      <c r="B3113" t="s">
        <v>267</v>
      </c>
      <c r="C3113" t="s">
        <v>312</v>
      </c>
      <c r="D3113">
        <v>-27.180980000000002</v>
      </c>
      <c r="E3113">
        <v>-48.409959999999998</v>
      </c>
      <c r="F3113" s="24" t="s">
        <v>2</v>
      </c>
      <c r="G3113" s="24" t="s">
        <v>3</v>
      </c>
      <c r="H3113" s="25">
        <v>42397</v>
      </c>
      <c r="I3113" s="12" t="s">
        <v>288</v>
      </c>
      <c r="J3113" s="12" t="s">
        <v>270</v>
      </c>
      <c r="K3113" s="12" t="s">
        <v>292</v>
      </c>
      <c r="L3113" s="24" t="s">
        <v>96</v>
      </c>
      <c r="M3113" s="24" t="s">
        <v>313</v>
      </c>
      <c r="N3113" t="s">
        <v>85</v>
      </c>
      <c r="O3113" s="24">
        <v>1</v>
      </c>
      <c r="P3113">
        <v>5</v>
      </c>
      <c r="Q3113">
        <v>5</v>
      </c>
      <c r="R3113">
        <v>23</v>
      </c>
      <c r="S3113" s="24">
        <v>8</v>
      </c>
      <c r="T3113" s="24">
        <v>8.4</v>
      </c>
      <c r="U3113" t="s">
        <v>300</v>
      </c>
      <c r="V3113" s="14" t="str">
        <f>VLOOKUP($U3113,look_up!$A$2:J3139,2,FALSE)</f>
        <v>Anêmona</v>
      </c>
      <c r="W3113" s="14" t="str">
        <f>VLOOKUP($U3113,look_up!$A$2:K3139,3,FALSE)</f>
        <v>Genus</v>
      </c>
      <c r="X3113" s="14" t="str">
        <f>VLOOKUP($U3113,look_up!$A$2:L3139,4,FALSE)</f>
        <v>NA</v>
      </c>
      <c r="Y3113" s="14" t="str">
        <f>VLOOKUP($U3113,look_up!A$2:K3139,5,FALSE)</f>
        <v>Animalia</v>
      </c>
      <c r="Z3113" s="14" t="str">
        <f>VLOOKUP($U3113,look_up!A$2:L3139,6,FALSE)</f>
        <v>Cnidaria</v>
      </c>
      <c r="AA3113" s="14" t="str">
        <f>VLOOKUP($U3113,look_up!A$2:M3139,7,FALSE)</f>
        <v>Anthozoa</v>
      </c>
      <c r="AB3113" s="14" t="str">
        <f>VLOOKUP($U3113,look_up!$A$2:P3139,8,FALSE)</f>
        <v>Actiniaria</v>
      </c>
      <c r="AC3113" s="14" t="str">
        <f>VLOOKUP($U3113,look_up!$A$2:Q3139,9,FALSE)</f>
        <v>Andvakiidae</v>
      </c>
      <c r="AD3113" s="14">
        <f>VLOOKUP($U3113,look_up!A$2:P3139,10,FALSE)</f>
        <v>100766</v>
      </c>
      <c r="AE3113" s="16">
        <v>0</v>
      </c>
      <c r="AF3113" s="24" t="s">
        <v>216</v>
      </c>
      <c r="AG3113">
        <v>40</v>
      </c>
      <c r="AH3113" s="16" t="s">
        <v>298</v>
      </c>
      <c r="AI3113" s="16" t="s">
        <v>297</v>
      </c>
      <c r="AJ3113" s="16" t="s">
        <v>214</v>
      </c>
      <c r="AK3113" s="16" t="s">
        <v>300</v>
      </c>
      <c r="AL3113" s="16">
        <v>0</v>
      </c>
    </row>
    <row r="3114" spans="1:38" x14ac:dyDescent="0.3">
      <c r="A3114" s="24" t="s">
        <v>0</v>
      </c>
      <c r="B3114" t="s">
        <v>267</v>
      </c>
      <c r="C3114" t="s">
        <v>312</v>
      </c>
      <c r="D3114">
        <v>-27.180980000000002</v>
      </c>
      <c r="E3114">
        <v>-48.409959999999998</v>
      </c>
      <c r="F3114" s="24" t="s">
        <v>2</v>
      </c>
      <c r="G3114" s="24" t="s">
        <v>3</v>
      </c>
      <c r="H3114" s="25">
        <v>42397</v>
      </c>
      <c r="I3114" s="12" t="s">
        <v>288</v>
      </c>
      <c r="J3114" s="12" t="s">
        <v>270</v>
      </c>
      <c r="K3114" s="12" t="s">
        <v>292</v>
      </c>
      <c r="L3114" s="24" t="s">
        <v>96</v>
      </c>
      <c r="M3114" s="24" t="s">
        <v>313</v>
      </c>
      <c r="N3114" t="s">
        <v>85</v>
      </c>
      <c r="O3114" s="24">
        <v>2</v>
      </c>
      <c r="P3114">
        <v>5</v>
      </c>
      <c r="Q3114">
        <v>5</v>
      </c>
      <c r="R3114">
        <v>23</v>
      </c>
      <c r="S3114" s="24">
        <v>8</v>
      </c>
      <c r="T3114" s="24">
        <v>8.4</v>
      </c>
      <c r="U3114" t="s">
        <v>300</v>
      </c>
      <c r="V3114" s="14" t="str">
        <f>VLOOKUP($U3114,look_up!$A$2:J3140,2,FALSE)</f>
        <v>Anêmona</v>
      </c>
      <c r="W3114" s="14" t="str">
        <f>VLOOKUP($U3114,look_up!$A$2:K3140,3,FALSE)</f>
        <v>Genus</v>
      </c>
      <c r="X3114" s="14" t="str">
        <f>VLOOKUP($U3114,look_up!$A$2:L3140,4,FALSE)</f>
        <v>NA</v>
      </c>
      <c r="Y3114" s="14" t="str">
        <f>VLOOKUP($U3114,look_up!A$2:K3140,5,FALSE)</f>
        <v>Animalia</v>
      </c>
      <c r="Z3114" s="14" t="str">
        <f>VLOOKUP($U3114,look_up!A$2:L3140,6,FALSE)</f>
        <v>Cnidaria</v>
      </c>
      <c r="AA3114" s="14" t="str">
        <f>VLOOKUP($U3114,look_up!A$2:M3140,7,FALSE)</f>
        <v>Anthozoa</v>
      </c>
      <c r="AB3114" s="14" t="str">
        <f>VLOOKUP($U3114,look_up!$A$2:P3140,8,FALSE)</f>
        <v>Actiniaria</v>
      </c>
      <c r="AC3114" s="14" t="str">
        <f>VLOOKUP($U3114,look_up!$A$2:Q3140,9,FALSE)</f>
        <v>Andvakiidae</v>
      </c>
      <c r="AD3114" s="14">
        <f>VLOOKUP($U3114,look_up!A$2:P3140,10,FALSE)</f>
        <v>100766</v>
      </c>
      <c r="AE3114" s="16">
        <v>0</v>
      </c>
      <c r="AF3114" s="24" t="s">
        <v>216</v>
      </c>
      <c r="AG3114">
        <v>40</v>
      </c>
      <c r="AH3114" s="16" t="s">
        <v>298</v>
      </c>
      <c r="AI3114" s="16" t="s">
        <v>297</v>
      </c>
      <c r="AJ3114" s="16" t="s">
        <v>214</v>
      </c>
      <c r="AK3114" s="16" t="s">
        <v>300</v>
      </c>
      <c r="AL3114" s="16">
        <v>0</v>
      </c>
    </row>
    <row r="3115" spans="1:38" x14ac:dyDescent="0.3">
      <c r="A3115" s="24" t="s">
        <v>0</v>
      </c>
      <c r="B3115" t="s">
        <v>267</v>
      </c>
      <c r="C3115" t="s">
        <v>312</v>
      </c>
      <c r="D3115">
        <v>-27.180980000000002</v>
      </c>
      <c r="E3115">
        <v>-48.409959999999998</v>
      </c>
      <c r="F3115" s="24" t="s">
        <v>2</v>
      </c>
      <c r="G3115" s="24" t="s">
        <v>3</v>
      </c>
      <c r="H3115" s="25">
        <v>42397</v>
      </c>
      <c r="I3115" s="12" t="s">
        <v>288</v>
      </c>
      <c r="J3115" s="12" t="s">
        <v>270</v>
      </c>
      <c r="K3115" s="12" t="s">
        <v>292</v>
      </c>
      <c r="L3115" s="24" t="s">
        <v>96</v>
      </c>
      <c r="M3115" s="24" t="s">
        <v>313</v>
      </c>
      <c r="N3115" t="s">
        <v>85</v>
      </c>
      <c r="O3115" s="24">
        <v>3</v>
      </c>
      <c r="P3115">
        <v>5</v>
      </c>
      <c r="Q3115">
        <v>5</v>
      </c>
      <c r="R3115">
        <v>23</v>
      </c>
      <c r="S3115" s="24">
        <v>8</v>
      </c>
      <c r="T3115" s="24">
        <v>8.4</v>
      </c>
      <c r="U3115" t="s">
        <v>300</v>
      </c>
      <c r="V3115" s="14" t="str">
        <f>VLOOKUP($U3115,look_up!$A$2:J3141,2,FALSE)</f>
        <v>Anêmona</v>
      </c>
      <c r="W3115" s="14" t="str">
        <f>VLOOKUP($U3115,look_up!$A$2:K3141,3,FALSE)</f>
        <v>Genus</v>
      </c>
      <c r="X3115" s="14" t="str">
        <f>VLOOKUP($U3115,look_up!$A$2:L3141,4,FALSE)</f>
        <v>NA</v>
      </c>
      <c r="Y3115" s="14" t="str">
        <f>VLOOKUP($U3115,look_up!A$2:K3141,5,FALSE)</f>
        <v>Animalia</v>
      </c>
      <c r="Z3115" s="14" t="str">
        <f>VLOOKUP($U3115,look_up!A$2:L3141,6,FALSE)</f>
        <v>Cnidaria</v>
      </c>
      <c r="AA3115" s="14" t="str">
        <f>VLOOKUP($U3115,look_up!A$2:M3141,7,FALSE)</f>
        <v>Anthozoa</v>
      </c>
      <c r="AB3115" s="14" t="str">
        <f>VLOOKUP($U3115,look_up!$A$2:P3141,8,FALSE)</f>
        <v>Actiniaria</v>
      </c>
      <c r="AC3115" s="14" t="str">
        <f>VLOOKUP($U3115,look_up!$A$2:Q3141,9,FALSE)</f>
        <v>Andvakiidae</v>
      </c>
      <c r="AD3115" s="14">
        <f>VLOOKUP($U3115,look_up!A$2:P3141,10,FALSE)</f>
        <v>100766</v>
      </c>
      <c r="AE3115" s="16">
        <v>0</v>
      </c>
      <c r="AF3115" s="24" t="s">
        <v>216</v>
      </c>
      <c r="AG3115">
        <v>40</v>
      </c>
      <c r="AH3115" s="16" t="s">
        <v>298</v>
      </c>
      <c r="AI3115" s="16" t="s">
        <v>297</v>
      </c>
      <c r="AJ3115" s="16" t="s">
        <v>214</v>
      </c>
      <c r="AK3115" s="16" t="s">
        <v>300</v>
      </c>
      <c r="AL3115" s="16">
        <v>0</v>
      </c>
    </row>
    <row r="3116" spans="1:38" x14ac:dyDescent="0.3">
      <c r="A3116" s="24" t="s">
        <v>0</v>
      </c>
      <c r="B3116" t="s">
        <v>267</v>
      </c>
      <c r="C3116" t="s">
        <v>312</v>
      </c>
      <c r="D3116">
        <v>-27.180980000000002</v>
      </c>
      <c r="E3116">
        <v>-48.409959999999998</v>
      </c>
      <c r="F3116" s="24" t="s">
        <v>2</v>
      </c>
      <c r="G3116" s="24" t="s">
        <v>3</v>
      </c>
      <c r="H3116" s="25">
        <v>42372</v>
      </c>
      <c r="I3116" s="12" t="s">
        <v>100</v>
      </c>
      <c r="J3116" s="12" t="s">
        <v>270</v>
      </c>
      <c r="K3116" s="12" t="s">
        <v>292</v>
      </c>
      <c r="L3116" s="24" t="s">
        <v>96</v>
      </c>
      <c r="M3116" s="24" t="s">
        <v>313</v>
      </c>
      <c r="N3116" t="s">
        <v>173</v>
      </c>
      <c r="O3116" s="24">
        <v>1</v>
      </c>
      <c r="P3116">
        <v>10</v>
      </c>
      <c r="Q3116">
        <v>10</v>
      </c>
      <c r="R3116">
        <v>25</v>
      </c>
      <c r="S3116" s="24">
        <v>4.5</v>
      </c>
      <c r="T3116" s="24">
        <v>8</v>
      </c>
      <c r="U3116" t="s">
        <v>300</v>
      </c>
      <c r="V3116" s="14" t="str">
        <f>VLOOKUP($U3116,look_up!$A$2:J3142,2,FALSE)</f>
        <v>Anêmona</v>
      </c>
      <c r="W3116" s="14" t="str">
        <f>VLOOKUP($U3116,look_up!$A$2:K3142,3,FALSE)</f>
        <v>Genus</v>
      </c>
      <c r="X3116" s="14" t="str">
        <f>VLOOKUP($U3116,look_up!$A$2:L3142,4,FALSE)</f>
        <v>NA</v>
      </c>
      <c r="Y3116" s="14" t="str">
        <f>VLOOKUP($U3116,look_up!A$2:K3142,5,FALSE)</f>
        <v>Animalia</v>
      </c>
      <c r="Z3116" s="14" t="str">
        <f>VLOOKUP($U3116,look_up!A$2:L3142,6,FALSE)</f>
        <v>Cnidaria</v>
      </c>
      <c r="AA3116" s="14" t="str">
        <f>VLOOKUP($U3116,look_up!A$2:M3142,7,FALSE)</f>
        <v>Anthozoa</v>
      </c>
      <c r="AB3116" s="14" t="str">
        <f>VLOOKUP($U3116,look_up!$A$2:P3142,8,FALSE)</f>
        <v>Actiniaria</v>
      </c>
      <c r="AC3116" s="14" t="str">
        <f>VLOOKUP($U3116,look_up!$A$2:Q3142,9,FALSE)</f>
        <v>Andvakiidae</v>
      </c>
      <c r="AD3116" s="14">
        <f>VLOOKUP($U3116,look_up!A$2:P3142,10,FALSE)</f>
        <v>100766</v>
      </c>
      <c r="AE3116" s="16">
        <v>0</v>
      </c>
      <c r="AF3116" s="24" t="s">
        <v>216</v>
      </c>
      <c r="AG3116">
        <v>40</v>
      </c>
      <c r="AH3116" s="16" t="s">
        <v>298</v>
      </c>
      <c r="AI3116" s="16" t="s">
        <v>297</v>
      </c>
      <c r="AJ3116" s="16" t="s">
        <v>214</v>
      </c>
      <c r="AK3116" s="16" t="s">
        <v>300</v>
      </c>
      <c r="AL3116" s="16">
        <v>0</v>
      </c>
    </row>
    <row r="3117" spans="1:38" x14ac:dyDescent="0.3">
      <c r="A3117" s="24" t="s">
        <v>0</v>
      </c>
      <c r="B3117" t="s">
        <v>267</v>
      </c>
      <c r="C3117" t="s">
        <v>312</v>
      </c>
      <c r="D3117">
        <v>-27.180980000000002</v>
      </c>
      <c r="E3117">
        <v>-48.409959999999998</v>
      </c>
      <c r="F3117" s="24" t="s">
        <v>2</v>
      </c>
      <c r="G3117" s="24" t="s">
        <v>3</v>
      </c>
      <c r="H3117" s="25">
        <v>42372</v>
      </c>
      <c r="I3117" s="12" t="s">
        <v>100</v>
      </c>
      <c r="J3117" s="12" t="s">
        <v>270</v>
      </c>
      <c r="K3117" s="12" t="s">
        <v>292</v>
      </c>
      <c r="L3117" s="24" t="s">
        <v>96</v>
      </c>
      <c r="M3117" s="24" t="s">
        <v>313</v>
      </c>
      <c r="N3117" t="s">
        <v>173</v>
      </c>
      <c r="O3117" s="24">
        <v>2</v>
      </c>
      <c r="P3117">
        <v>10</v>
      </c>
      <c r="Q3117">
        <v>10</v>
      </c>
      <c r="R3117">
        <v>25</v>
      </c>
      <c r="S3117" s="24">
        <v>4.5</v>
      </c>
      <c r="T3117" s="24">
        <v>8</v>
      </c>
      <c r="U3117" t="s">
        <v>300</v>
      </c>
      <c r="V3117" s="14" t="str">
        <f>VLOOKUP($U3117,look_up!$A$2:J3143,2,FALSE)</f>
        <v>Anêmona</v>
      </c>
      <c r="W3117" s="14" t="str">
        <f>VLOOKUP($U3117,look_up!$A$2:K3143,3,FALSE)</f>
        <v>Genus</v>
      </c>
      <c r="X3117" s="14" t="str">
        <f>VLOOKUP($U3117,look_up!$A$2:L3143,4,FALSE)</f>
        <v>NA</v>
      </c>
      <c r="Y3117" s="14" t="str">
        <f>VLOOKUP($U3117,look_up!A$2:K3143,5,FALSE)</f>
        <v>Animalia</v>
      </c>
      <c r="Z3117" s="14" t="str">
        <f>VLOOKUP($U3117,look_up!A$2:L3143,6,FALSE)</f>
        <v>Cnidaria</v>
      </c>
      <c r="AA3117" s="14" t="str">
        <f>VLOOKUP($U3117,look_up!A$2:M3143,7,FALSE)</f>
        <v>Anthozoa</v>
      </c>
      <c r="AB3117" s="14" t="str">
        <f>VLOOKUP($U3117,look_up!$A$2:P3143,8,FALSE)</f>
        <v>Actiniaria</v>
      </c>
      <c r="AC3117" s="14" t="str">
        <f>VLOOKUP($U3117,look_up!$A$2:Q3143,9,FALSE)</f>
        <v>Andvakiidae</v>
      </c>
      <c r="AD3117" s="14">
        <f>VLOOKUP($U3117,look_up!A$2:P3143,10,FALSE)</f>
        <v>100766</v>
      </c>
      <c r="AE3117" s="16">
        <v>0</v>
      </c>
      <c r="AF3117" s="24" t="s">
        <v>216</v>
      </c>
      <c r="AG3117">
        <v>40</v>
      </c>
      <c r="AH3117" s="16" t="s">
        <v>298</v>
      </c>
      <c r="AI3117" s="16" t="s">
        <v>297</v>
      </c>
      <c r="AJ3117" s="16" t="s">
        <v>214</v>
      </c>
      <c r="AK3117" s="16" t="s">
        <v>300</v>
      </c>
      <c r="AL3117" s="16">
        <v>0</v>
      </c>
    </row>
    <row r="3118" spans="1:38" x14ac:dyDescent="0.3">
      <c r="A3118" s="24" t="s">
        <v>0</v>
      </c>
      <c r="B3118" t="s">
        <v>267</v>
      </c>
      <c r="C3118" t="s">
        <v>312</v>
      </c>
      <c r="D3118">
        <v>-27.180980000000002</v>
      </c>
      <c r="E3118">
        <v>-48.409959999999998</v>
      </c>
      <c r="F3118" s="24" t="s">
        <v>2</v>
      </c>
      <c r="G3118" s="24" t="s">
        <v>3</v>
      </c>
      <c r="H3118" s="25">
        <v>42372</v>
      </c>
      <c r="I3118" s="12" t="s">
        <v>100</v>
      </c>
      <c r="J3118" s="12" t="s">
        <v>270</v>
      </c>
      <c r="K3118" s="12" t="s">
        <v>292</v>
      </c>
      <c r="L3118" s="24" t="s">
        <v>96</v>
      </c>
      <c r="M3118" s="24" t="s">
        <v>313</v>
      </c>
      <c r="N3118" t="s">
        <v>173</v>
      </c>
      <c r="O3118" s="24">
        <v>3</v>
      </c>
      <c r="P3118">
        <v>10</v>
      </c>
      <c r="Q3118">
        <v>10</v>
      </c>
      <c r="R3118">
        <v>25</v>
      </c>
      <c r="S3118" s="24">
        <v>4.5</v>
      </c>
      <c r="T3118" s="24">
        <v>8</v>
      </c>
      <c r="U3118" t="s">
        <v>300</v>
      </c>
      <c r="V3118" s="14" t="str">
        <f>VLOOKUP($U3118,look_up!$A$2:J3144,2,FALSE)</f>
        <v>Anêmona</v>
      </c>
      <c r="W3118" s="14" t="str">
        <f>VLOOKUP($U3118,look_up!$A$2:K3144,3,FALSE)</f>
        <v>Genus</v>
      </c>
      <c r="X3118" s="14" t="str">
        <f>VLOOKUP($U3118,look_up!$A$2:L3144,4,FALSE)</f>
        <v>NA</v>
      </c>
      <c r="Y3118" s="14" t="str">
        <f>VLOOKUP($U3118,look_up!A$2:K3144,5,FALSE)</f>
        <v>Animalia</v>
      </c>
      <c r="Z3118" s="14" t="str">
        <f>VLOOKUP($U3118,look_up!A$2:L3144,6,FALSE)</f>
        <v>Cnidaria</v>
      </c>
      <c r="AA3118" s="14" t="str">
        <f>VLOOKUP($U3118,look_up!A$2:M3144,7,FALSE)</f>
        <v>Anthozoa</v>
      </c>
      <c r="AB3118" s="14" t="str">
        <f>VLOOKUP($U3118,look_up!$A$2:P3144,8,FALSE)</f>
        <v>Actiniaria</v>
      </c>
      <c r="AC3118" s="14" t="str">
        <f>VLOOKUP($U3118,look_up!$A$2:Q3144,9,FALSE)</f>
        <v>Andvakiidae</v>
      </c>
      <c r="AD3118" s="14">
        <f>VLOOKUP($U3118,look_up!A$2:P3144,10,FALSE)</f>
        <v>100766</v>
      </c>
      <c r="AE3118" s="16">
        <v>0</v>
      </c>
      <c r="AF3118" s="24" t="s">
        <v>216</v>
      </c>
      <c r="AG3118">
        <v>40</v>
      </c>
      <c r="AH3118" s="16" t="s">
        <v>298</v>
      </c>
      <c r="AI3118" s="16" t="s">
        <v>297</v>
      </c>
      <c r="AJ3118" s="16" t="s">
        <v>214</v>
      </c>
      <c r="AK3118" s="16" t="s">
        <v>300</v>
      </c>
      <c r="AL3118" s="16">
        <v>0</v>
      </c>
    </row>
    <row r="3119" spans="1:38" x14ac:dyDescent="0.3">
      <c r="A3119" s="24" t="s">
        <v>0</v>
      </c>
      <c r="B3119" t="s">
        <v>309</v>
      </c>
      <c r="C3119" t="s">
        <v>287</v>
      </c>
      <c r="D3119">
        <v>-27.178419999999999</v>
      </c>
      <c r="E3119">
        <v>-48.406959999999998</v>
      </c>
      <c r="F3119" s="24" t="s">
        <v>2</v>
      </c>
      <c r="G3119" s="24" t="s">
        <v>3</v>
      </c>
      <c r="H3119" s="25">
        <v>42397</v>
      </c>
      <c r="I3119" s="12" t="s">
        <v>288</v>
      </c>
      <c r="J3119" s="12" t="s">
        <v>270</v>
      </c>
      <c r="K3119" s="12" t="s">
        <v>292</v>
      </c>
      <c r="L3119" s="24" t="s">
        <v>96</v>
      </c>
      <c r="M3119" s="24" t="s">
        <v>313</v>
      </c>
      <c r="N3119" t="s">
        <v>85</v>
      </c>
      <c r="O3119" s="24">
        <v>1</v>
      </c>
      <c r="P3119">
        <v>5</v>
      </c>
      <c r="Q3119">
        <v>5</v>
      </c>
      <c r="R3119">
        <v>23</v>
      </c>
      <c r="S3119" s="24">
        <v>4.5</v>
      </c>
      <c r="T3119" s="24">
        <v>8</v>
      </c>
      <c r="U3119" t="s">
        <v>300</v>
      </c>
      <c r="V3119" s="14" t="str">
        <f>VLOOKUP($U3119,look_up!$A$2:J3145,2,FALSE)</f>
        <v>Anêmona</v>
      </c>
      <c r="W3119" s="14" t="str">
        <f>VLOOKUP($U3119,look_up!$A$2:K3145,3,FALSE)</f>
        <v>Genus</v>
      </c>
      <c r="X3119" s="14" t="str">
        <f>VLOOKUP($U3119,look_up!$A$2:L3145,4,FALSE)</f>
        <v>NA</v>
      </c>
      <c r="Y3119" s="14" t="str">
        <f>VLOOKUP($U3119,look_up!A$2:K3145,5,FALSE)</f>
        <v>Animalia</v>
      </c>
      <c r="Z3119" s="14" t="str">
        <f>VLOOKUP($U3119,look_up!A$2:L3145,6,FALSE)</f>
        <v>Cnidaria</v>
      </c>
      <c r="AA3119" s="14" t="str">
        <f>VLOOKUP($U3119,look_up!A$2:M3145,7,FALSE)</f>
        <v>Anthozoa</v>
      </c>
      <c r="AB3119" s="14" t="str">
        <f>VLOOKUP($U3119,look_up!$A$2:P3145,8,FALSE)</f>
        <v>Actiniaria</v>
      </c>
      <c r="AC3119" s="14" t="str">
        <f>VLOOKUP($U3119,look_up!$A$2:Q3145,9,FALSE)</f>
        <v>Andvakiidae</v>
      </c>
      <c r="AD3119" s="14">
        <f>VLOOKUP($U3119,look_up!A$2:P3145,10,FALSE)</f>
        <v>100766</v>
      </c>
      <c r="AE3119" s="16">
        <v>0</v>
      </c>
      <c r="AF3119" s="24" t="s">
        <v>216</v>
      </c>
      <c r="AG3119">
        <v>40</v>
      </c>
      <c r="AH3119" s="16" t="s">
        <v>298</v>
      </c>
      <c r="AI3119" s="16" t="s">
        <v>297</v>
      </c>
      <c r="AJ3119" s="16" t="s">
        <v>214</v>
      </c>
      <c r="AK3119" s="16" t="s">
        <v>300</v>
      </c>
      <c r="AL3119" s="16">
        <v>0</v>
      </c>
    </row>
    <row r="3120" spans="1:38" x14ac:dyDescent="0.3">
      <c r="A3120" s="24" t="s">
        <v>0</v>
      </c>
      <c r="B3120" t="s">
        <v>309</v>
      </c>
      <c r="C3120" t="s">
        <v>287</v>
      </c>
      <c r="D3120">
        <v>-27.178419999999999</v>
      </c>
      <c r="E3120">
        <v>-48.406959999999998</v>
      </c>
      <c r="F3120" s="24" t="s">
        <v>2</v>
      </c>
      <c r="G3120" s="24" t="s">
        <v>3</v>
      </c>
      <c r="H3120" s="25">
        <v>42397</v>
      </c>
      <c r="I3120" s="12" t="s">
        <v>288</v>
      </c>
      <c r="J3120" s="12" t="s">
        <v>270</v>
      </c>
      <c r="K3120" s="12" t="s">
        <v>292</v>
      </c>
      <c r="L3120" s="24" t="s">
        <v>96</v>
      </c>
      <c r="M3120" s="24" t="s">
        <v>313</v>
      </c>
      <c r="N3120" t="s">
        <v>85</v>
      </c>
      <c r="O3120" s="24">
        <v>2</v>
      </c>
      <c r="P3120">
        <v>5</v>
      </c>
      <c r="Q3120">
        <v>5</v>
      </c>
      <c r="R3120">
        <v>23</v>
      </c>
      <c r="S3120" s="24">
        <v>4.5</v>
      </c>
      <c r="T3120" s="24">
        <v>8</v>
      </c>
      <c r="U3120" t="s">
        <v>300</v>
      </c>
      <c r="V3120" s="14" t="str">
        <f>VLOOKUP($U3120,look_up!$A$2:J3146,2,FALSE)</f>
        <v>Anêmona</v>
      </c>
      <c r="W3120" s="14" t="str">
        <f>VLOOKUP($U3120,look_up!$A$2:K3146,3,FALSE)</f>
        <v>Genus</v>
      </c>
      <c r="X3120" s="14" t="str">
        <f>VLOOKUP($U3120,look_up!$A$2:L3146,4,FALSE)</f>
        <v>NA</v>
      </c>
      <c r="Y3120" s="14" t="str">
        <f>VLOOKUP($U3120,look_up!A$2:K3146,5,FALSE)</f>
        <v>Animalia</v>
      </c>
      <c r="Z3120" s="14" t="str">
        <f>VLOOKUP($U3120,look_up!A$2:L3146,6,FALSE)</f>
        <v>Cnidaria</v>
      </c>
      <c r="AA3120" s="14" t="str">
        <f>VLOOKUP($U3120,look_up!A$2:M3146,7,FALSE)</f>
        <v>Anthozoa</v>
      </c>
      <c r="AB3120" s="14" t="str">
        <f>VLOOKUP($U3120,look_up!$A$2:P3146,8,FALSE)</f>
        <v>Actiniaria</v>
      </c>
      <c r="AC3120" s="14" t="str">
        <f>VLOOKUP($U3120,look_up!$A$2:Q3146,9,FALSE)</f>
        <v>Andvakiidae</v>
      </c>
      <c r="AD3120" s="14">
        <f>VLOOKUP($U3120,look_up!A$2:P3146,10,FALSE)</f>
        <v>100766</v>
      </c>
      <c r="AE3120" s="16">
        <v>0</v>
      </c>
      <c r="AF3120" s="24" t="s">
        <v>216</v>
      </c>
      <c r="AG3120">
        <v>40</v>
      </c>
      <c r="AH3120" s="16" t="s">
        <v>298</v>
      </c>
      <c r="AI3120" s="16" t="s">
        <v>297</v>
      </c>
      <c r="AJ3120" s="16" t="s">
        <v>214</v>
      </c>
      <c r="AK3120" s="16" t="s">
        <v>300</v>
      </c>
      <c r="AL3120" s="16">
        <v>0</v>
      </c>
    </row>
    <row r="3121" spans="1:38" x14ac:dyDescent="0.3">
      <c r="A3121" s="24" t="s">
        <v>0</v>
      </c>
      <c r="B3121" t="s">
        <v>309</v>
      </c>
      <c r="C3121" t="s">
        <v>287</v>
      </c>
      <c r="D3121">
        <v>-27.178419999999999</v>
      </c>
      <c r="E3121">
        <v>-48.406959999999998</v>
      </c>
      <c r="F3121" s="24" t="s">
        <v>2</v>
      </c>
      <c r="G3121" s="24" t="s">
        <v>3</v>
      </c>
      <c r="H3121" s="25">
        <v>42397</v>
      </c>
      <c r="I3121" s="12" t="s">
        <v>288</v>
      </c>
      <c r="J3121" s="12" t="s">
        <v>270</v>
      </c>
      <c r="K3121" s="12" t="s">
        <v>292</v>
      </c>
      <c r="L3121" s="24" t="s">
        <v>96</v>
      </c>
      <c r="M3121" s="24" t="s">
        <v>313</v>
      </c>
      <c r="N3121" t="s">
        <v>85</v>
      </c>
      <c r="O3121" s="24">
        <v>3</v>
      </c>
      <c r="P3121">
        <v>5</v>
      </c>
      <c r="Q3121">
        <v>5</v>
      </c>
      <c r="R3121">
        <v>23</v>
      </c>
      <c r="S3121" s="24">
        <v>4.5</v>
      </c>
      <c r="T3121" s="24">
        <v>8</v>
      </c>
      <c r="U3121" t="s">
        <v>300</v>
      </c>
      <c r="V3121" s="14" t="str">
        <f>VLOOKUP($U3121,look_up!$A$2:J3147,2,FALSE)</f>
        <v>Anêmona</v>
      </c>
      <c r="W3121" s="14" t="str">
        <f>VLOOKUP($U3121,look_up!$A$2:K3147,3,FALSE)</f>
        <v>Genus</v>
      </c>
      <c r="X3121" s="14" t="str">
        <f>VLOOKUP($U3121,look_up!$A$2:L3147,4,FALSE)</f>
        <v>NA</v>
      </c>
      <c r="Y3121" s="14" t="str">
        <f>VLOOKUP($U3121,look_up!A$2:K3147,5,FALSE)</f>
        <v>Animalia</v>
      </c>
      <c r="Z3121" s="14" t="str">
        <f>VLOOKUP($U3121,look_up!A$2:L3147,6,FALSE)</f>
        <v>Cnidaria</v>
      </c>
      <c r="AA3121" s="14" t="str">
        <f>VLOOKUP($U3121,look_up!A$2:M3147,7,FALSE)</f>
        <v>Anthozoa</v>
      </c>
      <c r="AB3121" s="14" t="str">
        <f>VLOOKUP($U3121,look_up!$A$2:P3147,8,FALSE)</f>
        <v>Actiniaria</v>
      </c>
      <c r="AC3121" s="14" t="str">
        <f>VLOOKUP($U3121,look_up!$A$2:Q3147,9,FALSE)</f>
        <v>Andvakiidae</v>
      </c>
      <c r="AD3121" s="14">
        <f>VLOOKUP($U3121,look_up!A$2:P3147,10,FALSE)</f>
        <v>100766</v>
      </c>
      <c r="AE3121" s="16">
        <v>0</v>
      </c>
      <c r="AF3121" s="24" t="s">
        <v>216</v>
      </c>
      <c r="AG3121">
        <v>40</v>
      </c>
      <c r="AH3121" s="16" t="s">
        <v>298</v>
      </c>
      <c r="AI3121" s="16" t="s">
        <v>297</v>
      </c>
      <c r="AJ3121" s="16" t="s">
        <v>214</v>
      </c>
      <c r="AK3121" s="16" t="s">
        <v>300</v>
      </c>
      <c r="AL3121" s="16">
        <v>0</v>
      </c>
    </row>
    <row r="3122" spans="1:38" x14ac:dyDescent="0.3">
      <c r="A3122" s="24" t="s">
        <v>0</v>
      </c>
      <c r="B3122" t="s">
        <v>310</v>
      </c>
      <c r="C3122" t="s">
        <v>289</v>
      </c>
      <c r="D3122">
        <v>-27.118390000000002</v>
      </c>
      <c r="E3122">
        <v>-48.519509999999997</v>
      </c>
      <c r="F3122" s="24" t="s">
        <v>2</v>
      </c>
      <c r="G3122" s="24" t="s">
        <v>3</v>
      </c>
      <c r="H3122" s="25">
        <v>42389</v>
      </c>
      <c r="I3122" s="12" t="s">
        <v>248</v>
      </c>
      <c r="J3122" s="12" t="s">
        <v>270</v>
      </c>
      <c r="K3122" s="12" t="s">
        <v>292</v>
      </c>
      <c r="L3122" s="24" t="s">
        <v>96</v>
      </c>
      <c r="M3122" s="24" t="s">
        <v>272</v>
      </c>
      <c r="N3122" t="s">
        <v>85</v>
      </c>
      <c r="O3122" s="24">
        <v>1</v>
      </c>
      <c r="P3122">
        <v>5</v>
      </c>
      <c r="Q3122">
        <v>5</v>
      </c>
      <c r="R3122">
        <v>28</v>
      </c>
      <c r="S3122" s="24">
        <v>2.2000000000000002</v>
      </c>
      <c r="T3122" s="24">
        <v>1.5</v>
      </c>
      <c r="U3122" t="s">
        <v>300</v>
      </c>
      <c r="V3122" s="14" t="str">
        <f>VLOOKUP($U3122,look_up!$A$2:J3148,2,FALSE)</f>
        <v>Anêmona</v>
      </c>
      <c r="W3122" s="14" t="str">
        <f>VLOOKUP($U3122,look_up!$A$2:K3148,3,FALSE)</f>
        <v>Genus</v>
      </c>
      <c r="X3122" s="14" t="str">
        <f>VLOOKUP($U3122,look_up!$A$2:L3148,4,FALSE)</f>
        <v>NA</v>
      </c>
      <c r="Y3122" s="14" t="str">
        <f>VLOOKUP($U3122,look_up!A$2:K3148,5,FALSE)</f>
        <v>Animalia</v>
      </c>
      <c r="Z3122" s="14" t="str">
        <f>VLOOKUP($U3122,look_up!A$2:L3148,6,FALSE)</f>
        <v>Cnidaria</v>
      </c>
      <c r="AA3122" s="14" t="str">
        <f>VLOOKUP($U3122,look_up!A$2:M3148,7,FALSE)</f>
        <v>Anthozoa</v>
      </c>
      <c r="AB3122" s="14" t="str">
        <f>VLOOKUP($U3122,look_up!$A$2:P3148,8,FALSE)</f>
        <v>Actiniaria</v>
      </c>
      <c r="AC3122" s="14" t="str">
        <f>VLOOKUP($U3122,look_up!$A$2:Q3148,9,FALSE)</f>
        <v>Andvakiidae</v>
      </c>
      <c r="AD3122" s="14">
        <f>VLOOKUP($U3122,look_up!A$2:P3148,10,FALSE)</f>
        <v>100766</v>
      </c>
      <c r="AE3122" s="16">
        <v>0</v>
      </c>
      <c r="AF3122" s="24" t="s">
        <v>216</v>
      </c>
      <c r="AG3122">
        <v>40</v>
      </c>
      <c r="AH3122" s="16" t="s">
        <v>298</v>
      </c>
      <c r="AI3122" s="16" t="s">
        <v>297</v>
      </c>
      <c r="AJ3122" s="16" t="s">
        <v>214</v>
      </c>
      <c r="AK3122" s="16" t="s">
        <v>300</v>
      </c>
      <c r="AL3122" s="16">
        <v>0</v>
      </c>
    </row>
    <row r="3123" spans="1:38" x14ac:dyDescent="0.3">
      <c r="A3123" s="24" t="s">
        <v>0</v>
      </c>
      <c r="B3123" t="s">
        <v>310</v>
      </c>
      <c r="C3123" t="s">
        <v>289</v>
      </c>
      <c r="D3123">
        <v>-27.118390000000002</v>
      </c>
      <c r="E3123">
        <v>-48.519509999999997</v>
      </c>
      <c r="F3123" s="24" t="s">
        <v>2</v>
      </c>
      <c r="G3123" s="24" t="s">
        <v>3</v>
      </c>
      <c r="H3123" s="25">
        <v>42389</v>
      </c>
      <c r="I3123" s="12" t="s">
        <v>248</v>
      </c>
      <c r="J3123" s="12" t="s">
        <v>270</v>
      </c>
      <c r="K3123" s="12" t="s">
        <v>292</v>
      </c>
      <c r="L3123" s="24" t="s">
        <v>96</v>
      </c>
      <c r="M3123" s="24" t="s">
        <v>272</v>
      </c>
      <c r="N3123" t="s">
        <v>85</v>
      </c>
      <c r="O3123" s="24">
        <v>2</v>
      </c>
      <c r="P3123">
        <v>5</v>
      </c>
      <c r="Q3123">
        <v>5</v>
      </c>
      <c r="R3123">
        <v>28</v>
      </c>
      <c r="S3123" s="24">
        <v>2.2000000000000002</v>
      </c>
      <c r="T3123" s="24">
        <v>1.5</v>
      </c>
      <c r="U3123" t="s">
        <v>300</v>
      </c>
      <c r="V3123" s="14" t="str">
        <f>VLOOKUP($U3123,look_up!$A$2:J3149,2,FALSE)</f>
        <v>Anêmona</v>
      </c>
      <c r="W3123" s="14" t="str">
        <f>VLOOKUP($U3123,look_up!$A$2:K3149,3,FALSE)</f>
        <v>Genus</v>
      </c>
      <c r="X3123" s="14" t="str">
        <f>VLOOKUP($U3123,look_up!$A$2:L3149,4,FALSE)</f>
        <v>NA</v>
      </c>
      <c r="Y3123" s="14" t="str">
        <f>VLOOKUP($U3123,look_up!A$2:K3149,5,FALSE)</f>
        <v>Animalia</v>
      </c>
      <c r="Z3123" s="14" t="str">
        <f>VLOOKUP($U3123,look_up!A$2:L3149,6,FALSE)</f>
        <v>Cnidaria</v>
      </c>
      <c r="AA3123" s="14" t="str">
        <f>VLOOKUP($U3123,look_up!A$2:M3149,7,FALSE)</f>
        <v>Anthozoa</v>
      </c>
      <c r="AB3123" s="14" t="str">
        <f>VLOOKUP($U3123,look_up!$A$2:P3149,8,FALSE)</f>
        <v>Actiniaria</v>
      </c>
      <c r="AC3123" s="14" t="str">
        <f>VLOOKUP($U3123,look_up!$A$2:Q3149,9,FALSE)</f>
        <v>Andvakiidae</v>
      </c>
      <c r="AD3123" s="14">
        <f>VLOOKUP($U3123,look_up!A$2:P3149,10,FALSE)</f>
        <v>100766</v>
      </c>
      <c r="AE3123" s="16">
        <v>0</v>
      </c>
      <c r="AF3123" s="24" t="s">
        <v>216</v>
      </c>
      <c r="AG3123">
        <v>40</v>
      </c>
      <c r="AH3123" s="16" t="s">
        <v>298</v>
      </c>
      <c r="AI3123" s="16" t="s">
        <v>297</v>
      </c>
      <c r="AJ3123" s="16" t="s">
        <v>214</v>
      </c>
      <c r="AK3123" s="16" t="s">
        <v>300</v>
      </c>
      <c r="AL3123" s="16">
        <v>0</v>
      </c>
    </row>
    <row r="3124" spans="1:38" x14ac:dyDescent="0.3">
      <c r="A3124" s="24" t="s">
        <v>0</v>
      </c>
      <c r="B3124" t="s">
        <v>310</v>
      </c>
      <c r="C3124" t="s">
        <v>289</v>
      </c>
      <c r="D3124">
        <v>-27.118390000000002</v>
      </c>
      <c r="E3124">
        <v>-48.519509999999997</v>
      </c>
      <c r="F3124" s="24" t="s">
        <v>2</v>
      </c>
      <c r="G3124" s="24" t="s">
        <v>3</v>
      </c>
      <c r="H3124" s="25">
        <v>42389</v>
      </c>
      <c r="I3124" s="12" t="s">
        <v>248</v>
      </c>
      <c r="J3124" s="12" t="s">
        <v>270</v>
      </c>
      <c r="K3124" s="12" t="s">
        <v>292</v>
      </c>
      <c r="L3124" s="24" t="s">
        <v>96</v>
      </c>
      <c r="M3124" s="24" t="s">
        <v>272</v>
      </c>
      <c r="N3124" t="s">
        <v>85</v>
      </c>
      <c r="O3124" s="24">
        <v>3</v>
      </c>
      <c r="P3124">
        <v>5</v>
      </c>
      <c r="Q3124">
        <v>5</v>
      </c>
      <c r="R3124">
        <v>28</v>
      </c>
      <c r="S3124" s="24">
        <v>2.2000000000000002</v>
      </c>
      <c r="T3124" s="24">
        <v>1.5</v>
      </c>
      <c r="U3124" t="s">
        <v>300</v>
      </c>
      <c r="V3124" s="14" t="str">
        <f>VLOOKUP($U3124,look_up!$A$2:J3150,2,FALSE)</f>
        <v>Anêmona</v>
      </c>
      <c r="W3124" s="14" t="str">
        <f>VLOOKUP($U3124,look_up!$A$2:K3150,3,FALSE)</f>
        <v>Genus</v>
      </c>
      <c r="X3124" s="14" t="str">
        <f>VLOOKUP($U3124,look_up!$A$2:L3150,4,FALSE)</f>
        <v>NA</v>
      </c>
      <c r="Y3124" s="14" t="str">
        <f>VLOOKUP($U3124,look_up!A$2:K3150,5,FALSE)</f>
        <v>Animalia</v>
      </c>
      <c r="Z3124" s="14" t="str">
        <f>VLOOKUP($U3124,look_up!A$2:L3150,6,FALSE)</f>
        <v>Cnidaria</v>
      </c>
      <c r="AA3124" s="14" t="str">
        <f>VLOOKUP($U3124,look_up!A$2:M3150,7,FALSE)</f>
        <v>Anthozoa</v>
      </c>
      <c r="AB3124" s="14" t="str">
        <f>VLOOKUP($U3124,look_up!$A$2:P3150,8,FALSE)</f>
        <v>Actiniaria</v>
      </c>
      <c r="AC3124" s="14" t="str">
        <f>VLOOKUP($U3124,look_up!$A$2:Q3150,9,FALSE)</f>
        <v>Andvakiidae</v>
      </c>
      <c r="AD3124" s="14">
        <f>VLOOKUP($U3124,look_up!A$2:P3150,10,FALSE)</f>
        <v>100766</v>
      </c>
      <c r="AE3124" s="16">
        <v>0</v>
      </c>
      <c r="AF3124" s="24" t="s">
        <v>216</v>
      </c>
      <c r="AG3124">
        <v>40</v>
      </c>
      <c r="AH3124" s="16" t="s">
        <v>298</v>
      </c>
      <c r="AI3124" s="16" t="s">
        <v>297</v>
      </c>
      <c r="AJ3124" s="16" t="s">
        <v>214</v>
      </c>
      <c r="AK3124" s="16" t="s">
        <v>300</v>
      </c>
      <c r="AL3124" s="16">
        <v>0</v>
      </c>
    </row>
    <row r="3125" spans="1:38" x14ac:dyDescent="0.3">
      <c r="A3125" s="24" t="s">
        <v>0</v>
      </c>
      <c r="B3125" t="s">
        <v>311</v>
      </c>
      <c r="C3125" t="s">
        <v>290</v>
      </c>
      <c r="D3125">
        <v>-27.11862</v>
      </c>
      <c r="E3125">
        <v>-48.514699999999998</v>
      </c>
      <c r="F3125" s="24" t="s">
        <v>2</v>
      </c>
      <c r="G3125" s="24" t="s">
        <v>3</v>
      </c>
      <c r="H3125" s="25">
        <v>42389</v>
      </c>
      <c r="I3125" s="12" t="s">
        <v>248</v>
      </c>
      <c r="J3125" s="12" t="s">
        <v>270</v>
      </c>
      <c r="K3125" s="12" t="s">
        <v>292</v>
      </c>
      <c r="L3125" s="24" t="s">
        <v>96</v>
      </c>
      <c r="M3125" s="24" t="s">
        <v>272</v>
      </c>
      <c r="N3125" t="s">
        <v>85</v>
      </c>
      <c r="O3125" s="24">
        <v>1</v>
      </c>
      <c r="P3125">
        <v>5</v>
      </c>
      <c r="Q3125">
        <v>5</v>
      </c>
      <c r="R3125">
        <v>28</v>
      </c>
      <c r="S3125" s="24">
        <v>2.2000000000000002</v>
      </c>
      <c r="T3125" s="24">
        <v>2</v>
      </c>
      <c r="U3125" t="s">
        <v>300</v>
      </c>
      <c r="V3125" s="14" t="str">
        <f>VLOOKUP($U3125,look_up!$A$2:J3151,2,FALSE)</f>
        <v>Anêmona</v>
      </c>
      <c r="W3125" s="14" t="str">
        <f>VLOOKUP($U3125,look_up!$A$2:K3151,3,FALSE)</f>
        <v>Genus</v>
      </c>
      <c r="X3125" s="14" t="str">
        <f>VLOOKUP($U3125,look_up!$A$2:L3151,4,FALSE)</f>
        <v>NA</v>
      </c>
      <c r="Y3125" s="14" t="str">
        <f>VLOOKUP($U3125,look_up!A$2:K3151,5,FALSE)</f>
        <v>Animalia</v>
      </c>
      <c r="Z3125" s="14" t="str">
        <f>VLOOKUP($U3125,look_up!A$2:L3151,6,FALSE)</f>
        <v>Cnidaria</v>
      </c>
      <c r="AA3125" s="14" t="str">
        <f>VLOOKUP($U3125,look_up!A$2:M3151,7,FALSE)</f>
        <v>Anthozoa</v>
      </c>
      <c r="AB3125" s="14" t="str">
        <f>VLOOKUP($U3125,look_up!$A$2:P3151,8,FALSE)</f>
        <v>Actiniaria</v>
      </c>
      <c r="AC3125" s="14" t="str">
        <f>VLOOKUP($U3125,look_up!$A$2:Q3151,9,FALSE)</f>
        <v>Andvakiidae</v>
      </c>
      <c r="AD3125" s="14">
        <f>VLOOKUP($U3125,look_up!A$2:P3151,10,FALSE)</f>
        <v>100766</v>
      </c>
      <c r="AE3125" s="16">
        <v>0</v>
      </c>
      <c r="AF3125" s="24" t="s">
        <v>216</v>
      </c>
      <c r="AG3125">
        <v>40</v>
      </c>
      <c r="AH3125" s="16" t="s">
        <v>298</v>
      </c>
      <c r="AI3125" s="16" t="s">
        <v>297</v>
      </c>
      <c r="AJ3125" s="16" t="s">
        <v>214</v>
      </c>
      <c r="AK3125" s="16" t="s">
        <v>300</v>
      </c>
      <c r="AL3125" s="16">
        <v>0</v>
      </c>
    </row>
    <row r="3126" spans="1:38" x14ac:dyDescent="0.3">
      <c r="A3126" s="24" t="s">
        <v>0</v>
      </c>
      <c r="B3126" t="s">
        <v>311</v>
      </c>
      <c r="C3126" t="s">
        <v>290</v>
      </c>
      <c r="D3126">
        <v>-27.11862</v>
      </c>
      <c r="E3126">
        <v>-48.514699999999998</v>
      </c>
      <c r="F3126" s="24" t="s">
        <v>2</v>
      </c>
      <c r="G3126" s="24" t="s">
        <v>3</v>
      </c>
      <c r="H3126" s="25">
        <v>42389</v>
      </c>
      <c r="I3126" s="12" t="s">
        <v>248</v>
      </c>
      <c r="J3126" s="12" t="s">
        <v>270</v>
      </c>
      <c r="K3126" s="12" t="s">
        <v>292</v>
      </c>
      <c r="L3126" s="24" t="s">
        <v>96</v>
      </c>
      <c r="M3126" s="24" t="s">
        <v>272</v>
      </c>
      <c r="N3126" t="s">
        <v>85</v>
      </c>
      <c r="O3126" s="24">
        <v>2</v>
      </c>
      <c r="P3126">
        <v>5</v>
      </c>
      <c r="Q3126">
        <v>5</v>
      </c>
      <c r="R3126">
        <v>28</v>
      </c>
      <c r="S3126" s="24">
        <v>2.2000000000000002</v>
      </c>
      <c r="T3126" s="24">
        <v>2</v>
      </c>
      <c r="U3126" t="s">
        <v>300</v>
      </c>
      <c r="V3126" s="14" t="str">
        <f>VLOOKUP($U3126,look_up!$A$2:J3152,2,FALSE)</f>
        <v>Anêmona</v>
      </c>
      <c r="W3126" s="14" t="str">
        <f>VLOOKUP($U3126,look_up!$A$2:K3152,3,FALSE)</f>
        <v>Genus</v>
      </c>
      <c r="X3126" s="14" t="str">
        <f>VLOOKUP($U3126,look_up!$A$2:L3152,4,FALSE)</f>
        <v>NA</v>
      </c>
      <c r="Y3126" s="14" t="str">
        <f>VLOOKUP($U3126,look_up!A$2:K3152,5,FALSE)</f>
        <v>Animalia</v>
      </c>
      <c r="Z3126" s="14" t="str">
        <f>VLOOKUP($U3126,look_up!A$2:L3152,6,FALSE)</f>
        <v>Cnidaria</v>
      </c>
      <c r="AA3126" s="14" t="str">
        <f>VLOOKUP($U3126,look_up!A$2:M3152,7,FALSE)</f>
        <v>Anthozoa</v>
      </c>
      <c r="AB3126" s="14" t="str">
        <f>VLOOKUP($U3126,look_up!$A$2:P3152,8,FALSE)</f>
        <v>Actiniaria</v>
      </c>
      <c r="AC3126" s="14" t="str">
        <f>VLOOKUP($U3126,look_up!$A$2:Q3152,9,FALSE)</f>
        <v>Andvakiidae</v>
      </c>
      <c r="AD3126" s="14">
        <f>VLOOKUP($U3126,look_up!A$2:P3152,10,FALSE)</f>
        <v>100766</v>
      </c>
      <c r="AE3126" s="16">
        <v>0</v>
      </c>
      <c r="AF3126" s="24" t="s">
        <v>216</v>
      </c>
      <c r="AG3126">
        <v>40</v>
      </c>
      <c r="AH3126" s="16" t="s">
        <v>298</v>
      </c>
      <c r="AI3126" s="16" t="s">
        <v>297</v>
      </c>
      <c r="AJ3126" s="16" t="s">
        <v>214</v>
      </c>
      <c r="AK3126" s="16" t="s">
        <v>300</v>
      </c>
      <c r="AL3126" s="16">
        <v>0</v>
      </c>
    </row>
    <row r="3127" spans="1:38" x14ac:dyDescent="0.3">
      <c r="A3127" s="24" t="s">
        <v>0</v>
      </c>
      <c r="B3127" t="s">
        <v>311</v>
      </c>
      <c r="C3127" t="s">
        <v>290</v>
      </c>
      <c r="D3127">
        <v>-27.11862</v>
      </c>
      <c r="E3127">
        <v>-48.514699999999998</v>
      </c>
      <c r="F3127" s="24" t="s">
        <v>2</v>
      </c>
      <c r="G3127" s="24" t="s">
        <v>3</v>
      </c>
      <c r="H3127" s="25">
        <v>42389</v>
      </c>
      <c r="I3127" s="12" t="s">
        <v>248</v>
      </c>
      <c r="J3127" s="12" t="s">
        <v>270</v>
      </c>
      <c r="K3127" s="12" t="s">
        <v>292</v>
      </c>
      <c r="L3127" s="24" t="s">
        <v>96</v>
      </c>
      <c r="M3127" s="24" t="s">
        <v>272</v>
      </c>
      <c r="N3127" t="s">
        <v>85</v>
      </c>
      <c r="O3127" s="24">
        <v>3</v>
      </c>
      <c r="P3127">
        <v>5</v>
      </c>
      <c r="Q3127">
        <v>5</v>
      </c>
      <c r="R3127">
        <v>28</v>
      </c>
      <c r="S3127" s="24">
        <v>2.2000000000000002</v>
      </c>
      <c r="T3127" s="24">
        <v>2</v>
      </c>
      <c r="U3127" t="s">
        <v>300</v>
      </c>
      <c r="V3127" s="14" t="str">
        <f>VLOOKUP($U3127,look_up!$A$2:J3153,2,FALSE)</f>
        <v>Anêmona</v>
      </c>
      <c r="W3127" s="14" t="str">
        <f>VLOOKUP($U3127,look_up!$A$2:K3153,3,FALSE)</f>
        <v>Genus</v>
      </c>
      <c r="X3127" s="14" t="str">
        <f>VLOOKUP($U3127,look_up!$A$2:L3153,4,FALSE)</f>
        <v>NA</v>
      </c>
      <c r="Y3127" s="14" t="str">
        <f>VLOOKUP($U3127,look_up!A$2:K3153,5,FALSE)</f>
        <v>Animalia</v>
      </c>
      <c r="Z3127" s="14" t="str">
        <f>VLOOKUP($U3127,look_up!A$2:L3153,6,FALSE)</f>
        <v>Cnidaria</v>
      </c>
      <c r="AA3127" s="14" t="str">
        <f>VLOOKUP($U3127,look_up!A$2:M3153,7,FALSE)</f>
        <v>Anthozoa</v>
      </c>
      <c r="AB3127" s="14" t="str">
        <f>VLOOKUP($U3127,look_up!$A$2:P3153,8,FALSE)</f>
        <v>Actiniaria</v>
      </c>
      <c r="AC3127" s="14" t="str">
        <f>VLOOKUP($U3127,look_up!$A$2:Q3153,9,FALSE)</f>
        <v>Andvakiidae</v>
      </c>
      <c r="AD3127" s="14">
        <f>VLOOKUP($U3127,look_up!A$2:P3153,10,FALSE)</f>
        <v>100766</v>
      </c>
      <c r="AE3127" s="16">
        <v>0</v>
      </c>
      <c r="AF3127" s="24" t="s">
        <v>216</v>
      </c>
      <c r="AG3127">
        <v>40</v>
      </c>
      <c r="AH3127" s="16" t="s">
        <v>298</v>
      </c>
      <c r="AI3127" s="16" t="s">
        <v>297</v>
      </c>
      <c r="AJ3127" s="16" t="s">
        <v>214</v>
      </c>
      <c r="AK3127" s="16" t="s">
        <v>300</v>
      </c>
      <c r="AL3127" s="16">
        <v>0</v>
      </c>
    </row>
    <row r="3128" spans="1:38" x14ac:dyDescent="0.3">
      <c r="A3128" s="24" t="s">
        <v>0</v>
      </c>
      <c r="B3128" t="s">
        <v>306</v>
      </c>
      <c r="C3128" t="s">
        <v>268</v>
      </c>
      <c r="D3128">
        <v>-27.609590000000001</v>
      </c>
      <c r="E3128">
        <v>-48.387419999999999</v>
      </c>
      <c r="F3128" s="24" t="s">
        <v>2</v>
      </c>
      <c r="G3128" s="24" t="s">
        <v>3</v>
      </c>
      <c r="H3128" s="25">
        <v>42033</v>
      </c>
      <c r="I3128" s="12" t="s">
        <v>269</v>
      </c>
      <c r="J3128" s="12" t="s">
        <v>270</v>
      </c>
      <c r="K3128" s="12" t="s">
        <v>271</v>
      </c>
      <c r="L3128" s="24" t="s">
        <v>96</v>
      </c>
      <c r="M3128" s="24" t="s">
        <v>272</v>
      </c>
      <c r="N3128" t="s">
        <v>85</v>
      </c>
      <c r="O3128" s="24">
        <v>1</v>
      </c>
      <c r="P3128">
        <v>5</v>
      </c>
      <c r="Q3128">
        <v>5</v>
      </c>
      <c r="R3128">
        <v>19</v>
      </c>
      <c r="S3128" s="24">
        <v>5</v>
      </c>
      <c r="T3128" s="24">
        <v>5.2</v>
      </c>
      <c r="U3128" t="s">
        <v>193</v>
      </c>
      <c r="V3128" s="14" t="str">
        <f>VLOOKUP($U3128,look_up!$A$2:J3154,2,FALSE)</f>
        <v>Gorgônia</v>
      </c>
      <c r="W3128" s="14" t="str">
        <f>VLOOKUP($U3128,look_up!$A$2:K3154,3,FALSE)</f>
        <v>Species</v>
      </c>
      <c r="X3128" s="14" t="str">
        <f>VLOOKUP($U3128,look_up!$A$2:L3154,4,FALSE)</f>
        <v>NA</v>
      </c>
      <c r="Y3128" s="14" t="str">
        <f>VLOOKUP($U3128,look_up!A$2:K3154,5,FALSE)</f>
        <v>Animalia</v>
      </c>
      <c r="Z3128" s="14" t="str">
        <f>VLOOKUP($U3128,look_up!A$2:L3154,6,FALSE)</f>
        <v>Cnidaria</v>
      </c>
      <c r="AA3128" s="14" t="str">
        <f>VLOOKUP($U3128,look_up!A$2:M3154,7,FALSE)</f>
        <v>Anthozoa</v>
      </c>
      <c r="AB3128" s="14" t="str">
        <f>VLOOKUP($U3128,look_up!$A$2:P3154,8,FALSE)</f>
        <v>Alcyonacea</v>
      </c>
      <c r="AC3128" s="14" t="str">
        <f>VLOOKUP($U3128,look_up!$A$2:Q3154,9,FALSE)</f>
        <v>Gorgoniidae</v>
      </c>
      <c r="AD3128" s="14">
        <f>VLOOKUP($U3128,look_up!A$2:P3154,10,FALSE)</f>
        <v>418859</v>
      </c>
      <c r="AE3128" s="16">
        <v>0</v>
      </c>
      <c r="AF3128" s="24" t="s">
        <v>216</v>
      </c>
      <c r="AG3128">
        <v>40</v>
      </c>
      <c r="AH3128" s="16" t="s">
        <v>273</v>
      </c>
      <c r="AI3128" s="16" t="s">
        <v>72</v>
      </c>
      <c r="AJ3128" s="16" t="s">
        <v>214</v>
      </c>
      <c r="AK3128" s="16" t="s">
        <v>236</v>
      </c>
      <c r="AL3128" s="16">
        <v>0</v>
      </c>
    </row>
    <row r="3129" spans="1:38" x14ac:dyDescent="0.3">
      <c r="A3129" s="24" t="s">
        <v>0</v>
      </c>
      <c r="B3129" t="s">
        <v>306</v>
      </c>
      <c r="C3129" t="s">
        <v>268</v>
      </c>
      <c r="D3129">
        <v>-27.609590000000001</v>
      </c>
      <c r="E3129">
        <v>-48.387419999999999</v>
      </c>
      <c r="F3129" s="24" t="s">
        <v>2</v>
      </c>
      <c r="G3129" s="24" t="s">
        <v>3</v>
      </c>
      <c r="H3129" s="25">
        <v>42033</v>
      </c>
      <c r="I3129" s="12" t="s">
        <v>269</v>
      </c>
      <c r="J3129" s="12" t="s">
        <v>270</v>
      </c>
      <c r="K3129" s="12" t="s">
        <v>271</v>
      </c>
      <c r="L3129" s="24" t="s">
        <v>96</v>
      </c>
      <c r="M3129" s="24" t="s">
        <v>272</v>
      </c>
      <c r="N3129" t="s">
        <v>85</v>
      </c>
      <c r="O3129" s="24">
        <v>2</v>
      </c>
      <c r="P3129">
        <v>5</v>
      </c>
      <c r="Q3129">
        <v>5</v>
      </c>
      <c r="R3129">
        <v>19</v>
      </c>
      <c r="S3129" s="24">
        <v>5</v>
      </c>
      <c r="T3129" s="24">
        <v>5.2</v>
      </c>
      <c r="U3129" t="s">
        <v>193</v>
      </c>
      <c r="V3129" s="14" t="str">
        <f>VLOOKUP($U3129,look_up!$A$2:J3155,2,FALSE)</f>
        <v>Gorgônia</v>
      </c>
      <c r="W3129" s="14" t="str">
        <f>VLOOKUP($U3129,look_up!$A$2:K3155,3,FALSE)</f>
        <v>Species</v>
      </c>
      <c r="X3129" s="14" t="str">
        <f>VLOOKUP($U3129,look_up!$A$2:L3155,4,FALSE)</f>
        <v>NA</v>
      </c>
      <c r="Y3129" s="14" t="str">
        <f>VLOOKUP($U3129,look_up!A$2:K3155,5,FALSE)</f>
        <v>Animalia</v>
      </c>
      <c r="Z3129" s="14" t="str">
        <f>VLOOKUP($U3129,look_up!A$2:L3155,6,FALSE)</f>
        <v>Cnidaria</v>
      </c>
      <c r="AA3129" s="14" t="str">
        <f>VLOOKUP($U3129,look_up!A$2:M3155,7,FALSE)</f>
        <v>Anthozoa</v>
      </c>
      <c r="AB3129" s="14" t="str">
        <f>VLOOKUP($U3129,look_up!$A$2:P3155,8,FALSE)</f>
        <v>Alcyonacea</v>
      </c>
      <c r="AC3129" s="14" t="str">
        <f>VLOOKUP($U3129,look_up!$A$2:Q3155,9,FALSE)</f>
        <v>Gorgoniidae</v>
      </c>
      <c r="AD3129" s="14">
        <f>VLOOKUP($U3129,look_up!A$2:P3155,10,FALSE)</f>
        <v>418859</v>
      </c>
      <c r="AE3129" s="16">
        <v>0</v>
      </c>
      <c r="AF3129" s="24" t="s">
        <v>216</v>
      </c>
      <c r="AG3129">
        <v>40</v>
      </c>
      <c r="AH3129" s="16" t="s">
        <v>273</v>
      </c>
      <c r="AI3129" s="16" t="s">
        <v>72</v>
      </c>
      <c r="AJ3129" s="16" t="s">
        <v>214</v>
      </c>
      <c r="AK3129" s="16" t="s">
        <v>236</v>
      </c>
      <c r="AL3129" s="16">
        <v>0</v>
      </c>
    </row>
    <row r="3130" spans="1:38" x14ac:dyDescent="0.3">
      <c r="A3130" s="24" t="s">
        <v>0</v>
      </c>
      <c r="B3130" t="s">
        <v>306</v>
      </c>
      <c r="C3130" t="s">
        <v>268</v>
      </c>
      <c r="D3130">
        <v>-27.609590000000001</v>
      </c>
      <c r="E3130">
        <v>-48.387419999999999</v>
      </c>
      <c r="F3130" s="24" t="s">
        <v>2</v>
      </c>
      <c r="G3130" s="24" t="s">
        <v>3</v>
      </c>
      <c r="H3130" s="25">
        <v>42033</v>
      </c>
      <c r="I3130" s="12" t="s">
        <v>269</v>
      </c>
      <c r="J3130" s="12" t="s">
        <v>270</v>
      </c>
      <c r="K3130" s="12" t="s">
        <v>271</v>
      </c>
      <c r="L3130" s="24" t="s">
        <v>96</v>
      </c>
      <c r="M3130" s="24" t="s">
        <v>272</v>
      </c>
      <c r="N3130" t="s">
        <v>85</v>
      </c>
      <c r="O3130" s="24">
        <v>3</v>
      </c>
      <c r="P3130">
        <v>5</v>
      </c>
      <c r="Q3130">
        <v>5</v>
      </c>
      <c r="R3130">
        <v>19</v>
      </c>
      <c r="S3130" s="24">
        <v>5</v>
      </c>
      <c r="T3130" s="24">
        <v>5.2</v>
      </c>
      <c r="U3130" t="s">
        <v>193</v>
      </c>
      <c r="V3130" s="14" t="str">
        <f>VLOOKUP($U3130,look_up!$A$2:J3156,2,FALSE)</f>
        <v>Gorgônia</v>
      </c>
      <c r="W3130" s="14" t="str">
        <f>VLOOKUP($U3130,look_up!$A$2:K3156,3,FALSE)</f>
        <v>Species</v>
      </c>
      <c r="X3130" s="14" t="str">
        <f>VLOOKUP($U3130,look_up!$A$2:L3156,4,FALSE)</f>
        <v>NA</v>
      </c>
      <c r="Y3130" s="14" t="str">
        <f>VLOOKUP($U3130,look_up!A$2:K3156,5,FALSE)</f>
        <v>Animalia</v>
      </c>
      <c r="Z3130" s="14" t="str">
        <f>VLOOKUP($U3130,look_up!A$2:L3156,6,FALSE)</f>
        <v>Cnidaria</v>
      </c>
      <c r="AA3130" s="14" t="str">
        <f>VLOOKUP($U3130,look_up!A$2:M3156,7,FALSE)</f>
        <v>Anthozoa</v>
      </c>
      <c r="AB3130" s="14" t="str">
        <f>VLOOKUP($U3130,look_up!$A$2:P3156,8,FALSE)</f>
        <v>Alcyonacea</v>
      </c>
      <c r="AC3130" s="14" t="str">
        <f>VLOOKUP($U3130,look_up!$A$2:Q3156,9,FALSE)</f>
        <v>Gorgoniidae</v>
      </c>
      <c r="AD3130" s="14">
        <f>VLOOKUP($U3130,look_up!A$2:P3156,10,FALSE)</f>
        <v>418859</v>
      </c>
      <c r="AE3130" s="16">
        <v>0</v>
      </c>
      <c r="AF3130" s="24" t="s">
        <v>216</v>
      </c>
      <c r="AG3130">
        <v>40</v>
      </c>
      <c r="AH3130" s="16" t="s">
        <v>273</v>
      </c>
      <c r="AI3130" s="16" t="s">
        <v>72</v>
      </c>
      <c r="AJ3130" s="16" t="s">
        <v>214</v>
      </c>
      <c r="AK3130" s="16" t="s">
        <v>236</v>
      </c>
      <c r="AL3130" s="16">
        <v>0</v>
      </c>
    </row>
    <row r="3131" spans="1:38" x14ac:dyDescent="0.3">
      <c r="A3131" s="24" t="s">
        <v>0</v>
      </c>
      <c r="B3131" t="s">
        <v>307</v>
      </c>
      <c r="C3131" t="s">
        <v>274</v>
      </c>
      <c r="D3131">
        <v>-27.488160000000001</v>
      </c>
      <c r="E3131">
        <v>-48.365229999999997</v>
      </c>
      <c r="F3131" s="24" t="s">
        <v>2</v>
      </c>
      <c r="G3131" s="24" t="s">
        <v>3</v>
      </c>
      <c r="H3131" s="25">
        <v>42038</v>
      </c>
      <c r="I3131" s="12" t="s">
        <v>100</v>
      </c>
      <c r="J3131" s="12" t="s">
        <v>245</v>
      </c>
      <c r="K3131" s="12" t="s">
        <v>271</v>
      </c>
      <c r="L3131" s="24" t="s">
        <v>96</v>
      </c>
      <c r="M3131" s="24" t="s">
        <v>272</v>
      </c>
      <c r="N3131" t="s">
        <v>85</v>
      </c>
      <c r="O3131" s="24">
        <v>1</v>
      </c>
      <c r="P3131">
        <v>5</v>
      </c>
      <c r="Q3131">
        <v>5</v>
      </c>
      <c r="R3131">
        <v>23</v>
      </c>
      <c r="S3131" s="24">
        <v>4.8</v>
      </c>
      <c r="T3131" s="24">
        <v>2.4</v>
      </c>
      <c r="U3131" t="s">
        <v>193</v>
      </c>
      <c r="V3131" s="14" t="str">
        <f>VLOOKUP($U3131,look_up!$A$2:J3157,2,FALSE)</f>
        <v>Gorgônia</v>
      </c>
      <c r="W3131" s="14" t="str">
        <f>VLOOKUP($U3131,look_up!$A$2:K3157,3,FALSE)</f>
        <v>Species</v>
      </c>
      <c r="X3131" s="14" t="str">
        <f>VLOOKUP($U3131,look_up!$A$2:L3157,4,FALSE)</f>
        <v>NA</v>
      </c>
      <c r="Y3131" s="14" t="str">
        <f>VLOOKUP($U3131,look_up!A$2:K3157,5,FALSE)</f>
        <v>Animalia</v>
      </c>
      <c r="Z3131" s="14" t="str">
        <f>VLOOKUP($U3131,look_up!A$2:L3157,6,FALSE)</f>
        <v>Cnidaria</v>
      </c>
      <c r="AA3131" s="14" t="str">
        <f>VLOOKUP($U3131,look_up!A$2:M3157,7,FALSE)</f>
        <v>Anthozoa</v>
      </c>
      <c r="AB3131" s="14" t="str">
        <f>VLOOKUP($U3131,look_up!$A$2:P3157,8,FALSE)</f>
        <v>Alcyonacea</v>
      </c>
      <c r="AC3131" s="14" t="str">
        <f>VLOOKUP($U3131,look_up!$A$2:Q3157,9,FALSE)</f>
        <v>Gorgoniidae</v>
      </c>
      <c r="AD3131" s="14">
        <f>VLOOKUP($U3131,look_up!A$2:P3157,10,FALSE)</f>
        <v>418859</v>
      </c>
      <c r="AE3131" s="16">
        <v>0</v>
      </c>
      <c r="AF3131" s="24" t="s">
        <v>216</v>
      </c>
      <c r="AG3131">
        <v>40</v>
      </c>
      <c r="AH3131" s="16" t="s">
        <v>273</v>
      </c>
      <c r="AI3131" s="16" t="s">
        <v>72</v>
      </c>
      <c r="AJ3131" s="16" t="s">
        <v>214</v>
      </c>
      <c r="AK3131" s="16" t="s">
        <v>236</v>
      </c>
      <c r="AL3131" s="16">
        <v>0</v>
      </c>
    </row>
    <row r="3132" spans="1:38" x14ac:dyDescent="0.3">
      <c r="A3132" s="24" t="s">
        <v>0</v>
      </c>
      <c r="B3132" t="s">
        <v>307</v>
      </c>
      <c r="C3132" t="s">
        <v>274</v>
      </c>
      <c r="D3132">
        <v>-27.488160000000001</v>
      </c>
      <c r="E3132">
        <v>-48.365229999999997</v>
      </c>
      <c r="F3132" s="24" t="s">
        <v>2</v>
      </c>
      <c r="G3132" s="24" t="s">
        <v>3</v>
      </c>
      <c r="H3132" s="25">
        <v>42038</v>
      </c>
      <c r="I3132" s="12" t="s">
        <v>100</v>
      </c>
      <c r="J3132" s="12" t="s">
        <v>245</v>
      </c>
      <c r="K3132" s="12" t="s">
        <v>271</v>
      </c>
      <c r="L3132" s="24" t="s">
        <v>96</v>
      </c>
      <c r="M3132" s="24" t="s">
        <v>272</v>
      </c>
      <c r="N3132" t="s">
        <v>85</v>
      </c>
      <c r="O3132" s="24">
        <v>2</v>
      </c>
      <c r="P3132">
        <v>5</v>
      </c>
      <c r="Q3132">
        <v>5</v>
      </c>
      <c r="R3132">
        <v>23</v>
      </c>
      <c r="S3132" s="24">
        <v>4.8</v>
      </c>
      <c r="T3132" s="24">
        <v>2.4</v>
      </c>
      <c r="U3132" t="s">
        <v>193</v>
      </c>
      <c r="V3132" s="14" t="str">
        <f>VLOOKUP($U3132,look_up!$A$2:J3158,2,FALSE)</f>
        <v>Gorgônia</v>
      </c>
      <c r="W3132" s="14" t="str">
        <f>VLOOKUP($U3132,look_up!$A$2:K3158,3,FALSE)</f>
        <v>Species</v>
      </c>
      <c r="X3132" s="14" t="str">
        <f>VLOOKUP($U3132,look_up!$A$2:L3158,4,FALSE)</f>
        <v>NA</v>
      </c>
      <c r="Y3132" s="14" t="str">
        <f>VLOOKUP($U3132,look_up!A$2:K3158,5,FALSE)</f>
        <v>Animalia</v>
      </c>
      <c r="Z3132" s="14" t="str">
        <f>VLOOKUP($U3132,look_up!A$2:L3158,6,FALSE)</f>
        <v>Cnidaria</v>
      </c>
      <c r="AA3132" s="14" t="str">
        <f>VLOOKUP($U3132,look_up!A$2:M3158,7,FALSE)</f>
        <v>Anthozoa</v>
      </c>
      <c r="AB3132" s="14" t="str">
        <f>VLOOKUP($U3132,look_up!$A$2:P3158,8,FALSE)</f>
        <v>Alcyonacea</v>
      </c>
      <c r="AC3132" s="14" t="str">
        <f>VLOOKUP($U3132,look_up!$A$2:Q3158,9,FALSE)</f>
        <v>Gorgoniidae</v>
      </c>
      <c r="AD3132" s="14">
        <f>VLOOKUP($U3132,look_up!A$2:P3158,10,FALSE)</f>
        <v>418859</v>
      </c>
      <c r="AE3132" s="16">
        <v>0</v>
      </c>
      <c r="AF3132" s="24" t="s">
        <v>216</v>
      </c>
      <c r="AG3132">
        <v>40</v>
      </c>
      <c r="AH3132" s="16" t="s">
        <v>273</v>
      </c>
      <c r="AI3132" s="16" t="s">
        <v>72</v>
      </c>
      <c r="AJ3132" s="16" t="s">
        <v>214</v>
      </c>
      <c r="AK3132" s="16" t="s">
        <v>236</v>
      </c>
      <c r="AL3132" s="16">
        <v>0</v>
      </c>
    </row>
    <row r="3133" spans="1:38" x14ac:dyDescent="0.3">
      <c r="A3133" s="24" t="s">
        <v>0</v>
      </c>
      <c r="B3133" t="s">
        <v>307</v>
      </c>
      <c r="C3133" t="s">
        <v>274</v>
      </c>
      <c r="D3133">
        <v>-27.488160000000001</v>
      </c>
      <c r="E3133">
        <v>-48.365229999999997</v>
      </c>
      <c r="F3133" s="24" t="s">
        <v>2</v>
      </c>
      <c r="G3133" s="24" t="s">
        <v>3</v>
      </c>
      <c r="H3133" s="25">
        <v>42038</v>
      </c>
      <c r="I3133" s="12" t="s">
        <v>100</v>
      </c>
      <c r="J3133" s="12" t="s">
        <v>245</v>
      </c>
      <c r="K3133" s="12" t="s">
        <v>271</v>
      </c>
      <c r="L3133" s="24" t="s">
        <v>96</v>
      </c>
      <c r="M3133" s="24" t="s">
        <v>272</v>
      </c>
      <c r="N3133" t="s">
        <v>85</v>
      </c>
      <c r="O3133" s="24">
        <v>3</v>
      </c>
      <c r="P3133">
        <v>5</v>
      </c>
      <c r="Q3133">
        <v>5</v>
      </c>
      <c r="R3133">
        <v>23</v>
      </c>
      <c r="S3133" s="24">
        <v>4.8</v>
      </c>
      <c r="T3133" s="24">
        <v>2.4</v>
      </c>
      <c r="U3133" t="s">
        <v>193</v>
      </c>
      <c r="V3133" s="14" t="str">
        <f>VLOOKUP($U3133,look_up!$A$2:J3159,2,FALSE)</f>
        <v>Gorgônia</v>
      </c>
      <c r="W3133" s="14" t="str">
        <f>VLOOKUP($U3133,look_up!$A$2:K3159,3,FALSE)</f>
        <v>Species</v>
      </c>
      <c r="X3133" s="14" t="str">
        <f>VLOOKUP($U3133,look_up!$A$2:L3159,4,FALSE)</f>
        <v>NA</v>
      </c>
      <c r="Y3133" s="14" t="str">
        <f>VLOOKUP($U3133,look_up!A$2:K3159,5,FALSE)</f>
        <v>Animalia</v>
      </c>
      <c r="Z3133" s="14" t="str">
        <f>VLOOKUP($U3133,look_up!A$2:L3159,6,FALSE)</f>
        <v>Cnidaria</v>
      </c>
      <c r="AA3133" s="14" t="str">
        <f>VLOOKUP($U3133,look_up!A$2:M3159,7,FALSE)</f>
        <v>Anthozoa</v>
      </c>
      <c r="AB3133" s="14" t="str">
        <f>VLOOKUP($U3133,look_up!$A$2:P3159,8,FALSE)</f>
        <v>Alcyonacea</v>
      </c>
      <c r="AC3133" s="14" t="str">
        <f>VLOOKUP($U3133,look_up!$A$2:Q3159,9,FALSE)</f>
        <v>Gorgoniidae</v>
      </c>
      <c r="AD3133" s="14">
        <f>VLOOKUP($U3133,look_up!A$2:P3159,10,FALSE)</f>
        <v>418859</v>
      </c>
      <c r="AE3133" s="16">
        <v>0</v>
      </c>
      <c r="AF3133" s="24" t="s">
        <v>216</v>
      </c>
      <c r="AG3133">
        <v>40</v>
      </c>
      <c r="AH3133" s="16" t="s">
        <v>273</v>
      </c>
      <c r="AI3133" s="16" t="s">
        <v>72</v>
      </c>
      <c r="AJ3133" s="16" t="s">
        <v>214</v>
      </c>
      <c r="AK3133" s="16" t="s">
        <v>236</v>
      </c>
      <c r="AL3133" s="16">
        <v>0</v>
      </c>
    </row>
    <row r="3134" spans="1:38" x14ac:dyDescent="0.3">
      <c r="A3134" s="24" t="s">
        <v>0</v>
      </c>
      <c r="B3134" t="s">
        <v>307</v>
      </c>
      <c r="C3134" t="s">
        <v>274</v>
      </c>
      <c r="D3134">
        <v>-27.488160000000001</v>
      </c>
      <c r="E3134">
        <v>-48.365229999999997</v>
      </c>
      <c r="F3134" s="24" t="s">
        <v>2</v>
      </c>
      <c r="G3134" s="24" t="s">
        <v>3</v>
      </c>
      <c r="H3134" s="25">
        <v>42038</v>
      </c>
      <c r="I3134" s="12" t="s">
        <v>100</v>
      </c>
      <c r="J3134" s="12" t="s">
        <v>245</v>
      </c>
      <c r="K3134" s="12" t="s">
        <v>271</v>
      </c>
      <c r="L3134" s="24" t="s">
        <v>96</v>
      </c>
      <c r="M3134" s="24" t="s">
        <v>272</v>
      </c>
      <c r="N3134" t="s">
        <v>85</v>
      </c>
      <c r="O3134" s="24">
        <v>2</v>
      </c>
      <c r="P3134">
        <v>10</v>
      </c>
      <c r="Q3134">
        <v>10</v>
      </c>
      <c r="R3134">
        <v>19</v>
      </c>
      <c r="S3134" s="24">
        <v>4.8</v>
      </c>
      <c r="T3134" s="24">
        <v>2.4</v>
      </c>
      <c r="U3134" t="s">
        <v>193</v>
      </c>
      <c r="V3134" s="14" t="str">
        <f>VLOOKUP($U3134,look_up!$A$2:J3160,2,FALSE)</f>
        <v>Gorgônia</v>
      </c>
      <c r="W3134" s="14" t="str">
        <f>VLOOKUP($U3134,look_up!$A$2:K3160,3,FALSE)</f>
        <v>Species</v>
      </c>
      <c r="X3134" s="14" t="str">
        <f>VLOOKUP($U3134,look_up!$A$2:L3160,4,FALSE)</f>
        <v>NA</v>
      </c>
      <c r="Y3134" s="14" t="str">
        <f>VLOOKUP($U3134,look_up!A$2:K3160,5,FALSE)</f>
        <v>Animalia</v>
      </c>
      <c r="Z3134" s="14" t="str">
        <f>VLOOKUP($U3134,look_up!A$2:L3160,6,FALSE)</f>
        <v>Cnidaria</v>
      </c>
      <c r="AA3134" s="14" t="str">
        <f>VLOOKUP($U3134,look_up!A$2:M3160,7,FALSE)</f>
        <v>Anthozoa</v>
      </c>
      <c r="AB3134" s="14" t="str">
        <f>VLOOKUP($U3134,look_up!$A$2:P3160,8,FALSE)</f>
        <v>Alcyonacea</v>
      </c>
      <c r="AC3134" s="14" t="str">
        <f>VLOOKUP($U3134,look_up!$A$2:Q3160,9,FALSE)</f>
        <v>Gorgoniidae</v>
      </c>
      <c r="AD3134" s="14">
        <f>VLOOKUP($U3134,look_up!A$2:P3160,10,FALSE)</f>
        <v>418859</v>
      </c>
      <c r="AE3134" s="16">
        <v>0</v>
      </c>
      <c r="AF3134" s="24" t="s">
        <v>216</v>
      </c>
      <c r="AG3134">
        <v>40</v>
      </c>
      <c r="AH3134" s="16" t="s">
        <v>273</v>
      </c>
      <c r="AI3134" s="16" t="s">
        <v>72</v>
      </c>
      <c r="AJ3134" s="16" t="s">
        <v>214</v>
      </c>
      <c r="AK3134" s="16" t="s">
        <v>236</v>
      </c>
      <c r="AL3134" s="16">
        <v>0</v>
      </c>
    </row>
    <row r="3135" spans="1:38" x14ac:dyDescent="0.3">
      <c r="A3135" s="24" t="s">
        <v>0</v>
      </c>
      <c r="B3135" t="s">
        <v>307</v>
      </c>
      <c r="C3135" t="s">
        <v>274</v>
      </c>
      <c r="D3135">
        <v>-27.488160000000001</v>
      </c>
      <c r="E3135">
        <v>-48.365229999999997</v>
      </c>
      <c r="F3135" s="24" t="s">
        <v>2</v>
      </c>
      <c r="G3135" s="24" t="s">
        <v>3</v>
      </c>
      <c r="H3135" s="25">
        <v>42038</v>
      </c>
      <c r="I3135" s="12" t="s">
        <v>100</v>
      </c>
      <c r="J3135" s="12" t="s">
        <v>245</v>
      </c>
      <c r="K3135" s="12" t="s">
        <v>271</v>
      </c>
      <c r="L3135" s="24" t="s">
        <v>96</v>
      </c>
      <c r="M3135" s="24" t="s">
        <v>272</v>
      </c>
      <c r="N3135" t="s">
        <v>85</v>
      </c>
      <c r="O3135" s="24">
        <v>3</v>
      </c>
      <c r="P3135">
        <v>10</v>
      </c>
      <c r="Q3135">
        <v>10</v>
      </c>
      <c r="R3135">
        <v>19</v>
      </c>
      <c r="S3135" s="24">
        <v>4.8</v>
      </c>
      <c r="T3135" s="24">
        <v>2.4</v>
      </c>
      <c r="U3135" t="s">
        <v>193</v>
      </c>
      <c r="V3135" s="14" t="str">
        <f>VLOOKUP($U3135,look_up!$A$2:J3161,2,FALSE)</f>
        <v>Gorgônia</v>
      </c>
      <c r="W3135" s="14" t="str">
        <f>VLOOKUP($U3135,look_up!$A$2:K3161,3,FALSE)</f>
        <v>Species</v>
      </c>
      <c r="X3135" s="14" t="str">
        <f>VLOOKUP($U3135,look_up!$A$2:L3161,4,FALSE)</f>
        <v>NA</v>
      </c>
      <c r="Y3135" s="14" t="str">
        <f>VLOOKUP($U3135,look_up!A$2:K3161,5,FALSE)</f>
        <v>Animalia</v>
      </c>
      <c r="Z3135" s="14" t="str">
        <f>VLOOKUP($U3135,look_up!A$2:L3161,6,FALSE)</f>
        <v>Cnidaria</v>
      </c>
      <c r="AA3135" s="14" t="str">
        <f>VLOOKUP($U3135,look_up!A$2:M3161,7,FALSE)</f>
        <v>Anthozoa</v>
      </c>
      <c r="AB3135" s="14" t="str">
        <f>VLOOKUP($U3135,look_up!$A$2:P3161,8,FALSE)</f>
        <v>Alcyonacea</v>
      </c>
      <c r="AC3135" s="14" t="str">
        <f>VLOOKUP($U3135,look_up!$A$2:Q3161,9,FALSE)</f>
        <v>Gorgoniidae</v>
      </c>
      <c r="AD3135" s="14">
        <f>VLOOKUP($U3135,look_up!A$2:P3161,10,FALSE)</f>
        <v>418859</v>
      </c>
      <c r="AE3135" s="16">
        <v>0</v>
      </c>
      <c r="AF3135" s="24" t="s">
        <v>216</v>
      </c>
      <c r="AG3135">
        <v>40</v>
      </c>
      <c r="AH3135" s="16" t="s">
        <v>273</v>
      </c>
      <c r="AI3135" s="16" t="s">
        <v>72</v>
      </c>
      <c r="AJ3135" s="16" t="s">
        <v>214</v>
      </c>
      <c r="AK3135" s="16" t="s">
        <v>236</v>
      </c>
      <c r="AL3135" s="16">
        <v>0</v>
      </c>
    </row>
    <row r="3136" spans="1:38" x14ac:dyDescent="0.3">
      <c r="A3136" s="24" t="s">
        <v>0</v>
      </c>
      <c r="B3136" t="s">
        <v>244</v>
      </c>
      <c r="C3136" t="s">
        <v>275</v>
      </c>
      <c r="D3136">
        <v>-27.2837</v>
      </c>
      <c r="E3136">
        <v>-48.37368</v>
      </c>
      <c r="F3136" s="24" t="s">
        <v>2</v>
      </c>
      <c r="G3136" s="24" t="s">
        <v>3</v>
      </c>
      <c r="H3136" s="25">
        <v>42045</v>
      </c>
      <c r="I3136" s="12" t="s">
        <v>276</v>
      </c>
      <c r="J3136" s="12" t="s">
        <v>245</v>
      </c>
      <c r="K3136" s="12" t="s">
        <v>271</v>
      </c>
      <c r="L3136" s="24" t="s">
        <v>96</v>
      </c>
      <c r="M3136" s="24" t="s">
        <v>272</v>
      </c>
      <c r="N3136" t="s">
        <v>85</v>
      </c>
      <c r="O3136" s="24">
        <v>1</v>
      </c>
      <c r="P3136">
        <v>5</v>
      </c>
      <c r="Q3136">
        <v>5</v>
      </c>
      <c r="R3136">
        <v>27</v>
      </c>
      <c r="S3136" s="24">
        <v>8.8000000000000007</v>
      </c>
      <c r="T3136" s="24">
        <v>9.3000000000000007</v>
      </c>
      <c r="U3136" t="s">
        <v>193</v>
      </c>
      <c r="V3136" s="14" t="str">
        <f>VLOOKUP($U3136,look_up!$A$2:J3162,2,FALSE)</f>
        <v>Gorgônia</v>
      </c>
      <c r="W3136" s="14" t="str">
        <f>VLOOKUP($U3136,look_up!$A$2:K3162,3,FALSE)</f>
        <v>Species</v>
      </c>
      <c r="X3136" s="14" t="str">
        <f>VLOOKUP($U3136,look_up!$A$2:L3162,4,FALSE)</f>
        <v>NA</v>
      </c>
      <c r="Y3136" s="14" t="str">
        <f>VLOOKUP($U3136,look_up!A$2:K3162,5,FALSE)</f>
        <v>Animalia</v>
      </c>
      <c r="Z3136" s="14" t="str">
        <f>VLOOKUP($U3136,look_up!A$2:L3162,6,FALSE)</f>
        <v>Cnidaria</v>
      </c>
      <c r="AA3136" s="14" t="str">
        <f>VLOOKUP($U3136,look_up!A$2:M3162,7,FALSE)</f>
        <v>Anthozoa</v>
      </c>
      <c r="AB3136" s="14" t="str">
        <f>VLOOKUP($U3136,look_up!$A$2:P3162,8,FALSE)</f>
        <v>Alcyonacea</v>
      </c>
      <c r="AC3136" s="14" t="str">
        <f>VLOOKUP($U3136,look_up!$A$2:Q3162,9,FALSE)</f>
        <v>Gorgoniidae</v>
      </c>
      <c r="AD3136" s="14">
        <f>VLOOKUP($U3136,look_up!A$2:P3162,10,FALSE)</f>
        <v>418859</v>
      </c>
      <c r="AE3136" s="16">
        <v>0</v>
      </c>
      <c r="AF3136" s="24" t="s">
        <v>216</v>
      </c>
      <c r="AG3136">
        <v>40</v>
      </c>
      <c r="AH3136" s="16" t="s">
        <v>273</v>
      </c>
      <c r="AI3136" s="16" t="s">
        <v>72</v>
      </c>
      <c r="AJ3136" s="16" t="s">
        <v>214</v>
      </c>
      <c r="AK3136" s="16" t="s">
        <v>236</v>
      </c>
      <c r="AL3136" s="16">
        <v>0</v>
      </c>
    </row>
    <row r="3137" spans="1:38" x14ac:dyDescent="0.3">
      <c r="A3137" s="24" t="s">
        <v>0</v>
      </c>
      <c r="B3137" t="s">
        <v>244</v>
      </c>
      <c r="C3137" t="s">
        <v>275</v>
      </c>
      <c r="D3137">
        <v>-27.2837</v>
      </c>
      <c r="E3137">
        <v>-48.37368</v>
      </c>
      <c r="F3137" s="24" t="s">
        <v>2</v>
      </c>
      <c r="G3137" s="24" t="s">
        <v>3</v>
      </c>
      <c r="H3137" s="25">
        <v>42045</v>
      </c>
      <c r="I3137" s="12" t="s">
        <v>276</v>
      </c>
      <c r="J3137" s="12" t="s">
        <v>245</v>
      </c>
      <c r="K3137" s="12" t="s">
        <v>271</v>
      </c>
      <c r="L3137" s="24" t="s">
        <v>96</v>
      </c>
      <c r="M3137" s="24" t="s">
        <v>272</v>
      </c>
      <c r="N3137" t="s">
        <v>85</v>
      </c>
      <c r="O3137" s="24">
        <v>2</v>
      </c>
      <c r="P3137">
        <v>5</v>
      </c>
      <c r="Q3137">
        <v>5</v>
      </c>
      <c r="R3137">
        <v>27</v>
      </c>
      <c r="S3137" s="24">
        <v>8.8000000000000007</v>
      </c>
      <c r="T3137" s="24">
        <v>9.3000000000000007</v>
      </c>
      <c r="U3137" t="s">
        <v>193</v>
      </c>
      <c r="V3137" s="14" t="str">
        <f>VLOOKUP($U3137,look_up!$A$2:J3163,2,FALSE)</f>
        <v>Gorgônia</v>
      </c>
      <c r="W3137" s="14" t="str">
        <f>VLOOKUP($U3137,look_up!$A$2:K3163,3,FALSE)</f>
        <v>Species</v>
      </c>
      <c r="X3137" s="14" t="str">
        <f>VLOOKUP($U3137,look_up!$A$2:L3163,4,FALSE)</f>
        <v>NA</v>
      </c>
      <c r="Y3137" s="14" t="str">
        <f>VLOOKUP($U3137,look_up!A$2:K3163,5,FALSE)</f>
        <v>Animalia</v>
      </c>
      <c r="Z3137" s="14" t="str">
        <f>VLOOKUP($U3137,look_up!A$2:L3163,6,FALSE)</f>
        <v>Cnidaria</v>
      </c>
      <c r="AA3137" s="14" t="str">
        <f>VLOOKUP($U3137,look_up!A$2:M3163,7,FALSE)</f>
        <v>Anthozoa</v>
      </c>
      <c r="AB3137" s="14" t="str">
        <f>VLOOKUP($U3137,look_up!$A$2:P3163,8,FALSE)</f>
        <v>Alcyonacea</v>
      </c>
      <c r="AC3137" s="14" t="str">
        <f>VLOOKUP($U3137,look_up!$A$2:Q3163,9,FALSE)</f>
        <v>Gorgoniidae</v>
      </c>
      <c r="AD3137" s="14">
        <f>VLOOKUP($U3137,look_up!A$2:P3163,10,FALSE)</f>
        <v>418859</v>
      </c>
      <c r="AE3137" s="16">
        <v>0</v>
      </c>
      <c r="AF3137" s="24" t="s">
        <v>216</v>
      </c>
      <c r="AG3137">
        <v>40</v>
      </c>
      <c r="AH3137" s="16" t="s">
        <v>273</v>
      </c>
      <c r="AI3137" s="16" t="s">
        <v>72</v>
      </c>
      <c r="AJ3137" s="16" t="s">
        <v>214</v>
      </c>
      <c r="AK3137" s="16" t="s">
        <v>236</v>
      </c>
      <c r="AL3137" s="16">
        <v>0</v>
      </c>
    </row>
    <row r="3138" spans="1:38" x14ac:dyDescent="0.3">
      <c r="A3138" s="24" t="s">
        <v>0</v>
      </c>
      <c r="B3138" t="s">
        <v>244</v>
      </c>
      <c r="C3138" t="s">
        <v>275</v>
      </c>
      <c r="D3138">
        <v>-27.2837</v>
      </c>
      <c r="E3138">
        <v>-48.37368</v>
      </c>
      <c r="F3138" s="24" t="s">
        <v>2</v>
      </c>
      <c r="G3138" s="24" t="s">
        <v>3</v>
      </c>
      <c r="H3138" s="25">
        <v>42045</v>
      </c>
      <c r="I3138" s="12" t="s">
        <v>276</v>
      </c>
      <c r="J3138" s="12" t="s">
        <v>245</v>
      </c>
      <c r="K3138" s="12" t="s">
        <v>271</v>
      </c>
      <c r="L3138" s="24" t="s">
        <v>96</v>
      </c>
      <c r="M3138" s="24" t="s">
        <v>272</v>
      </c>
      <c r="N3138" t="s">
        <v>85</v>
      </c>
      <c r="O3138" s="24">
        <v>3</v>
      </c>
      <c r="P3138">
        <v>5</v>
      </c>
      <c r="Q3138">
        <v>5</v>
      </c>
      <c r="R3138">
        <v>27</v>
      </c>
      <c r="S3138" s="24">
        <v>8.8000000000000007</v>
      </c>
      <c r="T3138" s="24">
        <v>9.3000000000000007</v>
      </c>
      <c r="U3138" t="s">
        <v>193</v>
      </c>
      <c r="V3138" s="14" t="str">
        <f>VLOOKUP($U3138,look_up!$A$2:J3164,2,FALSE)</f>
        <v>Gorgônia</v>
      </c>
      <c r="W3138" s="14" t="str">
        <f>VLOOKUP($U3138,look_up!$A$2:K3164,3,FALSE)</f>
        <v>Species</v>
      </c>
      <c r="X3138" s="14" t="str">
        <f>VLOOKUP($U3138,look_up!$A$2:L3164,4,FALSE)</f>
        <v>NA</v>
      </c>
      <c r="Y3138" s="14" t="str">
        <f>VLOOKUP($U3138,look_up!A$2:K3164,5,FALSE)</f>
        <v>Animalia</v>
      </c>
      <c r="Z3138" s="14" t="str">
        <f>VLOOKUP($U3138,look_up!A$2:L3164,6,FALSE)</f>
        <v>Cnidaria</v>
      </c>
      <c r="AA3138" s="14" t="str">
        <f>VLOOKUP($U3138,look_up!A$2:M3164,7,FALSE)</f>
        <v>Anthozoa</v>
      </c>
      <c r="AB3138" s="14" t="str">
        <f>VLOOKUP($U3138,look_up!$A$2:P3164,8,FALSE)</f>
        <v>Alcyonacea</v>
      </c>
      <c r="AC3138" s="14" t="str">
        <f>VLOOKUP($U3138,look_up!$A$2:Q3164,9,FALSE)</f>
        <v>Gorgoniidae</v>
      </c>
      <c r="AD3138" s="14">
        <f>VLOOKUP($U3138,look_up!A$2:P3164,10,FALSE)</f>
        <v>418859</v>
      </c>
      <c r="AE3138" s="16">
        <v>0</v>
      </c>
      <c r="AF3138" s="24" t="s">
        <v>216</v>
      </c>
      <c r="AG3138">
        <v>40</v>
      </c>
      <c r="AH3138" s="16" t="s">
        <v>273</v>
      </c>
      <c r="AI3138" s="16" t="s">
        <v>72</v>
      </c>
      <c r="AJ3138" s="16" t="s">
        <v>214</v>
      </c>
      <c r="AK3138" s="16" t="s">
        <v>236</v>
      </c>
      <c r="AL3138" s="16">
        <v>0</v>
      </c>
    </row>
    <row r="3139" spans="1:38" x14ac:dyDescent="0.3">
      <c r="A3139" s="24" t="s">
        <v>0</v>
      </c>
      <c r="B3139" t="s">
        <v>244</v>
      </c>
      <c r="C3139" t="s">
        <v>275</v>
      </c>
      <c r="D3139">
        <v>-27.2837</v>
      </c>
      <c r="E3139">
        <v>-48.37368</v>
      </c>
      <c r="F3139" s="24" t="s">
        <v>2</v>
      </c>
      <c r="G3139" s="24" t="s">
        <v>3</v>
      </c>
      <c r="H3139" s="25">
        <v>42045</v>
      </c>
      <c r="I3139" s="12" t="s">
        <v>276</v>
      </c>
      <c r="J3139" s="12" t="s">
        <v>245</v>
      </c>
      <c r="K3139" s="12" t="s">
        <v>271</v>
      </c>
      <c r="L3139" s="24" t="s">
        <v>96</v>
      </c>
      <c r="M3139" s="24" t="s">
        <v>272</v>
      </c>
      <c r="N3139" t="s">
        <v>85</v>
      </c>
      <c r="O3139" s="24">
        <v>1</v>
      </c>
      <c r="P3139">
        <v>10</v>
      </c>
      <c r="Q3139">
        <v>10</v>
      </c>
      <c r="R3139">
        <v>27</v>
      </c>
      <c r="S3139" s="24">
        <v>8.8000000000000007</v>
      </c>
      <c r="T3139" s="24">
        <v>10.4</v>
      </c>
      <c r="U3139" t="s">
        <v>193</v>
      </c>
      <c r="V3139" s="14" t="str">
        <f>VLOOKUP($U3139,look_up!$A$2:J3165,2,FALSE)</f>
        <v>Gorgônia</v>
      </c>
      <c r="W3139" s="14" t="str">
        <f>VLOOKUP($U3139,look_up!$A$2:K3165,3,FALSE)</f>
        <v>Species</v>
      </c>
      <c r="X3139" s="14" t="str">
        <f>VLOOKUP($U3139,look_up!$A$2:L3165,4,FALSE)</f>
        <v>NA</v>
      </c>
      <c r="Y3139" s="14" t="str">
        <f>VLOOKUP($U3139,look_up!A$2:K3165,5,FALSE)</f>
        <v>Animalia</v>
      </c>
      <c r="Z3139" s="14" t="str">
        <f>VLOOKUP($U3139,look_up!A$2:L3165,6,FALSE)</f>
        <v>Cnidaria</v>
      </c>
      <c r="AA3139" s="14" t="str">
        <f>VLOOKUP($U3139,look_up!A$2:M3165,7,FALSE)</f>
        <v>Anthozoa</v>
      </c>
      <c r="AB3139" s="14" t="str">
        <f>VLOOKUP($U3139,look_up!$A$2:P3165,8,FALSE)</f>
        <v>Alcyonacea</v>
      </c>
      <c r="AC3139" s="14" t="str">
        <f>VLOOKUP($U3139,look_up!$A$2:Q3165,9,FALSE)</f>
        <v>Gorgoniidae</v>
      </c>
      <c r="AD3139" s="14">
        <f>VLOOKUP($U3139,look_up!A$2:P3165,10,FALSE)</f>
        <v>418859</v>
      </c>
      <c r="AE3139" s="16">
        <v>0</v>
      </c>
      <c r="AF3139" s="24" t="s">
        <v>216</v>
      </c>
      <c r="AG3139">
        <v>40</v>
      </c>
      <c r="AH3139" s="16" t="s">
        <v>273</v>
      </c>
      <c r="AI3139" s="16" t="s">
        <v>72</v>
      </c>
      <c r="AJ3139" s="16" t="s">
        <v>214</v>
      </c>
      <c r="AK3139" s="16" t="s">
        <v>236</v>
      </c>
      <c r="AL3139" s="16">
        <v>0</v>
      </c>
    </row>
    <row r="3140" spans="1:38" x14ac:dyDescent="0.3">
      <c r="A3140" s="24" t="s">
        <v>0</v>
      </c>
      <c r="B3140" t="s">
        <v>244</v>
      </c>
      <c r="C3140" t="s">
        <v>275</v>
      </c>
      <c r="D3140">
        <v>-27.2837</v>
      </c>
      <c r="E3140">
        <v>-48.37368</v>
      </c>
      <c r="F3140" s="24" t="s">
        <v>2</v>
      </c>
      <c r="G3140" s="24" t="s">
        <v>3</v>
      </c>
      <c r="H3140" s="25">
        <v>42045</v>
      </c>
      <c r="I3140" s="12" t="s">
        <v>276</v>
      </c>
      <c r="J3140" s="12" t="s">
        <v>245</v>
      </c>
      <c r="K3140" s="12" t="s">
        <v>271</v>
      </c>
      <c r="L3140" s="24" t="s">
        <v>96</v>
      </c>
      <c r="M3140" s="24" t="s">
        <v>272</v>
      </c>
      <c r="N3140" t="s">
        <v>85</v>
      </c>
      <c r="O3140" s="24">
        <v>2</v>
      </c>
      <c r="P3140">
        <v>10</v>
      </c>
      <c r="Q3140">
        <v>10</v>
      </c>
      <c r="R3140">
        <v>27</v>
      </c>
      <c r="S3140" s="24">
        <v>8.8000000000000007</v>
      </c>
      <c r="T3140" s="24">
        <v>10.4</v>
      </c>
      <c r="U3140" t="s">
        <v>193</v>
      </c>
      <c r="V3140" s="14" t="str">
        <f>VLOOKUP($U3140,look_up!$A$2:J3166,2,FALSE)</f>
        <v>Gorgônia</v>
      </c>
      <c r="W3140" s="14" t="str">
        <f>VLOOKUP($U3140,look_up!$A$2:K3166,3,FALSE)</f>
        <v>Species</v>
      </c>
      <c r="X3140" s="14" t="str">
        <f>VLOOKUP($U3140,look_up!$A$2:L3166,4,FALSE)</f>
        <v>NA</v>
      </c>
      <c r="Y3140" s="14" t="str">
        <f>VLOOKUP($U3140,look_up!A$2:K3166,5,FALSE)</f>
        <v>Animalia</v>
      </c>
      <c r="Z3140" s="14" t="str">
        <f>VLOOKUP($U3140,look_up!A$2:L3166,6,FALSE)</f>
        <v>Cnidaria</v>
      </c>
      <c r="AA3140" s="14" t="str">
        <f>VLOOKUP($U3140,look_up!A$2:M3166,7,FALSE)</f>
        <v>Anthozoa</v>
      </c>
      <c r="AB3140" s="14" t="str">
        <f>VLOOKUP($U3140,look_up!$A$2:P3166,8,FALSE)</f>
        <v>Alcyonacea</v>
      </c>
      <c r="AC3140" s="14" t="str">
        <f>VLOOKUP($U3140,look_up!$A$2:Q3166,9,FALSE)</f>
        <v>Gorgoniidae</v>
      </c>
      <c r="AD3140" s="14">
        <f>VLOOKUP($U3140,look_up!A$2:P3166,10,FALSE)</f>
        <v>418859</v>
      </c>
      <c r="AE3140" s="16">
        <v>0</v>
      </c>
      <c r="AF3140" s="24" t="s">
        <v>216</v>
      </c>
      <c r="AG3140">
        <v>40</v>
      </c>
      <c r="AH3140" s="16" t="s">
        <v>273</v>
      </c>
      <c r="AI3140" s="16" t="s">
        <v>72</v>
      </c>
      <c r="AJ3140" s="16" t="s">
        <v>214</v>
      </c>
      <c r="AK3140" s="16" t="s">
        <v>236</v>
      </c>
      <c r="AL3140" s="16">
        <v>0</v>
      </c>
    </row>
    <row r="3141" spans="1:38" x14ac:dyDescent="0.3">
      <c r="A3141" s="24" t="s">
        <v>0</v>
      </c>
      <c r="B3141" t="s">
        <v>244</v>
      </c>
      <c r="C3141" t="s">
        <v>275</v>
      </c>
      <c r="D3141">
        <v>-27.2837</v>
      </c>
      <c r="E3141">
        <v>-48.37368</v>
      </c>
      <c r="F3141" s="24" t="s">
        <v>2</v>
      </c>
      <c r="G3141" s="24" t="s">
        <v>3</v>
      </c>
      <c r="H3141" s="25">
        <v>42045</v>
      </c>
      <c r="I3141" s="12" t="s">
        <v>276</v>
      </c>
      <c r="J3141" s="12" t="s">
        <v>245</v>
      </c>
      <c r="K3141" s="12" t="s">
        <v>271</v>
      </c>
      <c r="L3141" s="24" t="s">
        <v>96</v>
      </c>
      <c r="M3141" s="24" t="s">
        <v>272</v>
      </c>
      <c r="N3141" t="s">
        <v>85</v>
      </c>
      <c r="O3141" s="24">
        <v>3</v>
      </c>
      <c r="P3141">
        <v>10</v>
      </c>
      <c r="Q3141">
        <v>10</v>
      </c>
      <c r="R3141">
        <v>27</v>
      </c>
      <c r="S3141" s="24">
        <v>8.8000000000000007</v>
      </c>
      <c r="T3141" s="24">
        <v>10.4</v>
      </c>
      <c r="U3141" t="s">
        <v>193</v>
      </c>
      <c r="V3141" s="14" t="str">
        <f>VLOOKUP($U3141,look_up!$A$2:J3167,2,FALSE)</f>
        <v>Gorgônia</v>
      </c>
      <c r="W3141" s="14" t="str">
        <f>VLOOKUP($U3141,look_up!$A$2:K3167,3,FALSE)</f>
        <v>Species</v>
      </c>
      <c r="X3141" s="14" t="str">
        <f>VLOOKUP($U3141,look_up!$A$2:L3167,4,FALSE)</f>
        <v>NA</v>
      </c>
      <c r="Y3141" s="14" t="str">
        <f>VLOOKUP($U3141,look_up!A$2:K3167,5,FALSE)</f>
        <v>Animalia</v>
      </c>
      <c r="Z3141" s="14" t="str">
        <f>VLOOKUP($U3141,look_up!A$2:L3167,6,FALSE)</f>
        <v>Cnidaria</v>
      </c>
      <c r="AA3141" s="14" t="str">
        <f>VLOOKUP($U3141,look_up!A$2:M3167,7,FALSE)</f>
        <v>Anthozoa</v>
      </c>
      <c r="AB3141" s="14" t="str">
        <f>VLOOKUP($U3141,look_up!$A$2:P3167,8,FALSE)</f>
        <v>Alcyonacea</v>
      </c>
      <c r="AC3141" s="14" t="str">
        <f>VLOOKUP($U3141,look_up!$A$2:Q3167,9,FALSE)</f>
        <v>Gorgoniidae</v>
      </c>
      <c r="AD3141" s="14">
        <f>VLOOKUP($U3141,look_up!A$2:P3167,10,FALSE)</f>
        <v>418859</v>
      </c>
      <c r="AE3141" s="16">
        <v>0</v>
      </c>
      <c r="AF3141" s="24" t="s">
        <v>216</v>
      </c>
      <c r="AG3141">
        <v>40</v>
      </c>
      <c r="AH3141" s="16" t="s">
        <v>273</v>
      </c>
      <c r="AI3141" s="16" t="s">
        <v>72</v>
      </c>
      <c r="AJ3141" s="16" t="s">
        <v>214</v>
      </c>
      <c r="AK3141" s="16" t="s">
        <v>236</v>
      </c>
      <c r="AL3141" s="16">
        <v>0</v>
      </c>
    </row>
    <row r="3142" spans="1:38" x14ac:dyDescent="0.3">
      <c r="A3142" s="24" t="s">
        <v>0</v>
      </c>
      <c r="B3142" t="s">
        <v>266</v>
      </c>
      <c r="C3142" t="s">
        <v>277</v>
      </c>
      <c r="D3142">
        <v>-27.296009999999999</v>
      </c>
      <c r="E3142">
        <v>-48.36168</v>
      </c>
      <c r="F3142" s="24" t="s">
        <v>2</v>
      </c>
      <c r="G3142" s="24" t="s">
        <v>3</v>
      </c>
      <c r="H3142" s="25">
        <v>42047</v>
      </c>
      <c r="I3142" s="12" t="s">
        <v>278</v>
      </c>
      <c r="J3142" s="12" t="s">
        <v>245</v>
      </c>
      <c r="K3142" s="12" t="s">
        <v>271</v>
      </c>
      <c r="L3142" s="24" t="s">
        <v>96</v>
      </c>
      <c r="M3142" s="24" t="s">
        <v>272</v>
      </c>
      <c r="N3142" t="s">
        <v>85</v>
      </c>
      <c r="O3142" s="24">
        <v>1</v>
      </c>
      <c r="P3142">
        <v>5</v>
      </c>
      <c r="Q3142">
        <v>5</v>
      </c>
      <c r="R3142">
        <v>23</v>
      </c>
      <c r="S3142" s="24">
        <v>5.8</v>
      </c>
      <c r="T3142" s="24">
        <v>8.1999999999999993</v>
      </c>
      <c r="U3142" t="s">
        <v>193</v>
      </c>
      <c r="V3142" s="14" t="str">
        <f>VLOOKUP($U3142,look_up!$A$2:J3168,2,FALSE)</f>
        <v>Gorgônia</v>
      </c>
      <c r="W3142" s="14" t="str">
        <f>VLOOKUP($U3142,look_up!$A$2:K3168,3,FALSE)</f>
        <v>Species</v>
      </c>
      <c r="X3142" s="14" t="str">
        <f>VLOOKUP($U3142,look_up!$A$2:L3168,4,FALSE)</f>
        <v>NA</v>
      </c>
      <c r="Y3142" s="14" t="str">
        <f>VLOOKUP($U3142,look_up!A$2:K3168,5,FALSE)</f>
        <v>Animalia</v>
      </c>
      <c r="Z3142" s="14" t="str">
        <f>VLOOKUP($U3142,look_up!A$2:L3168,6,FALSE)</f>
        <v>Cnidaria</v>
      </c>
      <c r="AA3142" s="14" t="str">
        <f>VLOOKUP($U3142,look_up!A$2:M3168,7,FALSE)</f>
        <v>Anthozoa</v>
      </c>
      <c r="AB3142" s="14" t="str">
        <f>VLOOKUP($U3142,look_up!$A$2:P3168,8,FALSE)</f>
        <v>Alcyonacea</v>
      </c>
      <c r="AC3142" s="14" t="str">
        <f>VLOOKUP($U3142,look_up!$A$2:Q3168,9,FALSE)</f>
        <v>Gorgoniidae</v>
      </c>
      <c r="AD3142" s="14">
        <f>VLOOKUP($U3142,look_up!A$2:P3168,10,FALSE)</f>
        <v>418859</v>
      </c>
      <c r="AE3142" s="16">
        <v>0</v>
      </c>
      <c r="AF3142" s="24" t="s">
        <v>216</v>
      </c>
      <c r="AG3142">
        <v>40</v>
      </c>
      <c r="AH3142" s="16" t="s">
        <v>273</v>
      </c>
      <c r="AI3142" s="16" t="s">
        <v>72</v>
      </c>
      <c r="AJ3142" s="16" t="s">
        <v>214</v>
      </c>
      <c r="AK3142" s="16" t="s">
        <v>236</v>
      </c>
      <c r="AL3142" s="16">
        <v>0</v>
      </c>
    </row>
    <row r="3143" spans="1:38" x14ac:dyDescent="0.3">
      <c r="A3143" s="24" t="s">
        <v>0</v>
      </c>
      <c r="B3143" t="s">
        <v>266</v>
      </c>
      <c r="C3143" t="s">
        <v>277</v>
      </c>
      <c r="D3143">
        <v>-27.296009999999999</v>
      </c>
      <c r="E3143">
        <v>-48.36168</v>
      </c>
      <c r="F3143" s="24" t="s">
        <v>2</v>
      </c>
      <c r="G3143" s="24" t="s">
        <v>3</v>
      </c>
      <c r="H3143" s="25">
        <v>42047</v>
      </c>
      <c r="I3143" s="12" t="s">
        <v>278</v>
      </c>
      <c r="J3143" s="12" t="s">
        <v>245</v>
      </c>
      <c r="K3143" s="12" t="s">
        <v>271</v>
      </c>
      <c r="L3143" s="24" t="s">
        <v>96</v>
      </c>
      <c r="M3143" s="24" t="s">
        <v>272</v>
      </c>
      <c r="N3143" t="s">
        <v>85</v>
      </c>
      <c r="O3143" s="24">
        <v>2</v>
      </c>
      <c r="P3143">
        <v>5</v>
      </c>
      <c r="Q3143">
        <v>5</v>
      </c>
      <c r="R3143">
        <v>23</v>
      </c>
      <c r="S3143" s="24">
        <v>5.8</v>
      </c>
      <c r="T3143" s="24">
        <v>8.1999999999999993</v>
      </c>
      <c r="U3143" t="s">
        <v>193</v>
      </c>
      <c r="V3143" s="14" t="str">
        <f>VLOOKUP($U3143,look_up!$A$2:J3169,2,FALSE)</f>
        <v>Gorgônia</v>
      </c>
      <c r="W3143" s="14" t="str">
        <f>VLOOKUP($U3143,look_up!$A$2:K3169,3,FALSE)</f>
        <v>Species</v>
      </c>
      <c r="X3143" s="14" t="str">
        <f>VLOOKUP($U3143,look_up!$A$2:L3169,4,FALSE)</f>
        <v>NA</v>
      </c>
      <c r="Y3143" s="14" t="str">
        <f>VLOOKUP($U3143,look_up!A$2:K3169,5,FALSE)</f>
        <v>Animalia</v>
      </c>
      <c r="Z3143" s="14" t="str">
        <f>VLOOKUP($U3143,look_up!A$2:L3169,6,FALSE)</f>
        <v>Cnidaria</v>
      </c>
      <c r="AA3143" s="14" t="str">
        <f>VLOOKUP($U3143,look_up!A$2:M3169,7,FALSE)</f>
        <v>Anthozoa</v>
      </c>
      <c r="AB3143" s="14" t="str">
        <f>VLOOKUP($U3143,look_up!$A$2:P3169,8,FALSE)</f>
        <v>Alcyonacea</v>
      </c>
      <c r="AC3143" s="14" t="str">
        <f>VLOOKUP($U3143,look_up!$A$2:Q3169,9,FALSE)</f>
        <v>Gorgoniidae</v>
      </c>
      <c r="AD3143" s="14">
        <f>VLOOKUP($U3143,look_up!A$2:P3169,10,FALSE)</f>
        <v>418859</v>
      </c>
      <c r="AE3143" s="16">
        <v>0</v>
      </c>
      <c r="AF3143" s="24" t="s">
        <v>216</v>
      </c>
      <c r="AG3143">
        <v>40</v>
      </c>
      <c r="AH3143" s="16" t="s">
        <v>273</v>
      </c>
      <c r="AI3143" s="16" t="s">
        <v>72</v>
      </c>
      <c r="AJ3143" s="16" t="s">
        <v>214</v>
      </c>
      <c r="AK3143" s="16" t="s">
        <v>236</v>
      </c>
      <c r="AL3143" s="16">
        <v>0</v>
      </c>
    </row>
    <row r="3144" spans="1:38" x14ac:dyDescent="0.3">
      <c r="A3144" s="24" t="s">
        <v>0</v>
      </c>
      <c r="B3144" t="s">
        <v>266</v>
      </c>
      <c r="C3144" t="s">
        <v>277</v>
      </c>
      <c r="D3144">
        <v>-27.296009999999999</v>
      </c>
      <c r="E3144">
        <v>-48.36168</v>
      </c>
      <c r="F3144" s="24" t="s">
        <v>2</v>
      </c>
      <c r="G3144" s="24" t="s">
        <v>3</v>
      </c>
      <c r="H3144" s="25">
        <v>42047</v>
      </c>
      <c r="I3144" s="12" t="s">
        <v>278</v>
      </c>
      <c r="J3144" s="12" t="s">
        <v>245</v>
      </c>
      <c r="K3144" s="12" t="s">
        <v>271</v>
      </c>
      <c r="L3144" s="24" t="s">
        <v>96</v>
      </c>
      <c r="M3144" s="24" t="s">
        <v>272</v>
      </c>
      <c r="N3144" t="s">
        <v>85</v>
      </c>
      <c r="O3144" s="24">
        <v>3</v>
      </c>
      <c r="P3144">
        <v>5</v>
      </c>
      <c r="Q3144">
        <v>5</v>
      </c>
      <c r="R3144">
        <v>23</v>
      </c>
      <c r="S3144" s="24">
        <v>5.8</v>
      </c>
      <c r="T3144" s="24">
        <v>8.1999999999999993</v>
      </c>
      <c r="U3144" t="s">
        <v>193</v>
      </c>
      <c r="V3144" s="14" t="str">
        <f>VLOOKUP($U3144,look_up!$A$2:J3170,2,FALSE)</f>
        <v>Gorgônia</v>
      </c>
      <c r="W3144" s="14" t="str">
        <f>VLOOKUP($U3144,look_up!$A$2:K3170,3,FALSE)</f>
        <v>Species</v>
      </c>
      <c r="X3144" s="14" t="str">
        <f>VLOOKUP($U3144,look_up!$A$2:L3170,4,FALSE)</f>
        <v>NA</v>
      </c>
      <c r="Y3144" s="14" t="str">
        <f>VLOOKUP($U3144,look_up!A$2:K3170,5,FALSE)</f>
        <v>Animalia</v>
      </c>
      <c r="Z3144" s="14" t="str">
        <f>VLOOKUP($U3144,look_up!A$2:L3170,6,FALSE)</f>
        <v>Cnidaria</v>
      </c>
      <c r="AA3144" s="14" t="str">
        <f>VLOOKUP($U3144,look_up!A$2:M3170,7,FALSE)</f>
        <v>Anthozoa</v>
      </c>
      <c r="AB3144" s="14" t="str">
        <f>VLOOKUP($U3144,look_up!$A$2:P3170,8,FALSE)</f>
        <v>Alcyonacea</v>
      </c>
      <c r="AC3144" s="14" t="str">
        <f>VLOOKUP($U3144,look_up!$A$2:Q3170,9,FALSE)</f>
        <v>Gorgoniidae</v>
      </c>
      <c r="AD3144" s="14">
        <f>VLOOKUP($U3144,look_up!A$2:P3170,10,FALSE)</f>
        <v>418859</v>
      </c>
      <c r="AE3144" s="16">
        <v>0</v>
      </c>
      <c r="AF3144" s="24" t="s">
        <v>216</v>
      </c>
      <c r="AG3144">
        <v>40</v>
      </c>
      <c r="AH3144" s="16" t="s">
        <v>273</v>
      </c>
      <c r="AI3144" s="16" t="s">
        <v>72</v>
      </c>
      <c r="AJ3144" s="16" t="s">
        <v>214</v>
      </c>
      <c r="AK3144" s="16" t="s">
        <v>236</v>
      </c>
      <c r="AL3144" s="16">
        <v>0</v>
      </c>
    </row>
    <row r="3145" spans="1:38" x14ac:dyDescent="0.3">
      <c r="A3145" s="24" t="s">
        <v>0</v>
      </c>
      <c r="B3145" t="s">
        <v>266</v>
      </c>
      <c r="C3145" t="s">
        <v>277</v>
      </c>
      <c r="D3145">
        <v>-27.296009999999999</v>
      </c>
      <c r="E3145">
        <v>-48.36168</v>
      </c>
      <c r="F3145" s="24" t="s">
        <v>2</v>
      </c>
      <c r="G3145" s="24" t="s">
        <v>3</v>
      </c>
      <c r="H3145" s="25">
        <v>42047</v>
      </c>
      <c r="I3145" s="12" t="s">
        <v>278</v>
      </c>
      <c r="J3145" s="12" t="s">
        <v>245</v>
      </c>
      <c r="K3145" s="12" t="s">
        <v>271</v>
      </c>
      <c r="L3145" s="24" t="s">
        <v>96</v>
      </c>
      <c r="M3145" s="24" t="s">
        <v>272</v>
      </c>
      <c r="N3145" t="s">
        <v>85</v>
      </c>
      <c r="O3145" s="24">
        <v>1</v>
      </c>
      <c r="P3145">
        <v>10</v>
      </c>
      <c r="Q3145">
        <v>10</v>
      </c>
      <c r="R3145">
        <v>18</v>
      </c>
      <c r="S3145" s="24">
        <v>5.8</v>
      </c>
      <c r="T3145" s="24">
        <v>7.9</v>
      </c>
      <c r="U3145" t="s">
        <v>193</v>
      </c>
      <c r="V3145" s="14" t="str">
        <f>VLOOKUP($U3145,look_up!$A$2:J3171,2,FALSE)</f>
        <v>Gorgônia</v>
      </c>
      <c r="W3145" s="14" t="str">
        <f>VLOOKUP($U3145,look_up!$A$2:K3171,3,FALSE)</f>
        <v>Species</v>
      </c>
      <c r="X3145" s="14" t="str">
        <f>VLOOKUP($U3145,look_up!$A$2:L3171,4,FALSE)</f>
        <v>NA</v>
      </c>
      <c r="Y3145" s="14" t="str">
        <f>VLOOKUP($U3145,look_up!A$2:K3171,5,FALSE)</f>
        <v>Animalia</v>
      </c>
      <c r="Z3145" s="14" t="str">
        <f>VLOOKUP($U3145,look_up!A$2:L3171,6,FALSE)</f>
        <v>Cnidaria</v>
      </c>
      <c r="AA3145" s="14" t="str">
        <f>VLOOKUP($U3145,look_up!A$2:M3171,7,FALSE)</f>
        <v>Anthozoa</v>
      </c>
      <c r="AB3145" s="14" t="str">
        <f>VLOOKUP($U3145,look_up!$A$2:P3171,8,FALSE)</f>
        <v>Alcyonacea</v>
      </c>
      <c r="AC3145" s="14" t="str">
        <f>VLOOKUP($U3145,look_up!$A$2:Q3171,9,FALSE)</f>
        <v>Gorgoniidae</v>
      </c>
      <c r="AD3145" s="14">
        <f>VLOOKUP($U3145,look_up!A$2:P3171,10,FALSE)</f>
        <v>418859</v>
      </c>
      <c r="AE3145" s="16">
        <v>0</v>
      </c>
      <c r="AF3145" s="24" t="s">
        <v>216</v>
      </c>
      <c r="AG3145">
        <v>40</v>
      </c>
      <c r="AH3145" s="16" t="s">
        <v>273</v>
      </c>
      <c r="AI3145" s="16" t="s">
        <v>72</v>
      </c>
      <c r="AJ3145" s="16" t="s">
        <v>214</v>
      </c>
      <c r="AK3145" s="16" t="s">
        <v>236</v>
      </c>
      <c r="AL3145" s="16">
        <v>0</v>
      </c>
    </row>
    <row r="3146" spans="1:38" x14ac:dyDescent="0.3">
      <c r="A3146" s="24" t="s">
        <v>0</v>
      </c>
      <c r="B3146" t="s">
        <v>266</v>
      </c>
      <c r="C3146" t="s">
        <v>277</v>
      </c>
      <c r="D3146">
        <v>-27.296009999999999</v>
      </c>
      <c r="E3146">
        <v>-48.36168</v>
      </c>
      <c r="F3146" s="24" t="s">
        <v>2</v>
      </c>
      <c r="G3146" s="24" t="s">
        <v>3</v>
      </c>
      <c r="H3146" s="25">
        <v>42047</v>
      </c>
      <c r="I3146" s="12" t="s">
        <v>278</v>
      </c>
      <c r="J3146" s="12" t="s">
        <v>245</v>
      </c>
      <c r="K3146" s="12" t="s">
        <v>271</v>
      </c>
      <c r="L3146" s="24" t="s">
        <v>96</v>
      </c>
      <c r="M3146" s="24" t="s">
        <v>272</v>
      </c>
      <c r="N3146" t="s">
        <v>85</v>
      </c>
      <c r="O3146" s="24">
        <v>2</v>
      </c>
      <c r="P3146">
        <v>10</v>
      </c>
      <c r="Q3146">
        <v>10</v>
      </c>
      <c r="R3146">
        <v>18</v>
      </c>
      <c r="S3146" s="24">
        <v>5.8</v>
      </c>
      <c r="T3146" s="24">
        <v>7.9</v>
      </c>
      <c r="U3146" t="s">
        <v>193</v>
      </c>
      <c r="V3146" s="14" t="str">
        <f>VLOOKUP($U3146,look_up!$A$2:J3172,2,FALSE)</f>
        <v>Gorgônia</v>
      </c>
      <c r="W3146" s="14" t="str">
        <f>VLOOKUP($U3146,look_up!$A$2:K3172,3,FALSE)</f>
        <v>Species</v>
      </c>
      <c r="X3146" s="14" t="str">
        <f>VLOOKUP($U3146,look_up!$A$2:L3172,4,FALSE)</f>
        <v>NA</v>
      </c>
      <c r="Y3146" s="14" t="str">
        <f>VLOOKUP($U3146,look_up!A$2:K3172,5,FALSE)</f>
        <v>Animalia</v>
      </c>
      <c r="Z3146" s="14" t="str">
        <f>VLOOKUP($U3146,look_up!A$2:L3172,6,FALSE)</f>
        <v>Cnidaria</v>
      </c>
      <c r="AA3146" s="14" t="str">
        <f>VLOOKUP($U3146,look_up!A$2:M3172,7,FALSE)</f>
        <v>Anthozoa</v>
      </c>
      <c r="AB3146" s="14" t="str">
        <f>VLOOKUP($U3146,look_up!$A$2:P3172,8,FALSE)</f>
        <v>Alcyonacea</v>
      </c>
      <c r="AC3146" s="14" t="str">
        <f>VLOOKUP($U3146,look_up!$A$2:Q3172,9,FALSE)</f>
        <v>Gorgoniidae</v>
      </c>
      <c r="AD3146" s="14">
        <f>VLOOKUP($U3146,look_up!A$2:P3172,10,FALSE)</f>
        <v>418859</v>
      </c>
      <c r="AE3146" s="16">
        <v>1</v>
      </c>
      <c r="AF3146" s="24" t="s">
        <v>216</v>
      </c>
      <c r="AG3146">
        <v>40</v>
      </c>
      <c r="AH3146" s="16" t="s">
        <v>273</v>
      </c>
      <c r="AI3146" s="16" t="s">
        <v>72</v>
      </c>
      <c r="AJ3146" s="16" t="s">
        <v>214</v>
      </c>
      <c r="AK3146" s="16" t="s">
        <v>236</v>
      </c>
      <c r="AL3146" s="16">
        <v>1</v>
      </c>
    </row>
    <row r="3147" spans="1:38" x14ac:dyDescent="0.3">
      <c r="A3147" s="24" t="s">
        <v>0</v>
      </c>
      <c r="B3147" t="s">
        <v>266</v>
      </c>
      <c r="C3147" t="s">
        <v>277</v>
      </c>
      <c r="D3147">
        <v>-27.296009999999999</v>
      </c>
      <c r="E3147">
        <v>-48.36168</v>
      </c>
      <c r="F3147" s="24" t="s">
        <v>2</v>
      </c>
      <c r="G3147" s="24" t="s">
        <v>3</v>
      </c>
      <c r="H3147" s="25">
        <v>42047</v>
      </c>
      <c r="I3147" s="12" t="s">
        <v>278</v>
      </c>
      <c r="J3147" s="12" t="s">
        <v>245</v>
      </c>
      <c r="K3147" s="12" t="s">
        <v>271</v>
      </c>
      <c r="L3147" s="24" t="s">
        <v>96</v>
      </c>
      <c r="M3147" s="24" t="s">
        <v>272</v>
      </c>
      <c r="N3147" t="s">
        <v>85</v>
      </c>
      <c r="O3147" s="24">
        <v>3</v>
      </c>
      <c r="P3147">
        <v>10</v>
      </c>
      <c r="Q3147">
        <v>10</v>
      </c>
      <c r="R3147">
        <v>18</v>
      </c>
      <c r="S3147" s="24">
        <v>5.8</v>
      </c>
      <c r="T3147" s="24">
        <v>7.9</v>
      </c>
      <c r="U3147" t="s">
        <v>193</v>
      </c>
      <c r="V3147" s="14" t="str">
        <f>VLOOKUP($U3147,look_up!$A$2:J3173,2,FALSE)</f>
        <v>Gorgônia</v>
      </c>
      <c r="W3147" s="14" t="str">
        <f>VLOOKUP($U3147,look_up!$A$2:K3173,3,FALSE)</f>
        <v>Species</v>
      </c>
      <c r="X3147" s="14" t="str">
        <f>VLOOKUP($U3147,look_up!$A$2:L3173,4,FALSE)</f>
        <v>NA</v>
      </c>
      <c r="Y3147" s="14" t="str">
        <f>VLOOKUP($U3147,look_up!A$2:K3173,5,FALSE)</f>
        <v>Animalia</v>
      </c>
      <c r="Z3147" s="14" t="str">
        <f>VLOOKUP($U3147,look_up!A$2:L3173,6,FALSE)</f>
        <v>Cnidaria</v>
      </c>
      <c r="AA3147" s="14" t="str">
        <f>VLOOKUP($U3147,look_up!A$2:M3173,7,FALSE)</f>
        <v>Anthozoa</v>
      </c>
      <c r="AB3147" s="14" t="str">
        <f>VLOOKUP($U3147,look_up!$A$2:P3173,8,FALSE)</f>
        <v>Alcyonacea</v>
      </c>
      <c r="AC3147" s="14" t="str">
        <f>VLOOKUP($U3147,look_up!$A$2:Q3173,9,FALSE)</f>
        <v>Gorgoniidae</v>
      </c>
      <c r="AD3147" s="14">
        <f>VLOOKUP($U3147,look_up!A$2:P3173,10,FALSE)</f>
        <v>418859</v>
      </c>
      <c r="AE3147" s="16">
        <v>0</v>
      </c>
      <c r="AF3147" s="24" t="s">
        <v>216</v>
      </c>
      <c r="AG3147">
        <v>40</v>
      </c>
      <c r="AH3147" s="16" t="s">
        <v>273</v>
      </c>
      <c r="AI3147" s="16" t="s">
        <v>72</v>
      </c>
      <c r="AJ3147" s="16" t="s">
        <v>214</v>
      </c>
      <c r="AK3147" s="16" t="s">
        <v>236</v>
      </c>
      <c r="AL3147" s="16">
        <v>0</v>
      </c>
    </row>
    <row r="3148" spans="1:38" x14ac:dyDescent="0.3">
      <c r="A3148" s="24" t="s">
        <v>0</v>
      </c>
      <c r="B3148" t="s">
        <v>1</v>
      </c>
      <c r="C3148" t="s">
        <v>279</v>
      </c>
      <c r="D3148">
        <v>-27.271709999999999</v>
      </c>
      <c r="E3148">
        <v>-48.331710000000001</v>
      </c>
      <c r="F3148" s="24" t="s">
        <v>2</v>
      </c>
      <c r="G3148" s="24" t="s">
        <v>3</v>
      </c>
      <c r="H3148" s="25">
        <v>42039</v>
      </c>
      <c r="I3148" s="12" t="s">
        <v>280</v>
      </c>
      <c r="J3148" s="12" t="s">
        <v>245</v>
      </c>
      <c r="K3148" s="12" t="s">
        <v>271</v>
      </c>
      <c r="L3148" s="24" t="s">
        <v>96</v>
      </c>
      <c r="M3148" s="24" t="s">
        <v>313</v>
      </c>
      <c r="N3148" t="s">
        <v>85</v>
      </c>
      <c r="O3148" s="24">
        <v>1</v>
      </c>
      <c r="P3148">
        <v>5</v>
      </c>
      <c r="Q3148">
        <v>5</v>
      </c>
      <c r="R3148">
        <v>27</v>
      </c>
      <c r="S3148" s="24">
        <v>20</v>
      </c>
      <c r="T3148" s="24">
        <v>20</v>
      </c>
      <c r="U3148" t="s">
        <v>193</v>
      </c>
      <c r="V3148" s="14" t="str">
        <f>VLOOKUP($U3148,look_up!$A$2:J3174,2,FALSE)</f>
        <v>Gorgônia</v>
      </c>
      <c r="W3148" s="14" t="str">
        <f>VLOOKUP($U3148,look_up!$A$2:K3174,3,FALSE)</f>
        <v>Species</v>
      </c>
      <c r="X3148" s="14" t="str">
        <f>VLOOKUP($U3148,look_up!$A$2:L3174,4,FALSE)</f>
        <v>NA</v>
      </c>
      <c r="Y3148" s="14" t="str">
        <f>VLOOKUP($U3148,look_up!A$2:K3174,5,FALSE)</f>
        <v>Animalia</v>
      </c>
      <c r="Z3148" s="14" t="str">
        <f>VLOOKUP($U3148,look_up!A$2:L3174,6,FALSE)</f>
        <v>Cnidaria</v>
      </c>
      <c r="AA3148" s="14" t="str">
        <f>VLOOKUP($U3148,look_up!A$2:M3174,7,FALSE)</f>
        <v>Anthozoa</v>
      </c>
      <c r="AB3148" s="14" t="str">
        <f>VLOOKUP($U3148,look_up!$A$2:P3174,8,FALSE)</f>
        <v>Alcyonacea</v>
      </c>
      <c r="AC3148" s="14" t="str">
        <f>VLOOKUP($U3148,look_up!$A$2:Q3174,9,FALSE)</f>
        <v>Gorgoniidae</v>
      </c>
      <c r="AD3148" s="14">
        <f>VLOOKUP($U3148,look_up!A$2:P3174,10,FALSE)</f>
        <v>418859</v>
      </c>
      <c r="AE3148" s="16">
        <v>0</v>
      </c>
      <c r="AF3148" s="24" t="s">
        <v>216</v>
      </c>
      <c r="AG3148">
        <v>40</v>
      </c>
      <c r="AH3148" s="16" t="s">
        <v>273</v>
      </c>
      <c r="AI3148" s="16" t="s">
        <v>72</v>
      </c>
      <c r="AJ3148" s="16" t="s">
        <v>214</v>
      </c>
      <c r="AK3148" s="16" t="s">
        <v>236</v>
      </c>
      <c r="AL3148" s="16">
        <v>0</v>
      </c>
    </row>
    <row r="3149" spans="1:38" x14ac:dyDescent="0.3">
      <c r="A3149" s="24" t="s">
        <v>0</v>
      </c>
      <c r="B3149" t="s">
        <v>1</v>
      </c>
      <c r="C3149" t="s">
        <v>279</v>
      </c>
      <c r="D3149">
        <v>-27.271709999999999</v>
      </c>
      <c r="E3149">
        <v>-48.331710000000001</v>
      </c>
      <c r="F3149" s="24" t="s">
        <v>2</v>
      </c>
      <c r="G3149" s="24" t="s">
        <v>3</v>
      </c>
      <c r="H3149" s="25">
        <v>42039</v>
      </c>
      <c r="I3149" s="12" t="s">
        <v>280</v>
      </c>
      <c r="J3149" s="12" t="s">
        <v>245</v>
      </c>
      <c r="K3149" s="12" t="s">
        <v>271</v>
      </c>
      <c r="L3149" s="24" t="s">
        <v>96</v>
      </c>
      <c r="M3149" s="24" t="s">
        <v>313</v>
      </c>
      <c r="N3149" t="s">
        <v>85</v>
      </c>
      <c r="O3149" s="24">
        <v>2</v>
      </c>
      <c r="P3149">
        <v>5</v>
      </c>
      <c r="Q3149">
        <v>5</v>
      </c>
      <c r="R3149">
        <v>27</v>
      </c>
      <c r="S3149" s="24">
        <v>20</v>
      </c>
      <c r="T3149" s="24">
        <v>20</v>
      </c>
      <c r="U3149" t="s">
        <v>193</v>
      </c>
      <c r="V3149" s="14" t="str">
        <f>VLOOKUP($U3149,look_up!$A$2:J3175,2,FALSE)</f>
        <v>Gorgônia</v>
      </c>
      <c r="W3149" s="14" t="str">
        <f>VLOOKUP($U3149,look_up!$A$2:K3175,3,FALSE)</f>
        <v>Species</v>
      </c>
      <c r="X3149" s="14" t="str">
        <f>VLOOKUP($U3149,look_up!$A$2:L3175,4,FALSE)</f>
        <v>NA</v>
      </c>
      <c r="Y3149" s="14" t="str">
        <f>VLOOKUP($U3149,look_up!A$2:K3175,5,FALSE)</f>
        <v>Animalia</v>
      </c>
      <c r="Z3149" s="14" t="str">
        <f>VLOOKUP($U3149,look_up!A$2:L3175,6,FALSE)</f>
        <v>Cnidaria</v>
      </c>
      <c r="AA3149" s="14" t="str">
        <f>VLOOKUP($U3149,look_up!A$2:M3175,7,FALSE)</f>
        <v>Anthozoa</v>
      </c>
      <c r="AB3149" s="14" t="str">
        <f>VLOOKUP($U3149,look_up!$A$2:P3175,8,FALSE)</f>
        <v>Alcyonacea</v>
      </c>
      <c r="AC3149" s="14" t="str">
        <f>VLOOKUP($U3149,look_up!$A$2:Q3175,9,FALSE)</f>
        <v>Gorgoniidae</v>
      </c>
      <c r="AD3149" s="14">
        <f>VLOOKUP($U3149,look_up!A$2:P3175,10,FALSE)</f>
        <v>418859</v>
      </c>
      <c r="AE3149" s="16">
        <v>0</v>
      </c>
      <c r="AF3149" s="24" t="s">
        <v>216</v>
      </c>
      <c r="AG3149">
        <v>40</v>
      </c>
      <c r="AH3149" s="16" t="s">
        <v>273</v>
      </c>
      <c r="AI3149" s="16" t="s">
        <v>72</v>
      </c>
      <c r="AJ3149" s="16" t="s">
        <v>214</v>
      </c>
      <c r="AK3149" s="16" t="s">
        <v>236</v>
      </c>
      <c r="AL3149" s="16">
        <v>0</v>
      </c>
    </row>
    <row r="3150" spans="1:38" x14ac:dyDescent="0.3">
      <c r="A3150" s="24" t="s">
        <v>0</v>
      </c>
      <c r="B3150" t="s">
        <v>1</v>
      </c>
      <c r="C3150" t="s">
        <v>279</v>
      </c>
      <c r="D3150">
        <v>-27.271709999999999</v>
      </c>
      <c r="E3150">
        <v>-48.331710000000001</v>
      </c>
      <c r="F3150" s="24" t="s">
        <v>2</v>
      </c>
      <c r="G3150" s="24" t="s">
        <v>3</v>
      </c>
      <c r="H3150" s="25">
        <v>42039</v>
      </c>
      <c r="I3150" s="12" t="s">
        <v>280</v>
      </c>
      <c r="J3150" s="12" t="s">
        <v>245</v>
      </c>
      <c r="K3150" s="12" t="s">
        <v>271</v>
      </c>
      <c r="L3150" s="24" t="s">
        <v>96</v>
      </c>
      <c r="M3150" s="24" t="s">
        <v>313</v>
      </c>
      <c r="N3150" t="s">
        <v>85</v>
      </c>
      <c r="O3150" s="24">
        <v>3</v>
      </c>
      <c r="P3150">
        <v>5</v>
      </c>
      <c r="Q3150">
        <v>5</v>
      </c>
      <c r="R3150">
        <v>27</v>
      </c>
      <c r="S3150" s="24">
        <v>20</v>
      </c>
      <c r="T3150" s="24">
        <v>20</v>
      </c>
      <c r="U3150" t="s">
        <v>193</v>
      </c>
      <c r="V3150" s="14" t="str">
        <f>VLOOKUP($U3150,look_up!$A$2:J3176,2,FALSE)</f>
        <v>Gorgônia</v>
      </c>
      <c r="W3150" s="14" t="str">
        <f>VLOOKUP($U3150,look_up!$A$2:K3176,3,FALSE)</f>
        <v>Species</v>
      </c>
      <c r="X3150" s="14" t="str">
        <f>VLOOKUP($U3150,look_up!$A$2:L3176,4,FALSE)</f>
        <v>NA</v>
      </c>
      <c r="Y3150" s="14" t="str">
        <f>VLOOKUP($U3150,look_up!A$2:K3176,5,FALSE)</f>
        <v>Animalia</v>
      </c>
      <c r="Z3150" s="14" t="str">
        <f>VLOOKUP($U3150,look_up!A$2:L3176,6,FALSE)</f>
        <v>Cnidaria</v>
      </c>
      <c r="AA3150" s="14" t="str">
        <f>VLOOKUP($U3150,look_up!A$2:M3176,7,FALSE)</f>
        <v>Anthozoa</v>
      </c>
      <c r="AB3150" s="14" t="str">
        <f>VLOOKUP($U3150,look_up!$A$2:P3176,8,FALSE)</f>
        <v>Alcyonacea</v>
      </c>
      <c r="AC3150" s="14" t="str">
        <f>VLOOKUP($U3150,look_up!$A$2:Q3176,9,FALSE)</f>
        <v>Gorgoniidae</v>
      </c>
      <c r="AD3150" s="14">
        <f>VLOOKUP($U3150,look_up!A$2:P3176,10,FALSE)</f>
        <v>418859</v>
      </c>
      <c r="AE3150" s="16">
        <v>0</v>
      </c>
      <c r="AF3150" s="24" t="s">
        <v>216</v>
      </c>
      <c r="AG3150">
        <v>40</v>
      </c>
      <c r="AH3150" s="16" t="s">
        <v>273</v>
      </c>
      <c r="AI3150" s="16" t="s">
        <v>72</v>
      </c>
      <c r="AJ3150" s="16" t="s">
        <v>214</v>
      </c>
      <c r="AK3150" s="16" t="s">
        <v>236</v>
      </c>
      <c r="AL3150" s="16">
        <v>0</v>
      </c>
    </row>
    <row r="3151" spans="1:38" x14ac:dyDescent="0.3">
      <c r="A3151" s="24" t="s">
        <v>0</v>
      </c>
      <c r="B3151" t="s">
        <v>1</v>
      </c>
      <c r="C3151" t="s">
        <v>279</v>
      </c>
      <c r="D3151">
        <v>-27.271709999999999</v>
      </c>
      <c r="E3151">
        <v>-48.331710000000001</v>
      </c>
      <c r="F3151" s="24" t="s">
        <v>2</v>
      </c>
      <c r="G3151" s="24" t="s">
        <v>3</v>
      </c>
      <c r="H3151" s="25">
        <v>42039</v>
      </c>
      <c r="I3151" s="12" t="s">
        <v>280</v>
      </c>
      <c r="J3151" s="12" t="s">
        <v>245</v>
      </c>
      <c r="K3151" s="12" t="s">
        <v>271</v>
      </c>
      <c r="L3151" s="24" t="s">
        <v>96</v>
      </c>
      <c r="M3151" s="24" t="s">
        <v>313</v>
      </c>
      <c r="N3151" t="s">
        <v>86</v>
      </c>
      <c r="O3151" s="24">
        <v>1</v>
      </c>
      <c r="P3151">
        <v>11</v>
      </c>
      <c r="Q3151">
        <v>11</v>
      </c>
      <c r="R3151" t="s">
        <v>18</v>
      </c>
      <c r="S3151" s="24">
        <v>20</v>
      </c>
      <c r="T3151" s="24">
        <v>15</v>
      </c>
      <c r="U3151" t="s">
        <v>193</v>
      </c>
      <c r="V3151" s="14" t="str">
        <f>VLOOKUP($U3151,look_up!$A$2:J3177,2,FALSE)</f>
        <v>Gorgônia</v>
      </c>
      <c r="W3151" s="14" t="str">
        <f>VLOOKUP($U3151,look_up!$A$2:K3177,3,FALSE)</f>
        <v>Species</v>
      </c>
      <c r="X3151" s="14" t="str">
        <f>VLOOKUP($U3151,look_up!$A$2:L3177,4,FALSE)</f>
        <v>NA</v>
      </c>
      <c r="Y3151" s="14" t="str">
        <f>VLOOKUP($U3151,look_up!A$2:K3177,5,FALSE)</f>
        <v>Animalia</v>
      </c>
      <c r="Z3151" s="14" t="str">
        <f>VLOOKUP($U3151,look_up!A$2:L3177,6,FALSE)</f>
        <v>Cnidaria</v>
      </c>
      <c r="AA3151" s="14" t="str">
        <f>VLOOKUP($U3151,look_up!A$2:M3177,7,FALSE)</f>
        <v>Anthozoa</v>
      </c>
      <c r="AB3151" s="14" t="str">
        <f>VLOOKUP($U3151,look_up!$A$2:P3177,8,FALSE)</f>
        <v>Alcyonacea</v>
      </c>
      <c r="AC3151" s="14" t="str">
        <f>VLOOKUP($U3151,look_up!$A$2:Q3177,9,FALSE)</f>
        <v>Gorgoniidae</v>
      </c>
      <c r="AD3151" s="14">
        <f>VLOOKUP($U3151,look_up!A$2:P3177,10,FALSE)</f>
        <v>418859</v>
      </c>
      <c r="AE3151" s="16">
        <v>1</v>
      </c>
      <c r="AF3151" s="24" t="s">
        <v>216</v>
      </c>
      <c r="AG3151">
        <v>40</v>
      </c>
      <c r="AH3151" s="16" t="s">
        <v>273</v>
      </c>
      <c r="AI3151" s="16" t="s">
        <v>72</v>
      </c>
      <c r="AJ3151" s="16" t="s">
        <v>214</v>
      </c>
      <c r="AK3151" s="16" t="s">
        <v>236</v>
      </c>
      <c r="AL3151" s="16">
        <v>1</v>
      </c>
    </row>
    <row r="3152" spans="1:38" x14ac:dyDescent="0.3">
      <c r="A3152" s="24" t="s">
        <v>0</v>
      </c>
      <c r="B3152" t="s">
        <v>1</v>
      </c>
      <c r="C3152" t="s">
        <v>279</v>
      </c>
      <c r="D3152">
        <v>-27.271709999999999</v>
      </c>
      <c r="E3152">
        <v>-48.331710000000001</v>
      </c>
      <c r="F3152" s="24" t="s">
        <v>2</v>
      </c>
      <c r="G3152" s="24" t="s">
        <v>3</v>
      </c>
      <c r="H3152" s="25">
        <v>42039</v>
      </c>
      <c r="I3152" s="12" t="s">
        <v>280</v>
      </c>
      <c r="J3152" s="12" t="s">
        <v>245</v>
      </c>
      <c r="K3152" s="12" t="s">
        <v>271</v>
      </c>
      <c r="L3152" s="24" t="s">
        <v>96</v>
      </c>
      <c r="M3152" s="24" t="s">
        <v>313</v>
      </c>
      <c r="N3152" t="s">
        <v>86</v>
      </c>
      <c r="O3152" s="24">
        <v>2</v>
      </c>
      <c r="P3152">
        <v>11</v>
      </c>
      <c r="Q3152">
        <v>11</v>
      </c>
      <c r="R3152" t="s">
        <v>18</v>
      </c>
      <c r="S3152" s="24">
        <v>20</v>
      </c>
      <c r="T3152" s="24">
        <v>15</v>
      </c>
      <c r="U3152" t="s">
        <v>193</v>
      </c>
      <c r="V3152" s="14" t="str">
        <f>VLOOKUP($U3152,look_up!$A$2:J3178,2,FALSE)</f>
        <v>Gorgônia</v>
      </c>
      <c r="W3152" s="14" t="str">
        <f>VLOOKUP($U3152,look_up!$A$2:K3178,3,FALSE)</f>
        <v>Species</v>
      </c>
      <c r="X3152" s="14" t="str">
        <f>VLOOKUP($U3152,look_up!$A$2:L3178,4,FALSE)</f>
        <v>NA</v>
      </c>
      <c r="Y3152" s="14" t="str">
        <f>VLOOKUP($U3152,look_up!A$2:K3178,5,FALSE)</f>
        <v>Animalia</v>
      </c>
      <c r="Z3152" s="14" t="str">
        <f>VLOOKUP($U3152,look_up!A$2:L3178,6,FALSE)</f>
        <v>Cnidaria</v>
      </c>
      <c r="AA3152" s="14" t="str">
        <f>VLOOKUP($U3152,look_up!A$2:M3178,7,FALSE)</f>
        <v>Anthozoa</v>
      </c>
      <c r="AB3152" s="14" t="str">
        <f>VLOOKUP($U3152,look_up!$A$2:P3178,8,FALSE)</f>
        <v>Alcyonacea</v>
      </c>
      <c r="AC3152" s="14" t="str">
        <f>VLOOKUP($U3152,look_up!$A$2:Q3178,9,FALSE)</f>
        <v>Gorgoniidae</v>
      </c>
      <c r="AD3152" s="14">
        <f>VLOOKUP($U3152,look_up!A$2:P3178,10,FALSE)</f>
        <v>418859</v>
      </c>
      <c r="AE3152" s="16">
        <v>0</v>
      </c>
      <c r="AF3152" s="24" t="s">
        <v>216</v>
      </c>
      <c r="AG3152">
        <v>40</v>
      </c>
      <c r="AH3152" s="16" t="s">
        <v>273</v>
      </c>
      <c r="AI3152" s="16" t="s">
        <v>72</v>
      </c>
      <c r="AJ3152" s="16" t="s">
        <v>214</v>
      </c>
      <c r="AK3152" s="16" t="s">
        <v>236</v>
      </c>
      <c r="AL3152" s="16">
        <v>0</v>
      </c>
    </row>
    <row r="3153" spans="1:38" x14ac:dyDescent="0.3">
      <c r="A3153" s="24" t="s">
        <v>0</v>
      </c>
      <c r="B3153" t="s">
        <v>1</v>
      </c>
      <c r="C3153" t="s">
        <v>279</v>
      </c>
      <c r="D3153">
        <v>-27.271709999999999</v>
      </c>
      <c r="E3153">
        <v>-48.331710000000001</v>
      </c>
      <c r="F3153" s="24" t="s">
        <v>2</v>
      </c>
      <c r="G3153" s="24" t="s">
        <v>3</v>
      </c>
      <c r="H3153" s="25">
        <v>42039</v>
      </c>
      <c r="I3153" s="12" t="s">
        <v>280</v>
      </c>
      <c r="J3153" s="12" t="s">
        <v>245</v>
      </c>
      <c r="K3153" s="12" t="s">
        <v>271</v>
      </c>
      <c r="L3153" s="24" t="s">
        <v>96</v>
      </c>
      <c r="M3153" s="24" t="s">
        <v>313</v>
      </c>
      <c r="N3153" t="s">
        <v>86</v>
      </c>
      <c r="O3153" s="24">
        <v>3</v>
      </c>
      <c r="P3153">
        <v>11</v>
      </c>
      <c r="Q3153">
        <v>11</v>
      </c>
      <c r="R3153" t="s">
        <v>18</v>
      </c>
      <c r="S3153" s="24">
        <v>20</v>
      </c>
      <c r="T3153" s="24">
        <v>15</v>
      </c>
      <c r="U3153" t="s">
        <v>193</v>
      </c>
      <c r="V3153" s="14" t="str">
        <f>VLOOKUP($U3153,look_up!$A$2:J3179,2,FALSE)</f>
        <v>Gorgônia</v>
      </c>
      <c r="W3153" s="14" t="str">
        <f>VLOOKUP($U3153,look_up!$A$2:K3179,3,FALSE)</f>
        <v>Species</v>
      </c>
      <c r="X3153" s="14" t="str">
        <f>VLOOKUP($U3153,look_up!$A$2:L3179,4,FALSE)</f>
        <v>NA</v>
      </c>
      <c r="Y3153" s="14" t="str">
        <f>VLOOKUP($U3153,look_up!A$2:K3179,5,FALSE)</f>
        <v>Animalia</v>
      </c>
      <c r="Z3153" s="14" t="str">
        <f>VLOOKUP($U3153,look_up!A$2:L3179,6,FALSE)</f>
        <v>Cnidaria</v>
      </c>
      <c r="AA3153" s="14" t="str">
        <f>VLOOKUP($U3153,look_up!A$2:M3179,7,FALSE)</f>
        <v>Anthozoa</v>
      </c>
      <c r="AB3153" s="14" t="str">
        <f>VLOOKUP($U3153,look_up!$A$2:P3179,8,FALSE)</f>
        <v>Alcyonacea</v>
      </c>
      <c r="AC3153" s="14" t="str">
        <f>VLOOKUP($U3153,look_up!$A$2:Q3179,9,FALSE)</f>
        <v>Gorgoniidae</v>
      </c>
      <c r="AD3153" s="14">
        <f>VLOOKUP($U3153,look_up!A$2:P3179,10,FALSE)</f>
        <v>418859</v>
      </c>
      <c r="AE3153" s="16">
        <v>0</v>
      </c>
      <c r="AF3153" s="24" t="s">
        <v>216</v>
      </c>
      <c r="AG3153">
        <v>40</v>
      </c>
      <c r="AH3153" s="16" t="s">
        <v>273</v>
      </c>
      <c r="AI3153" s="16" t="s">
        <v>72</v>
      </c>
      <c r="AJ3153" s="16" t="s">
        <v>214</v>
      </c>
      <c r="AK3153" s="16" t="s">
        <v>236</v>
      </c>
      <c r="AL3153" s="16">
        <v>0</v>
      </c>
    </row>
    <row r="3154" spans="1:38" x14ac:dyDescent="0.3">
      <c r="A3154" s="24" t="s">
        <v>0</v>
      </c>
      <c r="B3154" t="s">
        <v>308</v>
      </c>
      <c r="C3154" t="s">
        <v>281</v>
      </c>
      <c r="D3154">
        <v>-27.274239999999999</v>
      </c>
      <c r="E3154">
        <v>-48.3339</v>
      </c>
      <c r="F3154" s="24" t="s">
        <v>2</v>
      </c>
      <c r="G3154" s="24" t="s">
        <v>3</v>
      </c>
      <c r="H3154" s="25">
        <v>42031</v>
      </c>
      <c r="I3154" s="12" t="s">
        <v>282</v>
      </c>
      <c r="J3154" s="12" t="s">
        <v>270</v>
      </c>
      <c r="K3154" s="12" t="s">
        <v>271</v>
      </c>
      <c r="L3154" s="24" t="s">
        <v>96</v>
      </c>
      <c r="M3154" s="24" t="s">
        <v>313</v>
      </c>
      <c r="N3154" t="s">
        <v>85</v>
      </c>
      <c r="O3154" s="24">
        <v>1</v>
      </c>
      <c r="P3154">
        <v>5</v>
      </c>
      <c r="Q3154">
        <v>5</v>
      </c>
      <c r="R3154">
        <v>27</v>
      </c>
      <c r="S3154" s="24">
        <v>4.7</v>
      </c>
      <c r="T3154" s="24">
        <v>3.4</v>
      </c>
      <c r="U3154" t="s">
        <v>193</v>
      </c>
      <c r="V3154" s="14" t="str">
        <f>VLOOKUP($U3154,look_up!$A$2:J3180,2,FALSE)</f>
        <v>Gorgônia</v>
      </c>
      <c r="W3154" s="14" t="str">
        <f>VLOOKUP($U3154,look_up!$A$2:K3180,3,FALSE)</f>
        <v>Species</v>
      </c>
      <c r="X3154" s="14" t="str">
        <f>VLOOKUP($U3154,look_up!$A$2:L3180,4,FALSE)</f>
        <v>NA</v>
      </c>
      <c r="Y3154" s="14" t="str">
        <f>VLOOKUP($U3154,look_up!A$2:K3180,5,FALSE)</f>
        <v>Animalia</v>
      </c>
      <c r="Z3154" s="14" t="str">
        <f>VLOOKUP($U3154,look_up!A$2:L3180,6,FALSE)</f>
        <v>Cnidaria</v>
      </c>
      <c r="AA3154" s="14" t="str">
        <f>VLOOKUP($U3154,look_up!A$2:M3180,7,FALSE)</f>
        <v>Anthozoa</v>
      </c>
      <c r="AB3154" s="14" t="str">
        <f>VLOOKUP($U3154,look_up!$A$2:P3180,8,FALSE)</f>
        <v>Alcyonacea</v>
      </c>
      <c r="AC3154" s="14" t="str">
        <f>VLOOKUP($U3154,look_up!$A$2:Q3180,9,FALSE)</f>
        <v>Gorgoniidae</v>
      </c>
      <c r="AD3154" s="14">
        <f>VLOOKUP($U3154,look_up!A$2:P3180,10,FALSE)</f>
        <v>418859</v>
      </c>
      <c r="AE3154" s="16">
        <v>0</v>
      </c>
      <c r="AF3154" s="24" t="s">
        <v>216</v>
      </c>
      <c r="AG3154">
        <v>40</v>
      </c>
      <c r="AH3154" s="16" t="s">
        <v>273</v>
      </c>
      <c r="AI3154" s="16" t="s">
        <v>72</v>
      </c>
      <c r="AJ3154" s="16" t="s">
        <v>214</v>
      </c>
      <c r="AK3154" s="16" t="s">
        <v>236</v>
      </c>
      <c r="AL3154" s="16">
        <v>0</v>
      </c>
    </row>
    <row r="3155" spans="1:38" x14ac:dyDescent="0.3">
      <c r="A3155" s="24" t="s">
        <v>0</v>
      </c>
      <c r="B3155" t="s">
        <v>308</v>
      </c>
      <c r="C3155" t="s">
        <v>281</v>
      </c>
      <c r="D3155">
        <v>-27.274239999999999</v>
      </c>
      <c r="E3155">
        <v>-48.3339</v>
      </c>
      <c r="F3155" s="24" t="s">
        <v>2</v>
      </c>
      <c r="G3155" s="24" t="s">
        <v>3</v>
      </c>
      <c r="H3155" s="25">
        <v>42031</v>
      </c>
      <c r="I3155" s="12" t="s">
        <v>282</v>
      </c>
      <c r="J3155" s="12" t="s">
        <v>270</v>
      </c>
      <c r="K3155" s="12" t="s">
        <v>271</v>
      </c>
      <c r="L3155" s="24" t="s">
        <v>96</v>
      </c>
      <c r="M3155" s="24" t="s">
        <v>313</v>
      </c>
      <c r="N3155" t="s">
        <v>85</v>
      </c>
      <c r="O3155" s="24">
        <v>2</v>
      </c>
      <c r="P3155">
        <v>5</v>
      </c>
      <c r="Q3155">
        <v>5</v>
      </c>
      <c r="R3155">
        <v>27</v>
      </c>
      <c r="S3155" s="24">
        <v>4.7</v>
      </c>
      <c r="T3155" s="24">
        <v>3.4</v>
      </c>
      <c r="U3155" t="s">
        <v>193</v>
      </c>
      <c r="V3155" s="14" t="str">
        <f>VLOOKUP($U3155,look_up!$A$2:J3181,2,FALSE)</f>
        <v>Gorgônia</v>
      </c>
      <c r="W3155" s="14" t="str">
        <f>VLOOKUP($U3155,look_up!$A$2:K3181,3,FALSE)</f>
        <v>Species</v>
      </c>
      <c r="X3155" s="14" t="str">
        <f>VLOOKUP($U3155,look_up!$A$2:L3181,4,FALSE)</f>
        <v>NA</v>
      </c>
      <c r="Y3155" s="14" t="str">
        <f>VLOOKUP($U3155,look_up!A$2:K3181,5,FALSE)</f>
        <v>Animalia</v>
      </c>
      <c r="Z3155" s="14" t="str">
        <f>VLOOKUP($U3155,look_up!A$2:L3181,6,FALSE)</f>
        <v>Cnidaria</v>
      </c>
      <c r="AA3155" s="14" t="str">
        <f>VLOOKUP($U3155,look_up!A$2:M3181,7,FALSE)</f>
        <v>Anthozoa</v>
      </c>
      <c r="AB3155" s="14" t="str">
        <f>VLOOKUP($U3155,look_up!$A$2:P3181,8,FALSE)</f>
        <v>Alcyonacea</v>
      </c>
      <c r="AC3155" s="14" t="str">
        <f>VLOOKUP($U3155,look_up!$A$2:Q3181,9,FALSE)</f>
        <v>Gorgoniidae</v>
      </c>
      <c r="AD3155" s="14">
        <f>VLOOKUP($U3155,look_up!A$2:P3181,10,FALSE)</f>
        <v>418859</v>
      </c>
      <c r="AE3155" s="16">
        <v>0</v>
      </c>
      <c r="AF3155" s="24" t="s">
        <v>216</v>
      </c>
      <c r="AG3155">
        <v>40</v>
      </c>
      <c r="AH3155" s="16" t="s">
        <v>273</v>
      </c>
      <c r="AI3155" s="16" t="s">
        <v>72</v>
      </c>
      <c r="AJ3155" s="16" t="s">
        <v>214</v>
      </c>
      <c r="AK3155" s="16" t="s">
        <v>236</v>
      </c>
      <c r="AL3155" s="16">
        <v>0</v>
      </c>
    </row>
    <row r="3156" spans="1:38" x14ac:dyDescent="0.3">
      <c r="A3156" s="24" t="s">
        <v>0</v>
      </c>
      <c r="B3156" t="s">
        <v>308</v>
      </c>
      <c r="C3156" t="s">
        <v>281</v>
      </c>
      <c r="D3156">
        <v>-27.274239999999999</v>
      </c>
      <c r="E3156">
        <v>-48.3339</v>
      </c>
      <c r="F3156" s="24" t="s">
        <v>2</v>
      </c>
      <c r="G3156" s="24" t="s">
        <v>3</v>
      </c>
      <c r="H3156" s="25">
        <v>42031</v>
      </c>
      <c r="I3156" s="12" t="s">
        <v>282</v>
      </c>
      <c r="J3156" s="12" t="s">
        <v>270</v>
      </c>
      <c r="K3156" s="12" t="s">
        <v>271</v>
      </c>
      <c r="L3156" s="24" t="s">
        <v>96</v>
      </c>
      <c r="M3156" s="24" t="s">
        <v>313</v>
      </c>
      <c r="N3156" t="s">
        <v>85</v>
      </c>
      <c r="O3156" s="24">
        <v>3</v>
      </c>
      <c r="P3156">
        <v>5</v>
      </c>
      <c r="Q3156">
        <v>5</v>
      </c>
      <c r="R3156">
        <v>27</v>
      </c>
      <c r="S3156" s="24">
        <v>4.7</v>
      </c>
      <c r="T3156" s="24">
        <v>3.4</v>
      </c>
      <c r="U3156" t="s">
        <v>193</v>
      </c>
      <c r="V3156" s="14" t="str">
        <f>VLOOKUP($U3156,look_up!$A$2:J3182,2,FALSE)</f>
        <v>Gorgônia</v>
      </c>
      <c r="W3156" s="14" t="str">
        <f>VLOOKUP($U3156,look_up!$A$2:K3182,3,FALSE)</f>
        <v>Species</v>
      </c>
      <c r="X3156" s="14" t="str">
        <f>VLOOKUP($U3156,look_up!$A$2:L3182,4,FALSE)</f>
        <v>NA</v>
      </c>
      <c r="Y3156" s="14" t="str">
        <f>VLOOKUP($U3156,look_up!A$2:K3182,5,FALSE)</f>
        <v>Animalia</v>
      </c>
      <c r="Z3156" s="14" t="str">
        <f>VLOOKUP($U3156,look_up!A$2:L3182,6,FALSE)</f>
        <v>Cnidaria</v>
      </c>
      <c r="AA3156" s="14" t="str">
        <f>VLOOKUP($U3156,look_up!A$2:M3182,7,FALSE)</f>
        <v>Anthozoa</v>
      </c>
      <c r="AB3156" s="14" t="str">
        <f>VLOOKUP($U3156,look_up!$A$2:P3182,8,FALSE)</f>
        <v>Alcyonacea</v>
      </c>
      <c r="AC3156" s="14" t="str">
        <f>VLOOKUP($U3156,look_up!$A$2:Q3182,9,FALSE)</f>
        <v>Gorgoniidae</v>
      </c>
      <c r="AD3156" s="14">
        <f>VLOOKUP($U3156,look_up!A$2:P3182,10,FALSE)</f>
        <v>418859</v>
      </c>
      <c r="AE3156" s="16">
        <v>0</v>
      </c>
      <c r="AF3156" s="24" t="s">
        <v>216</v>
      </c>
      <c r="AG3156">
        <v>40</v>
      </c>
      <c r="AH3156" s="16" t="s">
        <v>273</v>
      </c>
      <c r="AI3156" s="16" t="s">
        <v>72</v>
      </c>
      <c r="AJ3156" s="16" t="s">
        <v>214</v>
      </c>
      <c r="AK3156" s="16" t="s">
        <v>236</v>
      </c>
      <c r="AL3156" s="16">
        <v>0</v>
      </c>
    </row>
    <row r="3157" spans="1:38" x14ac:dyDescent="0.3">
      <c r="A3157" s="24" t="s">
        <v>0</v>
      </c>
      <c r="B3157" t="s">
        <v>308</v>
      </c>
      <c r="C3157" t="s">
        <v>281</v>
      </c>
      <c r="D3157">
        <v>-27.274239999999999</v>
      </c>
      <c r="E3157">
        <v>-48.3339</v>
      </c>
      <c r="F3157" s="24" t="s">
        <v>2</v>
      </c>
      <c r="G3157" s="24" t="s">
        <v>3</v>
      </c>
      <c r="H3157" s="25">
        <v>42031</v>
      </c>
      <c r="I3157" s="12" t="s">
        <v>282</v>
      </c>
      <c r="J3157" s="12" t="s">
        <v>270</v>
      </c>
      <c r="K3157" s="12" t="s">
        <v>271</v>
      </c>
      <c r="L3157" s="24" t="s">
        <v>96</v>
      </c>
      <c r="M3157" s="24" t="s">
        <v>313</v>
      </c>
      <c r="N3157" t="s">
        <v>85</v>
      </c>
      <c r="O3157" s="24">
        <v>1</v>
      </c>
      <c r="P3157">
        <v>10</v>
      </c>
      <c r="Q3157">
        <v>10</v>
      </c>
      <c r="R3157">
        <v>26</v>
      </c>
      <c r="S3157" s="24">
        <v>4.7</v>
      </c>
      <c r="T3157" s="24">
        <v>5</v>
      </c>
      <c r="U3157" t="s">
        <v>193</v>
      </c>
      <c r="V3157" s="14" t="str">
        <f>VLOOKUP($U3157,look_up!$A$2:J3183,2,FALSE)</f>
        <v>Gorgônia</v>
      </c>
      <c r="W3157" s="14" t="str">
        <f>VLOOKUP($U3157,look_up!$A$2:K3183,3,FALSE)</f>
        <v>Species</v>
      </c>
      <c r="X3157" s="14" t="str">
        <f>VLOOKUP($U3157,look_up!$A$2:L3183,4,FALSE)</f>
        <v>NA</v>
      </c>
      <c r="Y3157" s="14" t="str">
        <f>VLOOKUP($U3157,look_up!A$2:K3183,5,FALSE)</f>
        <v>Animalia</v>
      </c>
      <c r="Z3157" s="14" t="str">
        <f>VLOOKUP($U3157,look_up!A$2:L3183,6,FALSE)</f>
        <v>Cnidaria</v>
      </c>
      <c r="AA3157" s="14" t="str">
        <f>VLOOKUP($U3157,look_up!A$2:M3183,7,FALSE)</f>
        <v>Anthozoa</v>
      </c>
      <c r="AB3157" s="14" t="str">
        <f>VLOOKUP($U3157,look_up!$A$2:P3183,8,FALSE)</f>
        <v>Alcyonacea</v>
      </c>
      <c r="AC3157" s="14" t="str">
        <f>VLOOKUP($U3157,look_up!$A$2:Q3183,9,FALSE)</f>
        <v>Gorgoniidae</v>
      </c>
      <c r="AD3157" s="14">
        <f>VLOOKUP($U3157,look_up!A$2:P3183,10,FALSE)</f>
        <v>418859</v>
      </c>
      <c r="AE3157" s="16">
        <v>1</v>
      </c>
      <c r="AF3157" s="24" t="s">
        <v>216</v>
      </c>
      <c r="AG3157">
        <v>40</v>
      </c>
      <c r="AH3157" s="16" t="s">
        <v>273</v>
      </c>
      <c r="AI3157" s="16" t="s">
        <v>72</v>
      </c>
      <c r="AJ3157" s="16" t="s">
        <v>214</v>
      </c>
      <c r="AK3157" s="16" t="s">
        <v>236</v>
      </c>
      <c r="AL3157" s="16">
        <v>1</v>
      </c>
    </row>
    <row r="3158" spans="1:38" x14ac:dyDescent="0.3">
      <c r="A3158" s="24" t="s">
        <v>0</v>
      </c>
      <c r="B3158" t="s">
        <v>308</v>
      </c>
      <c r="C3158" t="s">
        <v>281</v>
      </c>
      <c r="D3158">
        <v>-27.274239999999999</v>
      </c>
      <c r="E3158">
        <v>-48.3339</v>
      </c>
      <c r="F3158" s="24" t="s">
        <v>2</v>
      </c>
      <c r="G3158" s="24" t="s">
        <v>3</v>
      </c>
      <c r="H3158" s="25">
        <v>42031</v>
      </c>
      <c r="I3158" s="12" t="s">
        <v>282</v>
      </c>
      <c r="J3158" s="12" t="s">
        <v>270</v>
      </c>
      <c r="K3158" s="12" t="s">
        <v>271</v>
      </c>
      <c r="L3158" s="24" t="s">
        <v>96</v>
      </c>
      <c r="M3158" s="24" t="s">
        <v>313</v>
      </c>
      <c r="N3158" t="s">
        <v>85</v>
      </c>
      <c r="O3158" s="24">
        <v>2</v>
      </c>
      <c r="P3158">
        <v>10</v>
      </c>
      <c r="Q3158">
        <v>10</v>
      </c>
      <c r="R3158">
        <v>26</v>
      </c>
      <c r="S3158" s="24">
        <v>4.7</v>
      </c>
      <c r="T3158" s="24">
        <v>5</v>
      </c>
      <c r="U3158" t="s">
        <v>193</v>
      </c>
      <c r="V3158" s="14" t="str">
        <f>VLOOKUP($U3158,look_up!$A$2:J3184,2,FALSE)</f>
        <v>Gorgônia</v>
      </c>
      <c r="W3158" s="14" t="str">
        <f>VLOOKUP($U3158,look_up!$A$2:K3184,3,FALSE)</f>
        <v>Species</v>
      </c>
      <c r="X3158" s="14" t="str">
        <f>VLOOKUP($U3158,look_up!$A$2:L3184,4,FALSE)</f>
        <v>NA</v>
      </c>
      <c r="Y3158" s="14" t="str">
        <f>VLOOKUP($U3158,look_up!A$2:K3184,5,FALSE)</f>
        <v>Animalia</v>
      </c>
      <c r="Z3158" s="14" t="str">
        <f>VLOOKUP($U3158,look_up!A$2:L3184,6,FALSE)</f>
        <v>Cnidaria</v>
      </c>
      <c r="AA3158" s="14" t="str">
        <f>VLOOKUP($U3158,look_up!A$2:M3184,7,FALSE)</f>
        <v>Anthozoa</v>
      </c>
      <c r="AB3158" s="14" t="str">
        <f>VLOOKUP($U3158,look_up!$A$2:P3184,8,FALSE)</f>
        <v>Alcyonacea</v>
      </c>
      <c r="AC3158" s="14" t="str">
        <f>VLOOKUP($U3158,look_up!$A$2:Q3184,9,FALSE)</f>
        <v>Gorgoniidae</v>
      </c>
      <c r="AD3158" s="14">
        <f>VLOOKUP($U3158,look_up!A$2:P3184,10,FALSE)</f>
        <v>418859</v>
      </c>
      <c r="AE3158" s="16">
        <v>1</v>
      </c>
      <c r="AF3158" s="24" t="s">
        <v>216</v>
      </c>
      <c r="AG3158">
        <v>40</v>
      </c>
      <c r="AH3158" s="16" t="s">
        <v>273</v>
      </c>
      <c r="AI3158" s="16" t="s">
        <v>72</v>
      </c>
      <c r="AJ3158" s="16" t="s">
        <v>214</v>
      </c>
      <c r="AK3158" s="16" t="s">
        <v>236</v>
      </c>
      <c r="AL3158" s="16">
        <v>1</v>
      </c>
    </row>
    <row r="3159" spans="1:38" x14ac:dyDescent="0.3">
      <c r="A3159" s="24" t="s">
        <v>0</v>
      </c>
      <c r="B3159" t="s">
        <v>308</v>
      </c>
      <c r="C3159" t="s">
        <v>281</v>
      </c>
      <c r="D3159">
        <v>-27.274239999999999</v>
      </c>
      <c r="E3159">
        <v>-48.3339</v>
      </c>
      <c r="F3159" s="24" t="s">
        <v>2</v>
      </c>
      <c r="G3159" s="24" t="s">
        <v>3</v>
      </c>
      <c r="H3159" s="25">
        <v>42031</v>
      </c>
      <c r="I3159" s="12" t="s">
        <v>282</v>
      </c>
      <c r="J3159" s="12" t="s">
        <v>270</v>
      </c>
      <c r="K3159" s="12" t="s">
        <v>271</v>
      </c>
      <c r="L3159" s="24" t="s">
        <v>96</v>
      </c>
      <c r="M3159" s="24" t="s">
        <v>313</v>
      </c>
      <c r="N3159" t="s">
        <v>85</v>
      </c>
      <c r="O3159" s="24">
        <v>3</v>
      </c>
      <c r="P3159">
        <v>10</v>
      </c>
      <c r="Q3159">
        <v>10</v>
      </c>
      <c r="R3159">
        <v>26</v>
      </c>
      <c r="S3159" s="24">
        <v>4.7</v>
      </c>
      <c r="T3159" s="24">
        <v>5</v>
      </c>
      <c r="U3159" t="s">
        <v>193</v>
      </c>
      <c r="V3159" s="14" t="str">
        <f>VLOOKUP($U3159,look_up!$A$2:J3185,2,FALSE)</f>
        <v>Gorgônia</v>
      </c>
      <c r="W3159" s="14" t="str">
        <f>VLOOKUP($U3159,look_up!$A$2:K3185,3,FALSE)</f>
        <v>Species</v>
      </c>
      <c r="X3159" s="14" t="str">
        <f>VLOOKUP($U3159,look_up!$A$2:L3185,4,FALSE)</f>
        <v>NA</v>
      </c>
      <c r="Y3159" s="14" t="str">
        <f>VLOOKUP($U3159,look_up!A$2:K3185,5,FALSE)</f>
        <v>Animalia</v>
      </c>
      <c r="Z3159" s="14" t="str">
        <f>VLOOKUP($U3159,look_up!A$2:L3185,6,FALSE)</f>
        <v>Cnidaria</v>
      </c>
      <c r="AA3159" s="14" t="str">
        <f>VLOOKUP($U3159,look_up!A$2:M3185,7,FALSE)</f>
        <v>Anthozoa</v>
      </c>
      <c r="AB3159" s="14" t="str">
        <f>VLOOKUP($U3159,look_up!$A$2:P3185,8,FALSE)</f>
        <v>Alcyonacea</v>
      </c>
      <c r="AC3159" s="14" t="str">
        <f>VLOOKUP($U3159,look_up!$A$2:Q3185,9,FALSE)</f>
        <v>Gorgoniidae</v>
      </c>
      <c r="AD3159" s="14">
        <f>VLOOKUP($U3159,look_up!A$2:P3185,10,FALSE)</f>
        <v>418859</v>
      </c>
      <c r="AE3159" s="16">
        <v>1</v>
      </c>
      <c r="AF3159" s="24" t="s">
        <v>216</v>
      </c>
      <c r="AG3159">
        <v>40</v>
      </c>
      <c r="AH3159" s="16" t="s">
        <v>273</v>
      </c>
      <c r="AI3159" s="16" t="s">
        <v>72</v>
      </c>
      <c r="AJ3159" s="16" t="s">
        <v>214</v>
      </c>
      <c r="AK3159" s="16" t="s">
        <v>236</v>
      </c>
      <c r="AL3159" s="16">
        <v>1</v>
      </c>
    </row>
    <row r="3160" spans="1:38" x14ac:dyDescent="0.3">
      <c r="A3160" s="24" t="s">
        <v>0</v>
      </c>
      <c r="B3160" t="s">
        <v>267</v>
      </c>
      <c r="C3160" t="s">
        <v>283</v>
      </c>
      <c r="D3160">
        <v>-27.27486</v>
      </c>
      <c r="E3160">
        <v>-48.36674</v>
      </c>
      <c r="F3160" s="24" t="s">
        <v>2</v>
      </c>
      <c r="G3160" s="24" t="s">
        <v>3</v>
      </c>
      <c r="H3160" s="25">
        <v>42024</v>
      </c>
      <c r="I3160" s="12" t="s">
        <v>248</v>
      </c>
      <c r="J3160" s="12" t="s">
        <v>270</v>
      </c>
      <c r="K3160" s="12" t="s">
        <v>271</v>
      </c>
      <c r="L3160" s="24" t="s">
        <v>96</v>
      </c>
      <c r="M3160" s="24" t="s">
        <v>313</v>
      </c>
      <c r="N3160" t="s">
        <v>85</v>
      </c>
      <c r="O3160" s="24">
        <v>1</v>
      </c>
      <c r="P3160">
        <v>5</v>
      </c>
      <c r="Q3160">
        <v>5</v>
      </c>
      <c r="R3160">
        <v>27</v>
      </c>
      <c r="S3160" s="24">
        <v>10.7</v>
      </c>
      <c r="T3160" s="24">
        <v>4</v>
      </c>
      <c r="U3160" t="s">
        <v>193</v>
      </c>
      <c r="V3160" s="14" t="str">
        <f>VLOOKUP($U3160,look_up!$A$2:J3186,2,FALSE)</f>
        <v>Gorgônia</v>
      </c>
      <c r="W3160" s="14" t="str">
        <f>VLOOKUP($U3160,look_up!$A$2:K3186,3,FALSE)</f>
        <v>Species</v>
      </c>
      <c r="X3160" s="14" t="str">
        <f>VLOOKUP($U3160,look_up!$A$2:L3186,4,FALSE)</f>
        <v>NA</v>
      </c>
      <c r="Y3160" s="14" t="str">
        <f>VLOOKUP($U3160,look_up!A$2:K3186,5,FALSE)</f>
        <v>Animalia</v>
      </c>
      <c r="Z3160" s="14" t="str">
        <f>VLOOKUP($U3160,look_up!A$2:L3186,6,FALSE)</f>
        <v>Cnidaria</v>
      </c>
      <c r="AA3160" s="14" t="str">
        <f>VLOOKUP($U3160,look_up!A$2:M3186,7,FALSE)</f>
        <v>Anthozoa</v>
      </c>
      <c r="AB3160" s="14" t="str">
        <f>VLOOKUP($U3160,look_up!$A$2:P3186,8,FALSE)</f>
        <v>Alcyonacea</v>
      </c>
      <c r="AC3160" s="14" t="str">
        <f>VLOOKUP($U3160,look_up!$A$2:Q3186,9,FALSE)</f>
        <v>Gorgoniidae</v>
      </c>
      <c r="AD3160" s="14">
        <f>VLOOKUP($U3160,look_up!A$2:P3186,10,FALSE)</f>
        <v>418859</v>
      </c>
      <c r="AE3160" s="16">
        <v>0</v>
      </c>
      <c r="AF3160" s="24" t="s">
        <v>216</v>
      </c>
      <c r="AG3160">
        <v>40</v>
      </c>
      <c r="AH3160" s="16" t="s">
        <v>273</v>
      </c>
      <c r="AI3160" s="16" t="s">
        <v>72</v>
      </c>
      <c r="AJ3160" s="16" t="s">
        <v>214</v>
      </c>
      <c r="AK3160" s="16" t="s">
        <v>236</v>
      </c>
      <c r="AL3160" s="16">
        <v>0</v>
      </c>
    </row>
    <row r="3161" spans="1:38" x14ac:dyDescent="0.3">
      <c r="A3161" s="24" t="s">
        <v>0</v>
      </c>
      <c r="B3161" t="s">
        <v>267</v>
      </c>
      <c r="C3161" t="s">
        <v>283</v>
      </c>
      <c r="D3161">
        <v>-27.27486</v>
      </c>
      <c r="E3161">
        <v>-48.36674</v>
      </c>
      <c r="F3161" s="24" t="s">
        <v>2</v>
      </c>
      <c r="G3161" s="24" t="s">
        <v>3</v>
      </c>
      <c r="H3161" s="25">
        <v>42024</v>
      </c>
      <c r="I3161" s="12" t="s">
        <v>248</v>
      </c>
      <c r="J3161" s="12" t="s">
        <v>270</v>
      </c>
      <c r="K3161" s="12" t="s">
        <v>271</v>
      </c>
      <c r="L3161" s="24" t="s">
        <v>96</v>
      </c>
      <c r="M3161" s="24" t="s">
        <v>313</v>
      </c>
      <c r="N3161" t="s">
        <v>85</v>
      </c>
      <c r="O3161" s="24">
        <v>2</v>
      </c>
      <c r="P3161">
        <v>5</v>
      </c>
      <c r="Q3161">
        <v>5</v>
      </c>
      <c r="R3161">
        <v>27</v>
      </c>
      <c r="S3161" s="24">
        <v>10.7</v>
      </c>
      <c r="T3161" s="24">
        <v>4</v>
      </c>
      <c r="U3161" t="s">
        <v>193</v>
      </c>
      <c r="V3161" s="14" t="str">
        <f>VLOOKUP($U3161,look_up!$A$2:J3187,2,FALSE)</f>
        <v>Gorgônia</v>
      </c>
      <c r="W3161" s="14" t="str">
        <f>VLOOKUP($U3161,look_up!$A$2:K3187,3,FALSE)</f>
        <v>Species</v>
      </c>
      <c r="X3161" s="14" t="str">
        <f>VLOOKUP($U3161,look_up!$A$2:L3187,4,FALSE)</f>
        <v>NA</v>
      </c>
      <c r="Y3161" s="14" t="str">
        <f>VLOOKUP($U3161,look_up!A$2:K3187,5,FALSE)</f>
        <v>Animalia</v>
      </c>
      <c r="Z3161" s="14" t="str">
        <f>VLOOKUP($U3161,look_up!A$2:L3187,6,FALSE)</f>
        <v>Cnidaria</v>
      </c>
      <c r="AA3161" s="14" t="str">
        <f>VLOOKUP($U3161,look_up!A$2:M3187,7,FALSE)</f>
        <v>Anthozoa</v>
      </c>
      <c r="AB3161" s="14" t="str">
        <f>VLOOKUP($U3161,look_up!$A$2:P3187,8,FALSE)</f>
        <v>Alcyonacea</v>
      </c>
      <c r="AC3161" s="14" t="str">
        <f>VLOOKUP($U3161,look_up!$A$2:Q3187,9,FALSE)</f>
        <v>Gorgoniidae</v>
      </c>
      <c r="AD3161" s="14">
        <f>VLOOKUP($U3161,look_up!A$2:P3187,10,FALSE)</f>
        <v>418859</v>
      </c>
      <c r="AE3161" s="16">
        <v>0</v>
      </c>
      <c r="AF3161" s="24" t="s">
        <v>216</v>
      </c>
      <c r="AG3161">
        <v>40</v>
      </c>
      <c r="AH3161" s="16" t="s">
        <v>273</v>
      </c>
      <c r="AI3161" s="16" t="s">
        <v>72</v>
      </c>
      <c r="AJ3161" s="16" t="s">
        <v>214</v>
      </c>
      <c r="AK3161" s="16" t="s">
        <v>236</v>
      </c>
      <c r="AL3161" s="16">
        <v>0</v>
      </c>
    </row>
    <row r="3162" spans="1:38" x14ac:dyDescent="0.3">
      <c r="A3162" s="24" t="s">
        <v>0</v>
      </c>
      <c r="B3162" t="s">
        <v>267</v>
      </c>
      <c r="C3162" t="s">
        <v>283</v>
      </c>
      <c r="D3162">
        <v>-27.27486</v>
      </c>
      <c r="E3162">
        <v>-48.36674</v>
      </c>
      <c r="F3162" s="24" t="s">
        <v>2</v>
      </c>
      <c r="G3162" s="24" t="s">
        <v>3</v>
      </c>
      <c r="H3162" s="25">
        <v>42024</v>
      </c>
      <c r="I3162" s="12" t="s">
        <v>248</v>
      </c>
      <c r="J3162" s="12" t="s">
        <v>270</v>
      </c>
      <c r="K3162" s="12" t="s">
        <v>271</v>
      </c>
      <c r="L3162" s="24" t="s">
        <v>96</v>
      </c>
      <c r="M3162" s="24" t="s">
        <v>313</v>
      </c>
      <c r="N3162" t="s">
        <v>85</v>
      </c>
      <c r="O3162" s="24">
        <v>3</v>
      </c>
      <c r="P3162">
        <v>5</v>
      </c>
      <c r="Q3162">
        <v>5</v>
      </c>
      <c r="R3162">
        <v>27</v>
      </c>
      <c r="S3162" s="24">
        <v>10.7</v>
      </c>
      <c r="T3162" s="24">
        <v>4</v>
      </c>
      <c r="U3162" t="s">
        <v>193</v>
      </c>
      <c r="V3162" s="14" t="str">
        <f>VLOOKUP($U3162,look_up!$A$2:J3188,2,FALSE)</f>
        <v>Gorgônia</v>
      </c>
      <c r="W3162" s="14" t="str">
        <f>VLOOKUP($U3162,look_up!$A$2:K3188,3,FALSE)</f>
        <v>Species</v>
      </c>
      <c r="X3162" s="14" t="str">
        <f>VLOOKUP($U3162,look_up!$A$2:L3188,4,FALSE)</f>
        <v>NA</v>
      </c>
      <c r="Y3162" s="14" t="str">
        <f>VLOOKUP($U3162,look_up!A$2:K3188,5,FALSE)</f>
        <v>Animalia</v>
      </c>
      <c r="Z3162" s="14" t="str">
        <f>VLOOKUP($U3162,look_up!A$2:L3188,6,FALSE)</f>
        <v>Cnidaria</v>
      </c>
      <c r="AA3162" s="14" t="str">
        <f>VLOOKUP($U3162,look_up!A$2:M3188,7,FALSE)</f>
        <v>Anthozoa</v>
      </c>
      <c r="AB3162" s="14" t="str">
        <f>VLOOKUP($U3162,look_up!$A$2:P3188,8,FALSE)</f>
        <v>Alcyonacea</v>
      </c>
      <c r="AC3162" s="14" t="str">
        <f>VLOOKUP($U3162,look_up!$A$2:Q3188,9,FALSE)</f>
        <v>Gorgoniidae</v>
      </c>
      <c r="AD3162" s="14">
        <f>VLOOKUP($U3162,look_up!A$2:P3188,10,FALSE)</f>
        <v>418859</v>
      </c>
      <c r="AE3162" s="16">
        <v>0</v>
      </c>
      <c r="AF3162" s="24" t="s">
        <v>216</v>
      </c>
      <c r="AG3162">
        <v>40</v>
      </c>
      <c r="AH3162" s="16" t="s">
        <v>273</v>
      </c>
      <c r="AI3162" s="16" t="s">
        <v>72</v>
      </c>
      <c r="AJ3162" s="16" t="s">
        <v>214</v>
      </c>
      <c r="AK3162" s="16" t="s">
        <v>236</v>
      </c>
      <c r="AL3162" s="16">
        <v>0</v>
      </c>
    </row>
    <row r="3163" spans="1:38" x14ac:dyDescent="0.3">
      <c r="A3163" s="24" t="s">
        <v>0</v>
      </c>
      <c r="B3163" t="s">
        <v>267</v>
      </c>
      <c r="C3163" t="s">
        <v>283</v>
      </c>
      <c r="D3163">
        <v>-27.27486</v>
      </c>
      <c r="E3163">
        <v>-48.36674</v>
      </c>
      <c r="F3163" s="24" t="s">
        <v>2</v>
      </c>
      <c r="G3163" s="24" t="s">
        <v>3</v>
      </c>
      <c r="H3163" s="25">
        <v>42024</v>
      </c>
      <c r="I3163" s="12" t="s">
        <v>248</v>
      </c>
      <c r="J3163" s="12" t="s">
        <v>270</v>
      </c>
      <c r="K3163" s="12" t="s">
        <v>271</v>
      </c>
      <c r="L3163" s="24" t="s">
        <v>96</v>
      </c>
      <c r="M3163" s="24" t="s">
        <v>313</v>
      </c>
      <c r="N3163" t="s">
        <v>85</v>
      </c>
      <c r="O3163" s="24">
        <v>1</v>
      </c>
      <c r="P3163">
        <v>10</v>
      </c>
      <c r="Q3163">
        <v>10</v>
      </c>
      <c r="R3163">
        <v>28</v>
      </c>
      <c r="S3163" s="24">
        <v>10.7</v>
      </c>
      <c r="T3163" s="24">
        <v>10</v>
      </c>
      <c r="U3163" t="s">
        <v>193</v>
      </c>
      <c r="V3163" s="14" t="str">
        <f>VLOOKUP($U3163,look_up!$A$2:J3189,2,FALSE)</f>
        <v>Gorgônia</v>
      </c>
      <c r="W3163" s="14" t="str">
        <f>VLOOKUP($U3163,look_up!$A$2:K3189,3,FALSE)</f>
        <v>Species</v>
      </c>
      <c r="X3163" s="14" t="str">
        <f>VLOOKUP($U3163,look_up!$A$2:L3189,4,FALSE)</f>
        <v>NA</v>
      </c>
      <c r="Y3163" s="14" t="str">
        <f>VLOOKUP($U3163,look_up!A$2:K3189,5,FALSE)</f>
        <v>Animalia</v>
      </c>
      <c r="Z3163" s="14" t="str">
        <f>VLOOKUP($U3163,look_up!A$2:L3189,6,FALSE)</f>
        <v>Cnidaria</v>
      </c>
      <c r="AA3163" s="14" t="str">
        <f>VLOOKUP($U3163,look_up!A$2:M3189,7,FALSE)</f>
        <v>Anthozoa</v>
      </c>
      <c r="AB3163" s="14" t="str">
        <f>VLOOKUP($U3163,look_up!$A$2:P3189,8,FALSE)</f>
        <v>Alcyonacea</v>
      </c>
      <c r="AC3163" s="14" t="str">
        <f>VLOOKUP($U3163,look_up!$A$2:Q3189,9,FALSE)</f>
        <v>Gorgoniidae</v>
      </c>
      <c r="AD3163" s="14">
        <f>VLOOKUP($U3163,look_up!A$2:P3189,10,FALSE)</f>
        <v>418859</v>
      </c>
      <c r="AE3163" s="16">
        <v>0</v>
      </c>
      <c r="AF3163" s="24" t="s">
        <v>216</v>
      </c>
      <c r="AG3163">
        <v>40</v>
      </c>
      <c r="AH3163" s="16" t="s">
        <v>273</v>
      </c>
      <c r="AI3163" s="16" t="s">
        <v>72</v>
      </c>
      <c r="AJ3163" s="16" t="s">
        <v>214</v>
      </c>
      <c r="AK3163" s="16" t="s">
        <v>236</v>
      </c>
      <c r="AL3163" s="16">
        <v>0</v>
      </c>
    </row>
    <row r="3164" spans="1:38" x14ac:dyDescent="0.3">
      <c r="A3164" s="24" t="s">
        <v>0</v>
      </c>
      <c r="B3164" t="s">
        <v>267</v>
      </c>
      <c r="C3164" t="s">
        <v>283</v>
      </c>
      <c r="D3164">
        <v>-27.27486</v>
      </c>
      <c r="E3164">
        <v>-48.36674</v>
      </c>
      <c r="F3164" s="24" t="s">
        <v>2</v>
      </c>
      <c r="G3164" s="24" t="s">
        <v>3</v>
      </c>
      <c r="H3164" s="25">
        <v>42024</v>
      </c>
      <c r="I3164" s="12" t="s">
        <v>248</v>
      </c>
      <c r="J3164" s="12" t="s">
        <v>270</v>
      </c>
      <c r="K3164" s="12" t="s">
        <v>271</v>
      </c>
      <c r="L3164" s="24" t="s">
        <v>96</v>
      </c>
      <c r="M3164" s="24" t="s">
        <v>313</v>
      </c>
      <c r="N3164" t="s">
        <v>85</v>
      </c>
      <c r="O3164" s="24">
        <v>2</v>
      </c>
      <c r="P3164">
        <v>10</v>
      </c>
      <c r="Q3164">
        <v>10</v>
      </c>
      <c r="R3164">
        <v>28</v>
      </c>
      <c r="S3164" s="24">
        <v>10.7</v>
      </c>
      <c r="T3164" s="24">
        <v>10</v>
      </c>
      <c r="U3164" t="s">
        <v>193</v>
      </c>
      <c r="V3164" s="14" t="str">
        <f>VLOOKUP($U3164,look_up!$A$2:J3190,2,FALSE)</f>
        <v>Gorgônia</v>
      </c>
      <c r="W3164" s="14" t="str">
        <f>VLOOKUP($U3164,look_up!$A$2:K3190,3,FALSE)</f>
        <v>Species</v>
      </c>
      <c r="X3164" s="14" t="str">
        <f>VLOOKUP($U3164,look_up!$A$2:L3190,4,FALSE)</f>
        <v>NA</v>
      </c>
      <c r="Y3164" s="14" t="str">
        <f>VLOOKUP($U3164,look_up!A$2:K3190,5,FALSE)</f>
        <v>Animalia</v>
      </c>
      <c r="Z3164" s="14" t="str">
        <f>VLOOKUP($U3164,look_up!A$2:L3190,6,FALSE)</f>
        <v>Cnidaria</v>
      </c>
      <c r="AA3164" s="14" t="str">
        <f>VLOOKUP($U3164,look_up!A$2:M3190,7,FALSE)</f>
        <v>Anthozoa</v>
      </c>
      <c r="AB3164" s="14" t="str">
        <f>VLOOKUP($U3164,look_up!$A$2:P3190,8,FALSE)</f>
        <v>Alcyonacea</v>
      </c>
      <c r="AC3164" s="14" t="str">
        <f>VLOOKUP($U3164,look_up!$A$2:Q3190,9,FALSE)</f>
        <v>Gorgoniidae</v>
      </c>
      <c r="AD3164" s="14">
        <f>VLOOKUP($U3164,look_up!A$2:P3190,10,FALSE)</f>
        <v>418859</v>
      </c>
      <c r="AE3164" s="16">
        <v>0</v>
      </c>
      <c r="AF3164" s="24" t="s">
        <v>216</v>
      </c>
      <c r="AG3164">
        <v>40</v>
      </c>
      <c r="AH3164" s="16" t="s">
        <v>273</v>
      </c>
      <c r="AI3164" s="16" t="s">
        <v>72</v>
      </c>
      <c r="AJ3164" s="16" t="s">
        <v>214</v>
      </c>
      <c r="AK3164" s="16" t="s">
        <v>236</v>
      </c>
      <c r="AL3164" s="16">
        <v>0</v>
      </c>
    </row>
    <row r="3165" spans="1:38" x14ac:dyDescent="0.3">
      <c r="A3165" s="24" t="s">
        <v>0</v>
      </c>
      <c r="B3165" t="s">
        <v>267</v>
      </c>
      <c r="C3165" t="s">
        <v>283</v>
      </c>
      <c r="D3165">
        <v>-27.27486</v>
      </c>
      <c r="E3165">
        <v>-48.36674</v>
      </c>
      <c r="F3165" s="24" t="s">
        <v>2</v>
      </c>
      <c r="G3165" s="24" t="s">
        <v>3</v>
      </c>
      <c r="H3165" s="25">
        <v>42024</v>
      </c>
      <c r="I3165" s="12" t="s">
        <v>248</v>
      </c>
      <c r="J3165" s="12" t="s">
        <v>270</v>
      </c>
      <c r="K3165" s="12" t="s">
        <v>271</v>
      </c>
      <c r="L3165" s="24" t="s">
        <v>96</v>
      </c>
      <c r="M3165" s="24" t="s">
        <v>313</v>
      </c>
      <c r="N3165" t="s">
        <v>85</v>
      </c>
      <c r="O3165" s="24">
        <v>3</v>
      </c>
      <c r="P3165">
        <v>10</v>
      </c>
      <c r="Q3165">
        <v>10</v>
      </c>
      <c r="R3165">
        <v>28</v>
      </c>
      <c r="S3165" s="24">
        <v>10.7</v>
      </c>
      <c r="T3165" s="24">
        <v>10</v>
      </c>
      <c r="U3165" t="s">
        <v>193</v>
      </c>
      <c r="V3165" s="14" t="str">
        <f>VLOOKUP($U3165,look_up!$A$2:J3191,2,FALSE)</f>
        <v>Gorgônia</v>
      </c>
      <c r="W3165" s="14" t="str">
        <f>VLOOKUP($U3165,look_up!$A$2:K3191,3,FALSE)</f>
        <v>Species</v>
      </c>
      <c r="X3165" s="14" t="str">
        <f>VLOOKUP($U3165,look_up!$A$2:L3191,4,FALSE)</f>
        <v>NA</v>
      </c>
      <c r="Y3165" s="14" t="str">
        <f>VLOOKUP($U3165,look_up!A$2:K3191,5,FALSE)</f>
        <v>Animalia</v>
      </c>
      <c r="Z3165" s="14" t="str">
        <f>VLOOKUP($U3165,look_up!A$2:L3191,6,FALSE)</f>
        <v>Cnidaria</v>
      </c>
      <c r="AA3165" s="14" t="str">
        <f>VLOOKUP($U3165,look_up!A$2:M3191,7,FALSE)</f>
        <v>Anthozoa</v>
      </c>
      <c r="AB3165" s="14" t="str">
        <f>VLOOKUP($U3165,look_up!$A$2:P3191,8,FALSE)</f>
        <v>Alcyonacea</v>
      </c>
      <c r="AC3165" s="14" t="str">
        <f>VLOOKUP($U3165,look_up!$A$2:Q3191,9,FALSE)</f>
        <v>Gorgoniidae</v>
      </c>
      <c r="AD3165" s="14">
        <f>VLOOKUP($U3165,look_up!A$2:P3191,10,FALSE)</f>
        <v>418859</v>
      </c>
      <c r="AE3165" s="16">
        <v>0</v>
      </c>
      <c r="AF3165" s="24" t="s">
        <v>216</v>
      </c>
      <c r="AG3165">
        <v>40</v>
      </c>
      <c r="AH3165" s="16" t="s">
        <v>273</v>
      </c>
      <c r="AI3165" s="16" t="s">
        <v>72</v>
      </c>
      <c r="AJ3165" s="16" t="s">
        <v>214</v>
      </c>
      <c r="AK3165" s="16" t="s">
        <v>236</v>
      </c>
      <c r="AL3165" s="16">
        <v>0</v>
      </c>
    </row>
    <row r="3166" spans="1:38" x14ac:dyDescent="0.3">
      <c r="A3166" s="24" t="s">
        <v>0</v>
      </c>
      <c r="B3166" t="s">
        <v>19</v>
      </c>
      <c r="C3166" t="s">
        <v>284</v>
      </c>
      <c r="D3166">
        <v>-27.278230000000001</v>
      </c>
      <c r="E3166">
        <v>-48.375419999999998</v>
      </c>
      <c r="F3166" s="24" t="s">
        <v>2</v>
      </c>
      <c r="G3166" s="24" t="s">
        <v>3</v>
      </c>
      <c r="H3166" s="25">
        <v>42025</v>
      </c>
      <c r="I3166" s="12" t="s">
        <v>285</v>
      </c>
      <c r="J3166" s="12" t="s">
        <v>270</v>
      </c>
      <c r="K3166" s="12" t="s">
        <v>271</v>
      </c>
      <c r="L3166" s="24" t="s">
        <v>96</v>
      </c>
      <c r="M3166" s="24" t="s">
        <v>313</v>
      </c>
      <c r="N3166" t="s">
        <v>85</v>
      </c>
      <c r="O3166" s="24">
        <v>1</v>
      </c>
      <c r="P3166">
        <v>5</v>
      </c>
      <c r="Q3166">
        <v>5</v>
      </c>
      <c r="R3166" t="s">
        <v>18</v>
      </c>
      <c r="S3166" s="24">
        <v>9</v>
      </c>
      <c r="T3166" s="24">
        <v>6</v>
      </c>
      <c r="U3166" t="s">
        <v>193</v>
      </c>
      <c r="V3166" s="14" t="str">
        <f>VLOOKUP($U3166,look_up!$A$2:J3192,2,FALSE)</f>
        <v>Gorgônia</v>
      </c>
      <c r="W3166" s="14" t="str">
        <f>VLOOKUP($U3166,look_up!$A$2:K3192,3,FALSE)</f>
        <v>Species</v>
      </c>
      <c r="X3166" s="14" t="str">
        <f>VLOOKUP($U3166,look_up!$A$2:L3192,4,FALSE)</f>
        <v>NA</v>
      </c>
      <c r="Y3166" s="14" t="str">
        <f>VLOOKUP($U3166,look_up!A$2:K3192,5,FALSE)</f>
        <v>Animalia</v>
      </c>
      <c r="Z3166" s="14" t="str">
        <f>VLOOKUP($U3166,look_up!A$2:L3192,6,FALSE)</f>
        <v>Cnidaria</v>
      </c>
      <c r="AA3166" s="14" t="str">
        <f>VLOOKUP($U3166,look_up!A$2:M3192,7,FALSE)</f>
        <v>Anthozoa</v>
      </c>
      <c r="AB3166" s="14" t="str">
        <f>VLOOKUP($U3166,look_up!$A$2:P3192,8,FALSE)</f>
        <v>Alcyonacea</v>
      </c>
      <c r="AC3166" s="14" t="str">
        <f>VLOOKUP($U3166,look_up!$A$2:Q3192,9,FALSE)</f>
        <v>Gorgoniidae</v>
      </c>
      <c r="AD3166" s="14">
        <f>VLOOKUP($U3166,look_up!A$2:P3192,10,FALSE)</f>
        <v>418859</v>
      </c>
      <c r="AE3166" s="16">
        <v>0</v>
      </c>
      <c r="AF3166" s="24" t="s">
        <v>216</v>
      </c>
      <c r="AG3166">
        <v>40</v>
      </c>
      <c r="AH3166" s="16" t="s">
        <v>273</v>
      </c>
      <c r="AI3166" s="16" t="s">
        <v>72</v>
      </c>
      <c r="AJ3166" s="16" t="s">
        <v>214</v>
      </c>
      <c r="AK3166" s="16" t="s">
        <v>236</v>
      </c>
      <c r="AL3166" s="16">
        <v>0</v>
      </c>
    </row>
    <row r="3167" spans="1:38" x14ac:dyDescent="0.3">
      <c r="A3167" s="24" t="s">
        <v>0</v>
      </c>
      <c r="B3167" t="s">
        <v>19</v>
      </c>
      <c r="C3167" t="s">
        <v>284</v>
      </c>
      <c r="D3167">
        <v>-27.278230000000001</v>
      </c>
      <c r="E3167">
        <v>-48.375419999999998</v>
      </c>
      <c r="F3167" s="24" t="s">
        <v>2</v>
      </c>
      <c r="G3167" s="24" t="s">
        <v>3</v>
      </c>
      <c r="H3167" s="25">
        <v>42025</v>
      </c>
      <c r="I3167" s="12" t="s">
        <v>285</v>
      </c>
      <c r="J3167" s="12" t="s">
        <v>270</v>
      </c>
      <c r="K3167" s="12" t="s">
        <v>271</v>
      </c>
      <c r="L3167" s="24" t="s">
        <v>96</v>
      </c>
      <c r="M3167" s="24" t="s">
        <v>313</v>
      </c>
      <c r="N3167" t="s">
        <v>85</v>
      </c>
      <c r="O3167" s="24">
        <v>2</v>
      </c>
      <c r="P3167">
        <v>5</v>
      </c>
      <c r="Q3167">
        <v>5</v>
      </c>
      <c r="R3167" t="s">
        <v>18</v>
      </c>
      <c r="S3167" s="24">
        <v>9</v>
      </c>
      <c r="T3167" s="24">
        <v>6</v>
      </c>
      <c r="U3167" t="s">
        <v>193</v>
      </c>
      <c r="V3167" s="14" t="str">
        <f>VLOOKUP($U3167,look_up!$A$2:J3193,2,FALSE)</f>
        <v>Gorgônia</v>
      </c>
      <c r="W3167" s="14" t="str">
        <f>VLOOKUP($U3167,look_up!$A$2:K3193,3,FALSE)</f>
        <v>Species</v>
      </c>
      <c r="X3167" s="14" t="str">
        <f>VLOOKUP($U3167,look_up!$A$2:L3193,4,FALSE)</f>
        <v>NA</v>
      </c>
      <c r="Y3167" s="14" t="str">
        <f>VLOOKUP($U3167,look_up!A$2:K3193,5,FALSE)</f>
        <v>Animalia</v>
      </c>
      <c r="Z3167" s="14" t="str">
        <f>VLOOKUP($U3167,look_up!A$2:L3193,6,FALSE)</f>
        <v>Cnidaria</v>
      </c>
      <c r="AA3167" s="14" t="str">
        <f>VLOOKUP($U3167,look_up!A$2:M3193,7,FALSE)</f>
        <v>Anthozoa</v>
      </c>
      <c r="AB3167" s="14" t="str">
        <f>VLOOKUP($U3167,look_up!$A$2:P3193,8,FALSE)</f>
        <v>Alcyonacea</v>
      </c>
      <c r="AC3167" s="14" t="str">
        <f>VLOOKUP($U3167,look_up!$A$2:Q3193,9,FALSE)</f>
        <v>Gorgoniidae</v>
      </c>
      <c r="AD3167" s="14">
        <f>VLOOKUP($U3167,look_up!A$2:P3193,10,FALSE)</f>
        <v>418859</v>
      </c>
      <c r="AE3167" s="16">
        <v>0</v>
      </c>
      <c r="AF3167" s="24" t="s">
        <v>216</v>
      </c>
      <c r="AG3167">
        <v>40</v>
      </c>
      <c r="AH3167" s="16" t="s">
        <v>273</v>
      </c>
      <c r="AI3167" s="16" t="s">
        <v>72</v>
      </c>
      <c r="AJ3167" s="16" t="s">
        <v>214</v>
      </c>
      <c r="AK3167" s="16" t="s">
        <v>236</v>
      </c>
      <c r="AL3167" s="16">
        <v>0</v>
      </c>
    </row>
    <row r="3168" spans="1:38" x14ac:dyDescent="0.3">
      <c r="A3168" s="24" t="s">
        <v>0</v>
      </c>
      <c r="B3168" t="s">
        <v>19</v>
      </c>
      <c r="C3168" t="s">
        <v>284</v>
      </c>
      <c r="D3168">
        <v>-27.278230000000001</v>
      </c>
      <c r="E3168">
        <v>-48.375419999999998</v>
      </c>
      <c r="F3168" s="24" t="s">
        <v>2</v>
      </c>
      <c r="G3168" s="24" t="s">
        <v>3</v>
      </c>
      <c r="H3168" s="25">
        <v>42025</v>
      </c>
      <c r="I3168" s="12" t="s">
        <v>285</v>
      </c>
      <c r="J3168" s="12" t="s">
        <v>270</v>
      </c>
      <c r="K3168" s="12" t="s">
        <v>271</v>
      </c>
      <c r="L3168" s="24" t="s">
        <v>96</v>
      </c>
      <c r="M3168" s="24" t="s">
        <v>313</v>
      </c>
      <c r="N3168" t="s">
        <v>85</v>
      </c>
      <c r="O3168" s="24">
        <v>3</v>
      </c>
      <c r="P3168">
        <v>5</v>
      </c>
      <c r="Q3168">
        <v>5</v>
      </c>
      <c r="R3168" t="s">
        <v>18</v>
      </c>
      <c r="S3168" s="24">
        <v>9</v>
      </c>
      <c r="T3168" s="24">
        <v>6</v>
      </c>
      <c r="U3168" t="s">
        <v>193</v>
      </c>
      <c r="V3168" s="14" t="str">
        <f>VLOOKUP($U3168,look_up!$A$2:J3194,2,FALSE)</f>
        <v>Gorgônia</v>
      </c>
      <c r="W3168" s="14" t="str">
        <f>VLOOKUP($U3168,look_up!$A$2:K3194,3,FALSE)</f>
        <v>Species</v>
      </c>
      <c r="X3168" s="14" t="str">
        <f>VLOOKUP($U3168,look_up!$A$2:L3194,4,FALSE)</f>
        <v>NA</v>
      </c>
      <c r="Y3168" s="14" t="str">
        <f>VLOOKUP($U3168,look_up!A$2:K3194,5,FALSE)</f>
        <v>Animalia</v>
      </c>
      <c r="Z3168" s="14" t="str">
        <f>VLOOKUP($U3168,look_up!A$2:L3194,6,FALSE)</f>
        <v>Cnidaria</v>
      </c>
      <c r="AA3168" s="14" t="str">
        <f>VLOOKUP($U3168,look_up!A$2:M3194,7,FALSE)</f>
        <v>Anthozoa</v>
      </c>
      <c r="AB3168" s="14" t="str">
        <f>VLOOKUP($U3168,look_up!$A$2:P3194,8,FALSE)</f>
        <v>Alcyonacea</v>
      </c>
      <c r="AC3168" s="14" t="str">
        <f>VLOOKUP($U3168,look_up!$A$2:Q3194,9,FALSE)</f>
        <v>Gorgoniidae</v>
      </c>
      <c r="AD3168" s="14">
        <f>VLOOKUP($U3168,look_up!A$2:P3194,10,FALSE)</f>
        <v>418859</v>
      </c>
      <c r="AE3168" s="16">
        <v>0</v>
      </c>
      <c r="AF3168" s="24" t="s">
        <v>216</v>
      </c>
      <c r="AG3168">
        <v>40</v>
      </c>
      <c r="AH3168" s="16" t="s">
        <v>273</v>
      </c>
      <c r="AI3168" s="16" t="s">
        <v>72</v>
      </c>
      <c r="AJ3168" s="16" t="s">
        <v>214</v>
      </c>
      <c r="AK3168" s="16" t="s">
        <v>236</v>
      </c>
      <c r="AL3168" s="16">
        <v>0</v>
      </c>
    </row>
    <row r="3169" spans="1:38" x14ac:dyDescent="0.3">
      <c r="A3169" s="24" t="s">
        <v>0</v>
      </c>
      <c r="B3169" t="s">
        <v>19</v>
      </c>
      <c r="C3169" t="s">
        <v>284</v>
      </c>
      <c r="D3169">
        <v>-27.278230000000001</v>
      </c>
      <c r="E3169">
        <v>-48.375419999999998</v>
      </c>
      <c r="F3169" s="24" t="s">
        <v>2</v>
      </c>
      <c r="G3169" s="24" t="s">
        <v>3</v>
      </c>
      <c r="H3169" s="25">
        <v>42025</v>
      </c>
      <c r="I3169" s="12" t="s">
        <v>285</v>
      </c>
      <c r="J3169" s="12" t="s">
        <v>270</v>
      </c>
      <c r="K3169" s="12" t="s">
        <v>271</v>
      </c>
      <c r="L3169" s="24" t="s">
        <v>96</v>
      </c>
      <c r="M3169" s="24" t="s">
        <v>313</v>
      </c>
      <c r="N3169" t="s">
        <v>86</v>
      </c>
      <c r="O3169" s="24">
        <v>1</v>
      </c>
      <c r="P3169">
        <v>6</v>
      </c>
      <c r="Q3169">
        <v>6</v>
      </c>
      <c r="R3169" t="s">
        <v>18</v>
      </c>
      <c r="S3169" s="24">
        <v>9</v>
      </c>
      <c r="T3169" s="24">
        <v>7.5</v>
      </c>
      <c r="U3169" t="s">
        <v>193</v>
      </c>
      <c r="V3169" s="14" t="str">
        <f>VLOOKUP($U3169,look_up!$A$2:J3195,2,FALSE)</f>
        <v>Gorgônia</v>
      </c>
      <c r="W3169" s="14" t="str">
        <f>VLOOKUP($U3169,look_up!$A$2:K3195,3,FALSE)</f>
        <v>Species</v>
      </c>
      <c r="X3169" s="14" t="str">
        <f>VLOOKUP($U3169,look_up!$A$2:L3195,4,FALSE)</f>
        <v>NA</v>
      </c>
      <c r="Y3169" s="14" t="str">
        <f>VLOOKUP($U3169,look_up!A$2:K3195,5,FALSE)</f>
        <v>Animalia</v>
      </c>
      <c r="Z3169" s="14" t="str">
        <f>VLOOKUP($U3169,look_up!A$2:L3195,6,FALSE)</f>
        <v>Cnidaria</v>
      </c>
      <c r="AA3169" s="14" t="str">
        <f>VLOOKUP($U3169,look_up!A$2:M3195,7,FALSE)</f>
        <v>Anthozoa</v>
      </c>
      <c r="AB3169" s="14" t="str">
        <f>VLOOKUP($U3169,look_up!$A$2:P3195,8,FALSE)</f>
        <v>Alcyonacea</v>
      </c>
      <c r="AC3169" s="14" t="str">
        <f>VLOOKUP($U3169,look_up!$A$2:Q3195,9,FALSE)</f>
        <v>Gorgoniidae</v>
      </c>
      <c r="AD3169" s="14">
        <f>VLOOKUP($U3169,look_up!A$2:P3195,10,FALSE)</f>
        <v>418859</v>
      </c>
      <c r="AE3169" s="16">
        <v>0</v>
      </c>
      <c r="AF3169" s="24" t="s">
        <v>216</v>
      </c>
      <c r="AG3169">
        <v>40</v>
      </c>
      <c r="AH3169" s="16" t="s">
        <v>273</v>
      </c>
      <c r="AI3169" s="16" t="s">
        <v>72</v>
      </c>
      <c r="AJ3169" s="16" t="s">
        <v>214</v>
      </c>
      <c r="AK3169" s="16" t="s">
        <v>236</v>
      </c>
      <c r="AL3169" s="16">
        <v>0</v>
      </c>
    </row>
    <row r="3170" spans="1:38" x14ac:dyDescent="0.3">
      <c r="A3170" s="24" t="s">
        <v>0</v>
      </c>
      <c r="B3170" t="s">
        <v>19</v>
      </c>
      <c r="C3170" t="s">
        <v>284</v>
      </c>
      <c r="D3170">
        <v>-27.278230000000001</v>
      </c>
      <c r="E3170">
        <v>-48.375419999999998</v>
      </c>
      <c r="F3170" s="24" t="s">
        <v>2</v>
      </c>
      <c r="G3170" s="24" t="s">
        <v>3</v>
      </c>
      <c r="H3170" s="25">
        <v>42025</v>
      </c>
      <c r="I3170" s="12" t="s">
        <v>285</v>
      </c>
      <c r="J3170" s="12" t="s">
        <v>270</v>
      </c>
      <c r="K3170" s="12" t="s">
        <v>271</v>
      </c>
      <c r="L3170" s="24" t="s">
        <v>96</v>
      </c>
      <c r="M3170" s="24" t="s">
        <v>313</v>
      </c>
      <c r="N3170" t="s">
        <v>86</v>
      </c>
      <c r="O3170" s="24">
        <v>2</v>
      </c>
      <c r="P3170">
        <v>6</v>
      </c>
      <c r="Q3170">
        <v>6</v>
      </c>
      <c r="R3170" t="s">
        <v>18</v>
      </c>
      <c r="S3170" s="24">
        <v>9</v>
      </c>
      <c r="T3170" s="24">
        <v>7.5</v>
      </c>
      <c r="U3170" t="s">
        <v>193</v>
      </c>
      <c r="V3170" s="14" t="str">
        <f>VLOOKUP($U3170,look_up!$A$2:J3196,2,FALSE)</f>
        <v>Gorgônia</v>
      </c>
      <c r="W3170" s="14" t="str">
        <f>VLOOKUP($U3170,look_up!$A$2:K3196,3,FALSE)</f>
        <v>Species</v>
      </c>
      <c r="X3170" s="14" t="str">
        <f>VLOOKUP($U3170,look_up!$A$2:L3196,4,FALSE)</f>
        <v>NA</v>
      </c>
      <c r="Y3170" s="14" t="str">
        <f>VLOOKUP($U3170,look_up!A$2:K3196,5,FALSE)</f>
        <v>Animalia</v>
      </c>
      <c r="Z3170" s="14" t="str">
        <f>VLOOKUP($U3170,look_up!A$2:L3196,6,FALSE)</f>
        <v>Cnidaria</v>
      </c>
      <c r="AA3170" s="14" t="str">
        <f>VLOOKUP($U3170,look_up!A$2:M3196,7,FALSE)</f>
        <v>Anthozoa</v>
      </c>
      <c r="AB3170" s="14" t="str">
        <f>VLOOKUP($U3170,look_up!$A$2:P3196,8,FALSE)</f>
        <v>Alcyonacea</v>
      </c>
      <c r="AC3170" s="14" t="str">
        <f>VLOOKUP($U3170,look_up!$A$2:Q3196,9,FALSE)</f>
        <v>Gorgoniidae</v>
      </c>
      <c r="AD3170" s="14">
        <f>VLOOKUP($U3170,look_up!A$2:P3196,10,FALSE)</f>
        <v>418859</v>
      </c>
      <c r="AE3170" s="16">
        <v>0</v>
      </c>
      <c r="AF3170" s="24" t="s">
        <v>216</v>
      </c>
      <c r="AG3170">
        <v>40</v>
      </c>
      <c r="AH3170" s="16" t="s">
        <v>273</v>
      </c>
      <c r="AI3170" s="16" t="s">
        <v>72</v>
      </c>
      <c r="AJ3170" s="16" t="s">
        <v>214</v>
      </c>
      <c r="AK3170" s="16" t="s">
        <v>236</v>
      </c>
      <c r="AL3170" s="16">
        <v>0</v>
      </c>
    </row>
    <row r="3171" spans="1:38" x14ac:dyDescent="0.3">
      <c r="A3171" s="24" t="s">
        <v>0</v>
      </c>
      <c r="B3171" t="s">
        <v>19</v>
      </c>
      <c r="C3171" t="s">
        <v>284</v>
      </c>
      <c r="D3171">
        <v>-27.278230000000001</v>
      </c>
      <c r="E3171">
        <v>-48.375419999999998</v>
      </c>
      <c r="F3171" s="24" t="s">
        <v>2</v>
      </c>
      <c r="G3171" s="24" t="s">
        <v>3</v>
      </c>
      <c r="H3171" s="25">
        <v>42025</v>
      </c>
      <c r="I3171" s="12" t="s">
        <v>285</v>
      </c>
      <c r="J3171" s="12" t="s">
        <v>270</v>
      </c>
      <c r="K3171" s="12" t="s">
        <v>271</v>
      </c>
      <c r="L3171" s="24" t="s">
        <v>96</v>
      </c>
      <c r="M3171" s="24" t="s">
        <v>313</v>
      </c>
      <c r="N3171" t="s">
        <v>86</v>
      </c>
      <c r="O3171" s="24">
        <v>3</v>
      </c>
      <c r="P3171">
        <v>6</v>
      </c>
      <c r="Q3171">
        <v>6</v>
      </c>
      <c r="R3171" t="s">
        <v>18</v>
      </c>
      <c r="S3171" s="24">
        <v>9</v>
      </c>
      <c r="T3171" s="24">
        <v>7.5</v>
      </c>
      <c r="U3171" t="s">
        <v>193</v>
      </c>
      <c r="V3171" s="14" t="str">
        <f>VLOOKUP($U3171,look_up!$A$2:J3197,2,FALSE)</f>
        <v>Gorgônia</v>
      </c>
      <c r="W3171" s="14" t="str">
        <f>VLOOKUP($U3171,look_up!$A$2:K3197,3,FALSE)</f>
        <v>Species</v>
      </c>
      <c r="X3171" s="14" t="str">
        <f>VLOOKUP($U3171,look_up!$A$2:L3197,4,FALSE)</f>
        <v>NA</v>
      </c>
      <c r="Y3171" s="14" t="str">
        <f>VLOOKUP($U3171,look_up!A$2:K3197,5,FALSE)</f>
        <v>Animalia</v>
      </c>
      <c r="Z3171" s="14" t="str">
        <f>VLOOKUP($U3171,look_up!A$2:L3197,6,FALSE)</f>
        <v>Cnidaria</v>
      </c>
      <c r="AA3171" s="14" t="str">
        <f>VLOOKUP($U3171,look_up!A$2:M3197,7,FALSE)</f>
        <v>Anthozoa</v>
      </c>
      <c r="AB3171" s="14" t="str">
        <f>VLOOKUP($U3171,look_up!$A$2:P3197,8,FALSE)</f>
        <v>Alcyonacea</v>
      </c>
      <c r="AC3171" s="14" t="str">
        <f>VLOOKUP($U3171,look_up!$A$2:Q3197,9,FALSE)</f>
        <v>Gorgoniidae</v>
      </c>
      <c r="AD3171" s="14">
        <f>VLOOKUP($U3171,look_up!A$2:P3197,10,FALSE)</f>
        <v>418859</v>
      </c>
      <c r="AE3171" s="16">
        <v>0</v>
      </c>
      <c r="AF3171" s="24" t="s">
        <v>216</v>
      </c>
      <c r="AG3171">
        <v>40</v>
      </c>
      <c r="AH3171" s="16" t="s">
        <v>273</v>
      </c>
      <c r="AI3171" s="16" t="s">
        <v>72</v>
      </c>
      <c r="AJ3171" s="16" t="s">
        <v>214</v>
      </c>
      <c r="AK3171" s="16" t="s">
        <v>236</v>
      </c>
      <c r="AL3171" s="16">
        <v>0</v>
      </c>
    </row>
    <row r="3172" spans="1:38" x14ac:dyDescent="0.3">
      <c r="A3172" s="24" t="s">
        <v>0</v>
      </c>
      <c r="B3172" t="s">
        <v>267</v>
      </c>
      <c r="C3172" t="s">
        <v>312</v>
      </c>
      <c r="D3172">
        <v>-27.180980000000002</v>
      </c>
      <c r="E3172">
        <v>-48.409959999999998</v>
      </c>
      <c r="F3172" s="24" t="s">
        <v>2</v>
      </c>
      <c r="G3172" s="24" t="s">
        <v>3</v>
      </c>
      <c r="H3172" s="25">
        <v>42040</v>
      </c>
      <c r="I3172" s="12" t="s">
        <v>286</v>
      </c>
      <c r="J3172" s="12" t="s">
        <v>245</v>
      </c>
      <c r="K3172" s="12" t="s">
        <v>271</v>
      </c>
      <c r="L3172" s="24" t="s">
        <v>96</v>
      </c>
      <c r="M3172" s="24" t="s">
        <v>313</v>
      </c>
      <c r="N3172" t="s">
        <v>85</v>
      </c>
      <c r="O3172" s="24">
        <v>1</v>
      </c>
      <c r="P3172">
        <v>5</v>
      </c>
      <c r="Q3172">
        <v>5</v>
      </c>
      <c r="R3172" t="s">
        <v>18</v>
      </c>
      <c r="S3172" s="24">
        <v>12.8</v>
      </c>
      <c r="T3172" s="24">
        <v>6</v>
      </c>
      <c r="U3172" t="s">
        <v>193</v>
      </c>
      <c r="V3172" s="14" t="str">
        <f>VLOOKUP($U3172,look_up!$A$2:J3198,2,FALSE)</f>
        <v>Gorgônia</v>
      </c>
      <c r="W3172" s="14" t="str">
        <f>VLOOKUP($U3172,look_up!$A$2:K3198,3,FALSE)</f>
        <v>Species</v>
      </c>
      <c r="X3172" s="14" t="str">
        <f>VLOOKUP($U3172,look_up!$A$2:L3198,4,FALSE)</f>
        <v>NA</v>
      </c>
      <c r="Y3172" s="14" t="str">
        <f>VLOOKUP($U3172,look_up!A$2:K3198,5,FALSE)</f>
        <v>Animalia</v>
      </c>
      <c r="Z3172" s="14" t="str">
        <f>VLOOKUP($U3172,look_up!A$2:L3198,6,FALSE)</f>
        <v>Cnidaria</v>
      </c>
      <c r="AA3172" s="14" t="str">
        <f>VLOOKUP($U3172,look_up!A$2:M3198,7,FALSE)</f>
        <v>Anthozoa</v>
      </c>
      <c r="AB3172" s="14" t="str">
        <f>VLOOKUP($U3172,look_up!$A$2:P3198,8,FALSE)</f>
        <v>Alcyonacea</v>
      </c>
      <c r="AC3172" s="14" t="str">
        <f>VLOOKUP($U3172,look_up!$A$2:Q3198,9,FALSE)</f>
        <v>Gorgoniidae</v>
      </c>
      <c r="AD3172" s="14">
        <f>VLOOKUP($U3172,look_up!A$2:P3198,10,FALSE)</f>
        <v>418859</v>
      </c>
      <c r="AE3172" s="16">
        <v>0</v>
      </c>
      <c r="AF3172" s="24" t="s">
        <v>216</v>
      </c>
      <c r="AG3172">
        <v>40</v>
      </c>
      <c r="AH3172" s="16" t="s">
        <v>273</v>
      </c>
      <c r="AI3172" s="16" t="s">
        <v>72</v>
      </c>
      <c r="AJ3172" s="16" t="s">
        <v>214</v>
      </c>
      <c r="AK3172" s="16" t="s">
        <v>236</v>
      </c>
      <c r="AL3172" s="16">
        <v>0</v>
      </c>
    </row>
    <row r="3173" spans="1:38" x14ac:dyDescent="0.3">
      <c r="A3173" s="24" t="s">
        <v>0</v>
      </c>
      <c r="B3173" t="s">
        <v>267</v>
      </c>
      <c r="C3173" t="s">
        <v>312</v>
      </c>
      <c r="D3173">
        <v>-27.180980000000002</v>
      </c>
      <c r="E3173">
        <v>-48.409959999999998</v>
      </c>
      <c r="F3173" s="24" t="s">
        <v>2</v>
      </c>
      <c r="G3173" s="24" t="s">
        <v>3</v>
      </c>
      <c r="H3173" s="25">
        <v>42040</v>
      </c>
      <c r="I3173" s="12" t="s">
        <v>286</v>
      </c>
      <c r="J3173" s="12" t="s">
        <v>245</v>
      </c>
      <c r="K3173" s="12" t="s">
        <v>271</v>
      </c>
      <c r="L3173" s="24" t="s">
        <v>96</v>
      </c>
      <c r="M3173" s="24" t="s">
        <v>313</v>
      </c>
      <c r="N3173" t="s">
        <v>85</v>
      </c>
      <c r="O3173" s="24">
        <v>2</v>
      </c>
      <c r="P3173">
        <v>5</v>
      </c>
      <c r="Q3173">
        <v>5</v>
      </c>
      <c r="R3173" t="s">
        <v>18</v>
      </c>
      <c r="S3173" s="24">
        <v>12.8</v>
      </c>
      <c r="T3173" s="24">
        <v>6</v>
      </c>
      <c r="U3173" t="s">
        <v>193</v>
      </c>
      <c r="V3173" s="14" t="str">
        <f>VLOOKUP($U3173,look_up!$A$2:J3199,2,FALSE)</f>
        <v>Gorgônia</v>
      </c>
      <c r="W3173" s="14" t="str">
        <f>VLOOKUP($U3173,look_up!$A$2:K3199,3,FALSE)</f>
        <v>Species</v>
      </c>
      <c r="X3173" s="14" t="str">
        <f>VLOOKUP($U3173,look_up!$A$2:L3199,4,FALSE)</f>
        <v>NA</v>
      </c>
      <c r="Y3173" s="14" t="str">
        <f>VLOOKUP($U3173,look_up!A$2:K3199,5,FALSE)</f>
        <v>Animalia</v>
      </c>
      <c r="Z3173" s="14" t="str">
        <f>VLOOKUP($U3173,look_up!A$2:L3199,6,FALSE)</f>
        <v>Cnidaria</v>
      </c>
      <c r="AA3173" s="14" t="str">
        <f>VLOOKUP($U3173,look_up!A$2:M3199,7,FALSE)</f>
        <v>Anthozoa</v>
      </c>
      <c r="AB3173" s="14" t="str">
        <f>VLOOKUP($U3173,look_up!$A$2:P3199,8,FALSE)</f>
        <v>Alcyonacea</v>
      </c>
      <c r="AC3173" s="14" t="str">
        <f>VLOOKUP($U3173,look_up!$A$2:Q3199,9,FALSE)</f>
        <v>Gorgoniidae</v>
      </c>
      <c r="AD3173" s="14">
        <f>VLOOKUP($U3173,look_up!A$2:P3199,10,FALSE)</f>
        <v>418859</v>
      </c>
      <c r="AE3173" s="16">
        <v>0</v>
      </c>
      <c r="AF3173" s="24" t="s">
        <v>216</v>
      </c>
      <c r="AG3173">
        <v>40</v>
      </c>
      <c r="AH3173" s="16" t="s">
        <v>273</v>
      </c>
      <c r="AI3173" s="16" t="s">
        <v>72</v>
      </c>
      <c r="AJ3173" s="16" t="s">
        <v>214</v>
      </c>
      <c r="AK3173" s="16" t="s">
        <v>236</v>
      </c>
      <c r="AL3173" s="16">
        <v>0</v>
      </c>
    </row>
    <row r="3174" spans="1:38" x14ac:dyDescent="0.3">
      <c r="A3174" s="24" t="s">
        <v>0</v>
      </c>
      <c r="B3174" t="s">
        <v>267</v>
      </c>
      <c r="C3174" t="s">
        <v>312</v>
      </c>
      <c r="D3174">
        <v>-27.180980000000002</v>
      </c>
      <c r="E3174">
        <v>-48.409959999999998</v>
      </c>
      <c r="F3174" s="24" t="s">
        <v>2</v>
      </c>
      <c r="G3174" s="24" t="s">
        <v>3</v>
      </c>
      <c r="H3174" s="25">
        <v>42040</v>
      </c>
      <c r="I3174" s="12" t="s">
        <v>286</v>
      </c>
      <c r="J3174" s="12" t="s">
        <v>245</v>
      </c>
      <c r="K3174" s="12" t="s">
        <v>271</v>
      </c>
      <c r="L3174" s="24" t="s">
        <v>96</v>
      </c>
      <c r="M3174" s="24" t="s">
        <v>313</v>
      </c>
      <c r="N3174" t="s">
        <v>85</v>
      </c>
      <c r="O3174" s="24">
        <v>3</v>
      </c>
      <c r="P3174">
        <v>5</v>
      </c>
      <c r="Q3174">
        <v>5</v>
      </c>
      <c r="R3174" t="s">
        <v>18</v>
      </c>
      <c r="S3174" s="24">
        <v>12.8</v>
      </c>
      <c r="T3174" s="24">
        <v>6</v>
      </c>
      <c r="U3174" t="s">
        <v>193</v>
      </c>
      <c r="V3174" s="14" t="str">
        <f>VLOOKUP($U3174,look_up!$A$2:J3200,2,FALSE)</f>
        <v>Gorgônia</v>
      </c>
      <c r="W3174" s="14" t="str">
        <f>VLOOKUP($U3174,look_up!$A$2:K3200,3,FALSE)</f>
        <v>Species</v>
      </c>
      <c r="X3174" s="14" t="str">
        <f>VLOOKUP($U3174,look_up!$A$2:L3200,4,FALSE)</f>
        <v>NA</v>
      </c>
      <c r="Y3174" s="14" t="str">
        <f>VLOOKUP($U3174,look_up!A$2:K3200,5,FALSE)</f>
        <v>Animalia</v>
      </c>
      <c r="Z3174" s="14" t="str">
        <f>VLOOKUP($U3174,look_up!A$2:L3200,6,FALSE)</f>
        <v>Cnidaria</v>
      </c>
      <c r="AA3174" s="14" t="str">
        <f>VLOOKUP($U3174,look_up!A$2:M3200,7,FALSE)</f>
        <v>Anthozoa</v>
      </c>
      <c r="AB3174" s="14" t="str">
        <f>VLOOKUP($U3174,look_up!$A$2:P3200,8,FALSE)</f>
        <v>Alcyonacea</v>
      </c>
      <c r="AC3174" s="14" t="str">
        <f>VLOOKUP($U3174,look_up!$A$2:Q3200,9,FALSE)</f>
        <v>Gorgoniidae</v>
      </c>
      <c r="AD3174" s="14">
        <f>VLOOKUP($U3174,look_up!A$2:P3200,10,FALSE)</f>
        <v>418859</v>
      </c>
      <c r="AE3174" s="16">
        <v>0</v>
      </c>
      <c r="AF3174" s="24" t="s">
        <v>216</v>
      </c>
      <c r="AG3174">
        <v>40</v>
      </c>
      <c r="AH3174" s="16" t="s">
        <v>273</v>
      </c>
      <c r="AI3174" s="16" t="s">
        <v>72</v>
      </c>
      <c r="AJ3174" s="16" t="s">
        <v>214</v>
      </c>
      <c r="AK3174" s="16" t="s">
        <v>236</v>
      </c>
      <c r="AL3174" s="16">
        <v>0</v>
      </c>
    </row>
    <row r="3175" spans="1:38" x14ac:dyDescent="0.3">
      <c r="A3175" s="24" t="s">
        <v>0</v>
      </c>
      <c r="B3175" t="s">
        <v>267</v>
      </c>
      <c r="C3175" t="s">
        <v>312</v>
      </c>
      <c r="D3175">
        <v>-27.180980000000002</v>
      </c>
      <c r="E3175">
        <v>-48.409959999999998</v>
      </c>
      <c r="F3175" s="24" t="s">
        <v>2</v>
      </c>
      <c r="G3175" s="24" t="s">
        <v>3</v>
      </c>
      <c r="H3175" s="25">
        <v>42040</v>
      </c>
      <c r="I3175" s="12" t="s">
        <v>286</v>
      </c>
      <c r="J3175" s="12" t="s">
        <v>245</v>
      </c>
      <c r="K3175" s="12" t="s">
        <v>271</v>
      </c>
      <c r="L3175" s="24" t="s">
        <v>96</v>
      </c>
      <c r="M3175" s="24" t="s">
        <v>313</v>
      </c>
      <c r="N3175" t="s">
        <v>173</v>
      </c>
      <c r="O3175" s="24">
        <v>1</v>
      </c>
      <c r="P3175">
        <v>10</v>
      </c>
      <c r="Q3175">
        <v>10</v>
      </c>
      <c r="R3175" t="s">
        <v>18</v>
      </c>
      <c r="S3175" s="24">
        <v>12.8</v>
      </c>
      <c r="T3175" s="24">
        <v>10</v>
      </c>
      <c r="U3175" t="s">
        <v>193</v>
      </c>
      <c r="V3175" s="14" t="str">
        <f>VLOOKUP($U3175,look_up!$A$2:J3201,2,FALSE)</f>
        <v>Gorgônia</v>
      </c>
      <c r="W3175" s="14" t="str">
        <f>VLOOKUP($U3175,look_up!$A$2:K3201,3,FALSE)</f>
        <v>Species</v>
      </c>
      <c r="X3175" s="14" t="str">
        <f>VLOOKUP($U3175,look_up!$A$2:L3201,4,FALSE)</f>
        <v>NA</v>
      </c>
      <c r="Y3175" s="14" t="str">
        <f>VLOOKUP($U3175,look_up!A$2:K3201,5,FALSE)</f>
        <v>Animalia</v>
      </c>
      <c r="Z3175" s="14" t="str">
        <f>VLOOKUP($U3175,look_up!A$2:L3201,6,FALSE)</f>
        <v>Cnidaria</v>
      </c>
      <c r="AA3175" s="14" t="str">
        <f>VLOOKUP($U3175,look_up!A$2:M3201,7,FALSE)</f>
        <v>Anthozoa</v>
      </c>
      <c r="AB3175" s="14" t="str">
        <f>VLOOKUP($U3175,look_up!$A$2:P3201,8,FALSE)</f>
        <v>Alcyonacea</v>
      </c>
      <c r="AC3175" s="14" t="str">
        <f>VLOOKUP($U3175,look_up!$A$2:Q3201,9,FALSE)</f>
        <v>Gorgoniidae</v>
      </c>
      <c r="AD3175" s="14">
        <f>VLOOKUP($U3175,look_up!A$2:P3201,10,FALSE)</f>
        <v>418859</v>
      </c>
      <c r="AE3175" s="16">
        <v>0</v>
      </c>
      <c r="AF3175" s="24" t="s">
        <v>216</v>
      </c>
      <c r="AG3175">
        <v>40</v>
      </c>
      <c r="AH3175" s="16" t="s">
        <v>273</v>
      </c>
      <c r="AI3175" s="16" t="s">
        <v>72</v>
      </c>
      <c r="AJ3175" s="16" t="s">
        <v>214</v>
      </c>
      <c r="AK3175" s="16" t="s">
        <v>236</v>
      </c>
      <c r="AL3175" s="16">
        <v>0</v>
      </c>
    </row>
    <row r="3176" spans="1:38" x14ac:dyDescent="0.3">
      <c r="A3176" s="24" t="s">
        <v>0</v>
      </c>
      <c r="B3176" t="s">
        <v>267</v>
      </c>
      <c r="C3176" t="s">
        <v>312</v>
      </c>
      <c r="D3176">
        <v>-27.180980000000002</v>
      </c>
      <c r="E3176">
        <v>-48.409959999999998</v>
      </c>
      <c r="F3176" s="24" t="s">
        <v>2</v>
      </c>
      <c r="G3176" s="24" t="s">
        <v>3</v>
      </c>
      <c r="H3176" s="25">
        <v>42040</v>
      </c>
      <c r="I3176" s="12" t="s">
        <v>286</v>
      </c>
      <c r="J3176" s="12" t="s">
        <v>245</v>
      </c>
      <c r="K3176" s="12" t="s">
        <v>271</v>
      </c>
      <c r="L3176" s="24" t="s">
        <v>96</v>
      </c>
      <c r="M3176" s="24" t="s">
        <v>313</v>
      </c>
      <c r="N3176" t="s">
        <v>173</v>
      </c>
      <c r="O3176" s="24">
        <v>2</v>
      </c>
      <c r="P3176">
        <v>10</v>
      </c>
      <c r="Q3176">
        <v>10</v>
      </c>
      <c r="R3176" t="s">
        <v>18</v>
      </c>
      <c r="S3176" s="24">
        <v>12.8</v>
      </c>
      <c r="T3176" s="24">
        <v>10</v>
      </c>
      <c r="U3176" t="s">
        <v>193</v>
      </c>
      <c r="V3176" s="14" t="str">
        <f>VLOOKUP($U3176,look_up!$A$2:J3202,2,FALSE)</f>
        <v>Gorgônia</v>
      </c>
      <c r="W3176" s="14" t="str">
        <f>VLOOKUP($U3176,look_up!$A$2:K3202,3,FALSE)</f>
        <v>Species</v>
      </c>
      <c r="X3176" s="14" t="str">
        <f>VLOOKUP($U3176,look_up!$A$2:L3202,4,FALSE)</f>
        <v>NA</v>
      </c>
      <c r="Y3176" s="14" t="str">
        <f>VLOOKUP($U3176,look_up!A$2:K3202,5,FALSE)</f>
        <v>Animalia</v>
      </c>
      <c r="Z3176" s="14" t="str">
        <f>VLOOKUP($U3176,look_up!A$2:L3202,6,FALSE)</f>
        <v>Cnidaria</v>
      </c>
      <c r="AA3176" s="14" t="str">
        <f>VLOOKUP($U3176,look_up!A$2:M3202,7,FALSE)</f>
        <v>Anthozoa</v>
      </c>
      <c r="AB3176" s="14" t="str">
        <f>VLOOKUP($U3176,look_up!$A$2:P3202,8,FALSE)</f>
        <v>Alcyonacea</v>
      </c>
      <c r="AC3176" s="14" t="str">
        <f>VLOOKUP($U3176,look_up!$A$2:Q3202,9,FALSE)</f>
        <v>Gorgoniidae</v>
      </c>
      <c r="AD3176" s="14">
        <f>VLOOKUP($U3176,look_up!A$2:P3202,10,FALSE)</f>
        <v>418859</v>
      </c>
      <c r="AE3176" s="16">
        <v>2</v>
      </c>
      <c r="AF3176" s="24" t="s">
        <v>216</v>
      </c>
      <c r="AG3176">
        <v>40</v>
      </c>
      <c r="AH3176" s="16" t="s">
        <v>273</v>
      </c>
      <c r="AI3176" s="16" t="s">
        <v>72</v>
      </c>
      <c r="AJ3176" s="16" t="s">
        <v>214</v>
      </c>
      <c r="AK3176" s="16" t="s">
        <v>236</v>
      </c>
      <c r="AL3176" s="16">
        <v>2</v>
      </c>
    </row>
    <row r="3177" spans="1:38" x14ac:dyDescent="0.3">
      <c r="A3177" s="24" t="s">
        <v>0</v>
      </c>
      <c r="B3177" t="s">
        <v>267</v>
      </c>
      <c r="C3177" t="s">
        <v>312</v>
      </c>
      <c r="D3177">
        <v>-27.180980000000002</v>
      </c>
      <c r="E3177">
        <v>-48.409959999999998</v>
      </c>
      <c r="F3177" s="24" t="s">
        <v>2</v>
      </c>
      <c r="G3177" s="24" t="s">
        <v>3</v>
      </c>
      <c r="H3177" s="25">
        <v>42040</v>
      </c>
      <c r="I3177" s="12" t="s">
        <v>286</v>
      </c>
      <c r="J3177" s="12" t="s">
        <v>245</v>
      </c>
      <c r="K3177" s="12" t="s">
        <v>271</v>
      </c>
      <c r="L3177" s="24" t="s">
        <v>96</v>
      </c>
      <c r="M3177" s="24" t="s">
        <v>313</v>
      </c>
      <c r="N3177" t="s">
        <v>173</v>
      </c>
      <c r="O3177" s="24">
        <v>3</v>
      </c>
      <c r="P3177">
        <v>10</v>
      </c>
      <c r="Q3177">
        <v>10</v>
      </c>
      <c r="R3177" t="s">
        <v>18</v>
      </c>
      <c r="S3177" s="24">
        <v>12.8</v>
      </c>
      <c r="T3177" s="24">
        <v>10</v>
      </c>
      <c r="U3177" t="s">
        <v>193</v>
      </c>
      <c r="V3177" s="14" t="str">
        <f>VLOOKUP($U3177,look_up!$A$2:J3203,2,FALSE)</f>
        <v>Gorgônia</v>
      </c>
      <c r="W3177" s="14" t="str">
        <f>VLOOKUP($U3177,look_up!$A$2:K3203,3,FALSE)</f>
        <v>Species</v>
      </c>
      <c r="X3177" s="14" t="str">
        <f>VLOOKUP($U3177,look_up!$A$2:L3203,4,FALSE)</f>
        <v>NA</v>
      </c>
      <c r="Y3177" s="14" t="str">
        <f>VLOOKUP($U3177,look_up!A$2:K3203,5,FALSE)</f>
        <v>Animalia</v>
      </c>
      <c r="Z3177" s="14" t="str">
        <f>VLOOKUP($U3177,look_up!A$2:L3203,6,FALSE)</f>
        <v>Cnidaria</v>
      </c>
      <c r="AA3177" s="14" t="str">
        <f>VLOOKUP($U3177,look_up!A$2:M3203,7,FALSE)</f>
        <v>Anthozoa</v>
      </c>
      <c r="AB3177" s="14" t="str">
        <f>VLOOKUP($U3177,look_up!$A$2:P3203,8,FALSE)</f>
        <v>Alcyonacea</v>
      </c>
      <c r="AC3177" s="14" t="str">
        <f>VLOOKUP($U3177,look_up!$A$2:Q3203,9,FALSE)</f>
        <v>Gorgoniidae</v>
      </c>
      <c r="AD3177" s="14">
        <f>VLOOKUP($U3177,look_up!A$2:P3203,10,FALSE)</f>
        <v>418859</v>
      </c>
      <c r="AE3177" s="16">
        <v>3</v>
      </c>
      <c r="AF3177" s="24" t="s">
        <v>216</v>
      </c>
      <c r="AG3177">
        <v>40</v>
      </c>
      <c r="AH3177" s="16" t="s">
        <v>273</v>
      </c>
      <c r="AI3177" s="16" t="s">
        <v>72</v>
      </c>
      <c r="AJ3177" s="16" t="s">
        <v>214</v>
      </c>
      <c r="AK3177" s="16" t="s">
        <v>236</v>
      </c>
      <c r="AL3177" s="16">
        <v>3</v>
      </c>
    </row>
    <row r="3178" spans="1:38" x14ac:dyDescent="0.3">
      <c r="A3178" s="24" t="s">
        <v>0</v>
      </c>
      <c r="B3178" t="s">
        <v>309</v>
      </c>
      <c r="C3178" t="s">
        <v>287</v>
      </c>
      <c r="D3178">
        <v>-27.178419999999999</v>
      </c>
      <c r="E3178">
        <v>-48.406959999999998</v>
      </c>
      <c r="F3178" s="24" t="s">
        <v>2</v>
      </c>
      <c r="G3178" s="24" t="s">
        <v>3</v>
      </c>
      <c r="H3178" s="25">
        <v>42032</v>
      </c>
      <c r="I3178" s="12" t="s">
        <v>288</v>
      </c>
      <c r="J3178" s="12" t="s">
        <v>270</v>
      </c>
      <c r="K3178" s="12" t="s">
        <v>271</v>
      </c>
      <c r="L3178" s="24" t="s">
        <v>96</v>
      </c>
      <c r="M3178" s="24" t="s">
        <v>313</v>
      </c>
      <c r="N3178" t="s">
        <v>85</v>
      </c>
      <c r="O3178" s="24">
        <v>1</v>
      </c>
      <c r="P3178">
        <v>5</v>
      </c>
      <c r="Q3178">
        <v>5</v>
      </c>
      <c r="R3178">
        <v>27</v>
      </c>
      <c r="S3178" s="24">
        <v>4.7</v>
      </c>
      <c r="T3178" s="24">
        <v>5.2</v>
      </c>
      <c r="U3178" t="s">
        <v>193</v>
      </c>
      <c r="V3178" s="14" t="str">
        <f>VLOOKUP($U3178,look_up!$A$2:J3204,2,FALSE)</f>
        <v>Gorgônia</v>
      </c>
      <c r="W3178" s="14" t="str">
        <f>VLOOKUP($U3178,look_up!$A$2:K3204,3,FALSE)</f>
        <v>Species</v>
      </c>
      <c r="X3178" s="14" t="str">
        <f>VLOOKUP($U3178,look_up!$A$2:L3204,4,FALSE)</f>
        <v>NA</v>
      </c>
      <c r="Y3178" s="14" t="str">
        <f>VLOOKUP($U3178,look_up!A$2:K3204,5,FALSE)</f>
        <v>Animalia</v>
      </c>
      <c r="Z3178" s="14" t="str">
        <f>VLOOKUP($U3178,look_up!A$2:L3204,6,FALSE)</f>
        <v>Cnidaria</v>
      </c>
      <c r="AA3178" s="14" t="str">
        <f>VLOOKUP($U3178,look_up!A$2:M3204,7,FALSE)</f>
        <v>Anthozoa</v>
      </c>
      <c r="AB3178" s="14" t="str">
        <f>VLOOKUP($U3178,look_up!$A$2:P3204,8,FALSE)</f>
        <v>Alcyonacea</v>
      </c>
      <c r="AC3178" s="14" t="str">
        <f>VLOOKUP($U3178,look_up!$A$2:Q3204,9,FALSE)</f>
        <v>Gorgoniidae</v>
      </c>
      <c r="AD3178" s="14">
        <f>VLOOKUP($U3178,look_up!A$2:P3204,10,FALSE)</f>
        <v>418859</v>
      </c>
      <c r="AE3178" s="16">
        <v>0</v>
      </c>
      <c r="AF3178" s="24" t="s">
        <v>216</v>
      </c>
      <c r="AG3178">
        <v>40</v>
      </c>
      <c r="AH3178" s="16" t="s">
        <v>273</v>
      </c>
      <c r="AI3178" s="16" t="s">
        <v>72</v>
      </c>
      <c r="AJ3178" s="16" t="s">
        <v>214</v>
      </c>
      <c r="AK3178" s="16" t="s">
        <v>236</v>
      </c>
      <c r="AL3178" s="16">
        <v>0</v>
      </c>
    </row>
    <row r="3179" spans="1:38" x14ac:dyDescent="0.3">
      <c r="A3179" s="24" t="s">
        <v>0</v>
      </c>
      <c r="B3179" t="s">
        <v>309</v>
      </c>
      <c r="C3179" t="s">
        <v>287</v>
      </c>
      <c r="D3179">
        <v>-27.178419999999999</v>
      </c>
      <c r="E3179">
        <v>-48.406959999999998</v>
      </c>
      <c r="F3179" s="24" t="s">
        <v>2</v>
      </c>
      <c r="G3179" s="24" t="s">
        <v>3</v>
      </c>
      <c r="H3179" s="25">
        <v>42032</v>
      </c>
      <c r="I3179" s="12" t="s">
        <v>288</v>
      </c>
      <c r="J3179" s="12" t="s">
        <v>270</v>
      </c>
      <c r="K3179" s="12" t="s">
        <v>271</v>
      </c>
      <c r="L3179" s="24" t="s">
        <v>96</v>
      </c>
      <c r="M3179" s="24" t="s">
        <v>313</v>
      </c>
      <c r="N3179" t="s">
        <v>85</v>
      </c>
      <c r="O3179" s="24">
        <v>2</v>
      </c>
      <c r="P3179">
        <v>5</v>
      </c>
      <c r="Q3179">
        <v>5</v>
      </c>
      <c r="R3179">
        <v>27</v>
      </c>
      <c r="S3179" s="24">
        <v>4.7</v>
      </c>
      <c r="T3179" s="24">
        <v>5.2</v>
      </c>
      <c r="U3179" t="s">
        <v>193</v>
      </c>
      <c r="V3179" s="14" t="str">
        <f>VLOOKUP($U3179,look_up!$A$2:J3205,2,FALSE)</f>
        <v>Gorgônia</v>
      </c>
      <c r="W3179" s="14" t="str">
        <f>VLOOKUP($U3179,look_up!$A$2:K3205,3,FALSE)</f>
        <v>Species</v>
      </c>
      <c r="X3179" s="14" t="str">
        <f>VLOOKUP($U3179,look_up!$A$2:L3205,4,FALSE)</f>
        <v>NA</v>
      </c>
      <c r="Y3179" s="14" t="str">
        <f>VLOOKUP($U3179,look_up!A$2:K3205,5,FALSE)</f>
        <v>Animalia</v>
      </c>
      <c r="Z3179" s="14" t="str">
        <f>VLOOKUP($U3179,look_up!A$2:L3205,6,FALSE)</f>
        <v>Cnidaria</v>
      </c>
      <c r="AA3179" s="14" t="str">
        <f>VLOOKUP($U3179,look_up!A$2:M3205,7,FALSE)</f>
        <v>Anthozoa</v>
      </c>
      <c r="AB3179" s="14" t="str">
        <f>VLOOKUP($U3179,look_up!$A$2:P3205,8,FALSE)</f>
        <v>Alcyonacea</v>
      </c>
      <c r="AC3179" s="14" t="str">
        <f>VLOOKUP($U3179,look_up!$A$2:Q3205,9,FALSE)</f>
        <v>Gorgoniidae</v>
      </c>
      <c r="AD3179" s="14">
        <f>VLOOKUP($U3179,look_up!A$2:P3205,10,FALSE)</f>
        <v>418859</v>
      </c>
      <c r="AE3179" s="16">
        <v>1</v>
      </c>
      <c r="AF3179" s="24" t="s">
        <v>216</v>
      </c>
      <c r="AG3179">
        <v>40</v>
      </c>
      <c r="AH3179" s="16" t="s">
        <v>273</v>
      </c>
      <c r="AI3179" s="16" t="s">
        <v>72</v>
      </c>
      <c r="AJ3179" s="16" t="s">
        <v>214</v>
      </c>
      <c r="AK3179" s="16" t="s">
        <v>236</v>
      </c>
      <c r="AL3179" s="16">
        <v>1</v>
      </c>
    </row>
    <row r="3180" spans="1:38" x14ac:dyDescent="0.3">
      <c r="A3180" s="24" t="s">
        <v>0</v>
      </c>
      <c r="B3180" t="s">
        <v>309</v>
      </c>
      <c r="C3180" t="s">
        <v>287</v>
      </c>
      <c r="D3180">
        <v>-27.178419999999999</v>
      </c>
      <c r="E3180">
        <v>-48.406959999999998</v>
      </c>
      <c r="F3180" s="24" t="s">
        <v>2</v>
      </c>
      <c r="G3180" s="24" t="s">
        <v>3</v>
      </c>
      <c r="H3180" s="25">
        <v>42032</v>
      </c>
      <c r="I3180" s="12" t="s">
        <v>288</v>
      </c>
      <c r="J3180" s="12" t="s">
        <v>270</v>
      </c>
      <c r="K3180" s="12" t="s">
        <v>271</v>
      </c>
      <c r="L3180" s="24" t="s">
        <v>96</v>
      </c>
      <c r="M3180" s="24" t="s">
        <v>313</v>
      </c>
      <c r="N3180" t="s">
        <v>85</v>
      </c>
      <c r="O3180" s="24">
        <v>3</v>
      </c>
      <c r="P3180">
        <v>5</v>
      </c>
      <c r="Q3180">
        <v>5</v>
      </c>
      <c r="R3180">
        <v>27</v>
      </c>
      <c r="S3180" s="24">
        <v>4.7</v>
      </c>
      <c r="T3180" s="24">
        <v>5.2</v>
      </c>
      <c r="U3180" t="s">
        <v>193</v>
      </c>
      <c r="V3180" s="14" t="str">
        <f>VLOOKUP($U3180,look_up!$A$2:J3206,2,FALSE)</f>
        <v>Gorgônia</v>
      </c>
      <c r="W3180" s="14" t="str">
        <f>VLOOKUP($U3180,look_up!$A$2:K3206,3,FALSE)</f>
        <v>Species</v>
      </c>
      <c r="X3180" s="14" t="str">
        <f>VLOOKUP($U3180,look_up!$A$2:L3206,4,FALSE)</f>
        <v>NA</v>
      </c>
      <c r="Y3180" s="14" t="str">
        <f>VLOOKUP($U3180,look_up!A$2:K3206,5,FALSE)</f>
        <v>Animalia</v>
      </c>
      <c r="Z3180" s="14" t="str">
        <f>VLOOKUP($U3180,look_up!A$2:L3206,6,FALSE)</f>
        <v>Cnidaria</v>
      </c>
      <c r="AA3180" s="14" t="str">
        <f>VLOOKUP($U3180,look_up!A$2:M3206,7,FALSE)</f>
        <v>Anthozoa</v>
      </c>
      <c r="AB3180" s="14" t="str">
        <f>VLOOKUP($U3180,look_up!$A$2:P3206,8,FALSE)</f>
        <v>Alcyonacea</v>
      </c>
      <c r="AC3180" s="14" t="str">
        <f>VLOOKUP($U3180,look_up!$A$2:Q3206,9,FALSE)</f>
        <v>Gorgoniidae</v>
      </c>
      <c r="AD3180" s="14">
        <f>VLOOKUP($U3180,look_up!A$2:P3206,10,FALSE)</f>
        <v>418859</v>
      </c>
      <c r="AE3180" s="16">
        <v>2</v>
      </c>
      <c r="AF3180" s="24" t="s">
        <v>216</v>
      </c>
      <c r="AG3180">
        <v>40</v>
      </c>
      <c r="AH3180" s="16" t="s">
        <v>273</v>
      </c>
      <c r="AI3180" s="16" t="s">
        <v>72</v>
      </c>
      <c r="AJ3180" s="16" t="s">
        <v>214</v>
      </c>
      <c r="AK3180" s="16" t="s">
        <v>236</v>
      </c>
      <c r="AL3180" s="16">
        <v>2</v>
      </c>
    </row>
    <row r="3181" spans="1:38" x14ac:dyDescent="0.3">
      <c r="A3181" s="24" t="s">
        <v>0</v>
      </c>
      <c r="B3181" t="s">
        <v>310</v>
      </c>
      <c r="C3181" t="s">
        <v>289</v>
      </c>
      <c r="D3181">
        <v>-27.118390000000002</v>
      </c>
      <c r="E3181">
        <v>-48.519509999999997</v>
      </c>
      <c r="F3181" s="24" t="s">
        <v>2</v>
      </c>
      <c r="G3181" s="24" t="s">
        <v>3</v>
      </c>
      <c r="H3181" s="25">
        <v>42026</v>
      </c>
      <c r="I3181" s="12" t="s">
        <v>265</v>
      </c>
      <c r="J3181" s="12" t="s">
        <v>270</v>
      </c>
      <c r="K3181" s="12" t="s">
        <v>271</v>
      </c>
      <c r="L3181" s="24" t="s">
        <v>96</v>
      </c>
      <c r="M3181" s="24" t="s">
        <v>272</v>
      </c>
      <c r="N3181" t="s">
        <v>85</v>
      </c>
      <c r="O3181" s="24">
        <v>1</v>
      </c>
      <c r="P3181">
        <v>5</v>
      </c>
      <c r="Q3181">
        <v>5</v>
      </c>
      <c r="R3181" t="s">
        <v>18</v>
      </c>
      <c r="S3181" s="24">
        <v>5.8</v>
      </c>
      <c r="T3181" s="24">
        <v>4</v>
      </c>
      <c r="U3181" t="s">
        <v>193</v>
      </c>
      <c r="V3181" s="14" t="str">
        <f>VLOOKUP($U3181,look_up!$A$2:J3207,2,FALSE)</f>
        <v>Gorgônia</v>
      </c>
      <c r="W3181" s="14" t="str">
        <f>VLOOKUP($U3181,look_up!$A$2:K3207,3,FALSE)</f>
        <v>Species</v>
      </c>
      <c r="X3181" s="14" t="str">
        <f>VLOOKUP($U3181,look_up!$A$2:L3207,4,FALSE)</f>
        <v>NA</v>
      </c>
      <c r="Y3181" s="14" t="str">
        <f>VLOOKUP($U3181,look_up!A$2:K3207,5,FALSE)</f>
        <v>Animalia</v>
      </c>
      <c r="Z3181" s="14" t="str">
        <f>VLOOKUP($U3181,look_up!A$2:L3207,6,FALSE)</f>
        <v>Cnidaria</v>
      </c>
      <c r="AA3181" s="14" t="str">
        <f>VLOOKUP($U3181,look_up!A$2:M3207,7,FALSE)</f>
        <v>Anthozoa</v>
      </c>
      <c r="AB3181" s="14" t="str">
        <f>VLOOKUP($U3181,look_up!$A$2:P3207,8,FALSE)</f>
        <v>Alcyonacea</v>
      </c>
      <c r="AC3181" s="14" t="str">
        <f>VLOOKUP($U3181,look_up!$A$2:Q3207,9,FALSE)</f>
        <v>Gorgoniidae</v>
      </c>
      <c r="AD3181" s="14">
        <f>VLOOKUP($U3181,look_up!A$2:P3207,10,FALSE)</f>
        <v>418859</v>
      </c>
      <c r="AE3181" s="16">
        <v>0</v>
      </c>
      <c r="AF3181" s="24" t="s">
        <v>216</v>
      </c>
      <c r="AG3181">
        <v>40</v>
      </c>
      <c r="AH3181" s="16" t="s">
        <v>273</v>
      </c>
      <c r="AI3181" s="16" t="s">
        <v>72</v>
      </c>
      <c r="AJ3181" s="16" t="s">
        <v>214</v>
      </c>
      <c r="AK3181" s="16" t="s">
        <v>236</v>
      </c>
      <c r="AL3181" s="16">
        <v>0</v>
      </c>
    </row>
    <row r="3182" spans="1:38" x14ac:dyDescent="0.3">
      <c r="A3182" s="24" t="s">
        <v>0</v>
      </c>
      <c r="B3182" t="s">
        <v>310</v>
      </c>
      <c r="C3182" t="s">
        <v>289</v>
      </c>
      <c r="D3182">
        <v>-27.118390000000002</v>
      </c>
      <c r="E3182">
        <v>-48.519509999999997</v>
      </c>
      <c r="F3182" s="24" t="s">
        <v>2</v>
      </c>
      <c r="G3182" s="24" t="s">
        <v>3</v>
      </c>
      <c r="H3182" s="25">
        <v>42026</v>
      </c>
      <c r="I3182" s="12" t="s">
        <v>265</v>
      </c>
      <c r="J3182" s="12" t="s">
        <v>270</v>
      </c>
      <c r="K3182" s="12" t="s">
        <v>271</v>
      </c>
      <c r="L3182" s="24" t="s">
        <v>96</v>
      </c>
      <c r="M3182" s="24" t="s">
        <v>272</v>
      </c>
      <c r="N3182" t="s">
        <v>85</v>
      </c>
      <c r="O3182" s="24">
        <v>2</v>
      </c>
      <c r="P3182">
        <v>5</v>
      </c>
      <c r="Q3182">
        <v>5</v>
      </c>
      <c r="R3182" t="s">
        <v>18</v>
      </c>
      <c r="S3182" s="24">
        <v>5.8</v>
      </c>
      <c r="T3182" s="24">
        <v>4</v>
      </c>
      <c r="U3182" t="s">
        <v>193</v>
      </c>
      <c r="V3182" s="14" t="str">
        <f>VLOOKUP($U3182,look_up!$A$2:J3208,2,FALSE)</f>
        <v>Gorgônia</v>
      </c>
      <c r="W3182" s="14" t="str">
        <f>VLOOKUP($U3182,look_up!$A$2:K3208,3,FALSE)</f>
        <v>Species</v>
      </c>
      <c r="X3182" s="14" t="str">
        <f>VLOOKUP($U3182,look_up!$A$2:L3208,4,FALSE)</f>
        <v>NA</v>
      </c>
      <c r="Y3182" s="14" t="str">
        <f>VLOOKUP($U3182,look_up!A$2:K3208,5,FALSE)</f>
        <v>Animalia</v>
      </c>
      <c r="Z3182" s="14" t="str">
        <f>VLOOKUP($U3182,look_up!A$2:L3208,6,FALSE)</f>
        <v>Cnidaria</v>
      </c>
      <c r="AA3182" s="14" t="str">
        <f>VLOOKUP($U3182,look_up!A$2:M3208,7,FALSE)</f>
        <v>Anthozoa</v>
      </c>
      <c r="AB3182" s="14" t="str">
        <f>VLOOKUP($U3182,look_up!$A$2:P3208,8,FALSE)</f>
        <v>Alcyonacea</v>
      </c>
      <c r="AC3182" s="14" t="str">
        <f>VLOOKUP($U3182,look_up!$A$2:Q3208,9,FALSE)</f>
        <v>Gorgoniidae</v>
      </c>
      <c r="AD3182" s="14">
        <f>VLOOKUP($U3182,look_up!A$2:P3208,10,FALSE)</f>
        <v>418859</v>
      </c>
      <c r="AE3182" s="16">
        <v>0</v>
      </c>
      <c r="AF3182" s="24" t="s">
        <v>216</v>
      </c>
      <c r="AG3182">
        <v>40</v>
      </c>
      <c r="AH3182" s="16" t="s">
        <v>273</v>
      </c>
      <c r="AI3182" s="16" t="s">
        <v>72</v>
      </c>
      <c r="AJ3182" s="16" t="s">
        <v>214</v>
      </c>
      <c r="AK3182" s="16" t="s">
        <v>236</v>
      </c>
      <c r="AL3182" s="16">
        <v>0</v>
      </c>
    </row>
    <row r="3183" spans="1:38" x14ac:dyDescent="0.3">
      <c r="A3183" s="24" t="s">
        <v>0</v>
      </c>
      <c r="B3183" t="s">
        <v>310</v>
      </c>
      <c r="C3183" t="s">
        <v>289</v>
      </c>
      <c r="D3183">
        <v>-27.118390000000002</v>
      </c>
      <c r="E3183">
        <v>-48.519509999999997</v>
      </c>
      <c r="F3183" s="24" t="s">
        <v>2</v>
      </c>
      <c r="G3183" s="24" t="s">
        <v>3</v>
      </c>
      <c r="H3183" s="25">
        <v>42026</v>
      </c>
      <c r="I3183" s="12" t="s">
        <v>265</v>
      </c>
      <c r="J3183" s="12" t="s">
        <v>270</v>
      </c>
      <c r="K3183" s="12" t="s">
        <v>271</v>
      </c>
      <c r="L3183" s="24" t="s">
        <v>96</v>
      </c>
      <c r="M3183" s="24" t="s">
        <v>272</v>
      </c>
      <c r="N3183" t="s">
        <v>85</v>
      </c>
      <c r="O3183" s="24">
        <v>3</v>
      </c>
      <c r="P3183">
        <v>5</v>
      </c>
      <c r="Q3183">
        <v>5</v>
      </c>
      <c r="R3183" t="s">
        <v>18</v>
      </c>
      <c r="S3183" s="24">
        <v>5.8</v>
      </c>
      <c r="T3183" s="24">
        <v>4</v>
      </c>
      <c r="U3183" t="s">
        <v>193</v>
      </c>
      <c r="V3183" s="14" t="str">
        <f>VLOOKUP($U3183,look_up!$A$2:J3209,2,FALSE)</f>
        <v>Gorgônia</v>
      </c>
      <c r="W3183" s="14" t="str">
        <f>VLOOKUP($U3183,look_up!$A$2:K3209,3,FALSE)</f>
        <v>Species</v>
      </c>
      <c r="X3183" s="14" t="str">
        <f>VLOOKUP($U3183,look_up!$A$2:L3209,4,FALSE)</f>
        <v>NA</v>
      </c>
      <c r="Y3183" s="14" t="str">
        <f>VLOOKUP($U3183,look_up!A$2:K3209,5,FALSE)</f>
        <v>Animalia</v>
      </c>
      <c r="Z3183" s="14" t="str">
        <f>VLOOKUP($U3183,look_up!A$2:L3209,6,FALSE)</f>
        <v>Cnidaria</v>
      </c>
      <c r="AA3183" s="14" t="str">
        <f>VLOOKUP($U3183,look_up!A$2:M3209,7,FALSE)</f>
        <v>Anthozoa</v>
      </c>
      <c r="AB3183" s="14" t="str">
        <f>VLOOKUP($U3183,look_up!$A$2:P3209,8,FALSE)</f>
        <v>Alcyonacea</v>
      </c>
      <c r="AC3183" s="14" t="str">
        <f>VLOOKUP($U3183,look_up!$A$2:Q3209,9,FALSE)</f>
        <v>Gorgoniidae</v>
      </c>
      <c r="AD3183" s="14">
        <f>VLOOKUP($U3183,look_up!A$2:P3209,10,FALSE)</f>
        <v>418859</v>
      </c>
      <c r="AE3183" s="16">
        <v>0</v>
      </c>
      <c r="AF3183" s="24" t="s">
        <v>216</v>
      </c>
      <c r="AG3183">
        <v>40</v>
      </c>
      <c r="AH3183" s="16" t="s">
        <v>273</v>
      </c>
      <c r="AI3183" s="16" t="s">
        <v>72</v>
      </c>
      <c r="AJ3183" s="16" t="s">
        <v>214</v>
      </c>
      <c r="AK3183" s="16" t="s">
        <v>236</v>
      </c>
      <c r="AL3183" s="16">
        <v>0</v>
      </c>
    </row>
    <row r="3184" spans="1:38" x14ac:dyDescent="0.3">
      <c r="A3184" s="24" t="s">
        <v>0</v>
      </c>
      <c r="B3184" t="s">
        <v>311</v>
      </c>
      <c r="C3184" t="s">
        <v>290</v>
      </c>
      <c r="D3184">
        <v>-27.11862</v>
      </c>
      <c r="E3184">
        <v>-48.514699999999998</v>
      </c>
      <c r="F3184" s="24" t="s">
        <v>2</v>
      </c>
      <c r="G3184" s="24" t="s">
        <v>3</v>
      </c>
      <c r="H3184" s="25">
        <v>42026</v>
      </c>
      <c r="I3184" s="12" t="s">
        <v>265</v>
      </c>
      <c r="J3184" s="12" t="s">
        <v>270</v>
      </c>
      <c r="K3184" s="12" t="s">
        <v>271</v>
      </c>
      <c r="L3184" s="24" t="s">
        <v>96</v>
      </c>
      <c r="M3184" s="24" t="s">
        <v>272</v>
      </c>
      <c r="N3184" t="s">
        <v>85</v>
      </c>
      <c r="O3184" s="24">
        <v>1</v>
      </c>
      <c r="P3184">
        <v>5</v>
      </c>
      <c r="Q3184">
        <v>5</v>
      </c>
      <c r="R3184" t="s">
        <v>18</v>
      </c>
      <c r="S3184" s="24">
        <v>5.8</v>
      </c>
      <c r="T3184" s="24">
        <v>4</v>
      </c>
      <c r="U3184" t="s">
        <v>193</v>
      </c>
      <c r="V3184" s="14" t="str">
        <f>VLOOKUP($U3184,look_up!$A$2:J3210,2,FALSE)</f>
        <v>Gorgônia</v>
      </c>
      <c r="W3184" s="14" t="str">
        <f>VLOOKUP($U3184,look_up!$A$2:K3210,3,FALSE)</f>
        <v>Species</v>
      </c>
      <c r="X3184" s="14" t="str">
        <f>VLOOKUP($U3184,look_up!$A$2:L3210,4,FALSE)</f>
        <v>NA</v>
      </c>
      <c r="Y3184" s="14" t="str">
        <f>VLOOKUP($U3184,look_up!A$2:K3210,5,FALSE)</f>
        <v>Animalia</v>
      </c>
      <c r="Z3184" s="14" t="str">
        <f>VLOOKUP($U3184,look_up!A$2:L3210,6,FALSE)</f>
        <v>Cnidaria</v>
      </c>
      <c r="AA3184" s="14" t="str">
        <f>VLOOKUP($U3184,look_up!A$2:M3210,7,FALSE)</f>
        <v>Anthozoa</v>
      </c>
      <c r="AB3184" s="14" t="str">
        <f>VLOOKUP($U3184,look_up!$A$2:P3210,8,FALSE)</f>
        <v>Alcyonacea</v>
      </c>
      <c r="AC3184" s="14" t="str">
        <f>VLOOKUP($U3184,look_up!$A$2:Q3210,9,FALSE)</f>
        <v>Gorgoniidae</v>
      </c>
      <c r="AD3184" s="14">
        <f>VLOOKUP($U3184,look_up!A$2:P3210,10,FALSE)</f>
        <v>418859</v>
      </c>
      <c r="AE3184" s="16">
        <v>0</v>
      </c>
      <c r="AF3184" s="24" t="s">
        <v>216</v>
      </c>
      <c r="AG3184">
        <v>40</v>
      </c>
      <c r="AH3184" s="16" t="s">
        <v>273</v>
      </c>
      <c r="AI3184" s="16" t="s">
        <v>72</v>
      </c>
      <c r="AJ3184" s="16" t="s">
        <v>214</v>
      </c>
      <c r="AK3184" s="16" t="s">
        <v>236</v>
      </c>
      <c r="AL3184" s="16">
        <v>0</v>
      </c>
    </row>
    <row r="3185" spans="1:38" x14ac:dyDescent="0.3">
      <c r="A3185" s="24" t="s">
        <v>0</v>
      </c>
      <c r="B3185" t="s">
        <v>311</v>
      </c>
      <c r="C3185" t="s">
        <v>290</v>
      </c>
      <c r="D3185">
        <v>-27.11862</v>
      </c>
      <c r="E3185">
        <v>-48.514699999999998</v>
      </c>
      <c r="F3185" s="24" t="s">
        <v>2</v>
      </c>
      <c r="G3185" s="24" t="s">
        <v>3</v>
      </c>
      <c r="H3185" s="25">
        <v>42026</v>
      </c>
      <c r="I3185" s="12" t="s">
        <v>265</v>
      </c>
      <c r="J3185" s="12" t="s">
        <v>270</v>
      </c>
      <c r="K3185" s="12" t="s">
        <v>271</v>
      </c>
      <c r="L3185" s="24" t="s">
        <v>96</v>
      </c>
      <c r="M3185" s="24" t="s">
        <v>272</v>
      </c>
      <c r="N3185" t="s">
        <v>85</v>
      </c>
      <c r="O3185" s="24">
        <v>2</v>
      </c>
      <c r="P3185">
        <v>5</v>
      </c>
      <c r="Q3185">
        <v>5</v>
      </c>
      <c r="R3185" t="s">
        <v>18</v>
      </c>
      <c r="S3185" s="24">
        <v>5.8</v>
      </c>
      <c r="T3185" s="24">
        <v>4</v>
      </c>
      <c r="U3185" t="s">
        <v>193</v>
      </c>
      <c r="V3185" s="14" t="str">
        <f>VLOOKUP($U3185,look_up!$A$2:J3211,2,FALSE)</f>
        <v>Gorgônia</v>
      </c>
      <c r="W3185" s="14" t="str">
        <f>VLOOKUP($U3185,look_up!$A$2:K3211,3,FALSE)</f>
        <v>Species</v>
      </c>
      <c r="X3185" s="14" t="str">
        <f>VLOOKUP($U3185,look_up!$A$2:L3211,4,FALSE)</f>
        <v>NA</v>
      </c>
      <c r="Y3185" s="14" t="str">
        <f>VLOOKUP($U3185,look_up!A$2:K3211,5,FALSE)</f>
        <v>Animalia</v>
      </c>
      <c r="Z3185" s="14" t="str">
        <f>VLOOKUP($U3185,look_up!A$2:L3211,6,FALSE)</f>
        <v>Cnidaria</v>
      </c>
      <c r="AA3185" s="14" t="str">
        <f>VLOOKUP($U3185,look_up!A$2:M3211,7,FALSE)</f>
        <v>Anthozoa</v>
      </c>
      <c r="AB3185" s="14" t="str">
        <f>VLOOKUP($U3185,look_up!$A$2:P3211,8,FALSE)</f>
        <v>Alcyonacea</v>
      </c>
      <c r="AC3185" s="14" t="str">
        <f>VLOOKUP($U3185,look_up!$A$2:Q3211,9,FALSE)</f>
        <v>Gorgoniidae</v>
      </c>
      <c r="AD3185" s="14">
        <f>VLOOKUP($U3185,look_up!A$2:P3211,10,FALSE)</f>
        <v>418859</v>
      </c>
      <c r="AE3185" s="16">
        <v>0</v>
      </c>
      <c r="AF3185" s="24" t="s">
        <v>216</v>
      </c>
      <c r="AG3185">
        <v>40</v>
      </c>
      <c r="AH3185" s="16" t="s">
        <v>273</v>
      </c>
      <c r="AI3185" s="16" t="s">
        <v>72</v>
      </c>
      <c r="AJ3185" s="16" t="s">
        <v>214</v>
      </c>
      <c r="AK3185" s="16" t="s">
        <v>236</v>
      </c>
      <c r="AL3185" s="16">
        <v>0</v>
      </c>
    </row>
    <row r="3186" spans="1:38" x14ac:dyDescent="0.3">
      <c r="A3186" s="24" t="s">
        <v>0</v>
      </c>
      <c r="B3186" t="s">
        <v>311</v>
      </c>
      <c r="C3186" t="s">
        <v>290</v>
      </c>
      <c r="D3186">
        <v>-27.11862</v>
      </c>
      <c r="E3186">
        <v>-48.514699999999998</v>
      </c>
      <c r="F3186" s="24" t="s">
        <v>2</v>
      </c>
      <c r="G3186" s="24" t="s">
        <v>3</v>
      </c>
      <c r="H3186" s="25">
        <v>42026</v>
      </c>
      <c r="I3186" s="12" t="s">
        <v>265</v>
      </c>
      <c r="J3186" s="12" t="s">
        <v>270</v>
      </c>
      <c r="K3186" s="12" t="s">
        <v>271</v>
      </c>
      <c r="L3186" s="24" t="s">
        <v>96</v>
      </c>
      <c r="M3186" s="24" t="s">
        <v>272</v>
      </c>
      <c r="N3186" t="s">
        <v>85</v>
      </c>
      <c r="O3186" s="24">
        <v>3</v>
      </c>
      <c r="P3186">
        <v>5</v>
      </c>
      <c r="Q3186">
        <v>5</v>
      </c>
      <c r="R3186" t="s">
        <v>18</v>
      </c>
      <c r="S3186" s="24">
        <v>5.8</v>
      </c>
      <c r="T3186" s="24">
        <v>4</v>
      </c>
      <c r="U3186" t="s">
        <v>193</v>
      </c>
      <c r="V3186" s="14" t="str">
        <f>VLOOKUP($U3186,look_up!$A$2:J3212,2,FALSE)</f>
        <v>Gorgônia</v>
      </c>
      <c r="W3186" s="14" t="str">
        <f>VLOOKUP($U3186,look_up!$A$2:K3212,3,FALSE)</f>
        <v>Species</v>
      </c>
      <c r="X3186" s="14" t="str">
        <f>VLOOKUP($U3186,look_up!$A$2:L3212,4,FALSE)</f>
        <v>NA</v>
      </c>
      <c r="Y3186" s="14" t="str">
        <f>VLOOKUP($U3186,look_up!A$2:K3212,5,FALSE)</f>
        <v>Animalia</v>
      </c>
      <c r="Z3186" s="14" t="str">
        <f>VLOOKUP($U3186,look_up!A$2:L3212,6,FALSE)</f>
        <v>Cnidaria</v>
      </c>
      <c r="AA3186" s="14" t="str">
        <f>VLOOKUP($U3186,look_up!A$2:M3212,7,FALSE)</f>
        <v>Anthozoa</v>
      </c>
      <c r="AB3186" s="14" t="str">
        <f>VLOOKUP($U3186,look_up!$A$2:P3212,8,FALSE)</f>
        <v>Alcyonacea</v>
      </c>
      <c r="AC3186" s="14" t="str">
        <f>VLOOKUP($U3186,look_up!$A$2:Q3212,9,FALSE)</f>
        <v>Gorgoniidae</v>
      </c>
      <c r="AD3186" s="14">
        <f>VLOOKUP($U3186,look_up!A$2:P3212,10,FALSE)</f>
        <v>418859</v>
      </c>
      <c r="AE3186" s="16">
        <v>0</v>
      </c>
      <c r="AF3186" s="24" t="s">
        <v>216</v>
      </c>
      <c r="AG3186">
        <v>40</v>
      </c>
      <c r="AH3186" s="16" t="s">
        <v>273</v>
      </c>
      <c r="AI3186" s="16" t="s">
        <v>72</v>
      </c>
      <c r="AJ3186" s="16" t="s">
        <v>214</v>
      </c>
      <c r="AK3186" s="16" t="s">
        <v>236</v>
      </c>
      <c r="AL3186" s="16">
        <v>0</v>
      </c>
    </row>
    <row r="3187" spans="1:38" x14ac:dyDescent="0.3">
      <c r="A3187" s="24" t="s">
        <v>0</v>
      </c>
      <c r="B3187" t="s">
        <v>306</v>
      </c>
      <c r="C3187" t="s">
        <v>268</v>
      </c>
      <c r="D3187">
        <v>-27.609590000000001</v>
      </c>
      <c r="E3187">
        <v>-48.387419999999999</v>
      </c>
      <c r="F3187" s="24" t="s">
        <v>2</v>
      </c>
      <c r="G3187" s="24" t="s">
        <v>3</v>
      </c>
      <c r="H3187" s="25">
        <v>42388</v>
      </c>
      <c r="I3187" s="12" t="s">
        <v>291</v>
      </c>
      <c r="J3187" s="12" t="s">
        <v>270</v>
      </c>
      <c r="K3187" s="12" t="s">
        <v>292</v>
      </c>
      <c r="L3187" s="24" t="s">
        <v>96</v>
      </c>
      <c r="M3187" s="24" t="s">
        <v>272</v>
      </c>
      <c r="N3187" t="s">
        <v>85</v>
      </c>
      <c r="O3187" s="24">
        <v>1</v>
      </c>
      <c r="P3187">
        <v>5</v>
      </c>
      <c r="Q3187">
        <v>5</v>
      </c>
      <c r="R3187">
        <v>21</v>
      </c>
      <c r="S3187" s="24">
        <v>12.5</v>
      </c>
      <c r="T3187" s="24">
        <v>12.5</v>
      </c>
      <c r="U3187" t="s">
        <v>193</v>
      </c>
      <c r="V3187" s="14" t="str">
        <f>VLOOKUP($U3187,look_up!$A$2:J3213,2,FALSE)</f>
        <v>Gorgônia</v>
      </c>
      <c r="W3187" s="14" t="str">
        <f>VLOOKUP($U3187,look_up!$A$2:K3213,3,FALSE)</f>
        <v>Species</v>
      </c>
      <c r="X3187" s="14" t="str">
        <f>VLOOKUP($U3187,look_up!$A$2:L3213,4,FALSE)</f>
        <v>NA</v>
      </c>
      <c r="Y3187" s="14" t="str">
        <f>VLOOKUP($U3187,look_up!A$2:K3213,5,FALSE)</f>
        <v>Animalia</v>
      </c>
      <c r="Z3187" s="14" t="str">
        <f>VLOOKUP($U3187,look_up!A$2:L3213,6,FALSE)</f>
        <v>Cnidaria</v>
      </c>
      <c r="AA3187" s="14" t="str">
        <f>VLOOKUP($U3187,look_up!A$2:M3213,7,FALSE)</f>
        <v>Anthozoa</v>
      </c>
      <c r="AB3187" s="14" t="str">
        <f>VLOOKUP($U3187,look_up!$A$2:P3213,8,FALSE)</f>
        <v>Alcyonacea</v>
      </c>
      <c r="AC3187" s="14" t="str">
        <f>VLOOKUP($U3187,look_up!$A$2:Q3213,9,FALSE)</f>
        <v>Gorgoniidae</v>
      </c>
      <c r="AD3187" s="14">
        <f>VLOOKUP($U3187,look_up!A$2:P3213,10,FALSE)</f>
        <v>418859</v>
      </c>
      <c r="AE3187" s="16">
        <v>0</v>
      </c>
      <c r="AF3187" s="24" t="s">
        <v>216</v>
      </c>
      <c r="AG3187">
        <v>40</v>
      </c>
      <c r="AH3187" s="16" t="s">
        <v>273</v>
      </c>
      <c r="AI3187" s="16" t="s">
        <v>72</v>
      </c>
      <c r="AJ3187" s="16" t="s">
        <v>214</v>
      </c>
      <c r="AK3187" s="16" t="s">
        <v>236</v>
      </c>
      <c r="AL3187" s="16">
        <v>0</v>
      </c>
    </row>
    <row r="3188" spans="1:38" x14ac:dyDescent="0.3">
      <c r="A3188" s="24" t="s">
        <v>0</v>
      </c>
      <c r="B3188" t="s">
        <v>306</v>
      </c>
      <c r="C3188" t="s">
        <v>268</v>
      </c>
      <c r="D3188">
        <v>-27.609590000000001</v>
      </c>
      <c r="E3188">
        <v>-48.387419999999999</v>
      </c>
      <c r="F3188" s="24" t="s">
        <v>2</v>
      </c>
      <c r="G3188" s="24" t="s">
        <v>3</v>
      </c>
      <c r="H3188" s="25">
        <v>42388</v>
      </c>
      <c r="I3188" s="12" t="s">
        <v>291</v>
      </c>
      <c r="J3188" s="12" t="s">
        <v>270</v>
      </c>
      <c r="K3188" s="12" t="s">
        <v>292</v>
      </c>
      <c r="L3188" s="24" t="s">
        <v>96</v>
      </c>
      <c r="M3188" s="24" t="s">
        <v>272</v>
      </c>
      <c r="N3188" t="s">
        <v>85</v>
      </c>
      <c r="O3188" s="24">
        <v>2</v>
      </c>
      <c r="P3188">
        <v>5</v>
      </c>
      <c r="Q3188">
        <v>5</v>
      </c>
      <c r="R3188">
        <v>21</v>
      </c>
      <c r="S3188" s="24">
        <v>12.5</v>
      </c>
      <c r="T3188" s="24">
        <v>12.5</v>
      </c>
      <c r="U3188" t="s">
        <v>193</v>
      </c>
      <c r="V3188" s="14" t="str">
        <f>VLOOKUP($U3188,look_up!$A$2:J3214,2,FALSE)</f>
        <v>Gorgônia</v>
      </c>
      <c r="W3188" s="14" t="str">
        <f>VLOOKUP($U3188,look_up!$A$2:K3214,3,FALSE)</f>
        <v>Species</v>
      </c>
      <c r="X3188" s="14" t="str">
        <f>VLOOKUP($U3188,look_up!$A$2:L3214,4,FALSE)</f>
        <v>NA</v>
      </c>
      <c r="Y3188" s="14" t="str">
        <f>VLOOKUP($U3188,look_up!A$2:K3214,5,FALSE)</f>
        <v>Animalia</v>
      </c>
      <c r="Z3188" s="14" t="str">
        <f>VLOOKUP($U3188,look_up!A$2:L3214,6,FALSE)</f>
        <v>Cnidaria</v>
      </c>
      <c r="AA3188" s="14" t="str">
        <f>VLOOKUP($U3188,look_up!A$2:M3214,7,FALSE)</f>
        <v>Anthozoa</v>
      </c>
      <c r="AB3188" s="14" t="str">
        <f>VLOOKUP($U3188,look_up!$A$2:P3214,8,FALSE)</f>
        <v>Alcyonacea</v>
      </c>
      <c r="AC3188" s="14" t="str">
        <f>VLOOKUP($U3188,look_up!$A$2:Q3214,9,FALSE)</f>
        <v>Gorgoniidae</v>
      </c>
      <c r="AD3188" s="14">
        <f>VLOOKUP($U3188,look_up!A$2:P3214,10,FALSE)</f>
        <v>418859</v>
      </c>
      <c r="AE3188" s="16">
        <v>0</v>
      </c>
      <c r="AF3188" s="24" t="s">
        <v>216</v>
      </c>
      <c r="AG3188">
        <v>40</v>
      </c>
      <c r="AH3188" s="16" t="s">
        <v>273</v>
      </c>
      <c r="AI3188" s="16" t="s">
        <v>72</v>
      </c>
      <c r="AJ3188" s="16" t="s">
        <v>214</v>
      </c>
      <c r="AK3188" s="16" t="s">
        <v>236</v>
      </c>
      <c r="AL3188" s="16">
        <v>0</v>
      </c>
    </row>
    <row r="3189" spans="1:38" x14ac:dyDescent="0.3">
      <c r="A3189" s="24" t="s">
        <v>0</v>
      </c>
      <c r="B3189" t="s">
        <v>306</v>
      </c>
      <c r="C3189" t="s">
        <v>268</v>
      </c>
      <c r="D3189">
        <v>-27.609590000000001</v>
      </c>
      <c r="E3189">
        <v>-48.387419999999999</v>
      </c>
      <c r="F3189" s="24" t="s">
        <v>2</v>
      </c>
      <c r="G3189" s="24" t="s">
        <v>3</v>
      </c>
      <c r="H3189" s="25">
        <v>42388</v>
      </c>
      <c r="I3189" s="12" t="s">
        <v>291</v>
      </c>
      <c r="J3189" s="12" t="s">
        <v>270</v>
      </c>
      <c r="K3189" s="12" t="s">
        <v>292</v>
      </c>
      <c r="L3189" s="24" t="s">
        <v>96</v>
      </c>
      <c r="M3189" s="24" t="s">
        <v>272</v>
      </c>
      <c r="N3189" t="s">
        <v>85</v>
      </c>
      <c r="O3189" s="24">
        <v>3</v>
      </c>
      <c r="P3189">
        <v>5</v>
      </c>
      <c r="Q3189">
        <v>5</v>
      </c>
      <c r="R3189">
        <v>21</v>
      </c>
      <c r="S3189" s="24">
        <v>12.5</v>
      </c>
      <c r="T3189" s="24">
        <v>12.5</v>
      </c>
      <c r="U3189" t="s">
        <v>193</v>
      </c>
      <c r="V3189" s="14" t="str">
        <f>VLOOKUP($U3189,look_up!$A$2:J3215,2,FALSE)</f>
        <v>Gorgônia</v>
      </c>
      <c r="W3189" s="14" t="str">
        <f>VLOOKUP($U3189,look_up!$A$2:K3215,3,FALSE)</f>
        <v>Species</v>
      </c>
      <c r="X3189" s="14" t="str">
        <f>VLOOKUP($U3189,look_up!$A$2:L3215,4,FALSE)</f>
        <v>NA</v>
      </c>
      <c r="Y3189" s="14" t="str">
        <f>VLOOKUP($U3189,look_up!A$2:K3215,5,FALSE)</f>
        <v>Animalia</v>
      </c>
      <c r="Z3189" s="14" t="str">
        <f>VLOOKUP($U3189,look_up!A$2:L3215,6,FALSE)</f>
        <v>Cnidaria</v>
      </c>
      <c r="AA3189" s="14" t="str">
        <f>VLOOKUP($U3189,look_up!A$2:M3215,7,FALSE)</f>
        <v>Anthozoa</v>
      </c>
      <c r="AB3189" s="14" t="str">
        <f>VLOOKUP($U3189,look_up!$A$2:P3215,8,FALSE)</f>
        <v>Alcyonacea</v>
      </c>
      <c r="AC3189" s="14" t="str">
        <f>VLOOKUP($U3189,look_up!$A$2:Q3215,9,FALSE)</f>
        <v>Gorgoniidae</v>
      </c>
      <c r="AD3189" s="14">
        <f>VLOOKUP($U3189,look_up!A$2:P3215,10,FALSE)</f>
        <v>418859</v>
      </c>
      <c r="AE3189" s="16">
        <v>0</v>
      </c>
      <c r="AF3189" s="24" t="s">
        <v>216</v>
      </c>
      <c r="AG3189">
        <v>40</v>
      </c>
      <c r="AH3189" s="16" t="s">
        <v>273</v>
      </c>
      <c r="AI3189" s="16" t="s">
        <v>72</v>
      </c>
      <c r="AJ3189" s="16" t="s">
        <v>214</v>
      </c>
      <c r="AK3189" s="16" t="s">
        <v>236</v>
      </c>
      <c r="AL3189" s="16">
        <v>0</v>
      </c>
    </row>
    <row r="3190" spans="1:38" x14ac:dyDescent="0.3">
      <c r="A3190" s="24" t="s">
        <v>0</v>
      </c>
      <c r="B3190" t="s">
        <v>306</v>
      </c>
      <c r="C3190" t="s">
        <v>268</v>
      </c>
      <c r="D3190">
        <v>-27.609590000000001</v>
      </c>
      <c r="E3190">
        <v>-48.387419999999999</v>
      </c>
      <c r="F3190" s="24" t="s">
        <v>2</v>
      </c>
      <c r="G3190" s="24" t="s">
        <v>3</v>
      </c>
      <c r="H3190" s="25">
        <v>42388</v>
      </c>
      <c r="I3190" s="12" t="s">
        <v>291</v>
      </c>
      <c r="J3190" s="12" t="s">
        <v>270</v>
      </c>
      <c r="K3190" s="12" t="s">
        <v>292</v>
      </c>
      <c r="L3190" s="24" t="s">
        <v>96</v>
      </c>
      <c r="M3190" s="24" t="s">
        <v>272</v>
      </c>
      <c r="N3190" t="s">
        <v>85</v>
      </c>
      <c r="O3190" s="24">
        <v>1</v>
      </c>
      <c r="P3190">
        <v>10</v>
      </c>
      <c r="Q3190">
        <v>10</v>
      </c>
      <c r="R3190">
        <v>20</v>
      </c>
      <c r="S3190" s="24">
        <v>12.5</v>
      </c>
      <c r="T3190" s="24">
        <v>9</v>
      </c>
      <c r="U3190" t="s">
        <v>193</v>
      </c>
      <c r="V3190" s="14" t="str">
        <f>VLOOKUP($U3190,look_up!$A$2:J3216,2,FALSE)</f>
        <v>Gorgônia</v>
      </c>
      <c r="W3190" s="14" t="str">
        <f>VLOOKUP($U3190,look_up!$A$2:K3216,3,FALSE)</f>
        <v>Species</v>
      </c>
      <c r="X3190" s="14" t="str">
        <f>VLOOKUP($U3190,look_up!$A$2:L3216,4,FALSE)</f>
        <v>NA</v>
      </c>
      <c r="Y3190" s="14" t="str">
        <f>VLOOKUP($U3190,look_up!A$2:K3216,5,FALSE)</f>
        <v>Animalia</v>
      </c>
      <c r="Z3190" s="14" t="str">
        <f>VLOOKUP($U3190,look_up!A$2:L3216,6,FALSE)</f>
        <v>Cnidaria</v>
      </c>
      <c r="AA3190" s="14" t="str">
        <f>VLOOKUP($U3190,look_up!A$2:M3216,7,FALSE)</f>
        <v>Anthozoa</v>
      </c>
      <c r="AB3190" s="14" t="str">
        <f>VLOOKUP($U3190,look_up!$A$2:P3216,8,FALSE)</f>
        <v>Alcyonacea</v>
      </c>
      <c r="AC3190" s="14" t="str">
        <f>VLOOKUP($U3190,look_up!$A$2:Q3216,9,FALSE)</f>
        <v>Gorgoniidae</v>
      </c>
      <c r="AD3190" s="14">
        <f>VLOOKUP($U3190,look_up!A$2:P3216,10,FALSE)</f>
        <v>418859</v>
      </c>
      <c r="AE3190" s="16">
        <v>0</v>
      </c>
      <c r="AF3190" s="24" t="s">
        <v>216</v>
      </c>
      <c r="AG3190">
        <v>40</v>
      </c>
      <c r="AH3190" s="16" t="s">
        <v>273</v>
      </c>
      <c r="AI3190" s="16" t="s">
        <v>72</v>
      </c>
      <c r="AJ3190" s="16" t="s">
        <v>214</v>
      </c>
      <c r="AK3190" s="16" t="s">
        <v>236</v>
      </c>
      <c r="AL3190" s="16">
        <v>0</v>
      </c>
    </row>
    <row r="3191" spans="1:38" x14ac:dyDescent="0.3">
      <c r="A3191" s="24" t="s">
        <v>0</v>
      </c>
      <c r="B3191" t="s">
        <v>306</v>
      </c>
      <c r="C3191" t="s">
        <v>268</v>
      </c>
      <c r="D3191">
        <v>-27.609590000000001</v>
      </c>
      <c r="E3191">
        <v>-48.387419999999999</v>
      </c>
      <c r="F3191" s="24" t="s">
        <v>2</v>
      </c>
      <c r="G3191" s="24" t="s">
        <v>3</v>
      </c>
      <c r="H3191" s="25">
        <v>42388</v>
      </c>
      <c r="I3191" s="12" t="s">
        <v>291</v>
      </c>
      <c r="J3191" s="12" t="s">
        <v>270</v>
      </c>
      <c r="K3191" s="12" t="s">
        <v>292</v>
      </c>
      <c r="L3191" s="24" t="s">
        <v>96</v>
      </c>
      <c r="M3191" s="24" t="s">
        <v>272</v>
      </c>
      <c r="N3191" t="s">
        <v>85</v>
      </c>
      <c r="O3191" s="24">
        <v>2</v>
      </c>
      <c r="P3191">
        <v>10</v>
      </c>
      <c r="Q3191">
        <v>10</v>
      </c>
      <c r="R3191">
        <v>20</v>
      </c>
      <c r="S3191" s="24">
        <v>12.5</v>
      </c>
      <c r="T3191" s="24">
        <v>9</v>
      </c>
      <c r="U3191" t="s">
        <v>193</v>
      </c>
      <c r="V3191" s="14" t="str">
        <f>VLOOKUP($U3191,look_up!$A$2:J3217,2,FALSE)</f>
        <v>Gorgônia</v>
      </c>
      <c r="W3191" s="14" t="str">
        <f>VLOOKUP($U3191,look_up!$A$2:K3217,3,FALSE)</f>
        <v>Species</v>
      </c>
      <c r="X3191" s="14" t="str">
        <f>VLOOKUP($U3191,look_up!$A$2:L3217,4,FALSE)</f>
        <v>NA</v>
      </c>
      <c r="Y3191" s="14" t="str">
        <f>VLOOKUP($U3191,look_up!A$2:K3217,5,FALSE)</f>
        <v>Animalia</v>
      </c>
      <c r="Z3191" s="14" t="str">
        <f>VLOOKUP($U3191,look_up!A$2:L3217,6,FALSE)</f>
        <v>Cnidaria</v>
      </c>
      <c r="AA3191" s="14" t="str">
        <f>VLOOKUP($U3191,look_up!A$2:M3217,7,FALSE)</f>
        <v>Anthozoa</v>
      </c>
      <c r="AB3191" s="14" t="str">
        <f>VLOOKUP($U3191,look_up!$A$2:P3217,8,FALSE)</f>
        <v>Alcyonacea</v>
      </c>
      <c r="AC3191" s="14" t="str">
        <f>VLOOKUP($U3191,look_up!$A$2:Q3217,9,FALSE)</f>
        <v>Gorgoniidae</v>
      </c>
      <c r="AD3191" s="14">
        <f>VLOOKUP($U3191,look_up!A$2:P3217,10,FALSE)</f>
        <v>418859</v>
      </c>
      <c r="AE3191" s="16">
        <v>3</v>
      </c>
      <c r="AF3191" s="24" t="s">
        <v>216</v>
      </c>
      <c r="AG3191">
        <v>40</v>
      </c>
      <c r="AH3191" s="16" t="s">
        <v>273</v>
      </c>
      <c r="AI3191" s="16" t="s">
        <v>72</v>
      </c>
      <c r="AJ3191" s="16" t="s">
        <v>214</v>
      </c>
      <c r="AK3191" s="16" t="s">
        <v>236</v>
      </c>
      <c r="AL3191" s="16">
        <v>3</v>
      </c>
    </row>
    <row r="3192" spans="1:38" x14ac:dyDescent="0.3">
      <c r="A3192" s="24" t="s">
        <v>0</v>
      </c>
      <c r="B3192" t="s">
        <v>306</v>
      </c>
      <c r="C3192" t="s">
        <v>268</v>
      </c>
      <c r="D3192">
        <v>-27.609590000000001</v>
      </c>
      <c r="E3192">
        <v>-48.387419999999999</v>
      </c>
      <c r="F3192" s="24" t="s">
        <v>2</v>
      </c>
      <c r="G3192" s="24" t="s">
        <v>3</v>
      </c>
      <c r="H3192" s="25">
        <v>42388</v>
      </c>
      <c r="I3192" s="12" t="s">
        <v>291</v>
      </c>
      <c r="J3192" s="12" t="s">
        <v>270</v>
      </c>
      <c r="K3192" s="12" t="s">
        <v>292</v>
      </c>
      <c r="L3192" s="24" t="s">
        <v>96</v>
      </c>
      <c r="M3192" s="24" t="s">
        <v>272</v>
      </c>
      <c r="N3192" t="s">
        <v>85</v>
      </c>
      <c r="O3192" s="24">
        <v>3</v>
      </c>
      <c r="P3192">
        <v>10</v>
      </c>
      <c r="Q3192">
        <v>10</v>
      </c>
      <c r="R3192">
        <v>20</v>
      </c>
      <c r="S3192" s="24">
        <v>12.5</v>
      </c>
      <c r="T3192" s="24">
        <v>9</v>
      </c>
      <c r="U3192" t="s">
        <v>193</v>
      </c>
      <c r="V3192" s="14" t="str">
        <f>VLOOKUP($U3192,look_up!$A$2:J3218,2,FALSE)</f>
        <v>Gorgônia</v>
      </c>
      <c r="W3192" s="14" t="str">
        <f>VLOOKUP($U3192,look_up!$A$2:K3218,3,FALSE)</f>
        <v>Species</v>
      </c>
      <c r="X3192" s="14" t="str">
        <f>VLOOKUP($U3192,look_up!$A$2:L3218,4,FALSE)</f>
        <v>NA</v>
      </c>
      <c r="Y3192" s="14" t="str">
        <f>VLOOKUP($U3192,look_up!A$2:K3218,5,FALSE)</f>
        <v>Animalia</v>
      </c>
      <c r="Z3192" s="14" t="str">
        <f>VLOOKUP($U3192,look_up!A$2:L3218,6,FALSE)</f>
        <v>Cnidaria</v>
      </c>
      <c r="AA3192" s="14" t="str">
        <f>VLOOKUP($U3192,look_up!A$2:M3218,7,FALSE)</f>
        <v>Anthozoa</v>
      </c>
      <c r="AB3192" s="14" t="str">
        <f>VLOOKUP($U3192,look_up!$A$2:P3218,8,FALSE)</f>
        <v>Alcyonacea</v>
      </c>
      <c r="AC3192" s="14" t="str">
        <f>VLOOKUP($U3192,look_up!$A$2:Q3218,9,FALSE)</f>
        <v>Gorgoniidae</v>
      </c>
      <c r="AD3192" s="14">
        <f>VLOOKUP($U3192,look_up!A$2:P3218,10,FALSE)</f>
        <v>418859</v>
      </c>
      <c r="AE3192" s="16">
        <v>1</v>
      </c>
      <c r="AF3192" s="24" t="s">
        <v>216</v>
      </c>
      <c r="AG3192">
        <v>40</v>
      </c>
      <c r="AH3192" s="16" t="s">
        <v>273</v>
      </c>
      <c r="AI3192" s="16" t="s">
        <v>72</v>
      </c>
      <c r="AJ3192" s="16" t="s">
        <v>214</v>
      </c>
      <c r="AK3192" s="16" t="s">
        <v>236</v>
      </c>
      <c r="AL3192" s="16">
        <v>1</v>
      </c>
    </row>
    <row r="3193" spans="1:38" x14ac:dyDescent="0.3">
      <c r="A3193" s="24" t="s">
        <v>0</v>
      </c>
      <c r="B3193" t="s">
        <v>307</v>
      </c>
      <c r="C3193" t="s">
        <v>274</v>
      </c>
      <c r="D3193">
        <v>-27.488160000000001</v>
      </c>
      <c r="E3193">
        <v>-48.365229999999997</v>
      </c>
      <c r="F3193" s="24" t="s">
        <v>2</v>
      </c>
      <c r="G3193" s="24" t="s">
        <v>3</v>
      </c>
      <c r="H3193" s="25">
        <v>42390</v>
      </c>
      <c r="I3193" s="12" t="s">
        <v>285</v>
      </c>
      <c r="J3193" s="12" t="s">
        <v>270</v>
      </c>
      <c r="K3193" s="12" t="s">
        <v>292</v>
      </c>
      <c r="L3193" s="24" t="s">
        <v>96</v>
      </c>
      <c r="M3193" s="24" t="s">
        <v>272</v>
      </c>
      <c r="N3193" t="s">
        <v>85</v>
      </c>
      <c r="O3193" s="24">
        <v>1</v>
      </c>
      <c r="P3193">
        <v>5</v>
      </c>
      <c r="Q3193">
        <v>5</v>
      </c>
      <c r="R3193">
        <v>22</v>
      </c>
      <c r="S3193" s="24">
        <v>9</v>
      </c>
      <c r="T3193" s="24">
        <v>6</v>
      </c>
      <c r="U3193" t="s">
        <v>193</v>
      </c>
      <c r="V3193" s="14" t="str">
        <f>VLOOKUP($U3193,look_up!$A$2:J3219,2,FALSE)</f>
        <v>Gorgônia</v>
      </c>
      <c r="W3193" s="14" t="str">
        <f>VLOOKUP($U3193,look_up!$A$2:K3219,3,FALSE)</f>
        <v>Species</v>
      </c>
      <c r="X3193" s="14" t="str">
        <f>VLOOKUP($U3193,look_up!$A$2:L3219,4,FALSE)</f>
        <v>NA</v>
      </c>
      <c r="Y3193" s="14" t="str">
        <f>VLOOKUP($U3193,look_up!A$2:K3219,5,FALSE)</f>
        <v>Animalia</v>
      </c>
      <c r="Z3193" s="14" t="str">
        <f>VLOOKUP($U3193,look_up!A$2:L3219,6,FALSE)</f>
        <v>Cnidaria</v>
      </c>
      <c r="AA3193" s="14" t="str">
        <f>VLOOKUP($U3193,look_up!A$2:M3219,7,FALSE)</f>
        <v>Anthozoa</v>
      </c>
      <c r="AB3193" s="14" t="str">
        <f>VLOOKUP($U3193,look_up!$A$2:P3219,8,FALSE)</f>
        <v>Alcyonacea</v>
      </c>
      <c r="AC3193" s="14" t="str">
        <f>VLOOKUP($U3193,look_up!$A$2:Q3219,9,FALSE)</f>
        <v>Gorgoniidae</v>
      </c>
      <c r="AD3193" s="14">
        <f>VLOOKUP($U3193,look_up!A$2:P3219,10,FALSE)</f>
        <v>418859</v>
      </c>
      <c r="AE3193" s="16">
        <v>0</v>
      </c>
      <c r="AF3193" s="24" t="s">
        <v>216</v>
      </c>
      <c r="AG3193">
        <v>40</v>
      </c>
      <c r="AH3193" s="16" t="s">
        <v>273</v>
      </c>
      <c r="AI3193" s="16" t="s">
        <v>72</v>
      </c>
      <c r="AJ3193" s="16" t="s">
        <v>214</v>
      </c>
      <c r="AK3193" s="16" t="s">
        <v>236</v>
      </c>
      <c r="AL3193" s="16">
        <v>0</v>
      </c>
    </row>
    <row r="3194" spans="1:38" x14ac:dyDescent="0.3">
      <c r="A3194" s="24" t="s">
        <v>0</v>
      </c>
      <c r="B3194" t="s">
        <v>307</v>
      </c>
      <c r="C3194" t="s">
        <v>274</v>
      </c>
      <c r="D3194">
        <v>-27.488160000000001</v>
      </c>
      <c r="E3194">
        <v>-48.365229999999997</v>
      </c>
      <c r="F3194" s="24" t="s">
        <v>2</v>
      </c>
      <c r="G3194" s="24" t="s">
        <v>3</v>
      </c>
      <c r="H3194" s="25">
        <v>42390</v>
      </c>
      <c r="I3194" s="12" t="s">
        <v>285</v>
      </c>
      <c r="J3194" s="12" t="s">
        <v>270</v>
      </c>
      <c r="K3194" s="12" t="s">
        <v>292</v>
      </c>
      <c r="L3194" s="24" t="s">
        <v>96</v>
      </c>
      <c r="M3194" s="24" t="s">
        <v>272</v>
      </c>
      <c r="N3194" t="s">
        <v>85</v>
      </c>
      <c r="O3194" s="24">
        <v>2</v>
      </c>
      <c r="P3194">
        <v>5</v>
      </c>
      <c r="Q3194">
        <v>5</v>
      </c>
      <c r="R3194">
        <v>22</v>
      </c>
      <c r="S3194" s="24">
        <v>9</v>
      </c>
      <c r="T3194" s="24">
        <v>6</v>
      </c>
      <c r="U3194" t="s">
        <v>193</v>
      </c>
      <c r="V3194" s="14" t="str">
        <f>VLOOKUP($U3194,look_up!$A$2:J3220,2,FALSE)</f>
        <v>Gorgônia</v>
      </c>
      <c r="W3194" s="14" t="str">
        <f>VLOOKUP($U3194,look_up!$A$2:K3220,3,FALSE)</f>
        <v>Species</v>
      </c>
      <c r="X3194" s="14" t="str">
        <f>VLOOKUP($U3194,look_up!$A$2:L3220,4,FALSE)</f>
        <v>NA</v>
      </c>
      <c r="Y3194" s="14" t="str">
        <f>VLOOKUP($U3194,look_up!A$2:K3220,5,FALSE)</f>
        <v>Animalia</v>
      </c>
      <c r="Z3194" s="14" t="str">
        <f>VLOOKUP($U3194,look_up!A$2:L3220,6,FALSE)</f>
        <v>Cnidaria</v>
      </c>
      <c r="AA3194" s="14" t="str">
        <f>VLOOKUP($U3194,look_up!A$2:M3220,7,FALSE)</f>
        <v>Anthozoa</v>
      </c>
      <c r="AB3194" s="14" t="str">
        <f>VLOOKUP($U3194,look_up!$A$2:P3220,8,FALSE)</f>
        <v>Alcyonacea</v>
      </c>
      <c r="AC3194" s="14" t="str">
        <f>VLOOKUP($U3194,look_up!$A$2:Q3220,9,FALSE)</f>
        <v>Gorgoniidae</v>
      </c>
      <c r="AD3194" s="14">
        <f>VLOOKUP($U3194,look_up!A$2:P3220,10,FALSE)</f>
        <v>418859</v>
      </c>
      <c r="AE3194" s="16">
        <v>0</v>
      </c>
      <c r="AF3194" s="24" t="s">
        <v>216</v>
      </c>
      <c r="AG3194">
        <v>40</v>
      </c>
      <c r="AH3194" s="16" t="s">
        <v>273</v>
      </c>
      <c r="AI3194" s="16" t="s">
        <v>72</v>
      </c>
      <c r="AJ3194" s="16" t="s">
        <v>214</v>
      </c>
      <c r="AK3194" s="16" t="s">
        <v>236</v>
      </c>
      <c r="AL3194" s="16">
        <v>0</v>
      </c>
    </row>
    <row r="3195" spans="1:38" x14ac:dyDescent="0.3">
      <c r="A3195" s="24" t="s">
        <v>0</v>
      </c>
      <c r="B3195" t="s">
        <v>307</v>
      </c>
      <c r="C3195" t="s">
        <v>274</v>
      </c>
      <c r="D3195">
        <v>-27.488160000000001</v>
      </c>
      <c r="E3195">
        <v>-48.365229999999997</v>
      </c>
      <c r="F3195" s="24" t="s">
        <v>2</v>
      </c>
      <c r="G3195" s="24" t="s">
        <v>3</v>
      </c>
      <c r="H3195" s="25">
        <v>42390</v>
      </c>
      <c r="I3195" s="12" t="s">
        <v>285</v>
      </c>
      <c r="J3195" s="12" t="s">
        <v>270</v>
      </c>
      <c r="K3195" s="12" t="s">
        <v>292</v>
      </c>
      <c r="L3195" s="24" t="s">
        <v>96</v>
      </c>
      <c r="M3195" s="24" t="s">
        <v>272</v>
      </c>
      <c r="N3195" t="s">
        <v>85</v>
      </c>
      <c r="O3195" s="24">
        <v>3</v>
      </c>
      <c r="P3195">
        <v>5</v>
      </c>
      <c r="Q3195">
        <v>5</v>
      </c>
      <c r="R3195">
        <v>22</v>
      </c>
      <c r="S3195" s="24">
        <v>9</v>
      </c>
      <c r="T3195" s="24">
        <v>7.5</v>
      </c>
      <c r="U3195" t="s">
        <v>193</v>
      </c>
      <c r="V3195" s="14" t="str">
        <f>VLOOKUP($U3195,look_up!$A$2:J3221,2,FALSE)</f>
        <v>Gorgônia</v>
      </c>
      <c r="W3195" s="14" t="str">
        <f>VLOOKUP($U3195,look_up!$A$2:K3221,3,FALSE)</f>
        <v>Species</v>
      </c>
      <c r="X3195" s="14" t="str">
        <f>VLOOKUP($U3195,look_up!$A$2:L3221,4,FALSE)</f>
        <v>NA</v>
      </c>
      <c r="Y3195" s="14" t="str">
        <f>VLOOKUP($U3195,look_up!A$2:K3221,5,FALSE)</f>
        <v>Animalia</v>
      </c>
      <c r="Z3195" s="14" t="str">
        <f>VLOOKUP($U3195,look_up!A$2:L3221,6,FALSE)</f>
        <v>Cnidaria</v>
      </c>
      <c r="AA3195" s="14" t="str">
        <f>VLOOKUP($U3195,look_up!A$2:M3221,7,FALSE)</f>
        <v>Anthozoa</v>
      </c>
      <c r="AB3195" s="14" t="str">
        <f>VLOOKUP($U3195,look_up!$A$2:P3221,8,FALSE)</f>
        <v>Alcyonacea</v>
      </c>
      <c r="AC3195" s="14" t="str">
        <f>VLOOKUP($U3195,look_up!$A$2:Q3221,9,FALSE)</f>
        <v>Gorgoniidae</v>
      </c>
      <c r="AD3195" s="14">
        <f>VLOOKUP($U3195,look_up!A$2:P3221,10,FALSE)</f>
        <v>418859</v>
      </c>
      <c r="AE3195" s="16">
        <v>0</v>
      </c>
      <c r="AF3195" s="24" t="s">
        <v>216</v>
      </c>
      <c r="AG3195">
        <v>40</v>
      </c>
      <c r="AH3195" s="16" t="s">
        <v>273</v>
      </c>
      <c r="AI3195" s="16" t="s">
        <v>72</v>
      </c>
      <c r="AJ3195" s="16" t="s">
        <v>214</v>
      </c>
      <c r="AK3195" s="16" t="s">
        <v>236</v>
      </c>
      <c r="AL3195" s="16">
        <v>0</v>
      </c>
    </row>
    <row r="3196" spans="1:38" x14ac:dyDescent="0.3">
      <c r="A3196" s="24" t="s">
        <v>0</v>
      </c>
      <c r="B3196" t="s">
        <v>307</v>
      </c>
      <c r="C3196" t="s">
        <v>274</v>
      </c>
      <c r="D3196">
        <v>-27.488160000000001</v>
      </c>
      <c r="E3196">
        <v>-48.365229999999997</v>
      </c>
      <c r="F3196" s="24" t="s">
        <v>2</v>
      </c>
      <c r="G3196" s="24" t="s">
        <v>3</v>
      </c>
      <c r="H3196" s="25">
        <v>42390</v>
      </c>
      <c r="I3196" s="12" t="s">
        <v>285</v>
      </c>
      <c r="J3196" s="12" t="s">
        <v>270</v>
      </c>
      <c r="K3196" s="12" t="s">
        <v>292</v>
      </c>
      <c r="L3196" s="24" t="s">
        <v>96</v>
      </c>
      <c r="M3196" s="24" t="s">
        <v>272</v>
      </c>
      <c r="N3196" t="s">
        <v>85</v>
      </c>
      <c r="O3196" s="24">
        <v>1</v>
      </c>
      <c r="P3196">
        <v>10</v>
      </c>
      <c r="Q3196">
        <v>10</v>
      </c>
      <c r="R3196">
        <v>16</v>
      </c>
      <c r="S3196" s="24">
        <v>9</v>
      </c>
      <c r="T3196" s="24">
        <v>7.5</v>
      </c>
      <c r="U3196" t="s">
        <v>193</v>
      </c>
      <c r="V3196" s="14" t="str">
        <f>VLOOKUP($U3196,look_up!$A$2:J3222,2,FALSE)</f>
        <v>Gorgônia</v>
      </c>
      <c r="W3196" s="14" t="str">
        <f>VLOOKUP($U3196,look_up!$A$2:K3222,3,FALSE)</f>
        <v>Species</v>
      </c>
      <c r="X3196" s="14" t="str">
        <f>VLOOKUP($U3196,look_up!$A$2:L3222,4,FALSE)</f>
        <v>NA</v>
      </c>
      <c r="Y3196" s="14" t="str">
        <f>VLOOKUP($U3196,look_up!A$2:K3222,5,FALSE)</f>
        <v>Animalia</v>
      </c>
      <c r="Z3196" s="14" t="str">
        <f>VLOOKUP($U3196,look_up!A$2:L3222,6,FALSE)</f>
        <v>Cnidaria</v>
      </c>
      <c r="AA3196" s="14" t="str">
        <f>VLOOKUP($U3196,look_up!A$2:M3222,7,FALSE)</f>
        <v>Anthozoa</v>
      </c>
      <c r="AB3196" s="14" t="str">
        <f>VLOOKUP($U3196,look_up!$A$2:P3222,8,FALSE)</f>
        <v>Alcyonacea</v>
      </c>
      <c r="AC3196" s="14" t="str">
        <f>VLOOKUP($U3196,look_up!$A$2:Q3222,9,FALSE)</f>
        <v>Gorgoniidae</v>
      </c>
      <c r="AD3196" s="14">
        <f>VLOOKUP($U3196,look_up!A$2:P3222,10,FALSE)</f>
        <v>418859</v>
      </c>
      <c r="AE3196" s="16">
        <v>0</v>
      </c>
      <c r="AF3196" s="24" t="s">
        <v>216</v>
      </c>
      <c r="AG3196">
        <v>40</v>
      </c>
      <c r="AH3196" s="16" t="s">
        <v>273</v>
      </c>
      <c r="AI3196" s="16" t="s">
        <v>72</v>
      </c>
      <c r="AJ3196" s="16" t="s">
        <v>214</v>
      </c>
      <c r="AK3196" s="16" t="s">
        <v>236</v>
      </c>
      <c r="AL3196" s="16">
        <v>0</v>
      </c>
    </row>
    <row r="3197" spans="1:38" x14ac:dyDescent="0.3">
      <c r="A3197" s="24" t="s">
        <v>0</v>
      </c>
      <c r="B3197" t="s">
        <v>307</v>
      </c>
      <c r="C3197" t="s">
        <v>274</v>
      </c>
      <c r="D3197">
        <v>-27.488160000000001</v>
      </c>
      <c r="E3197">
        <v>-48.365229999999997</v>
      </c>
      <c r="F3197" s="24" t="s">
        <v>2</v>
      </c>
      <c r="G3197" s="24" t="s">
        <v>3</v>
      </c>
      <c r="H3197" s="25">
        <v>42390</v>
      </c>
      <c r="I3197" s="12" t="s">
        <v>285</v>
      </c>
      <c r="J3197" s="12" t="s">
        <v>270</v>
      </c>
      <c r="K3197" s="12" t="s">
        <v>292</v>
      </c>
      <c r="L3197" s="24" t="s">
        <v>96</v>
      </c>
      <c r="M3197" s="24" t="s">
        <v>272</v>
      </c>
      <c r="N3197" t="s">
        <v>85</v>
      </c>
      <c r="O3197" s="24">
        <v>2</v>
      </c>
      <c r="P3197">
        <v>10</v>
      </c>
      <c r="Q3197">
        <v>10</v>
      </c>
      <c r="R3197">
        <v>16</v>
      </c>
      <c r="S3197" s="24">
        <v>9</v>
      </c>
      <c r="T3197" s="24">
        <v>7.5</v>
      </c>
      <c r="U3197" t="s">
        <v>193</v>
      </c>
      <c r="V3197" s="14" t="str">
        <f>VLOOKUP($U3197,look_up!$A$2:J3223,2,FALSE)</f>
        <v>Gorgônia</v>
      </c>
      <c r="W3197" s="14" t="str">
        <f>VLOOKUP($U3197,look_up!$A$2:K3223,3,FALSE)</f>
        <v>Species</v>
      </c>
      <c r="X3197" s="14" t="str">
        <f>VLOOKUP($U3197,look_up!$A$2:L3223,4,FALSE)</f>
        <v>NA</v>
      </c>
      <c r="Y3197" s="14" t="str">
        <f>VLOOKUP($U3197,look_up!A$2:K3223,5,FALSE)</f>
        <v>Animalia</v>
      </c>
      <c r="Z3197" s="14" t="str">
        <f>VLOOKUP($U3197,look_up!A$2:L3223,6,FALSE)</f>
        <v>Cnidaria</v>
      </c>
      <c r="AA3197" s="14" t="str">
        <f>VLOOKUP($U3197,look_up!A$2:M3223,7,FALSE)</f>
        <v>Anthozoa</v>
      </c>
      <c r="AB3197" s="14" t="str">
        <f>VLOOKUP($U3197,look_up!$A$2:P3223,8,FALSE)</f>
        <v>Alcyonacea</v>
      </c>
      <c r="AC3197" s="14" t="str">
        <f>VLOOKUP($U3197,look_up!$A$2:Q3223,9,FALSE)</f>
        <v>Gorgoniidae</v>
      </c>
      <c r="AD3197" s="14">
        <f>VLOOKUP($U3197,look_up!A$2:P3223,10,FALSE)</f>
        <v>418859</v>
      </c>
      <c r="AE3197" s="16">
        <v>0</v>
      </c>
      <c r="AF3197" s="24" t="s">
        <v>216</v>
      </c>
      <c r="AG3197">
        <v>40</v>
      </c>
      <c r="AH3197" s="16" t="s">
        <v>273</v>
      </c>
      <c r="AI3197" s="16" t="s">
        <v>72</v>
      </c>
      <c r="AJ3197" s="16" t="s">
        <v>214</v>
      </c>
      <c r="AK3197" s="16" t="s">
        <v>236</v>
      </c>
      <c r="AL3197" s="16">
        <v>0</v>
      </c>
    </row>
    <row r="3198" spans="1:38" x14ac:dyDescent="0.3">
      <c r="A3198" s="24" t="s">
        <v>0</v>
      </c>
      <c r="B3198" t="s">
        <v>244</v>
      </c>
      <c r="C3198" t="s">
        <v>275</v>
      </c>
      <c r="D3198">
        <v>-27.2837</v>
      </c>
      <c r="E3198">
        <v>-48.37368</v>
      </c>
      <c r="F3198" s="24" t="s">
        <v>2</v>
      </c>
      <c r="G3198" s="24" t="s">
        <v>3</v>
      </c>
      <c r="H3198" s="25">
        <v>42395</v>
      </c>
      <c r="I3198" s="12" t="s">
        <v>293</v>
      </c>
      <c r="J3198" s="12" t="s">
        <v>270</v>
      </c>
      <c r="K3198" s="12" t="s">
        <v>292</v>
      </c>
      <c r="L3198" s="24" t="s">
        <v>96</v>
      </c>
      <c r="M3198" s="24" t="s">
        <v>272</v>
      </c>
      <c r="N3198" t="s">
        <v>85</v>
      </c>
      <c r="O3198" s="24">
        <v>1</v>
      </c>
      <c r="P3198">
        <v>5</v>
      </c>
      <c r="Q3198">
        <v>5</v>
      </c>
      <c r="R3198">
        <v>26</v>
      </c>
      <c r="S3198" s="24">
        <v>4.5</v>
      </c>
      <c r="T3198" s="24">
        <v>4.7</v>
      </c>
      <c r="U3198" t="s">
        <v>193</v>
      </c>
      <c r="V3198" s="14" t="str">
        <f>VLOOKUP($U3198,look_up!$A$2:J3224,2,FALSE)</f>
        <v>Gorgônia</v>
      </c>
      <c r="W3198" s="14" t="str">
        <f>VLOOKUP($U3198,look_up!$A$2:K3224,3,FALSE)</f>
        <v>Species</v>
      </c>
      <c r="X3198" s="14" t="str">
        <f>VLOOKUP($U3198,look_up!$A$2:L3224,4,FALSE)</f>
        <v>NA</v>
      </c>
      <c r="Y3198" s="14" t="str">
        <f>VLOOKUP($U3198,look_up!A$2:K3224,5,FALSE)</f>
        <v>Animalia</v>
      </c>
      <c r="Z3198" s="14" t="str">
        <f>VLOOKUP($U3198,look_up!A$2:L3224,6,FALSE)</f>
        <v>Cnidaria</v>
      </c>
      <c r="AA3198" s="14" t="str">
        <f>VLOOKUP($U3198,look_up!A$2:M3224,7,FALSE)</f>
        <v>Anthozoa</v>
      </c>
      <c r="AB3198" s="14" t="str">
        <f>VLOOKUP($U3198,look_up!$A$2:P3224,8,FALSE)</f>
        <v>Alcyonacea</v>
      </c>
      <c r="AC3198" s="14" t="str">
        <f>VLOOKUP($U3198,look_up!$A$2:Q3224,9,FALSE)</f>
        <v>Gorgoniidae</v>
      </c>
      <c r="AD3198" s="14">
        <f>VLOOKUP($U3198,look_up!A$2:P3224,10,FALSE)</f>
        <v>418859</v>
      </c>
      <c r="AE3198" s="16">
        <v>0</v>
      </c>
      <c r="AF3198" s="24" t="s">
        <v>216</v>
      </c>
      <c r="AG3198">
        <v>40</v>
      </c>
      <c r="AH3198" s="16" t="s">
        <v>273</v>
      </c>
      <c r="AI3198" s="16" t="s">
        <v>72</v>
      </c>
      <c r="AJ3198" s="16" t="s">
        <v>214</v>
      </c>
      <c r="AK3198" s="16" t="s">
        <v>236</v>
      </c>
      <c r="AL3198" s="16">
        <v>0</v>
      </c>
    </row>
    <row r="3199" spans="1:38" x14ac:dyDescent="0.3">
      <c r="A3199" s="24" t="s">
        <v>0</v>
      </c>
      <c r="B3199" t="s">
        <v>244</v>
      </c>
      <c r="C3199" t="s">
        <v>275</v>
      </c>
      <c r="D3199">
        <v>-27.2837</v>
      </c>
      <c r="E3199">
        <v>-48.37368</v>
      </c>
      <c r="F3199" s="24" t="s">
        <v>2</v>
      </c>
      <c r="G3199" s="24" t="s">
        <v>3</v>
      </c>
      <c r="H3199" s="25">
        <v>42395</v>
      </c>
      <c r="I3199" s="12" t="s">
        <v>293</v>
      </c>
      <c r="J3199" s="12" t="s">
        <v>270</v>
      </c>
      <c r="K3199" s="12" t="s">
        <v>292</v>
      </c>
      <c r="L3199" s="24" t="s">
        <v>96</v>
      </c>
      <c r="M3199" s="24" t="s">
        <v>272</v>
      </c>
      <c r="N3199" t="s">
        <v>85</v>
      </c>
      <c r="O3199" s="24">
        <v>2</v>
      </c>
      <c r="P3199">
        <v>5</v>
      </c>
      <c r="Q3199">
        <v>5</v>
      </c>
      <c r="R3199">
        <v>26</v>
      </c>
      <c r="S3199" s="24">
        <v>4.5</v>
      </c>
      <c r="T3199" s="24">
        <v>4.7</v>
      </c>
      <c r="U3199" t="s">
        <v>193</v>
      </c>
      <c r="V3199" s="14" t="str">
        <f>VLOOKUP($U3199,look_up!$A$2:J3225,2,FALSE)</f>
        <v>Gorgônia</v>
      </c>
      <c r="W3199" s="14" t="str">
        <f>VLOOKUP($U3199,look_up!$A$2:K3225,3,FALSE)</f>
        <v>Species</v>
      </c>
      <c r="X3199" s="14" t="str">
        <f>VLOOKUP($U3199,look_up!$A$2:L3225,4,FALSE)</f>
        <v>NA</v>
      </c>
      <c r="Y3199" s="14" t="str">
        <f>VLOOKUP($U3199,look_up!A$2:K3225,5,FALSE)</f>
        <v>Animalia</v>
      </c>
      <c r="Z3199" s="14" t="str">
        <f>VLOOKUP($U3199,look_up!A$2:L3225,6,FALSE)</f>
        <v>Cnidaria</v>
      </c>
      <c r="AA3199" s="14" t="str">
        <f>VLOOKUP($U3199,look_up!A$2:M3225,7,FALSE)</f>
        <v>Anthozoa</v>
      </c>
      <c r="AB3199" s="14" t="str">
        <f>VLOOKUP($U3199,look_up!$A$2:P3225,8,FALSE)</f>
        <v>Alcyonacea</v>
      </c>
      <c r="AC3199" s="14" t="str">
        <f>VLOOKUP($U3199,look_up!$A$2:Q3225,9,FALSE)</f>
        <v>Gorgoniidae</v>
      </c>
      <c r="AD3199" s="14">
        <f>VLOOKUP($U3199,look_up!A$2:P3225,10,FALSE)</f>
        <v>418859</v>
      </c>
      <c r="AE3199" s="16">
        <v>0</v>
      </c>
      <c r="AF3199" s="24" t="s">
        <v>216</v>
      </c>
      <c r="AG3199">
        <v>40</v>
      </c>
      <c r="AH3199" s="16" t="s">
        <v>273</v>
      </c>
      <c r="AI3199" s="16" t="s">
        <v>72</v>
      </c>
      <c r="AJ3199" s="16" t="s">
        <v>214</v>
      </c>
      <c r="AK3199" s="16" t="s">
        <v>236</v>
      </c>
      <c r="AL3199" s="16">
        <v>0</v>
      </c>
    </row>
    <row r="3200" spans="1:38" x14ac:dyDescent="0.3">
      <c r="A3200" s="24" t="s">
        <v>0</v>
      </c>
      <c r="B3200" t="s">
        <v>244</v>
      </c>
      <c r="C3200" t="s">
        <v>275</v>
      </c>
      <c r="D3200">
        <v>-27.2837</v>
      </c>
      <c r="E3200">
        <v>-48.37368</v>
      </c>
      <c r="F3200" s="24" t="s">
        <v>2</v>
      </c>
      <c r="G3200" s="24" t="s">
        <v>3</v>
      </c>
      <c r="H3200" s="25">
        <v>42395</v>
      </c>
      <c r="I3200" s="12" t="s">
        <v>293</v>
      </c>
      <c r="J3200" s="12" t="s">
        <v>270</v>
      </c>
      <c r="K3200" s="12" t="s">
        <v>292</v>
      </c>
      <c r="L3200" s="24" t="s">
        <v>96</v>
      </c>
      <c r="M3200" s="24" t="s">
        <v>272</v>
      </c>
      <c r="N3200" t="s">
        <v>85</v>
      </c>
      <c r="O3200" s="24">
        <v>3</v>
      </c>
      <c r="P3200">
        <v>5</v>
      </c>
      <c r="Q3200">
        <v>5</v>
      </c>
      <c r="R3200">
        <v>26</v>
      </c>
      <c r="S3200" s="24">
        <v>4.5</v>
      </c>
      <c r="T3200" s="24">
        <v>4.7</v>
      </c>
      <c r="U3200" t="s">
        <v>193</v>
      </c>
      <c r="V3200" s="14" t="str">
        <f>VLOOKUP($U3200,look_up!$A$2:J3226,2,FALSE)</f>
        <v>Gorgônia</v>
      </c>
      <c r="W3200" s="14" t="str">
        <f>VLOOKUP($U3200,look_up!$A$2:K3226,3,FALSE)</f>
        <v>Species</v>
      </c>
      <c r="X3200" s="14" t="str">
        <f>VLOOKUP($U3200,look_up!$A$2:L3226,4,FALSE)</f>
        <v>NA</v>
      </c>
      <c r="Y3200" s="14" t="str">
        <f>VLOOKUP($U3200,look_up!A$2:K3226,5,FALSE)</f>
        <v>Animalia</v>
      </c>
      <c r="Z3200" s="14" t="str">
        <f>VLOOKUP($U3200,look_up!A$2:L3226,6,FALSE)</f>
        <v>Cnidaria</v>
      </c>
      <c r="AA3200" s="14" t="str">
        <f>VLOOKUP($U3200,look_up!A$2:M3226,7,FALSE)</f>
        <v>Anthozoa</v>
      </c>
      <c r="AB3200" s="14" t="str">
        <f>VLOOKUP($U3200,look_up!$A$2:P3226,8,FALSE)</f>
        <v>Alcyonacea</v>
      </c>
      <c r="AC3200" s="14" t="str">
        <f>VLOOKUP($U3200,look_up!$A$2:Q3226,9,FALSE)</f>
        <v>Gorgoniidae</v>
      </c>
      <c r="AD3200" s="14">
        <f>VLOOKUP($U3200,look_up!A$2:P3226,10,FALSE)</f>
        <v>418859</v>
      </c>
      <c r="AE3200" s="16">
        <v>0</v>
      </c>
      <c r="AF3200" s="24" t="s">
        <v>216</v>
      </c>
      <c r="AG3200">
        <v>40</v>
      </c>
      <c r="AH3200" s="16" t="s">
        <v>273</v>
      </c>
      <c r="AI3200" s="16" t="s">
        <v>72</v>
      </c>
      <c r="AJ3200" s="16" t="s">
        <v>214</v>
      </c>
      <c r="AK3200" s="16" t="s">
        <v>236</v>
      </c>
      <c r="AL3200" s="16">
        <v>0</v>
      </c>
    </row>
    <row r="3201" spans="1:38" x14ac:dyDescent="0.3">
      <c r="A3201" s="24" t="s">
        <v>0</v>
      </c>
      <c r="B3201" t="s">
        <v>244</v>
      </c>
      <c r="C3201" t="s">
        <v>275</v>
      </c>
      <c r="D3201">
        <v>-27.2837</v>
      </c>
      <c r="E3201">
        <v>-48.37368</v>
      </c>
      <c r="F3201" s="24" t="s">
        <v>2</v>
      </c>
      <c r="G3201" s="24" t="s">
        <v>3</v>
      </c>
      <c r="H3201" s="25">
        <v>42395</v>
      </c>
      <c r="I3201" s="12" t="s">
        <v>293</v>
      </c>
      <c r="J3201" s="12" t="s">
        <v>270</v>
      </c>
      <c r="K3201" s="12" t="s">
        <v>292</v>
      </c>
      <c r="L3201" s="24" t="s">
        <v>96</v>
      </c>
      <c r="M3201" s="24" t="s">
        <v>272</v>
      </c>
      <c r="N3201" t="s">
        <v>85</v>
      </c>
      <c r="O3201" s="24">
        <v>1</v>
      </c>
      <c r="P3201">
        <v>10</v>
      </c>
      <c r="Q3201">
        <v>10</v>
      </c>
      <c r="R3201">
        <v>17</v>
      </c>
      <c r="S3201" s="24">
        <v>4.5</v>
      </c>
      <c r="T3201" s="24">
        <v>4.7</v>
      </c>
      <c r="U3201" t="s">
        <v>193</v>
      </c>
      <c r="V3201" s="14" t="str">
        <f>VLOOKUP($U3201,look_up!$A$2:J3227,2,FALSE)</f>
        <v>Gorgônia</v>
      </c>
      <c r="W3201" s="14" t="str">
        <f>VLOOKUP($U3201,look_up!$A$2:K3227,3,FALSE)</f>
        <v>Species</v>
      </c>
      <c r="X3201" s="14" t="str">
        <f>VLOOKUP($U3201,look_up!$A$2:L3227,4,FALSE)</f>
        <v>NA</v>
      </c>
      <c r="Y3201" s="14" t="str">
        <f>VLOOKUP($U3201,look_up!A$2:K3227,5,FALSE)</f>
        <v>Animalia</v>
      </c>
      <c r="Z3201" s="14" t="str">
        <f>VLOOKUP($U3201,look_up!A$2:L3227,6,FALSE)</f>
        <v>Cnidaria</v>
      </c>
      <c r="AA3201" s="14" t="str">
        <f>VLOOKUP($U3201,look_up!A$2:M3227,7,FALSE)</f>
        <v>Anthozoa</v>
      </c>
      <c r="AB3201" s="14" t="str">
        <f>VLOOKUP($U3201,look_up!$A$2:P3227,8,FALSE)</f>
        <v>Alcyonacea</v>
      </c>
      <c r="AC3201" s="14" t="str">
        <f>VLOOKUP($U3201,look_up!$A$2:Q3227,9,FALSE)</f>
        <v>Gorgoniidae</v>
      </c>
      <c r="AD3201" s="14">
        <f>VLOOKUP($U3201,look_up!A$2:P3227,10,FALSE)</f>
        <v>418859</v>
      </c>
      <c r="AE3201" s="16">
        <v>0</v>
      </c>
      <c r="AF3201" s="24" t="s">
        <v>216</v>
      </c>
      <c r="AG3201">
        <v>40</v>
      </c>
      <c r="AH3201" s="16" t="s">
        <v>273</v>
      </c>
      <c r="AI3201" s="16" t="s">
        <v>72</v>
      </c>
      <c r="AJ3201" s="16" t="s">
        <v>214</v>
      </c>
      <c r="AK3201" s="16" t="s">
        <v>236</v>
      </c>
      <c r="AL3201" s="16">
        <v>0</v>
      </c>
    </row>
    <row r="3202" spans="1:38" x14ac:dyDescent="0.3">
      <c r="A3202" s="24" t="s">
        <v>0</v>
      </c>
      <c r="B3202" t="s">
        <v>244</v>
      </c>
      <c r="C3202" t="s">
        <v>275</v>
      </c>
      <c r="D3202">
        <v>-27.2837</v>
      </c>
      <c r="E3202">
        <v>-48.37368</v>
      </c>
      <c r="F3202" s="24" t="s">
        <v>2</v>
      </c>
      <c r="G3202" s="24" t="s">
        <v>3</v>
      </c>
      <c r="H3202" s="25">
        <v>42395</v>
      </c>
      <c r="I3202" s="12" t="s">
        <v>293</v>
      </c>
      <c r="J3202" s="12" t="s">
        <v>270</v>
      </c>
      <c r="K3202" s="12" t="s">
        <v>292</v>
      </c>
      <c r="L3202" s="24" t="s">
        <v>96</v>
      </c>
      <c r="M3202" s="24" t="s">
        <v>272</v>
      </c>
      <c r="N3202" t="s">
        <v>85</v>
      </c>
      <c r="O3202" s="24">
        <v>2</v>
      </c>
      <c r="P3202">
        <v>10</v>
      </c>
      <c r="Q3202">
        <v>10</v>
      </c>
      <c r="R3202">
        <v>17</v>
      </c>
      <c r="S3202" s="24">
        <v>4.5</v>
      </c>
      <c r="T3202" s="24">
        <v>4.7</v>
      </c>
      <c r="U3202" t="s">
        <v>193</v>
      </c>
      <c r="V3202" s="14" t="str">
        <f>VLOOKUP($U3202,look_up!$A$2:J3228,2,FALSE)</f>
        <v>Gorgônia</v>
      </c>
      <c r="W3202" s="14" t="str">
        <f>VLOOKUP($U3202,look_up!$A$2:K3228,3,FALSE)</f>
        <v>Species</v>
      </c>
      <c r="X3202" s="14" t="str">
        <f>VLOOKUP($U3202,look_up!$A$2:L3228,4,FALSE)</f>
        <v>NA</v>
      </c>
      <c r="Y3202" s="14" t="str">
        <f>VLOOKUP($U3202,look_up!A$2:K3228,5,FALSE)</f>
        <v>Animalia</v>
      </c>
      <c r="Z3202" s="14" t="str">
        <f>VLOOKUP($U3202,look_up!A$2:L3228,6,FALSE)</f>
        <v>Cnidaria</v>
      </c>
      <c r="AA3202" s="14" t="str">
        <f>VLOOKUP($U3202,look_up!A$2:M3228,7,FALSE)</f>
        <v>Anthozoa</v>
      </c>
      <c r="AB3202" s="14" t="str">
        <f>VLOOKUP($U3202,look_up!$A$2:P3228,8,FALSE)</f>
        <v>Alcyonacea</v>
      </c>
      <c r="AC3202" s="14" t="str">
        <f>VLOOKUP($U3202,look_up!$A$2:Q3228,9,FALSE)</f>
        <v>Gorgoniidae</v>
      </c>
      <c r="AD3202" s="14">
        <f>VLOOKUP($U3202,look_up!A$2:P3228,10,FALSE)</f>
        <v>418859</v>
      </c>
      <c r="AE3202" s="16">
        <v>0</v>
      </c>
      <c r="AF3202" s="24" t="s">
        <v>216</v>
      </c>
      <c r="AG3202">
        <v>40</v>
      </c>
      <c r="AH3202" s="16" t="s">
        <v>273</v>
      </c>
      <c r="AI3202" s="16" t="s">
        <v>72</v>
      </c>
      <c r="AJ3202" s="16" t="s">
        <v>214</v>
      </c>
      <c r="AK3202" s="16" t="s">
        <v>236</v>
      </c>
      <c r="AL3202" s="16">
        <v>0</v>
      </c>
    </row>
    <row r="3203" spans="1:38" x14ac:dyDescent="0.3">
      <c r="A3203" s="24" t="s">
        <v>0</v>
      </c>
      <c r="B3203" t="s">
        <v>244</v>
      </c>
      <c r="C3203" t="s">
        <v>275</v>
      </c>
      <c r="D3203">
        <v>-27.2837</v>
      </c>
      <c r="E3203">
        <v>-48.37368</v>
      </c>
      <c r="F3203" s="24" t="s">
        <v>2</v>
      </c>
      <c r="G3203" s="24" t="s">
        <v>3</v>
      </c>
      <c r="H3203" s="25">
        <v>42395</v>
      </c>
      <c r="I3203" s="12" t="s">
        <v>293</v>
      </c>
      <c r="J3203" s="12" t="s">
        <v>270</v>
      </c>
      <c r="K3203" s="12" t="s">
        <v>292</v>
      </c>
      <c r="L3203" s="24" t="s">
        <v>96</v>
      </c>
      <c r="M3203" s="24" t="s">
        <v>272</v>
      </c>
      <c r="N3203" t="s">
        <v>85</v>
      </c>
      <c r="O3203" s="24">
        <v>3</v>
      </c>
      <c r="P3203">
        <v>10</v>
      </c>
      <c r="Q3203">
        <v>10</v>
      </c>
      <c r="R3203">
        <v>17</v>
      </c>
      <c r="S3203" s="24">
        <v>4.5</v>
      </c>
      <c r="T3203" s="24">
        <v>4.7</v>
      </c>
      <c r="U3203" t="s">
        <v>193</v>
      </c>
      <c r="V3203" s="14" t="str">
        <f>VLOOKUP($U3203,look_up!$A$2:J3229,2,FALSE)</f>
        <v>Gorgônia</v>
      </c>
      <c r="W3203" s="14" t="str">
        <f>VLOOKUP($U3203,look_up!$A$2:K3229,3,FALSE)</f>
        <v>Species</v>
      </c>
      <c r="X3203" s="14" t="str">
        <f>VLOOKUP($U3203,look_up!$A$2:L3229,4,FALSE)</f>
        <v>NA</v>
      </c>
      <c r="Y3203" s="14" t="str">
        <f>VLOOKUP($U3203,look_up!A$2:K3229,5,FALSE)</f>
        <v>Animalia</v>
      </c>
      <c r="Z3203" s="14" t="str">
        <f>VLOOKUP($U3203,look_up!A$2:L3229,6,FALSE)</f>
        <v>Cnidaria</v>
      </c>
      <c r="AA3203" s="14" t="str">
        <f>VLOOKUP($U3203,look_up!A$2:M3229,7,FALSE)</f>
        <v>Anthozoa</v>
      </c>
      <c r="AB3203" s="14" t="str">
        <f>VLOOKUP($U3203,look_up!$A$2:P3229,8,FALSE)</f>
        <v>Alcyonacea</v>
      </c>
      <c r="AC3203" s="14" t="str">
        <f>VLOOKUP($U3203,look_up!$A$2:Q3229,9,FALSE)</f>
        <v>Gorgoniidae</v>
      </c>
      <c r="AD3203" s="14">
        <f>VLOOKUP($U3203,look_up!A$2:P3229,10,FALSE)</f>
        <v>418859</v>
      </c>
      <c r="AE3203" s="16">
        <v>0</v>
      </c>
      <c r="AF3203" s="24" t="s">
        <v>216</v>
      </c>
      <c r="AG3203">
        <v>40</v>
      </c>
      <c r="AH3203" s="16" t="s">
        <v>273</v>
      </c>
      <c r="AI3203" s="16" t="s">
        <v>72</v>
      </c>
      <c r="AJ3203" s="16" t="s">
        <v>214</v>
      </c>
      <c r="AK3203" s="16" t="s">
        <v>236</v>
      </c>
      <c r="AL3203" s="16">
        <v>0</v>
      </c>
    </row>
    <row r="3204" spans="1:38" x14ac:dyDescent="0.3">
      <c r="A3204" s="24" t="s">
        <v>0</v>
      </c>
      <c r="B3204" t="s">
        <v>266</v>
      </c>
      <c r="C3204" t="s">
        <v>277</v>
      </c>
      <c r="D3204">
        <v>-27.296009999999999</v>
      </c>
      <c r="E3204">
        <v>-48.36168</v>
      </c>
      <c r="F3204" s="24" t="s">
        <v>2</v>
      </c>
      <c r="G3204" s="24" t="s">
        <v>3</v>
      </c>
      <c r="H3204" s="25">
        <v>42404</v>
      </c>
      <c r="I3204" s="12" t="s">
        <v>280</v>
      </c>
      <c r="J3204" s="12" t="s">
        <v>245</v>
      </c>
      <c r="K3204" s="12" t="s">
        <v>292</v>
      </c>
      <c r="L3204" s="24" t="s">
        <v>96</v>
      </c>
      <c r="M3204" s="24" t="s">
        <v>272</v>
      </c>
      <c r="N3204" t="s">
        <v>85</v>
      </c>
      <c r="O3204" s="24">
        <v>1</v>
      </c>
      <c r="P3204">
        <v>5</v>
      </c>
      <c r="Q3204">
        <v>5</v>
      </c>
      <c r="R3204">
        <v>24</v>
      </c>
      <c r="S3204" s="24">
        <v>6</v>
      </c>
      <c r="T3204" s="24">
        <v>6</v>
      </c>
      <c r="U3204" t="s">
        <v>193</v>
      </c>
      <c r="V3204" s="14" t="str">
        <f>VLOOKUP($U3204,look_up!$A$2:J3230,2,FALSE)</f>
        <v>Gorgônia</v>
      </c>
      <c r="W3204" s="14" t="str">
        <f>VLOOKUP($U3204,look_up!$A$2:K3230,3,FALSE)</f>
        <v>Species</v>
      </c>
      <c r="X3204" s="14" t="str">
        <f>VLOOKUP($U3204,look_up!$A$2:L3230,4,FALSE)</f>
        <v>NA</v>
      </c>
      <c r="Y3204" s="14" t="str">
        <f>VLOOKUP($U3204,look_up!A$2:K3230,5,FALSE)</f>
        <v>Animalia</v>
      </c>
      <c r="Z3204" s="14" t="str">
        <f>VLOOKUP($U3204,look_up!A$2:L3230,6,FALSE)</f>
        <v>Cnidaria</v>
      </c>
      <c r="AA3204" s="14" t="str">
        <f>VLOOKUP($U3204,look_up!A$2:M3230,7,FALSE)</f>
        <v>Anthozoa</v>
      </c>
      <c r="AB3204" s="14" t="str">
        <f>VLOOKUP($U3204,look_up!$A$2:P3230,8,FALSE)</f>
        <v>Alcyonacea</v>
      </c>
      <c r="AC3204" s="14" t="str">
        <f>VLOOKUP($U3204,look_up!$A$2:Q3230,9,FALSE)</f>
        <v>Gorgoniidae</v>
      </c>
      <c r="AD3204" s="14">
        <f>VLOOKUP($U3204,look_up!A$2:P3230,10,FALSE)</f>
        <v>418859</v>
      </c>
      <c r="AE3204" s="16">
        <v>0</v>
      </c>
      <c r="AF3204" s="24" t="s">
        <v>216</v>
      </c>
      <c r="AG3204">
        <v>40</v>
      </c>
      <c r="AH3204" s="16" t="s">
        <v>273</v>
      </c>
      <c r="AI3204" s="16" t="s">
        <v>72</v>
      </c>
      <c r="AJ3204" s="16" t="s">
        <v>214</v>
      </c>
      <c r="AK3204" s="16" t="s">
        <v>236</v>
      </c>
      <c r="AL3204" s="16">
        <v>0</v>
      </c>
    </row>
    <row r="3205" spans="1:38" x14ac:dyDescent="0.3">
      <c r="A3205" s="24" t="s">
        <v>0</v>
      </c>
      <c r="B3205" t="s">
        <v>266</v>
      </c>
      <c r="C3205" t="s">
        <v>277</v>
      </c>
      <c r="D3205">
        <v>-27.296009999999999</v>
      </c>
      <c r="E3205">
        <v>-48.36168</v>
      </c>
      <c r="F3205" s="24" t="s">
        <v>2</v>
      </c>
      <c r="G3205" s="24" t="s">
        <v>3</v>
      </c>
      <c r="H3205" s="25">
        <v>42404</v>
      </c>
      <c r="I3205" s="12" t="s">
        <v>280</v>
      </c>
      <c r="J3205" s="12" t="s">
        <v>245</v>
      </c>
      <c r="K3205" s="12" t="s">
        <v>292</v>
      </c>
      <c r="L3205" s="24" t="s">
        <v>96</v>
      </c>
      <c r="M3205" s="24" t="s">
        <v>272</v>
      </c>
      <c r="N3205" t="s">
        <v>85</v>
      </c>
      <c r="O3205" s="24">
        <v>2</v>
      </c>
      <c r="P3205">
        <v>5</v>
      </c>
      <c r="Q3205">
        <v>5</v>
      </c>
      <c r="R3205">
        <v>24</v>
      </c>
      <c r="S3205" s="24">
        <v>6</v>
      </c>
      <c r="T3205" s="24">
        <v>6</v>
      </c>
      <c r="U3205" t="s">
        <v>193</v>
      </c>
      <c r="V3205" s="14" t="str">
        <f>VLOOKUP($U3205,look_up!$A$2:J3231,2,FALSE)</f>
        <v>Gorgônia</v>
      </c>
      <c r="W3205" s="14" t="str">
        <f>VLOOKUP($U3205,look_up!$A$2:K3231,3,FALSE)</f>
        <v>Species</v>
      </c>
      <c r="X3205" s="14" t="str">
        <f>VLOOKUP($U3205,look_up!$A$2:L3231,4,FALSE)</f>
        <v>NA</v>
      </c>
      <c r="Y3205" s="14" t="str">
        <f>VLOOKUP($U3205,look_up!A$2:K3231,5,FALSE)</f>
        <v>Animalia</v>
      </c>
      <c r="Z3205" s="14" t="str">
        <f>VLOOKUP($U3205,look_up!A$2:L3231,6,FALSE)</f>
        <v>Cnidaria</v>
      </c>
      <c r="AA3205" s="14" t="str">
        <f>VLOOKUP($U3205,look_up!A$2:M3231,7,FALSE)</f>
        <v>Anthozoa</v>
      </c>
      <c r="AB3205" s="14" t="str">
        <f>VLOOKUP($U3205,look_up!$A$2:P3231,8,FALSE)</f>
        <v>Alcyonacea</v>
      </c>
      <c r="AC3205" s="14" t="str">
        <f>VLOOKUP($U3205,look_up!$A$2:Q3231,9,FALSE)</f>
        <v>Gorgoniidae</v>
      </c>
      <c r="AD3205" s="14">
        <f>VLOOKUP($U3205,look_up!A$2:P3231,10,FALSE)</f>
        <v>418859</v>
      </c>
      <c r="AE3205" s="16">
        <v>0</v>
      </c>
      <c r="AF3205" s="24" t="s">
        <v>216</v>
      </c>
      <c r="AG3205">
        <v>40</v>
      </c>
      <c r="AH3205" s="16" t="s">
        <v>273</v>
      </c>
      <c r="AI3205" s="16" t="s">
        <v>72</v>
      </c>
      <c r="AJ3205" s="16" t="s">
        <v>214</v>
      </c>
      <c r="AK3205" s="16" t="s">
        <v>236</v>
      </c>
      <c r="AL3205" s="16">
        <v>0</v>
      </c>
    </row>
    <row r="3206" spans="1:38" x14ac:dyDescent="0.3">
      <c r="A3206" s="24" t="s">
        <v>0</v>
      </c>
      <c r="B3206" t="s">
        <v>266</v>
      </c>
      <c r="C3206" t="s">
        <v>277</v>
      </c>
      <c r="D3206">
        <v>-27.296009999999999</v>
      </c>
      <c r="E3206">
        <v>-48.36168</v>
      </c>
      <c r="F3206" s="24" t="s">
        <v>2</v>
      </c>
      <c r="G3206" s="24" t="s">
        <v>3</v>
      </c>
      <c r="H3206" s="25">
        <v>42404</v>
      </c>
      <c r="I3206" s="12" t="s">
        <v>280</v>
      </c>
      <c r="J3206" s="12" t="s">
        <v>245</v>
      </c>
      <c r="K3206" s="12" t="s">
        <v>292</v>
      </c>
      <c r="L3206" s="24" t="s">
        <v>96</v>
      </c>
      <c r="M3206" s="24" t="s">
        <v>272</v>
      </c>
      <c r="N3206" t="s">
        <v>85</v>
      </c>
      <c r="O3206" s="24">
        <v>3</v>
      </c>
      <c r="P3206">
        <v>5</v>
      </c>
      <c r="Q3206">
        <v>5</v>
      </c>
      <c r="R3206">
        <v>24</v>
      </c>
      <c r="S3206" s="24">
        <v>6</v>
      </c>
      <c r="T3206" s="24">
        <v>6</v>
      </c>
      <c r="U3206" t="s">
        <v>193</v>
      </c>
      <c r="V3206" s="14" t="str">
        <f>VLOOKUP($U3206,look_up!$A$2:J3232,2,FALSE)</f>
        <v>Gorgônia</v>
      </c>
      <c r="W3206" s="14" t="str">
        <f>VLOOKUP($U3206,look_up!$A$2:K3232,3,FALSE)</f>
        <v>Species</v>
      </c>
      <c r="X3206" s="14" t="str">
        <f>VLOOKUP($U3206,look_up!$A$2:L3232,4,FALSE)</f>
        <v>NA</v>
      </c>
      <c r="Y3206" s="14" t="str">
        <f>VLOOKUP($U3206,look_up!A$2:K3232,5,FALSE)</f>
        <v>Animalia</v>
      </c>
      <c r="Z3206" s="14" t="str">
        <f>VLOOKUP($U3206,look_up!A$2:L3232,6,FALSE)</f>
        <v>Cnidaria</v>
      </c>
      <c r="AA3206" s="14" t="str">
        <f>VLOOKUP($U3206,look_up!A$2:M3232,7,FALSE)</f>
        <v>Anthozoa</v>
      </c>
      <c r="AB3206" s="14" t="str">
        <f>VLOOKUP($U3206,look_up!$A$2:P3232,8,FALSE)</f>
        <v>Alcyonacea</v>
      </c>
      <c r="AC3206" s="14" t="str">
        <f>VLOOKUP($U3206,look_up!$A$2:Q3232,9,FALSE)</f>
        <v>Gorgoniidae</v>
      </c>
      <c r="AD3206" s="14">
        <f>VLOOKUP($U3206,look_up!A$2:P3232,10,FALSE)</f>
        <v>418859</v>
      </c>
      <c r="AE3206" s="16">
        <v>0</v>
      </c>
      <c r="AF3206" s="24" t="s">
        <v>216</v>
      </c>
      <c r="AG3206">
        <v>40</v>
      </c>
      <c r="AH3206" s="16" t="s">
        <v>273</v>
      </c>
      <c r="AI3206" s="16" t="s">
        <v>72</v>
      </c>
      <c r="AJ3206" s="16" t="s">
        <v>214</v>
      </c>
      <c r="AK3206" s="16" t="s">
        <v>236</v>
      </c>
      <c r="AL3206" s="16">
        <v>0</v>
      </c>
    </row>
    <row r="3207" spans="1:38" x14ac:dyDescent="0.3">
      <c r="A3207" s="24" t="s">
        <v>0</v>
      </c>
      <c r="B3207" t="s">
        <v>266</v>
      </c>
      <c r="C3207" t="s">
        <v>277</v>
      </c>
      <c r="D3207">
        <v>-27.296009999999999</v>
      </c>
      <c r="E3207">
        <v>-48.36168</v>
      </c>
      <c r="F3207" s="24" t="s">
        <v>2</v>
      </c>
      <c r="G3207" s="24" t="s">
        <v>3</v>
      </c>
      <c r="H3207" s="25">
        <v>42404</v>
      </c>
      <c r="I3207" s="12" t="s">
        <v>280</v>
      </c>
      <c r="J3207" s="12" t="s">
        <v>245</v>
      </c>
      <c r="K3207" s="12" t="s">
        <v>292</v>
      </c>
      <c r="L3207" s="24" t="s">
        <v>96</v>
      </c>
      <c r="M3207" s="24" t="s">
        <v>272</v>
      </c>
      <c r="N3207" t="s">
        <v>85</v>
      </c>
      <c r="O3207" s="24">
        <v>1</v>
      </c>
      <c r="P3207">
        <v>10</v>
      </c>
      <c r="Q3207">
        <v>10</v>
      </c>
      <c r="R3207">
        <v>24</v>
      </c>
      <c r="S3207" s="24">
        <v>6</v>
      </c>
      <c r="T3207" s="24">
        <v>6</v>
      </c>
      <c r="U3207" t="s">
        <v>193</v>
      </c>
      <c r="V3207" s="14" t="str">
        <f>VLOOKUP($U3207,look_up!$A$2:J3233,2,FALSE)</f>
        <v>Gorgônia</v>
      </c>
      <c r="W3207" s="14" t="str">
        <f>VLOOKUP($U3207,look_up!$A$2:K3233,3,FALSE)</f>
        <v>Species</v>
      </c>
      <c r="X3207" s="14" t="str">
        <f>VLOOKUP($U3207,look_up!$A$2:L3233,4,FALSE)</f>
        <v>NA</v>
      </c>
      <c r="Y3207" s="14" t="str">
        <f>VLOOKUP($U3207,look_up!A$2:K3233,5,FALSE)</f>
        <v>Animalia</v>
      </c>
      <c r="Z3207" s="14" t="str">
        <f>VLOOKUP($U3207,look_up!A$2:L3233,6,FALSE)</f>
        <v>Cnidaria</v>
      </c>
      <c r="AA3207" s="14" t="str">
        <f>VLOOKUP($U3207,look_up!A$2:M3233,7,FALSE)</f>
        <v>Anthozoa</v>
      </c>
      <c r="AB3207" s="14" t="str">
        <f>VLOOKUP($U3207,look_up!$A$2:P3233,8,FALSE)</f>
        <v>Alcyonacea</v>
      </c>
      <c r="AC3207" s="14" t="str">
        <f>VLOOKUP($U3207,look_up!$A$2:Q3233,9,FALSE)</f>
        <v>Gorgoniidae</v>
      </c>
      <c r="AD3207" s="14">
        <f>VLOOKUP($U3207,look_up!A$2:P3233,10,FALSE)</f>
        <v>418859</v>
      </c>
      <c r="AE3207" s="16">
        <v>33</v>
      </c>
      <c r="AF3207" s="24" t="s">
        <v>216</v>
      </c>
      <c r="AG3207">
        <v>40</v>
      </c>
      <c r="AH3207" s="16" t="s">
        <v>273</v>
      </c>
      <c r="AI3207" s="16" t="s">
        <v>72</v>
      </c>
      <c r="AJ3207" s="16" t="s">
        <v>214</v>
      </c>
      <c r="AK3207" s="16" t="s">
        <v>236</v>
      </c>
      <c r="AL3207" s="16">
        <v>33</v>
      </c>
    </row>
    <row r="3208" spans="1:38" x14ac:dyDescent="0.3">
      <c r="A3208" s="24" t="s">
        <v>0</v>
      </c>
      <c r="B3208" t="s">
        <v>266</v>
      </c>
      <c r="C3208" t="s">
        <v>277</v>
      </c>
      <c r="D3208">
        <v>-27.296009999999999</v>
      </c>
      <c r="E3208">
        <v>-48.36168</v>
      </c>
      <c r="F3208" s="24" t="s">
        <v>2</v>
      </c>
      <c r="G3208" s="24" t="s">
        <v>3</v>
      </c>
      <c r="H3208" s="25">
        <v>42404</v>
      </c>
      <c r="I3208" s="12" t="s">
        <v>280</v>
      </c>
      <c r="J3208" s="12" t="s">
        <v>245</v>
      </c>
      <c r="K3208" s="12" t="s">
        <v>292</v>
      </c>
      <c r="L3208" s="24" t="s">
        <v>96</v>
      </c>
      <c r="M3208" s="24" t="s">
        <v>272</v>
      </c>
      <c r="N3208" t="s">
        <v>85</v>
      </c>
      <c r="O3208" s="24">
        <v>2</v>
      </c>
      <c r="P3208">
        <v>10</v>
      </c>
      <c r="Q3208">
        <v>10</v>
      </c>
      <c r="R3208">
        <v>24</v>
      </c>
      <c r="S3208" s="24">
        <v>6</v>
      </c>
      <c r="T3208" s="24">
        <v>6</v>
      </c>
      <c r="U3208" t="s">
        <v>193</v>
      </c>
      <c r="V3208" s="14" t="str">
        <f>VLOOKUP($U3208,look_up!$A$2:J3234,2,FALSE)</f>
        <v>Gorgônia</v>
      </c>
      <c r="W3208" s="14" t="str">
        <f>VLOOKUP($U3208,look_up!$A$2:K3234,3,FALSE)</f>
        <v>Species</v>
      </c>
      <c r="X3208" s="14" t="str">
        <f>VLOOKUP($U3208,look_up!$A$2:L3234,4,FALSE)</f>
        <v>NA</v>
      </c>
      <c r="Y3208" s="14" t="str">
        <f>VLOOKUP($U3208,look_up!A$2:K3234,5,FALSE)</f>
        <v>Animalia</v>
      </c>
      <c r="Z3208" s="14" t="str">
        <f>VLOOKUP($U3208,look_up!A$2:L3234,6,FALSE)</f>
        <v>Cnidaria</v>
      </c>
      <c r="AA3208" s="14" t="str">
        <f>VLOOKUP($U3208,look_up!A$2:M3234,7,FALSE)</f>
        <v>Anthozoa</v>
      </c>
      <c r="AB3208" s="14" t="str">
        <f>VLOOKUP($U3208,look_up!$A$2:P3234,8,FALSE)</f>
        <v>Alcyonacea</v>
      </c>
      <c r="AC3208" s="14" t="str">
        <f>VLOOKUP($U3208,look_up!$A$2:Q3234,9,FALSE)</f>
        <v>Gorgoniidae</v>
      </c>
      <c r="AD3208" s="14">
        <f>VLOOKUP($U3208,look_up!A$2:P3234,10,FALSE)</f>
        <v>418859</v>
      </c>
      <c r="AE3208" s="16">
        <v>13</v>
      </c>
      <c r="AF3208" s="24" t="s">
        <v>216</v>
      </c>
      <c r="AG3208">
        <v>40</v>
      </c>
      <c r="AH3208" s="16" t="s">
        <v>273</v>
      </c>
      <c r="AI3208" s="16" t="s">
        <v>72</v>
      </c>
      <c r="AJ3208" s="16" t="s">
        <v>214</v>
      </c>
      <c r="AK3208" s="16" t="s">
        <v>236</v>
      </c>
      <c r="AL3208" s="16">
        <v>13</v>
      </c>
    </row>
    <row r="3209" spans="1:38" x14ac:dyDescent="0.3">
      <c r="A3209" s="24" t="s">
        <v>0</v>
      </c>
      <c r="B3209" t="s">
        <v>266</v>
      </c>
      <c r="C3209" t="s">
        <v>277</v>
      </c>
      <c r="D3209">
        <v>-27.296009999999999</v>
      </c>
      <c r="E3209">
        <v>-48.36168</v>
      </c>
      <c r="F3209" s="24" t="s">
        <v>2</v>
      </c>
      <c r="G3209" s="24" t="s">
        <v>3</v>
      </c>
      <c r="H3209" s="25">
        <v>42404</v>
      </c>
      <c r="I3209" s="12" t="s">
        <v>280</v>
      </c>
      <c r="J3209" s="12" t="s">
        <v>245</v>
      </c>
      <c r="K3209" s="12" t="s">
        <v>292</v>
      </c>
      <c r="L3209" s="24" t="s">
        <v>96</v>
      </c>
      <c r="M3209" s="24" t="s">
        <v>272</v>
      </c>
      <c r="N3209" t="s">
        <v>85</v>
      </c>
      <c r="O3209" s="24">
        <v>3</v>
      </c>
      <c r="P3209">
        <v>10</v>
      </c>
      <c r="Q3209">
        <v>10</v>
      </c>
      <c r="R3209">
        <v>24</v>
      </c>
      <c r="S3209" s="24">
        <v>6</v>
      </c>
      <c r="T3209" s="24">
        <v>6</v>
      </c>
      <c r="U3209" t="s">
        <v>193</v>
      </c>
      <c r="V3209" s="14" t="str">
        <f>VLOOKUP($U3209,look_up!$A$2:J3235,2,FALSE)</f>
        <v>Gorgônia</v>
      </c>
      <c r="W3209" s="14" t="str">
        <f>VLOOKUP($U3209,look_up!$A$2:K3235,3,FALSE)</f>
        <v>Species</v>
      </c>
      <c r="X3209" s="14" t="str">
        <f>VLOOKUP($U3209,look_up!$A$2:L3235,4,FALSE)</f>
        <v>NA</v>
      </c>
      <c r="Y3209" s="14" t="str">
        <f>VLOOKUP($U3209,look_up!A$2:K3235,5,FALSE)</f>
        <v>Animalia</v>
      </c>
      <c r="Z3209" s="14" t="str">
        <f>VLOOKUP($U3209,look_up!A$2:L3235,6,FALSE)</f>
        <v>Cnidaria</v>
      </c>
      <c r="AA3209" s="14" t="str">
        <f>VLOOKUP($U3209,look_up!A$2:M3235,7,FALSE)</f>
        <v>Anthozoa</v>
      </c>
      <c r="AB3209" s="14" t="str">
        <f>VLOOKUP($U3209,look_up!$A$2:P3235,8,FALSE)</f>
        <v>Alcyonacea</v>
      </c>
      <c r="AC3209" s="14" t="str">
        <f>VLOOKUP($U3209,look_up!$A$2:Q3235,9,FALSE)</f>
        <v>Gorgoniidae</v>
      </c>
      <c r="AD3209" s="14">
        <f>VLOOKUP($U3209,look_up!A$2:P3235,10,FALSE)</f>
        <v>418859</v>
      </c>
      <c r="AE3209" s="16">
        <v>10</v>
      </c>
      <c r="AF3209" s="24" t="s">
        <v>216</v>
      </c>
      <c r="AG3209">
        <v>40</v>
      </c>
      <c r="AH3209" s="16" t="s">
        <v>273</v>
      </c>
      <c r="AI3209" s="16" t="s">
        <v>72</v>
      </c>
      <c r="AJ3209" s="16" t="s">
        <v>214</v>
      </c>
      <c r="AK3209" s="16" t="s">
        <v>236</v>
      </c>
      <c r="AL3209" s="16">
        <v>10</v>
      </c>
    </row>
    <row r="3210" spans="1:38" x14ac:dyDescent="0.3">
      <c r="A3210" s="24" t="s">
        <v>0</v>
      </c>
      <c r="B3210" t="s">
        <v>1</v>
      </c>
      <c r="C3210" t="s">
        <v>279</v>
      </c>
      <c r="D3210">
        <v>-27.271709999999999</v>
      </c>
      <c r="E3210">
        <v>-48.331710000000001</v>
      </c>
      <c r="F3210" s="24" t="s">
        <v>2</v>
      </c>
      <c r="G3210" s="24" t="s">
        <v>3</v>
      </c>
      <c r="H3210" s="25">
        <v>42416</v>
      </c>
      <c r="I3210" s="12" t="s">
        <v>294</v>
      </c>
      <c r="J3210" s="12" t="s">
        <v>245</v>
      </c>
      <c r="K3210" s="12" t="s">
        <v>292</v>
      </c>
      <c r="L3210" s="24" t="s">
        <v>96</v>
      </c>
      <c r="M3210" s="24" t="s">
        <v>313</v>
      </c>
      <c r="N3210" t="s">
        <v>85</v>
      </c>
      <c r="O3210" s="24">
        <v>1</v>
      </c>
      <c r="P3210">
        <v>5</v>
      </c>
      <c r="Q3210">
        <v>5</v>
      </c>
      <c r="R3210">
        <v>28</v>
      </c>
      <c r="S3210" s="24">
        <v>14.5</v>
      </c>
      <c r="T3210" s="24">
        <v>13</v>
      </c>
      <c r="U3210" t="s">
        <v>193</v>
      </c>
      <c r="V3210" s="14" t="str">
        <f>VLOOKUP($U3210,look_up!$A$2:J3236,2,FALSE)</f>
        <v>Gorgônia</v>
      </c>
      <c r="W3210" s="14" t="str">
        <f>VLOOKUP($U3210,look_up!$A$2:K3236,3,FALSE)</f>
        <v>Species</v>
      </c>
      <c r="X3210" s="14" t="str">
        <f>VLOOKUP($U3210,look_up!$A$2:L3236,4,FALSE)</f>
        <v>NA</v>
      </c>
      <c r="Y3210" s="14" t="str">
        <f>VLOOKUP($U3210,look_up!A$2:K3236,5,FALSE)</f>
        <v>Animalia</v>
      </c>
      <c r="Z3210" s="14" t="str">
        <f>VLOOKUP($U3210,look_up!A$2:L3236,6,FALSE)</f>
        <v>Cnidaria</v>
      </c>
      <c r="AA3210" s="14" t="str">
        <f>VLOOKUP($U3210,look_up!A$2:M3236,7,FALSE)</f>
        <v>Anthozoa</v>
      </c>
      <c r="AB3210" s="14" t="str">
        <f>VLOOKUP($U3210,look_up!$A$2:P3236,8,FALSE)</f>
        <v>Alcyonacea</v>
      </c>
      <c r="AC3210" s="14" t="str">
        <f>VLOOKUP($U3210,look_up!$A$2:Q3236,9,FALSE)</f>
        <v>Gorgoniidae</v>
      </c>
      <c r="AD3210" s="14">
        <f>VLOOKUP($U3210,look_up!A$2:P3236,10,FALSE)</f>
        <v>418859</v>
      </c>
      <c r="AE3210" s="16">
        <v>1</v>
      </c>
      <c r="AF3210" s="24" t="s">
        <v>216</v>
      </c>
      <c r="AG3210">
        <v>40</v>
      </c>
      <c r="AH3210" s="16" t="s">
        <v>273</v>
      </c>
      <c r="AI3210" s="16" t="s">
        <v>72</v>
      </c>
      <c r="AJ3210" s="16" t="s">
        <v>214</v>
      </c>
      <c r="AK3210" s="16" t="s">
        <v>236</v>
      </c>
      <c r="AL3210" s="16">
        <v>1</v>
      </c>
    </row>
    <row r="3211" spans="1:38" x14ac:dyDescent="0.3">
      <c r="A3211" s="24" t="s">
        <v>0</v>
      </c>
      <c r="B3211" t="s">
        <v>1</v>
      </c>
      <c r="C3211" t="s">
        <v>279</v>
      </c>
      <c r="D3211">
        <v>-27.271709999999999</v>
      </c>
      <c r="E3211">
        <v>-48.331710000000001</v>
      </c>
      <c r="F3211" s="24" t="s">
        <v>2</v>
      </c>
      <c r="G3211" s="24" t="s">
        <v>3</v>
      </c>
      <c r="H3211" s="25">
        <v>42416</v>
      </c>
      <c r="I3211" s="12" t="s">
        <v>294</v>
      </c>
      <c r="J3211" s="12" t="s">
        <v>245</v>
      </c>
      <c r="K3211" s="12" t="s">
        <v>292</v>
      </c>
      <c r="L3211" s="24" t="s">
        <v>96</v>
      </c>
      <c r="M3211" s="24" t="s">
        <v>313</v>
      </c>
      <c r="N3211" t="s">
        <v>85</v>
      </c>
      <c r="O3211" s="24">
        <v>2</v>
      </c>
      <c r="P3211">
        <v>5</v>
      </c>
      <c r="Q3211">
        <v>5</v>
      </c>
      <c r="R3211">
        <v>28</v>
      </c>
      <c r="S3211" s="24">
        <v>14.5</v>
      </c>
      <c r="T3211" s="24">
        <v>13</v>
      </c>
      <c r="U3211" t="s">
        <v>193</v>
      </c>
      <c r="V3211" s="14" t="str">
        <f>VLOOKUP($U3211,look_up!$A$2:J3237,2,FALSE)</f>
        <v>Gorgônia</v>
      </c>
      <c r="W3211" s="14" t="str">
        <f>VLOOKUP($U3211,look_up!$A$2:K3237,3,FALSE)</f>
        <v>Species</v>
      </c>
      <c r="X3211" s="14" t="str">
        <f>VLOOKUP($U3211,look_up!$A$2:L3237,4,FALSE)</f>
        <v>NA</v>
      </c>
      <c r="Y3211" s="14" t="str">
        <f>VLOOKUP($U3211,look_up!A$2:K3237,5,FALSE)</f>
        <v>Animalia</v>
      </c>
      <c r="Z3211" s="14" t="str">
        <f>VLOOKUP($U3211,look_up!A$2:L3237,6,FALSE)</f>
        <v>Cnidaria</v>
      </c>
      <c r="AA3211" s="14" t="str">
        <f>VLOOKUP($U3211,look_up!A$2:M3237,7,FALSE)</f>
        <v>Anthozoa</v>
      </c>
      <c r="AB3211" s="14" t="str">
        <f>VLOOKUP($U3211,look_up!$A$2:P3237,8,FALSE)</f>
        <v>Alcyonacea</v>
      </c>
      <c r="AC3211" s="14" t="str">
        <f>VLOOKUP($U3211,look_up!$A$2:Q3237,9,FALSE)</f>
        <v>Gorgoniidae</v>
      </c>
      <c r="AD3211" s="14">
        <f>VLOOKUP($U3211,look_up!A$2:P3237,10,FALSE)</f>
        <v>418859</v>
      </c>
      <c r="AE3211" s="16">
        <v>1</v>
      </c>
      <c r="AF3211" s="24" t="s">
        <v>216</v>
      </c>
      <c r="AG3211">
        <v>40</v>
      </c>
      <c r="AH3211" s="16" t="s">
        <v>273</v>
      </c>
      <c r="AI3211" s="16" t="s">
        <v>72</v>
      </c>
      <c r="AJ3211" s="16" t="s">
        <v>214</v>
      </c>
      <c r="AK3211" s="16" t="s">
        <v>236</v>
      </c>
      <c r="AL3211" s="16">
        <v>1</v>
      </c>
    </row>
    <row r="3212" spans="1:38" x14ac:dyDescent="0.3">
      <c r="A3212" s="24" t="s">
        <v>0</v>
      </c>
      <c r="B3212" t="s">
        <v>1</v>
      </c>
      <c r="C3212" t="s">
        <v>279</v>
      </c>
      <c r="D3212">
        <v>-27.271709999999999</v>
      </c>
      <c r="E3212">
        <v>-48.331710000000001</v>
      </c>
      <c r="F3212" s="24" t="s">
        <v>2</v>
      </c>
      <c r="G3212" s="24" t="s">
        <v>3</v>
      </c>
      <c r="H3212" s="25">
        <v>42416</v>
      </c>
      <c r="I3212" s="12" t="s">
        <v>294</v>
      </c>
      <c r="J3212" s="12" t="s">
        <v>245</v>
      </c>
      <c r="K3212" s="12" t="s">
        <v>292</v>
      </c>
      <c r="L3212" s="24" t="s">
        <v>96</v>
      </c>
      <c r="M3212" s="24" t="s">
        <v>313</v>
      </c>
      <c r="N3212" t="s">
        <v>85</v>
      </c>
      <c r="O3212" s="24">
        <v>3</v>
      </c>
      <c r="P3212">
        <v>5</v>
      </c>
      <c r="Q3212">
        <v>5</v>
      </c>
      <c r="R3212">
        <v>28</v>
      </c>
      <c r="S3212" s="24">
        <v>14.5</v>
      </c>
      <c r="T3212" s="24">
        <v>13</v>
      </c>
      <c r="U3212" t="s">
        <v>193</v>
      </c>
      <c r="V3212" s="14" t="str">
        <f>VLOOKUP($U3212,look_up!$A$2:J3238,2,FALSE)</f>
        <v>Gorgônia</v>
      </c>
      <c r="W3212" s="14" t="str">
        <f>VLOOKUP($U3212,look_up!$A$2:K3238,3,FALSE)</f>
        <v>Species</v>
      </c>
      <c r="X3212" s="14" t="str">
        <f>VLOOKUP($U3212,look_up!$A$2:L3238,4,FALSE)</f>
        <v>NA</v>
      </c>
      <c r="Y3212" s="14" t="str">
        <f>VLOOKUP($U3212,look_up!A$2:K3238,5,FALSE)</f>
        <v>Animalia</v>
      </c>
      <c r="Z3212" s="14" t="str">
        <f>VLOOKUP($U3212,look_up!A$2:L3238,6,FALSE)</f>
        <v>Cnidaria</v>
      </c>
      <c r="AA3212" s="14" t="str">
        <f>VLOOKUP($U3212,look_up!A$2:M3238,7,FALSE)</f>
        <v>Anthozoa</v>
      </c>
      <c r="AB3212" s="14" t="str">
        <f>VLOOKUP($U3212,look_up!$A$2:P3238,8,FALSE)</f>
        <v>Alcyonacea</v>
      </c>
      <c r="AC3212" s="14" t="str">
        <f>VLOOKUP($U3212,look_up!$A$2:Q3238,9,FALSE)</f>
        <v>Gorgoniidae</v>
      </c>
      <c r="AD3212" s="14">
        <f>VLOOKUP($U3212,look_up!A$2:P3238,10,FALSE)</f>
        <v>418859</v>
      </c>
      <c r="AE3212" s="16">
        <v>5</v>
      </c>
      <c r="AF3212" s="24" t="s">
        <v>216</v>
      </c>
      <c r="AG3212">
        <v>40</v>
      </c>
      <c r="AH3212" s="16" t="s">
        <v>273</v>
      </c>
      <c r="AI3212" s="16" t="s">
        <v>72</v>
      </c>
      <c r="AJ3212" s="16" t="s">
        <v>214</v>
      </c>
      <c r="AK3212" s="16" t="s">
        <v>236</v>
      </c>
      <c r="AL3212" s="16">
        <v>5</v>
      </c>
    </row>
    <row r="3213" spans="1:38" x14ac:dyDescent="0.3">
      <c r="A3213" s="24" t="s">
        <v>0</v>
      </c>
      <c r="B3213" t="s">
        <v>1</v>
      </c>
      <c r="C3213" t="s">
        <v>279</v>
      </c>
      <c r="D3213">
        <v>-27.271709999999999</v>
      </c>
      <c r="E3213">
        <v>-48.331710000000001</v>
      </c>
      <c r="F3213" s="24" t="s">
        <v>2</v>
      </c>
      <c r="G3213" s="24" t="s">
        <v>3</v>
      </c>
      <c r="H3213" s="25">
        <v>42416</v>
      </c>
      <c r="I3213" s="12" t="s">
        <v>294</v>
      </c>
      <c r="J3213" s="12" t="s">
        <v>245</v>
      </c>
      <c r="K3213" s="12" t="s">
        <v>292</v>
      </c>
      <c r="L3213" s="24" t="s">
        <v>96</v>
      </c>
      <c r="M3213" s="24" t="s">
        <v>313</v>
      </c>
      <c r="N3213" t="s">
        <v>86</v>
      </c>
      <c r="O3213" s="24">
        <v>1</v>
      </c>
      <c r="P3213">
        <v>10</v>
      </c>
      <c r="Q3213">
        <v>10</v>
      </c>
      <c r="R3213">
        <v>27</v>
      </c>
      <c r="S3213" s="24">
        <v>14.5</v>
      </c>
      <c r="T3213" s="24">
        <v>13</v>
      </c>
      <c r="U3213" t="s">
        <v>193</v>
      </c>
      <c r="V3213" s="14" t="str">
        <f>VLOOKUP($U3213,look_up!$A$2:J3239,2,FALSE)</f>
        <v>Gorgônia</v>
      </c>
      <c r="W3213" s="14" t="str">
        <f>VLOOKUP($U3213,look_up!$A$2:K3239,3,FALSE)</f>
        <v>Species</v>
      </c>
      <c r="X3213" s="14" t="str">
        <f>VLOOKUP($U3213,look_up!$A$2:L3239,4,FALSE)</f>
        <v>NA</v>
      </c>
      <c r="Y3213" s="14" t="str">
        <f>VLOOKUP($U3213,look_up!A$2:K3239,5,FALSE)</f>
        <v>Animalia</v>
      </c>
      <c r="Z3213" s="14" t="str">
        <f>VLOOKUP($U3213,look_up!A$2:L3239,6,FALSE)</f>
        <v>Cnidaria</v>
      </c>
      <c r="AA3213" s="14" t="str">
        <f>VLOOKUP($U3213,look_up!A$2:M3239,7,FALSE)</f>
        <v>Anthozoa</v>
      </c>
      <c r="AB3213" s="14" t="str">
        <f>VLOOKUP($U3213,look_up!$A$2:P3239,8,FALSE)</f>
        <v>Alcyonacea</v>
      </c>
      <c r="AC3213" s="14" t="str">
        <f>VLOOKUP($U3213,look_up!$A$2:Q3239,9,FALSE)</f>
        <v>Gorgoniidae</v>
      </c>
      <c r="AD3213" s="14">
        <f>VLOOKUP($U3213,look_up!A$2:P3239,10,FALSE)</f>
        <v>418859</v>
      </c>
      <c r="AE3213" s="16">
        <v>0</v>
      </c>
      <c r="AF3213" s="24" t="s">
        <v>216</v>
      </c>
      <c r="AG3213">
        <v>40</v>
      </c>
      <c r="AH3213" s="16" t="s">
        <v>273</v>
      </c>
      <c r="AI3213" s="16" t="s">
        <v>72</v>
      </c>
      <c r="AJ3213" s="16" t="s">
        <v>214</v>
      </c>
      <c r="AK3213" s="16" t="s">
        <v>236</v>
      </c>
      <c r="AL3213" s="16">
        <v>0</v>
      </c>
    </row>
    <row r="3214" spans="1:38" x14ac:dyDescent="0.3">
      <c r="A3214" s="24" t="s">
        <v>0</v>
      </c>
      <c r="B3214" t="s">
        <v>1</v>
      </c>
      <c r="C3214" t="s">
        <v>279</v>
      </c>
      <c r="D3214">
        <v>-27.271709999999999</v>
      </c>
      <c r="E3214">
        <v>-48.331710000000001</v>
      </c>
      <c r="F3214" s="24" t="s">
        <v>2</v>
      </c>
      <c r="G3214" s="24" t="s">
        <v>3</v>
      </c>
      <c r="H3214" s="25">
        <v>42416</v>
      </c>
      <c r="I3214" s="12" t="s">
        <v>294</v>
      </c>
      <c r="J3214" s="12" t="s">
        <v>245</v>
      </c>
      <c r="K3214" s="12" t="s">
        <v>292</v>
      </c>
      <c r="L3214" s="24" t="s">
        <v>96</v>
      </c>
      <c r="M3214" s="24" t="s">
        <v>313</v>
      </c>
      <c r="N3214" t="s">
        <v>86</v>
      </c>
      <c r="O3214" s="24">
        <v>2</v>
      </c>
      <c r="P3214">
        <v>10</v>
      </c>
      <c r="Q3214">
        <v>10</v>
      </c>
      <c r="R3214">
        <v>27</v>
      </c>
      <c r="S3214" s="24">
        <v>14.5</v>
      </c>
      <c r="T3214" s="24">
        <v>13</v>
      </c>
      <c r="U3214" t="s">
        <v>193</v>
      </c>
      <c r="V3214" s="14" t="str">
        <f>VLOOKUP($U3214,look_up!$A$2:J3240,2,FALSE)</f>
        <v>Gorgônia</v>
      </c>
      <c r="W3214" s="14" t="str">
        <f>VLOOKUP($U3214,look_up!$A$2:K3240,3,FALSE)</f>
        <v>Species</v>
      </c>
      <c r="X3214" s="14" t="str">
        <f>VLOOKUP($U3214,look_up!$A$2:L3240,4,FALSE)</f>
        <v>NA</v>
      </c>
      <c r="Y3214" s="14" t="str">
        <f>VLOOKUP($U3214,look_up!A$2:K3240,5,FALSE)</f>
        <v>Animalia</v>
      </c>
      <c r="Z3214" s="14" t="str">
        <f>VLOOKUP($U3214,look_up!A$2:L3240,6,FALSE)</f>
        <v>Cnidaria</v>
      </c>
      <c r="AA3214" s="14" t="str">
        <f>VLOOKUP($U3214,look_up!A$2:M3240,7,FALSE)</f>
        <v>Anthozoa</v>
      </c>
      <c r="AB3214" s="14" t="str">
        <f>VLOOKUP($U3214,look_up!$A$2:P3240,8,FALSE)</f>
        <v>Alcyonacea</v>
      </c>
      <c r="AC3214" s="14" t="str">
        <f>VLOOKUP($U3214,look_up!$A$2:Q3240,9,FALSE)</f>
        <v>Gorgoniidae</v>
      </c>
      <c r="AD3214" s="14">
        <f>VLOOKUP($U3214,look_up!A$2:P3240,10,FALSE)</f>
        <v>418859</v>
      </c>
      <c r="AE3214" s="16">
        <v>0</v>
      </c>
      <c r="AF3214" s="24" t="s">
        <v>216</v>
      </c>
      <c r="AG3214">
        <v>40</v>
      </c>
      <c r="AH3214" s="16" t="s">
        <v>273</v>
      </c>
      <c r="AI3214" s="16" t="s">
        <v>72</v>
      </c>
      <c r="AJ3214" s="16" t="s">
        <v>214</v>
      </c>
      <c r="AK3214" s="16" t="s">
        <v>236</v>
      </c>
      <c r="AL3214" s="16">
        <v>0</v>
      </c>
    </row>
    <row r="3215" spans="1:38" x14ac:dyDescent="0.3">
      <c r="A3215" s="24" t="s">
        <v>0</v>
      </c>
      <c r="B3215" t="s">
        <v>1</v>
      </c>
      <c r="C3215" t="s">
        <v>279</v>
      </c>
      <c r="D3215">
        <v>-27.271709999999999</v>
      </c>
      <c r="E3215">
        <v>-48.331710000000001</v>
      </c>
      <c r="F3215" s="24" t="s">
        <v>2</v>
      </c>
      <c r="G3215" s="24" t="s">
        <v>3</v>
      </c>
      <c r="H3215" s="25">
        <v>42416</v>
      </c>
      <c r="I3215" s="12" t="s">
        <v>294</v>
      </c>
      <c r="J3215" s="12" t="s">
        <v>245</v>
      </c>
      <c r="K3215" s="12" t="s">
        <v>292</v>
      </c>
      <c r="L3215" s="24" t="s">
        <v>96</v>
      </c>
      <c r="M3215" s="24" t="s">
        <v>313</v>
      </c>
      <c r="N3215" t="s">
        <v>86</v>
      </c>
      <c r="O3215" s="24">
        <v>3</v>
      </c>
      <c r="P3215">
        <v>10</v>
      </c>
      <c r="Q3215">
        <v>10</v>
      </c>
      <c r="R3215">
        <v>27</v>
      </c>
      <c r="S3215" s="24">
        <v>14.5</v>
      </c>
      <c r="T3215" s="24">
        <v>13</v>
      </c>
      <c r="U3215" t="s">
        <v>193</v>
      </c>
      <c r="V3215" s="14" t="str">
        <f>VLOOKUP($U3215,look_up!$A$2:J3241,2,FALSE)</f>
        <v>Gorgônia</v>
      </c>
      <c r="W3215" s="14" t="str">
        <f>VLOOKUP($U3215,look_up!$A$2:K3241,3,FALSE)</f>
        <v>Species</v>
      </c>
      <c r="X3215" s="14" t="str">
        <f>VLOOKUP($U3215,look_up!$A$2:L3241,4,FALSE)</f>
        <v>NA</v>
      </c>
      <c r="Y3215" s="14" t="str">
        <f>VLOOKUP($U3215,look_up!A$2:K3241,5,FALSE)</f>
        <v>Animalia</v>
      </c>
      <c r="Z3215" s="14" t="str">
        <f>VLOOKUP($U3215,look_up!A$2:L3241,6,FALSE)</f>
        <v>Cnidaria</v>
      </c>
      <c r="AA3215" s="14" t="str">
        <f>VLOOKUP($U3215,look_up!A$2:M3241,7,FALSE)</f>
        <v>Anthozoa</v>
      </c>
      <c r="AB3215" s="14" t="str">
        <f>VLOOKUP($U3215,look_up!$A$2:P3241,8,FALSE)</f>
        <v>Alcyonacea</v>
      </c>
      <c r="AC3215" s="14" t="str">
        <f>VLOOKUP($U3215,look_up!$A$2:Q3241,9,FALSE)</f>
        <v>Gorgoniidae</v>
      </c>
      <c r="AD3215" s="14">
        <f>VLOOKUP($U3215,look_up!A$2:P3241,10,FALSE)</f>
        <v>418859</v>
      </c>
      <c r="AE3215" s="16">
        <v>2</v>
      </c>
      <c r="AF3215" s="24" t="s">
        <v>216</v>
      </c>
      <c r="AG3215">
        <v>40</v>
      </c>
      <c r="AH3215" s="16" t="s">
        <v>273</v>
      </c>
      <c r="AI3215" s="16" t="s">
        <v>72</v>
      </c>
      <c r="AJ3215" s="16" t="s">
        <v>214</v>
      </c>
      <c r="AK3215" s="16" t="s">
        <v>236</v>
      </c>
      <c r="AL3215" s="16">
        <v>2</v>
      </c>
    </row>
    <row r="3216" spans="1:38" x14ac:dyDescent="0.3">
      <c r="A3216" s="24" t="s">
        <v>0</v>
      </c>
      <c r="B3216" t="s">
        <v>308</v>
      </c>
      <c r="C3216" t="s">
        <v>281</v>
      </c>
      <c r="D3216">
        <v>-27.274239999999999</v>
      </c>
      <c r="E3216">
        <v>-48.3339</v>
      </c>
      <c r="F3216" s="24" t="s">
        <v>2</v>
      </c>
      <c r="G3216" s="24" t="s">
        <v>3</v>
      </c>
      <c r="H3216" s="25">
        <v>42417</v>
      </c>
      <c r="I3216" s="12" t="s">
        <v>103</v>
      </c>
      <c r="J3216" s="12" t="s">
        <v>245</v>
      </c>
      <c r="K3216" s="12" t="s">
        <v>292</v>
      </c>
      <c r="L3216" s="24" t="s">
        <v>96</v>
      </c>
      <c r="M3216" s="24" t="s">
        <v>313</v>
      </c>
      <c r="N3216" t="s">
        <v>85</v>
      </c>
      <c r="O3216" s="24">
        <v>1</v>
      </c>
      <c r="P3216">
        <v>5</v>
      </c>
      <c r="Q3216">
        <v>5</v>
      </c>
      <c r="R3216">
        <v>26</v>
      </c>
      <c r="S3216" s="24">
        <v>13.5</v>
      </c>
      <c r="T3216" s="24">
        <v>13.5</v>
      </c>
      <c r="U3216" t="s">
        <v>193</v>
      </c>
      <c r="V3216" s="14" t="str">
        <f>VLOOKUP($U3216,look_up!$A$2:J3242,2,FALSE)</f>
        <v>Gorgônia</v>
      </c>
      <c r="W3216" s="14" t="str">
        <f>VLOOKUP($U3216,look_up!$A$2:K3242,3,FALSE)</f>
        <v>Species</v>
      </c>
      <c r="X3216" s="14" t="str">
        <f>VLOOKUP($U3216,look_up!$A$2:L3242,4,FALSE)</f>
        <v>NA</v>
      </c>
      <c r="Y3216" s="14" t="str">
        <f>VLOOKUP($U3216,look_up!A$2:K3242,5,FALSE)</f>
        <v>Animalia</v>
      </c>
      <c r="Z3216" s="14" t="str">
        <f>VLOOKUP($U3216,look_up!A$2:L3242,6,FALSE)</f>
        <v>Cnidaria</v>
      </c>
      <c r="AA3216" s="14" t="str">
        <f>VLOOKUP($U3216,look_up!A$2:M3242,7,FALSE)</f>
        <v>Anthozoa</v>
      </c>
      <c r="AB3216" s="14" t="str">
        <f>VLOOKUP($U3216,look_up!$A$2:P3242,8,FALSE)</f>
        <v>Alcyonacea</v>
      </c>
      <c r="AC3216" s="14" t="str">
        <f>VLOOKUP($U3216,look_up!$A$2:Q3242,9,FALSE)</f>
        <v>Gorgoniidae</v>
      </c>
      <c r="AD3216" s="14">
        <f>VLOOKUP($U3216,look_up!A$2:P3242,10,FALSE)</f>
        <v>418859</v>
      </c>
      <c r="AE3216" s="16">
        <v>0</v>
      </c>
      <c r="AF3216" s="24" t="s">
        <v>216</v>
      </c>
      <c r="AG3216">
        <v>40</v>
      </c>
      <c r="AH3216" s="16" t="s">
        <v>273</v>
      </c>
      <c r="AI3216" s="16" t="s">
        <v>72</v>
      </c>
      <c r="AJ3216" s="16" t="s">
        <v>214</v>
      </c>
      <c r="AK3216" s="16" t="s">
        <v>236</v>
      </c>
      <c r="AL3216" s="16">
        <v>0</v>
      </c>
    </row>
    <row r="3217" spans="1:38" x14ac:dyDescent="0.3">
      <c r="A3217" s="24" t="s">
        <v>0</v>
      </c>
      <c r="B3217" t="s">
        <v>308</v>
      </c>
      <c r="C3217" t="s">
        <v>281</v>
      </c>
      <c r="D3217">
        <v>-27.274239999999999</v>
      </c>
      <c r="E3217">
        <v>-48.3339</v>
      </c>
      <c r="F3217" s="24" t="s">
        <v>2</v>
      </c>
      <c r="G3217" s="24" t="s">
        <v>3</v>
      </c>
      <c r="H3217" s="25">
        <v>42417</v>
      </c>
      <c r="I3217" s="12" t="s">
        <v>103</v>
      </c>
      <c r="J3217" s="12" t="s">
        <v>245</v>
      </c>
      <c r="K3217" s="12" t="s">
        <v>292</v>
      </c>
      <c r="L3217" s="24" t="s">
        <v>96</v>
      </c>
      <c r="M3217" s="24" t="s">
        <v>313</v>
      </c>
      <c r="N3217" t="s">
        <v>85</v>
      </c>
      <c r="O3217" s="24">
        <v>2</v>
      </c>
      <c r="P3217">
        <v>5</v>
      </c>
      <c r="Q3217">
        <v>5</v>
      </c>
      <c r="R3217">
        <v>26</v>
      </c>
      <c r="S3217" s="24">
        <v>13.5</v>
      </c>
      <c r="T3217" s="24">
        <v>13.5</v>
      </c>
      <c r="U3217" t="s">
        <v>193</v>
      </c>
      <c r="V3217" s="14" t="str">
        <f>VLOOKUP($U3217,look_up!$A$2:J3243,2,FALSE)</f>
        <v>Gorgônia</v>
      </c>
      <c r="W3217" s="14" t="str">
        <f>VLOOKUP($U3217,look_up!$A$2:K3243,3,FALSE)</f>
        <v>Species</v>
      </c>
      <c r="X3217" s="14" t="str">
        <f>VLOOKUP($U3217,look_up!$A$2:L3243,4,FALSE)</f>
        <v>NA</v>
      </c>
      <c r="Y3217" s="14" t="str">
        <f>VLOOKUP($U3217,look_up!A$2:K3243,5,FALSE)</f>
        <v>Animalia</v>
      </c>
      <c r="Z3217" s="14" t="str">
        <f>VLOOKUP($U3217,look_up!A$2:L3243,6,FALSE)</f>
        <v>Cnidaria</v>
      </c>
      <c r="AA3217" s="14" t="str">
        <f>VLOOKUP($U3217,look_up!A$2:M3243,7,FALSE)</f>
        <v>Anthozoa</v>
      </c>
      <c r="AB3217" s="14" t="str">
        <f>VLOOKUP($U3217,look_up!$A$2:P3243,8,FALSE)</f>
        <v>Alcyonacea</v>
      </c>
      <c r="AC3217" s="14" t="str">
        <f>VLOOKUP($U3217,look_up!$A$2:Q3243,9,FALSE)</f>
        <v>Gorgoniidae</v>
      </c>
      <c r="AD3217" s="14">
        <f>VLOOKUP($U3217,look_up!A$2:P3243,10,FALSE)</f>
        <v>418859</v>
      </c>
      <c r="AE3217" s="16">
        <v>0</v>
      </c>
      <c r="AF3217" s="24" t="s">
        <v>216</v>
      </c>
      <c r="AG3217">
        <v>40</v>
      </c>
      <c r="AH3217" s="16" t="s">
        <v>273</v>
      </c>
      <c r="AI3217" s="16" t="s">
        <v>72</v>
      </c>
      <c r="AJ3217" s="16" t="s">
        <v>214</v>
      </c>
      <c r="AK3217" s="16" t="s">
        <v>236</v>
      </c>
      <c r="AL3217" s="16">
        <v>0</v>
      </c>
    </row>
    <row r="3218" spans="1:38" x14ac:dyDescent="0.3">
      <c r="A3218" s="24" t="s">
        <v>0</v>
      </c>
      <c r="B3218" t="s">
        <v>308</v>
      </c>
      <c r="C3218" t="s">
        <v>281</v>
      </c>
      <c r="D3218">
        <v>-27.274239999999999</v>
      </c>
      <c r="E3218">
        <v>-48.3339</v>
      </c>
      <c r="F3218" s="24" t="s">
        <v>2</v>
      </c>
      <c r="G3218" s="24" t="s">
        <v>3</v>
      </c>
      <c r="H3218" s="25">
        <v>42417</v>
      </c>
      <c r="I3218" s="12" t="s">
        <v>103</v>
      </c>
      <c r="J3218" s="12" t="s">
        <v>245</v>
      </c>
      <c r="K3218" s="12" t="s">
        <v>292</v>
      </c>
      <c r="L3218" s="24" t="s">
        <v>96</v>
      </c>
      <c r="M3218" s="24" t="s">
        <v>313</v>
      </c>
      <c r="N3218" t="s">
        <v>85</v>
      </c>
      <c r="O3218" s="24">
        <v>3</v>
      </c>
      <c r="P3218">
        <v>5</v>
      </c>
      <c r="Q3218">
        <v>5</v>
      </c>
      <c r="R3218">
        <v>26</v>
      </c>
      <c r="S3218" s="24">
        <v>13.5</v>
      </c>
      <c r="T3218" s="24">
        <v>13.5</v>
      </c>
      <c r="U3218" t="s">
        <v>193</v>
      </c>
      <c r="V3218" s="14" t="str">
        <f>VLOOKUP($U3218,look_up!$A$2:J3244,2,FALSE)</f>
        <v>Gorgônia</v>
      </c>
      <c r="W3218" s="14" t="str">
        <f>VLOOKUP($U3218,look_up!$A$2:K3244,3,FALSE)</f>
        <v>Species</v>
      </c>
      <c r="X3218" s="14" t="str">
        <f>VLOOKUP($U3218,look_up!$A$2:L3244,4,FALSE)</f>
        <v>NA</v>
      </c>
      <c r="Y3218" s="14" t="str">
        <f>VLOOKUP($U3218,look_up!A$2:K3244,5,FALSE)</f>
        <v>Animalia</v>
      </c>
      <c r="Z3218" s="14" t="str">
        <f>VLOOKUP($U3218,look_up!A$2:L3244,6,FALSE)</f>
        <v>Cnidaria</v>
      </c>
      <c r="AA3218" s="14" t="str">
        <f>VLOOKUP($U3218,look_up!A$2:M3244,7,FALSE)</f>
        <v>Anthozoa</v>
      </c>
      <c r="AB3218" s="14" t="str">
        <f>VLOOKUP($U3218,look_up!$A$2:P3244,8,FALSE)</f>
        <v>Alcyonacea</v>
      </c>
      <c r="AC3218" s="14" t="str">
        <f>VLOOKUP($U3218,look_up!$A$2:Q3244,9,FALSE)</f>
        <v>Gorgoniidae</v>
      </c>
      <c r="AD3218" s="14">
        <f>VLOOKUP($U3218,look_up!A$2:P3244,10,FALSE)</f>
        <v>418859</v>
      </c>
      <c r="AE3218" s="16">
        <v>0</v>
      </c>
      <c r="AF3218" s="24" t="s">
        <v>216</v>
      </c>
      <c r="AG3218">
        <v>40</v>
      </c>
      <c r="AH3218" s="16" t="s">
        <v>273</v>
      </c>
      <c r="AI3218" s="16" t="s">
        <v>72</v>
      </c>
      <c r="AJ3218" s="16" t="s">
        <v>214</v>
      </c>
      <c r="AK3218" s="16" t="s">
        <v>236</v>
      </c>
      <c r="AL3218" s="16">
        <v>0</v>
      </c>
    </row>
    <row r="3219" spans="1:38" x14ac:dyDescent="0.3">
      <c r="A3219" s="24" t="s">
        <v>0</v>
      </c>
      <c r="B3219" t="s">
        <v>308</v>
      </c>
      <c r="C3219" t="s">
        <v>281</v>
      </c>
      <c r="D3219">
        <v>-27.274239999999999</v>
      </c>
      <c r="E3219">
        <v>-48.3339</v>
      </c>
      <c r="F3219" s="24" t="s">
        <v>2</v>
      </c>
      <c r="G3219" s="24" t="s">
        <v>3</v>
      </c>
      <c r="H3219" s="25">
        <v>42417</v>
      </c>
      <c r="I3219" s="12" t="s">
        <v>103</v>
      </c>
      <c r="J3219" s="12" t="s">
        <v>245</v>
      </c>
      <c r="K3219" s="12" t="s">
        <v>292</v>
      </c>
      <c r="L3219" s="24" t="s">
        <v>96</v>
      </c>
      <c r="M3219" s="24" t="s">
        <v>313</v>
      </c>
      <c r="N3219" t="s">
        <v>85</v>
      </c>
      <c r="O3219" s="24">
        <v>1</v>
      </c>
      <c r="P3219">
        <v>10</v>
      </c>
      <c r="Q3219">
        <v>10</v>
      </c>
      <c r="R3219">
        <v>26</v>
      </c>
      <c r="S3219" s="24">
        <v>13.5</v>
      </c>
      <c r="T3219" s="24">
        <v>13.5</v>
      </c>
      <c r="U3219" t="s">
        <v>193</v>
      </c>
      <c r="V3219" s="14" t="str">
        <f>VLOOKUP($U3219,look_up!$A$2:J3245,2,FALSE)</f>
        <v>Gorgônia</v>
      </c>
      <c r="W3219" s="14" t="str">
        <f>VLOOKUP($U3219,look_up!$A$2:K3245,3,FALSE)</f>
        <v>Species</v>
      </c>
      <c r="X3219" s="14" t="str">
        <f>VLOOKUP($U3219,look_up!$A$2:L3245,4,FALSE)</f>
        <v>NA</v>
      </c>
      <c r="Y3219" s="14" t="str">
        <f>VLOOKUP($U3219,look_up!A$2:K3245,5,FALSE)</f>
        <v>Animalia</v>
      </c>
      <c r="Z3219" s="14" t="str">
        <f>VLOOKUP($U3219,look_up!A$2:L3245,6,FALSE)</f>
        <v>Cnidaria</v>
      </c>
      <c r="AA3219" s="14" t="str">
        <f>VLOOKUP($U3219,look_up!A$2:M3245,7,FALSE)</f>
        <v>Anthozoa</v>
      </c>
      <c r="AB3219" s="14" t="str">
        <f>VLOOKUP($U3219,look_up!$A$2:P3245,8,FALSE)</f>
        <v>Alcyonacea</v>
      </c>
      <c r="AC3219" s="14" t="str">
        <f>VLOOKUP($U3219,look_up!$A$2:Q3245,9,FALSE)</f>
        <v>Gorgoniidae</v>
      </c>
      <c r="AD3219" s="14">
        <f>VLOOKUP($U3219,look_up!A$2:P3245,10,FALSE)</f>
        <v>418859</v>
      </c>
      <c r="AE3219" s="16">
        <v>4</v>
      </c>
      <c r="AF3219" s="24" t="s">
        <v>216</v>
      </c>
      <c r="AG3219">
        <v>40</v>
      </c>
      <c r="AH3219" s="16" t="s">
        <v>273</v>
      </c>
      <c r="AI3219" s="16" t="s">
        <v>72</v>
      </c>
      <c r="AJ3219" s="16" t="s">
        <v>214</v>
      </c>
      <c r="AK3219" s="16" t="s">
        <v>236</v>
      </c>
      <c r="AL3219" s="16">
        <v>4</v>
      </c>
    </row>
    <row r="3220" spans="1:38" x14ac:dyDescent="0.3">
      <c r="A3220" s="24" t="s">
        <v>0</v>
      </c>
      <c r="B3220" t="s">
        <v>308</v>
      </c>
      <c r="C3220" t="s">
        <v>281</v>
      </c>
      <c r="D3220">
        <v>-27.274239999999999</v>
      </c>
      <c r="E3220">
        <v>-48.3339</v>
      </c>
      <c r="F3220" s="24" t="s">
        <v>2</v>
      </c>
      <c r="G3220" s="24" t="s">
        <v>3</v>
      </c>
      <c r="H3220" s="25">
        <v>42417</v>
      </c>
      <c r="I3220" s="12" t="s">
        <v>103</v>
      </c>
      <c r="J3220" s="12" t="s">
        <v>245</v>
      </c>
      <c r="K3220" s="12" t="s">
        <v>292</v>
      </c>
      <c r="L3220" s="24" t="s">
        <v>96</v>
      </c>
      <c r="M3220" s="24" t="s">
        <v>313</v>
      </c>
      <c r="N3220" t="s">
        <v>85</v>
      </c>
      <c r="O3220" s="24">
        <v>2</v>
      </c>
      <c r="P3220">
        <v>10</v>
      </c>
      <c r="Q3220">
        <v>10</v>
      </c>
      <c r="R3220">
        <v>26</v>
      </c>
      <c r="S3220" s="24">
        <v>13.5</v>
      </c>
      <c r="T3220" s="24">
        <v>13.5</v>
      </c>
      <c r="U3220" t="s">
        <v>193</v>
      </c>
      <c r="V3220" s="14" t="str">
        <f>VLOOKUP($U3220,look_up!$A$2:J3246,2,FALSE)</f>
        <v>Gorgônia</v>
      </c>
      <c r="W3220" s="14" t="str">
        <f>VLOOKUP($U3220,look_up!$A$2:K3246,3,FALSE)</f>
        <v>Species</v>
      </c>
      <c r="X3220" s="14" t="str">
        <f>VLOOKUP($U3220,look_up!$A$2:L3246,4,FALSE)</f>
        <v>NA</v>
      </c>
      <c r="Y3220" s="14" t="str">
        <f>VLOOKUP($U3220,look_up!A$2:K3246,5,FALSE)</f>
        <v>Animalia</v>
      </c>
      <c r="Z3220" s="14" t="str">
        <f>VLOOKUP($U3220,look_up!A$2:L3246,6,FALSE)</f>
        <v>Cnidaria</v>
      </c>
      <c r="AA3220" s="14" t="str">
        <f>VLOOKUP($U3220,look_up!A$2:M3246,7,FALSE)</f>
        <v>Anthozoa</v>
      </c>
      <c r="AB3220" s="14" t="str">
        <f>VLOOKUP($U3220,look_up!$A$2:P3246,8,FALSE)</f>
        <v>Alcyonacea</v>
      </c>
      <c r="AC3220" s="14" t="str">
        <f>VLOOKUP($U3220,look_up!$A$2:Q3246,9,FALSE)</f>
        <v>Gorgoniidae</v>
      </c>
      <c r="AD3220" s="14">
        <f>VLOOKUP($U3220,look_up!A$2:P3246,10,FALSE)</f>
        <v>418859</v>
      </c>
      <c r="AE3220" s="16">
        <v>4</v>
      </c>
      <c r="AF3220" s="24" t="s">
        <v>216</v>
      </c>
      <c r="AG3220">
        <v>40</v>
      </c>
      <c r="AH3220" s="16" t="s">
        <v>273</v>
      </c>
      <c r="AI3220" s="16" t="s">
        <v>72</v>
      </c>
      <c r="AJ3220" s="16" t="s">
        <v>214</v>
      </c>
      <c r="AK3220" s="16" t="s">
        <v>236</v>
      </c>
      <c r="AL3220" s="16">
        <v>4</v>
      </c>
    </row>
    <row r="3221" spans="1:38" x14ac:dyDescent="0.3">
      <c r="A3221" s="24" t="s">
        <v>0</v>
      </c>
      <c r="B3221" t="s">
        <v>308</v>
      </c>
      <c r="C3221" t="s">
        <v>281</v>
      </c>
      <c r="D3221">
        <v>-27.274239999999999</v>
      </c>
      <c r="E3221">
        <v>-48.3339</v>
      </c>
      <c r="F3221" s="24" t="s">
        <v>2</v>
      </c>
      <c r="G3221" s="24" t="s">
        <v>3</v>
      </c>
      <c r="H3221" s="25">
        <v>42417</v>
      </c>
      <c r="I3221" s="12" t="s">
        <v>103</v>
      </c>
      <c r="J3221" s="12" t="s">
        <v>245</v>
      </c>
      <c r="K3221" s="12" t="s">
        <v>292</v>
      </c>
      <c r="L3221" s="24" t="s">
        <v>96</v>
      </c>
      <c r="M3221" s="24" t="s">
        <v>313</v>
      </c>
      <c r="N3221" t="s">
        <v>85</v>
      </c>
      <c r="O3221" s="24">
        <v>3</v>
      </c>
      <c r="P3221">
        <v>10</v>
      </c>
      <c r="Q3221">
        <v>10</v>
      </c>
      <c r="R3221">
        <v>26</v>
      </c>
      <c r="S3221" s="24">
        <v>13.5</v>
      </c>
      <c r="T3221" s="24">
        <v>13.5</v>
      </c>
      <c r="U3221" t="s">
        <v>193</v>
      </c>
      <c r="V3221" s="14" t="str">
        <f>VLOOKUP($U3221,look_up!$A$2:J3247,2,FALSE)</f>
        <v>Gorgônia</v>
      </c>
      <c r="W3221" s="14" t="str">
        <f>VLOOKUP($U3221,look_up!$A$2:K3247,3,FALSE)</f>
        <v>Species</v>
      </c>
      <c r="X3221" s="14" t="str">
        <f>VLOOKUP($U3221,look_up!$A$2:L3247,4,FALSE)</f>
        <v>NA</v>
      </c>
      <c r="Y3221" s="14" t="str">
        <f>VLOOKUP($U3221,look_up!A$2:K3247,5,FALSE)</f>
        <v>Animalia</v>
      </c>
      <c r="Z3221" s="14" t="str">
        <f>VLOOKUP($U3221,look_up!A$2:L3247,6,FALSE)</f>
        <v>Cnidaria</v>
      </c>
      <c r="AA3221" s="14" t="str">
        <f>VLOOKUP($U3221,look_up!A$2:M3247,7,FALSE)</f>
        <v>Anthozoa</v>
      </c>
      <c r="AB3221" s="14" t="str">
        <f>VLOOKUP($U3221,look_up!$A$2:P3247,8,FALSE)</f>
        <v>Alcyonacea</v>
      </c>
      <c r="AC3221" s="14" t="str">
        <f>VLOOKUP($U3221,look_up!$A$2:Q3247,9,FALSE)</f>
        <v>Gorgoniidae</v>
      </c>
      <c r="AD3221" s="14">
        <f>VLOOKUP($U3221,look_up!A$2:P3247,10,FALSE)</f>
        <v>418859</v>
      </c>
      <c r="AE3221" s="16">
        <v>1</v>
      </c>
      <c r="AF3221" s="24" t="s">
        <v>216</v>
      </c>
      <c r="AG3221">
        <v>40</v>
      </c>
      <c r="AH3221" s="16" t="s">
        <v>273</v>
      </c>
      <c r="AI3221" s="16" t="s">
        <v>72</v>
      </c>
      <c r="AJ3221" s="16" t="s">
        <v>214</v>
      </c>
      <c r="AK3221" s="16" t="s">
        <v>236</v>
      </c>
      <c r="AL3221" s="16">
        <v>1</v>
      </c>
    </row>
    <row r="3222" spans="1:38" x14ac:dyDescent="0.3">
      <c r="A3222" s="24" t="s">
        <v>0</v>
      </c>
      <c r="B3222" t="s">
        <v>267</v>
      </c>
      <c r="C3222" t="s">
        <v>283</v>
      </c>
      <c r="D3222">
        <v>-27.27486</v>
      </c>
      <c r="E3222">
        <v>-48.36674</v>
      </c>
      <c r="F3222" s="24" t="s">
        <v>2</v>
      </c>
      <c r="G3222" s="24" t="s">
        <v>3</v>
      </c>
      <c r="H3222" s="25">
        <v>42396</v>
      </c>
      <c r="I3222" s="12" t="s">
        <v>282</v>
      </c>
      <c r="J3222" s="12" t="s">
        <v>270</v>
      </c>
      <c r="K3222" s="12" t="s">
        <v>292</v>
      </c>
      <c r="L3222" s="24" t="s">
        <v>96</v>
      </c>
      <c r="M3222" s="24" t="s">
        <v>313</v>
      </c>
      <c r="N3222" t="s">
        <v>85</v>
      </c>
      <c r="O3222" s="24">
        <v>1</v>
      </c>
      <c r="P3222">
        <v>5</v>
      </c>
      <c r="Q3222">
        <v>5</v>
      </c>
      <c r="R3222">
        <v>26</v>
      </c>
      <c r="S3222" s="24">
        <v>9.5</v>
      </c>
      <c r="T3222" s="24">
        <v>8</v>
      </c>
      <c r="U3222" t="s">
        <v>193</v>
      </c>
      <c r="V3222" s="14" t="str">
        <f>VLOOKUP($U3222,look_up!$A$2:J3248,2,FALSE)</f>
        <v>Gorgônia</v>
      </c>
      <c r="W3222" s="14" t="str">
        <f>VLOOKUP($U3222,look_up!$A$2:K3248,3,FALSE)</f>
        <v>Species</v>
      </c>
      <c r="X3222" s="14" t="str">
        <f>VLOOKUP($U3222,look_up!$A$2:L3248,4,FALSE)</f>
        <v>NA</v>
      </c>
      <c r="Y3222" s="14" t="str">
        <f>VLOOKUP($U3222,look_up!A$2:K3248,5,FALSE)</f>
        <v>Animalia</v>
      </c>
      <c r="Z3222" s="14" t="str">
        <f>VLOOKUP($U3222,look_up!A$2:L3248,6,FALSE)</f>
        <v>Cnidaria</v>
      </c>
      <c r="AA3222" s="14" t="str">
        <f>VLOOKUP($U3222,look_up!A$2:M3248,7,FALSE)</f>
        <v>Anthozoa</v>
      </c>
      <c r="AB3222" s="14" t="str">
        <f>VLOOKUP($U3222,look_up!$A$2:P3248,8,FALSE)</f>
        <v>Alcyonacea</v>
      </c>
      <c r="AC3222" s="14" t="str">
        <f>VLOOKUP($U3222,look_up!$A$2:Q3248,9,FALSE)</f>
        <v>Gorgoniidae</v>
      </c>
      <c r="AD3222" s="14">
        <f>VLOOKUP($U3222,look_up!A$2:P3248,10,FALSE)</f>
        <v>418859</v>
      </c>
      <c r="AE3222" s="16">
        <v>0</v>
      </c>
      <c r="AF3222" s="24" t="s">
        <v>216</v>
      </c>
      <c r="AG3222">
        <v>40</v>
      </c>
      <c r="AH3222" s="16" t="s">
        <v>273</v>
      </c>
      <c r="AI3222" s="16" t="s">
        <v>72</v>
      </c>
      <c r="AJ3222" s="16" t="s">
        <v>214</v>
      </c>
      <c r="AK3222" s="16" t="s">
        <v>236</v>
      </c>
      <c r="AL3222" s="16">
        <v>0</v>
      </c>
    </row>
    <row r="3223" spans="1:38" x14ac:dyDescent="0.3">
      <c r="A3223" s="24" t="s">
        <v>0</v>
      </c>
      <c r="B3223" t="s">
        <v>267</v>
      </c>
      <c r="C3223" t="s">
        <v>283</v>
      </c>
      <c r="D3223">
        <v>-27.27486</v>
      </c>
      <c r="E3223">
        <v>-48.36674</v>
      </c>
      <c r="F3223" s="24" t="s">
        <v>2</v>
      </c>
      <c r="G3223" s="24" t="s">
        <v>3</v>
      </c>
      <c r="H3223" s="25">
        <v>42396</v>
      </c>
      <c r="I3223" s="12" t="s">
        <v>282</v>
      </c>
      <c r="J3223" s="12" t="s">
        <v>270</v>
      </c>
      <c r="K3223" s="12" t="s">
        <v>292</v>
      </c>
      <c r="L3223" s="24" t="s">
        <v>96</v>
      </c>
      <c r="M3223" s="24" t="s">
        <v>313</v>
      </c>
      <c r="N3223" t="s">
        <v>85</v>
      </c>
      <c r="O3223" s="24">
        <v>2</v>
      </c>
      <c r="P3223">
        <v>5</v>
      </c>
      <c r="Q3223">
        <v>5</v>
      </c>
      <c r="R3223">
        <v>26</v>
      </c>
      <c r="S3223" s="24">
        <v>9.5</v>
      </c>
      <c r="T3223" s="24">
        <v>8</v>
      </c>
      <c r="U3223" t="s">
        <v>193</v>
      </c>
      <c r="V3223" s="14" t="str">
        <f>VLOOKUP($U3223,look_up!$A$2:J3249,2,FALSE)</f>
        <v>Gorgônia</v>
      </c>
      <c r="W3223" s="14" t="str">
        <f>VLOOKUP($U3223,look_up!$A$2:K3249,3,FALSE)</f>
        <v>Species</v>
      </c>
      <c r="X3223" s="14" t="str">
        <f>VLOOKUP($U3223,look_up!$A$2:L3249,4,FALSE)</f>
        <v>NA</v>
      </c>
      <c r="Y3223" s="14" t="str">
        <f>VLOOKUP($U3223,look_up!A$2:K3249,5,FALSE)</f>
        <v>Animalia</v>
      </c>
      <c r="Z3223" s="14" t="str">
        <f>VLOOKUP($U3223,look_up!A$2:L3249,6,FALSE)</f>
        <v>Cnidaria</v>
      </c>
      <c r="AA3223" s="14" t="str">
        <f>VLOOKUP($U3223,look_up!A$2:M3249,7,FALSE)</f>
        <v>Anthozoa</v>
      </c>
      <c r="AB3223" s="14" t="str">
        <f>VLOOKUP($U3223,look_up!$A$2:P3249,8,FALSE)</f>
        <v>Alcyonacea</v>
      </c>
      <c r="AC3223" s="14" t="str">
        <f>VLOOKUP($U3223,look_up!$A$2:Q3249,9,FALSE)</f>
        <v>Gorgoniidae</v>
      </c>
      <c r="AD3223" s="14">
        <f>VLOOKUP($U3223,look_up!A$2:P3249,10,FALSE)</f>
        <v>418859</v>
      </c>
      <c r="AE3223" s="16">
        <v>0</v>
      </c>
      <c r="AF3223" s="24" t="s">
        <v>216</v>
      </c>
      <c r="AG3223">
        <v>40</v>
      </c>
      <c r="AH3223" s="16" t="s">
        <v>273</v>
      </c>
      <c r="AI3223" s="16" t="s">
        <v>72</v>
      </c>
      <c r="AJ3223" s="16" t="s">
        <v>214</v>
      </c>
      <c r="AK3223" s="16" t="s">
        <v>236</v>
      </c>
      <c r="AL3223" s="16">
        <v>0</v>
      </c>
    </row>
    <row r="3224" spans="1:38" x14ac:dyDescent="0.3">
      <c r="A3224" s="24" t="s">
        <v>0</v>
      </c>
      <c r="B3224" t="s">
        <v>267</v>
      </c>
      <c r="C3224" t="s">
        <v>283</v>
      </c>
      <c r="D3224">
        <v>-27.27486</v>
      </c>
      <c r="E3224">
        <v>-48.36674</v>
      </c>
      <c r="F3224" s="24" t="s">
        <v>2</v>
      </c>
      <c r="G3224" s="24" t="s">
        <v>3</v>
      </c>
      <c r="H3224" s="25">
        <v>42396</v>
      </c>
      <c r="I3224" s="12" t="s">
        <v>282</v>
      </c>
      <c r="J3224" s="12" t="s">
        <v>270</v>
      </c>
      <c r="K3224" s="12" t="s">
        <v>292</v>
      </c>
      <c r="L3224" s="24" t="s">
        <v>96</v>
      </c>
      <c r="M3224" s="24" t="s">
        <v>313</v>
      </c>
      <c r="N3224" t="s">
        <v>85</v>
      </c>
      <c r="O3224" s="24">
        <v>3</v>
      </c>
      <c r="P3224">
        <v>5</v>
      </c>
      <c r="Q3224">
        <v>5</v>
      </c>
      <c r="R3224">
        <v>26</v>
      </c>
      <c r="S3224" s="24">
        <v>9.5</v>
      </c>
      <c r="T3224" s="24">
        <v>8</v>
      </c>
      <c r="U3224" t="s">
        <v>193</v>
      </c>
      <c r="V3224" s="14" t="str">
        <f>VLOOKUP($U3224,look_up!$A$2:J3250,2,FALSE)</f>
        <v>Gorgônia</v>
      </c>
      <c r="W3224" s="14" t="str">
        <f>VLOOKUP($U3224,look_up!$A$2:K3250,3,FALSE)</f>
        <v>Species</v>
      </c>
      <c r="X3224" s="14" t="str">
        <f>VLOOKUP($U3224,look_up!$A$2:L3250,4,FALSE)</f>
        <v>NA</v>
      </c>
      <c r="Y3224" s="14" t="str">
        <f>VLOOKUP($U3224,look_up!A$2:K3250,5,FALSE)</f>
        <v>Animalia</v>
      </c>
      <c r="Z3224" s="14" t="str">
        <f>VLOOKUP($U3224,look_up!A$2:L3250,6,FALSE)</f>
        <v>Cnidaria</v>
      </c>
      <c r="AA3224" s="14" t="str">
        <f>VLOOKUP($U3224,look_up!A$2:M3250,7,FALSE)</f>
        <v>Anthozoa</v>
      </c>
      <c r="AB3224" s="14" t="str">
        <f>VLOOKUP($U3224,look_up!$A$2:P3250,8,FALSE)</f>
        <v>Alcyonacea</v>
      </c>
      <c r="AC3224" s="14" t="str">
        <f>VLOOKUP($U3224,look_up!$A$2:Q3250,9,FALSE)</f>
        <v>Gorgoniidae</v>
      </c>
      <c r="AD3224" s="14">
        <f>VLOOKUP($U3224,look_up!A$2:P3250,10,FALSE)</f>
        <v>418859</v>
      </c>
      <c r="AE3224" s="16">
        <v>0</v>
      </c>
      <c r="AF3224" s="24" t="s">
        <v>216</v>
      </c>
      <c r="AG3224">
        <v>40</v>
      </c>
      <c r="AH3224" s="16" t="s">
        <v>273</v>
      </c>
      <c r="AI3224" s="16" t="s">
        <v>72</v>
      </c>
      <c r="AJ3224" s="16" t="s">
        <v>214</v>
      </c>
      <c r="AK3224" s="16" t="s">
        <v>236</v>
      </c>
      <c r="AL3224" s="16">
        <v>0</v>
      </c>
    </row>
    <row r="3225" spans="1:38" x14ac:dyDescent="0.3">
      <c r="A3225" s="24" t="s">
        <v>0</v>
      </c>
      <c r="B3225" t="s">
        <v>267</v>
      </c>
      <c r="C3225" t="s">
        <v>283</v>
      </c>
      <c r="D3225">
        <v>-27.27486</v>
      </c>
      <c r="E3225">
        <v>-48.36674</v>
      </c>
      <c r="F3225" s="24" t="s">
        <v>2</v>
      </c>
      <c r="G3225" s="24" t="s">
        <v>3</v>
      </c>
      <c r="H3225" s="25">
        <v>42396</v>
      </c>
      <c r="I3225" s="12" t="s">
        <v>282</v>
      </c>
      <c r="J3225" s="12" t="s">
        <v>270</v>
      </c>
      <c r="K3225" s="12" t="s">
        <v>292</v>
      </c>
      <c r="L3225" s="24" t="s">
        <v>96</v>
      </c>
      <c r="M3225" s="24" t="s">
        <v>313</v>
      </c>
      <c r="N3225" t="s">
        <v>85</v>
      </c>
      <c r="O3225" s="24">
        <v>1</v>
      </c>
      <c r="P3225">
        <v>10</v>
      </c>
      <c r="Q3225">
        <v>10</v>
      </c>
      <c r="R3225">
        <v>23</v>
      </c>
      <c r="S3225" s="24">
        <v>9.5</v>
      </c>
      <c r="T3225" s="24">
        <v>7.6</v>
      </c>
      <c r="U3225" t="s">
        <v>193</v>
      </c>
      <c r="V3225" s="14" t="str">
        <f>VLOOKUP($U3225,look_up!$A$2:J3251,2,FALSE)</f>
        <v>Gorgônia</v>
      </c>
      <c r="W3225" s="14" t="str">
        <f>VLOOKUP($U3225,look_up!$A$2:K3251,3,FALSE)</f>
        <v>Species</v>
      </c>
      <c r="X3225" s="14" t="str">
        <f>VLOOKUP($U3225,look_up!$A$2:L3251,4,FALSE)</f>
        <v>NA</v>
      </c>
      <c r="Y3225" s="14" t="str">
        <f>VLOOKUP($U3225,look_up!A$2:K3251,5,FALSE)</f>
        <v>Animalia</v>
      </c>
      <c r="Z3225" s="14" t="str">
        <f>VLOOKUP($U3225,look_up!A$2:L3251,6,FALSE)</f>
        <v>Cnidaria</v>
      </c>
      <c r="AA3225" s="14" t="str">
        <f>VLOOKUP($U3225,look_up!A$2:M3251,7,FALSE)</f>
        <v>Anthozoa</v>
      </c>
      <c r="AB3225" s="14" t="str">
        <f>VLOOKUP($U3225,look_up!$A$2:P3251,8,FALSE)</f>
        <v>Alcyonacea</v>
      </c>
      <c r="AC3225" s="14" t="str">
        <f>VLOOKUP($U3225,look_up!$A$2:Q3251,9,FALSE)</f>
        <v>Gorgoniidae</v>
      </c>
      <c r="AD3225" s="14">
        <f>VLOOKUP($U3225,look_up!A$2:P3251,10,FALSE)</f>
        <v>418859</v>
      </c>
      <c r="AE3225" s="16">
        <v>2</v>
      </c>
      <c r="AF3225" s="24" t="s">
        <v>216</v>
      </c>
      <c r="AG3225">
        <v>40</v>
      </c>
      <c r="AH3225" s="16" t="s">
        <v>273</v>
      </c>
      <c r="AI3225" s="16" t="s">
        <v>72</v>
      </c>
      <c r="AJ3225" s="16" t="s">
        <v>214</v>
      </c>
      <c r="AK3225" s="16" t="s">
        <v>236</v>
      </c>
      <c r="AL3225" s="16">
        <v>2</v>
      </c>
    </row>
    <row r="3226" spans="1:38" x14ac:dyDescent="0.3">
      <c r="A3226" s="24" t="s">
        <v>0</v>
      </c>
      <c r="B3226" t="s">
        <v>267</v>
      </c>
      <c r="C3226" t="s">
        <v>283</v>
      </c>
      <c r="D3226">
        <v>-27.27486</v>
      </c>
      <c r="E3226">
        <v>-48.36674</v>
      </c>
      <c r="F3226" s="24" t="s">
        <v>2</v>
      </c>
      <c r="G3226" s="24" t="s">
        <v>3</v>
      </c>
      <c r="H3226" s="25">
        <v>42396</v>
      </c>
      <c r="I3226" s="12" t="s">
        <v>282</v>
      </c>
      <c r="J3226" s="12" t="s">
        <v>270</v>
      </c>
      <c r="K3226" s="12" t="s">
        <v>292</v>
      </c>
      <c r="L3226" s="24" t="s">
        <v>96</v>
      </c>
      <c r="M3226" s="24" t="s">
        <v>313</v>
      </c>
      <c r="N3226" t="s">
        <v>85</v>
      </c>
      <c r="O3226" s="24">
        <v>2</v>
      </c>
      <c r="P3226">
        <v>10</v>
      </c>
      <c r="Q3226">
        <v>10</v>
      </c>
      <c r="R3226">
        <v>23</v>
      </c>
      <c r="S3226" s="24">
        <v>9.5</v>
      </c>
      <c r="T3226" s="24">
        <v>7.6</v>
      </c>
      <c r="U3226" t="s">
        <v>193</v>
      </c>
      <c r="V3226" s="14" t="str">
        <f>VLOOKUP($U3226,look_up!$A$2:J3252,2,FALSE)</f>
        <v>Gorgônia</v>
      </c>
      <c r="W3226" s="14" t="str">
        <f>VLOOKUP($U3226,look_up!$A$2:K3252,3,FALSE)</f>
        <v>Species</v>
      </c>
      <c r="X3226" s="14" t="str">
        <f>VLOOKUP($U3226,look_up!$A$2:L3252,4,FALSE)</f>
        <v>NA</v>
      </c>
      <c r="Y3226" s="14" t="str">
        <f>VLOOKUP($U3226,look_up!A$2:K3252,5,FALSE)</f>
        <v>Animalia</v>
      </c>
      <c r="Z3226" s="14" t="str">
        <f>VLOOKUP($U3226,look_up!A$2:L3252,6,FALSE)</f>
        <v>Cnidaria</v>
      </c>
      <c r="AA3226" s="14" t="str">
        <f>VLOOKUP($U3226,look_up!A$2:M3252,7,FALSE)</f>
        <v>Anthozoa</v>
      </c>
      <c r="AB3226" s="14" t="str">
        <f>VLOOKUP($U3226,look_up!$A$2:P3252,8,FALSE)</f>
        <v>Alcyonacea</v>
      </c>
      <c r="AC3226" s="14" t="str">
        <f>VLOOKUP($U3226,look_up!$A$2:Q3252,9,FALSE)</f>
        <v>Gorgoniidae</v>
      </c>
      <c r="AD3226" s="14">
        <f>VLOOKUP($U3226,look_up!A$2:P3252,10,FALSE)</f>
        <v>418859</v>
      </c>
      <c r="AE3226" s="16">
        <v>5</v>
      </c>
      <c r="AF3226" s="24" t="s">
        <v>216</v>
      </c>
      <c r="AG3226">
        <v>40</v>
      </c>
      <c r="AH3226" s="16" t="s">
        <v>273</v>
      </c>
      <c r="AI3226" s="16" t="s">
        <v>72</v>
      </c>
      <c r="AJ3226" s="16" t="s">
        <v>214</v>
      </c>
      <c r="AK3226" s="16" t="s">
        <v>236</v>
      </c>
      <c r="AL3226" s="16">
        <v>5</v>
      </c>
    </row>
    <row r="3227" spans="1:38" x14ac:dyDescent="0.3">
      <c r="A3227" s="24" t="s">
        <v>0</v>
      </c>
      <c r="B3227" t="s">
        <v>267</v>
      </c>
      <c r="C3227" t="s">
        <v>283</v>
      </c>
      <c r="D3227">
        <v>-27.27486</v>
      </c>
      <c r="E3227">
        <v>-48.36674</v>
      </c>
      <c r="F3227" s="24" t="s">
        <v>2</v>
      </c>
      <c r="G3227" s="24" t="s">
        <v>3</v>
      </c>
      <c r="H3227" s="25">
        <v>42396</v>
      </c>
      <c r="I3227" s="12" t="s">
        <v>282</v>
      </c>
      <c r="J3227" s="12" t="s">
        <v>270</v>
      </c>
      <c r="K3227" s="12" t="s">
        <v>292</v>
      </c>
      <c r="L3227" s="24" t="s">
        <v>96</v>
      </c>
      <c r="M3227" s="24" t="s">
        <v>313</v>
      </c>
      <c r="N3227" t="s">
        <v>85</v>
      </c>
      <c r="O3227" s="24">
        <v>3</v>
      </c>
      <c r="P3227">
        <v>10</v>
      </c>
      <c r="Q3227">
        <v>10</v>
      </c>
      <c r="R3227">
        <v>23</v>
      </c>
      <c r="S3227" s="24">
        <v>9.5</v>
      </c>
      <c r="T3227" s="24">
        <v>7.6</v>
      </c>
      <c r="U3227" t="s">
        <v>193</v>
      </c>
      <c r="V3227" s="14" t="str">
        <f>VLOOKUP($U3227,look_up!$A$2:J3253,2,FALSE)</f>
        <v>Gorgônia</v>
      </c>
      <c r="W3227" s="14" t="str">
        <f>VLOOKUP($U3227,look_up!$A$2:K3253,3,FALSE)</f>
        <v>Species</v>
      </c>
      <c r="X3227" s="14" t="str">
        <f>VLOOKUP($U3227,look_up!$A$2:L3253,4,FALSE)</f>
        <v>NA</v>
      </c>
      <c r="Y3227" s="14" t="str">
        <f>VLOOKUP($U3227,look_up!A$2:K3253,5,FALSE)</f>
        <v>Animalia</v>
      </c>
      <c r="Z3227" s="14" t="str">
        <f>VLOOKUP($U3227,look_up!A$2:L3253,6,FALSE)</f>
        <v>Cnidaria</v>
      </c>
      <c r="AA3227" s="14" t="str">
        <f>VLOOKUP($U3227,look_up!A$2:M3253,7,FALSE)</f>
        <v>Anthozoa</v>
      </c>
      <c r="AB3227" s="14" t="str">
        <f>VLOOKUP($U3227,look_up!$A$2:P3253,8,FALSE)</f>
        <v>Alcyonacea</v>
      </c>
      <c r="AC3227" s="14" t="str">
        <f>VLOOKUP($U3227,look_up!$A$2:Q3253,9,FALSE)</f>
        <v>Gorgoniidae</v>
      </c>
      <c r="AD3227" s="14">
        <f>VLOOKUP($U3227,look_up!A$2:P3253,10,FALSE)</f>
        <v>418859</v>
      </c>
      <c r="AE3227" s="16">
        <v>3</v>
      </c>
      <c r="AF3227" s="24" t="s">
        <v>216</v>
      </c>
      <c r="AG3227">
        <v>40</v>
      </c>
      <c r="AH3227" s="16" t="s">
        <v>273</v>
      </c>
      <c r="AI3227" s="16" t="s">
        <v>72</v>
      </c>
      <c r="AJ3227" s="16" t="s">
        <v>214</v>
      </c>
      <c r="AK3227" s="16" t="s">
        <v>236</v>
      </c>
      <c r="AL3227" s="16">
        <v>3</v>
      </c>
    </row>
    <row r="3228" spans="1:38" x14ac:dyDescent="0.3">
      <c r="A3228" s="24" t="s">
        <v>0</v>
      </c>
      <c r="B3228" t="s">
        <v>19</v>
      </c>
      <c r="C3228" t="s">
        <v>284</v>
      </c>
      <c r="D3228">
        <v>-27.278230000000001</v>
      </c>
      <c r="E3228">
        <v>-48.375419999999998</v>
      </c>
      <c r="F3228" s="24" t="s">
        <v>2</v>
      </c>
      <c r="G3228" s="24" t="s">
        <v>3</v>
      </c>
      <c r="H3228" s="25">
        <v>42402</v>
      </c>
      <c r="I3228" s="12" t="s">
        <v>245</v>
      </c>
      <c r="J3228" s="12" t="s">
        <v>245</v>
      </c>
      <c r="K3228" s="12" t="s">
        <v>292</v>
      </c>
      <c r="L3228" s="24" t="s">
        <v>96</v>
      </c>
      <c r="M3228" s="24" t="s">
        <v>313</v>
      </c>
      <c r="N3228" t="s">
        <v>85</v>
      </c>
      <c r="O3228" s="24">
        <v>1</v>
      </c>
      <c r="P3228">
        <v>5</v>
      </c>
      <c r="Q3228">
        <v>5</v>
      </c>
      <c r="R3228">
        <v>23</v>
      </c>
      <c r="S3228" s="24">
        <v>6.7</v>
      </c>
      <c r="T3228" s="24">
        <v>7</v>
      </c>
      <c r="U3228" t="s">
        <v>193</v>
      </c>
      <c r="V3228" s="14" t="str">
        <f>VLOOKUP($U3228,look_up!$A$2:J3254,2,FALSE)</f>
        <v>Gorgônia</v>
      </c>
      <c r="W3228" s="14" t="str">
        <f>VLOOKUP($U3228,look_up!$A$2:K3254,3,FALSE)</f>
        <v>Species</v>
      </c>
      <c r="X3228" s="14" t="str">
        <f>VLOOKUP($U3228,look_up!$A$2:L3254,4,FALSE)</f>
        <v>NA</v>
      </c>
      <c r="Y3228" s="14" t="str">
        <f>VLOOKUP($U3228,look_up!A$2:K3254,5,FALSE)</f>
        <v>Animalia</v>
      </c>
      <c r="Z3228" s="14" t="str">
        <f>VLOOKUP($U3228,look_up!A$2:L3254,6,FALSE)</f>
        <v>Cnidaria</v>
      </c>
      <c r="AA3228" s="14" t="str">
        <f>VLOOKUP($U3228,look_up!A$2:M3254,7,FALSE)</f>
        <v>Anthozoa</v>
      </c>
      <c r="AB3228" s="14" t="str">
        <f>VLOOKUP($U3228,look_up!$A$2:P3254,8,FALSE)</f>
        <v>Alcyonacea</v>
      </c>
      <c r="AC3228" s="14" t="str">
        <f>VLOOKUP($U3228,look_up!$A$2:Q3254,9,FALSE)</f>
        <v>Gorgoniidae</v>
      </c>
      <c r="AD3228" s="14">
        <f>VLOOKUP($U3228,look_up!A$2:P3254,10,FALSE)</f>
        <v>418859</v>
      </c>
      <c r="AE3228" s="16">
        <v>0</v>
      </c>
      <c r="AF3228" s="24" t="s">
        <v>216</v>
      </c>
      <c r="AG3228">
        <v>40</v>
      </c>
      <c r="AH3228" s="16" t="s">
        <v>273</v>
      </c>
      <c r="AI3228" s="16" t="s">
        <v>72</v>
      </c>
      <c r="AJ3228" s="16" t="s">
        <v>214</v>
      </c>
      <c r="AK3228" s="16" t="s">
        <v>236</v>
      </c>
      <c r="AL3228" s="16">
        <v>0</v>
      </c>
    </row>
    <row r="3229" spans="1:38" x14ac:dyDescent="0.3">
      <c r="A3229" s="24" t="s">
        <v>0</v>
      </c>
      <c r="B3229" t="s">
        <v>19</v>
      </c>
      <c r="C3229" t="s">
        <v>284</v>
      </c>
      <c r="D3229">
        <v>-27.278230000000001</v>
      </c>
      <c r="E3229">
        <v>-48.375419999999998</v>
      </c>
      <c r="F3229" s="24" t="s">
        <v>2</v>
      </c>
      <c r="G3229" s="24" t="s">
        <v>3</v>
      </c>
      <c r="H3229" s="25">
        <v>42402</v>
      </c>
      <c r="I3229" s="12" t="s">
        <v>245</v>
      </c>
      <c r="J3229" s="12" t="s">
        <v>245</v>
      </c>
      <c r="K3229" s="12" t="s">
        <v>292</v>
      </c>
      <c r="L3229" s="24" t="s">
        <v>96</v>
      </c>
      <c r="M3229" s="24" t="s">
        <v>313</v>
      </c>
      <c r="N3229" t="s">
        <v>85</v>
      </c>
      <c r="O3229" s="24">
        <v>2</v>
      </c>
      <c r="P3229">
        <v>5</v>
      </c>
      <c r="Q3229">
        <v>5</v>
      </c>
      <c r="R3229">
        <v>23</v>
      </c>
      <c r="S3229" s="24">
        <v>6.7</v>
      </c>
      <c r="T3229" s="24">
        <v>7</v>
      </c>
      <c r="U3229" t="s">
        <v>193</v>
      </c>
      <c r="V3229" s="14" t="str">
        <f>VLOOKUP($U3229,look_up!$A$2:J3255,2,FALSE)</f>
        <v>Gorgônia</v>
      </c>
      <c r="W3229" s="14" t="str">
        <f>VLOOKUP($U3229,look_up!$A$2:K3255,3,FALSE)</f>
        <v>Species</v>
      </c>
      <c r="X3229" s="14" t="str">
        <f>VLOOKUP($U3229,look_up!$A$2:L3255,4,FALSE)</f>
        <v>NA</v>
      </c>
      <c r="Y3229" s="14" t="str">
        <f>VLOOKUP($U3229,look_up!A$2:K3255,5,FALSE)</f>
        <v>Animalia</v>
      </c>
      <c r="Z3229" s="14" t="str">
        <f>VLOOKUP($U3229,look_up!A$2:L3255,6,FALSE)</f>
        <v>Cnidaria</v>
      </c>
      <c r="AA3229" s="14" t="str">
        <f>VLOOKUP($U3229,look_up!A$2:M3255,7,FALSE)</f>
        <v>Anthozoa</v>
      </c>
      <c r="AB3229" s="14" t="str">
        <f>VLOOKUP($U3229,look_up!$A$2:P3255,8,FALSE)</f>
        <v>Alcyonacea</v>
      </c>
      <c r="AC3229" s="14" t="str">
        <f>VLOOKUP($U3229,look_up!$A$2:Q3255,9,FALSE)</f>
        <v>Gorgoniidae</v>
      </c>
      <c r="AD3229" s="14">
        <f>VLOOKUP($U3229,look_up!A$2:P3255,10,FALSE)</f>
        <v>418859</v>
      </c>
      <c r="AE3229" s="16">
        <v>0</v>
      </c>
      <c r="AF3229" s="24" t="s">
        <v>216</v>
      </c>
      <c r="AG3229">
        <v>40</v>
      </c>
      <c r="AH3229" s="16" t="s">
        <v>273</v>
      </c>
      <c r="AI3229" s="16" t="s">
        <v>72</v>
      </c>
      <c r="AJ3229" s="16" t="s">
        <v>214</v>
      </c>
      <c r="AK3229" s="16" t="s">
        <v>236</v>
      </c>
      <c r="AL3229" s="16">
        <v>0</v>
      </c>
    </row>
    <row r="3230" spans="1:38" x14ac:dyDescent="0.3">
      <c r="A3230" s="24" t="s">
        <v>0</v>
      </c>
      <c r="B3230" t="s">
        <v>19</v>
      </c>
      <c r="C3230" t="s">
        <v>284</v>
      </c>
      <c r="D3230">
        <v>-27.278230000000001</v>
      </c>
      <c r="E3230">
        <v>-48.375419999999998</v>
      </c>
      <c r="F3230" s="24" t="s">
        <v>2</v>
      </c>
      <c r="G3230" s="24" t="s">
        <v>3</v>
      </c>
      <c r="H3230" s="25">
        <v>42402</v>
      </c>
      <c r="I3230" s="12" t="s">
        <v>245</v>
      </c>
      <c r="J3230" s="12" t="s">
        <v>245</v>
      </c>
      <c r="K3230" s="12" t="s">
        <v>292</v>
      </c>
      <c r="L3230" s="24" t="s">
        <v>96</v>
      </c>
      <c r="M3230" s="24" t="s">
        <v>313</v>
      </c>
      <c r="N3230" t="s">
        <v>85</v>
      </c>
      <c r="O3230" s="24">
        <v>3</v>
      </c>
      <c r="P3230">
        <v>5</v>
      </c>
      <c r="Q3230">
        <v>5</v>
      </c>
      <c r="R3230">
        <v>23</v>
      </c>
      <c r="S3230" s="24">
        <v>6.7</v>
      </c>
      <c r="T3230" s="24">
        <v>7</v>
      </c>
      <c r="U3230" t="s">
        <v>193</v>
      </c>
      <c r="V3230" s="14" t="str">
        <f>VLOOKUP($U3230,look_up!$A$2:J3256,2,FALSE)</f>
        <v>Gorgônia</v>
      </c>
      <c r="W3230" s="14" t="str">
        <f>VLOOKUP($U3230,look_up!$A$2:K3256,3,FALSE)</f>
        <v>Species</v>
      </c>
      <c r="X3230" s="14" t="str">
        <f>VLOOKUP($U3230,look_up!$A$2:L3256,4,FALSE)</f>
        <v>NA</v>
      </c>
      <c r="Y3230" s="14" t="str">
        <f>VLOOKUP($U3230,look_up!A$2:K3256,5,FALSE)</f>
        <v>Animalia</v>
      </c>
      <c r="Z3230" s="14" t="str">
        <f>VLOOKUP($U3230,look_up!A$2:L3256,6,FALSE)</f>
        <v>Cnidaria</v>
      </c>
      <c r="AA3230" s="14" t="str">
        <f>VLOOKUP($U3230,look_up!A$2:M3256,7,FALSE)</f>
        <v>Anthozoa</v>
      </c>
      <c r="AB3230" s="14" t="str">
        <f>VLOOKUP($U3230,look_up!$A$2:P3256,8,FALSE)</f>
        <v>Alcyonacea</v>
      </c>
      <c r="AC3230" s="14" t="str">
        <f>VLOOKUP($U3230,look_up!$A$2:Q3256,9,FALSE)</f>
        <v>Gorgoniidae</v>
      </c>
      <c r="AD3230" s="14">
        <f>VLOOKUP($U3230,look_up!A$2:P3256,10,FALSE)</f>
        <v>418859</v>
      </c>
      <c r="AE3230" s="16">
        <v>0</v>
      </c>
      <c r="AF3230" s="24" t="s">
        <v>216</v>
      </c>
      <c r="AG3230">
        <v>40</v>
      </c>
      <c r="AH3230" s="16" t="s">
        <v>273</v>
      </c>
      <c r="AI3230" s="16" t="s">
        <v>72</v>
      </c>
      <c r="AJ3230" s="16" t="s">
        <v>214</v>
      </c>
      <c r="AK3230" s="16" t="s">
        <v>236</v>
      </c>
      <c r="AL3230" s="16">
        <v>0</v>
      </c>
    </row>
    <row r="3231" spans="1:38" x14ac:dyDescent="0.3">
      <c r="A3231" s="24" t="s">
        <v>0</v>
      </c>
      <c r="B3231" t="s">
        <v>19</v>
      </c>
      <c r="C3231" t="s">
        <v>284</v>
      </c>
      <c r="D3231">
        <v>-27.278230000000001</v>
      </c>
      <c r="E3231">
        <v>-48.375419999999998</v>
      </c>
      <c r="F3231" s="24" t="s">
        <v>2</v>
      </c>
      <c r="G3231" s="24" t="s">
        <v>3</v>
      </c>
      <c r="H3231" s="25">
        <v>42402</v>
      </c>
      <c r="I3231" s="12" t="s">
        <v>245</v>
      </c>
      <c r="J3231" s="12" t="s">
        <v>245</v>
      </c>
      <c r="K3231" s="12" t="s">
        <v>292</v>
      </c>
      <c r="L3231" s="24" t="s">
        <v>96</v>
      </c>
      <c r="M3231" s="24" t="s">
        <v>313</v>
      </c>
      <c r="N3231" t="s">
        <v>86</v>
      </c>
      <c r="O3231" s="24">
        <v>1</v>
      </c>
      <c r="P3231">
        <v>6</v>
      </c>
      <c r="Q3231">
        <v>6</v>
      </c>
      <c r="R3231">
        <v>23</v>
      </c>
      <c r="S3231" s="24">
        <v>6.7</v>
      </c>
      <c r="T3231" s="24">
        <v>5</v>
      </c>
      <c r="U3231" t="s">
        <v>193</v>
      </c>
      <c r="V3231" s="14" t="str">
        <f>VLOOKUP($U3231,look_up!$A$2:J3257,2,FALSE)</f>
        <v>Gorgônia</v>
      </c>
      <c r="W3231" s="14" t="str">
        <f>VLOOKUP($U3231,look_up!$A$2:K3257,3,FALSE)</f>
        <v>Species</v>
      </c>
      <c r="X3231" s="14" t="str">
        <f>VLOOKUP($U3231,look_up!$A$2:L3257,4,FALSE)</f>
        <v>NA</v>
      </c>
      <c r="Y3231" s="14" t="str">
        <f>VLOOKUP($U3231,look_up!A$2:K3257,5,FALSE)</f>
        <v>Animalia</v>
      </c>
      <c r="Z3231" s="14" t="str">
        <f>VLOOKUP($U3231,look_up!A$2:L3257,6,FALSE)</f>
        <v>Cnidaria</v>
      </c>
      <c r="AA3231" s="14" t="str">
        <f>VLOOKUP($U3231,look_up!A$2:M3257,7,FALSE)</f>
        <v>Anthozoa</v>
      </c>
      <c r="AB3231" s="14" t="str">
        <f>VLOOKUP($U3231,look_up!$A$2:P3257,8,FALSE)</f>
        <v>Alcyonacea</v>
      </c>
      <c r="AC3231" s="14" t="str">
        <f>VLOOKUP($U3231,look_up!$A$2:Q3257,9,FALSE)</f>
        <v>Gorgoniidae</v>
      </c>
      <c r="AD3231" s="14">
        <f>VLOOKUP($U3231,look_up!A$2:P3257,10,FALSE)</f>
        <v>418859</v>
      </c>
      <c r="AE3231" s="16">
        <v>0</v>
      </c>
      <c r="AF3231" s="24" t="s">
        <v>216</v>
      </c>
      <c r="AG3231">
        <v>40</v>
      </c>
      <c r="AH3231" s="16" t="s">
        <v>273</v>
      </c>
      <c r="AI3231" s="16" t="s">
        <v>72</v>
      </c>
      <c r="AJ3231" s="16" t="s">
        <v>214</v>
      </c>
      <c r="AK3231" s="16" t="s">
        <v>236</v>
      </c>
      <c r="AL3231" s="16">
        <v>0</v>
      </c>
    </row>
    <row r="3232" spans="1:38" x14ac:dyDescent="0.3">
      <c r="A3232" s="24" t="s">
        <v>0</v>
      </c>
      <c r="B3232" t="s">
        <v>19</v>
      </c>
      <c r="C3232" t="s">
        <v>284</v>
      </c>
      <c r="D3232">
        <v>-27.278230000000001</v>
      </c>
      <c r="E3232">
        <v>-48.375419999999998</v>
      </c>
      <c r="F3232" s="24" t="s">
        <v>2</v>
      </c>
      <c r="G3232" s="24" t="s">
        <v>3</v>
      </c>
      <c r="H3232" s="25">
        <v>42402</v>
      </c>
      <c r="I3232" s="12" t="s">
        <v>245</v>
      </c>
      <c r="J3232" s="12" t="s">
        <v>245</v>
      </c>
      <c r="K3232" s="12" t="s">
        <v>292</v>
      </c>
      <c r="L3232" s="24" t="s">
        <v>96</v>
      </c>
      <c r="M3232" s="24" t="s">
        <v>313</v>
      </c>
      <c r="N3232" t="s">
        <v>86</v>
      </c>
      <c r="O3232" s="24">
        <v>2</v>
      </c>
      <c r="P3232">
        <v>6</v>
      </c>
      <c r="Q3232">
        <v>6</v>
      </c>
      <c r="R3232">
        <v>23</v>
      </c>
      <c r="S3232" s="24">
        <v>6.7</v>
      </c>
      <c r="T3232" s="24">
        <v>5</v>
      </c>
      <c r="U3232" t="s">
        <v>193</v>
      </c>
      <c r="V3232" s="14" t="str">
        <f>VLOOKUP($U3232,look_up!$A$2:J3258,2,FALSE)</f>
        <v>Gorgônia</v>
      </c>
      <c r="W3232" s="14" t="str">
        <f>VLOOKUP($U3232,look_up!$A$2:K3258,3,FALSE)</f>
        <v>Species</v>
      </c>
      <c r="X3232" s="14" t="str">
        <f>VLOOKUP($U3232,look_up!$A$2:L3258,4,FALSE)</f>
        <v>NA</v>
      </c>
      <c r="Y3232" s="14" t="str">
        <f>VLOOKUP($U3232,look_up!A$2:K3258,5,FALSE)</f>
        <v>Animalia</v>
      </c>
      <c r="Z3232" s="14" t="str">
        <f>VLOOKUP($U3232,look_up!A$2:L3258,6,FALSE)</f>
        <v>Cnidaria</v>
      </c>
      <c r="AA3232" s="14" t="str">
        <f>VLOOKUP($U3232,look_up!A$2:M3258,7,FALSE)</f>
        <v>Anthozoa</v>
      </c>
      <c r="AB3232" s="14" t="str">
        <f>VLOOKUP($U3232,look_up!$A$2:P3258,8,FALSE)</f>
        <v>Alcyonacea</v>
      </c>
      <c r="AC3232" s="14" t="str">
        <f>VLOOKUP($U3232,look_up!$A$2:Q3258,9,FALSE)</f>
        <v>Gorgoniidae</v>
      </c>
      <c r="AD3232" s="14">
        <f>VLOOKUP($U3232,look_up!A$2:P3258,10,FALSE)</f>
        <v>418859</v>
      </c>
      <c r="AE3232" s="16">
        <v>0</v>
      </c>
      <c r="AF3232" s="24" t="s">
        <v>216</v>
      </c>
      <c r="AG3232">
        <v>40</v>
      </c>
      <c r="AH3232" s="16" t="s">
        <v>273</v>
      </c>
      <c r="AI3232" s="16" t="s">
        <v>72</v>
      </c>
      <c r="AJ3232" s="16" t="s">
        <v>214</v>
      </c>
      <c r="AK3232" s="16" t="s">
        <v>236</v>
      </c>
      <c r="AL3232" s="16">
        <v>0</v>
      </c>
    </row>
    <row r="3233" spans="1:38" x14ac:dyDescent="0.3">
      <c r="A3233" s="24" t="s">
        <v>0</v>
      </c>
      <c r="B3233" t="s">
        <v>19</v>
      </c>
      <c r="C3233" t="s">
        <v>284</v>
      </c>
      <c r="D3233">
        <v>-27.278230000000001</v>
      </c>
      <c r="E3233">
        <v>-48.375419999999998</v>
      </c>
      <c r="F3233" s="24" t="s">
        <v>2</v>
      </c>
      <c r="G3233" s="24" t="s">
        <v>3</v>
      </c>
      <c r="H3233" s="25">
        <v>42402</v>
      </c>
      <c r="I3233" s="12" t="s">
        <v>245</v>
      </c>
      <c r="J3233" s="12" t="s">
        <v>245</v>
      </c>
      <c r="K3233" s="12" t="s">
        <v>292</v>
      </c>
      <c r="L3233" s="24" t="s">
        <v>96</v>
      </c>
      <c r="M3233" s="24" t="s">
        <v>313</v>
      </c>
      <c r="N3233" t="s">
        <v>86</v>
      </c>
      <c r="O3233" s="24">
        <v>3</v>
      </c>
      <c r="P3233">
        <v>6</v>
      </c>
      <c r="Q3233">
        <v>6</v>
      </c>
      <c r="R3233">
        <v>23</v>
      </c>
      <c r="S3233" s="24">
        <v>6.7</v>
      </c>
      <c r="T3233" s="24">
        <v>5</v>
      </c>
      <c r="U3233" t="s">
        <v>193</v>
      </c>
      <c r="V3233" s="14" t="str">
        <f>VLOOKUP($U3233,look_up!$A$2:J3259,2,FALSE)</f>
        <v>Gorgônia</v>
      </c>
      <c r="W3233" s="14" t="str">
        <f>VLOOKUP($U3233,look_up!$A$2:K3259,3,FALSE)</f>
        <v>Species</v>
      </c>
      <c r="X3233" s="14" t="str">
        <f>VLOOKUP($U3233,look_up!$A$2:L3259,4,FALSE)</f>
        <v>NA</v>
      </c>
      <c r="Y3233" s="14" t="str">
        <f>VLOOKUP($U3233,look_up!A$2:K3259,5,FALSE)</f>
        <v>Animalia</v>
      </c>
      <c r="Z3233" s="14" t="str">
        <f>VLOOKUP($U3233,look_up!A$2:L3259,6,FALSE)</f>
        <v>Cnidaria</v>
      </c>
      <c r="AA3233" s="14" t="str">
        <f>VLOOKUP($U3233,look_up!A$2:M3259,7,FALSE)</f>
        <v>Anthozoa</v>
      </c>
      <c r="AB3233" s="14" t="str">
        <f>VLOOKUP($U3233,look_up!$A$2:P3259,8,FALSE)</f>
        <v>Alcyonacea</v>
      </c>
      <c r="AC3233" s="14" t="str">
        <f>VLOOKUP($U3233,look_up!$A$2:Q3259,9,FALSE)</f>
        <v>Gorgoniidae</v>
      </c>
      <c r="AD3233" s="14">
        <f>VLOOKUP($U3233,look_up!A$2:P3259,10,FALSE)</f>
        <v>418859</v>
      </c>
      <c r="AE3233" s="16">
        <v>0</v>
      </c>
      <c r="AF3233" s="24" t="s">
        <v>216</v>
      </c>
      <c r="AG3233">
        <v>40</v>
      </c>
      <c r="AH3233" s="16" t="s">
        <v>273</v>
      </c>
      <c r="AI3233" s="16" t="s">
        <v>72</v>
      </c>
      <c r="AJ3233" s="16" t="s">
        <v>214</v>
      </c>
      <c r="AK3233" s="16" t="s">
        <v>236</v>
      </c>
      <c r="AL3233" s="16">
        <v>0</v>
      </c>
    </row>
    <row r="3234" spans="1:38" x14ac:dyDescent="0.3">
      <c r="A3234" s="24" t="s">
        <v>0</v>
      </c>
      <c r="B3234" t="s">
        <v>267</v>
      </c>
      <c r="C3234" t="s">
        <v>312</v>
      </c>
      <c r="D3234">
        <v>-27.180980000000002</v>
      </c>
      <c r="E3234">
        <v>-48.409959999999998</v>
      </c>
      <c r="F3234" s="24" t="s">
        <v>2</v>
      </c>
      <c r="G3234" s="24" t="s">
        <v>3</v>
      </c>
      <c r="H3234" s="25">
        <v>42397</v>
      </c>
      <c r="I3234" s="12" t="s">
        <v>288</v>
      </c>
      <c r="J3234" s="12" t="s">
        <v>270</v>
      </c>
      <c r="K3234" s="12" t="s">
        <v>292</v>
      </c>
      <c r="L3234" s="24" t="s">
        <v>96</v>
      </c>
      <c r="M3234" s="24" t="s">
        <v>313</v>
      </c>
      <c r="N3234" t="s">
        <v>85</v>
      </c>
      <c r="O3234" s="24">
        <v>1</v>
      </c>
      <c r="P3234">
        <v>5</v>
      </c>
      <c r="Q3234">
        <v>5</v>
      </c>
      <c r="R3234">
        <v>23</v>
      </c>
      <c r="S3234" s="24">
        <v>8</v>
      </c>
      <c r="T3234" s="24">
        <v>8.4</v>
      </c>
      <c r="U3234" t="s">
        <v>193</v>
      </c>
      <c r="V3234" s="14" t="str">
        <f>VLOOKUP($U3234,look_up!$A$2:J3260,2,FALSE)</f>
        <v>Gorgônia</v>
      </c>
      <c r="W3234" s="14" t="str">
        <f>VLOOKUP($U3234,look_up!$A$2:K3260,3,FALSE)</f>
        <v>Species</v>
      </c>
      <c r="X3234" s="14" t="str">
        <f>VLOOKUP($U3234,look_up!$A$2:L3260,4,FALSE)</f>
        <v>NA</v>
      </c>
      <c r="Y3234" s="14" t="str">
        <f>VLOOKUP($U3234,look_up!A$2:K3260,5,FALSE)</f>
        <v>Animalia</v>
      </c>
      <c r="Z3234" s="14" t="str">
        <f>VLOOKUP($U3234,look_up!A$2:L3260,6,FALSE)</f>
        <v>Cnidaria</v>
      </c>
      <c r="AA3234" s="14" t="str">
        <f>VLOOKUP($U3234,look_up!A$2:M3260,7,FALSE)</f>
        <v>Anthozoa</v>
      </c>
      <c r="AB3234" s="14" t="str">
        <f>VLOOKUP($U3234,look_up!$A$2:P3260,8,FALSE)</f>
        <v>Alcyonacea</v>
      </c>
      <c r="AC3234" s="14" t="str">
        <f>VLOOKUP($U3234,look_up!$A$2:Q3260,9,FALSE)</f>
        <v>Gorgoniidae</v>
      </c>
      <c r="AD3234" s="14">
        <f>VLOOKUP($U3234,look_up!A$2:P3260,10,FALSE)</f>
        <v>418859</v>
      </c>
      <c r="AE3234" s="16">
        <v>0</v>
      </c>
      <c r="AF3234" s="24" t="s">
        <v>216</v>
      </c>
      <c r="AG3234">
        <v>40</v>
      </c>
      <c r="AH3234" s="16" t="s">
        <v>273</v>
      </c>
      <c r="AI3234" s="16" t="s">
        <v>72</v>
      </c>
      <c r="AJ3234" s="16" t="s">
        <v>214</v>
      </c>
      <c r="AK3234" s="16" t="s">
        <v>236</v>
      </c>
      <c r="AL3234" s="16">
        <v>0</v>
      </c>
    </row>
    <row r="3235" spans="1:38" x14ac:dyDescent="0.3">
      <c r="A3235" s="24" t="s">
        <v>0</v>
      </c>
      <c r="B3235" t="s">
        <v>267</v>
      </c>
      <c r="C3235" t="s">
        <v>312</v>
      </c>
      <c r="D3235">
        <v>-27.180980000000002</v>
      </c>
      <c r="E3235">
        <v>-48.409959999999998</v>
      </c>
      <c r="F3235" s="24" t="s">
        <v>2</v>
      </c>
      <c r="G3235" s="24" t="s">
        <v>3</v>
      </c>
      <c r="H3235" s="25">
        <v>42397</v>
      </c>
      <c r="I3235" s="12" t="s">
        <v>288</v>
      </c>
      <c r="J3235" s="12" t="s">
        <v>270</v>
      </c>
      <c r="K3235" s="12" t="s">
        <v>292</v>
      </c>
      <c r="L3235" s="24" t="s">
        <v>96</v>
      </c>
      <c r="M3235" s="24" t="s">
        <v>313</v>
      </c>
      <c r="N3235" t="s">
        <v>85</v>
      </c>
      <c r="O3235" s="24">
        <v>2</v>
      </c>
      <c r="P3235">
        <v>5</v>
      </c>
      <c r="Q3235">
        <v>5</v>
      </c>
      <c r="R3235">
        <v>23</v>
      </c>
      <c r="S3235" s="24">
        <v>8</v>
      </c>
      <c r="T3235" s="24">
        <v>8.4</v>
      </c>
      <c r="U3235" t="s">
        <v>193</v>
      </c>
      <c r="V3235" s="14" t="str">
        <f>VLOOKUP($U3235,look_up!$A$2:J3261,2,FALSE)</f>
        <v>Gorgônia</v>
      </c>
      <c r="W3235" s="14" t="str">
        <f>VLOOKUP($U3235,look_up!$A$2:K3261,3,FALSE)</f>
        <v>Species</v>
      </c>
      <c r="X3235" s="14" t="str">
        <f>VLOOKUP($U3235,look_up!$A$2:L3261,4,FALSE)</f>
        <v>NA</v>
      </c>
      <c r="Y3235" s="14" t="str">
        <f>VLOOKUP($U3235,look_up!A$2:K3261,5,FALSE)</f>
        <v>Animalia</v>
      </c>
      <c r="Z3235" s="14" t="str">
        <f>VLOOKUP($U3235,look_up!A$2:L3261,6,FALSE)</f>
        <v>Cnidaria</v>
      </c>
      <c r="AA3235" s="14" t="str">
        <f>VLOOKUP($U3235,look_up!A$2:M3261,7,FALSE)</f>
        <v>Anthozoa</v>
      </c>
      <c r="AB3235" s="14" t="str">
        <f>VLOOKUP($U3235,look_up!$A$2:P3261,8,FALSE)</f>
        <v>Alcyonacea</v>
      </c>
      <c r="AC3235" s="14" t="str">
        <f>VLOOKUP($U3235,look_up!$A$2:Q3261,9,FALSE)</f>
        <v>Gorgoniidae</v>
      </c>
      <c r="AD3235" s="14">
        <f>VLOOKUP($U3235,look_up!A$2:P3261,10,FALSE)</f>
        <v>418859</v>
      </c>
      <c r="AE3235" s="16">
        <v>0</v>
      </c>
      <c r="AF3235" s="24" t="s">
        <v>216</v>
      </c>
      <c r="AG3235">
        <v>40</v>
      </c>
      <c r="AH3235" s="16" t="s">
        <v>273</v>
      </c>
      <c r="AI3235" s="16" t="s">
        <v>72</v>
      </c>
      <c r="AJ3235" s="16" t="s">
        <v>214</v>
      </c>
      <c r="AK3235" s="16" t="s">
        <v>236</v>
      </c>
      <c r="AL3235" s="16">
        <v>0</v>
      </c>
    </row>
    <row r="3236" spans="1:38" x14ac:dyDescent="0.3">
      <c r="A3236" s="24" t="s">
        <v>0</v>
      </c>
      <c r="B3236" t="s">
        <v>267</v>
      </c>
      <c r="C3236" t="s">
        <v>312</v>
      </c>
      <c r="D3236">
        <v>-27.180980000000002</v>
      </c>
      <c r="E3236">
        <v>-48.409959999999998</v>
      </c>
      <c r="F3236" s="24" t="s">
        <v>2</v>
      </c>
      <c r="G3236" s="24" t="s">
        <v>3</v>
      </c>
      <c r="H3236" s="25">
        <v>42397</v>
      </c>
      <c r="I3236" s="12" t="s">
        <v>288</v>
      </c>
      <c r="J3236" s="12" t="s">
        <v>270</v>
      </c>
      <c r="K3236" s="12" t="s">
        <v>292</v>
      </c>
      <c r="L3236" s="24" t="s">
        <v>96</v>
      </c>
      <c r="M3236" s="24" t="s">
        <v>313</v>
      </c>
      <c r="N3236" t="s">
        <v>85</v>
      </c>
      <c r="O3236" s="24">
        <v>3</v>
      </c>
      <c r="P3236">
        <v>5</v>
      </c>
      <c r="Q3236">
        <v>5</v>
      </c>
      <c r="R3236">
        <v>23</v>
      </c>
      <c r="S3236" s="24">
        <v>8</v>
      </c>
      <c r="T3236" s="24">
        <v>8.4</v>
      </c>
      <c r="U3236" t="s">
        <v>193</v>
      </c>
      <c r="V3236" s="14" t="str">
        <f>VLOOKUP($U3236,look_up!$A$2:J3262,2,FALSE)</f>
        <v>Gorgônia</v>
      </c>
      <c r="W3236" s="14" t="str">
        <f>VLOOKUP($U3236,look_up!$A$2:K3262,3,FALSE)</f>
        <v>Species</v>
      </c>
      <c r="X3236" s="14" t="str">
        <f>VLOOKUP($U3236,look_up!$A$2:L3262,4,FALSE)</f>
        <v>NA</v>
      </c>
      <c r="Y3236" s="14" t="str">
        <f>VLOOKUP($U3236,look_up!A$2:K3262,5,FALSE)</f>
        <v>Animalia</v>
      </c>
      <c r="Z3236" s="14" t="str">
        <f>VLOOKUP($U3236,look_up!A$2:L3262,6,FALSE)</f>
        <v>Cnidaria</v>
      </c>
      <c r="AA3236" s="14" t="str">
        <f>VLOOKUP($U3236,look_up!A$2:M3262,7,FALSE)</f>
        <v>Anthozoa</v>
      </c>
      <c r="AB3236" s="14" t="str">
        <f>VLOOKUP($U3236,look_up!$A$2:P3262,8,FALSE)</f>
        <v>Alcyonacea</v>
      </c>
      <c r="AC3236" s="14" t="str">
        <f>VLOOKUP($U3236,look_up!$A$2:Q3262,9,FALSE)</f>
        <v>Gorgoniidae</v>
      </c>
      <c r="AD3236" s="14">
        <f>VLOOKUP($U3236,look_up!A$2:P3262,10,FALSE)</f>
        <v>418859</v>
      </c>
      <c r="AE3236" s="16">
        <v>0</v>
      </c>
      <c r="AF3236" s="24" t="s">
        <v>216</v>
      </c>
      <c r="AG3236">
        <v>40</v>
      </c>
      <c r="AH3236" s="16" t="s">
        <v>273</v>
      </c>
      <c r="AI3236" s="16" t="s">
        <v>72</v>
      </c>
      <c r="AJ3236" s="16" t="s">
        <v>214</v>
      </c>
      <c r="AK3236" s="16" t="s">
        <v>236</v>
      </c>
      <c r="AL3236" s="16">
        <v>0</v>
      </c>
    </row>
    <row r="3237" spans="1:38" x14ac:dyDescent="0.3">
      <c r="A3237" s="24" t="s">
        <v>0</v>
      </c>
      <c r="B3237" t="s">
        <v>267</v>
      </c>
      <c r="C3237" t="s">
        <v>312</v>
      </c>
      <c r="D3237">
        <v>-27.180980000000002</v>
      </c>
      <c r="E3237">
        <v>-48.409959999999998</v>
      </c>
      <c r="F3237" s="24" t="s">
        <v>2</v>
      </c>
      <c r="G3237" s="24" t="s">
        <v>3</v>
      </c>
      <c r="H3237" s="25">
        <v>42372</v>
      </c>
      <c r="I3237" s="12" t="s">
        <v>100</v>
      </c>
      <c r="J3237" s="12" t="s">
        <v>270</v>
      </c>
      <c r="K3237" s="12" t="s">
        <v>292</v>
      </c>
      <c r="L3237" s="24" t="s">
        <v>96</v>
      </c>
      <c r="M3237" s="24" t="s">
        <v>313</v>
      </c>
      <c r="N3237" t="s">
        <v>173</v>
      </c>
      <c r="O3237" s="24">
        <v>1</v>
      </c>
      <c r="P3237">
        <v>10</v>
      </c>
      <c r="Q3237">
        <v>10</v>
      </c>
      <c r="R3237">
        <v>25</v>
      </c>
      <c r="S3237" s="24">
        <v>4.5</v>
      </c>
      <c r="T3237" s="24">
        <v>8</v>
      </c>
      <c r="U3237" t="s">
        <v>193</v>
      </c>
      <c r="V3237" s="14" t="str">
        <f>VLOOKUP($U3237,look_up!$A$2:J3263,2,FALSE)</f>
        <v>Gorgônia</v>
      </c>
      <c r="W3237" s="14" t="str">
        <f>VLOOKUP($U3237,look_up!$A$2:K3263,3,FALSE)</f>
        <v>Species</v>
      </c>
      <c r="X3237" s="14" t="str">
        <f>VLOOKUP($U3237,look_up!$A$2:L3263,4,FALSE)</f>
        <v>NA</v>
      </c>
      <c r="Y3237" s="14" t="str">
        <f>VLOOKUP($U3237,look_up!A$2:K3263,5,FALSE)</f>
        <v>Animalia</v>
      </c>
      <c r="Z3237" s="14" t="str">
        <f>VLOOKUP($U3237,look_up!A$2:L3263,6,FALSE)</f>
        <v>Cnidaria</v>
      </c>
      <c r="AA3237" s="14" t="str">
        <f>VLOOKUP($U3237,look_up!A$2:M3263,7,FALSE)</f>
        <v>Anthozoa</v>
      </c>
      <c r="AB3237" s="14" t="str">
        <f>VLOOKUP($U3237,look_up!$A$2:P3263,8,FALSE)</f>
        <v>Alcyonacea</v>
      </c>
      <c r="AC3237" s="14" t="str">
        <f>VLOOKUP($U3237,look_up!$A$2:Q3263,9,FALSE)</f>
        <v>Gorgoniidae</v>
      </c>
      <c r="AD3237" s="14">
        <f>VLOOKUP($U3237,look_up!A$2:P3263,10,FALSE)</f>
        <v>418859</v>
      </c>
      <c r="AE3237" s="16">
        <v>9</v>
      </c>
      <c r="AF3237" s="24" t="s">
        <v>216</v>
      </c>
      <c r="AG3237">
        <v>40</v>
      </c>
      <c r="AH3237" s="16" t="s">
        <v>273</v>
      </c>
      <c r="AI3237" s="16" t="s">
        <v>72</v>
      </c>
      <c r="AJ3237" s="16" t="s">
        <v>214</v>
      </c>
      <c r="AK3237" s="16" t="s">
        <v>236</v>
      </c>
      <c r="AL3237" s="16">
        <v>9</v>
      </c>
    </row>
    <row r="3238" spans="1:38" x14ac:dyDescent="0.3">
      <c r="A3238" s="24" t="s">
        <v>0</v>
      </c>
      <c r="B3238" t="s">
        <v>267</v>
      </c>
      <c r="C3238" t="s">
        <v>312</v>
      </c>
      <c r="D3238">
        <v>-27.180980000000002</v>
      </c>
      <c r="E3238">
        <v>-48.409959999999998</v>
      </c>
      <c r="F3238" s="24" t="s">
        <v>2</v>
      </c>
      <c r="G3238" s="24" t="s">
        <v>3</v>
      </c>
      <c r="H3238" s="25">
        <v>42372</v>
      </c>
      <c r="I3238" s="12" t="s">
        <v>100</v>
      </c>
      <c r="J3238" s="12" t="s">
        <v>270</v>
      </c>
      <c r="K3238" s="12" t="s">
        <v>292</v>
      </c>
      <c r="L3238" s="24" t="s">
        <v>96</v>
      </c>
      <c r="M3238" s="24" t="s">
        <v>313</v>
      </c>
      <c r="N3238" t="s">
        <v>173</v>
      </c>
      <c r="O3238" s="24">
        <v>2</v>
      </c>
      <c r="P3238">
        <v>10</v>
      </c>
      <c r="Q3238">
        <v>10</v>
      </c>
      <c r="R3238">
        <v>25</v>
      </c>
      <c r="S3238" s="24">
        <v>4.5</v>
      </c>
      <c r="T3238" s="24">
        <v>8</v>
      </c>
      <c r="U3238" t="s">
        <v>193</v>
      </c>
      <c r="V3238" s="14" t="str">
        <f>VLOOKUP($U3238,look_up!$A$2:J3264,2,FALSE)</f>
        <v>Gorgônia</v>
      </c>
      <c r="W3238" s="14" t="str">
        <f>VLOOKUP($U3238,look_up!$A$2:K3264,3,FALSE)</f>
        <v>Species</v>
      </c>
      <c r="X3238" s="14" t="str">
        <f>VLOOKUP($U3238,look_up!$A$2:L3264,4,FALSE)</f>
        <v>NA</v>
      </c>
      <c r="Y3238" s="14" t="str">
        <f>VLOOKUP($U3238,look_up!A$2:K3264,5,FALSE)</f>
        <v>Animalia</v>
      </c>
      <c r="Z3238" s="14" t="str">
        <f>VLOOKUP($U3238,look_up!A$2:L3264,6,FALSE)</f>
        <v>Cnidaria</v>
      </c>
      <c r="AA3238" s="14" t="str">
        <f>VLOOKUP($U3238,look_up!A$2:M3264,7,FALSE)</f>
        <v>Anthozoa</v>
      </c>
      <c r="AB3238" s="14" t="str">
        <f>VLOOKUP($U3238,look_up!$A$2:P3264,8,FALSE)</f>
        <v>Alcyonacea</v>
      </c>
      <c r="AC3238" s="14" t="str">
        <f>VLOOKUP($U3238,look_up!$A$2:Q3264,9,FALSE)</f>
        <v>Gorgoniidae</v>
      </c>
      <c r="AD3238" s="14">
        <f>VLOOKUP($U3238,look_up!A$2:P3264,10,FALSE)</f>
        <v>418859</v>
      </c>
      <c r="AE3238" s="16">
        <v>0</v>
      </c>
      <c r="AF3238" s="24" t="s">
        <v>216</v>
      </c>
      <c r="AG3238">
        <v>40</v>
      </c>
      <c r="AH3238" s="16" t="s">
        <v>273</v>
      </c>
      <c r="AI3238" s="16" t="s">
        <v>72</v>
      </c>
      <c r="AJ3238" s="16" t="s">
        <v>214</v>
      </c>
      <c r="AK3238" s="16" t="s">
        <v>236</v>
      </c>
      <c r="AL3238" s="16">
        <v>0</v>
      </c>
    </row>
    <row r="3239" spans="1:38" x14ac:dyDescent="0.3">
      <c r="A3239" s="24" t="s">
        <v>0</v>
      </c>
      <c r="B3239" t="s">
        <v>267</v>
      </c>
      <c r="C3239" t="s">
        <v>312</v>
      </c>
      <c r="D3239">
        <v>-27.180980000000002</v>
      </c>
      <c r="E3239">
        <v>-48.409959999999998</v>
      </c>
      <c r="F3239" s="24" t="s">
        <v>2</v>
      </c>
      <c r="G3239" s="24" t="s">
        <v>3</v>
      </c>
      <c r="H3239" s="25">
        <v>42372</v>
      </c>
      <c r="I3239" s="12" t="s">
        <v>100</v>
      </c>
      <c r="J3239" s="12" t="s">
        <v>270</v>
      </c>
      <c r="K3239" s="12" t="s">
        <v>292</v>
      </c>
      <c r="L3239" s="24" t="s">
        <v>96</v>
      </c>
      <c r="M3239" s="24" t="s">
        <v>313</v>
      </c>
      <c r="N3239" t="s">
        <v>173</v>
      </c>
      <c r="O3239" s="24">
        <v>3</v>
      </c>
      <c r="P3239">
        <v>10</v>
      </c>
      <c r="Q3239">
        <v>10</v>
      </c>
      <c r="R3239">
        <v>25</v>
      </c>
      <c r="S3239" s="24">
        <v>4.5</v>
      </c>
      <c r="T3239" s="24">
        <v>8</v>
      </c>
      <c r="U3239" t="s">
        <v>193</v>
      </c>
      <c r="V3239" s="14" t="str">
        <f>VLOOKUP($U3239,look_up!$A$2:J3265,2,FALSE)</f>
        <v>Gorgônia</v>
      </c>
      <c r="W3239" s="14" t="str">
        <f>VLOOKUP($U3239,look_up!$A$2:K3265,3,FALSE)</f>
        <v>Species</v>
      </c>
      <c r="X3239" s="14" t="str">
        <f>VLOOKUP($U3239,look_up!$A$2:L3265,4,FALSE)</f>
        <v>NA</v>
      </c>
      <c r="Y3239" s="14" t="str">
        <f>VLOOKUP($U3239,look_up!A$2:K3265,5,FALSE)</f>
        <v>Animalia</v>
      </c>
      <c r="Z3239" s="14" t="str">
        <f>VLOOKUP($U3239,look_up!A$2:L3265,6,FALSE)</f>
        <v>Cnidaria</v>
      </c>
      <c r="AA3239" s="14" t="str">
        <f>VLOOKUP($U3239,look_up!A$2:M3265,7,FALSE)</f>
        <v>Anthozoa</v>
      </c>
      <c r="AB3239" s="14" t="str">
        <f>VLOOKUP($U3239,look_up!$A$2:P3265,8,FALSE)</f>
        <v>Alcyonacea</v>
      </c>
      <c r="AC3239" s="14" t="str">
        <f>VLOOKUP($U3239,look_up!$A$2:Q3265,9,FALSE)</f>
        <v>Gorgoniidae</v>
      </c>
      <c r="AD3239" s="14">
        <f>VLOOKUP($U3239,look_up!A$2:P3265,10,FALSE)</f>
        <v>418859</v>
      </c>
      <c r="AE3239" s="16">
        <v>4</v>
      </c>
      <c r="AF3239" s="24" t="s">
        <v>216</v>
      </c>
      <c r="AG3239">
        <v>40</v>
      </c>
      <c r="AH3239" s="16" t="s">
        <v>273</v>
      </c>
      <c r="AI3239" s="16" t="s">
        <v>72</v>
      </c>
      <c r="AJ3239" s="16" t="s">
        <v>214</v>
      </c>
      <c r="AK3239" s="16" t="s">
        <v>236</v>
      </c>
      <c r="AL3239" s="16">
        <v>4</v>
      </c>
    </row>
    <row r="3240" spans="1:38" x14ac:dyDescent="0.3">
      <c r="A3240" s="24" t="s">
        <v>0</v>
      </c>
      <c r="B3240" t="s">
        <v>309</v>
      </c>
      <c r="C3240" t="s">
        <v>287</v>
      </c>
      <c r="D3240">
        <v>-27.178419999999999</v>
      </c>
      <c r="E3240">
        <v>-48.406959999999998</v>
      </c>
      <c r="F3240" s="24" t="s">
        <v>2</v>
      </c>
      <c r="G3240" s="24" t="s">
        <v>3</v>
      </c>
      <c r="H3240" s="25">
        <v>42397</v>
      </c>
      <c r="I3240" s="12" t="s">
        <v>288</v>
      </c>
      <c r="J3240" s="12" t="s">
        <v>270</v>
      </c>
      <c r="K3240" s="12" t="s">
        <v>292</v>
      </c>
      <c r="L3240" s="24" t="s">
        <v>96</v>
      </c>
      <c r="M3240" s="24" t="s">
        <v>313</v>
      </c>
      <c r="N3240" t="s">
        <v>85</v>
      </c>
      <c r="O3240" s="24">
        <v>1</v>
      </c>
      <c r="P3240">
        <v>5</v>
      </c>
      <c r="Q3240">
        <v>5</v>
      </c>
      <c r="R3240">
        <v>23</v>
      </c>
      <c r="S3240" s="24">
        <v>4.5</v>
      </c>
      <c r="T3240" s="24">
        <v>8</v>
      </c>
      <c r="U3240" t="s">
        <v>193</v>
      </c>
      <c r="V3240" s="14" t="str">
        <f>VLOOKUP($U3240,look_up!$A$2:J3266,2,FALSE)</f>
        <v>Gorgônia</v>
      </c>
      <c r="W3240" s="14" t="str">
        <f>VLOOKUP($U3240,look_up!$A$2:K3266,3,FALSE)</f>
        <v>Species</v>
      </c>
      <c r="X3240" s="14" t="str">
        <f>VLOOKUP($U3240,look_up!$A$2:L3266,4,FALSE)</f>
        <v>NA</v>
      </c>
      <c r="Y3240" s="14" t="str">
        <f>VLOOKUP($U3240,look_up!A$2:K3266,5,FALSE)</f>
        <v>Animalia</v>
      </c>
      <c r="Z3240" s="14" t="str">
        <f>VLOOKUP($U3240,look_up!A$2:L3266,6,FALSE)</f>
        <v>Cnidaria</v>
      </c>
      <c r="AA3240" s="14" t="str">
        <f>VLOOKUP($U3240,look_up!A$2:M3266,7,FALSE)</f>
        <v>Anthozoa</v>
      </c>
      <c r="AB3240" s="14" t="str">
        <f>VLOOKUP($U3240,look_up!$A$2:P3266,8,FALSE)</f>
        <v>Alcyonacea</v>
      </c>
      <c r="AC3240" s="14" t="str">
        <f>VLOOKUP($U3240,look_up!$A$2:Q3266,9,FALSE)</f>
        <v>Gorgoniidae</v>
      </c>
      <c r="AD3240" s="14">
        <f>VLOOKUP($U3240,look_up!A$2:P3266,10,FALSE)</f>
        <v>418859</v>
      </c>
      <c r="AE3240" s="16">
        <v>0</v>
      </c>
      <c r="AF3240" s="24" t="s">
        <v>216</v>
      </c>
      <c r="AG3240">
        <v>40</v>
      </c>
      <c r="AH3240" s="16" t="s">
        <v>273</v>
      </c>
      <c r="AI3240" s="16" t="s">
        <v>72</v>
      </c>
      <c r="AJ3240" s="16" t="s">
        <v>214</v>
      </c>
      <c r="AK3240" s="16" t="s">
        <v>236</v>
      </c>
      <c r="AL3240" s="16">
        <v>0</v>
      </c>
    </row>
    <row r="3241" spans="1:38" x14ac:dyDescent="0.3">
      <c r="A3241" s="24" t="s">
        <v>0</v>
      </c>
      <c r="B3241" t="s">
        <v>309</v>
      </c>
      <c r="C3241" t="s">
        <v>287</v>
      </c>
      <c r="D3241">
        <v>-27.178419999999999</v>
      </c>
      <c r="E3241">
        <v>-48.406959999999998</v>
      </c>
      <c r="F3241" s="24" t="s">
        <v>2</v>
      </c>
      <c r="G3241" s="24" t="s">
        <v>3</v>
      </c>
      <c r="H3241" s="25">
        <v>42397</v>
      </c>
      <c r="I3241" s="12" t="s">
        <v>288</v>
      </c>
      <c r="J3241" s="12" t="s">
        <v>270</v>
      </c>
      <c r="K3241" s="12" t="s">
        <v>292</v>
      </c>
      <c r="L3241" s="24" t="s">
        <v>96</v>
      </c>
      <c r="M3241" s="24" t="s">
        <v>313</v>
      </c>
      <c r="N3241" t="s">
        <v>85</v>
      </c>
      <c r="O3241" s="24">
        <v>2</v>
      </c>
      <c r="P3241">
        <v>5</v>
      </c>
      <c r="Q3241">
        <v>5</v>
      </c>
      <c r="R3241">
        <v>23</v>
      </c>
      <c r="S3241" s="24">
        <v>4.5</v>
      </c>
      <c r="T3241" s="24">
        <v>8</v>
      </c>
      <c r="U3241" t="s">
        <v>193</v>
      </c>
      <c r="V3241" s="14" t="str">
        <f>VLOOKUP($U3241,look_up!$A$2:J3267,2,FALSE)</f>
        <v>Gorgônia</v>
      </c>
      <c r="W3241" s="14" t="str">
        <f>VLOOKUP($U3241,look_up!$A$2:K3267,3,FALSE)</f>
        <v>Species</v>
      </c>
      <c r="X3241" s="14" t="str">
        <f>VLOOKUP($U3241,look_up!$A$2:L3267,4,FALSE)</f>
        <v>NA</v>
      </c>
      <c r="Y3241" s="14" t="str">
        <f>VLOOKUP($U3241,look_up!A$2:K3267,5,FALSE)</f>
        <v>Animalia</v>
      </c>
      <c r="Z3241" s="14" t="str">
        <f>VLOOKUP($U3241,look_up!A$2:L3267,6,FALSE)</f>
        <v>Cnidaria</v>
      </c>
      <c r="AA3241" s="14" t="str">
        <f>VLOOKUP($U3241,look_up!A$2:M3267,7,FALSE)</f>
        <v>Anthozoa</v>
      </c>
      <c r="AB3241" s="14" t="str">
        <f>VLOOKUP($U3241,look_up!$A$2:P3267,8,FALSE)</f>
        <v>Alcyonacea</v>
      </c>
      <c r="AC3241" s="14" t="str">
        <f>VLOOKUP($U3241,look_up!$A$2:Q3267,9,FALSE)</f>
        <v>Gorgoniidae</v>
      </c>
      <c r="AD3241" s="14">
        <f>VLOOKUP($U3241,look_up!A$2:P3267,10,FALSE)</f>
        <v>418859</v>
      </c>
      <c r="AE3241" s="16">
        <v>0</v>
      </c>
      <c r="AF3241" s="24" t="s">
        <v>216</v>
      </c>
      <c r="AG3241">
        <v>40</v>
      </c>
      <c r="AH3241" s="16" t="s">
        <v>273</v>
      </c>
      <c r="AI3241" s="16" t="s">
        <v>72</v>
      </c>
      <c r="AJ3241" s="16" t="s">
        <v>214</v>
      </c>
      <c r="AK3241" s="16" t="s">
        <v>236</v>
      </c>
      <c r="AL3241" s="16">
        <v>0</v>
      </c>
    </row>
    <row r="3242" spans="1:38" x14ac:dyDescent="0.3">
      <c r="A3242" s="24" t="s">
        <v>0</v>
      </c>
      <c r="B3242" t="s">
        <v>309</v>
      </c>
      <c r="C3242" t="s">
        <v>287</v>
      </c>
      <c r="D3242">
        <v>-27.178419999999999</v>
      </c>
      <c r="E3242">
        <v>-48.406959999999998</v>
      </c>
      <c r="F3242" s="24" t="s">
        <v>2</v>
      </c>
      <c r="G3242" s="24" t="s">
        <v>3</v>
      </c>
      <c r="H3242" s="25">
        <v>42397</v>
      </c>
      <c r="I3242" s="12" t="s">
        <v>288</v>
      </c>
      <c r="J3242" s="12" t="s">
        <v>270</v>
      </c>
      <c r="K3242" s="12" t="s">
        <v>292</v>
      </c>
      <c r="L3242" s="24" t="s">
        <v>96</v>
      </c>
      <c r="M3242" s="24" t="s">
        <v>313</v>
      </c>
      <c r="N3242" t="s">
        <v>85</v>
      </c>
      <c r="O3242" s="24">
        <v>3</v>
      </c>
      <c r="P3242">
        <v>5</v>
      </c>
      <c r="Q3242">
        <v>5</v>
      </c>
      <c r="R3242">
        <v>23</v>
      </c>
      <c r="S3242" s="24">
        <v>4.5</v>
      </c>
      <c r="T3242" s="24">
        <v>8</v>
      </c>
      <c r="U3242" t="s">
        <v>193</v>
      </c>
      <c r="V3242" s="14" t="str">
        <f>VLOOKUP($U3242,look_up!$A$2:J3268,2,FALSE)</f>
        <v>Gorgônia</v>
      </c>
      <c r="W3242" s="14" t="str">
        <f>VLOOKUP($U3242,look_up!$A$2:K3268,3,FALSE)</f>
        <v>Species</v>
      </c>
      <c r="X3242" s="14" t="str">
        <f>VLOOKUP($U3242,look_up!$A$2:L3268,4,FALSE)</f>
        <v>NA</v>
      </c>
      <c r="Y3242" s="14" t="str">
        <f>VLOOKUP($U3242,look_up!A$2:K3268,5,FALSE)</f>
        <v>Animalia</v>
      </c>
      <c r="Z3242" s="14" t="str">
        <f>VLOOKUP($U3242,look_up!A$2:L3268,6,FALSE)</f>
        <v>Cnidaria</v>
      </c>
      <c r="AA3242" s="14" t="str">
        <f>VLOOKUP($U3242,look_up!A$2:M3268,7,FALSE)</f>
        <v>Anthozoa</v>
      </c>
      <c r="AB3242" s="14" t="str">
        <f>VLOOKUP($U3242,look_up!$A$2:P3268,8,FALSE)</f>
        <v>Alcyonacea</v>
      </c>
      <c r="AC3242" s="14" t="str">
        <f>VLOOKUP($U3242,look_up!$A$2:Q3268,9,FALSE)</f>
        <v>Gorgoniidae</v>
      </c>
      <c r="AD3242" s="14">
        <f>VLOOKUP($U3242,look_up!A$2:P3268,10,FALSE)</f>
        <v>418859</v>
      </c>
      <c r="AE3242" s="16">
        <v>6</v>
      </c>
      <c r="AF3242" s="24" t="s">
        <v>216</v>
      </c>
      <c r="AG3242">
        <v>40</v>
      </c>
      <c r="AH3242" s="16" t="s">
        <v>273</v>
      </c>
      <c r="AI3242" s="16" t="s">
        <v>72</v>
      </c>
      <c r="AJ3242" s="16" t="s">
        <v>214</v>
      </c>
      <c r="AK3242" s="16" t="s">
        <v>236</v>
      </c>
      <c r="AL3242" s="16">
        <v>6</v>
      </c>
    </row>
    <row r="3243" spans="1:38" x14ac:dyDescent="0.3">
      <c r="A3243" s="24" t="s">
        <v>0</v>
      </c>
      <c r="B3243" t="s">
        <v>310</v>
      </c>
      <c r="C3243" t="s">
        <v>289</v>
      </c>
      <c r="D3243">
        <v>-27.118390000000002</v>
      </c>
      <c r="E3243">
        <v>-48.519509999999997</v>
      </c>
      <c r="F3243" s="24" t="s">
        <v>2</v>
      </c>
      <c r="G3243" s="24" t="s">
        <v>3</v>
      </c>
      <c r="H3243" s="25">
        <v>42389</v>
      </c>
      <c r="I3243" s="12" t="s">
        <v>248</v>
      </c>
      <c r="J3243" s="12" t="s">
        <v>270</v>
      </c>
      <c r="K3243" s="12" t="s">
        <v>292</v>
      </c>
      <c r="L3243" s="24" t="s">
        <v>96</v>
      </c>
      <c r="M3243" s="24" t="s">
        <v>272</v>
      </c>
      <c r="N3243" t="s">
        <v>85</v>
      </c>
      <c r="O3243" s="24">
        <v>1</v>
      </c>
      <c r="P3243">
        <v>5</v>
      </c>
      <c r="Q3243">
        <v>5</v>
      </c>
      <c r="R3243">
        <v>28</v>
      </c>
      <c r="S3243" s="24">
        <v>2.2000000000000002</v>
      </c>
      <c r="T3243" s="24">
        <v>1.5</v>
      </c>
      <c r="U3243" t="s">
        <v>193</v>
      </c>
      <c r="V3243" s="14" t="str">
        <f>VLOOKUP($U3243,look_up!$A$2:J3269,2,FALSE)</f>
        <v>Gorgônia</v>
      </c>
      <c r="W3243" s="14" t="str">
        <f>VLOOKUP($U3243,look_up!$A$2:K3269,3,FALSE)</f>
        <v>Species</v>
      </c>
      <c r="X3243" s="14" t="str">
        <f>VLOOKUP($U3243,look_up!$A$2:L3269,4,FALSE)</f>
        <v>NA</v>
      </c>
      <c r="Y3243" s="14" t="str">
        <f>VLOOKUP($U3243,look_up!A$2:K3269,5,FALSE)</f>
        <v>Animalia</v>
      </c>
      <c r="Z3243" s="14" t="str">
        <f>VLOOKUP($U3243,look_up!A$2:L3269,6,FALSE)</f>
        <v>Cnidaria</v>
      </c>
      <c r="AA3243" s="14" t="str">
        <f>VLOOKUP($U3243,look_up!A$2:M3269,7,FALSE)</f>
        <v>Anthozoa</v>
      </c>
      <c r="AB3243" s="14" t="str">
        <f>VLOOKUP($U3243,look_up!$A$2:P3269,8,FALSE)</f>
        <v>Alcyonacea</v>
      </c>
      <c r="AC3243" s="14" t="str">
        <f>VLOOKUP($U3243,look_up!$A$2:Q3269,9,FALSE)</f>
        <v>Gorgoniidae</v>
      </c>
      <c r="AD3243" s="14">
        <f>VLOOKUP($U3243,look_up!A$2:P3269,10,FALSE)</f>
        <v>418859</v>
      </c>
      <c r="AE3243" s="16">
        <v>0</v>
      </c>
      <c r="AF3243" s="24" t="s">
        <v>216</v>
      </c>
      <c r="AG3243">
        <v>40</v>
      </c>
      <c r="AH3243" s="16" t="s">
        <v>273</v>
      </c>
      <c r="AI3243" s="16" t="s">
        <v>72</v>
      </c>
      <c r="AJ3243" s="16" t="s">
        <v>214</v>
      </c>
      <c r="AK3243" s="16" t="s">
        <v>236</v>
      </c>
      <c r="AL3243" s="16">
        <v>0</v>
      </c>
    </row>
    <row r="3244" spans="1:38" x14ac:dyDescent="0.3">
      <c r="A3244" s="24" t="s">
        <v>0</v>
      </c>
      <c r="B3244" t="s">
        <v>310</v>
      </c>
      <c r="C3244" t="s">
        <v>289</v>
      </c>
      <c r="D3244">
        <v>-27.118390000000002</v>
      </c>
      <c r="E3244">
        <v>-48.519509999999997</v>
      </c>
      <c r="F3244" s="24" t="s">
        <v>2</v>
      </c>
      <c r="G3244" s="24" t="s">
        <v>3</v>
      </c>
      <c r="H3244" s="25">
        <v>42389</v>
      </c>
      <c r="I3244" s="12" t="s">
        <v>248</v>
      </c>
      <c r="J3244" s="12" t="s">
        <v>270</v>
      </c>
      <c r="K3244" s="12" t="s">
        <v>292</v>
      </c>
      <c r="L3244" s="24" t="s">
        <v>96</v>
      </c>
      <c r="M3244" s="24" t="s">
        <v>272</v>
      </c>
      <c r="N3244" t="s">
        <v>85</v>
      </c>
      <c r="O3244" s="24">
        <v>2</v>
      </c>
      <c r="P3244">
        <v>5</v>
      </c>
      <c r="Q3244">
        <v>5</v>
      </c>
      <c r="R3244">
        <v>28</v>
      </c>
      <c r="S3244" s="24">
        <v>2.2000000000000002</v>
      </c>
      <c r="T3244" s="24">
        <v>1.5</v>
      </c>
      <c r="U3244" t="s">
        <v>193</v>
      </c>
      <c r="V3244" s="14" t="str">
        <f>VLOOKUP($U3244,look_up!$A$2:J3270,2,FALSE)</f>
        <v>Gorgônia</v>
      </c>
      <c r="W3244" s="14" t="str">
        <f>VLOOKUP($U3244,look_up!$A$2:K3270,3,FALSE)</f>
        <v>Species</v>
      </c>
      <c r="X3244" s="14" t="str">
        <f>VLOOKUP($U3244,look_up!$A$2:L3270,4,FALSE)</f>
        <v>NA</v>
      </c>
      <c r="Y3244" s="14" t="str">
        <f>VLOOKUP($U3244,look_up!A$2:K3270,5,FALSE)</f>
        <v>Animalia</v>
      </c>
      <c r="Z3244" s="14" t="str">
        <f>VLOOKUP($U3244,look_up!A$2:L3270,6,FALSE)</f>
        <v>Cnidaria</v>
      </c>
      <c r="AA3244" s="14" t="str">
        <f>VLOOKUP($U3244,look_up!A$2:M3270,7,FALSE)</f>
        <v>Anthozoa</v>
      </c>
      <c r="AB3244" s="14" t="str">
        <f>VLOOKUP($U3244,look_up!$A$2:P3270,8,FALSE)</f>
        <v>Alcyonacea</v>
      </c>
      <c r="AC3244" s="14" t="str">
        <f>VLOOKUP($U3244,look_up!$A$2:Q3270,9,FALSE)</f>
        <v>Gorgoniidae</v>
      </c>
      <c r="AD3244" s="14">
        <f>VLOOKUP($U3244,look_up!A$2:P3270,10,FALSE)</f>
        <v>418859</v>
      </c>
      <c r="AE3244" s="16">
        <v>0</v>
      </c>
      <c r="AF3244" s="24" t="s">
        <v>216</v>
      </c>
      <c r="AG3244">
        <v>40</v>
      </c>
      <c r="AH3244" s="16" t="s">
        <v>273</v>
      </c>
      <c r="AI3244" s="16" t="s">
        <v>72</v>
      </c>
      <c r="AJ3244" s="16" t="s">
        <v>214</v>
      </c>
      <c r="AK3244" s="16" t="s">
        <v>236</v>
      </c>
      <c r="AL3244" s="16">
        <v>0</v>
      </c>
    </row>
    <row r="3245" spans="1:38" x14ac:dyDescent="0.3">
      <c r="A3245" s="24" t="s">
        <v>0</v>
      </c>
      <c r="B3245" t="s">
        <v>310</v>
      </c>
      <c r="C3245" t="s">
        <v>289</v>
      </c>
      <c r="D3245">
        <v>-27.118390000000002</v>
      </c>
      <c r="E3245">
        <v>-48.519509999999997</v>
      </c>
      <c r="F3245" s="24" t="s">
        <v>2</v>
      </c>
      <c r="G3245" s="24" t="s">
        <v>3</v>
      </c>
      <c r="H3245" s="25">
        <v>42389</v>
      </c>
      <c r="I3245" s="12" t="s">
        <v>248</v>
      </c>
      <c r="J3245" s="12" t="s">
        <v>270</v>
      </c>
      <c r="K3245" s="12" t="s">
        <v>292</v>
      </c>
      <c r="L3245" s="24" t="s">
        <v>96</v>
      </c>
      <c r="M3245" s="24" t="s">
        <v>272</v>
      </c>
      <c r="N3245" t="s">
        <v>85</v>
      </c>
      <c r="O3245" s="24">
        <v>3</v>
      </c>
      <c r="P3245">
        <v>5</v>
      </c>
      <c r="Q3245">
        <v>5</v>
      </c>
      <c r="R3245">
        <v>28</v>
      </c>
      <c r="S3245" s="24">
        <v>2.2000000000000002</v>
      </c>
      <c r="T3245" s="24">
        <v>1.5</v>
      </c>
      <c r="U3245" t="s">
        <v>193</v>
      </c>
      <c r="V3245" s="14" t="str">
        <f>VLOOKUP($U3245,look_up!$A$2:J3271,2,FALSE)</f>
        <v>Gorgônia</v>
      </c>
      <c r="W3245" s="14" t="str">
        <f>VLOOKUP($U3245,look_up!$A$2:K3271,3,FALSE)</f>
        <v>Species</v>
      </c>
      <c r="X3245" s="14" t="str">
        <f>VLOOKUP($U3245,look_up!$A$2:L3271,4,FALSE)</f>
        <v>NA</v>
      </c>
      <c r="Y3245" s="14" t="str">
        <f>VLOOKUP($U3245,look_up!A$2:K3271,5,FALSE)</f>
        <v>Animalia</v>
      </c>
      <c r="Z3245" s="14" t="str">
        <f>VLOOKUP($U3245,look_up!A$2:L3271,6,FALSE)</f>
        <v>Cnidaria</v>
      </c>
      <c r="AA3245" s="14" t="str">
        <f>VLOOKUP($U3245,look_up!A$2:M3271,7,FALSE)</f>
        <v>Anthozoa</v>
      </c>
      <c r="AB3245" s="14" t="str">
        <f>VLOOKUP($U3245,look_up!$A$2:P3271,8,FALSE)</f>
        <v>Alcyonacea</v>
      </c>
      <c r="AC3245" s="14" t="str">
        <f>VLOOKUP($U3245,look_up!$A$2:Q3271,9,FALSE)</f>
        <v>Gorgoniidae</v>
      </c>
      <c r="AD3245" s="14">
        <f>VLOOKUP($U3245,look_up!A$2:P3271,10,FALSE)</f>
        <v>418859</v>
      </c>
      <c r="AE3245" s="16">
        <v>0</v>
      </c>
      <c r="AF3245" s="24" t="s">
        <v>216</v>
      </c>
      <c r="AG3245">
        <v>40</v>
      </c>
      <c r="AH3245" s="16" t="s">
        <v>273</v>
      </c>
      <c r="AI3245" s="16" t="s">
        <v>72</v>
      </c>
      <c r="AJ3245" s="16" t="s">
        <v>214</v>
      </c>
      <c r="AK3245" s="16" t="s">
        <v>236</v>
      </c>
      <c r="AL3245" s="16">
        <v>0</v>
      </c>
    </row>
    <row r="3246" spans="1:38" x14ac:dyDescent="0.3">
      <c r="A3246" s="24" t="s">
        <v>0</v>
      </c>
      <c r="B3246" t="s">
        <v>311</v>
      </c>
      <c r="C3246" t="s">
        <v>290</v>
      </c>
      <c r="D3246">
        <v>-27.11862</v>
      </c>
      <c r="E3246">
        <v>-48.514699999999998</v>
      </c>
      <c r="F3246" s="24" t="s">
        <v>2</v>
      </c>
      <c r="G3246" s="24" t="s">
        <v>3</v>
      </c>
      <c r="H3246" s="25">
        <v>42389</v>
      </c>
      <c r="I3246" s="12" t="s">
        <v>248</v>
      </c>
      <c r="J3246" s="12" t="s">
        <v>270</v>
      </c>
      <c r="K3246" s="12" t="s">
        <v>292</v>
      </c>
      <c r="L3246" s="24" t="s">
        <v>96</v>
      </c>
      <c r="M3246" s="24" t="s">
        <v>272</v>
      </c>
      <c r="N3246" t="s">
        <v>85</v>
      </c>
      <c r="O3246" s="24">
        <v>1</v>
      </c>
      <c r="P3246">
        <v>5</v>
      </c>
      <c r="Q3246">
        <v>5</v>
      </c>
      <c r="R3246">
        <v>28</v>
      </c>
      <c r="S3246" s="24">
        <v>2.2000000000000002</v>
      </c>
      <c r="T3246" s="24">
        <v>2</v>
      </c>
      <c r="U3246" t="s">
        <v>193</v>
      </c>
      <c r="V3246" s="14" t="str">
        <f>VLOOKUP($U3246,look_up!$A$2:J3272,2,FALSE)</f>
        <v>Gorgônia</v>
      </c>
      <c r="W3246" s="14" t="str">
        <f>VLOOKUP($U3246,look_up!$A$2:K3272,3,FALSE)</f>
        <v>Species</v>
      </c>
      <c r="X3246" s="14" t="str">
        <f>VLOOKUP($U3246,look_up!$A$2:L3272,4,FALSE)</f>
        <v>NA</v>
      </c>
      <c r="Y3246" s="14" t="str">
        <f>VLOOKUP($U3246,look_up!A$2:K3272,5,FALSE)</f>
        <v>Animalia</v>
      </c>
      <c r="Z3246" s="14" t="str">
        <f>VLOOKUP($U3246,look_up!A$2:L3272,6,FALSE)</f>
        <v>Cnidaria</v>
      </c>
      <c r="AA3246" s="14" t="str">
        <f>VLOOKUP($U3246,look_up!A$2:M3272,7,FALSE)</f>
        <v>Anthozoa</v>
      </c>
      <c r="AB3246" s="14" t="str">
        <f>VLOOKUP($U3246,look_up!$A$2:P3272,8,FALSE)</f>
        <v>Alcyonacea</v>
      </c>
      <c r="AC3246" s="14" t="str">
        <f>VLOOKUP($U3246,look_up!$A$2:Q3272,9,FALSE)</f>
        <v>Gorgoniidae</v>
      </c>
      <c r="AD3246" s="14">
        <f>VLOOKUP($U3246,look_up!A$2:P3272,10,FALSE)</f>
        <v>418859</v>
      </c>
      <c r="AE3246" s="16">
        <v>0</v>
      </c>
      <c r="AF3246" s="24" t="s">
        <v>216</v>
      </c>
      <c r="AG3246">
        <v>40</v>
      </c>
      <c r="AH3246" s="16" t="s">
        <v>273</v>
      </c>
      <c r="AI3246" s="16" t="s">
        <v>72</v>
      </c>
      <c r="AJ3246" s="16" t="s">
        <v>214</v>
      </c>
      <c r="AK3246" s="16" t="s">
        <v>236</v>
      </c>
      <c r="AL3246" s="16">
        <v>0</v>
      </c>
    </row>
    <row r="3247" spans="1:38" x14ac:dyDescent="0.3">
      <c r="A3247" s="24" t="s">
        <v>0</v>
      </c>
      <c r="B3247" t="s">
        <v>311</v>
      </c>
      <c r="C3247" t="s">
        <v>290</v>
      </c>
      <c r="D3247">
        <v>-27.11862</v>
      </c>
      <c r="E3247">
        <v>-48.514699999999998</v>
      </c>
      <c r="F3247" s="24" t="s">
        <v>2</v>
      </c>
      <c r="G3247" s="24" t="s">
        <v>3</v>
      </c>
      <c r="H3247" s="25">
        <v>42389</v>
      </c>
      <c r="I3247" s="12" t="s">
        <v>248</v>
      </c>
      <c r="J3247" s="12" t="s">
        <v>270</v>
      </c>
      <c r="K3247" s="12" t="s">
        <v>292</v>
      </c>
      <c r="L3247" s="24" t="s">
        <v>96</v>
      </c>
      <c r="M3247" s="24" t="s">
        <v>272</v>
      </c>
      <c r="N3247" t="s">
        <v>85</v>
      </c>
      <c r="O3247" s="24">
        <v>2</v>
      </c>
      <c r="P3247">
        <v>5</v>
      </c>
      <c r="Q3247">
        <v>5</v>
      </c>
      <c r="R3247">
        <v>28</v>
      </c>
      <c r="S3247" s="24">
        <v>2.2000000000000002</v>
      </c>
      <c r="T3247" s="24">
        <v>2</v>
      </c>
      <c r="U3247" t="s">
        <v>193</v>
      </c>
      <c r="V3247" s="14" t="str">
        <f>VLOOKUP($U3247,look_up!$A$2:J3273,2,FALSE)</f>
        <v>Gorgônia</v>
      </c>
      <c r="W3247" s="14" t="str">
        <f>VLOOKUP($U3247,look_up!$A$2:K3273,3,FALSE)</f>
        <v>Species</v>
      </c>
      <c r="X3247" s="14" t="str">
        <f>VLOOKUP($U3247,look_up!$A$2:L3273,4,FALSE)</f>
        <v>NA</v>
      </c>
      <c r="Y3247" s="14" t="str">
        <f>VLOOKUP($U3247,look_up!A$2:K3273,5,FALSE)</f>
        <v>Animalia</v>
      </c>
      <c r="Z3247" s="14" t="str">
        <f>VLOOKUP($U3247,look_up!A$2:L3273,6,FALSE)</f>
        <v>Cnidaria</v>
      </c>
      <c r="AA3247" s="14" t="str">
        <f>VLOOKUP($U3247,look_up!A$2:M3273,7,FALSE)</f>
        <v>Anthozoa</v>
      </c>
      <c r="AB3247" s="14" t="str">
        <f>VLOOKUP($U3247,look_up!$A$2:P3273,8,FALSE)</f>
        <v>Alcyonacea</v>
      </c>
      <c r="AC3247" s="14" t="str">
        <f>VLOOKUP($U3247,look_up!$A$2:Q3273,9,FALSE)</f>
        <v>Gorgoniidae</v>
      </c>
      <c r="AD3247" s="14">
        <f>VLOOKUP($U3247,look_up!A$2:P3273,10,FALSE)</f>
        <v>418859</v>
      </c>
      <c r="AE3247" s="16">
        <v>0</v>
      </c>
      <c r="AF3247" s="24" t="s">
        <v>216</v>
      </c>
      <c r="AG3247">
        <v>40</v>
      </c>
      <c r="AH3247" s="16" t="s">
        <v>273</v>
      </c>
      <c r="AI3247" s="16" t="s">
        <v>72</v>
      </c>
      <c r="AJ3247" s="16" t="s">
        <v>214</v>
      </c>
      <c r="AK3247" s="16" t="s">
        <v>236</v>
      </c>
      <c r="AL3247" s="16">
        <v>0</v>
      </c>
    </row>
    <row r="3248" spans="1:38" x14ac:dyDescent="0.3">
      <c r="A3248" s="24" t="s">
        <v>0</v>
      </c>
      <c r="B3248" t="s">
        <v>311</v>
      </c>
      <c r="C3248" t="s">
        <v>290</v>
      </c>
      <c r="D3248">
        <v>-27.11862</v>
      </c>
      <c r="E3248">
        <v>-48.514699999999998</v>
      </c>
      <c r="F3248" s="24" t="s">
        <v>2</v>
      </c>
      <c r="G3248" s="24" t="s">
        <v>3</v>
      </c>
      <c r="H3248" s="25">
        <v>42389</v>
      </c>
      <c r="I3248" s="12" t="s">
        <v>248</v>
      </c>
      <c r="J3248" s="12" t="s">
        <v>270</v>
      </c>
      <c r="K3248" s="12" t="s">
        <v>292</v>
      </c>
      <c r="L3248" s="24" t="s">
        <v>96</v>
      </c>
      <c r="M3248" s="24" t="s">
        <v>272</v>
      </c>
      <c r="N3248" t="s">
        <v>85</v>
      </c>
      <c r="O3248" s="24">
        <v>3</v>
      </c>
      <c r="P3248">
        <v>5</v>
      </c>
      <c r="Q3248">
        <v>5</v>
      </c>
      <c r="R3248">
        <v>28</v>
      </c>
      <c r="S3248" s="24">
        <v>2.2000000000000002</v>
      </c>
      <c r="T3248" s="24">
        <v>2</v>
      </c>
      <c r="U3248" t="s">
        <v>193</v>
      </c>
      <c r="V3248" s="14" t="str">
        <f>VLOOKUP($U3248,look_up!$A$2:J3274,2,FALSE)</f>
        <v>Gorgônia</v>
      </c>
      <c r="W3248" s="14" t="str">
        <f>VLOOKUP($U3248,look_up!$A$2:K3274,3,FALSE)</f>
        <v>Species</v>
      </c>
      <c r="X3248" s="14" t="str">
        <f>VLOOKUP($U3248,look_up!$A$2:L3274,4,FALSE)</f>
        <v>NA</v>
      </c>
      <c r="Y3248" s="14" t="str">
        <f>VLOOKUP($U3248,look_up!A$2:K3274,5,FALSE)</f>
        <v>Animalia</v>
      </c>
      <c r="Z3248" s="14" t="str">
        <f>VLOOKUP($U3248,look_up!A$2:L3274,6,FALSE)</f>
        <v>Cnidaria</v>
      </c>
      <c r="AA3248" s="14" t="str">
        <f>VLOOKUP($U3248,look_up!A$2:M3274,7,FALSE)</f>
        <v>Anthozoa</v>
      </c>
      <c r="AB3248" s="14" t="str">
        <f>VLOOKUP($U3248,look_up!$A$2:P3274,8,FALSE)</f>
        <v>Alcyonacea</v>
      </c>
      <c r="AC3248" s="14" t="str">
        <f>VLOOKUP($U3248,look_up!$A$2:Q3274,9,FALSE)</f>
        <v>Gorgoniidae</v>
      </c>
      <c r="AD3248" s="14">
        <f>VLOOKUP($U3248,look_up!A$2:P3274,10,FALSE)</f>
        <v>418859</v>
      </c>
      <c r="AE3248" s="16">
        <v>0</v>
      </c>
      <c r="AF3248" s="24" t="s">
        <v>216</v>
      </c>
      <c r="AG3248">
        <v>40</v>
      </c>
      <c r="AH3248" s="16" t="s">
        <v>273</v>
      </c>
      <c r="AI3248" s="16" t="s">
        <v>72</v>
      </c>
      <c r="AJ3248" s="16" t="s">
        <v>214</v>
      </c>
      <c r="AK3248" s="16" t="s">
        <v>236</v>
      </c>
      <c r="AL3248" s="16">
        <v>0</v>
      </c>
    </row>
    <row r="3249" spans="1:38" x14ac:dyDescent="0.3">
      <c r="A3249" s="24" t="s">
        <v>0</v>
      </c>
      <c r="B3249" t="s">
        <v>306</v>
      </c>
      <c r="C3249" t="s">
        <v>268</v>
      </c>
      <c r="D3249">
        <v>-27.609590000000001</v>
      </c>
      <c r="E3249">
        <v>-48.387419999999999</v>
      </c>
      <c r="F3249" s="24" t="s">
        <v>2</v>
      </c>
      <c r="G3249" s="24" t="s">
        <v>3</v>
      </c>
      <c r="H3249" s="25">
        <v>42033</v>
      </c>
      <c r="I3249" s="12" t="s">
        <v>269</v>
      </c>
      <c r="J3249" s="12" t="s">
        <v>270</v>
      </c>
      <c r="K3249" s="12" t="s">
        <v>271</v>
      </c>
      <c r="L3249" s="24" t="s">
        <v>96</v>
      </c>
      <c r="M3249" s="24" t="s">
        <v>272</v>
      </c>
      <c r="N3249" t="s">
        <v>85</v>
      </c>
      <c r="O3249" s="24">
        <v>1</v>
      </c>
      <c r="P3249">
        <v>5</v>
      </c>
      <c r="Q3249">
        <v>5</v>
      </c>
      <c r="R3249">
        <v>19</v>
      </c>
      <c r="S3249" s="24">
        <v>5</v>
      </c>
      <c r="T3249" s="24">
        <v>5.2</v>
      </c>
      <c r="U3249" t="s">
        <v>193</v>
      </c>
      <c r="V3249" s="14" t="str">
        <f>VLOOKUP($U3249,look_up!$A$2:J3275,2,FALSE)</f>
        <v>Gorgônia</v>
      </c>
      <c r="W3249" s="14" t="str">
        <f>VLOOKUP($U3249,look_up!$A$2:K3275,3,FALSE)</f>
        <v>Species</v>
      </c>
      <c r="X3249" s="14" t="str">
        <f>VLOOKUP($U3249,look_up!$A$2:L3275,4,FALSE)</f>
        <v>NA</v>
      </c>
      <c r="Y3249" s="14" t="str">
        <f>VLOOKUP($U3249,look_up!A$2:K3275,5,FALSE)</f>
        <v>Animalia</v>
      </c>
      <c r="Z3249" s="14" t="str">
        <f>VLOOKUP($U3249,look_up!A$2:L3275,6,FALSE)</f>
        <v>Cnidaria</v>
      </c>
      <c r="AA3249" s="14" t="str">
        <f>VLOOKUP($U3249,look_up!A$2:M3275,7,FALSE)</f>
        <v>Anthozoa</v>
      </c>
      <c r="AB3249" s="14" t="str">
        <f>VLOOKUP($U3249,look_up!$A$2:P3275,8,FALSE)</f>
        <v>Alcyonacea</v>
      </c>
      <c r="AC3249" s="14" t="str">
        <f>VLOOKUP($U3249,look_up!$A$2:Q3275,9,FALSE)</f>
        <v>Gorgoniidae</v>
      </c>
      <c r="AD3249" s="14">
        <f>VLOOKUP($U3249,look_up!A$2:P3275,10,FALSE)</f>
        <v>418859</v>
      </c>
      <c r="AE3249" s="16">
        <v>0</v>
      </c>
      <c r="AF3249" s="24" t="s">
        <v>216</v>
      </c>
      <c r="AG3249">
        <v>40</v>
      </c>
      <c r="AH3249" s="16" t="s">
        <v>18</v>
      </c>
      <c r="AI3249" s="16" t="s">
        <v>72</v>
      </c>
      <c r="AJ3249" s="16" t="s">
        <v>214</v>
      </c>
      <c r="AK3249" s="16" t="s">
        <v>236</v>
      </c>
      <c r="AL3249" s="16">
        <v>0</v>
      </c>
    </row>
    <row r="3250" spans="1:38" x14ac:dyDescent="0.3">
      <c r="A3250" s="24" t="s">
        <v>0</v>
      </c>
      <c r="B3250" t="s">
        <v>306</v>
      </c>
      <c r="C3250" t="s">
        <v>268</v>
      </c>
      <c r="D3250">
        <v>-27.609590000000001</v>
      </c>
      <c r="E3250">
        <v>-48.387419999999999</v>
      </c>
      <c r="F3250" s="24" t="s">
        <v>2</v>
      </c>
      <c r="G3250" s="24" t="s">
        <v>3</v>
      </c>
      <c r="H3250" s="25">
        <v>42033</v>
      </c>
      <c r="I3250" s="12" t="s">
        <v>269</v>
      </c>
      <c r="J3250" s="12" t="s">
        <v>270</v>
      </c>
      <c r="K3250" s="12" t="s">
        <v>271</v>
      </c>
      <c r="L3250" s="24" t="s">
        <v>96</v>
      </c>
      <c r="M3250" s="24" t="s">
        <v>272</v>
      </c>
      <c r="N3250" t="s">
        <v>85</v>
      </c>
      <c r="O3250" s="24">
        <v>2</v>
      </c>
      <c r="P3250">
        <v>5</v>
      </c>
      <c r="Q3250">
        <v>5</v>
      </c>
      <c r="R3250">
        <v>19</v>
      </c>
      <c r="S3250" s="24">
        <v>5</v>
      </c>
      <c r="T3250" s="24">
        <v>5.2</v>
      </c>
      <c r="U3250" t="s">
        <v>193</v>
      </c>
      <c r="V3250" s="14" t="str">
        <f>VLOOKUP($U3250,look_up!$A$2:J3276,2,FALSE)</f>
        <v>Gorgônia</v>
      </c>
      <c r="W3250" s="14" t="str">
        <f>VLOOKUP($U3250,look_up!$A$2:K3276,3,FALSE)</f>
        <v>Species</v>
      </c>
      <c r="X3250" s="14" t="str">
        <f>VLOOKUP($U3250,look_up!$A$2:L3276,4,FALSE)</f>
        <v>NA</v>
      </c>
      <c r="Y3250" s="14" t="str">
        <f>VLOOKUP($U3250,look_up!A$2:K3276,5,FALSE)</f>
        <v>Animalia</v>
      </c>
      <c r="Z3250" s="14" t="str">
        <f>VLOOKUP($U3250,look_up!A$2:L3276,6,FALSE)</f>
        <v>Cnidaria</v>
      </c>
      <c r="AA3250" s="14" t="str">
        <f>VLOOKUP($U3250,look_up!A$2:M3276,7,FALSE)</f>
        <v>Anthozoa</v>
      </c>
      <c r="AB3250" s="14" t="str">
        <f>VLOOKUP($U3250,look_up!$A$2:P3276,8,FALSE)</f>
        <v>Alcyonacea</v>
      </c>
      <c r="AC3250" s="14" t="str">
        <f>VLOOKUP($U3250,look_up!$A$2:Q3276,9,FALSE)</f>
        <v>Gorgoniidae</v>
      </c>
      <c r="AD3250" s="14">
        <f>VLOOKUP($U3250,look_up!A$2:P3276,10,FALSE)</f>
        <v>418859</v>
      </c>
      <c r="AE3250" s="16">
        <v>0</v>
      </c>
      <c r="AF3250" s="24" t="s">
        <v>216</v>
      </c>
      <c r="AG3250">
        <v>40</v>
      </c>
      <c r="AH3250" s="16" t="s">
        <v>18</v>
      </c>
      <c r="AI3250" s="16" t="s">
        <v>72</v>
      </c>
      <c r="AJ3250" s="16" t="s">
        <v>214</v>
      </c>
      <c r="AK3250" s="16" t="s">
        <v>236</v>
      </c>
      <c r="AL3250" s="16">
        <v>0</v>
      </c>
    </row>
    <row r="3251" spans="1:38" x14ac:dyDescent="0.3">
      <c r="A3251" s="24" t="s">
        <v>0</v>
      </c>
      <c r="B3251" t="s">
        <v>306</v>
      </c>
      <c r="C3251" t="s">
        <v>268</v>
      </c>
      <c r="D3251">
        <v>-27.609590000000001</v>
      </c>
      <c r="E3251">
        <v>-48.387419999999999</v>
      </c>
      <c r="F3251" s="24" t="s">
        <v>2</v>
      </c>
      <c r="G3251" s="24" t="s">
        <v>3</v>
      </c>
      <c r="H3251" s="25">
        <v>42033</v>
      </c>
      <c r="I3251" s="12" t="s">
        <v>269</v>
      </c>
      <c r="J3251" s="12" t="s">
        <v>270</v>
      </c>
      <c r="K3251" s="12" t="s">
        <v>271</v>
      </c>
      <c r="L3251" s="24" t="s">
        <v>96</v>
      </c>
      <c r="M3251" s="24" t="s">
        <v>272</v>
      </c>
      <c r="N3251" t="s">
        <v>85</v>
      </c>
      <c r="O3251" s="24">
        <v>3</v>
      </c>
      <c r="P3251">
        <v>5</v>
      </c>
      <c r="Q3251">
        <v>5</v>
      </c>
      <c r="R3251">
        <v>19</v>
      </c>
      <c r="S3251" s="24">
        <v>5</v>
      </c>
      <c r="T3251" s="24">
        <v>5.2</v>
      </c>
      <c r="U3251" t="s">
        <v>193</v>
      </c>
      <c r="V3251" s="14" t="str">
        <f>VLOOKUP($U3251,look_up!$A$2:J3277,2,FALSE)</f>
        <v>Gorgônia</v>
      </c>
      <c r="W3251" s="14" t="str">
        <f>VLOOKUP($U3251,look_up!$A$2:K3277,3,FALSE)</f>
        <v>Species</v>
      </c>
      <c r="X3251" s="14" t="str">
        <f>VLOOKUP($U3251,look_up!$A$2:L3277,4,FALSE)</f>
        <v>NA</v>
      </c>
      <c r="Y3251" s="14" t="str">
        <f>VLOOKUP($U3251,look_up!A$2:K3277,5,FALSE)</f>
        <v>Animalia</v>
      </c>
      <c r="Z3251" s="14" t="str">
        <f>VLOOKUP($U3251,look_up!A$2:L3277,6,FALSE)</f>
        <v>Cnidaria</v>
      </c>
      <c r="AA3251" s="14" t="str">
        <f>VLOOKUP($U3251,look_up!A$2:M3277,7,FALSE)</f>
        <v>Anthozoa</v>
      </c>
      <c r="AB3251" s="14" t="str">
        <f>VLOOKUP($U3251,look_up!$A$2:P3277,8,FALSE)</f>
        <v>Alcyonacea</v>
      </c>
      <c r="AC3251" s="14" t="str">
        <f>VLOOKUP($U3251,look_up!$A$2:Q3277,9,FALSE)</f>
        <v>Gorgoniidae</v>
      </c>
      <c r="AD3251" s="14">
        <f>VLOOKUP($U3251,look_up!A$2:P3277,10,FALSE)</f>
        <v>418859</v>
      </c>
      <c r="AE3251" s="16">
        <v>0</v>
      </c>
      <c r="AF3251" s="24" t="s">
        <v>216</v>
      </c>
      <c r="AG3251">
        <v>40</v>
      </c>
      <c r="AH3251" s="16" t="s">
        <v>18</v>
      </c>
      <c r="AI3251" s="16" t="s">
        <v>72</v>
      </c>
      <c r="AJ3251" s="16" t="s">
        <v>214</v>
      </c>
      <c r="AK3251" s="16" t="s">
        <v>236</v>
      </c>
      <c r="AL3251" s="16">
        <v>0</v>
      </c>
    </row>
    <row r="3252" spans="1:38" x14ac:dyDescent="0.3">
      <c r="A3252" s="24" t="s">
        <v>0</v>
      </c>
      <c r="B3252" t="s">
        <v>307</v>
      </c>
      <c r="C3252" t="s">
        <v>274</v>
      </c>
      <c r="D3252">
        <v>-27.488160000000001</v>
      </c>
      <c r="E3252">
        <v>-48.365229999999997</v>
      </c>
      <c r="F3252" s="24" t="s">
        <v>2</v>
      </c>
      <c r="G3252" s="24" t="s">
        <v>3</v>
      </c>
      <c r="H3252" s="25">
        <v>42038</v>
      </c>
      <c r="I3252" s="12" t="s">
        <v>100</v>
      </c>
      <c r="J3252" s="12" t="s">
        <v>245</v>
      </c>
      <c r="K3252" s="12" t="s">
        <v>271</v>
      </c>
      <c r="L3252" s="24" t="s">
        <v>96</v>
      </c>
      <c r="M3252" s="24" t="s">
        <v>272</v>
      </c>
      <c r="N3252" t="s">
        <v>85</v>
      </c>
      <c r="O3252" s="24">
        <v>1</v>
      </c>
      <c r="P3252">
        <v>5</v>
      </c>
      <c r="Q3252">
        <v>5</v>
      </c>
      <c r="R3252">
        <v>23</v>
      </c>
      <c r="S3252" s="24">
        <v>4.8</v>
      </c>
      <c r="T3252" s="24">
        <v>2.4</v>
      </c>
      <c r="U3252" t="s">
        <v>193</v>
      </c>
      <c r="V3252" s="14" t="str">
        <f>VLOOKUP($U3252,look_up!$A$2:J3278,2,FALSE)</f>
        <v>Gorgônia</v>
      </c>
      <c r="W3252" s="14" t="str">
        <f>VLOOKUP($U3252,look_up!$A$2:K3278,3,FALSE)</f>
        <v>Species</v>
      </c>
      <c r="X3252" s="14" t="str">
        <f>VLOOKUP($U3252,look_up!$A$2:L3278,4,FALSE)</f>
        <v>NA</v>
      </c>
      <c r="Y3252" s="14" t="str">
        <f>VLOOKUP($U3252,look_up!A$2:K3278,5,FALSE)</f>
        <v>Animalia</v>
      </c>
      <c r="Z3252" s="14" t="str">
        <f>VLOOKUP($U3252,look_up!A$2:L3278,6,FALSE)</f>
        <v>Cnidaria</v>
      </c>
      <c r="AA3252" s="14" t="str">
        <f>VLOOKUP($U3252,look_up!A$2:M3278,7,FALSE)</f>
        <v>Anthozoa</v>
      </c>
      <c r="AB3252" s="14" t="str">
        <f>VLOOKUP($U3252,look_up!$A$2:P3278,8,FALSE)</f>
        <v>Alcyonacea</v>
      </c>
      <c r="AC3252" s="14" t="str">
        <f>VLOOKUP($U3252,look_up!$A$2:Q3278,9,FALSE)</f>
        <v>Gorgoniidae</v>
      </c>
      <c r="AD3252" s="14">
        <f>VLOOKUP($U3252,look_up!A$2:P3278,10,FALSE)</f>
        <v>418859</v>
      </c>
      <c r="AE3252" s="16">
        <v>0</v>
      </c>
      <c r="AF3252" s="24" t="s">
        <v>216</v>
      </c>
      <c r="AG3252">
        <v>40</v>
      </c>
      <c r="AH3252" s="16" t="s">
        <v>18</v>
      </c>
      <c r="AI3252" s="16" t="s">
        <v>72</v>
      </c>
      <c r="AJ3252" s="16" t="s">
        <v>214</v>
      </c>
      <c r="AK3252" s="16" t="s">
        <v>236</v>
      </c>
      <c r="AL3252" s="16">
        <v>0</v>
      </c>
    </row>
    <row r="3253" spans="1:38" x14ac:dyDescent="0.3">
      <c r="A3253" s="24" t="s">
        <v>0</v>
      </c>
      <c r="B3253" t="s">
        <v>307</v>
      </c>
      <c r="C3253" t="s">
        <v>274</v>
      </c>
      <c r="D3253">
        <v>-27.488160000000001</v>
      </c>
      <c r="E3253">
        <v>-48.365229999999997</v>
      </c>
      <c r="F3253" s="24" t="s">
        <v>2</v>
      </c>
      <c r="G3253" s="24" t="s">
        <v>3</v>
      </c>
      <c r="H3253" s="25">
        <v>42038</v>
      </c>
      <c r="I3253" s="12" t="s">
        <v>100</v>
      </c>
      <c r="J3253" s="12" t="s">
        <v>245</v>
      </c>
      <c r="K3253" s="12" t="s">
        <v>271</v>
      </c>
      <c r="L3253" s="24" t="s">
        <v>96</v>
      </c>
      <c r="M3253" s="24" t="s">
        <v>272</v>
      </c>
      <c r="N3253" t="s">
        <v>85</v>
      </c>
      <c r="O3253" s="24">
        <v>2</v>
      </c>
      <c r="P3253">
        <v>5</v>
      </c>
      <c r="Q3253">
        <v>5</v>
      </c>
      <c r="R3253">
        <v>23</v>
      </c>
      <c r="S3253" s="24">
        <v>4.8</v>
      </c>
      <c r="T3253" s="24">
        <v>2.4</v>
      </c>
      <c r="U3253" t="s">
        <v>193</v>
      </c>
      <c r="V3253" s="14" t="str">
        <f>VLOOKUP($U3253,look_up!$A$2:J3279,2,FALSE)</f>
        <v>Gorgônia</v>
      </c>
      <c r="W3253" s="14" t="str">
        <f>VLOOKUP($U3253,look_up!$A$2:K3279,3,FALSE)</f>
        <v>Species</v>
      </c>
      <c r="X3253" s="14" t="str">
        <f>VLOOKUP($U3253,look_up!$A$2:L3279,4,FALSE)</f>
        <v>NA</v>
      </c>
      <c r="Y3253" s="14" t="str">
        <f>VLOOKUP($U3253,look_up!A$2:K3279,5,FALSE)</f>
        <v>Animalia</v>
      </c>
      <c r="Z3253" s="14" t="str">
        <f>VLOOKUP($U3253,look_up!A$2:L3279,6,FALSE)</f>
        <v>Cnidaria</v>
      </c>
      <c r="AA3253" s="14" t="str">
        <f>VLOOKUP($U3253,look_up!A$2:M3279,7,FALSE)</f>
        <v>Anthozoa</v>
      </c>
      <c r="AB3253" s="14" t="str">
        <f>VLOOKUP($U3253,look_up!$A$2:P3279,8,FALSE)</f>
        <v>Alcyonacea</v>
      </c>
      <c r="AC3253" s="14" t="str">
        <f>VLOOKUP($U3253,look_up!$A$2:Q3279,9,FALSE)</f>
        <v>Gorgoniidae</v>
      </c>
      <c r="AD3253" s="14">
        <f>VLOOKUP($U3253,look_up!A$2:P3279,10,FALSE)</f>
        <v>418859</v>
      </c>
      <c r="AE3253" s="16">
        <v>0</v>
      </c>
      <c r="AF3253" s="24" t="s">
        <v>216</v>
      </c>
      <c r="AG3253">
        <v>40</v>
      </c>
      <c r="AH3253" s="16" t="s">
        <v>18</v>
      </c>
      <c r="AI3253" s="16" t="s">
        <v>72</v>
      </c>
      <c r="AJ3253" s="16" t="s">
        <v>214</v>
      </c>
      <c r="AK3253" s="16" t="s">
        <v>236</v>
      </c>
      <c r="AL3253" s="16">
        <v>0</v>
      </c>
    </row>
    <row r="3254" spans="1:38" x14ac:dyDescent="0.3">
      <c r="A3254" s="24" t="s">
        <v>0</v>
      </c>
      <c r="B3254" t="s">
        <v>307</v>
      </c>
      <c r="C3254" t="s">
        <v>274</v>
      </c>
      <c r="D3254">
        <v>-27.488160000000001</v>
      </c>
      <c r="E3254">
        <v>-48.365229999999997</v>
      </c>
      <c r="F3254" s="24" t="s">
        <v>2</v>
      </c>
      <c r="G3254" s="24" t="s">
        <v>3</v>
      </c>
      <c r="H3254" s="25">
        <v>42038</v>
      </c>
      <c r="I3254" s="12" t="s">
        <v>100</v>
      </c>
      <c r="J3254" s="12" t="s">
        <v>245</v>
      </c>
      <c r="K3254" s="12" t="s">
        <v>271</v>
      </c>
      <c r="L3254" s="24" t="s">
        <v>96</v>
      </c>
      <c r="M3254" s="24" t="s">
        <v>272</v>
      </c>
      <c r="N3254" t="s">
        <v>85</v>
      </c>
      <c r="O3254" s="24">
        <v>3</v>
      </c>
      <c r="P3254">
        <v>5</v>
      </c>
      <c r="Q3254">
        <v>5</v>
      </c>
      <c r="R3254">
        <v>23</v>
      </c>
      <c r="S3254" s="24">
        <v>4.8</v>
      </c>
      <c r="T3254" s="24">
        <v>2.4</v>
      </c>
      <c r="U3254" t="s">
        <v>193</v>
      </c>
      <c r="V3254" s="14" t="str">
        <f>VLOOKUP($U3254,look_up!$A$2:J3280,2,FALSE)</f>
        <v>Gorgônia</v>
      </c>
      <c r="W3254" s="14" t="str">
        <f>VLOOKUP($U3254,look_up!$A$2:K3280,3,FALSE)</f>
        <v>Species</v>
      </c>
      <c r="X3254" s="14" t="str">
        <f>VLOOKUP($U3254,look_up!$A$2:L3280,4,FALSE)</f>
        <v>NA</v>
      </c>
      <c r="Y3254" s="14" t="str">
        <f>VLOOKUP($U3254,look_up!A$2:K3280,5,FALSE)</f>
        <v>Animalia</v>
      </c>
      <c r="Z3254" s="14" t="str">
        <f>VLOOKUP($U3254,look_up!A$2:L3280,6,FALSE)</f>
        <v>Cnidaria</v>
      </c>
      <c r="AA3254" s="14" t="str">
        <f>VLOOKUP($U3254,look_up!A$2:M3280,7,FALSE)</f>
        <v>Anthozoa</v>
      </c>
      <c r="AB3254" s="14" t="str">
        <f>VLOOKUP($U3254,look_up!$A$2:P3280,8,FALSE)</f>
        <v>Alcyonacea</v>
      </c>
      <c r="AC3254" s="14" t="str">
        <f>VLOOKUP($U3254,look_up!$A$2:Q3280,9,FALSE)</f>
        <v>Gorgoniidae</v>
      </c>
      <c r="AD3254" s="14">
        <f>VLOOKUP($U3254,look_up!A$2:P3280,10,FALSE)</f>
        <v>418859</v>
      </c>
      <c r="AE3254" s="16">
        <v>0</v>
      </c>
      <c r="AF3254" s="24" t="s">
        <v>216</v>
      </c>
      <c r="AG3254">
        <v>40</v>
      </c>
      <c r="AH3254" s="16" t="s">
        <v>18</v>
      </c>
      <c r="AI3254" s="16" t="s">
        <v>72</v>
      </c>
      <c r="AJ3254" s="16" t="s">
        <v>214</v>
      </c>
      <c r="AK3254" s="16" t="s">
        <v>236</v>
      </c>
      <c r="AL3254" s="16">
        <v>0</v>
      </c>
    </row>
    <row r="3255" spans="1:38" x14ac:dyDescent="0.3">
      <c r="A3255" s="24" t="s">
        <v>0</v>
      </c>
      <c r="B3255" t="s">
        <v>307</v>
      </c>
      <c r="C3255" t="s">
        <v>274</v>
      </c>
      <c r="D3255">
        <v>-27.488160000000001</v>
      </c>
      <c r="E3255">
        <v>-48.365229999999997</v>
      </c>
      <c r="F3255" s="24" t="s">
        <v>2</v>
      </c>
      <c r="G3255" s="24" t="s">
        <v>3</v>
      </c>
      <c r="H3255" s="25">
        <v>42038</v>
      </c>
      <c r="I3255" s="12" t="s">
        <v>100</v>
      </c>
      <c r="J3255" s="12" t="s">
        <v>245</v>
      </c>
      <c r="K3255" s="12" t="s">
        <v>271</v>
      </c>
      <c r="L3255" s="24" t="s">
        <v>96</v>
      </c>
      <c r="M3255" s="24" t="s">
        <v>272</v>
      </c>
      <c r="N3255" t="s">
        <v>85</v>
      </c>
      <c r="O3255" s="24">
        <v>2</v>
      </c>
      <c r="P3255">
        <v>10</v>
      </c>
      <c r="Q3255">
        <v>10</v>
      </c>
      <c r="R3255">
        <v>19</v>
      </c>
      <c r="S3255" s="24">
        <v>4.8</v>
      </c>
      <c r="T3255" s="24">
        <v>2.4</v>
      </c>
      <c r="U3255" t="s">
        <v>193</v>
      </c>
      <c r="V3255" s="14" t="str">
        <f>VLOOKUP($U3255,look_up!$A$2:J3281,2,FALSE)</f>
        <v>Gorgônia</v>
      </c>
      <c r="W3255" s="14" t="str">
        <f>VLOOKUP($U3255,look_up!$A$2:K3281,3,FALSE)</f>
        <v>Species</v>
      </c>
      <c r="X3255" s="14" t="str">
        <f>VLOOKUP($U3255,look_up!$A$2:L3281,4,FALSE)</f>
        <v>NA</v>
      </c>
      <c r="Y3255" s="14" t="str">
        <f>VLOOKUP($U3255,look_up!A$2:K3281,5,FALSE)</f>
        <v>Animalia</v>
      </c>
      <c r="Z3255" s="14" t="str">
        <f>VLOOKUP($U3255,look_up!A$2:L3281,6,FALSE)</f>
        <v>Cnidaria</v>
      </c>
      <c r="AA3255" s="14" t="str">
        <f>VLOOKUP($U3255,look_up!A$2:M3281,7,FALSE)</f>
        <v>Anthozoa</v>
      </c>
      <c r="AB3255" s="14" t="str">
        <f>VLOOKUP($U3255,look_up!$A$2:P3281,8,FALSE)</f>
        <v>Alcyonacea</v>
      </c>
      <c r="AC3255" s="14" t="str">
        <f>VLOOKUP($U3255,look_up!$A$2:Q3281,9,FALSE)</f>
        <v>Gorgoniidae</v>
      </c>
      <c r="AD3255" s="14">
        <f>VLOOKUP($U3255,look_up!A$2:P3281,10,FALSE)</f>
        <v>418859</v>
      </c>
      <c r="AE3255" s="16">
        <v>1</v>
      </c>
      <c r="AF3255" s="24" t="s">
        <v>216</v>
      </c>
      <c r="AG3255">
        <v>40</v>
      </c>
      <c r="AH3255" s="16" t="s">
        <v>18</v>
      </c>
      <c r="AI3255" s="16" t="s">
        <v>72</v>
      </c>
      <c r="AJ3255" s="16" t="s">
        <v>214</v>
      </c>
      <c r="AK3255" s="16" t="s">
        <v>236</v>
      </c>
      <c r="AL3255" s="16">
        <v>1</v>
      </c>
    </row>
    <row r="3256" spans="1:38" x14ac:dyDescent="0.3">
      <c r="A3256" s="24" t="s">
        <v>0</v>
      </c>
      <c r="B3256" t="s">
        <v>307</v>
      </c>
      <c r="C3256" t="s">
        <v>274</v>
      </c>
      <c r="D3256">
        <v>-27.488160000000001</v>
      </c>
      <c r="E3256">
        <v>-48.365229999999997</v>
      </c>
      <c r="F3256" s="24" t="s">
        <v>2</v>
      </c>
      <c r="G3256" s="24" t="s">
        <v>3</v>
      </c>
      <c r="H3256" s="25">
        <v>42038</v>
      </c>
      <c r="I3256" s="12" t="s">
        <v>100</v>
      </c>
      <c r="J3256" s="12" t="s">
        <v>245</v>
      </c>
      <c r="K3256" s="12" t="s">
        <v>271</v>
      </c>
      <c r="L3256" s="24" t="s">
        <v>96</v>
      </c>
      <c r="M3256" s="24" t="s">
        <v>272</v>
      </c>
      <c r="N3256" t="s">
        <v>85</v>
      </c>
      <c r="O3256" s="24">
        <v>3</v>
      </c>
      <c r="P3256">
        <v>10</v>
      </c>
      <c r="Q3256">
        <v>10</v>
      </c>
      <c r="R3256">
        <v>19</v>
      </c>
      <c r="S3256" s="24">
        <v>4.8</v>
      </c>
      <c r="T3256" s="24">
        <v>2.4</v>
      </c>
      <c r="U3256" t="s">
        <v>193</v>
      </c>
      <c r="V3256" s="14" t="str">
        <f>VLOOKUP($U3256,look_up!$A$2:J3282,2,FALSE)</f>
        <v>Gorgônia</v>
      </c>
      <c r="W3256" s="14" t="str">
        <f>VLOOKUP($U3256,look_up!$A$2:K3282,3,FALSE)</f>
        <v>Species</v>
      </c>
      <c r="X3256" s="14" t="str">
        <f>VLOOKUP($U3256,look_up!$A$2:L3282,4,FALSE)</f>
        <v>NA</v>
      </c>
      <c r="Y3256" s="14" t="str">
        <f>VLOOKUP($U3256,look_up!A$2:K3282,5,FALSE)</f>
        <v>Animalia</v>
      </c>
      <c r="Z3256" s="14" t="str">
        <f>VLOOKUP($U3256,look_up!A$2:L3282,6,FALSE)</f>
        <v>Cnidaria</v>
      </c>
      <c r="AA3256" s="14" t="str">
        <f>VLOOKUP($U3256,look_up!A$2:M3282,7,FALSE)</f>
        <v>Anthozoa</v>
      </c>
      <c r="AB3256" s="14" t="str">
        <f>VLOOKUP($U3256,look_up!$A$2:P3282,8,FALSE)</f>
        <v>Alcyonacea</v>
      </c>
      <c r="AC3256" s="14" t="str">
        <f>VLOOKUP($U3256,look_up!$A$2:Q3282,9,FALSE)</f>
        <v>Gorgoniidae</v>
      </c>
      <c r="AD3256" s="14">
        <f>VLOOKUP($U3256,look_up!A$2:P3282,10,FALSE)</f>
        <v>418859</v>
      </c>
      <c r="AE3256" s="16">
        <v>0</v>
      </c>
      <c r="AF3256" s="24" t="s">
        <v>216</v>
      </c>
      <c r="AG3256">
        <v>40</v>
      </c>
      <c r="AH3256" s="16" t="s">
        <v>18</v>
      </c>
      <c r="AI3256" s="16" t="s">
        <v>72</v>
      </c>
      <c r="AJ3256" s="16" t="s">
        <v>214</v>
      </c>
      <c r="AK3256" s="16" t="s">
        <v>236</v>
      </c>
      <c r="AL3256" s="16">
        <v>0</v>
      </c>
    </row>
    <row r="3257" spans="1:38" x14ac:dyDescent="0.3">
      <c r="A3257" s="24" t="s">
        <v>0</v>
      </c>
      <c r="B3257" t="s">
        <v>244</v>
      </c>
      <c r="C3257" t="s">
        <v>275</v>
      </c>
      <c r="D3257">
        <v>-27.2837</v>
      </c>
      <c r="E3257">
        <v>-48.37368</v>
      </c>
      <c r="F3257" s="24" t="s">
        <v>2</v>
      </c>
      <c r="G3257" s="24" t="s">
        <v>3</v>
      </c>
      <c r="H3257" s="25">
        <v>42045</v>
      </c>
      <c r="I3257" s="12" t="s">
        <v>276</v>
      </c>
      <c r="J3257" s="12" t="s">
        <v>245</v>
      </c>
      <c r="K3257" s="12" t="s">
        <v>271</v>
      </c>
      <c r="L3257" s="24" t="s">
        <v>96</v>
      </c>
      <c r="M3257" s="24" t="s">
        <v>272</v>
      </c>
      <c r="N3257" t="s">
        <v>85</v>
      </c>
      <c r="O3257" s="24">
        <v>1</v>
      </c>
      <c r="P3257">
        <v>5</v>
      </c>
      <c r="Q3257">
        <v>5</v>
      </c>
      <c r="R3257">
        <v>27</v>
      </c>
      <c r="S3257" s="24">
        <v>8.8000000000000007</v>
      </c>
      <c r="T3257" s="24">
        <v>9.3000000000000007</v>
      </c>
      <c r="U3257" t="s">
        <v>193</v>
      </c>
      <c r="V3257" s="14" t="str">
        <f>VLOOKUP($U3257,look_up!$A$2:J3283,2,FALSE)</f>
        <v>Gorgônia</v>
      </c>
      <c r="W3257" s="14" t="str">
        <f>VLOOKUP($U3257,look_up!$A$2:K3283,3,FALSE)</f>
        <v>Species</v>
      </c>
      <c r="X3257" s="14" t="str">
        <f>VLOOKUP($U3257,look_up!$A$2:L3283,4,FALSE)</f>
        <v>NA</v>
      </c>
      <c r="Y3257" s="14" t="str">
        <f>VLOOKUP($U3257,look_up!A$2:K3283,5,FALSE)</f>
        <v>Animalia</v>
      </c>
      <c r="Z3257" s="14" t="str">
        <f>VLOOKUP($U3257,look_up!A$2:L3283,6,FALSE)</f>
        <v>Cnidaria</v>
      </c>
      <c r="AA3257" s="14" t="str">
        <f>VLOOKUP($U3257,look_up!A$2:M3283,7,FALSE)</f>
        <v>Anthozoa</v>
      </c>
      <c r="AB3257" s="14" t="str">
        <f>VLOOKUP($U3257,look_up!$A$2:P3283,8,FALSE)</f>
        <v>Alcyonacea</v>
      </c>
      <c r="AC3257" s="14" t="str">
        <f>VLOOKUP($U3257,look_up!$A$2:Q3283,9,FALSE)</f>
        <v>Gorgoniidae</v>
      </c>
      <c r="AD3257" s="14">
        <f>VLOOKUP($U3257,look_up!A$2:P3283,10,FALSE)</f>
        <v>418859</v>
      </c>
      <c r="AE3257" s="16">
        <v>0</v>
      </c>
      <c r="AF3257" s="24" t="s">
        <v>216</v>
      </c>
      <c r="AG3257">
        <v>40</v>
      </c>
      <c r="AH3257" s="16" t="s">
        <v>18</v>
      </c>
      <c r="AI3257" s="16" t="s">
        <v>72</v>
      </c>
      <c r="AJ3257" s="16" t="s">
        <v>214</v>
      </c>
      <c r="AK3257" s="16" t="s">
        <v>236</v>
      </c>
      <c r="AL3257" s="16">
        <v>0</v>
      </c>
    </row>
    <row r="3258" spans="1:38" x14ac:dyDescent="0.3">
      <c r="A3258" s="24" t="s">
        <v>0</v>
      </c>
      <c r="B3258" t="s">
        <v>244</v>
      </c>
      <c r="C3258" t="s">
        <v>275</v>
      </c>
      <c r="D3258">
        <v>-27.2837</v>
      </c>
      <c r="E3258">
        <v>-48.37368</v>
      </c>
      <c r="F3258" s="24" t="s">
        <v>2</v>
      </c>
      <c r="G3258" s="24" t="s">
        <v>3</v>
      </c>
      <c r="H3258" s="25">
        <v>42045</v>
      </c>
      <c r="I3258" s="12" t="s">
        <v>276</v>
      </c>
      <c r="J3258" s="12" t="s">
        <v>245</v>
      </c>
      <c r="K3258" s="12" t="s">
        <v>271</v>
      </c>
      <c r="L3258" s="24" t="s">
        <v>96</v>
      </c>
      <c r="M3258" s="24" t="s">
        <v>272</v>
      </c>
      <c r="N3258" t="s">
        <v>85</v>
      </c>
      <c r="O3258" s="24">
        <v>2</v>
      </c>
      <c r="P3258">
        <v>5</v>
      </c>
      <c r="Q3258">
        <v>5</v>
      </c>
      <c r="R3258">
        <v>27</v>
      </c>
      <c r="S3258" s="24">
        <v>8.8000000000000007</v>
      </c>
      <c r="T3258" s="24">
        <v>9.3000000000000007</v>
      </c>
      <c r="U3258" t="s">
        <v>193</v>
      </c>
      <c r="V3258" s="14" t="str">
        <f>VLOOKUP($U3258,look_up!$A$2:J3284,2,FALSE)</f>
        <v>Gorgônia</v>
      </c>
      <c r="W3258" s="14" t="str">
        <f>VLOOKUP($U3258,look_up!$A$2:K3284,3,FALSE)</f>
        <v>Species</v>
      </c>
      <c r="X3258" s="14" t="str">
        <f>VLOOKUP($U3258,look_up!$A$2:L3284,4,FALSE)</f>
        <v>NA</v>
      </c>
      <c r="Y3258" s="14" t="str">
        <f>VLOOKUP($U3258,look_up!A$2:K3284,5,FALSE)</f>
        <v>Animalia</v>
      </c>
      <c r="Z3258" s="14" t="str">
        <f>VLOOKUP($U3258,look_up!A$2:L3284,6,FALSE)</f>
        <v>Cnidaria</v>
      </c>
      <c r="AA3258" s="14" t="str">
        <f>VLOOKUP($U3258,look_up!A$2:M3284,7,FALSE)</f>
        <v>Anthozoa</v>
      </c>
      <c r="AB3258" s="14" t="str">
        <f>VLOOKUP($U3258,look_up!$A$2:P3284,8,FALSE)</f>
        <v>Alcyonacea</v>
      </c>
      <c r="AC3258" s="14" t="str">
        <f>VLOOKUP($U3258,look_up!$A$2:Q3284,9,FALSE)</f>
        <v>Gorgoniidae</v>
      </c>
      <c r="AD3258" s="14">
        <f>VLOOKUP($U3258,look_up!A$2:P3284,10,FALSE)</f>
        <v>418859</v>
      </c>
      <c r="AE3258" s="16">
        <v>0</v>
      </c>
      <c r="AF3258" s="24" t="s">
        <v>216</v>
      </c>
      <c r="AG3258">
        <v>40</v>
      </c>
      <c r="AH3258" s="16" t="s">
        <v>18</v>
      </c>
      <c r="AI3258" s="16" t="s">
        <v>72</v>
      </c>
      <c r="AJ3258" s="16" t="s">
        <v>214</v>
      </c>
      <c r="AK3258" s="16" t="s">
        <v>236</v>
      </c>
      <c r="AL3258" s="16">
        <v>0</v>
      </c>
    </row>
    <row r="3259" spans="1:38" x14ac:dyDescent="0.3">
      <c r="A3259" s="24" t="s">
        <v>0</v>
      </c>
      <c r="B3259" t="s">
        <v>244</v>
      </c>
      <c r="C3259" t="s">
        <v>275</v>
      </c>
      <c r="D3259">
        <v>-27.2837</v>
      </c>
      <c r="E3259">
        <v>-48.37368</v>
      </c>
      <c r="F3259" s="24" t="s">
        <v>2</v>
      </c>
      <c r="G3259" s="24" t="s">
        <v>3</v>
      </c>
      <c r="H3259" s="25">
        <v>42045</v>
      </c>
      <c r="I3259" s="12" t="s">
        <v>276</v>
      </c>
      <c r="J3259" s="12" t="s">
        <v>245</v>
      </c>
      <c r="K3259" s="12" t="s">
        <v>271</v>
      </c>
      <c r="L3259" s="24" t="s">
        <v>96</v>
      </c>
      <c r="M3259" s="24" t="s">
        <v>272</v>
      </c>
      <c r="N3259" t="s">
        <v>85</v>
      </c>
      <c r="O3259" s="24">
        <v>3</v>
      </c>
      <c r="P3259">
        <v>5</v>
      </c>
      <c r="Q3259">
        <v>5</v>
      </c>
      <c r="R3259">
        <v>27</v>
      </c>
      <c r="S3259" s="24">
        <v>8.8000000000000007</v>
      </c>
      <c r="T3259" s="24">
        <v>9.3000000000000007</v>
      </c>
      <c r="U3259" t="s">
        <v>193</v>
      </c>
      <c r="V3259" s="14" t="str">
        <f>VLOOKUP($U3259,look_up!$A$2:J3285,2,FALSE)</f>
        <v>Gorgônia</v>
      </c>
      <c r="W3259" s="14" t="str">
        <f>VLOOKUP($U3259,look_up!$A$2:K3285,3,FALSE)</f>
        <v>Species</v>
      </c>
      <c r="X3259" s="14" t="str">
        <f>VLOOKUP($U3259,look_up!$A$2:L3285,4,FALSE)</f>
        <v>NA</v>
      </c>
      <c r="Y3259" s="14" t="str">
        <f>VLOOKUP($U3259,look_up!A$2:K3285,5,FALSE)</f>
        <v>Animalia</v>
      </c>
      <c r="Z3259" s="14" t="str">
        <f>VLOOKUP($U3259,look_up!A$2:L3285,6,FALSE)</f>
        <v>Cnidaria</v>
      </c>
      <c r="AA3259" s="14" t="str">
        <f>VLOOKUP($U3259,look_up!A$2:M3285,7,FALSE)</f>
        <v>Anthozoa</v>
      </c>
      <c r="AB3259" s="14" t="str">
        <f>VLOOKUP($U3259,look_up!$A$2:P3285,8,FALSE)</f>
        <v>Alcyonacea</v>
      </c>
      <c r="AC3259" s="14" t="str">
        <f>VLOOKUP($U3259,look_up!$A$2:Q3285,9,FALSE)</f>
        <v>Gorgoniidae</v>
      </c>
      <c r="AD3259" s="14">
        <f>VLOOKUP($U3259,look_up!A$2:P3285,10,FALSE)</f>
        <v>418859</v>
      </c>
      <c r="AE3259" s="16">
        <v>0</v>
      </c>
      <c r="AF3259" s="24" t="s">
        <v>216</v>
      </c>
      <c r="AG3259">
        <v>40</v>
      </c>
      <c r="AH3259" s="16" t="s">
        <v>18</v>
      </c>
      <c r="AI3259" s="16" t="s">
        <v>72</v>
      </c>
      <c r="AJ3259" s="16" t="s">
        <v>214</v>
      </c>
      <c r="AK3259" s="16" t="s">
        <v>236</v>
      </c>
      <c r="AL3259" s="16">
        <v>0</v>
      </c>
    </row>
    <row r="3260" spans="1:38" x14ac:dyDescent="0.3">
      <c r="A3260" s="24" t="s">
        <v>0</v>
      </c>
      <c r="B3260" t="s">
        <v>244</v>
      </c>
      <c r="C3260" t="s">
        <v>275</v>
      </c>
      <c r="D3260">
        <v>-27.2837</v>
      </c>
      <c r="E3260">
        <v>-48.37368</v>
      </c>
      <c r="F3260" s="24" t="s">
        <v>2</v>
      </c>
      <c r="G3260" s="24" t="s">
        <v>3</v>
      </c>
      <c r="H3260" s="25">
        <v>42045</v>
      </c>
      <c r="I3260" s="12" t="s">
        <v>276</v>
      </c>
      <c r="J3260" s="12" t="s">
        <v>245</v>
      </c>
      <c r="K3260" s="12" t="s">
        <v>271</v>
      </c>
      <c r="L3260" s="24" t="s">
        <v>96</v>
      </c>
      <c r="M3260" s="24" t="s">
        <v>272</v>
      </c>
      <c r="N3260" t="s">
        <v>85</v>
      </c>
      <c r="O3260" s="24">
        <v>1</v>
      </c>
      <c r="P3260">
        <v>10</v>
      </c>
      <c r="Q3260">
        <v>10</v>
      </c>
      <c r="R3260">
        <v>27</v>
      </c>
      <c r="S3260" s="24">
        <v>8.8000000000000007</v>
      </c>
      <c r="T3260" s="24">
        <v>10.4</v>
      </c>
      <c r="U3260" t="s">
        <v>193</v>
      </c>
      <c r="V3260" s="14" t="str">
        <f>VLOOKUP($U3260,look_up!$A$2:J3286,2,FALSE)</f>
        <v>Gorgônia</v>
      </c>
      <c r="W3260" s="14" t="str">
        <f>VLOOKUP($U3260,look_up!$A$2:K3286,3,FALSE)</f>
        <v>Species</v>
      </c>
      <c r="X3260" s="14" t="str">
        <f>VLOOKUP($U3260,look_up!$A$2:L3286,4,FALSE)</f>
        <v>NA</v>
      </c>
      <c r="Y3260" s="14" t="str">
        <f>VLOOKUP($U3260,look_up!A$2:K3286,5,FALSE)</f>
        <v>Animalia</v>
      </c>
      <c r="Z3260" s="14" t="str">
        <f>VLOOKUP($U3260,look_up!A$2:L3286,6,FALSE)</f>
        <v>Cnidaria</v>
      </c>
      <c r="AA3260" s="14" t="str">
        <f>VLOOKUP($U3260,look_up!A$2:M3286,7,FALSE)</f>
        <v>Anthozoa</v>
      </c>
      <c r="AB3260" s="14" t="str">
        <f>VLOOKUP($U3260,look_up!$A$2:P3286,8,FALSE)</f>
        <v>Alcyonacea</v>
      </c>
      <c r="AC3260" s="14" t="str">
        <f>VLOOKUP($U3260,look_up!$A$2:Q3286,9,FALSE)</f>
        <v>Gorgoniidae</v>
      </c>
      <c r="AD3260" s="14">
        <f>VLOOKUP($U3260,look_up!A$2:P3286,10,FALSE)</f>
        <v>418859</v>
      </c>
      <c r="AE3260" s="16">
        <v>0</v>
      </c>
      <c r="AF3260" s="24" t="s">
        <v>216</v>
      </c>
      <c r="AG3260">
        <v>40</v>
      </c>
      <c r="AH3260" s="16" t="s">
        <v>18</v>
      </c>
      <c r="AI3260" s="16" t="s">
        <v>72</v>
      </c>
      <c r="AJ3260" s="16" t="s">
        <v>214</v>
      </c>
      <c r="AK3260" s="16" t="s">
        <v>236</v>
      </c>
      <c r="AL3260" s="16">
        <v>0</v>
      </c>
    </row>
    <row r="3261" spans="1:38" x14ac:dyDescent="0.3">
      <c r="A3261" s="24" t="s">
        <v>0</v>
      </c>
      <c r="B3261" t="s">
        <v>244</v>
      </c>
      <c r="C3261" t="s">
        <v>275</v>
      </c>
      <c r="D3261">
        <v>-27.2837</v>
      </c>
      <c r="E3261">
        <v>-48.37368</v>
      </c>
      <c r="F3261" s="24" t="s">
        <v>2</v>
      </c>
      <c r="G3261" s="24" t="s">
        <v>3</v>
      </c>
      <c r="H3261" s="25">
        <v>42045</v>
      </c>
      <c r="I3261" s="12" t="s">
        <v>276</v>
      </c>
      <c r="J3261" s="12" t="s">
        <v>245</v>
      </c>
      <c r="K3261" s="12" t="s">
        <v>271</v>
      </c>
      <c r="L3261" s="24" t="s">
        <v>96</v>
      </c>
      <c r="M3261" s="24" t="s">
        <v>272</v>
      </c>
      <c r="N3261" t="s">
        <v>85</v>
      </c>
      <c r="O3261" s="24">
        <v>2</v>
      </c>
      <c r="P3261">
        <v>10</v>
      </c>
      <c r="Q3261">
        <v>10</v>
      </c>
      <c r="R3261">
        <v>27</v>
      </c>
      <c r="S3261" s="24">
        <v>8.8000000000000007</v>
      </c>
      <c r="T3261" s="24">
        <v>10.4</v>
      </c>
      <c r="U3261" t="s">
        <v>193</v>
      </c>
      <c r="V3261" s="14" t="str">
        <f>VLOOKUP($U3261,look_up!$A$2:J3287,2,FALSE)</f>
        <v>Gorgônia</v>
      </c>
      <c r="W3261" s="14" t="str">
        <f>VLOOKUP($U3261,look_up!$A$2:K3287,3,FALSE)</f>
        <v>Species</v>
      </c>
      <c r="X3261" s="14" t="str">
        <f>VLOOKUP($U3261,look_up!$A$2:L3287,4,FALSE)</f>
        <v>NA</v>
      </c>
      <c r="Y3261" s="14" t="str">
        <f>VLOOKUP($U3261,look_up!A$2:K3287,5,FALSE)</f>
        <v>Animalia</v>
      </c>
      <c r="Z3261" s="14" t="str">
        <f>VLOOKUP($U3261,look_up!A$2:L3287,6,FALSE)</f>
        <v>Cnidaria</v>
      </c>
      <c r="AA3261" s="14" t="str">
        <f>VLOOKUP($U3261,look_up!A$2:M3287,7,FALSE)</f>
        <v>Anthozoa</v>
      </c>
      <c r="AB3261" s="14" t="str">
        <f>VLOOKUP($U3261,look_up!$A$2:P3287,8,FALSE)</f>
        <v>Alcyonacea</v>
      </c>
      <c r="AC3261" s="14" t="str">
        <f>VLOOKUP($U3261,look_up!$A$2:Q3287,9,FALSE)</f>
        <v>Gorgoniidae</v>
      </c>
      <c r="AD3261" s="14">
        <f>VLOOKUP($U3261,look_up!A$2:P3287,10,FALSE)</f>
        <v>418859</v>
      </c>
      <c r="AE3261" s="16">
        <v>0</v>
      </c>
      <c r="AF3261" s="24" t="s">
        <v>216</v>
      </c>
      <c r="AG3261">
        <v>40</v>
      </c>
      <c r="AH3261" s="16" t="s">
        <v>18</v>
      </c>
      <c r="AI3261" s="16" t="s">
        <v>72</v>
      </c>
      <c r="AJ3261" s="16" t="s">
        <v>214</v>
      </c>
      <c r="AK3261" s="16" t="s">
        <v>236</v>
      </c>
      <c r="AL3261" s="16">
        <v>0</v>
      </c>
    </row>
    <row r="3262" spans="1:38" x14ac:dyDescent="0.3">
      <c r="A3262" s="24" t="s">
        <v>0</v>
      </c>
      <c r="B3262" t="s">
        <v>244</v>
      </c>
      <c r="C3262" t="s">
        <v>275</v>
      </c>
      <c r="D3262">
        <v>-27.2837</v>
      </c>
      <c r="E3262">
        <v>-48.37368</v>
      </c>
      <c r="F3262" s="24" t="s">
        <v>2</v>
      </c>
      <c r="G3262" s="24" t="s">
        <v>3</v>
      </c>
      <c r="H3262" s="25">
        <v>42045</v>
      </c>
      <c r="I3262" s="12" t="s">
        <v>276</v>
      </c>
      <c r="J3262" s="12" t="s">
        <v>245</v>
      </c>
      <c r="K3262" s="12" t="s">
        <v>271</v>
      </c>
      <c r="L3262" s="24" t="s">
        <v>96</v>
      </c>
      <c r="M3262" s="24" t="s">
        <v>272</v>
      </c>
      <c r="N3262" t="s">
        <v>85</v>
      </c>
      <c r="O3262" s="24">
        <v>3</v>
      </c>
      <c r="P3262">
        <v>10</v>
      </c>
      <c r="Q3262">
        <v>10</v>
      </c>
      <c r="R3262">
        <v>27</v>
      </c>
      <c r="S3262" s="24">
        <v>8.8000000000000007</v>
      </c>
      <c r="T3262" s="24">
        <v>10.4</v>
      </c>
      <c r="U3262" t="s">
        <v>193</v>
      </c>
      <c r="V3262" s="14" t="str">
        <f>VLOOKUP($U3262,look_up!$A$2:J3288,2,FALSE)</f>
        <v>Gorgônia</v>
      </c>
      <c r="W3262" s="14" t="str">
        <f>VLOOKUP($U3262,look_up!$A$2:K3288,3,FALSE)</f>
        <v>Species</v>
      </c>
      <c r="X3262" s="14" t="str">
        <f>VLOOKUP($U3262,look_up!$A$2:L3288,4,FALSE)</f>
        <v>NA</v>
      </c>
      <c r="Y3262" s="14" t="str">
        <f>VLOOKUP($U3262,look_up!A$2:K3288,5,FALSE)</f>
        <v>Animalia</v>
      </c>
      <c r="Z3262" s="14" t="str">
        <f>VLOOKUP($U3262,look_up!A$2:L3288,6,FALSE)</f>
        <v>Cnidaria</v>
      </c>
      <c r="AA3262" s="14" t="str">
        <f>VLOOKUP($U3262,look_up!A$2:M3288,7,FALSE)</f>
        <v>Anthozoa</v>
      </c>
      <c r="AB3262" s="14" t="str">
        <f>VLOOKUP($U3262,look_up!$A$2:P3288,8,FALSE)</f>
        <v>Alcyonacea</v>
      </c>
      <c r="AC3262" s="14" t="str">
        <f>VLOOKUP($U3262,look_up!$A$2:Q3288,9,FALSE)</f>
        <v>Gorgoniidae</v>
      </c>
      <c r="AD3262" s="14">
        <f>VLOOKUP($U3262,look_up!A$2:P3288,10,FALSE)</f>
        <v>418859</v>
      </c>
      <c r="AE3262" s="16">
        <v>0</v>
      </c>
      <c r="AF3262" s="24" t="s">
        <v>216</v>
      </c>
      <c r="AG3262">
        <v>40</v>
      </c>
      <c r="AH3262" s="16" t="s">
        <v>18</v>
      </c>
      <c r="AI3262" s="16" t="s">
        <v>72</v>
      </c>
      <c r="AJ3262" s="16" t="s">
        <v>214</v>
      </c>
      <c r="AK3262" s="16" t="s">
        <v>236</v>
      </c>
      <c r="AL3262" s="16">
        <v>0</v>
      </c>
    </row>
    <row r="3263" spans="1:38" x14ac:dyDescent="0.3">
      <c r="A3263" s="24" t="s">
        <v>0</v>
      </c>
      <c r="B3263" t="s">
        <v>266</v>
      </c>
      <c r="C3263" t="s">
        <v>277</v>
      </c>
      <c r="D3263">
        <v>-27.296009999999999</v>
      </c>
      <c r="E3263">
        <v>-48.36168</v>
      </c>
      <c r="F3263" s="24" t="s">
        <v>2</v>
      </c>
      <c r="G3263" s="24" t="s">
        <v>3</v>
      </c>
      <c r="H3263" s="25">
        <v>42047</v>
      </c>
      <c r="I3263" s="12" t="s">
        <v>278</v>
      </c>
      <c r="J3263" s="12" t="s">
        <v>245</v>
      </c>
      <c r="K3263" s="12" t="s">
        <v>271</v>
      </c>
      <c r="L3263" s="24" t="s">
        <v>96</v>
      </c>
      <c r="M3263" s="24" t="s">
        <v>272</v>
      </c>
      <c r="N3263" t="s">
        <v>85</v>
      </c>
      <c r="O3263" s="24">
        <v>1</v>
      </c>
      <c r="P3263">
        <v>5</v>
      </c>
      <c r="Q3263">
        <v>5</v>
      </c>
      <c r="R3263">
        <v>23</v>
      </c>
      <c r="S3263" s="24">
        <v>5.8</v>
      </c>
      <c r="T3263" s="24">
        <v>8.1999999999999993</v>
      </c>
      <c r="U3263" t="s">
        <v>193</v>
      </c>
      <c r="V3263" s="14" t="str">
        <f>VLOOKUP($U3263,look_up!$A$2:J3289,2,FALSE)</f>
        <v>Gorgônia</v>
      </c>
      <c r="W3263" s="14" t="str">
        <f>VLOOKUP($U3263,look_up!$A$2:K3289,3,FALSE)</f>
        <v>Species</v>
      </c>
      <c r="X3263" s="14" t="str">
        <f>VLOOKUP($U3263,look_up!$A$2:L3289,4,FALSE)</f>
        <v>NA</v>
      </c>
      <c r="Y3263" s="14" t="str">
        <f>VLOOKUP($U3263,look_up!A$2:K3289,5,FALSE)</f>
        <v>Animalia</v>
      </c>
      <c r="Z3263" s="14" t="str">
        <f>VLOOKUP($U3263,look_up!A$2:L3289,6,FALSE)</f>
        <v>Cnidaria</v>
      </c>
      <c r="AA3263" s="14" t="str">
        <f>VLOOKUP($U3263,look_up!A$2:M3289,7,FALSE)</f>
        <v>Anthozoa</v>
      </c>
      <c r="AB3263" s="14" t="str">
        <f>VLOOKUP($U3263,look_up!$A$2:P3289,8,FALSE)</f>
        <v>Alcyonacea</v>
      </c>
      <c r="AC3263" s="14" t="str">
        <f>VLOOKUP($U3263,look_up!$A$2:Q3289,9,FALSE)</f>
        <v>Gorgoniidae</v>
      </c>
      <c r="AD3263" s="14">
        <f>VLOOKUP($U3263,look_up!A$2:P3289,10,FALSE)</f>
        <v>418859</v>
      </c>
      <c r="AE3263" s="16">
        <v>0</v>
      </c>
      <c r="AF3263" s="24" t="s">
        <v>216</v>
      </c>
      <c r="AG3263">
        <v>40</v>
      </c>
      <c r="AH3263" s="16" t="s">
        <v>18</v>
      </c>
      <c r="AI3263" s="16" t="s">
        <v>72</v>
      </c>
      <c r="AJ3263" s="16" t="s">
        <v>214</v>
      </c>
      <c r="AK3263" s="16" t="s">
        <v>236</v>
      </c>
      <c r="AL3263" s="16">
        <v>0</v>
      </c>
    </row>
    <row r="3264" spans="1:38" x14ac:dyDescent="0.3">
      <c r="A3264" s="24" t="s">
        <v>0</v>
      </c>
      <c r="B3264" t="s">
        <v>266</v>
      </c>
      <c r="C3264" t="s">
        <v>277</v>
      </c>
      <c r="D3264">
        <v>-27.296009999999999</v>
      </c>
      <c r="E3264">
        <v>-48.36168</v>
      </c>
      <c r="F3264" s="24" t="s">
        <v>2</v>
      </c>
      <c r="G3264" s="24" t="s">
        <v>3</v>
      </c>
      <c r="H3264" s="25">
        <v>42047</v>
      </c>
      <c r="I3264" s="12" t="s">
        <v>278</v>
      </c>
      <c r="J3264" s="12" t="s">
        <v>245</v>
      </c>
      <c r="K3264" s="12" t="s">
        <v>271</v>
      </c>
      <c r="L3264" s="24" t="s">
        <v>96</v>
      </c>
      <c r="M3264" s="24" t="s">
        <v>272</v>
      </c>
      <c r="N3264" t="s">
        <v>85</v>
      </c>
      <c r="O3264" s="24">
        <v>2</v>
      </c>
      <c r="P3264">
        <v>5</v>
      </c>
      <c r="Q3264">
        <v>5</v>
      </c>
      <c r="R3264">
        <v>23</v>
      </c>
      <c r="S3264" s="24">
        <v>5.8</v>
      </c>
      <c r="T3264" s="24">
        <v>8.1999999999999993</v>
      </c>
      <c r="U3264" t="s">
        <v>193</v>
      </c>
      <c r="V3264" s="14" t="str">
        <f>VLOOKUP($U3264,look_up!$A$2:J3290,2,FALSE)</f>
        <v>Gorgônia</v>
      </c>
      <c r="W3264" s="14" t="str">
        <f>VLOOKUP($U3264,look_up!$A$2:K3290,3,FALSE)</f>
        <v>Species</v>
      </c>
      <c r="X3264" s="14" t="str">
        <f>VLOOKUP($U3264,look_up!$A$2:L3290,4,FALSE)</f>
        <v>NA</v>
      </c>
      <c r="Y3264" s="14" t="str">
        <f>VLOOKUP($U3264,look_up!A$2:K3290,5,FALSE)</f>
        <v>Animalia</v>
      </c>
      <c r="Z3264" s="14" t="str">
        <f>VLOOKUP($U3264,look_up!A$2:L3290,6,FALSE)</f>
        <v>Cnidaria</v>
      </c>
      <c r="AA3264" s="14" t="str">
        <f>VLOOKUP($U3264,look_up!A$2:M3290,7,FALSE)</f>
        <v>Anthozoa</v>
      </c>
      <c r="AB3264" s="14" t="str">
        <f>VLOOKUP($U3264,look_up!$A$2:P3290,8,FALSE)</f>
        <v>Alcyonacea</v>
      </c>
      <c r="AC3264" s="14" t="str">
        <f>VLOOKUP($U3264,look_up!$A$2:Q3290,9,FALSE)</f>
        <v>Gorgoniidae</v>
      </c>
      <c r="AD3264" s="14">
        <f>VLOOKUP($U3264,look_up!A$2:P3290,10,FALSE)</f>
        <v>418859</v>
      </c>
      <c r="AE3264" s="16">
        <v>0</v>
      </c>
      <c r="AF3264" s="24" t="s">
        <v>216</v>
      </c>
      <c r="AG3264">
        <v>40</v>
      </c>
      <c r="AH3264" s="16" t="s">
        <v>18</v>
      </c>
      <c r="AI3264" s="16" t="s">
        <v>72</v>
      </c>
      <c r="AJ3264" s="16" t="s">
        <v>214</v>
      </c>
      <c r="AK3264" s="16" t="s">
        <v>236</v>
      </c>
      <c r="AL3264" s="16">
        <v>0</v>
      </c>
    </row>
    <row r="3265" spans="1:38" x14ac:dyDescent="0.3">
      <c r="A3265" s="24" t="s">
        <v>0</v>
      </c>
      <c r="B3265" t="s">
        <v>266</v>
      </c>
      <c r="C3265" t="s">
        <v>277</v>
      </c>
      <c r="D3265">
        <v>-27.296009999999999</v>
      </c>
      <c r="E3265">
        <v>-48.36168</v>
      </c>
      <c r="F3265" s="24" t="s">
        <v>2</v>
      </c>
      <c r="G3265" s="24" t="s">
        <v>3</v>
      </c>
      <c r="H3265" s="25">
        <v>42047</v>
      </c>
      <c r="I3265" s="12" t="s">
        <v>278</v>
      </c>
      <c r="J3265" s="12" t="s">
        <v>245</v>
      </c>
      <c r="K3265" s="12" t="s">
        <v>271</v>
      </c>
      <c r="L3265" s="24" t="s">
        <v>96</v>
      </c>
      <c r="M3265" s="24" t="s">
        <v>272</v>
      </c>
      <c r="N3265" t="s">
        <v>85</v>
      </c>
      <c r="O3265" s="24">
        <v>3</v>
      </c>
      <c r="P3265">
        <v>5</v>
      </c>
      <c r="Q3265">
        <v>5</v>
      </c>
      <c r="R3265">
        <v>23</v>
      </c>
      <c r="S3265" s="24">
        <v>5.8</v>
      </c>
      <c r="T3265" s="24">
        <v>8.1999999999999993</v>
      </c>
      <c r="U3265" t="s">
        <v>193</v>
      </c>
      <c r="V3265" s="14" t="str">
        <f>VLOOKUP($U3265,look_up!$A$2:J3291,2,FALSE)</f>
        <v>Gorgônia</v>
      </c>
      <c r="W3265" s="14" t="str">
        <f>VLOOKUP($U3265,look_up!$A$2:K3291,3,FALSE)</f>
        <v>Species</v>
      </c>
      <c r="X3265" s="14" t="str">
        <f>VLOOKUP($U3265,look_up!$A$2:L3291,4,FALSE)</f>
        <v>NA</v>
      </c>
      <c r="Y3265" s="14" t="str">
        <f>VLOOKUP($U3265,look_up!A$2:K3291,5,FALSE)</f>
        <v>Animalia</v>
      </c>
      <c r="Z3265" s="14" t="str">
        <f>VLOOKUP($U3265,look_up!A$2:L3291,6,FALSE)</f>
        <v>Cnidaria</v>
      </c>
      <c r="AA3265" s="14" t="str">
        <f>VLOOKUP($U3265,look_up!A$2:M3291,7,FALSE)</f>
        <v>Anthozoa</v>
      </c>
      <c r="AB3265" s="14" t="str">
        <f>VLOOKUP($U3265,look_up!$A$2:P3291,8,FALSE)</f>
        <v>Alcyonacea</v>
      </c>
      <c r="AC3265" s="14" t="str">
        <f>VLOOKUP($U3265,look_up!$A$2:Q3291,9,FALSE)</f>
        <v>Gorgoniidae</v>
      </c>
      <c r="AD3265" s="14">
        <f>VLOOKUP($U3265,look_up!A$2:P3291,10,FALSE)</f>
        <v>418859</v>
      </c>
      <c r="AE3265" s="16">
        <v>0</v>
      </c>
      <c r="AF3265" s="24" t="s">
        <v>216</v>
      </c>
      <c r="AG3265">
        <v>40</v>
      </c>
      <c r="AH3265" s="16" t="s">
        <v>18</v>
      </c>
      <c r="AI3265" s="16" t="s">
        <v>72</v>
      </c>
      <c r="AJ3265" s="16" t="s">
        <v>214</v>
      </c>
      <c r="AK3265" s="16" t="s">
        <v>236</v>
      </c>
      <c r="AL3265" s="16">
        <v>0</v>
      </c>
    </row>
    <row r="3266" spans="1:38" x14ac:dyDescent="0.3">
      <c r="A3266" s="24" t="s">
        <v>0</v>
      </c>
      <c r="B3266" t="s">
        <v>266</v>
      </c>
      <c r="C3266" t="s">
        <v>277</v>
      </c>
      <c r="D3266">
        <v>-27.296009999999999</v>
      </c>
      <c r="E3266">
        <v>-48.36168</v>
      </c>
      <c r="F3266" s="24" t="s">
        <v>2</v>
      </c>
      <c r="G3266" s="24" t="s">
        <v>3</v>
      </c>
      <c r="H3266" s="25">
        <v>42047</v>
      </c>
      <c r="I3266" s="12" t="s">
        <v>278</v>
      </c>
      <c r="J3266" s="12" t="s">
        <v>245</v>
      </c>
      <c r="K3266" s="12" t="s">
        <v>271</v>
      </c>
      <c r="L3266" s="24" t="s">
        <v>96</v>
      </c>
      <c r="M3266" s="24" t="s">
        <v>272</v>
      </c>
      <c r="N3266" t="s">
        <v>85</v>
      </c>
      <c r="O3266" s="24">
        <v>1</v>
      </c>
      <c r="P3266">
        <v>10</v>
      </c>
      <c r="Q3266">
        <v>10</v>
      </c>
      <c r="R3266">
        <v>18</v>
      </c>
      <c r="S3266" s="24">
        <v>5.8</v>
      </c>
      <c r="T3266" s="24">
        <v>7.9</v>
      </c>
      <c r="U3266" t="s">
        <v>193</v>
      </c>
      <c r="V3266" s="14" t="str">
        <f>VLOOKUP($U3266,look_up!$A$2:J3292,2,FALSE)</f>
        <v>Gorgônia</v>
      </c>
      <c r="W3266" s="14" t="str">
        <f>VLOOKUP($U3266,look_up!$A$2:K3292,3,FALSE)</f>
        <v>Species</v>
      </c>
      <c r="X3266" s="14" t="str">
        <f>VLOOKUP($U3266,look_up!$A$2:L3292,4,FALSE)</f>
        <v>NA</v>
      </c>
      <c r="Y3266" s="14" t="str">
        <f>VLOOKUP($U3266,look_up!A$2:K3292,5,FALSE)</f>
        <v>Animalia</v>
      </c>
      <c r="Z3266" s="14" t="str">
        <f>VLOOKUP($U3266,look_up!A$2:L3292,6,FALSE)</f>
        <v>Cnidaria</v>
      </c>
      <c r="AA3266" s="14" t="str">
        <f>VLOOKUP($U3266,look_up!A$2:M3292,7,FALSE)</f>
        <v>Anthozoa</v>
      </c>
      <c r="AB3266" s="14" t="str">
        <f>VLOOKUP($U3266,look_up!$A$2:P3292,8,FALSE)</f>
        <v>Alcyonacea</v>
      </c>
      <c r="AC3266" s="14" t="str">
        <f>VLOOKUP($U3266,look_up!$A$2:Q3292,9,FALSE)</f>
        <v>Gorgoniidae</v>
      </c>
      <c r="AD3266" s="14">
        <f>VLOOKUP($U3266,look_up!A$2:P3292,10,FALSE)</f>
        <v>418859</v>
      </c>
      <c r="AE3266" s="16">
        <v>0</v>
      </c>
      <c r="AF3266" s="24" t="s">
        <v>216</v>
      </c>
      <c r="AG3266">
        <v>40</v>
      </c>
      <c r="AH3266" s="16" t="s">
        <v>18</v>
      </c>
      <c r="AI3266" s="16" t="s">
        <v>72</v>
      </c>
      <c r="AJ3266" s="16" t="s">
        <v>214</v>
      </c>
      <c r="AK3266" s="16" t="s">
        <v>236</v>
      </c>
      <c r="AL3266" s="16">
        <v>0</v>
      </c>
    </row>
    <row r="3267" spans="1:38" x14ac:dyDescent="0.3">
      <c r="A3267" s="24" t="s">
        <v>0</v>
      </c>
      <c r="B3267" t="s">
        <v>266</v>
      </c>
      <c r="C3267" t="s">
        <v>277</v>
      </c>
      <c r="D3267">
        <v>-27.296009999999999</v>
      </c>
      <c r="E3267">
        <v>-48.36168</v>
      </c>
      <c r="F3267" s="24" t="s">
        <v>2</v>
      </c>
      <c r="G3267" s="24" t="s">
        <v>3</v>
      </c>
      <c r="H3267" s="25">
        <v>42047</v>
      </c>
      <c r="I3267" s="12" t="s">
        <v>278</v>
      </c>
      <c r="J3267" s="12" t="s">
        <v>245</v>
      </c>
      <c r="K3267" s="12" t="s">
        <v>271</v>
      </c>
      <c r="L3267" s="24" t="s">
        <v>96</v>
      </c>
      <c r="M3267" s="24" t="s">
        <v>272</v>
      </c>
      <c r="N3267" t="s">
        <v>85</v>
      </c>
      <c r="O3267" s="24">
        <v>2</v>
      </c>
      <c r="P3267">
        <v>10</v>
      </c>
      <c r="Q3267">
        <v>10</v>
      </c>
      <c r="R3267">
        <v>18</v>
      </c>
      <c r="S3267" s="24">
        <v>5.8</v>
      </c>
      <c r="T3267" s="24">
        <v>7.9</v>
      </c>
      <c r="U3267" t="s">
        <v>193</v>
      </c>
      <c r="V3267" s="14" t="str">
        <f>VLOOKUP($U3267,look_up!$A$2:J3293,2,FALSE)</f>
        <v>Gorgônia</v>
      </c>
      <c r="W3267" s="14" t="str">
        <f>VLOOKUP($U3267,look_up!$A$2:K3293,3,FALSE)</f>
        <v>Species</v>
      </c>
      <c r="X3267" s="14" t="str">
        <f>VLOOKUP($U3267,look_up!$A$2:L3293,4,FALSE)</f>
        <v>NA</v>
      </c>
      <c r="Y3267" s="14" t="str">
        <f>VLOOKUP($U3267,look_up!A$2:K3293,5,FALSE)</f>
        <v>Animalia</v>
      </c>
      <c r="Z3267" s="14" t="str">
        <f>VLOOKUP($U3267,look_up!A$2:L3293,6,FALSE)</f>
        <v>Cnidaria</v>
      </c>
      <c r="AA3267" s="14" t="str">
        <f>VLOOKUP($U3267,look_up!A$2:M3293,7,FALSE)</f>
        <v>Anthozoa</v>
      </c>
      <c r="AB3267" s="14" t="str">
        <f>VLOOKUP($U3267,look_up!$A$2:P3293,8,FALSE)</f>
        <v>Alcyonacea</v>
      </c>
      <c r="AC3267" s="14" t="str">
        <f>VLOOKUP($U3267,look_up!$A$2:Q3293,9,FALSE)</f>
        <v>Gorgoniidae</v>
      </c>
      <c r="AD3267" s="14">
        <f>VLOOKUP($U3267,look_up!A$2:P3293,10,FALSE)</f>
        <v>418859</v>
      </c>
      <c r="AE3267" s="16">
        <v>0</v>
      </c>
      <c r="AF3267" s="24" t="s">
        <v>216</v>
      </c>
      <c r="AG3267">
        <v>40</v>
      </c>
      <c r="AH3267" s="16" t="s">
        <v>18</v>
      </c>
      <c r="AI3267" s="16" t="s">
        <v>72</v>
      </c>
      <c r="AJ3267" s="16" t="s">
        <v>214</v>
      </c>
      <c r="AK3267" s="16" t="s">
        <v>236</v>
      </c>
      <c r="AL3267" s="16">
        <v>0</v>
      </c>
    </row>
    <row r="3268" spans="1:38" x14ac:dyDescent="0.3">
      <c r="A3268" s="24" t="s">
        <v>0</v>
      </c>
      <c r="B3268" t="s">
        <v>266</v>
      </c>
      <c r="C3268" t="s">
        <v>277</v>
      </c>
      <c r="D3268">
        <v>-27.296009999999999</v>
      </c>
      <c r="E3268">
        <v>-48.36168</v>
      </c>
      <c r="F3268" s="24" t="s">
        <v>2</v>
      </c>
      <c r="G3268" s="24" t="s">
        <v>3</v>
      </c>
      <c r="H3268" s="25">
        <v>42047</v>
      </c>
      <c r="I3268" s="12" t="s">
        <v>278</v>
      </c>
      <c r="J3268" s="12" t="s">
        <v>245</v>
      </c>
      <c r="K3268" s="12" t="s">
        <v>271</v>
      </c>
      <c r="L3268" s="24" t="s">
        <v>96</v>
      </c>
      <c r="M3268" s="24" t="s">
        <v>272</v>
      </c>
      <c r="N3268" t="s">
        <v>85</v>
      </c>
      <c r="O3268" s="24">
        <v>3</v>
      </c>
      <c r="P3268">
        <v>10</v>
      </c>
      <c r="Q3268">
        <v>10</v>
      </c>
      <c r="R3268">
        <v>18</v>
      </c>
      <c r="S3268" s="24">
        <v>5.8</v>
      </c>
      <c r="T3268" s="24">
        <v>7.9</v>
      </c>
      <c r="U3268" t="s">
        <v>193</v>
      </c>
      <c r="V3268" s="14" t="str">
        <f>VLOOKUP($U3268,look_up!$A$2:J3294,2,FALSE)</f>
        <v>Gorgônia</v>
      </c>
      <c r="W3268" s="14" t="str">
        <f>VLOOKUP($U3268,look_up!$A$2:K3294,3,FALSE)</f>
        <v>Species</v>
      </c>
      <c r="X3268" s="14" t="str">
        <f>VLOOKUP($U3268,look_up!$A$2:L3294,4,FALSE)</f>
        <v>NA</v>
      </c>
      <c r="Y3268" s="14" t="str">
        <f>VLOOKUP($U3268,look_up!A$2:K3294,5,FALSE)</f>
        <v>Animalia</v>
      </c>
      <c r="Z3268" s="14" t="str">
        <f>VLOOKUP($U3268,look_up!A$2:L3294,6,FALSE)</f>
        <v>Cnidaria</v>
      </c>
      <c r="AA3268" s="14" t="str">
        <f>VLOOKUP($U3268,look_up!A$2:M3294,7,FALSE)</f>
        <v>Anthozoa</v>
      </c>
      <c r="AB3268" s="14" t="str">
        <f>VLOOKUP($U3268,look_up!$A$2:P3294,8,FALSE)</f>
        <v>Alcyonacea</v>
      </c>
      <c r="AC3268" s="14" t="str">
        <f>VLOOKUP($U3268,look_up!$A$2:Q3294,9,FALSE)</f>
        <v>Gorgoniidae</v>
      </c>
      <c r="AD3268" s="14">
        <f>VLOOKUP($U3268,look_up!A$2:P3294,10,FALSE)</f>
        <v>418859</v>
      </c>
      <c r="AE3268" s="16">
        <v>0</v>
      </c>
      <c r="AF3268" s="24" t="s">
        <v>216</v>
      </c>
      <c r="AG3268">
        <v>40</v>
      </c>
      <c r="AH3268" s="16" t="s">
        <v>18</v>
      </c>
      <c r="AI3268" s="16" t="s">
        <v>72</v>
      </c>
      <c r="AJ3268" s="16" t="s">
        <v>214</v>
      </c>
      <c r="AK3268" s="16" t="s">
        <v>236</v>
      </c>
      <c r="AL3268" s="16">
        <v>0</v>
      </c>
    </row>
    <row r="3269" spans="1:38" x14ac:dyDescent="0.3">
      <c r="A3269" s="24" t="s">
        <v>0</v>
      </c>
      <c r="B3269" t="s">
        <v>1</v>
      </c>
      <c r="C3269" t="s">
        <v>279</v>
      </c>
      <c r="D3269">
        <v>-27.271709999999999</v>
      </c>
      <c r="E3269">
        <v>-48.331710000000001</v>
      </c>
      <c r="F3269" s="24" t="s">
        <v>2</v>
      </c>
      <c r="G3269" s="24" t="s">
        <v>3</v>
      </c>
      <c r="H3269" s="25">
        <v>42039</v>
      </c>
      <c r="I3269" s="12" t="s">
        <v>280</v>
      </c>
      <c r="J3269" s="12" t="s">
        <v>245</v>
      </c>
      <c r="K3269" s="12" t="s">
        <v>271</v>
      </c>
      <c r="L3269" s="24" t="s">
        <v>96</v>
      </c>
      <c r="M3269" s="24" t="s">
        <v>313</v>
      </c>
      <c r="N3269" t="s">
        <v>85</v>
      </c>
      <c r="O3269" s="24">
        <v>1</v>
      </c>
      <c r="P3269">
        <v>5</v>
      </c>
      <c r="Q3269">
        <v>5</v>
      </c>
      <c r="R3269">
        <v>27</v>
      </c>
      <c r="S3269" s="24">
        <v>20</v>
      </c>
      <c r="T3269" s="24">
        <v>20</v>
      </c>
      <c r="U3269" t="s">
        <v>193</v>
      </c>
      <c r="V3269" s="14" t="str">
        <f>VLOOKUP($U3269,look_up!$A$2:J3295,2,FALSE)</f>
        <v>Gorgônia</v>
      </c>
      <c r="W3269" s="14" t="str">
        <f>VLOOKUP($U3269,look_up!$A$2:K3295,3,FALSE)</f>
        <v>Species</v>
      </c>
      <c r="X3269" s="14" t="str">
        <f>VLOOKUP($U3269,look_up!$A$2:L3295,4,FALSE)</f>
        <v>NA</v>
      </c>
      <c r="Y3269" s="14" t="str">
        <f>VLOOKUP($U3269,look_up!A$2:K3295,5,FALSE)</f>
        <v>Animalia</v>
      </c>
      <c r="Z3269" s="14" t="str">
        <f>VLOOKUP($U3269,look_up!A$2:L3295,6,FALSE)</f>
        <v>Cnidaria</v>
      </c>
      <c r="AA3269" s="14" t="str">
        <f>VLOOKUP($U3269,look_up!A$2:M3295,7,FALSE)</f>
        <v>Anthozoa</v>
      </c>
      <c r="AB3269" s="14" t="str">
        <f>VLOOKUP($U3269,look_up!$A$2:P3295,8,FALSE)</f>
        <v>Alcyonacea</v>
      </c>
      <c r="AC3269" s="14" t="str">
        <f>VLOOKUP($U3269,look_up!$A$2:Q3295,9,FALSE)</f>
        <v>Gorgoniidae</v>
      </c>
      <c r="AD3269" s="14">
        <f>VLOOKUP($U3269,look_up!A$2:P3295,10,FALSE)</f>
        <v>418859</v>
      </c>
      <c r="AE3269" s="16">
        <v>0</v>
      </c>
      <c r="AF3269" s="24" t="s">
        <v>216</v>
      </c>
      <c r="AG3269">
        <v>40</v>
      </c>
      <c r="AH3269" s="16" t="s">
        <v>18</v>
      </c>
      <c r="AI3269" s="16" t="s">
        <v>72</v>
      </c>
      <c r="AJ3269" s="16" t="s">
        <v>214</v>
      </c>
      <c r="AK3269" s="16" t="s">
        <v>236</v>
      </c>
      <c r="AL3269" s="16">
        <v>0</v>
      </c>
    </row>
    <row r="3270" spans="1:38" x14ac:dyDescent="0.3">
      <c r="A3270" s="24" t="s">
        <v>0</v>
      </c>
      <c r="B3270" t="s">
        <v>1</v>
      </c>
      <c r="C3270" t="s">
        <v>279</v>
      </c>
      <c r="D3270">
        <v>-27.271709999999999</v>
      </c>
      <c r="E3270">
        <v>-48.331710000000001</v>
      </c>
      <c r="F3270" s="24" t="s">
        <v>2</v>
      </c>
      <c r="G3270" s="24" t="s">
        <v>3</v>
      </c>
      <c r="H3270" s="25">
        <v>42039</v>
      </c>
      <c r="I3270" s="12" t="s">
        <v>280</v>
      </c>
      <c r="J3270" s="12" t="s">
        <v>245</v>
      </c>
      <c r="K3270" s="12" t="s">
        <v>271</v>
      </c>
      <c r="L3270" s="24" t="s">
        <v>96</v>
      </c>
      <c r="M3270" s="24" t="s">
        <v>313</v>
      </c>
      <c r="N3270" t="s">
        <v>85</v>
      </c>
      <c r="O3270" s="24">
        <v>2</v>
      </c>
      <c r="P3270">
        <v>5</v>
      </c>
      <c r="Q3270">
        <v>5</v>
      </c>
      <c r="R3270">
        <v>27</v>
      </c>
      <c r="S3270" s="24">
        <v>20</v>
      </c>
      <c r="T3270" s="24">
        <v>20</v>
      </c>
      <c r="U3270" t="s">
        <v>193</v>
      </c>
      <c r="V3270" s="14" t="str">
        <f>VLOOKUP($U3270,look_up!$A$2:J3296,2,FALSE)</f>
        <v>Gorgônia</v>
      </c>
      <c r="W3270" s="14" t="str">
        <f>VLOOKUP($U3270,look_up!$A$2:K3296,3,FALSE)</f>
        <v>Species</v>
      </c>
      <c r="X3270" s="14" t="str">
        <f>VLOOKUP($U3270,look_up!$A$2:L3296,4,FALSE)</f>
        <v>NA</v>
      </c>
      <c r="Y3270" s="14" t="str">
        <f>VLOOKUP($U3270,look_up!A$2:K3296,5,FALSE)</f>
        <v>Animalia</v>
      </c>
      <c r="Z3270" s="14" t="str">
        <f>VLOOKUP($U3270,look_up!A$2:L3296,6,FALSE)</f>
        <v>Cnidaria</v>
      </c>
      <c r="AA3270" s="14" t="str">
        <f>VLOOKUP($U3270,look_up!A$2:M3296,7,FALSE)</f>
        <v>Anthozoa</v>
      </c>
      <c r="AB3270" s="14" t="str">
        <f>VLOOKUP($U3270,look_up!$A$2:P3296,8,FALSE)</f>
        <v>Alcyonacea</v>
      </c>
      <c r="AC3270" s="14" t="str">
        <f>VLOOKUP($U3270,look_up!$A$2:Q3296,9,FALSE)</f>
        <v>Gorgoniidae</v>
      </c>
      <c r="AD3270" s="14">
        <f>VLOOKUP($U3270,look_up!A$2:P3296,10,FALSE)</f>
        <v>418859</v>
      </c>
      <c r="AE3270" s="16">
        <v>0</v>
      </c>
      <c r="AF3270" s="24" t="s">
        <v>216</v>
      </c>
      <c r="AG3270">
        <v>40</v>
      </c>
      <c r="AH3270" s="16" t="s">
        <v>18</v>
      </c>
      <c r="AI3270" s="16" t="s">
        <v>72</v>
      </c>
      <c r="AJ3270" s="16" t="s">
        <v>214</v>
      </c>
      <c r="AK3270" s="16" t="s">
        <v>236</v>
      </c>
      <c r="AL3270" s="16">
        <v>0</v>
      </c>
    </row>
    <row r="3271" spans="1:38" x14ac:dyDescent="0.3">
      <c r="A3271" s="24" t="s">
        <v>0</v>
      </c>
      <c r="B3271" t="s">
        <v>1</v>
      </c>
      <c r="C3271" t="s">
        <v>279</v>
      </c>
      <c r="D3271">
        <v>-27.271709999999999</v>
      </c>
      <c r="E3271">
        <v>-48.331710000000001</v>
      </c>
      <c r="F3271" s="24" t="s">
        <v>2</v>
      </c>
      <c r="G3271" s="24" t="s">
        <v>3</v>
      </c>
      <c r="H3271" s="25">
        <v>42039</v>
      </c>
      <c r="I3271" s="12" t="s">
        <v>280</v>
      </c>
      <c r="J3271" s="12" t="s">
        <v>245</v>
      </c>
      <c r="K3271" s="12" t="s">
        <v>271</v>
      </c>
      <c r="L3271" s="24" t="s">
        <v>96</v>
      </c>
      <c r="M3271" s="24" t="s">
        <v>313</v>
      </c>
      <c r="N3271" t="s">
        <v>85</v>
      </c>
      <c r="O3271" s="24">
        <v>3</v>
      </c>
      <c r="P3271">
        <v>5</v>
      </c>
      <c r="Q3271">
        <v>5</v>
      </c>
      <c r="R3271">
        <v>27</v>
      </c>
      <c r="S3271" s="24">
        <v>20</v>
      </c>
      <c r="T3271" s="24">
        <v>20</v>
      </c>
      <c r="U3271" t="s">
        <v>193</v>
      </c>
      <c r="V3271" s="14" t="str">
        <f>VLOOKUP($U3271,look_up!$A$2:J3297,2,FALSE)</f>
        <v>Gorgônia</v>
      </c>
      <c r="W3271" s="14" t="str">
        <f>VLOOKUP($U3271,look_up!$A$2:K3297,3,FALSE)</f>
        <v>Species</v>
      </c>
      <c r="X3271" s="14" t="str">
        <f>VLOOKUP($U3271,look_up!$A$2:L3297,4,FALSE)</f>
        <v>NA</v>
      </c>
      <c r="Y3271" s="14" t="str">
        <f>VLOOKUP($U3271,look_up!A$2:K3297,5,FALSE)</f>
        <v>Animalia</v>
      </c>
      <c r="Z3271" s="14" t="str">
        <f>VLOOKUP($U3271,look_up!A$2:L3297,6,FALSE)</f>
        <v>Cnidaria</v>
      </c>
      <c r="AA3271" s="14" t="str">
        <f>VLOOKUP($U3271,look_up!A$2:M3297,7,FALSE)</f>
        <v>Anthozoa</v>
      </c>
      <c r="AB3271" s="14" t="str">
        <f>VLOOKUP($U3271,look_up!$A$2:P3297,8,FALSE)</f>
        <v>Alcyonacea</v>
      </c>
      <c r="AC3271" s="14" t="str">
        <f>VLOOKUP($U3271,look_up!$A$2:Q3297,9,FALSE)</f>
        <v>Gorgoniidae</v>
      </c>
      <c r="AD3271" s="14">
        <f>VLOOKUP($U3271,look_up!A$2:P3297,10,FALSE)</f>
        <v>418859</v>
      </c>
      <c r="AE3271" s="16">
        <v>0</v>
      </c>
      <c r="AF3271" s="24" t="s">
        <v>216</v>
      </c>
      <c r="AG3271">
        <v>40</v>
      </c>
      <c r="AH3271" s="16" t="s">
        <v>18</v>
      </c>
      <c r="AI3271" s="16" t="s">
        <v>72</v>
      </c>
      <c r="AJ3271" s="16" t="s">
        <v>214</v>
      </c>
      <c r="AK3271" s="16" t="s">
        <v>236</v>
      </c>
      <c r="AL3271" s="16">
        <v>0</v>
      </c>
    </row>
    <row r="3272" spans="1:38" x14ac:dyDescent="0.3">
      <c r="A3272" s="24" t="s">
        <v>0</v>
      </c>
      <c r="B3272" t="s">
        <v>1</v>
      </c>
      <c r="C3272" t="s">
        <v>279</v>
      </c>
      <c r="D3272">
        <v>-27.271709999999999</v>
      </c>
      <c r="E3272">
        <v>-48.331710000000001</v>
      </c>
      <c r="F3272" s="24" t="s">
        <v>2</v>
      </c>
      <c r="G3272" s="24" t="s">
        <v>3</v>
      </c>
      <c r="H3272" s="25">
        <v>42039</v>
      </c>
      <c r="I3272" s="12" t="s">
        <v>280</v>
      </c>
      <c r="J3272" s="12" t="s">
        <v>245</v>
      </c>
      <c r="K3272" s="12" t="s">
        <v>271</v>
      </c>
      <c r="L3272" s="24" t="s">
        <v>96</v>
      </c>
      <c r="M3272" s="24" t="s">
        <v>313</v>
      </c>
      <c r="N3272" t="s">
        <v>86</v>
      </c>
      <c r="O3272" s="24">
        <v>1</v>
      </c>
      <c r="P3272">
        <v>11</v>
      </c>
      <c r="Q3272">
        <v>11</v>
      </c>
      <c r="R3272" t="s">
        <v>18</v>
      </c>
      <c r="S3272" s="24">
        <v>20</v>
      </c>
      <c r="T3272" s="24">
        <v>15</v>
      </c>
      <c r="U3272" t="s">
        <v>193</v>
      </c>
      <c r="V3272" s="14" t="str">
        <f>VLOOKUP($U3272,look_up!$A$2:J3298,2,FALSE)</f>
        <v>Gorgônia</v>
      </c>
      <c r="W3272" s="14" t="str">
        <f>VLOOKUP($U3272,look_up!$A$2:K3298,3,FALSE)</f>
        <v>Species</v>
      </c>
      <c r="X3272" s="14" t="str">
        <f>VLOOKUP($U3272,look_up!$A$2:L3298,4,FALSE)</f>
        <v>NA</v>
      </c>
      <c r="Y3272" s="14" t="str">
        <f>VLOOKUP($U3272,look_up!A$2:K3298,5,FALSE)</f>
        <v>Animalia</v>
      </c>
      <c r="Z3272" s="14" t="str">
        <f>VLOOKUP($U3272,look_up!A$2:L3298,6,FALSE)</f>
        <v>Cnidaria</v>
      </c>
      <c r="AA3272" s="14" t="str">
        <f>VLOOKUP($U3272,look_up!A$2:M3298,7,FALSE)</f>
        <v>Anthozoa</v>
      </c>
      <c r="AB3272" s="14" t="str">
        <f>VLOOKUP($U3272,look_up!$A$2:P3298,8,FALSE)</f>
        <v>Alcyonacea</v>
      </c>
      <c r="AC3272" s="14" t="str">
        <f>VLOOKUP($U3272,look_up!$A$2:Q3298,9,FALSE)</f>
        <v>Gorgoniidae</v>
      </c>
      <c r="AD3272" s="14">
        <f>VLOOKUP($U3272,look_up!A$2:P3298,10,FALSE)</f>
        <v>418859</v>
      </c>
      <c r="AE3272" s="16">
        <v>0</v>
      </c>
      <c r="AF3272" s="24" t="s">
        <v>216</v>
      </c>
      <c r="AG3272">
        <v>40</v>
      </c>
      <c r="AH3272" s="16" t="s">
        <v>18</v>
      </c>
      <c r="AI3272" s="16" t="s">
        <v>72</v>
      </c>
      <c r="AJ3272" s="16" t="s">
        <v>214</v>
      </c>
      <c r="AK3272" s="16" t="s">
        <v>236</v>
      </c>
      <c r="AL3272" s="16">
        <v>0</v>
      </c>
    </row>
    <row r="3273" spans="1:38" x14ac:dyDescent="0.3">
      <c r="A3273" s="24" t="s">
        <v>0</v>
      </c>
      <c r="B3273" t="s">
        <v>1</v>
      </c>
      <c r="C3273" t="s">
        <v>279</v>
      </c>
      <c r="D3273">
        <v>-27.271709999999999</v>
      </c>
      <c r="E3273">
        <v>-48.331710000000001</v>
      </c>
      <c r="F3273" s="24" t="s">
        <v>2</v>
      </c>
      <c r="G3273" s="24" t="s">
        <v>3</v>
      </c>
      <c r="H3273" s="25">
        <v>42039</v>
      </c>
      <c r="I3273" s="12" t="s">
        <v>280</v>
      </c>
      <c r="J3273" s="12" t="s">
        <v>245</v>
      </c>
      <c r="K3273" s="12" t="s">
        <v>271</v>
      </c>
      <c r="L3273" s="24" t="s">
        <v>96</v>
      </c>
      <c r="M3273" s="24" t="s">
        <v>313</v>
      </c>
      <c r="N3273" t="s">
        <v>86</v>
      </c>
      <c r="O3273" s="24">
        <v>2</v>
      </c>
      <c r="P3273">
        <v>11</v>
      </c>
      <c r="Q3273">
        <v>11</v>
      </c>
      <c r="R3273" t="s">
        <v>18</v>
      </c>
      <c r="S3273" s="24">
        <v>20</v>
      </c>
      <c r="T3273" s="24">
        <v>15</v>
      </c>
      <c r="U3273" t="s">
        <v>193</v>
      </c>
      <c r="V3273" s="14" t="str">
        <f>VLOOKUP($U3273,look_up!$A$2:J3299,2,FALSE)</f>
        <v>Gorgônia</v>
      </c>
      <c r="W3273" s="14" t="str">
        <f>VLOOKUP($U3273,look_up!$A$2:K3299,3,FALSE)</f>
        <v>Species</v>
      </c>
      <c r="X3273" s="14" t="str">
        <f>VLOOKUP($U3273,look_up!$A$2:L3299,4,FALSE)</f>
        <v>NA</v>
      </c>
      <c r="Y3273" s="14" t="str">
        <f>VLOOKUP($U3273,look_up!A$2:K3299,5,FALSE)</f>
        <v>Animalia</v>
      </c>
      <c r="Z3273" s="14" t="str">
        <f>VLOOKUP($U3273,look_up!A$2:L3299,6,FALSE)</f>
        <v>Cnidaria</v>
      </c>
      <c r="AA3273" s="14" t="str">
        <f>VLOOKUP($U3273,look_up!A$2:M3299,7,FALSE)</f>
        <v>Anthozoa</v>
      </c>
      <c r="AB3273" s="14" t="str">
        <f>VLOOKUP($U3273,look_up!$A$2:P3299,8,FALSE)</f>
        <v>Alcyonacea</v>
      </c>
      <c r="AC3273" s="14" t="str">
        <f>VLOOKUP($U3273,look_up!$A$2:Q3299,9,FALSE)</f>
        <v>Gorgoniidae</v>
      </c>
      <c r="AD3273" s="14">
        <f>VLOOKUP($U3273,look_up!A$2:P3299,10,FALSE)</f>
        <v>418859</v>
      </c>
      <c r="AE3273" s="16">
        <v>0</v>
      </c>
      <c r="AF3273" s="24" t="s">
        <v>216</v>
      </c>
      <c r="AG3273">
        <v>40</v>
      </c>
      <c r="AH3273" s="16" t="s">
        <v>18</v>
      </c>
      <c r="AI3273" s="16" t="s">
        <v>72</v>
      </c>
      <c r="AJ3273" s="16" t="s">
        <v>214</v>
      </c>
      <c r="AK3273" s="16" t="s">
        <v>236</v>
      </c>
      <c r="AL3273" s="16">
        <v>0</v>
      </c>
    </row>
    <row r="3274" spans="1:38" x14ac:dyDescent="0.3">
      <c r="A3274" s="24" t="s">
        <v>0</v>
      </c>
      <c r="B3274" t="s">
        <v>1</v>
      </c>
      <c r="C3274" t="s">
        <v>279</v>
      </c>
      <c r="D3274">
        <v>-27.271709999999999</v>
      </c>
      <c r="E3274">
        <v>-48.331710000000001</v>
      </c>
      <c r="F3274" s="24" t="s">
        <v>2</v>
      </c>
      <c r="G3274" s="24" t="s">
        <v>3</v>
      </c>
      <c r="H3274" s="25">
        <v>42039</v>
      </c>
      <c r="I3274" s="12" t="s">
        <v>280</v>
      </c>
      <c r="J3274" s="12" t="s">
        <v>245</v>
      </c>
      <c r="K3274" s="12" t="s">
        <v>271</v>
      </c>
      <c r="L3274" s="24" t="s">
        <v>96</v>
      </c>
      <c r="M3274" s="24" t="s">
        <v>313</v>
      </c>
      <c r="N3274" t="s">
        <v>86</v>
      </c>
      <c r="O3274" s="24">
        <v>3</v>
      </c>
      <c r="P3274">
        <v>11</v>
      </c>
      <c r="Q3274">
        <v>11</v>
      </c>
      <c r="R3274" t="s">
        <v>18</v>
      </c>
      <c r="S3274" s="24">
        <v>20</v>
      </c>
      <c r="T3274" s="24">
        <v>15</v>
      </c>
      <c r="U3274" t="s">
        <v>193</v>
      </c>
      <c r="V3274" s="14" t="str">
        <f>VLOOKUP($U3274,look_up!$A$2:J3300,2,FALSE)</f>
        <v>Gorgônia</v>
      </c>
      <c r="W3274" s="14" t="str">
        <f>VLOOKUP($U3274,look_up!$A$2:K3300,3,FALSE)</f>
        <v>Species</v>
      </c>
      <c r="X3274" s="14" t="str">
        <f>VLOOKUP($U3274,look_up!$A$2:L3300,4,FALSE)</f>
        <v>NA</v>
      </c>
      <c r="Y3274" s="14" t="str">
        <f>VLOOKUP($U3274,look_up!A$2:K3300,5,FALSE)</f>
        <v>Animalia</v>
      </c>
      <c r="Z3274" s="14" t="str">
        <f>VLOOKUP($U3274,look_up!A$2:L3300,6,FALSE)</f>
        <v>Cnidaria</v>
      </c>
      <c r="AA3274" s="14" t="str">
        <f>VLOOKUP($U3274,look_up!A$2:M3300,7,FALSE)</f>
        <v>Anthozoa</v>
      </c>
      <c r="AB3274" s="14" t="str">
        <f>VLOOKUP($U3274,look_up!$A$2:P3300,8,FALSE)</f>
        <v>Alcyonacea</v>
      </c>
      <c r="AC3274" s="14" t="str">
        <f>VLOOKUP($U3274,look_up!$A$2:Q3300,9,FALSE)</f>
        <v>Gorgoniidae</v>
      </c>
      <c r="AD3274" s="14">
        <f>VLOOKUP($U3274,look_up!A$2:P3300,10,FALSE)</f>
        <v>418859</v>
      </c>
      <c r="AE3274" s="16">
        <v>0</v>
      </c>
      <c r="AF3274" s="24" t="s">
        <v>216</v>
      </c>
      <c r="AG3274">
        <v>40</v>
      </c>
      <c r="AH3274" s="16" t="s">
        <v>18</v>
      </c>
      <c r="AI3274" s="16" t="s">
        <v>72</v>
      </c>
      <c r="AJ3274" s="16" t="s">
        <v>214</v>
      </c>
      <c r="AK3274" s="16" t="s">
        <v>236</v>
      </c>
      <c r="AL3274" s="16">
        <v>0</v>
      </c>
    </row>
    <row r="3275" spans="1:38" x14ac:dyDescent="0.3">
      <c r="A3275" s="24" t="s">
        <v>0</v>
      </c>
      <c r="B3275" t="s">
        <v>308</v>
      </c>
      <c r="C3275" t="s">
        <v>281</v>
      </c>
      <c r="D3275">
        <v>-27.274239999999999</v>
      </c>
      <c r="E3275">
        <v>-48.3339</v>
      </c>
      <c r="F3275" s="24" t="s">
        <v>2</v>
      </c>
      <c r="G3275" s="24" t="s">
        <v>3</v>
      </c>
      <c r="H3275" s="25">
        <v>42031</v>
      </c>
      <c r="I3275" s="12" t="s">
        <v>282</v>
      </c>
      <c r="J3275" s="12" t="s">
        <v>270</v>
      </c>
      <c r="K3275" s="12" t="s">
        <v>271</v>
      </c>
      <c r="L3275" s="24" t="s">
        <v>96</v>
      </c>
      <c r="M3275" s="24" t="s">
        <v>313</v>
      </c>
      <c r="N3275" t="s">
        <v>85</v>
      </c>
      <c r="O3275" s="24">
        <v>1</v>
      </c>
      <c r="P3275">
        <v>5</v>
      </c>
      <c r="Q3275">
        <v>5</v>
      </c>
      <c r="R3275">
        <v>27</v>
      </c>
      <c r="S3275" s="24">
        <v>4.7</v>
      </c>
      <c r="T3275" s="24">
        <v>3.4</v>
      </c>
      <c r="U3275" t="s">
        <v>193</v>
      </c>
      <c r="V3275" s="14" t="str">
        <f>VLOOKUP($U3275,look_up!$A$2:J3301,2,FALSE)</f>
        <v>Gorgônia</v>
      </c>
      <c r="W3275" s="14" t="str">
        <f>VLOOKUP($U3275,look_up!$A$2:K3301,3,FALSE)</f>
        <v>Species</v>
      </c>
      <c r="X3275" s="14" t="str">
        <f>VLOOKUP($U3275,look_up!$A$2:L3301,4,FALSE)</f>
        <v>NA</v>
      </c>
      <c r="Y3275" s="14" t="str">
        <f>VLOOKUP($U3275,look_up!A$2:K3301,5,FALSE)</f>
        <v>Animalia</v>
      </c>
      <c r="Z3275" s="14" t="str">
        <f>VLOOKUP($U3275,look_up!A$2:L3301,6,FALSE)</f>
        <v>Cnidaria</v>
      </c>
      <c r="AA3275" s="14" t="str">
        <f>VLOOKUP($U3275,look_up!A$2:M3301,7,FALSE)</f>
        <v>Anthozoa</v>
      </c>
      <c r="AB3275" s="14" t="str">
        <f>VLOOKUP($U3275,look_up!$A$2:P3301,8,FALSE)</f>
        <v>Alcyonacea</v>
      </c>
      <c r="AC3275" s="14" t="str">
        <f>VLOOKUP($U3275,look_up!$A$2:Q3301,9,FALSE)</f>
        <v>Gorgoniidae</v>
      </c>
      <c r="AD3275" s="14">
        <f>VLOOKUP($U3275,look_up!A$2:P3301,10,FALSE)</f>
        <v>418859</v>
      </c>
      <c r="AE3275" s="16">
        <v>0</v>
      </c>
      <c r="AF3275" s="24" t="s">
        <v>216</v>
      </c>
      <c r="AG3275">
        <v>40</v>
      </c>
      <c r="AH3275" s="16" t="s">
        <v>18</v>
      </c>
      <c r="AI3275" s="16" t="s">
        <v>72</v>
      </c>
      <c r="AJ3275" s="16" t="s">
        <v>214</v>
      </c>
      <c r="AK3275" s="16" t="s">
        <v>236</v>
      </c>
      <c r="AL3275" s="16">
        <v>0</v>
      </c>
    </row>
    <row r="3276" spans="1:38" x14ac:dyDescent="0.3">
      <c r="A3276" s="24" t="s">
        <v>0</v>
      </c>
      <c r="B3276" t="s">
        <v>308</v>
      </c>
      <c r="C3276" t="s">
        <v>281</v>
      </c>
      <c r="D3276">
        <v>-27.274239999999999</v>
      </c>
      <c r="E3276">
        <v>-48.3339</v>
      </c>
      <c r="F3276" s="24" t="s">
        <v>2</v>
      </c>
      <c r="G3276" s="24" t="s">
        <v>3</v>
      </c>
      <c r="H3276" s="25">
        <v>42031</v>
      </c>
      <c r="I3276" s="12" t="s">
        <v>282</v>
      </c>
      <c r="J3276" s="12" t="s">
        <v>270</v>
      </c>
      <c r="K3276" s="12" t="s">
        <v>271</v>
      </c>
      <c r="L3276" s="24" t="s">
        <v>96</v>
      </c>
      <c r="M3276" s="24" t="s">
        <v>313</v>
      </c>
      <c r="N3276" t="s">
        <v>85</v>
      </c>
      <c r="O3276" s="24">
        <v>2</v>
      </c>
      <c r="P3276">
        <v>5</v>
      </c>
      <c r="Q3276">
        <v>5</v>
      </c>
      <c r="R3276">
        <v>27</v>
      </c>
      <c r="S3276" s="24">
        <v>4.7</v>
      </c>
      <c r="T3276" s="24">
        <v>3.4</v>
      </c>
      <c r="U3276" t="s">
        <v>193</v>
      </c>
      <c r="V3276" s="14" t="str">
        <f>VLOOKUP($U3276,look_up!$A$2:J3302,2,FALSE)</f>
        <v>Gorgônia</v>
      </c>
      <c r="W3276" s="14" t="str">
        <f>VLOOKUP($U3276,look_up!$A$2:K3302,3,FALSE)</f>
        <v>Species</v>
      </c>
      <c r="X3276" s="14" t="str">
        <f>VLOOKUP($U3276,look_up!$A$2:L3302,4,FALSE)</f>
        <v>NA</v>
      </c>
      <c r="Y3276" s="14" t="str">
        <f>VLOOKUP($U3276,look_up!A$2:K3302,5,FALSE)</f>
        <v>Animalia</v>
      </c>
      <c r="Z3276" s="14" t="str">
        <f>VLOOKUP($U3276,look_up!A$2:L3302,6,FALSE)</f>
        <v>Cnidaria</v>
      </c>
      <c r="AA3276" s="14" t="str">
        <f>VLOOKUP($U3276,look_up!A$2:M3302,7,FALSE)</f>
        <v>Anthozoa</v>
      </c>
      <c r="AB3276" s="14" t="str">
        <f>VLOOKUP($U3276,look_up!$A$2:P3302,8,FALSE)</f>
        <v>Alcyonacea</v>
      </c>
      <c r="AC3276" s="14" t="str">
        <f>VLOOKUP($U3276,look_up!$A$2:Q3302,9,FALSE)</f>
        <v>Gorgoniidae</v>
      </c>
      <c r="AD3276" s="14">
        <f>VLOOKUP($U3276,look_up!A$2:P3302,10,FALSE)</f>
        <v>418859</v>
      </c>
      <c r="AE3276" s="16">
        <v>0</v>
      </c>
      <c r="AF3276" s="24" t="s">
        <v>216</v>
      </c>
      <c r="AG3276">
        <v>40</v>
      </c>
      <c r="AH3276" s="16" t="s">
        <v>18</v>
      </c>
      <c r="AI3276" s="16" t="s">
        <v>72</v>
      </c>
      <c r="AJ3276" s="16" t="s">
        <v>214</v>
      </c>
      <c r="AK3276" s="16" t="s">
        <v>236</v>
      </c>
      <c r="AL3276" s="16">
        <v>0</v>
      </c>
    </row>
    <row r="3277" spans="1:38" x14ac:dyDescent="0.3">
      <c r="A3277" s="24" t="s">
        <v>0</v>
      </c>
      <c r="B3277" t="s">
        <v>308</v>
      </c>
      <c r="C3277" t="s">
        <v>281</v>
      </c>
      <c r="D3277">
        <v>-27.274239999999999</v>
      </c>
      <c r="E3277">
        <v>-48.3339</v>
      </c>
      <c r="F3277" s="24" t="s">
        <v>2</v>
      </c>
      <c r="G3277" s="24" t="s">
        <v>3</v>
      </c>
      <c r="H3277" s="25">
        <v>42031</v>
      </c>
      <c r="I3277" s="12" t="s">
        <v>282</v>
      </c>
      <c r="J3277" s="12" t="s">
        <v>270</v>
      </c>
      <c r="K3277" s="12" t="s">
        <v>271</v>
      </c>
      <c r="L3277" s="24" t="s">
        <v>96</v>
      </c>
      <c r="M3277" s="24" t="s">
        <v>313</v>
      </c>
      <c r="N3277" t="s">
        <v>85</v>
      </c>
      <c r="O3277" s="24">
        <v>3</v>
      </c>
      <c r="P3277">
        <v>5</v>
      </c>
      <c r="Q3277">
        <v>5</v>
      </c>
      <c r="R3277">
        <v>27</v>
      </c>
      <c r="S3277" s="24">
        <v>4.7</v>
      </c>
      <c r="T3277" s="24">
        <v>3.4</v>
      </c>
      <c r="U3277" t="s">
        <v>193</v>
      </c>
      <c r="V3277" s="14" t="str">
        <f>VLOOKUP($U3277,look_up!$A$2:J3303,2,FALSE)</f>
        <v>Gorgônia</v>
      </c>
      <c r="W3277" s="14" t="str">
        <f>VLOOKUP($U3277,look_up!$A$2:K3303,3,FALSE)</f>
        <v>Species</v>
      </c>
      <c r="X3277" s="14" t="str">
        <f>VLOOKUP($U3277,look_up!$A$2:L3303,4,FALSE)</f>
        <v>NA</v>
      </c>
      <c r="Y3277" s="14" t="str">
        <f>VLOOKUP($U3277,look_up!A$2:K3303,5,FALSE)</f>
        <v>Animalia</v>
      </c>
      <c r="Z3277" s="14" t="str">
        <f>VLOOKUP($U3277,look_up!A$2:L3303,6,FALSE)</f>
        <v>Cnidaria</v>
      </c>
      <c r="AA3277" s="14" t="str">
        <f>VLOOKUP($U3277,look_up!A$2:M3303,7,FALSE)</f>
        <v>Anthozoa</v>
      </c>
      <c r="AB3277" s="14" t="str">
        <f>VLOOKUP($U3277,look_up!$A$2:P3303,8,FALSE)</f>
        <v>Alcyonacea</v>
      </c>
      <c r="AC3277" s="14" t="str">
        <f>VLOOKUP($U3277,look_up!$A$2:Q3303,9,FALSE)</f>
        <v>Gorgoniidae</v>
      </c>
      <c r="AD3277" s="14">
        <f>VLOOKUP($U3277,look_up!A$2:P3303,10,FALSE)</f>
        <v>418859</v>
      </c>
      <c r="AE3277" s="16">
        <v>0</v>
      </c>
      <c r="AF3277" s="24" t="s">
        <v>216</v>
      </c>
      <c r="AG3277">
        <v>40</v>
      </c>
      <c r="AH3277" s="16" t="s">
        <v>18</v>
      </c>
      <c r="AI3277" s="16" t="s">
        <v>72</v>
      </c>
      <c r="AJ3277" s="16" t="s">
        <v>214</v>
      </c>
      <c r="AK3277" s="16" t="s">
        <v>236</v>
      </c>
      <c r="AL3277" s="16">
        <v>0</v>
      </c>
    </row>
    <row r="3278" spans="1:38" x14ac:dyDescent="0.3">
      <c r="A3278" s="24" t="s">
        <v>0</v>
      </c>
      <c r="B3278" t="s">
        <v>308</v>
      </c>
      <c r="C3278" t="s">
        <v>281</v>
      </c>
      <c r="D3278">
        <v>-27.274239999999999</v>
      </c>
      <c r="E3278">
        <v>-48.3339</v>
      </c>
      <c r="F3278" s="24" t="s">
        <v>2</v>
      </c>
      <c r="G3278" s="24" t="s">
        <v>3</v>
      </c>
      <c r="H3278" s="25">
        <v>42031</v>
      </c>
      <c r="I3278" s="12" t="s">
        <v>282</v>
      </c>
      <c r="J3278" s="12" t="s">
        <v>270</v>
      </c>
      <c r="K3278" s="12" t="s">
        <v>271</v>
      </c>
      <c r="L3278" s="24" t="s">
        <v>96</v>
      </c>
      <c r="M3278" s="24" t="s">
        <v>313</v>
      </c>
      <c r="N3278" t="s">
        <v>85</v>
      </c>
      <c r="O3278" s="24">
        <v>1</v>
      </c>
      <c r="P3278">
        <v>10</v>
      </c>
      <c r="Q3278">
        <v>10</v>
      </c>
      <c r="R3278">
        <v>26</v>
      </c>
      <c r="S3278" s="24">
        <v>4.7</v>
      </c>
      <c r="T3278" s="24">
        <v>5</v>
      </c>
      <c r="U3278" t="s">
        <v>193</v>
      </c>
      <c r="V3278" s="14" t="str">
        <f>VLOOKUP($U3278,look_up!$A$2:J3304,2,FALSE)</f>
        <v>Gorgônia</v>
      </c>
      <c r="W3278" s="14" t="str">
        <f>VLOOKUP($U3278,look_up!$A$2:K3304,3,FALSE)</f>
        <v>Species</v>
      </c>
      <c r="X3278" s="14" t="str">
        <f>VLOOKUP($U3278,look_up!$A$2:L3304,4,FALSE)</f>
        <v>NA</v>
      </c>
      <c r="Y3278" s="14" t="str">
        <f>VLOOKUP($U3278,look_up!A$2:K3304,5,FALSE)</f>
        <v>Animalia</v>
      </c>
      <c r="Z3278" s="14" t="str">
        <f>VLOOKUP($U3278,look_up!A$2:L3304,6,FALSE)</f>
        <v>Cnidaria</v>
      </c>
      <c r="AA3278" s="14" t="str">
        <f>VLOOKUP($U3278,look_up!A$2:M3304,7,FALSE)</f>
        <v>Anthozoa</v>
      </c>
      <c r="AB3278" s="14" t="str">
        <f>VLOOKUP($U3278,look_up!$A$2:P3304,8,FALSE)</f>
        <v>Alcyonacea</v>
      </c>
      <c r="AC3278" s="14" t="str">
        <f>VLOOKUP($U3278,look_up!$A$2:Q3304,9,FALSE)</f>
        <v>Gorgoniidae</v>
      </c>
      <c r="AD3278" s="14">
        <f>VLOOKUP($U3278,look_up!A$2:P3304,10,FALSE)</f>
        <v>418859</v>
      </c>
      <c r="AE3278" s="16">
        <v>0</v>
      </c>
      <c r="AF3278" s="24" t="s">
        <v>216</v>
      </c>
      <c r="AG3278">
        <v>40</v>
      </c>
      <c r="AH3278" s="16" t="s">
        <v>18</v>
      </c>
      <c r="AI3278" s="16" t="s">
        <v>72</v>
      </c>
      <c r="AJ3278" s="16" t="s">
        <v>214</v>
      </c>
      <c r="AK3278" s="16" t="s">
        <v>236</v>
      </c>
      <c r="AL3278" s="16">
        <v>0</v>
      </c>
    </row>
    <row r="3279" spans="1:38" x14ac:dyDescent="0.3">
      <c r="A3279" s="24" t="s">
        <v>0</v>
      </c>
      <c r="B3279" t="s">
        <v>308</v>
      </c>
      <c r="C3279" t="s">
        <v>281</v>
      </c>
      <c r="D3279">
        <v>-27.274239999999999</v>
      </c>
      <c r="E3279">
        <v>-48.3339</v>
      </c>
      <c r="F3279" s="24" t="s">
        <v>2</v>
      </c>
      <c r="G3279" s="24" t="s">
        <v>3</v>
      </c>
      <c r="H3279" s="25">
        <v>42031</v>
      </c>
      <c r="I3279" s="12" t="s">
        <v>282</v>
      </c>
      <c r="J3279" s="12" t="s">
        <v>270</v>
      </c>
      <c r="K3279" s="12" t="s">
        <v>271</v>
      </c>
      <c r="L3279" s="24" t="s">
        <v>96</v>
      </c>
      <c r="M3279" s="24" t="s">
        <v>313</v>
      </c>
      <c r="N3279" t="s">
        <v>85</v>
      </c>
      <c r="O3279" s="24">
        <v>2</v>
      </c>
      <c r="P3279">
        <v>10</v>
      </c>
      <c r="Q3279">
        <v>10</v>
      </c>
      <c r="R3279">
        <v>26</v>
      </c>
      <c r="S3279" s="24">
        <v>4.7</v>
      </c>
      <c r="T3279" s="24">
        <v>5</v>
      </c>
      <c r="U3279" t="s">
        <v>193</v>
      </c>
      <c r="V3279" s="14" t="str">
        <f>VLOOKUP($U3279,look_up!$A$2:J3305,2,FALSE)</f>
        <v>Gorgônia</v>
      </c>
      <c r="W3279" s="14" t="str">
        <f>VLOOKUP($U3279,look_up!$A$2:K3305,3,FALSE)</f>
        <v>Species</v>
      </c>
      <c r="X3279" s="14" t="str">
        <f>VLOOKUP($U3279,look_up!$A$2:L3305,4,FALSE)</f>
        <v>NA</v>
      </c>
      <c r="Y3279" s="14" t="str">
        <f>VLOOKUP($U3279,look_up!A$2:K3305,5,FALSE)</f>
        <v>Animalia</v>
      </c>
      <c r="Z3279" s="14" t="str">
        <f>VLOOKUP($U3279,look_up!A$2:L3305,6,FALSE)</f>
        <v>Cnidaria</v>
      </c>
      <c r="AA3279" s="14" t="str">
        <f>VLOOKUP($U3279,look_up!A$2:M3305,7,FALSE)</f>
        <v>Anthozoa</v>
      </c>
      <c r="AB3279" s="14" t="str">
        <f>VLOOKUP($U3279,look_up!$A$2:P3305,8,FALSE)</f>
        <v>Alcyonacea</v>
      </c>
      <c r="AC3279" s="14" t="str">
        <f>VLOOKUP($U3279,look_up!$A$2:Q3305,9,FALSE)</f>
        <v>Gorgoniidae</v>
      </c>
      <c r="AD3279" s="14">
        <f>VLOOKUP($U3279,look_up!A$2:P3305,10,FALSE)</f>
        <v>418859</v>
      </c>
      <c r="AE3279" s="16">
        <v>0</v>
      </c>
      <c r="AF3279" s="24" t="s">
        <v>216</v>
      </c>
      <c r="AG3279">
        <v>40</v>
      </c>
      <c r="AH3279" s="16" t="s">
        <v>18</v>
      </c>
      <c r="AI3279" s="16" t="s">
        <v>72</v>
      </c>
      <c r="AJ3279" s="16" t="s">
        <v>214</v>
      </c>
      <c r="AK3279" s="16" t="s">
        <v>236</v>
      </c>
      <c r="AL3279" s="16">
        <v>0</v>
      </c>
    </row>
    <row r="3280" spans="1:38" x14ac:dyDescent="0.3">
      <c r="A3280" s="24" t="s">
        <v>0</v>
      </c>
      <c r="B3280" t="s">
        <v>308</v>
      </c>
      <c r="C3280" t="s">
        <v>281</v>
      </c>
      <c r="D3280">
        <v>-27.274239999999999</v>
      </c>
      <c r="E3280">
        <v>-48.3339</v>
      </c>
      <c r="F3280" s="24" t="s">
        <v>2</v>
      </c>
      <c r="G3280" s="24" t="s">
        <v>3</v>
      </c>
      <c r="H3280" s="25">
        <v>42031</v>
      </c>
      <c r="I3280" s="12" t="s">
        <v>282</v>
      </c>
      <c r="J3280" s="12" t="s">
        <v>270</v>
      </c>
      <c r="K3280" s="12" t="s">
        <v>271</v>
      </c>
      <c r="L3280" s="24" t="s">
        <v>96</v>
      </c>
      <c r="M3280" s="24" t="s">
        <v>313</v>
      </c>
      <c r="N3280" t="s">
        <v>85</v>
      </c>
      <c r="O3280" s="24">
        <v>3</v>
      </c>
      <c r="P3280">
        <v>10</v>
      </c>
      <c r="Q3280">
        <v>10</v>
      </c>
      <c r="R3280">
        <v>26</v>
      </c>
      <c r="S3280" s="24">
        <v>4.7</v>
      </c>
      <c r="T3280" s="24">
        <v>5</v>
      </c>
      <c r="U3280" t="s">
        <v>193</v>
      </c>
      <c r="V3280" s="14" t="str">
        <f>VLOOKUP($U3280,look_up!$A$2:J3306,2,FALSE)</f>
        <v>Gorgônia</v>
      </c>
      <c r="W3280" s="14" t="str">
        <f>VLOOKUP($U3280,look_up!$A$2:K3306,3,FALSE)</f>
        <v>Species</v>
      </c>
      <c r="X3280" s="14" t="str">
        <f>VLOOKUP($U3280,look_up!$A$2:L3306,4,FALSE)</f>
        <v>NA</v>
      </c>
      <c r="Y3280" s="14" t="str">
        <f>VLOOKUP($U3280,look_up!A$2:K3306,5,FALSE)</f>
        <v>Animalia</v>
      </c>
      <c r="Z3280" s="14" t="str">
        <f>VLOOKUP($U3280,look_up!A$2:L3306,6,FALSE)</f>
        <v>Cnidaria</v>
      </c>
      <c r="AA3280" s="14" t="str">
        <f>VLOOKUP($U3280,look_up!A$2:M3306,7,FALSE)</f>
        <v>Anthozoa</v>
      </c>
      <c r="AB3280" s="14" t="str">
        <f>VLOOKUP($U3280,look_up!$A$2:P3306,8,FALSE)</f>
        <v>Alcyonacea</v>
      </c>
      <c r="AC3280" s="14" t="str">
        <f>VLOOKUP($U3280,look_up!$A$2:Q3306,9,FALSE)</f>
        <v>Gorgoniidae</v>
      </c>
      <c r="AD3280" s="14">
        <f>VLOOKUP($U3280,look_up!A$2:P3306,10,FALSE)</f>
        <v>418859</v>
      </c>
      <c r="AE3280" s="16">
        <v>0</v>
      </c>
      <c r="AF3280" s="24" t="s">
        <v>216</v>
      </c>
      <c r="AG3280">
        <v>40</v>
      </c>
      <c r="AH3280" s="16" t="s">
        <v>18</v>
      </c>
      <c r="AI3280" s="16" t="s">
        <v>72</v>
      </c>
      <c r="AJ3280" s="16" t="s">
        <v>214</v>
      </c>
      <c r="AK3280" s="16" t="s">
        <v>236</v>
      </c>
      <c r="AL3280" s="16">
        <v>0</v>
      </c>
    </row>
    <row r="3281" spans="1:38" x14ac:dyDescent="0.3">
      <c r="A3281" s="24" t="s">
        <v>0</v>
      </c>
      <c r="B3281" t="s">
        <v>267</v>
      </c>
      <c r="C3281" t="s">
        <v>283</v>
      </c>
      <c r="D3281">
        <v>-27.27486</v>
      </c>
      <c r="E3281">
        <v>-48.36674</v>
      </c>
      <c r="F3281" s="24" t="s">
        <v>2</v>
      </c>
      <c r="G3281" s="24" t="s">
        <v>3</v>
      </c>
      <c r="H3281" s="25">
        <v>42024</v>
      </c>
      <c r="I3281" s="12" t="s">
        <v>248</v>
      </c>
      <c r="J3281" s="12" t="s">
        <v>270</v>
      </c>
      <c r="K3281" s="12" t="s">
        <v>271</v>
      </c>
      <c r="L3281" s="24" t="s">
        <v>96</v>
      </c>
      <c r="M3281" s="24" t="s">
        <v>313</v>
      </c>
      <c r="N3281" t="s">
        <v>85</v>
      </c>
      <c r="O3281" s="24">
        <v>1</v>
      </c>
      <c r="P3281">
        <v>5</v>
      </c>
      <c r="Q3281">
        <v>5</v>
      </c>
      <c r="R3281">
        <v>27</v>
      </c>
      <c r="S3281" s="24">
        <v>10.7</v>
      </c>
      <c r="T3281" s="24">
        <v>4</v>
      </c>
      <c r="U3281" t="s">
        <v>193</v>
      </c>
      <c r="V3281" s="14" t="str">
        <f>VLOOKUP($U3281,look_up!$A$2:J3307,2,FALSE)</f>
        <v>Gorgônia</v>
      </c>
      <c r="W3281" s="14" t="str">
        <f>VLOOKUP($U3281,look_up!$A$2:K3307,3,FALSE)</f>
        <v>Species</v>
      </c>
      <c r="X3281" s="14" t="str">
        <f>VLOOKUP($U3281,look_up!$A$2:L3307,4,FALSE)</f>
        <v>NA</v>
      </c>
      <c r="Y3281" s="14" t="str">
        <f>VLOOKUP($U3281,look_up!A$2:K3307,5,FALSE)</f>
        <v>Animalia</v>
      </c>
      <c r="Z3281" s="14" t="str">
        <f>VLOOKUP($U3281,look_up!A$2:L3307,6,FALSE)</f>
        <v>Cnidaria</v>
      </c>
      <c r="AA3281" s="14" t="str">
        <f>VLOOKUP($U3281,look_up!A$2:M3307,7,FALSE)</f>
        <v>Anthozoa</v>
      </c>
      <c r="AB3281" s="14" t="str">
        <f>VLOOKUP($U3281,look_up!$A$2:P3307,8,FALSE)</f>
        <v>Alcyonacea</v>
      </c>
      <c r="AC3281" s="14" t="str">
        <f>VLOOKUP($U3281,look_up!$A$2:Q3307,9,FALSE)</f>
        <v>Gorgoniidae</v>
      </c>
      <c r="AD3281" s="14">
        <f>VLOOKUP($U3281,look_up!A$2:P3307,10,FALSE)</f>
        <v>418859</v>
      </c>
      <c r="AE3281" s="16">
        <v>0</v>
      </c>
      <c r="AF3281" s="24" t="s">
        <v>216</v>
      </c>
      <c r="AG3281">
        <v>40</v>
      </c>
      <c r="AH3281" s="16" t="s">
        <v>18</v>
      </c>
      <c r="AI3281" s="16" t="s">
        <v>72</v>
      </c>
      <c r="AJ3281" s="16" t="s">
        <v>214</v>
      </c>
      <c r="AK3281" s="16" t="s">
        <v>236</v>
      </c>
      <c r="AL3281" s="16">
        <v>0</v>
      </c>
    </row>
    <row r="3282" spans="1:38" x14ac:dyDescent="0.3">
      <c r="A3282" s="24" t="s">
        <v>0</v>
      </c>
      <c r="B3282" t="s">
        <v>267</v>
      </c>
      <c r="C3282" t="s">
        <v>283</v>
      </c>
      <c r="D3282">
        <v>-27.27486</v>
      </c>
      <c r="E3282">
        <v>-48.36674</v>
      </c>
      <c r="F3282" s="24" t="s">
        <v>2</v>
      </c>
      <c r="G3282" s="24" t="s">
        <v>3</v>
      </c>
      <c r="H3282" s="25">
        <v>42024</v>
      </c>
      <c r="I3282" s="12" t="s">
        <v>248</v>
      </c>
      <c r="J3282" s="12" t="s">
        <v>270</v>
      </c>
      <c r="K3282" s="12" t="s">
        <v>271</v>
      </c>
      <c r="L3282" s="24" t="s">
        <v>96</v>
      </c>
      <c r="M3282" s="24" t="s">
        <v>313</v>
      </c>
      <c r="N3282" t="s">
        <v>85</v>
      </c>
      <c r="O3282" s="24">
        <v>2</v>
      </c>
      <c r="P3282">
        <v>5</v>
      </c>
      <c r="Q3282">
        <v>5</v>
      </c>
      <c r="R3282">
        <v>27</v>
      </c>
      <c r="S3282" s="24">
        <v>10.7</v>
      </c>
      <c r="T3282" s="24">
        <v>4</v>
      </c>
      <c r="U3282" t="s">
        <v>193</v>
      </c>
      <c r="V3282" s="14" t="str">
        <f>VLOOKUP($U3282,look_up!$A$2:J3308,2,FALSE)</f>
        <v>Gorgônia</v>
      </c>
      <c r="W3282" s="14" t="str">
        <f>VLOOKUP($U3282,look_up!$A$2:K3308,3,FALSE)</f>
        <v>Species</v>
      </c>
      <c r="X3282" s="14" t="str">
        <f>VLOOKUP($U3282,look_up!$A$2:L3308,4,FALSE)</f>
        <v>NA</v>
      </c>
      <c r="Y3282" s="14" t="str">
        <f>VLOOKUP($U3282,look_up!A$2:K3308,5,FALSE)</f>
        <v>Animalia</v>
      </c>
      <c r="Z3282" s="14" t="str">
        <f>VLOOKUP($U3282,look_up!A$2:L3308,6,FALSE)</f>
        <v>Cnidaria</v>
      </c>
      <c r="AA3282" s="14" t="str">
        <f>VLOOKUP($U3282,look_up!A$2:M3308,7,FALSE)</f>
        <v>Anthozoa</v>
      </c>
      <c r="AB3282" s="14" t="str">
        <f>VLOOKUP($U3282,look_up!$A$2:P3308,8,FALSE)</f>
        <v>Alcyonacea</v>
      </c>
      <c r="AC3282" s="14" t="str">
        <f>VLOOKUP($U3282,look_up!$A$2:Q3308,9,FALSE)</f>
        <v>Gorgoniidae</v>
      </c>
      <c r="AD3282" s="14">
        <f>VLOOKUP($U3282,look_up!A$2:P3308,10,FALSE)</f>
        <v>418859</v>
      </c>
      <c r="AE3282" s="16">
        <v>0</v>
      </c>
      <c r="AF3282" s="24" t="s">
        <v>216</v>
      </c>
      <c r="AG3282">
        <v>40</v>
      </c>
      <c r="AH3282" s="16" t="s">
        <v>18</v>
      </c>
      <c r="AI3282" s="16" t="s">
        <v>72</v>
      </c>
      <c r="AJ3282" s="16" t="s">
        <v>214</v>
      </c>
      <c r="AK3282" s="16" t="s">
        <v>236</v>
      </c>
      <c r="AL3282" s="16">
        <v>0</v>
      </c>
    </row>
    <row r="3283" spans="1:38" x14ac:dyDescent="0.3">
      <c r="A3283" s="24" t="s">
        <v>0</v>
      </c>
      <c r="B3283" t="s">
        <v>267</v>
      </c>
      <c r="C3283" t="s">
        <v>283</v>
      </c>
      <c r="D3283">
        <v>-27.27486</v>
      </c>
      <c r="E3283">
        <v>-48.36674</v>
      </c>
      <c r="F3283" s="24" t="s">
        <v>2</v>
      </c>
      <c r="G3283" s="24" t="s">
        <v>3</v>
      </c>
      <c r="H3283" s="25">
        <v>42024</v>
      </c>
      <c r="I3283" s="12" t="s">
        <v>248</v>
      </c>
      <c r="J3283" s="12" t="s">
        <v>270</v>
      </c>
      <c r="K3283" s="12" t="s">
        <v>271</v>
      </c>
      <c r="L3283" s="24" t="s">
        <v>96</v>
      </c>
      <c r="M3283" s="24" t="s">
        <v>313</v>
      </c>
      <c r="N3283" t="s">
        <v>85</v>
      </c>
      <c r="O3283" s="24">
        <v>3</v>
      </c>
      <c r="P3283">
        <v>5</v>
      </c>
      <c r="Q3283">
        <v>5</v>
      </c>
      <c r="R3283">
        <v>27</v>
      </c>
      <c r="S3283" s="24">
        <v>10.7</v>
      </c>
      <c r="T3283" s="24">
        <v>4</v>
      </c>
      <c r="U3283" t="s">
        <v>193</v>
      </c>
      <c r="V3283" s="14" t="str">
        <f>VLOOKUP($U3283,look_up!$A$2:J3309,2,FALSE)</f>
        <v>Gorgônia</v>
      </c>
      <c r="W3283" s="14" t="str">
        <f>VLOOKUP($U3283,look_up!$A$2:K3309,3,FALSE)</f>
        <v>Species</v>
      </c>
      <c r="X3283" s="14" t="str">
        <f>VLOOKUP($U3283,look_up!$A$2:L3309,4,FALSE)</f>
        <v>NA</v>
      </c>
      <c r="Y3283" s="14" t="str">
        <f>VLOOKUP($U3283,look_up!A$2:K3309,5,FALSE)</f>
        <v>Animalia</v>
      </c>
      <c r="Z3283" s="14" t="str">
        <f>VLOOKUP($U3283,look_up!A$2:L3309,6,FALSE)</f>
        <v>Cnidaria</v>
      </c>
      <c r="AA3283" s="14" t="str">
        <f>VLOOKUP($U3283,look_up!A$2:M3309,7,FALSE)</f>
        <v>Anthozoa</v>
      </c>
      <c r="AB3283" s="14" t="str">
        <f>VLOOKUP($U3283,look_up!$A$2:P3309,8,FALSE)</f>
        <v>Alcyonacea</v>
      </c>
      <c r="AC3283" s="14" t="str">
        <f>VLOOKUP($U3283,look_up!$A$2:Q3309,9,FALSE)</f>
        <v>Gorgoniidae</v>
      </c>
      <c r="AD3283" s="14">
        <f>VLOOKUP($U3283,look_up!A$2:P3309,10,FALSE)</f>
        <v>418859</v>
      </c>
      <c r="AE3283" s="16">
        <v>0</v>
      </c>
      <c r="AF3283" s="24" t="s">
        <v>216</v>
      </c>
      <c r="AG3283">
        <v>40</v>
      </c>
      <c r="AH3283" s="16" t="s">
        <v>18</v>
      </c>
      <c r="AI3283" s="16" t="s">
        <v>72</v>
      </c>
      <c r="AJ3283" s="16" t="s">
        <v>214</v>
      </c>
      <c r="AK3283" s="16" t="s">
        <v>236</v>
      </c>
      <c r="AL3283" s="16">
        <v>0</v>
      </c>
    </row>
    <row r="3284" spans="1:38" x14ac:dyDescent="0.3">
      <c r="A3284" s="24" t="s">
        <v>0</v>
      </c>
      <c r="B3284" t="s">
        <v>267</v>
      </c>
      <c r="C3284" t="s">
        <v>283</v>
      </c>
      <c r="D3284">
        <v>-27.27486</v>
      </c>
      <c r="E3284">
        <v>-48.36674</v>
      </c>
      <c r="F3284" s="24" t="s">
        <v>2</v>
      </c>
      <c r="G3284" s="24" t="s">
        <v>3</v>
      </c>
      <c r="H3284" s="25">
        <v>42024</v>
      </c>
      <c r="I3284" s="12" t="s">
        <v>248</v>
      </c>
      <c r="J3284" s="12" t="s">
        <v>270</v>
      </c>
      <c r="K3284" s="12" t="s">
        <v>271</v>
      </c>
      <c r="L3284" s="24" t="s">
        <v>96</v>
      </c>
      <c r="M3284" s="24" t="s">
        <v>313</v>
      </c>
      <c r="N3284" t="s">
        <v>85</v>
      </c>
      <c r="O3284" s="24">
        <v>1</v>
      </c>
      <c r="P3284">
        <v>10</v>
      </c>
      <c r="Q3284">
        <v>10</v>
      </c>
      <c r="R3284">
        <v>28</v>
      </c>
      <c r="S3284" s="24">
        <v>10.7</v>
      </c>
      <c r="T3284" s="24">
        <v>10</v>
      </c>
      <c r="U3284" t="s">
        <v>193</v>
      </c>
      <c r="V3284" s="14" t="str">
        <f>VLOOKUP($U3284,look_up!$A$2:J3310,2,FALSE)</f>
        <v>Gorgônia</v>
      </c>
      <c r="W3284" s="14" t="str">
        <f>VLOOKUP($U3284,look_up!$A$2:K3310,3,FALSE)</f>
        <v>Species</v>
      </c>
      <c r="X3284" s="14" t="str">
        <f>VLOOKUP($U3284,look_up!$A$2:L3310,4,FALSE)</f>
        <v>NA</v>
      </c>
      <c r="Y3284" s="14" t="str">
        <f>VLOOKUP($U3284,look_up!A$2:K3310,5,FALSE)</f>
        <v>Animalia</v>
      </c>
      <c r="Z3284" s="14" t="str">
        <f>VLOOKUP($U3284,look_up!A$2:L3310,6,FALSE)</f>
        <v>Cnidaria</v>
      </c>
      <c r="AA3284" s="14" t="str">
        <f>VLOOKUP($U3284,look_up!A$2:M3310,7,FALSE)</f>
        <v>Anthozoa</v>
      </c>
      <c r="AB3284" s="14" t="str">
        <f>VLOOKUP($U3284,look_up!$A$2:P3310,8,FALSE)</f>
        <v>Alcyonacea</v>
      </c>
      <c r="AC3284" s="14" t="str">
        <f>VLOOKUP($U3284,look_up!$A$2:Q3310,9,FALSE)</f>
        <v>Gorgoniidae</v>
      </c>
      <c r="AD3284" s="14">
        <f>VLOOKUP($U3284,look_up!A$2:P3310,10,FALSE)</f>
        <v>418859</v>
      </c>
      <c r="AE3284" s="16">
        <v>0</v>
      </c>
      <c r="AF3284" s="24" t="s">
        <v>216</v>
      </c>
      <c r="AG3284">
        <v>40</v>
      </c>
      <c r="AH3284" s="16" t="s">
        <v>18</v>
      </c>
      <c r="AI3284" s="16" t="s">
        <v>72</v>
      </c>
      <c r="AJ3284" s="16" t="s">
        <v>214</v>
      </c>
      <c r="AK3284" s="16" t="s">
        <v>236</v>
      </c>
      <c r="AL3284" s="16">
        <v>0</v>
      </c>
    </row>
    <row r="3285" spans="1:38" x14ac:dyDescent="0.3">
      <c r="A3285" s="24" t="s">
        <v>0</v>
      </c>
      <c r="B3285" t="s">
        <v>267</v>
      </c>
      <c r="C3285" t="s">
        <v>283</v>
      </c>
      <c r="D3285">
        <v>-27.27486</v>
      </c>
      <c r="E3285">
        <v>-48.36674</v>
      </c>
      <c r="F3285" s="24" t="s">
        <v>2</v>
      </c>
      <c r="G3285" s="24" t="s">
        <v>3</v>
      </c>
      <c r="H3285" s="25">
        <v>42024</v>
      </c>
      <c r="I3285" s="12" t="s">
        <v>248</v>
      </c>
      <c r="J3285" s="12" t="s">
        <v>270</v>
      </c>
      <c r="K3285" s="12" t="s">
        <v>271</v>
      </c>
      <c r="L3285" s="24" t="s">
        <v>96</v>
      </c>
      <c r="M3285" s="24" t="s">
        <v>313</v>
      </c>
      <c r="N3285" t="s">
        <v>85</v>
      </c>
      <c r="O3285" s="24">
        <v>2</v>
      </c>
      <c r="P3285">
        <v>10</v>
      </c>
      <c r="Q3285">
        <v>10</v>
      </c>
      <c r="R3285">
        <v>28</v>
      </c>
      <c r="S3285" s="24">
        <v>10.7</v>
      </c>
      <c r="T3285" s="24">
        <v>10</v>
      </c>
      <c r="U3285" t="s">
        <v>193</v>
      </c>
      <c r="V3285" s="14" t="str">
        <f>VLOOKUP($U3285,look_up!$A$2:J3311,2,FALSE)</f>
        <v>Gorgônia</v>
      </c>
      <c r="W3285" s="14" t="str">
        <f>VLOOKUP($U3285,look_up!$A$2:K3311,3,FALSE)</f>
        <v>Species</v>
      </c>
      <c r="X3285" s="14" t="str">
        <f>VLOOKUP($U3285,look_up!$A$2:L3311,4,FALSE)</f>
        <v>NA</v>
      </c>
      <c r="Y3285" s="14" t="str">
        <f>VLOOKUP($U3285,look_up!A$2:K3311,5,FALSE)</f>
        <v>Animalia</v>
      </c>
      <c r="Z3285" s="14" t="str">
        <f>VLOOKUP($U3285,look_up!A$2:L3311,6,FALSE)</f>
        <v>Cnidaria</v>
      </c>
      <c r="AA3285" s="14" t="str">
        <f>VLOOKUP($U3285,look_up!A$2:M3311,7,FALSE)</f>
        <v>Anthozoa</v>
      </c>
      <c r="AB3285" s="14" t="str">
        <f>VLOOKUP($U3285,look_up!$A$2:P3311,8,FALSE)</f>
        <v>Alcyonacea</v>
      </c>
      <c r="AC3285" s="14" t="str">
        <f>VLOOKUP($U3285,look_up!$A$2:Q3311,9,FALSE)</f>
        <v>Gorgoniidae</v>
      </c>
      <c r="AD3285" s="14">
        <f>VLOOKUP($U3285,look_up!A$2:P3311,10,FALSE)</f>
        <v>418859</v>
      </c>
      <c r="AE3285" s="16">
        <v>0</v>
      </c>
      <c r="AF3285" s="24" t="s">
        <v>216</v>
      </c>
      <c r="AG3285">
        <v>40</v>
      </c>
      <c r="AH3285" s="16" t="s">
        <v>18</v>
      </c>
      <c r="AI3285" s="16" t="s">
        <v>72</v>
      </c>
      <c r="AJ3285" s="16" t="s">
        <v>214</v>
      </c>
      <c r="AK3285" s="16" t="s">
        <v>236</v>
      </c>
      <c r="AL3285" s="16">
        <v>0</v>
      </c>
    </row>
    <row r="3286" spans="1:38" x14ac:dyDescent="0.3">
      <c r="A3286" s="24" t="s">
        <v>0</v>
      </c>
      <c r="B3286" t="s">
        <v>267</v>
      </c>
      <c r="C3286" t="s">
        <v>283</v>
      </c>
      <c r="D3286">
        <v>-27.27486</v>
      </c>
      <c r="E3286">
        <v>-48.36674</v>
      </c>
      <c r="F3286" s="24" t="s">
        <v>2</v>
      </c>
      <c r="G3286" s="24" t="s">
        <v>3</v>
      </c>
      <c r="H3286" s="25">
        <v>42024</v>
      </c>
      <c r="I3286" s="12" t="s">
        <v>248</v>
      </c>
      <c r="J3286" s="12" t="s">
        <v>270</v>
      </c>
      <c r="K3286" s="12" t="s">
        <v>271</v>
      </c>
      <c r="L3286" s="24" t="s">
        <v>96</v>
      </c>
      <c r="M3286" s="24" t="s">
        <v>313</v>
      </c>
      <c r="N3286" t="s">
        <v>85</v>
      </c>
      <c r="O3286" s="24">
        <v>3</v>
      </c>
      <c r="P3286">
        <v>10</v>
      </c>
      <c r="Q3286">
        <v>10</v>
      </c>
      <c r="R3286">
        <v>28</v>
      </c>
      <c r="S3286" s="24">
        <v>10.7</v>
      </c>
      <c r="T3286" s="24">
        <v>10</v>
      </c>
      <c r="U3286" t="s">
        <v>193</v>
      </c>
      <c r="V3286" s="14" t="str">
        <f>VLOOKUP($U3286,look_up!$A$2:J3312,2,FALSE)</f>
        <v>Gorgônia</v>
      </c>
      <c r="W3286" s="14" t="str">
        <f>VLOOKUP($U3286,look_up!$A$2:K3312,3,FALSE)</f>
        <v>Species</v>
      </c>
      <c r="X3286" s="14" t="str">
        <f>VLOOKUP($U3286,look_up!$A$2:L3312,4,FALSE)</f>
        <v>NA</v>
      </c>
      <c r="Y3286" s="14" t="str">
        <f>VLOOKUP($U3286,look_up!A$2:K3312,5,FALSE)</f>
        <v>Animalia</v>
      </c>
      <c r="Z3286" s="14" t="str">
        <f>VLOOKUP($U3286,look_up!A$2:L3312,6,FALSE)</f>
        <v>Cnidaria</v>
      </c>
      <c r="AA3286" s="14" t="str">
        <f>VLOOKUP($U3286,look_up!A$2:M3312,7,FALSE)</f>
        <v>Anthozoa</v>
      </c>
      <c r="AB3286" s="14" t="str">
        <f>VLOOKUP($U3286,look_up!$A$2:P3312,8,FALSE)</f>
        <v>Alcyonacea</v>
      </c>
      <c r="AC3286" s="14" t="str">
        <f>VLOOKUP($U3286,look_up!$A$2:Q3312,9,FALSE)</f>
        <v>Gorgoniidae</v>
      </c>
      <c r="AD3286" s="14">
        <f>VLOOKUP($U3286,look_up!A$2:P3312,10,FALSE)</f>
        <v>418859</v>
      </c>
      <c r="AE3286" s="16">
        <v>0</v>
      </c>
      <c r="AF3286" s="24" t="s">
        <v>216</v>
      </c>
      <c r="AG3286">
        <v>40</v>
      </c>
      <c r="AH3286" s="16" t="s">
        <v>18</v>
      </c>
      <c r="AI3286" s="16" t="s">
        <v>72</v>
      </c>
      <c r="AJ3286" s="16" t="s">
        <v>214</v>
      </c>
      <c r="AK3286" s="16" t="s">
        <v>236</v>
      </c>
      <c r="AL3286" s="16">
        <v>0</v>
      </c>
    </row>
    <row r="3287" spans="1:38" x14ac:dyDescent="0.3">
      <c r="A3287" s="24" t="s">
        <v>0</v>
      </c>
      <c r="B3287" t="s">
        <v>19</v>
      </c>
      <c r="C3287" t="s">
        <v>284</v>
      </c>
      <c r="D3287">
        <v>-27.278230000000001</v>
      </c>
      <c r="E3287">
        <v>-48.375419999999998</v>
      </c>
      <c r="F3287" s="24" t="s">
        <v>2</v>
      </c>
      <c r="G3287" s="24" t="s">
        <v>3</v>
      </c>
      <c r="H3287" s="25">
        <v>42025</v>
      </c>
      <c r="I3287" s="12" t="s">
        <v>285</v>
      </c>
      <c r="J3287" s="12" t="s">
        <v>270</v>
      </c>
      <c r="K3287" s="12" t="s">
        <v>271</v>
      </c>
      <c r="L3287" s="24" t="s">
        <v>96</v>
      </c>
      <c r="M3287" s="24" t="s">
        <v>313</v>
      </c>
      <c r="N3287" t="s">
        <v>85</v>
      </c>
      <c r="O3287" s="24">
        <v>1</v>
      </c>
      <c r="P3287">
        <v>5</v>
      </c>
      <c r="Q3287">
        <v>5</v>
      </c>
      <c r="R3287" t="s">
        <v>18</v>
      </c>
      <c r="S3287" s="24">
        <v>9</v>
      </c>
      <c r="T3287" s="24">
        <v>6</v>
      </c>
      <c r="U3287" t="s">
        <v>193</v>
      </c>
      <c r="V3287" s="14" t="str">
        <f>VLOOKUP($U3287,look_up!$A$2:J3313,2,FALSE)</f>
        <v>Gorgônia</v>
      </c>
      <c r="W3287" s="14" t="str">
        <f>VLOOKUP($U3287,look_up!$A$2:K3313,3,FALSE)</f>
        <v>Species</v>
      </c>
      <c r="X3287" s="14" t="str">
        <f>VLOOKUP($U3287,look_up!$A$2:L3313,4,FALSE)</f>
        <v>NA</v>
      </c>
      <c r="Y3287" s="14" t="str">
        <f>VLOOKUP($U3287,look_up!A$2:K3313,5,FALSE)</f>
        <v>Animalia</v>
      </c>
      <c r="Z3287" s="14" t="str">
        <f>VLOOKUP($U3287,look_up!A$2:L3313,6,FALSE)</f>
        <v>Cnidaria</v>
      </c>
      <c r="AA3287" s="14" t="str">
        <f>VLOOKUP($U3287,look_up!A$2:M3313,7,FALSE)</f>
        <v>Anthozoa</v>
      </c>
      <c r="AB3287" s="14" t="str">
        <f>VLOOKUP($U3287,look_up!$A$2:P3313,8,FALSE)</f>
        <v>Alcyonacea</v>
      </c>
      <c r="AC3287" s="14" t="str">
        <f>VLOOKUP($U3287,look_up!$A$2:Q3313,9,FALSE)</f>
        <v>Gorgoniidae</v>
      </c>
      <c r="AD3287" s="14">
        <f>VLOOKUP($U3287,look_up!A$2:P3313,10,FALSE)</f>
        <v>418859</v>
      </c>
      <c r="AE3287" s="16">
        <v>0</v>
      </c>
      <c r="AF3287" s="24" t="s">
        <v>216</v>
      </c>
      <c r="AG3287">
        <v>40</v>
      </c>
      <c r="AH3287" s="16" t="s">
        <v>18</v>
      </c>
      <c r="AI3287" s="16" t="s">
        <v>72</v>
      </c>
      <c r="AJ3287" s="16" t="s">
        <v>214</v>
      </c>
      <c r="AK3287" s="16" t="s">
        <v>236</v>
      </c>
      <c r="AL3287" s="16">
        <v>0</v>
      </c>
    </row>
    <row r="3288" spans="1:38" x14ac:dyDescent="0.3">
      <c r="A3288" s="24" t="s">
        <v>0</v>
      </c>
      <c r="B3288" t="s">
        <v>19</v>
      </c>
      <c r="C3288" t="s">
        <v>284</v>
      </c>
      <c r="D3288">
        <v>-27.278230000000001</v>
      </c>
      <c r="E3288">
        <v>-48.375419999999998</v>
      </c>
      <c r="F3288" s="24" t="s">
        <v>2</v>
      </c>
      <c r="G3288" s="24" t="s">
        <v>3</v>
      </c>
      <c r="H3288" s="25">
        <v>42025</v>
      </c>
      <c r="I3288" s="12" t="s">
        <v>285</v>
      </c>
      <c r="J3288" s="12" t="s">
        <v>270</v>
      </c>
      <c r="K3288" s="12" t="s">
        <v>271</v>
      </c>
      <c r="L3288" s="24" t="s">
        <v>96</v>
      </c>
      <c r="M3288" s="24" t="s">
        <v>313</v>
      </c>
      <c r="N3288" t="s">
        <v>85</v>
      </c>
      <c r="O3288" s="24">
        <v>2</v>
      </c>
      <c r="P3288">
        <v>5</v>
      </c>
      <c r="Q3288">
        <v>5</v>
      </c>
      <c r="R3288" t="s">
        <v>18</v>
      </c>
      <c r="S3288" s="24">
        <v>9</v>
      </c>
      <c r="T3288" s="24">
        <v>6</v>
      </c>
      <c r="U3288" t="s">
        <v>193</v>
      </c>
      <c r="V3288" s="14" t="str">
        <f>VLOOKUP($U3288,look_up!$A$2:J3314,2,FALSE)</f>
        <v>Gorgônia</v>
      </c>
      <c r="W3288" s="14" t="str">
        <f>VLOOKUP($U3288,look_up!$A$2:K3314,3,FALSE)</f>
        <v>Species</v>
      </c>
      <c r="X3288" s="14" t="str">
        <f>VLOOKUP($U3288,look_up!$A$2:L3314,4,FALSE)</f>
        <v>NA</v>
      </c>
      <c r="Y3288" s="14" t="str">
        <f>VLOOKUP($U3288,look_up!A$2:K3314,5,FALSE)</f>
        <v>Animalia</v>
      </c>
      <c r="Z3288" s="14" t="str">
        <f>VLOOKUP($U3288,look_up!A$2:L3314,6,FALSE)</f>
        <v>Cnidaria</v>
      </c>
      <c r="AA3288" s="14" t="str">
        <f>VLOOKUP($U3288,look_up!A$2:M3314,7,FALSE)</f>
        <v>Anthozoa</v>
      </c>
      <c r="AB3288" s="14" t="str">
        <f>VLOOKUP($U3288,look_up!$A$2:P3314,8,FALSE)</f>
        <v>Alcyonacea</v>
      </c>
      <c r="AC3288" s="14" t="str">
        <f>VLOOKUP($U3288,look_up!$A$2:Q3314,9,FALSE)</f>
        <v>Gorgoniidae</v>
      </c>
      <c r="AD3288" s="14">
        <f>VLOOKUP($U3288,look_up!A$2:P3314,10,FALSE)</f>
        <v>418859</v>
      </c>
      <c r="AE3288" s="16">
        <v>0</v>
      </c>
      <c r="AF3288" s="24" t="s">
        <v>216</v>
      </c>
      <c r="AG3288">
        <v>40</v>
      </c>
      <c r="AH3288" s="16" t="s">
        <v>18</v>
      </c>
      <c r="AI3288" s="16" t="s">
        <v>72</v>
      </c>
      <c r="AJ3288" s="16" t="s">
        <v>214</v>
      </c>
      <c r="AK3288" s="16" t="s">
        <v>236</v>
      </c>
      <c r="AL3288" s="16">
        <v>0</v>
      </c>
    </row>
    <row r="3289" spans="1:38" x14ac:dyDescent="0.3">
      <c r="A3289" s="24" t="s">
        <v>0</v>
      </c>
      <c r="B3289" t="s">
        <v>19</v>
      </c>
      <c r="C3289" t="s">
        <v>284</v>
      </c>
      <c r="D3289">
        <v>-27.278230000000001</v>
      </c>
      <c r="E3289">
        <v>-48.375419999999998</v>
      </c>
      <c r="F3289" s="24" t="s">
        <v>2</v>
      </c>
      <c r="G3289" s="24" t="s">
        <v>3</v>
      </c>
      <c r="H3289" s="25">
        <v>42025</v>
      </c>
      <c r="I3289" s="12" t="s">
        <v>285</v>
      </c>
      <c r="J3289" s="12" t="s">
        <v>270</v>
      </c>
      <c r="K3289" s="12" t="s">
        <v>271</v>
      </c>
      <c r="L3289" s="24" t="s">
        <v>96</v>
      </c>
      <c r="M3289" s="24" t="s">
        <v>313</v>
      </c>
      <c r="N3289" t="s">
        <v>85</v>
      </c>
      <c r="O3289" s="24">
        <v>3</v>
      </c>
      <c r="P3289">
        <v>5</v>
      </c>
      <c r="Q3289">
        <v>5</v>
      </c>
      <c r="R3289" t="s">
        <v>18</v>
      </c>
      <c r="S3289" s="24">
        <v>9</v>
      </c>
      <c r="T3289" s="24">
        <v>6</v>
      </c>
      <c r="U3289" t="s">
        <v>193</v>
      </c>
      <c r="V3289" s="14" t="str">
        <f>VLOOKUP($U3289,look_up!$A$2:J3315,2,FALSE)</f>
        <v>Gorgônia</v>
      </c>
      <c r="W3289" s="14" t="str">
        <f>VLOOKUP($U3289,look_up!$A$2:K3315,3,FALSE)</f>
        <v>Species</v>
      </c>
      <c r="X3289" s="14" t="str">
        <f>VLOOKUP($U3289,look_up!$A$2:L3315,4,FALSE)</f>
        <v>NA</v>
      </c>
      <c r="Y3289" s="14" t="str">
        <f>VLOOKUP($U3289,look_up!A$2:K3315,5,FALSE)</f>
        <v>Animalia</v>
      </c>
      <c r="Z3289" s="14" t="str">
        <f>VLOOKUP($U3289,look_up!A$2:L3315,6,FALSE)</f>
        <v>Cnidaria</v>
      </c>
      <c r="AA3289" s="14" t="str">
        <f>VLOOKUP($U3289,look_up!A$2:M3315,7,FALSE)</f>
        <v>Anthozoa</v>
      </c>
      <c r="AB3289" s="14" t="str">
        <f>VLOOKUP($U3289,look_up!$A$2:P3315,8,FALSE)</f>
        <v>Alcyonacea</v>
      </c>
      <c r="AC3289" s="14" t="str">
        <f>VLOOKUP($U3289,look_up!$A$2:Q3315,9,FALSE)</f>
        <v>Gorgoniidae</v>
      </c>
      <c r="AD3289" s="14">
        <f>VLOOKUP($U3289,look_up!A$2:P3315,10,FALSE)</f>
        <v>418859</v>
      </c>
      <c r="AE3289" s="16">
        <v>0</v>
      </c>
      <c r="AF3289" s="24" t="s">
        <v>216</v>
      </c>
      <c r="AG3289">
        <v>40</v>
      </c>
      <c r="AH3289" s="16" t="s">
        <v>18</v>
      </c>
      <c r="AI3289" s="16" t="s">
        <v>72</v>
      </c>
      <c r="AJ3289" s="16" t="s">
        <v>214</v>
      </c>
      <c r="AK3289" s="16" t="s">
        <v>236</v>
      </c>
      <c r="AL3289" s="16">
        <v>0</v>
      </c>
    </row>
    <row r="3290" spans="1:38" x14ac:dyDescent="0.3">
      <c r="A3290" s="24" t="s">
        <v>0</v>
      </c>
      <c r="B3290" t="s">
        <v>19</v>
      </c>
      <c r="C3290" t="s">
        <v>284</v>
      </c>
      <c r="D3290">
        <v>-27.278230000000001</v>
      </c>
      <c r="E3290">
        <v>-48.375419999999998</v>
      </c>
      <c r="F3290" s="24" t="s">
        <v>2</v>
      </c>
      <c r="G3290" s="24" t="s">
        <v>3</v>
      </c>
      <c r="H3290" s="25">
        <v>42025</v>
      </c>
      <c r="I3290" s="12" t="s">
        <v>285</v>
      </c>
      <c r="J3290" s="12" t="s">
        <v>270</v>
      </c>
      <c r="K3290" s="12" t="s">
        <v>271</v>
      </c>
      <c r="L3290" s="24" t="s">
        <v>96</v>
      </c>
      <c r="M3290" s="24" t="s">
        <v>313</v>
      </c>
      <c r="N3290" t="s">
        <v>86</v>
      </c>
      <c r="O3290" s="24">
        <v>1</v>
      </c>
      <c r="P3290">
        <v>6</v>
      </c>
      <c r="Q3290">
        <v>6</v>
      </c>
      <c r="R3290" t="s">
        <v>18</v>
      </c>
      <c r="S3290" s="24">
        <v>9</v>
      </c>
      <c r="T3290" s="24">
        <v>7.5</v>
      </c>
      <c r="U3290" t="s">
        <v>193</v>
      </c>
      <c r="V3290" s="14" t="str">
        <f>VLOOKUP($U3290,look_up!$A$2:J3316,2,FALSE)</f>
        <v>Gorgônia</v>
      </c>
      <c r="W3290" s="14" t="str">
        <f>VLOOKUP($U3290,look_up!$A$2:K3316,3,FALSE)</f>
        <v>Species</v>
      </c>
      <c r="X3290" s="14" t="str">
        <f>VLOOKUP($U3290,look_up!$A$2:L3316,4,FALSE)</f>
        <v>NA</v>
      </c>
      <c r="Y3290" s="14" t="str">
        <f>VLOOKUP($U3290,look_up!A$2:K3316,5,FALSE)</f>
        <v>Animalia</v>
      </c>
      <c r="Z3290" s="14" t="str">
        <f>VLOOKUP($U3290,look_up!A$2:L3316,6,FALSE)</f>
        <v>Cnidaria</v>
      </c>
      <c r="AA3290" s="14" t="str">
        <f>VLOOKUP($U3290,look_up!A$2:M3316,7,FALSE)</f>
        <v>Anthozoa</v>
      </c>
      <c r="AB3290" s="14" t="str">
        <f>VLOOKUP($U3290,look_up!$A$2:P3316,8,FALSE)</f>
        <v>Alcyonacea</v>
      </c>
      <c r="AC3290" s="14" t="str">
        <f>VLOOKUP($U3290,look_up!$A$2:Q3316,9,FALSE)</f>
        <v>Gorgoniidae</v>
      </c>
      <c r="AD3290" s="14">
        <f>VLOOKUP($U3290,look_up!A$2:P3316,10,FALSE)</f>
        <v>418859</v>
      </c>
      <c r="AE3290" s="16">
        <v>0</v>
      </c>
      <c r="AF3290" s="24" t="s">
        <v>216</v>
      </c>
      <c r="AG3290">
        <v>40</v>
      </c>
      <c r="AH3290" s="16" t="s">
        <v>18</v>
      </c>
      <c r="AI3290" s="16" t="s">
        <v>72</v>
      </c>
      <c r="AJ3290" s="16" t="s">
        <v>214</v>
      </c>
      <c r="AK3290" s="16" t="s">
        <v>236</v>
      </c>
      <c r="AL3290" s="16">
        <v>0</v>
      </c>
    </row>
    <row r="3291" spans="1:38" x14ac:dyDescent="0.3">
      <c r="A3291" s="24" t="s">
        <v>0</v>
      </c>
      <c r="B3291" t="s">
        <v>19</v>
      </c>
      <c r="C3291" t="s">
        <v>284</v>
      </c>
      <c r="D3291">
        <v>-27.278230000000001</v>
      </c>
      <c r="E3291">
        <v>-48.375419999999998</v>
      </c>
      <c r="F3291" s="24" t="s">
        <v>2</v>
      </c>
      <c r="G3291" s="24" t="s">
        <v>3</v>
      </c>
      <c r="H3291" s="25">
        <v>42025</v>
      </c>
      <c r="I3291" s="12" t="s">
        <v>285</v>
      </c>
      <c r="J3291" s="12" t="s">
        <v>270</v>
      </c>
      <c r="K3291" s="12" t="s">
        <v>271</v>
      </c>
      <c r="L3291" s="24" t="s">
        <v>96</v>
      </c>
      <c r="M3291" s="24" t="s">
        <v>313</v>
      </c>
      <c r="N3291" t="s">
        <v>86</v>
      </c>
      <c r="O3291" s="24">
        <v>2</v>
      </c>
      <c r="P3291">
        <v>6</v>
      </c>
      <c r="Q3291">
        <v>6</v>
      </c>
      <c r="R3291" t="s">
        <v>18</v>
      </c>
      <c r="S3291" s="24">
        <v>9</v>
      </c>
      <c r="T3291" s="24">
        <v>7.5</v>
      </c>
      <c r="U3291" t="s">
        <v>193</v>
      </c>
      <c r="V3291" s="14" t="str">
        <f>VLOOKUP($U3291,look_up!$A$2:J3317,2,FALSE)</f>
        <v>Gorgônia</v>
      </c>
      <c r="W3291" s="14" t="str">
        <f>VLOOKUP($U3291,look_up!$A$2:K3317,3,FALSE)</f>
        <v>Species</v>
      </c>
      <c r="X3291" s="14" t="str">
        <f>VLOOKUP($U3291,look_up!$A$2:L3317,4,FALSE)</f>
        <v>NA</v>
      </c>
      <c r="Y3291" s="14" t="str">
        <f>VLOOKUP($U3291,look_up!A$2:K3317,5,FALSE)</f>
        <v>Animalia</v>
      </c>
      <c r="Z3291" s="14" t="str">
        <f>VLOOKUP($U3291,look_up!A$2:L3317,6,FALSE)</f>
        <v>Cnidaria</v>
      </c>
      <c r="AA3291" s="14" t="str">
        <f>VLOOKUP($U3291,look_up!A$2:M3317,7,FALSE)</f>
        <v>Anthozoa</v>
      </c>
      <c r="AB3291" s="14" t="str">
        <f>VLOOKUP($U3291,look_up!$A$2:P3317,8,FALSE)</f>
        <v>Alcyonacea</v>
      </c>
      <c r="AC3291" s="14" t="str">
        <f>VLOOKUP($U3291,look_up!$A$2:Q3317,9,FALSE)</f>
        <v>Gorgoniidae</v>
      </c>
      <c r="AD3291" s="14">
        <f>VLOOKUP($U3291,look_up!A$2:P3317,10,FALSE)</f>
        <v>418859</v>
      </c>
      <c r="AE3291" s="16">
        <v>0</v>
      </c>
      <c r="AF3291" s="24" t="s">
        <v>216</v>
      </c>
      <c r="AG3291">
        <v>40</v>
      </c>
      <c r="AH3291" s="16" t="s">
        <v>18</v>
      </c>
      <c r="AI3291" s="16" t="s">
        <v>72</v>
      </c>
      <c r="AJ3291" s="16" t="s">
        <v>214</v>
      </c>
      <c r="AK3291" s="16" t="s">
        <v>236</v>
      </c>
      <c r="AL3291" s="16">
        <v>0</v>
      </c>
    </row>
    <row r="3292" spans="1:38" x14ac:dyDescent="0.3">
      <c r="A3292" s="24" t="s">
        <v>0</v>
      </c>
      <c r="B3292" t="s">
        <v>19</v>
      </c>
      <c r="C3292" t="s">
        <v>284</v>
      </c>
      <c r="D3292">
        <v>-27.278230000000001</v>
      </c>
      <c r="E3292">
        <v>-48.375419999999998</v>
      </c>
      <c r="F3292" s="24" t="s">
        <v>2</v>
      </c>
      <c r="G3292" s="24" t="s">
        <v>3</v>
      </c>
      <c r="H3292" s="25">
        <v>42025</v>
      </c>
      <c r="I3292" s="12" t="s">
        <v>285</v>
      </c>
      <c r="J3292" s="12" t="s">
        <v>270</v>
      </c>
      <c r="K3292" s="12" t="s">
        <v>271</v>
      </c>
      <c r="L3292" s="24" t="s">
        <v>96</v>
      </c>
      <c r="M3292" s="24" t="s">
        <v>313</v>
      </c>
      <c r="N3292" t="s">
        <v>86</v>
      </c>
      <c r="O3292" s="24">
        <v>3</v>
      </c>
      <c r="P3292">
        <v>6</v>
      </c>
      <c r="Q3292">
        <v>6</v>
      </c>
      <c r="R3292" t="s">
        <v>18</v>
      </c>
      <c r="S3292" s="24">
        <v>9</v>
      </c>
      <c r="T3292" s="24">
        <v>7.5</v>
      </c>
      <c r="U3292" t="s">
        <v>193</v>
      </c>
      <c r="V3292" s="14" t="str">
        <f>VLOOKUP($U3292,look_up!$A$2:J3318,2,FALSE)</f>
        <v>Gorgônia</v>
      </c>
      <c r="W3292" s="14" t="str">
        <f>VLOOKUP($U3292,look_up!$A$2:K3318,3,FALSE)</f>
        <v>Species</v>
      </c>
      <c r="X3292" s="14" t="str">
        <f>VLOOKUP($U3292,look_up!$A$2:L3318,4,FALSE)</f>
        <v>NA</v>
      </c>
      <c r="Y3292" s="14" t="str">
        <f>VLOOKUP($U3292,look_up!A$2:K3318,5,FALSE)</f>
        <v>Animalia</v>
      </c>
      <c r="Z3292" s="14" t="str">
        <f>VLOOKUP($U3292,look_up!A$2:L3318,6,FALSE)</f>
        <v>Cnidaria</v>
      </c>
      <c r="AA3292" s="14" t="str">
        <f>VLOOKUP($U3292,look_up!A$2:M3318,7,FALSE)</f>
        <v>Anthozoa</v>
      </c>
      <c r="AB3292" s="14" t="str">
        <f>VLOOKUP($U3292,look_up!$A$2:P3318,8,FALSE)</f>
        <v>Alcyonacea</v>
      </c>
      <c r="AC3292" s="14" t="str">
        <f>VLOOKUP($U3292,look_up!$A$2:Q3318,9,FALSE)</f>
        <v>Gorgoniidae</v>
      </c>
      <c r="AD3292" s="14">
        <f>VLOOKUP($U3292,look_up!A$2:P3318,10,FALSE)</f>
        <v>418859</v>
      </c>
      <c r="AE3292" s="16">
        <v>0</v>
      </c>
      <c r="AF3292" s="24" t="s">
        <v>216</v>
      </c>
      <c r="AG3292">
        <v>40</v>
      </c>
      <c r="AH3292" s="16" t="s">
        <v>18</v>
      </c>
      <c r="AI3292" s="16" t="s">
        <v>72</v>
      </c>
      <c r="AJ3292" s="16" t="s">
        <v>214</v>
      </c>
      <c r="AK3292" s="16" t="s">
        <v>236</v>
      </c>
      <c r="AL3292" s="16">
        <v>0</v>
      </c>
    </row>
    <row r="3293" spans="1:38" x14ac:dyDescent="0.3">
      <c r="A3293" s="24" t="s">
        <v>0</v>
      </c>
      <c r="B3293" t="s">
        <v>267</v>
      </c>
      <c r="C3293" t="s">
        <v>312</v>
      </c>
      <c r="D3293">
        <v>-27.180980000000002</v>
      </c>
      <c r="E3293">
        <v>-48.409959999999998</v>
      </c>
      <c r="F3293" s="24" t="s">
        <v>2</v>
      </c>
      <c r="G3293" s="24" t="s">
        <v>3</v>
      </c>
      <c r="H3293" s="25">
        <v>42040</v>
      </c>
      <c r="I3293" s="12" t="s">
        <v>286</v>
      </c>
      <c r="J3293" s="12" t="s">
        <v>245</v>
      </c>
      <c r="K3293" s="12" t="s">
        <v>271</v>
      </c>
      <c r="L3293" s="24" t="s">
        <v>96</v>
      </c>
      <c r="M3293" s="24" t="s">
        <v>313</v>
      </c>
      <c r="N3293" t="s">
        <v>85</v>
      </c>
      <c r="O3293" s="24">
        <v>1</v>
      </c>
      <c r="P3293">
        <v>5</v>
      </c>
      <c r="Q3293">
        <v>5</v>
      </c>
      <c r="R3293" t="s">
        <v>18</v>
      </c>
      <c r="S3293" s="24">
        <v>12.8</v>
      </c>
      <c r="T3293" s="24">
        <v>6</v>
      </c>
      <c r="U3293" t="s">
        <v>193</v>
      </c>
      <c r="V3293" s="14" t="str">
        <f>VLOOKUP($U3293,look_up!$A$2:J3319,2,FALSE)</f>
        <v>Gorgônia</v>
      </c>
      <c r="W3293" s="14" t="str">
        <f>VLOOKUP($U3293,look_up!$A$2:K3319,3,FALSE)</f>
        <v>Species</v>
      </c>
      <c r="X3293" s="14" t="str">
        <f>VLOOKUP($U3293,look_up!$A$2:L3319,4,FALSE)</f>
        <v>NA</v>
      </c>
      <c r="Y3293" s="14" t="str">
        <f>VLOOKUP($U3293,look_up!A$2:K3319,5,FALSE)</f>
        <v>Animalia</v>
      </c>
      <c r="Z3293" s="14" t="str">
        <f>VLOOKUP($U3293,look_up!A$2:L3319,6,FALSE)</f>
        <v>Cnidaria</v>
      </c>
      <c r="AA3293" s="14" t="str">
        <f>VLOOKUP($U3293,look_up!A$2:M3319,7,FALSE)</f>
        <v>Anthozoa</v>
      </c>
      <c r="AB3293" s="14" t="str">
        <f>VLOOKUP($U3293,look_up!$A$2:P3319,8,FALSE)</f>
        <v>Alcyonacea</v>
      </c>
      <c r="AC3293" s="14" t="str">
        <f>VLOOKUP($U3293,look_up!$A$2:Q3319,9,FALSE)</f>
        <v>Gorgoniidae</v>
      </c>
      <c r="AD3293" s="14">
        <f>VLOOKUP($U3293,look_up!A$2:P3319,10,FALSE)</f>
        <v>418859</v>
      </c>
      <c r="AE3293" s="16">
        <v>0</v>
      </c>
      <c r="AF3293" s="24" t="s">
        <v>216</v>
      </c>
      <c r="AG3293">
        <v>40</v>
      </c>
      <c r="AH3293" s="16" t="s">
        <v>18</v>
      </c>
      <c r="AI3293" s="16" t="s">
        <v>72</v>
      </c>
      <c r="AJ3293" s="16" t="s">
        <v>214</v>
      </c>
      <c r="AK3293" s="16" t="s">
        <v>236</v>
      </c>
      <c r="AL3293" s="16">
        <v>0</v>
      </c>
    </row>
    <row r="3294" spans="1:38" x14ac:dyDescent="0.3">
      <c r="A3294" s="24" t="s">
        <v>0</v>
      </c>
      <c r="B3294" t="s">
        <v>267</v>
      </c>
      <c r="C3294" t="s">
        <v>312</v>
      </c>
      <c r="D3294">
        <v>-27.180980000000002</v>
      </c>
      <c r="E3294">
        <v>-48.409959999999998</v>
      </c>
      <c r="F3294" s="24" t="s">
        <v>2</v>
      </c>
      <c r="G3294" s="24" t="s">
        <v>3</v>
      </c>
      <c r="H3294" s="25">
        <v>42040</v>
      </c>
      <c r="I3294" s="12" t="s">
        <v>286</v>
      </c>
      <c r="J3294" s="12" t="s">
        <v>245</v>
      </c>
      <c r="K3294" s="12" t="s">
        <v>271</v>
      </c>
      <c r="L3294" s="24" t="s">
        <v>96</v>
      </c>
      <c r="M3294" s="24" t="s">
        <v>313</v>
      </c>
      <c r="N3294" t="s">
        <v>85</v>
      </c>
      <c r="O3294" s="24">
        <v>2</v>
      </c>
      <c r="P3294">
        <v>5</v>
      </c>
      <c r="Q3294">
        <v>5</v>
      </c>
      <c r="R3294" t="s">
        <v>18</v>
      </c>
      <c r="S3294" s="24">
        <v>12.8</v>
      </c>
      <c r="T3294" s="24">
        <v>6</v>
      </c>
      <c r="U3294" t="s">
        <v>193</v>
      </c>
      <c r="V3294" s="14" t="str">
        <f>VLOOKUP($U3294,look_up!$A$2:J3320,2,FALSE)</f>
        <v>Gorgônia</v>
      </c>
      <c r="W3294" s="14" t="str">
        <f>VLOOKUP($U3294,look_up!$A$2:K3320,3,FALSE)</f>
        <v>Species</v>
      </c>
      <c r="X3294" s="14" t="str">
        <f>VLOOKUP($U3294,look_up!$A$2:L3320,4,FALSE)</f>
        <v>NA</v>
      </c>
      <c r="Y3294" s="14" t="str">
        <f>VLOOKUP($U3294,look_up!A$2:K3320,5,FALSE)</f>
        <v>Animalia</v>
      </c>
      <c r="Z3294" s="14" t="str">
        <f>VLOOKUP($U3294,look_up!A$2:L3320,6,FALSE)</f>
        <v>Cnidaria</v>
      </c>
      <c r="AA3294" s="14" t="str">
        <f>VLOOKUP($U3294,look_up!A$2:M3320,7,FALSE)</f>
        <v>Anthozoa</v>
      </c>
      <c r="AB3294" s="14" t="str">
        <f>VLOOKUP($U3294,look_up!$A$2:P3320,8,FALSE)</f>
        <v>Alcyonacea</v>
      </c>
      <c r="AC3294" s="14" t="str">
        <f>VLOOKUP($U3294,look_up!$A$2:Q3320,9,FALSE)</f>
        <v>Gorgoniidae</v>
      </c>
      <c r="AD3294" s="14">
        <f>VLOOKUP($U3294,look_up!A$2:P3320,10,FALSE)</f>
        <v>418859</v>
      </c>
      <c r="AE3294" s="16">
        <v>0</v>
      </c>
      <c r="AF3294" s="24" t="s">
        <v>216</v>
      </c>
      <c r="AG3294">
        <v>40</v>
      </c>
      <c r="AH3294" s="16" t="s">
        <v>18</v>
      </c>
      <c r="AI3294" s="16" t="s">
        <v>72</v>
      </c>
      <c r="AJ3294" s="16" t="s">
        <v>214</v>
      </c>
      <c r="AK3294" s="16" t="s">
        <v>236</v>
      </c>
      <c r="AL3294" s="16">
        <v>0</v>
      </c>
    </row>
    <row r="3295" spans="1:38" x14ac:dyDescent="0.3">
      <c r="A3295" s="24" t="s">
        <v>0</v>
      </c>
      <c r="B3295" t="s">
        <v>267</v>
      </c>
      <c r="C3295" t="s">
        <v>312</v>
      </c>
      <c r="D3295">
        <v>-27.180980000000002</v>
      </c>
      <c r="E3295">
        <v>-48.409959999999998</v>
      </c>
      <c r="F3295" s="24" t="s">
        <v>2</v>
      </c>
      <c r="G3295" s="24" t="s">
        <v>3</v>
      </c>
      <c r="H3295" s="25">
        <v>42040</v>
      </c>
      <c r="I3295" s="12" t="s">
        <v>286</v>
      </c>
      <c r="J3295" s="12" t="s">
        <v>245</v>
      </c>
      <c r="K3295" s="12" t="s">
        <v>271</v>
      </c>
      <c r="L3295" s="24" t="s">
        <v>96</v>
      </c>
      <c r="M3295" s="24" t="s">
        <v>313</v>
      </c>
      <c r="N3295" t="s">
        <v>85</v>
      </c>
      <c r="O3295" s="24">
        <v>3</v>
      </c>
      <c r="P3295">
        <v>5</v>
      </c>
      <c r="Q3295">
        <v>5</v>
      </c>
      <c r="R3295" t="s">
        <v>18</v>
      </c>
      <c r="S3295" s="24">
        <v>12.8</v>
      </c>
      <c r="T3295" s="24">
        <v>6</v>
      </c>
      <c r="U3295" t="s">
        <v>193</v>
      </c>
      <c r="V3295" s="14" t="str">
        <f>VLOOKUP($U3295,look_up!$A$2:J3321,2,FALSE)</f>
        <v>Gorgônia</v>
      </c>
      <c r="W3295" s="14" t="str">
        <f>VLOOKUP($U3295,look_up!$A$2:K3321,3,FALSE)</f>
        <v>Species</v>
      </c>
      <c r="X3295" s="14" t="str">
        <f>VLOOKUP($U3295,look_up!$A$2:L3321,4,FALSE)</f>
        <v>NA</v>
      </c>
      <c r="Y3295" s="14" t="str">
        <f>VLOOKUP($U3295,look_up!A$2:K3321,5,FALSE)</f>
        <v>Animalia</v>
      </c>
      <c r="Z3295" s="14" t="str">
        <f>VLOOKUP($U3295,look_up!A$2:L3321,6,FALSE)</f>
        <v>Cnidaria</v>
      </c>
      <c r="AA3295" s="14" t="str">
        <f>VLOOKUP($U3295,look_up!A$2:M3321,7,FALSE)</f>
        <v>Anthozoa</v>
      </c>
      <c r="AB3295" s="14" t="str">
        <f>VLOOKUP($U3295,look_up!$A$2:P3321,8,FALSE)</f>
        <v>Alcyonacea</v>
      </c>
      <c r="AC3295" s="14" t="str">
        <f>VLOOKUP($U3295,look_up!$A$2:Q3321,9,FALSE)</f>
        <v>Gorgoniidae</v>
      </c>
      <c r="AD3295" s="14">
        <f>VLOOKUP($U3295,look_up!A$2:P3321,10,FALSE)</f>
        <v>418859</v>
      </c>
      <c r="AE3295" s="16">
        <v>0</v>
      </c>
      <c r="AF3295" s="24" t="s">
        <v>216</v>
      </c>
      <c r="AG3295">
        <v>40</v>
      </c>
      <c r="AH3295" s="16" t="s">
        <v>18</v>
      </c>
      <c r="AI3295" s="16" t="s">
        <v>72</v>
      </c>
      <c r="AJ3295" s="16" t="s">
        <v>214</v>
      </c>
      <c r="AK3295" s="16" t="s">
        <v>236</v>
      </c>
      <c r="AL3295" s="16">
        <v>0</v>
      </c>
    </row>
    <row r="3296" spans="1:38" x14ac:dyDescent="0.3">
      <c r="A3296" s="24" t="s">
        <v>0</v>
      </c>
      <c r="B3296" t="s">
        <v>267</v>
      </c>
      <c r="C3296" t="s">
        <v>312</v>
      </c>
      <c r="D3296">
        <v>-27.180980000000002</v>
      </c>
      <c r="E3296">
        <v>-48.409959999999998</v>
      </c>
      <c r="F3296" s="24" t="s">
        <v>2</v>
      </c>
      <c r="G3296" s="24" t="s">
        <v>3</v>
      </c>
      <c r="H3296" s="25">
        <v>42040</v>
      </c>
      <c r="I3296" s="12" t="s">
        <v>286</v>
      </c>
      <c r="J3296" s="12" t="s">
        <v>245</v>
      </c>
      <c r="K3296" s="12" t="s">
        <v>271</v>
      </c>
      <c r="L3296" s="24" t="s">
        <v>96</v>
      </c>
      <c r="M3296" s="24" t="s">
        <v>313</v>
      </c>
      <c r="N3296" t="s">
        <v>173</v>
      </c>
      <c r="O3296" s="24">
        <v>1</v>
      </c>
      <c r="P3296">
        <v>10</v>
      </c>
      <c r="Q3296">
        <v>10</v>
      </c>
      <c r="R3296" t="s">
        <v>18</v>
      </c>
      <c r="S3296" s="24">
        <v>12.8</v>
      </c>
      <c r="T3296" s="24">
        <v>10</v>
      </c>
      <c r="U3296" t="s">
        <v>193</v>
      </c>
      <c r="V3296" s="14" t="str">
        <f>VLOOKUP($U3296,look_up!$A$2:J3322,2,FALSE)</f>
        <v>Gorgônia</v>
      </c>
      <c r="W3296" s="14" t="str">
        <f>VLOOKUP($U3296,look_up!$A$2:K3322,3,FALSE)</f>
        <v>Species</v>
      </c>
      <c r="X3296" s="14" t="str">
        <f>VLOOKUP($U3296,look_up!$A$2:L3322,4,FALSE)</f>
        <v>NA</v>
      </c>
      <c r="Y3296" s="14" t="str">
        <f>VLOOKUP($U3296,look_up!A$2:K3322,5,FALSE)</f>
        <v>Animalia</v>
      </c>
      <c r="Z3296" s="14" t="str">
        <f>VLOOKUP($U3296,look_up!A$2:L3322,6,FALSE)</f>
        <v>Cnidaria</v>
      </c>
      <c r="AA3296" s="14" t="str">
        <f>VLOOKUP($U3296,look_up!A$2:M3322,7,FALSE)</f>
        <v>Anthozoa</v>
      </c>
      <c r="AB3296" s="14" t="str">
        <f>VLOOKUP($U3296,look_up!$A$2:P3322,8,FALSE)</f>
        <v>Alcyonacea</v>
      </c>
      <c r="AC3296" s="14" t="str">
        <f>VLOOKUP($U3296,look_up!$A$2:Q3322,9,FALSE)</f>
        <v>Gorgoniidae</v>
      </c>
      <c r="AD3296" s="14">
        <f>VLOOKUP($U3296,look_up!A$2:P3322,10,FALSE)</f>
        <v>418859</v>
      </c>
      <c r="AE3296" s="16">
        <v>0</v>
      </c>
      <c r="AF3296" s="24" t="s">
        <v>216</v>
      </c>
      <c r="AG3296">
        <v>40</v>
      </c>
      <c r="AH3296" s="16" t="s">
        <v>18</v>
      </c>
      <c r="AI3296" s="16" t="s">
        <v>72</v>
      </c>
      <c r="AJ3296" s="16" t="s">
        <v>214</v>
      </c>
      <c r="AK3296" s="16" t="s">
        <v>236</v>
      </c>
      <c r="AL3296" s="16">
        <v>0</v>
      </c>
    </row>
    <row r="3297" spans="1:38" x14ac:dyDescent="0.3">
      <c r="A3297" s="24" t="s">
        <v>0</v>
      </c>
      <c r="B3297" t="s">
        <v>267</v>
      </c>
      <c r="C3297" t="s">
        <v>312</v>
      </c>
      <c r="D3297">
        <v>-27.180980000000002</v>
      </c>
      <c r="E3297">
        <v>-48.409959999999998</v>
      </c>
      <c r="F3297" s="24" t="s">
        <v>2</v>
      </c>
      <c r="G3297" s="24" t="s">
        <v>3</v>
      </c>
      <c r="H3297" s="25">
        <v>42040</v>
      </c>
      <c r="I3297" s="12" t="s">
        <v>286</v>
      </c>
      <c r="J3297" s="12" t="s">
        <v>245</v>
      </c>
      <c r="K3297" s="12" t="s">
        <v>271</v>
      </c>
      <c r="L3297" s="24" t="s">
        <v>96</v>
      </c>
      <c r="M3297" s="24" t="s">
        <v>313</v>
      </c>
      <c r="N3297" t="s">
        <v>173</v>
      </c>
      <c r="O3297" s="24">
        <v>2</v>
      </c>
      <c r="P3297">
        <v>10</v>
      </c>
      <c r="Q3297">
        <v>10</v>
      </c>
      <c r="R3297" t="s">
        <v>18</v>
      </c>
      <c r="S3297" s="24">
        <v>12.8</v>
      </c>
      <c r="T3297" s="24">
        <v>10</v>
      </c>
      <c r="U3297" t="s">
        <v>193</v>
      </c>
      <c r="V3297" s="14" t="str">
        <f>VLOOKUP($U3297,look_up!$A$2:J3323,2,FALSE)</f>
        <v>Gorgônia</v>
      </c>
      <c r="W3297" s="14" t="str">
        <f>VLOOKUP($U3297,look_up!$A$2:K3323,3,FALSE)</f>
        <v>Species</v>
      </c>
      <c r="X3297" s="14" t="str">
        <f>VLOOKUP($U3297,look_up!$A$2:L3323,4,FALSE)</f>
        <v>NA</v>
      </c>
      <c r="Y3297" s="14" t="str">
        <f>VLOOKUP($U3297,look_up!A$2:K3323,5,FALSE)</f>
        <v>Animalia</v>
      </c>
      <c r="Z3297" s="14" t="str">
        <f>VLOOKUP($U3297,look_up!A$2:L3323,6,FALSE)</f>
        <v>Cnidaria</v>
      </c>
      <c r="AA3297" s="14" t="str">
        <f>VLOOKUP($U3297,look_up!A$2:M3323,7,FALSE)</f>
        <v>Anthozoa</v>
      </c>
      <c r="AB3297" s="14" t="str">
        <f>VLOOKUP($U3297,look_up!$A$2:P3323,8,FALSE)</f>
        <v>Alcyonacea</v>
      </c>
      <c r="AC3297" s="14" t="str">
        <f>VLOOKUP($U3297,look_up!$A$2:Q3323,9,FALSE)</f>
        <v>Gorgoniidae</v>
      </c>
      <c r="AD3297" s="14">
        <f>VLOOKUP($U3297,look_up!A$2:P3323,10,FALSE)</f>
        <v>418859</v>
      </c>
      <c r="AE3297" s="16">
        <v>0</v>
      </c>
      <c r="AF3297" s="24" t="s">
        <v>216</v>
      </c>
      <c r="AG3297">
        <v>40</v>
      </c>
      <c r="AH3297" s="16" t="s">
        <v>18</v>
      </c>
      <c r="AI3297" s="16" t="s">
        <v>72</v>
      </c>
      <c r="AJ3297" s="16" t="s">
        <v>214</v>
      </c>
      <c r="AK3297" s="16" t="s">
        <v>236</v>
      </c>
      <c r="AL3297" s="16">
        <v>0</v>
      </c>
    </row>
    <row r="3298" spans="1:38" x14ac:dyDescent="0.3">
      <c r="A3298" s="24" t="s">
        <v>0</v>
      </c>
      <c r="B3298" t="s">
        <v>267</v>
      </c>
      <c r="C3298" t="s">
        <v>312</v>
      </c>
      <c r="D3298">
        <v>-27.180980000000002</v>
      </c>
      <c r="E3298">
        <v>-48.409959999999998</v>
      </c>
      <c r="F3298" s="24" t="s">
        <v>2</v>
      </c>
      <c r="G3298" s="24" t="s">
        <v>3</v>
      </c>
      <c r="H3298" s="25">
        <v>42040</v>
      </c>
      <c r="I3298" s="12" t="s">
        <v>286</v>
      </c>
      <c r="J3298" s="12" t="s">
        <v>245</v>
      </c>
      <c r="K3298" s="12" t="s">
        <v>271</v>
      </c>
      <c r="L3298" s="24" t="s">
        <v>96</v>
      </c>
      <c r="M3298" s="24" t="s">
        <v>313</v>
      </c>
      <c r="N3298" t="s">
        <v>173</v>
      </c>
      <c r="O3298" s="24">
        <v>3</v>
      </c>
      <c r="P3298">
        <v>10</v>
      </c>
      <c r="Q3298">
        <v>10</v>
      </c>
      <c r="R3298" t="s">
        <v>18</v>
      </c>
      <c r="S3298" s="24">
        <v>12.8</v>
      </c>
      <c r="T3298" s="24">
        <v>10</v>
      </c>
      <c r="U3298" t="s">
        <v>193</v>
      </c>
      <c r="V3298" s="14" t="str">
        <f>VLOOKUP($U3298,look_up!$A$2:J3324,2,FALSE)</f>
        <v>Gorgônia</v>
      </c>
      <c r="W3298" s="14" t="str">
        <f>VLOOKUP($U3298,look_up!$A$2:K3324,3,FALSE)</f>
        <v>Species</v>
      </c>
      <c r="X3298" s="14" t="str">
        <f>VLOOKUP($U3298,look_up!$A$2:L3324,4,FALSE)</f>
        <v>NA</v>
      </c>
      <c r="Y3298" s="14" t="str">
        <f>VLOOKUP($U3298,look_up!A$2:K3324,5,FALSE)</f>
        <v>Animalia</v>
      </c>
      <c r="Z3298" s="14" t="str">
        <f>VLOOKUP($U3298,look_up!A$2:L3324,6,FALSE)</f>
        <v>Cnidaria</v>
      </c>
      <c r="AA3298" s="14" t="str">
        <f>VLOOKUP($U3298,look_up!A$2:M3324,7,FALSE)</f>
        <v>Anthozoa</v>
      </c>
      <c r="AB3298" s="14" t="str">
        <f>VLOOKUP($U3298,look_up!$A$2:P3324,8,FALSE)</f>
        <v>Alcyonacea</v>
      </c>
      <c r="AC3298" s="14" t="str">
        <f>VLOOKUP($U3298,look_up!$A$2:Q3324,9,FALSE)</f>
        <v>Gorgoniidae</v>
      </c>
      <c r="AD3298" s="14">
        <f>VLOOKUP($U3298,look_up!A$2:P3324,10,FALSE)</f>
        <v>418859</v>
      </c>
      <c r="AE3298" s="16">
        <v>0</v>
      </c>
      <c r="AF3298" s="24" t="s">
        <v>216</v>
      </c>
      <c r="AG3298">
        <v>40</v>
      </c>
      <c r="AH3298" s="16" t="s">
        <v>18</v>
      </c>
      <c r="AI3298" s="16" t="s">
        <v>72</v>
      </c>
      <c r="AJ3298" s="16" t="s">
        <v>214</v>
      </c>
      <c r="AK3298" s="16" t="s">
        <v>236</v>
      </c>
      <c r="AL3298" s="16">
        <v>0</v>
      </c>
    </row>
    <row r="3299" spans="1:38" x14ac:dyDescent="0.3">
      <c r="A3299" s="24" t="s">
        <v>0</v>
      </c>
      <c r="B3299" t="s">
        <v>309</v>
      </c>
      <c r="C3299" t="s">
        <v>287</v>
      </c>
      <c r="D3299">
        <v>-27.178419999999999</v>
      </c>
      <c r="E3299">
        <v>-48.406959999999998</v>
      </c>
      <c r="F3299" s="24" t="s">
        <v>2</v>
      </c>
      <c r="G3299" s="24" t="s">
        <v>3</v>
      </c>
      <c r="H3299" s="25">
        <v>42032</v>
      </c>
      <c r="I3299" s="12" t="s">
        <v>288</v>
      </c>
      <c r="J3299" s="12" t="s">
        <v>270</v>
      </c>
      <c r="K3299" s="12" t="s">
        <v>271</v>
      </c>
      <c r="L3299" s="24" t="s">
        <v>96</v>
      </c>
      <c r="M3299" s="24" t="s">
        <v>313</v>
      </c>
      <c r="N3299" t="s">
        <v>85</v>
      </c>
      <c r="O3299" s="24">
        <v>1</v>
      </c>
      <c r="P3299">
        <v>5</v>
      </c>
      <c r="Q3299">
        <v>5</v>
      </c>
      <c r="R3299">
        <v>27</v>
      </c>
      <c r="S3299" s="24">
        <v>4.7</v>
      </c>
      <c r="T3299" s="24">
        <v>5.2</v>
      </c>
      <c r="U3299" t="s">
        <v>193</v>
      </c>
      <c r="V3299" s="14" t="str">
        <f>VLOOKUP($U3299,look_up!$A$2:J3325,2,FALSE)</f>
        <v>Gorgônia</v>
      </c>
      <c r="W3299" s="14" t="str">
        <f>VLOOKUP($U3299,look_up!$A$2:K3325,3,FALSE)</f>
        <v>Species</v>
      </c>
      <c r="X3299" s="14" t="str">
        <f>VLOOKUP($U3299,look_up!$A$2:L3325,4,FALSE)</f>
        <v>NA</v>
      </c>
      <c r="Y3299" s="14" t="str">
        <f>VLOOKUP($U3299,look_up!A$2:K3325,5,FALSE)</f>
        <v>Animalia</v>
      </c>
      <c r="Z3299" s="14" t="str">
        <f>VLOOKUP($U3299,look_up!A$2:L3325,6,FALSE)</f>
        <v>Cnidaria</v>
      </c>
      <c r="AA3299" s="14" t="str">
        <f>VLOOKUP($U3299,look_up!A$2:M3325,7,FALSE)</f>
        <v>Anthozoa</v>
      </c>
      <c r="AB3299" s="14" t="str">
        <f>VLOOKUP($U3299,look_up!$A$2:P3325,8,FALSE)</f>
        <v>Alcyonacea</v>
      </c>
      <c r="AC3299" s="14" t="str">
        <f>VLOOKUP($U3299,look_up!$A$2:Q3325,9,FALSE)</f>
        <v>Gorgoniidae</v>
      </c>
      <c r="AD3299" s="14">
        <f>VLOOKUP($U3299,look_up!A$2:P3325,10,FALSE)</f>
        <v>418859</v>
      </c>
      <c r="AE3299" s="16">
        <v>0</v>
      </c>
      <c r="AF3299" s="24" t="s">
        <v>216</v>
      </c>
      <c r="AG3299">
        <v>40</v>
      </c>
      <c r="AH3299" s="16" t="s">
        <v>18</v>
      </c>
      <c r="AI3299" s="16" t="s">
        <v>72</v>
      </c>
      <c r="AJ3299" s="16" t="s">
        <v>214</v>
      </c>
      <c r="AK3299" s="16" t="s">
        <v>236</v>
      </c>
      <c r="AL3299" s="16">
        <v>0</v>
      </c>
    </row>
    <row r="3300" spans="1:38" x14ac:dyDescent="0.3">
      <c r="A3300" s="24" t="s">
        <v>0</v>
      </c>
      <c r="B3300" t="s">
        <v>309</v>
      </c>
      <c r="C3300" t="s">
        <v>287</v>
      </c>
      <c r="D3300">
        <v>-27.178419999999999</v>
      </c>
      <c r="E3300">
        <v>-48.406959999999998</v>
      </c>
      <c r="F3300" s="24" t="s">
        <v>2</v>
      </c>
      <c r="G3300" s="24" t="s">
        <v>3</v>
      </c>
      <c r="H3300" s="25">
        <v>42032</v>
      </c>
      <c r="I3300" s="12" t="s">
        <v>288</v>
      </c>
      <c r="J3300" s="12" t="s">
        <v>270</v>
      </c>
      <c r="K3300" s="12" t="s">
        <v>271</v>
      </c>
      <c r="L3300" s="24" t="s">
        <v>96</v>
      </c>
      <c r="M3300" s="24" t="s">
        <v>313</v>
      </c>
      <c r="N3300" t="s">
        <v>85</v>
      </c>
      <c r="O3300" s="24">
        <v>2</v>
      </c>
      <c r="P3300">
        <v>5</v>
      </c>
      <c r="Q3300">
        <v>5</v>
      </c>
      <c r="R3300">
        <v>27</v>
      </c>
      <c r="S3300" s="24">
        <v>4.7</v>
      </c>
      <c r="T3300" s="24">
        <v>5.2</v>
      </c>
      <c r="U3300" t="s">
        <v>193</v>
      </c>
      <c r="V3300" s="14" t="str">
        <f>VLOOKUP($U3300,look_up!$A$2:J3326,2,FALSE)</f>
        <v>Gorgônia</v>
      </c>
      <c r="W3300" s="14" t="str">
        <f>VLOOKUP($U3300,look_up!$A$2:K3326,3,FALSE)</f>
        <v>Species</v>
      </c>
      <c r="X3300" s="14" t="str">
        <f>VLOOKUP($U3300,look_up!$A$2:L3326,4,FALSE)</f>
        <v>NA</v>
      </c>
      <c r="Y3300" s="14" t="str">
        <f>VLOOKUP($U3300,look_up!A$2:K3326,5,FALSE)</f>
        <v>Animalia</v>
      </c>
      <c r="Z3300" s="14" t="str">
        <f>VLOOKUP($U3300,look_up!A$2:L3326,6,FALSE)</f>
        <v>Cnidaria</v>
      </c>
      <c r="AA3300" s="14" t="str">
        <f>VLOOKUP($U3300,look_up!A$2:M3326,7,FALSE)</f>
        <v>Anthozoa</v>
      </c>
      <c r="AB3300" s="14" t="str">
        <f>VLOOKUP($U3300,look_up!$A$2:P3326,8,FALSE)</f>
        <v>Alcyonacea</v>
      </c>
      <c r="AC3300" s="14" t="str">
        <f>VLOOKUP($U3300,look_up!$A$2:Q3326,9,FALSE)</f>
        <v>Gorgoniidae</v>
      </c>
      <c r="AD3300" s="14">
        <f>VLOOKUP($U3300,look_up!A$2:P3326,10,FALSE)</f>
        <v>418859</v>
      </c>
      <c r="AE3300" s="16">
        <v>0</v>
      </c>
      <c r="AF3300" s="24" t="s">
        <v>216</v>
      </c>
      <c r="AG3300">
        <v>40</v>
      </c>
      <c r="AH3300" s="16" t="s">
        <v>18</v>
      </c>
      <c r="AI3300" s="16" t="s">
        <v>72</v>
      </c>
      <c r="AJ3300" s="16" t="s">
        <v>214</v>
      </c>
      <c r="AK3300" s="16" t="s">
        <v>236</v>
      </c>
      <c r="AL3300" s="16">
        <v>0</v>
      </c>
    </row>
    <row r="3301" spans="1:38" x14ac:dyDescent="0.3">
      <c r="A3301" s="24" t="s">
        <v>0</v>
      </c>
      <c r="B3301" t="s">
        <v>309</v>
      </c>
      <c r="C3301" t="s">
        <v>287</v>
      </c>
      <c r="D3301">
        <v>-27.178419999999999</v>
      </c>
      <c r="E3301">
        <v>-48.406959999999998</v>
      </c>
      <c r="F3301" s="24" t="s">
        <v>2</v>
      </c>
      <c r="G3301" s="24" t="s">
        <v>3</v>
      </c>
      <c r="H3301" s="25">
        <v>42032</v>
      </c>
      <c r="I3301" s="12" t="s">
        <v>288</v>
      </c>
      <c r="J3301" s="12" t="s">
        <v>270</v>
      </c>
      <c r="K3301" s="12" t="s">
        <v>271</v>
      </c>
      <c r="L3301" s="24" t="s">
        <v>96</v>
      </c>
      <c r="M3301" s="24" t="s">
        <v>313</v>
      </c>
      <c r="N3301" t="s">
        <v>85</v>
      </c>
      <c r="O3301" s="24">
        <v>3</v>
      </c>
      <c r="P3301">
        <v>5</v>
      </c>
      <c r="Q3301">
        <v>5</v>
      </c>
      <c r="R3301">
        <v>27</v>
      </c>
      <c r="S3301" s="24">
        <v>4.7</v>
      </c>
      <c r="T3301" s="24">
        <v>5.2</v>
      </c>
      <c r="U3301" t="s">
        <v>193</v>
      </c>
      <c r="V3301" s="14" t="str">
        <f>VLOOKUP($U3301,look_up!$A$2:J3327,2,FALSE)</f>
        <v>Gorgônia</v>
      </c>
      <c r="W3301" s="14" t="str">
        <f>VLOOKUP($U3301,look_up!$A$2:K3327,3,FALSE)</f>
        <v>Species</v>
      </c>
      <c r="X3301" s="14" t="str">
        <f>VLOOKUP($U3301,look_up!$A$2:L3327,4,FALSE)</f>
        <v>NA</v>
      </c>
      <c r="Y3301" s="14" t="str">
        <f>VLOOKUP($U3301,look_up!A$2:K3327,5,FALSE)</f>
        <v>Animalia</v>
      </c>
      <c r="Z3301" s="14" t="str">
        <f>VLOOKUP($U3301,look_up!A$2:L3327,6,FALSE)</f>
        <v>Cnidaria</v>
      </c>
      <c r="AA3301" s="14" t="str">
        <f>VLOOKUP($U3301,look_up!A$2:M3327,7,FALSE)</f>
        <v>Anthozoa</v>
      </c>
      <c r="AB3301" s="14" t="str">
        <f>VLOOKUP($U3301,look_up!$A$2:P3327,8,FALSE)</f>
        <v>Alcyonacea</v>
      </c>
      <c r="AC3301" s="14" t="str">
        <f>VLOOKUP($U3301,look_up!$A$2:Q3327,9,FALSE)</f>
        <v>Gorgoniidae</v>
      </c>
      <c r="AD3301" s="14">
        <f>VLOOKUP($U3301,look_up!A$2:P3327,10,FALSE)</f>
        <v>418859</v>
      </c>
      <c r="AE3301" s="16">
        <v>0</v>
      </c>
      <c r="AF3301" s="24" t="s">
        <v>216</v>
      </c>
      <c r="AG3301">
        <v>40</v>
      </c>
      <c r="AH3301" s="16" t="s">
        <v>18</v>
      </c>
      <c r="AI3301" s="16" t="s">
        <v>72</v>
      </c>
      <c r="AJ3301" s="16" t="s">
        <v>214</v>
      </c>
      <c r="AK3301" s="16" t="s">
        <v>236</v>
      </c>
      <c r="AL3301" s="16">
        <v>0</v>
      </c>
    </row>
    <row r="3302" spans="1:38" x14ac:dyDescent="0.3">
      <c r="A3302" s="24" t="s">
        <v>0</v>
      </c>
      <c r="B3302" t="s">
        <v>310</v>
      </c>
      <c r="C3302" t="s">
        <v>289</v>
      </c>
      <c r="D3302">
        <v>-27.118390000000002</v>
      </c>
      <c r="E3302">
        <v>-48.519509999999997</v>
      </c>
      <c r="F3302" s="24" t="s">
        <v>2</v>
      </c>
      <c r="G3302" s="24" t="s">
        <v>3</v>
      </c>
      <c r="H3302" s="25">
        <v>42026</v>
      </c>
      <c r="I3302" s="12" t="s">
        <v>265</v>
      </c>
      <c r="J3302" s="12" t="s">
        <v>270</v>
      </c>
      <c r="K3302" s="12" t="s">
        <v>271</v>
      </c>
      <c r="L3302" s="24" t="s">
        <v>96</v>
      </c>
      <c r="M3302" s="24" t="s">
        <v>272</v>
      </c>
      <c r="N3302" t="s">
        <v>85</v>
      </c>
      <c r="O3302" s="24">
        <v>1</v>
      </c>
      <c r="P3302">
        <v>5</v>
      </c>
      <c r="Q3302">
        <v>5</v>
      </c>
      <c r="R3302" t="s">
        <v>18</v>
      </c>
      <c r="S3302" s="24">
        <v>5.8</v>
      </c>
      <c r="T3302" s="24">
        <v>4</v>
      </c>
      <c r="U3302" t="s">
        <v>193</v>
      </c>
      <c r="V3302" s="14" t="str">
        <f>VLOOKUP($U3302,look_up!$A$2:J3328,2,FALSE)</f>
        <v>Gorgônia</v>
      </c>
      <c r="W3302" s="14" t="str">
        <f>VLOOKUP($U3302,look_up!$A$2:K3328,3,FALSE)</f>
        <v>Species</v>
      </c>
      <c r="X3302" s="14" t="str">
        <f>VLOOKUP($U3302,look_up!$A$2:L3328,4,FALSE)</f>
        <v>NA</v>
      </c>
      <c r="Y3302" s="14" t="str">
        <f>VLOOKUP($U3302,look_up!A$2:K3328,5,FALSE)</f>
        <v>Animalia</v>
      </c>
      <c r="Z3302" s="14" t="str">
        <f>VLOOKUP($U3302,look_up!A$2:L3328,6,FALSE)</f>
        <v>Cnidaria</v>
      </c>
      <c r="AA3302" s="14" t="str">
        <f>VLOOKUP($U3302,look_up!A$2:M3328,7,FALSE)</f>
        <v>Anthozoa</v>
      </c>
      <c r="AB3302" s="14" t="str">
        <f>VLOOKUP($U3302,look_up!$A$2:P3328,8,FALSE)</f>
        <v>Alcyonacea</v>
      </c>
      <c r="AC3302" s="14" t="str">
        <f>VLOOKUP($U3302,look_up!$A$2:Q3328,9,FALSE)</f>
        <v>Gorgoniidae</v>
      </c>
      <c r="AD3302" s="14">
        <f>VLOOKUP($U3302,look_up!A$2:P3328,10,FALSE)</f>
        <v>418859</v>
      </c>
      <c r="AE3302" s="16">
        <v>0</v>
      </c>
      <c r="AF3302" s="24" t="s">
        <v>216</v>
      </c>
      <c r="AG3302">
        <v>40</v>
      </c>
      <c r="AH3302" s="16" t="s">
        <v>18</v>
      </c>
      <c r="AI3302" s="16" t="s">
        <v>72</v>
      </c>
      <c r="AJ3302" s="16" t="s">
        <v>214</v>
      </c>
      <c r="AK3302" s="16" t="s">
        <v>236</v>
      </c>
      <c r="AL3302" s="16">
        <v>0</v>
      </c>
    </row>
    <row r="3303" spans="1:38" x14ac:dyDescent="0.3">
      <c r="A3303" s="24" t="s">
        <v>0</v>
      </c>
      <c r="B3303" t="s">
        <v>310</v>
      </c>
      <c r="C3303" t="s">
        <v>289</v>
      </c>
      <c r="D3303">
        <v>-27.118390000000002</v>
      </c>
      <c r="E3303">
        <v>-48.519509999999997</v>
      </c>
      <c r="F3303" s="24" t="s">
        <v>2</v>
      </c>
      <c r="G3303" s="24" t="s">
        <v>3</v>
      </c>
      <c r="H3303" s="25">
        <v>42026</v>
      </c>
      <c r="I3303" s="12" t="s">
        <v>265</v>
      </c>
      <c r="J3303" s="12" t="s">
        <v>270</v>
      </c>
      <c r="K3303" s="12" t="s">
        <v>271</v>
      </c>
      <c r="L3303" s="24" t="s">
        <v>96</v>
      </c>
      <c r="M3303" s="24" t="s">
        <v>272</v>
      </c>
      <c r="N3303" t="s">
        <v>85</v>
      </c>
      <c r="O3303" s="24">
        <v>2</v>
      </c>
      <c r="P3303">
        <v>5</v>
      </c>
      <c r="Q3303">
        <v>5</v>
      </c>
      <c r="R3303" t="s">
        <v>18</v>
      </c>
      <c r="S3303" s="24">
        <v>5.8</v>
      </c>
      <c r="T3303" s="24">
        <v>4</v>
      </c>
      <c r="U3303" t="s">
        <v>193</v>
      </c>
      <c r="V3303" s="14" t="str">
        <f>VLOOKUP($U3303,look_up!$A$2:J3329,2,FALSE)</f>
        <v>Gorgônia</v>
      </c>
      <c r="W3303" s="14" t="str">
        <f>VLOOKUP($U3303,look_up!$A$2:K3329,3,FALSE)</f>
        <v>Species</v>
      </c>
      <c r="X3303" s="14" t="str">
        <f>VLOOKUP($U3303,look_up!$A$2:L3329,4,FALSE)</f>
        <v>NA</v>
      </c>
      <c r="Y3303" s="14" t="str">
        <f>VLOOKUP($U3303,look_up!A$2:K3329,5,FALSE)</f>
        <v>Animalia</v>
      </c>
      <c r="Z3303" s="14" t="str">
        <f>VLOOKUP($U3303,look_up!A$2:L3329,6,FALSE)</f>
        <v>Cnidaria</v>
      </c>
      <c r="AA3303" s="14" t="str">
        <f>VLOOKUP($U3303,look_up!A$2:M3329,7,FALSE)</f>
        <v>Anthozoa</v>
      </c>
      <c r="AB3303" s="14" t="str">
        <f>VLOOKUP($U3303,look_up!$A$2:P3329,8,FALSE)</f>
        <v>Alcyonacea</v>
      </c>
      <c r="AC3303" s="14" t="str">
        <f>VLOOKUP($U3303,look_up!$A$2:Q3329,9,FALSE)</f>
        <v>Gorgoniidae</v>
      </c>
      <c r="AD3303" s="14">
        <f>VLOOKUP($U3303,look_up!A$2:P3329,10,FALSE)</f>
        <v>418859</v>
      </c>
      <c r="AE3303" s="16">
        <v>0</v>
      </c>
      <c r="AF3303" s="24" t="s">
        <v>216</v>
      </c>
      <c r="AG3303">
        <v>40</v>
      </c>
      <c r="AH3303" s="16" t="s">
        <v>18</v>
      </c>
      <c r="AI3303" s="16" t="s">
        <v>72</v>
      </c>
      <c r="AJ3303" s="16" t="s">
        <v>214</v>
      </c>
      <c r="AK3303" s="16" t="s">
        <v>236</v>
      </c>
      <c r="AL3303" s="16">
        <v>0</v>
      </c>
    </row>
    <row r="3304" spans="1:38" x14ac:dyDescent="0.3">
      <c r="A3304" s="24" t="s">
        <v>0</v>
      </c>
      <c r="B3304" t="s">
        <v>310</v>
      </c>
      <c r="C3304" t="s">
        <v>289</v>
      </c>
      <c r="D3304">
        <v>-27.118390000000002</v>
      </c>
      <c r="E3304">
        <v>-48.519509999999997</v>
      </c>
      <c r="F3304" s="24" t="s">
        <v>2</v>
      </c>
      <c r="G3304" s="24" t="s">
        <v>3</v>
      </c>
      <c r="H3304" s="25">
        <v>42026</v>
      </c>
      <c r="I3304" s="12" t="s">
        <v>265</v>
      </c>
      <c r="J3304" s="12" t="s">
        <v>270</v>
      </c>
      <c r="K3304" s="12" t="s">
        <v>271</v>
      </c>
      <c r="L3304" s="24" t="s">
        <v>96</v>
      </c>
      <c r="M3304" s="24" t="s">
        <v>272</v>
      </c>
      <c r="N3304" t="s">
        <v>85</v>
      </c>
      <c r="O3304" s="24">
        <v>3</v>
      </c>
      <c r="P3304">
        <v>5</v>
      </c>
      <c r="Q3304">
        <v>5</v>
      </c>
      <c r="R3304" t="s">
        <v>18</v>
      </c>
      <c r="S3304" s="24">
        <v>5.8</v>
      </c>
      <c r="T3304" s="24">
        <v>4</v>
      </c>
      <c r="U3304" t="s">
        <v>193</v>
      </c>
      <c r="V3304" s="14" t="str">
        <f>VLOOKUP($U3304,look_up!$A$2:J3330,2,FALSE)</f>
        <v>Gorgônia</v>
      </c>
      <c r="W3304" s="14" t="str">
        <f>VLOOKUP($U3304,look_up!$A$2:K3330,3,FALSE)</f>
        <v>Species</v>
      </c>
      <c r="X3304" s="14" t="str">
        <f>VLOOKUP($U3304,look_up!$A$2:L3330,4,FALSE)</f>
        <v>NA</v>
      </c>
      <c r="Y3304" s="14" t="str">
        <f>VLOOKUP($U3304,look_up!A$2:K3330,5,FALSE)</f>
        <v>Animalia</v>
      </c>
      <c r="Z3304" s="14" t="str">
        <f>VLOOKUP($U3304,look_up!A$2:L3330,6,FALSE)</f>
        <v>Cnidaria</v>
      </c>
      <c r="AA3304" s="14" t="str">
        <f>VLOOKUP($U3304,look_up!A$2:M3330,7,FALSE)</f>
        <v>Anthozoa</v>
      </c>
      <c r="AB3304" s="14" t="str">
        <f>VLOOKUP($U3304,look_up!$A$2:P3330,8,FALSE)</f>
        <v>Alcyonacea</v>
      </c>
      <c r="AC3304" s="14" t="str">
        <f>VLOOKUP($U3304,look_up!$A$2:Q3330,9,FALSE)</f>
        <v>Gorgoniidae</v>
      </c>
      <c r="AD3304" s="14">
        <f>VLOOKUP($U3304,look_up!A$2:P3330,10,FALSE)</f>
        <v>418859</v>
      </c>
      <c r="AE3304" s="16">
        <v>0</v>
      </c>
      <c r="AF3304" s="24" t="s">
        <v>216</v>
      </c>
      <c r="AG3304">
        <v>40</v>
      </c>
      <c r="AH3304" s="16" t="s">
        <v>18</v>
      </c>
      <c r="AI3304" s="16" t="s">
        <v>72</v>
      </c>
      <c r="AJ3304" s="16" t="s">
        <v>214</v>
      </c>
      <c r="AK3304" s="16" t="s">
        <v>236</v>
      </c>
      <c r="AL3304" s="16">
        <v>0</v>
      </c>
    </row>
    <row r="3305" spans="1:38" x14ac:dyDescent="0.3">
      <c r="A3305" s="24" t="s">
        <v>0</v>
      </c>
      <c r="B3305" t="s">
        <v>311</v>
      </c>
      <c r="C3305" t="s">
        <v>290</v>
      </c>
      <c r="D3305">
        <v>-27.11862</v>
      </c>
      <c r="E3305">
        <v>-48.514699999999998</v>
      </c>
      <c r="F3305" s="24" t="s">
        <v>2</v>
      </c>
      <c r="G3305" s="24" t="s">
        <v>3</v>
      </c>
      <c r="H3305" s="25">
        <v>42026</v>
      </c>
      <c r="I3305" s="12" t="s">
        <v>265</v>
      </c>
      <c r="J3305" s="12" t="s">
        <v>270</v>
      </c>
      <c r="K3305" s="12" t="s">
        <v>271</v>
      </c>
      <c r="L3305" s="24" t="s">
        <v>96</v>
      </c>
      <c r="M3305" s="24" t="s">
        <v>272</v>
      </c>
      <c r="N3305" t="s">
        <v>85</v>
      </c>
      <c r="O3305" s="24">
        <v>1</v>
      </c>
      <c r="P3305">
        <v>5</v>
      </c>
      <c r="Q3305">
        <v>5</v>
      </c>
      <c r="R3305" t="s">
        <v>18</v>
      </c>
      <c r="S3305" s="24">
        <v>5.8</v>
      </c>
      <c r="T3305" s="24">
        <v>4</v>
      </c>
      <c r="U3305" t="s">
        <v>193</v>
      </c>
      <c r="V3305" s="14" t="str">
        <f>VLOOKUP($U3305,look_up!$A$2:J3331,2,FALSE)</f>
        <v>Gorgônia</v>
      </c>
      <c r="W3305" s="14" t="str">
        <f>VLOOKUP($U3305,look_up!$A$2:K3331,3,FALSE)</f>
        <v>Species</v>
      </c>
      <c r="X3305" s="14" t="str">
        <f>VLOOKUP($U3305,look_up!$A$2:L3331,4,FALSE)</f>
        <v>NA</v>
      </c>
      <c r="Y3305" s="14" t="str">
        <f>VLOOKUP($U3305,look_up!A$2:K3331,5,FALSE)</f>
        <v>Animalia</v>
      </c>
      <c r="Z3305" s="14" t="str">
        <f>VLOOKUP($U3305,look_up!A$2:L3331,6,FALSE)</f>
        <v>Cnidaria</v>
      </c>
      <c r="AA3305" s="14" t="str">
        <f>VLOOKUP($U3305,look_up!A$2:M3331,7,FALSE)</f>
        <v>Anthozoa</v>
      </c>
      <c r="AB3305" s="14" t="str">
        <f>VLOOKUP($U3305,look_up!$A$2:P3331,8,FALSE)</f>
        <v>Alcyonacea</v>
      </c>
      <c r="AC3305" s="14" t="str">
        <f>VLOOKUP($U3305,look_up!$A$2:Q3331,9,FALSE)</f>
        <v>Gorgoniidae</v>
      </c>
      <c r="AD3305" s="14">
        <f>VLOOKUP($U3305,look_up!A$2:P3331,10,FALSE)</f>
        <v>418859</v>
      </c>
      <c r="AE3305" s="16">
        <v>0</v>
      </c>
      <c r="AF3305" s="24" t="s">
        <v>216</v>
      </c>
      <c r="AG3305">
        <v>40</v>
      </c>
      <c r="AH3305" s="16" t="s">
        <v>18</v>
      </c>
      <c r="AI3305" s="16" t="s">
        <v>72</v>
      </c>
      <c r="AJ3305" s="16" t="s">
        <v>214</v>
      </c>
      <c r="AK3305" s="16" t="s">
        <v>236</v>
      </c>
      <c r="AL3305" s="16">
        <v>0</v>
      </c>
    </row>
    <row r="3306" spans="1:38" x14ac:dyDescent="0.3">
      <c r="A3306" s="24" t="s">
        <v>0</v>
      </c>
      <c r="B3306" t="s">
        <v>311</v>
      </c>
      <c r="C3306" t="s">
        <v>290</v>
      </c>
      <c r="D3306">
        <v>-27.11862</v>
      </c>
      <c r="E3306">
        <v>-48.514699999999998</v>
      </c>
      <c r="F3306" s="24" t="s">
        <v>2</v>
      </c>
      <c r="G3306" s="24" t="s">
        <v>3</v>
      </c>
      <c r="H3306" s="25">
        <v>42026</v>
      </c>
      <c r="I3306" s="12" t="s">
        <v>265</v>
      </c>
      <c r="J3306" s="12" t="s">
        <v>270</v>
      </c>
      <c r="K3306" s="12" t="s">
        <v>271</v>
      </c>
      <c r="L3306" s="24" t="s">
        <v>96</v>
      </c>
      <c r="M3306" s="24" t="s">
        <v>272</v>
      </c>
      <c r="N3306" t="s">
        <v>85</v>
      </c>
      <c r="O3306" s="24">
        <v>2</v>
      </c>
      <c r="P3306">
        <v>5</v>
      </c>
      <c r="Q3306">
        <v>5</v>
      </c>
      <c r="R3306" t="s">
        <v>18</v>
      </c>
      <c r="S3306" s="24">
        <v>5.8</v>
      </c>
      <c r="T3306" s="24">
        <v>4</v>
      </c>
      <c r="U3306" t="s">
        <v>193</v>
      </c>
      <c r="V3306" s="14" t="str">
        <f>VLOOKUP($U3306,look_up!$A$2:J3332,2,FALSE)</f>
        <v>Gorgônia</v>
      </c>
      <c r="W3306" s="14" t="str">
        <f>VLOOKUP($U3306,look_up!$A$2:K3332,3,FALSE)</f>
        <v>Species</v>
      </c>
      <c r="X3306" s="14" t="str">
        <f>VLOOKUP($U3306,look_up!$A$2:L3332,4,FALSE)</f>
        <v>NA</v>
      </c>
      <c r="Y3306" s="14" t="str">
        <f>VLOOKUP($U3306,look_up!A$2:K3332,5,FALSE)</f>
        <v>Animalia</v>
      </c>
      <c r="Z3306" s="14" t="str">
        <f>VLOOKUP($U3306,look_up!A$2:L3332,6,FALSE)</f>
        <v>Cnidaria</v>
      </c>
      <c r="AA3306" s="14" t="str">
        <f>VLOOKUP($U3306,look_up!A$2:M3332,7,FALSE)</f>
        <v>Anthozoa</v>
      </c>
      <c r="AB3306" s="14" t="str">
        <f>VLOOKUP($U3306,look_up!$A$2:P3332,8,FALSE)</f>
        <v>Alcyonacea</v>
      </c>
      <c r="AC3306" s="14" t="str">
        <f>VLOOKUP($U3306,look_up!$A$2:Q3332,9,FALSE)</f>
        <v>Gorgoniidae</v>
      </c>
      <c r="AD3306" s="14">
        <f>VLOOKUP($U3306,look_up!A$2:P3332,10,FALSE)</f>
        <v>418859</v>
      </c>
      <c r="AE3306" s="16">
        <v>0</v>
      </c>
      <c r="AF3306" s="24" t="s">
        <v>216</v>
      </c>
      <c r="AG3306">
        <v>40</v>
      </c>
      <c r="AH3306" s="16" t="s">
        <v>18</v>
      </c>
      <c r="AI3306" s="16" t="s">
        <v>72</v>
      </c>
      <c r="AJ3306" s="16" t="s">
        <v>214</v>
      </c>
      <c r="AK3306" s="16" t="s">
        <v>236</v>
      </c>
      <c r="AL3306" s="16">
        <v>0</v>
      </c>
    </row>
    <row r="3307" spans="1:38" x14ac:dyDescent="0.3">
      <c r="A3307" s="24" t="s">
        <v>0</v>
      </c>
      <c r="B3307" t="s">
        <v>311</v>
      </c>
      <c r="C3307" t="s">
        <v>290</v>
      </c>
      <c r="D3307">
        <v>-27.11862</v>
      </c>
      <c r="E3307">
        <v>-48.514699999999998</v>
      </c>
      <c r="F3307" s="24" t="s">
        <v>2</v>
      </c>
      <c r="G3307" s="24" t="s">
        <v>3</v>
      </c>
      <c r="H3307" s="25">
        <v>42026</v>
      </c>
      <c r="I3307" s="12" t="s">
        <v>265</v>
      </c>
      <c r="J3307" s="12" t="s">
        <v>270</v>
      </c>
      <c r="K3307" s="12" t="s">
        <v>271</v>
      </c>
      <c r="L3307" s="24" t="s">
        <v>96</v>
      </c>
      <c r="M3307" s="24" t="s">
        <v>272</v>
      </c>
      <c r="N3307" t="s">
        <v>85</v>
      </c>
      <c r="O3307" s="24">
        <v>3</v>
      </c>
      <c r="P3307">
        <v>5</v>
      </c>
      <c r="Q3307">
        <v>5</v>
      </c>
      <c r="R3307" t="s">
        <v>18</v>
      </c>
      <c r="S3307" s="24">
        <v>5.8</v>
      </c>
      <c r="T3307" s="24">
        <v>4</v>
      </c>
      <c r="U3307" t="s">
        <v>193</v>
      </c>
      <c r="V3307" s="14" t="str">
        <f>VLOOKUP($U3307,look_up!$A$2:J3333,2,FALSE)</f>
        <v>Gorgônia</v>
      </c>
      <c r="W3307" s="14" t="str">
        <f>VLOOKUP($U3307,look_up!$A$2:K3333,3,FALSE)</f>
        <v>Species</v>
      </c>
      <c r="X3307" s="14" t="str">
        <f>VLOOKUP($U3307,look_up!$A$2:L3333,4,FALSE)</f>
        <v>NA</v>
      </c>
      <c r="Y3307" s="14" t="str">
        <f>VLOOKUP($U3307,look_up!A$2:K3333,5,FALSE)</f>
        <v>Animalia</v>
      </c>
      <c r="Z3307" s="14" t="str">
        <f>VLOOKUP($U3307,look_up!A$2:L3333,6,FALSE)</f>
        <v>Cnidaria</v>
      </c>
      <c r="AA3307" s="14" t="str">
        <f>VLOOKUP($U3307,look_up!A$2:M3333,7,FALSE)</f>
        <v>Anthozoa</v>
      </c>
      <c r="AB3307" s="14" t="str">
        <f>VLOOKUP($U3307,look_up!$A$2:P3333,8,FALSE)</f>
        <v>Alcyonacea</v>
      </c>
      <c r="AC3307" s="14" t="str">
        <f>VLOOKUP($U3307,look_up!$A$2:Q3333,9,FALSE)</f>
        <v>Gorgoniidae</v>
      </c>
      <c r="AD3307" s="14">
        <f>VLOOKUP($U3307,look_up!A$2:P3333,10,FALSE)</f>
        <v>418859</v>
      </c>
      <c r="AE3307" s="16">
        <v>0</v>
      </c>
      <c r="AF3307" s="24" t="s">
        <v>216</v>
      </c>
      <c r="AG3307">
        <v>40</v>
      </c>
      <c r="AH3307" s="16" t="s">
        <v>18</v>
      </c>
      <c r="AI3307" s="16" t="s">
        <v>72</v>
      </c>
      <c r="AJ3307" s="16" t="s">
        <v>214</v>
      </c>
      <c r="AK3307" s="16" t="s">
        <v>236</v>
      </c>
      <c r="AL3307" s="16">
        <v>0</v>
      </c>
    </row>
    <row r="3308" spans="1:38" x14ac:dyDescent="0.3">
      <c r="A3308" s="24" t="s">
        <v>0</v>
      </c>
      <c r="B3308" t="s">
        <v>306</v>
      </c>
      <c r="C3308" t="s">
        <v>268</v>
      </c>
      <c r="D3308">
        <v>-27.609590000000001</v>
      </c>
      <c r="E3308">
        <v>-48.387419999999999</v>
      </c>
      <c r="F3308" s="24" t="s">
        <v>2</v>
      </c>
      <c r="G3308" s="24" t="s">
        <v>3</v>
      </c>
      <c r="H3308" s="25">
        <v>42388</v>
      </c>
      <c r="I3308" s="12" t="s">
        <v>291</v>
      </c>
      <c r="J3308" s="12" t="s">
        <v>270</v>
      </c>
      <c r="K3308" s="12" t="s">
        <v>292</v>
      </c>
      <c r="L3308" s="24" t="s">
        <v>96</v>
      </c>
      <c r="M3308" s="24" t="s">
        <v>272</v>
      </c>
      <c r="N3308" t="s">
        <v>85</v>
      </c>
      <c r="O3308" s="24">
        <v>1</v>
      </c>
      <c r="P3308">
        <v>5</v>
      </c>
      <c r="Q3308">
        <v>5</v>
      </c>
      <c r="R3308">
        <v>21</v>
      </c>
      <c r="S3308" s="24">
        <v>12.5</v>
      </c>
      <c r="T3308" s="24">
        <v>12.5</v>
      </c>
      <c r="U3308" t="s">
        <v>193</v>
      </c>
      <c r="V3308" s="14" t="str">
        <f>VLOOKUP($U3308,look_up!$A$2:J3334,2,FALSE)</f>
        <v>Gorgônia</v>
      </c>
      <c r="W3308" s="14" t="str">
        <f>VLOOKUP($U3308,look_up!$A$2:K3334,3,FALSE)</f>
        <v>Species</v>
      </c>
      <c r="X3308" s="14" t="str">
        <f>VLOOKUP($U3308,look_up!$A$2:L3334,4,FALSE)</f>
        <v>NA</v>
      </c>
      <c r="Y3308" s="14" t="str">
        <f>VLOOKUP($U3308,look_up!A$2:K3334,5,FALSE)</f>
        <v>Animalia</v>
      </c>
      <c r="Z3308" s="14" t="str">
        <f>VLOOKUP($U3308,look_up!A$2:L3334,6,FALSE)</f>
        <v>Cnidaria</v>
      </c>
      <c r="AA3308" s="14" t="str">
        <f>VLOOKUP($U3308,look_up!A$2:M3334,7,FALSE)</f>
        <v>Anthozoa</v>
      </c>
      <c r="AB3308" s="14" t="str">
        <f>VLOOKUP($U3308,look_up!$A$2:P3334,8,FALSE)</f>
        <v>Alcyonacea</v>
      </c>
      <c r="AC3308" s="14" t="str">
        <f>VLOOKUP($U3308,look_up!$A$2:Q3334,9,FALSE)</f>
        <v>Gorgoniidae</v>
      </c>
      <c r="AD3308" s="14">
        <f>VLOOKUP($U3308,look_up!A$2:P3334,10,FALSE)</f>
        <v>418859</v>
      </c>
      <c r="AE3308" s="16">
        <v>0</v>
      </c>
      <c r="AF3308" s="24" t="s">
        <v>216</v>
      </c>
      <c r="AG3308">
        <v>40</v>
      </c>
      <c r="AH3308" s="16" t="s">
        <v>18</v>
      </c>
      <c r="AI3308" s="16" t="s">
        <v>72</v>
      </c>
      <c r="AJ3308" s="16" t="s">
        <v>214</v>
      </c>
      <c r="AK3308" s="16" t="s">
        <v>236</v>
      </c>
      <c r="AL3308" s="16">
        <v>0</v>
      </c>
    </row>
    <row r="3309" spans="1:38" x14ac:dyDescent="0.3">
      <c r="A3309" s="24" t="s">
        <v>0</v>
      </c>
      <c r="B3309" t="s">
        <v>306</v>
      </c>
      <c r="C3309" t="s">
        <v>268</v>
      </c>
      <c r="D3309">
        <v>-27.609590000000001</v>
      </c>
      <c r="E3309">
        <v>-48.387419999999999</v>
      </c>
      <c r="F3309" s="24" t="s">
        <v>2</v>
      </c>
      <c r="G3309" s="24" t="s">
        <v>3</v>
      </c>
      <c r="H3309" s="25">
        <v>42388</v>
      </c>
      <c r="I3309" s="12" t="s">
        <v>291</v>
      </c>
      <c r="J3309" s="12" t="s">
        <v>270</v>
      </c>
      <c r="K3309" s="12" t="s">
        <v>292</v>
      </c>
      <c r="L3309" s="24" t="s">
        <v>96</v>
      </c>
      <c r="M3309" s="24" t="s">
        <v>272</v>
      </c>
      <c r="N3309" t="s">
        <v>85</v>
      </c>
      <c r="O3309" s="24">
        <v>2</v>
      </c>
      <c r="P3309">
        <v>5</v>
      </c>
      <c r="Q3309">
        <v>5</v>
      </c>
      <c r="R3309">
        <v>21</v>
      </c>
      <c r="S3309" s="24">
        <v>12.5</v>
      </c>
      <c r="T3309" s="24">
        <v>12.5</v>
      </c>
      <c r="U3309" t="s">
        <v>193</v>
      </c>
      <c r="V3309" s="14" t="str">
        <f>VLOOKUP($U3309,look_up!$A$2:J3335,2,FALSE)</f>
        <v>Gorgônia</v>
      </c>
      <c r="W3309" s="14" t="str">
        <f>VLOOKUP($U3309,look_up!$A$2:K3335,3,FALSE)</f>
        <v>Species</v>
      </c>
      <c r="X3309" s="14" t="str">
        <f>VLOOKUP($U3309,look_up!$A$2:L3335,4,FALSE)</f>
        <v>NA</v>
      </c>
      <c r="Y3309" s="14" t="str">
        <f>VLOOKUP($U3309,look_up!A$2:K3335,5,FALSE)</f>
        <v>Animalia</v>
      </c>
      <c r="Z3309" s="14" t="str">
        <f>VLOOKUP($U3309,look_up!A$2:L3335,6,FALSE)</f>
        <v>Cnidaria</v>
      </c>
      <c r="AA3309" s="14" t="str">
        <f>VLOOKUP($U3309,look_up!A$2:M3335,7,FALSE)</f>
        <v>Anthozoa</v>
      </c>
      <c r="AB3309" s="14" t="str">
        <f>VLOOKUP($U3309,look_up!$A$2:P3335,8,FALSE)</f>
        <v>Alcyonacea</v>
      </c>
      <c r="AC3309" s="14" t="str">
        <f>VLOOKUP($U3309,look_up!$A$2:Q3335,9,FALSE)</f>
        <v>Gorgoniidae</v>
      </c>
      <c r="AD3309" s="14">
        <f>VLOOKUP($U3309,look_up!A$2:P3335,10,FALSE)</f>
        <v>418859</v>
      </c>
      <c r="AE3309" s="16">
        <v>0</v>
      </c>
      <c r="AF3309" s="24" t="s">
        <v>216</v>
      </c>
      <c r="AG3309">
        <v>40</v>
      </c>
      <c r="AH3309" s="16" t="s">
        <v>18</v>
      </c>
      <c r="AI3309" s="16" t="s">
        <v>72</v>
      </c>
      <c r="AJ3309" s="16" t="s">
        <v>214</v>
      </c>
      <c r="AK3309" s="16" t="s">
        <v>236</v>
      </c>
      <c r="AL3309" s="16">
        <v>0</v>
      </c>
    </row>
    <row r="3310" spans="1:38" x14ac:dyDescent="0.3">
      <c r="A3310" s="24" t="s">
        <v>0</v>
      </c>
      <c r="B3310" t="s">
        <v>306</v>
      </c>
      <c r="C3310" t="s">
        <v>268</v>
      </c>
      <c r="D3310">
        <v>-27.609590000000001</v>
      </c>
      <c r="E3310">
        <v>-48.387419999999999</v>
      </c>
      <c r="F3310" s="24" t="s">
        <v>2</v>
      </c>
      <c r="G3310" s="24" t="s">
        <v>3</v>
      </c>
      <c r="H3310" s="25">
        <v>42388</v>
      </c>
      <c r="I3310" s="12" t="s">
        <v>291</v>
      </c>
      <c r="J3310" s="12" t="s">
        <v>270</v>
      </c>
      <c r="K3310" s="12" t="s">
        <v>292</v>
      </c>
      <c r="L3310" s="24" t="s">
        <v>96</v>
      </c>
      <c r="M3310" s="24" t="s">
        <v>272</v>
      </c>
      <c r="N3310" t="s">
        <v>85</v>
      </c>
      <c r="O3310" s="24">
        <v>3</v>
      </c>
      <c r="P3310">
        <v>5</v>
      </c>
      <c r="Q3310">
        <v>5</v>
      </c>
      <c r="R3310">
        <v>21</v>
      </c>
      <c r="S3310" s="24">
        <v>12.5</v>
      </c>
      <c r="T3310" s="24">
        <v>12.5</v>
      </c>
      <c r="U3310" t="s">
        <v>193</v>
      </c>
      <c r="V3310" s="14" t="str">
        <f>VLOOKUP($U3310,look_up!$A$2:J3336,2,FALSE)</f>
        <v>Gorgônia</v>
      </c>
      <c r="W3310" s="14" t="str">
        <f>VLOOKUP($U3310,look_up!$A$2:K3336,3,FALSE)</f>
        <v>Species</v>
      </c>
      <c r="X3310" s="14" t="str">
        <f>VLOOKUP($U3310,look_up!$A$2:L3336,4,FALSE)</f>
        <v>NA</v>
      </c>
      <c r="Y3310" s="14" t="str">
        <f>VLOOKUP($U3310,look_up!A$2:K3336,5,FALSE)</f>
        <v>Animalia</v>
      </c>
      <c r="Z3310" s="14" t="str">
        <f>VLOOKUP($U3310,look_up!A$2:L3336,6,FALSE)</f>
        <v>Cnidaria</v>
      </c>
      <c r="AA3310" s="14" t="str">
        <f>VLOOKUP($U3310,look_up!A$2:M3336,7,FALSE)</f>
        <v>Anthozoa</v>
      </c>
      <c r="AB3310" s="14" t="str">
        <f>VLOOKUP($U3310,look_up!$A$2:P3336,8,FALSE)</f>
        <v>Alcyonacea</v>
      </c>
      <c r="AC3310" s="14" t="str">
        <f>VLOOKUP($U3310,look_up!$A$2:Q3336,9,FALSE)</f>
        <v>Gorgoniidae</v>
      </c>
      <c r="AD3310" s="14">
        <f>VLOOKUP($U3310,look_up!A$2:P3336,10,FALSE)</f>
        <v>418859</v>
      </c>
      <c r="AE3310" s="16">
        <v>0</v>
      </c>
      <c r="AF3310" s="24" t="s">
        <v>216</v>
      </c>
      <c r="AG3310">
        <v>40</v>
      </c>
      <c r="AH3310" s="16" t="s">
        <v>18</v>
      </c>
      <c r="AI3310" s="16" t="s">
        <v>72</v>
      </c>
      <c r="AJ3310" s="16" t="s">
        <v>214</v>
      </c>
      <c r="AK3310" s="16" t="s">
        <v>236</v>
      </c>
      <c r="AL3310" s="16">
        <v>0</v>
      </c>
    </row>
    <row r="3311" spans="1:38" x14ac:dyDescent="0.3">
      <c r="A3311" s="24" t="s">
        <v>0</v>
      </c>
      <c r="B3311" t="s">
        <v>306</v>
      </c>
      <c r="C3311" t="s">
        <v>268</v>
      </c>
      <c r="D3311">
        <v>-27.609590000000001</v>
      </c>
      <c r="E3311">
        <v>-48.387419999999999</v>
      </c>
      <c r="F3311" s="24" t="s">
        <v>2</v>
      </c>
      <c r="G3311" s="24" t="s">
        <v>3</v>
      </c>
      <c r="H3311" s="25">
        <v>42388</v>
      </c>
      <c r="I3311" s="12" t="s">
        <v>291</v>
      </c>
      <c r="J3311" s="12" t="s">
        <v>270</v>
      </c>
      <c r="K3311" s="12" t="s">
        <v>292</v>
      </c>
      <c r="L3311" s="24" t="s">
        <v>96</v>
      </c>
      <c r="M3311" s="24" t="s">
        <v>272</v>
      </c>
      <c r="N3311" t="s">
        <v>85</v>
      </c>
      <c r="O3311" s="24">
        <v>1</v>
      </c>
      <c r="P3311">
        <v>10</v>
      </c>
      <c r="Q3311">
        <v>10</v>
      </c>
      <c r="R3311">
        <v>20</v>
      </c>
      <c r="S3311" s="24">
        <v>12.5</v>
      </c>
      <c r="T3311" s="24">
        <v>9</v>
      </c>
      <c r="U3311" t="s">
        <v>193</v>
      </c>
      <c r="V3311" s="14" t="str">
        <f>VLOOKUP($U3311,look_up!$A$2:J3337,2,FALSE)</f>
        <v>Gorgônia</v>
      </c>
      <c r="W3311" s="14" t="str">
        <f>VLOOKUP($U3311,look_up!$A$2:K3337,3,FALSE)</f>
        <v>Species</v>
      </c>
      <c r="X3311" s="14" t="str">
        <f>VLOOKUP($U3311,look_up!$A$2:L3337,4,FALSE)</f>
        <v>NA</v>
      </c>
      <c r="Y3311" s="14" t="str">
        <f>VLOOKUP($U3311,look_up!A$2:K3337,5,FALSE)</f>
        <v>Animalia</v>
      </c>
      <c r="Z3311" s="14" t="str">
        <f>VLOOKUP($U3311,look_up!A$2:L3337,6,FALSE)</f>
        <v>Cnidaria</v>
      </c>
      <c r="AA3311" s="14" t="str">
        <f>VLOOKUP($U3311,look_up!A$2:M3337,7,FALSE)</f>
        <v>Anthozoa</v>
      </c>
      <c r="AB3311" s="14" t="str">
        <f>VLOOKUP($U3311,look_up!$A$2:P3337,8,FALSE)</f>
        <v>Alcyonacea</v>
      </c>
      <c r="AC3311" s="14" t="str">
        <f>VLOOKUP($U3311,look_up!$A$2:Q3337,9,FALSE)</f>
        <v>Gorgoniidae</v>
      </c>
      <c r="AD3311" s="14">
        <f>VLOOKUP($U3311,look_up!A$2:P3337,10,FALSE)</f>
        <v>418859</v>
      </c>
      <c r="AE3311" s="16">
        <v>0</v>
      </c>
      <c r="AF3311" s="24" t="s">
        <v>216</v>
      </c>
      <c r="AG3311">
        <v>40</v>
      </c>
      <c r="AH3311" s="16" t="s">
        <v>18</v>
      </c>
      <c r="AI3311" s="16" t="s">
        <v>72</v>
      </c>
      <c r="AJ3311" s="16" t="s">
        <v>214</v>
      </c>
      <c r="AK3311" s="16" t="s">
        <v>236</v>
      </c>
      <c r="AL3311" s="16">
        <v>0</v>
      </c>
    </row>
    <row r="3312" spans="1:38" x14ac:dyDescent="0.3">
      <c r="A3312" s="24" t="s">
        <v>0</v>
      </c>
      <c r="B3312" t="s">
        <v>306</v>
      </c>
      <c r="C3312" t="s">
        <v>268</v>
      </c>
      <c r="D3312">
        <v>-27.609590000000001</v>
      </c>
      <c r="E3312">
        <v>-48.387419999999999</v>
      </c>
      <c r="F3312" s="24" t="s">
        <v>2</v>
      </c>
      <c r="G3312" s="24" t="s">
        <v>3</v>
      </c>
      <c r="H3312" s="25">
        <v>42388</v>
      </c>
      <c r="I3312" s="12" t="s">
        <v>291</v>
      </c>
      <c r="J3312" s="12" t="s">
        <v>270</v>
      </c>
      <c r="K3312" s="12" t="s">
        <v>292</v>
      </c>
      <c r="L3312" s="24" t="s">
        <v>96</v>
      </c>
      <c r="M3312" s="24" t="s">
        <v>272</v>
      </c>
      <c r="N3312" t="s">
        <v>85</v>
      </c>
      <c r="O3312" s="24">
        <v>2</v>
      </c>
      <c r="P3312">
        <v>10</v>
      </c>
      <c r="Q3312">
        <v>10</v>
      </c>
      <c r="R3312">
        <v>20</v>
      </c>
      <c r="S3312" s="24">
        <v>12.5</v>
      </c>
      <c r="T3312" s="24">
        <v>9</v>
      </c>
      <c r="U3312" t="s">
        <v>193</v>
      </c>
      <c r="V3312" s="14" t="str">
        <f>VLOOKUP($U3312,look_up!$A$2:J3338,2,FALSE)</f>
        <v>Gorgônia</v>
      </c>
      <c r="W3312" s="14" t="str">
        <f>VLOOKUP($U3312,look_up!$A$2:K3338,3,FALSE)</f>
        <v>Species</v>
      </c>
      <c r="X3312" s="14" t="str">
        <f>VLOOKUP($U3312,look_up!$A$2:L3338,4,FALSE)</f>
        <v>NA</v>
      </c>
      <c r="Y3312" s="14" t="str">
        <f>VLOOKUP($U3312,look_up!A$2:K3338,5,FALSE)</f>
        <v>Animalia</v>
      </c>
      <c r="Z3312" s="14" t="str">
        <f>VLOOKUP($U3312,look_up!A$2:L3338,6,FALSE)</f>
        <v>Cnidaria</v>
      </c>
      <c r="AA3312" s="14" t="str">
        <f>VLOOKUP($U3312,look_up!A$2:M3338,7,FALSE)</f>
        <v>Anthozoa</v>
      </c>
      <c r="AB3312" s="14" t="str">
        <f>VLOOKUP($U3312,look_up!$A$2:P3338,8,FALSE)</f>
        <v>Alcyonacea</v>
      </c>
      <c r="AC3312" s="14" t="str">
        <f>VLOOKUP($U3312,look_up!$A$2:Q3338,9,FALSE)</f>
        <v>Gorgoniidae</v>
      </c>
      <c r="AD3312" s="14">
        <f>VLOOKUP($U3312,look_up!A$2:P3338,10,FALSE)</f>
        <v>418859</v>
      </c>
      <c r="AE3312" s="16">
        <v>0</v>
      </c>
      <c r="AF3312" s="24" t="s">
        <v>216</v>
      </c>
      <c r="AG3312">
        <v>40</v>
      </c>
      <c r="AH3312" s="16" t="s">
        <v>18</v>
      </c>
      <c r="AI3312" s="16" t="s">
        <v>72</v>
      </c>
      <c r="AJ3312" s="16" t="s">
        <v>214</v>
      </c>
      <c r="AK3312" s="16" t="s">
        <v>236</v>
      </c>
      <c r="AL3312" s="16">
        <v>0</v>
      </c>
    </row>
    <row r="3313" spans="1:38" x14ac:dyDescent="0.3">
      <c r="A3313" s="24" t="s">
        <v>0</v>
      </c>
      <c r="B3313" t="s">
        <v>306</v>
      </c>
      <c r="C3313" t="s">
        <v>268</v>
      </c>
      <c r="D3313">
        <v>-27.609590000000001</v>
      </c>
      <c r="E3313">
        <v>-48.387419999999999</v>
      </c>
      <c r="F3313" s="24" t="s">
        <v>2</v>
      </c>
      <c r="G3313" s="24" t="s">
        <v>3</v>
      </c>
      <c r="H3313" s="25">
        <v>42388</v>
      </c>
      <c r="I3313" s="12" t="s">
        <v>291</v>
      </c>
      <c r="J3313" s="12" t="s">
        <v>270</v>
      </c>
      <c r="K3313" s="12" t="s">
        <v>292</v>
      </c>
      <c r="L3313" s="24" t="s">
        <v>96</v>
      </c>
      <c r="M3313" s="24" t="s">
        <v>272</v>
      </c>
      <c r="N3313" t="s">
        <v>85</v>
      </c>
      <c r="O3313" s="24">
        <v>3</v>
      </c>
      <c r="P3313">
        <v>10</v>
      </c>
      <c r="Q3313">
        <v>10</v>
      </c>
      <c r="R3313">
        <v>20</v>
      </c>
      <c r="S3313" s="24">
        <v>12.5</v>
      </c>
      <c r="T3313" s="24">
        <v>9</v>
      </c>
      <c r="U3313" t="s">
        <v>193</v>
      </c>
      <c r="V3313" s="14" t="str">
        <f>VLOOKUP($U3313,look_up!$A$2:J3339,2,FALSE)</f>
        <v>Gorgônia</v>
      </c>
      <c r="W3313" s="14" t="str">
        <f>VLOOKUP($U3313,look_up!$A$2:K3339,3,FALSE)</f>
        <v>Species</v>
      </c>
      <c r="X3313" s="14" t="str">
        <f>VLOOKUP($U3313,look_up!$A$2:L3339,4,FALSE)</f>
        <v>NA</v>
      </c>
      <c r="Y3313" s="14" t="str">
        <f>VLOOKUP($U3313,look_up!A$2:K3339,5,FALSE)</f>
        <v>Animalia</v>
      </c>
      <c r="Z3313" s="14" t="str">
        <f>VLOOKUP($U3313,look_up!A$2:L3339,6,FALSE)</f>
        <v>Cnidaria</v>
      </c>
      <c r="AA3313" s="14" t="str">
        <f>VLOOKUP($U3313,look_up!A$2:M3339,7,FALSE)</f>
        <v>Anthozoa</v>
      </c>
      <c r="AB3313" s="14" t="str">
        <f>VLOOKUP($U3313,look_up!$A$2:P3339,8,FALSE)</f>
        <v>Alcyonacea</v>
      </c>
      <c r="AC3313" s="14" t="str">
        <f>VLOOKUP($U3313,look_up!$A$2:Q3339,9,FALSE)</f>
        <v>Gorgoniidae</v>
      </c>
      <c r="AD3313" s="14">
        <f>VLOOKUP($U3313,look_up!A$2:P3339,10,FALSE)</f>
        <v>418859</v>
      </c>
      <c r="AE3313" s="16">
        <v>0</v>
      </c>
      <c r="AF3313" s="24" t="s">
        <v>216</v>
      </c>
      <c r="AG3313">
        <v>40</v>
      </c>
      <c r="AH3313" s="16" t="s">
        <v>18</v>
      </c>
      <c r="AI3313" s="16" t="s">
        <v>72</v>
      </c>
      <c r="AJ3313" s="16" t="s">
        <v>214</v>
      </c>
      <c r="AK3313" s="16" t="s">
        <v>236</v>
      </c>
      <c r="AL3313" s="16">
        <v>0</v>
      </c>
    </row>
    <row r="3314" spans="1:38" x14ac:dyDescent="0.3">
      <c r="A3314" s="24" t="s">
        <v>0</v>
      </c>
      <c r="B3314" t="s">
        <v>307</v>
      </c>
      <c r="C3314" t="s">
        <v>274</v>
      </c>
      <c r="D3314">
        <v>-27.488160000000001</v>
      </c>
      <c r="E3314">
        <v>-48.365229999999997</v>
      </c>
      <c r="F3314" s="24" t="s">
        <v>2</v>
      </c>
      <c r="G3314" s="24" t="s">
        <v>3</v>
      </c>
      <c r="H3314" s="25">
        <v>42390</v>
      </c>
      <c r="I3314" s="12" t="s">
        <v>285</v>
      </c>
      <c r="J3314" s="12" t="s">
        <v>270</v>
      </c>
      <c r="K3314" s="12" t="s">
        <v>292</v>
      </c>
      <c r="L3314" s="24" t="s">
        <v>96</v>
      </c>
      <c r="M3314" s="24" t="s">
        <v>272</v>
      </c>
      <c r="N3314" t="s">
        <v>85</v>
      </c>
      <c r="O3314" s="24">
        <v>1</v>
      </c>
      <c r="P3314">
        <v>5</v>
      </c>
      <c r="Q3314">
        <v>5</v>
      </c>
      <c r="R3314">
        <v>22</v>
      </c>
      <c r="S3314" s="24">
        <v>9</v>
      </c>
      <c r="T3314" s="24">
        <v>6</v>
      </c>
      <c r="U3314" t="s">
        <v>193</v>
      </c>
      <c r="V3314" s="14" t="str">
        <f>VLOOKUP($U3314,look_up!$A$2:J3340,2,FALSE)</f>
        <v>Gorgônia</v>
      </c>
      <c r="W3314" s="14" t="str">
        <f>VLOOKUP($U3314,look_up!$A$2:K3340,3,FALSE)</f>
        <v>Species</v>
      </c>
      <c r="X3314" s="14" t="str">
        <f>VLOOKUP($U3314,look_up!$A$2:L3340,4,FALSE)</f>
        <v>NA</v>
      </c>
      <c r="Y3314" s="14" t="str">
        <f>VLOOKUP($U3314,look_up!A$2:K3340,5,FALSE)</f>
        <v>Animalia</v>
      </c>
      <c r="Z3314" s="14" t="str">
        <f>VLOOKUP($U3314,look_up!A$2:L3340,6,FALSE)</f>
        <v>Cnidaria</v>
      </c>
      <c r="AA3314" s="14" t="str">
        <f>VLOOKUP($U3314,look_up!A$2:M3340,7,FALSE)</f>
        <v>Anthozoa</v>
      </c>
      <c r="AB3314" s="14" t="str">
        <f>VLOOKUP($U3314,look_up!$A$2:P3340,8,FALSE)</f>
        <v>Alcyonacea</v>
      </c>
      <c r="AC3314" s="14" t="str">
        <f>VLOOKUP($U3314,look_up!$A$2:Q3340,9,FALSE)</f>
        <v>Gorgoniidae</v>
      </c>
      <c r="AD3314" s="14">
        <f>VLOOKUP($U3314,look_up!A$2:P3340,10,FALSE)</f>
        <v>418859</v>
      </c>
      <c r="AE3314" s="16">
        <v>0</v>
      </c>
      <c r="AF3314" s="24" t="s">
        <v>216</v>
      </c>
      <c r="AG3314">
        <v>40</v>
      </c>
      <c r="AH3314" s="16" t="s">
        <v>18</v>
      </c>
      <c r="AI3314" s="16" t="s">
        <v>72</v>
      </c>
      <c r="AJ3314" s="16" t="s">
        <v>214</v>
      </c>
      <c r="AK3314" s="16" t="s">
        <v>236</v>
      </c>
      <c r="AL3314" s="16">
        <v>0</v>
      </c>
    </row>
    <row r="3315" spans="1:38" x14ac:dyDescent="0.3">
      <c r="A3315" s="24" t="s">
        <v>0</v>
      </c>
      <c r="B3315" t="s">
        <v>307</v>
      </c>
      <c r="C3315" t="s">
        <v>274</v>
      </c>
      <c r="D3315">
        <v>-27.488160000000001</v>
      </c>
      <c r="E3315">
        <v>-48.365229999999997</v>
      </c>
      <c r="F3315" s="24" t="s">
        <v>2</v>
      </c>
      <c r="G3315" s="24" t="s">
        <v>3</v>
      </c>
      <c r="H3315" s="25">
        <v>42390</v>
      </c>
      <c r="I3315" s="12" t="s">
        <v>285</v>
      </c>
      <c r="J3315" s="12" t="s">
        <v>270</v>
      </c>
      <c r="K3315" s="12" t="s">
        <v>292</v>
      </c>
      <c r="L3315" s="24" t="s">
        <v>96</v>
      </c>
      <c r="M3315" s="24" t="s">
        <v>272</v>
      </c>
      <c r="N3315" t="s">
        <v>85</v>
      </c>
      <c r="O3315" s="24">
        <v>2</v>
      </c>
      <c r="P3315">
        <v>5</v>
      </c>
      <c r="Q3315">
        <v>5</v>
      </c>
      <c r="R3315">
        <v>22</v>
      </c>
      <c r="S3315" s="24">
        <v>9</v>
      </c>
      <c r="T3315" s="24">
        <v>6</v>
      </c>
      <c r="U3315" t="s">
        <v>193</v>
      </c>
      <c r="V3315" s="14" t="str">
        <f>VLOOKUP($U3315,look_up!$A$2:J3341,2,FALSE)</f>
        <v>Gorgônia</v>
      </c>
      <c r="W3315" s="14" t="str">
        <f>VLOOKUP($U3315,look_up!$A$2:K3341,3,FALSE)</f>
        <v>Species</v>
      </c>
      <c r="X3315" s="14" t="str">
        <f>VLOOKUP($U3315,look_up!$A$2:L3341,4,FALSE)</f>
        <v>NA</v>
      </c>
      <c r="Y3315" s="14" t="str">
        <f>VLOOKUP($U3315,look_up!A$2:K3341,5,FALSE)</f>
        <v>Animalia</v>
      </c>
      <c r="Z3315" s="14" t="str">
        <f>VLOOKUP($U3315,look_up!A$2:L3341,6,FALSE)</f>
        <v>Cnidaria</v>
      </c>
      <c r="AA3315" s="14" t="str">
        <f>VLOOKUP($U3315,look_up!A$2:M3341,7,FALSE)</f>
        <v>Anthozoa</v>
      </c>
      <c r="AB3315" s="14" t="str">
        <f>VLOOKUP($U3315,look_up!$A$2:P3341,8,FALSE)</f>
        <v>Alcyonacea</v>
      </c>
      <c r="AC3315" s="14" t="str">
        <f>VLOOKUP($U3315,look_up!$A$2:Q3341,9,FALSE)</f>
        <v>Gorgoniidae</v>
      </c>
      <c r="AD3315" s="14">
        <f>VLOOKUP($U3315,look_up!A$2:P3341,10,FALSE)</f>
        <v>418859</v>
      </c>
      <c r="AE3315" s="16">
        <v>0</v>
      </c>
      <c r="AF3315" s="24" t="s">
        <v>216</v>
      </c>
      <c r="AG3315">
        <v>40</v>
      </c>
      <c r="AH3315" s="16" t="s">
        <v>18</v>
      </c>
      <c r="AI3315" s="16" t="s">
        <v>72</v>
      </c>
      <c r="AJ3315" s="16" t="s">
        <v>214</v>
      </c>
      <c r="AK3315" s="16" t="s">
        <v>236</v>
      </c>
      <c r="AL3315" s="16">
        <v>0</v>
      </c>
    </row>
    <row r="3316" spans="1:38" x14ac:dyDescent="0.3">
      <c r="A3316" s="24" t="s">
        <v>0</v>
      </c>
      <c r="B3316" t="s">
        <v>307</v>
      </c>
      <c r="C3316" t="s">
        <v>274</v>
      </c>
      <c r="D3316">
        <v>-27.488160000000001</v>
      </c>
      <c r="E3316">
        <v>-48.365229999999997</v>
      </c>
      <c r="F3316" s="24" t="s">
        <v>2</v>
      </c>
      <c r="G3316" s="24" t="s">
        <v>3</v>
      </c>
      <c r="H3316" s="25">
        <v>42390</v>
      </c>
      <c r="I3316" s="12" t="s">
        <v>285</v>
      </c>
      <c r="J3316" s="12" t="s">
        <v>270</v>
      </c>
      <c r="K3316" s="12" t="s">
        <v>292</v>
      </c>
      <c r="L3316" s="24" t="s">
        <v>96</v>
      </c>
      <c r="M3316" s="24" t="s">
        <v>272</v>
      </c>
      <c r="N3316" t="s">
        <v>85</v>
      </c>
      <c r="O3316" s="24">
        <v>3</v>
      </c>
      <c r="P3316">
        <v>5</v>
      </c>
      <c r="Q3316">
        <v>5</v>
      </c>
      <c r="R3316">
        <v>22</v>
      </c>
      <c r="S3316" s="24">
        <v>9</v>
      </c>
      <c r="T3316" s="24">
        <v>7.5</v>
      </c>
      <c r="U3316" t="s">
        <v>193</v>
      </c>
      <c r="V3316" s="14" t="str">
        <f>VLOOKUP($U3316,look_up!$A$2:J3342,2,FALSE)</f>
        <v>Gorgônia</v>
      </c>
      <c r="W3316" s="14" t="str">
        <f>VLOOKUP($U3316,look_up!$A$2:K3342,3,FALSE)</f>
        <v>Species</v>
      </c>
      <c r="X3316" s="14" t="str">
        <f>VLOOKUP($U3316,look_up!$A$2:L3342,4,FALSE)</f>
        <v>NA</v>
      </c>
      <c r="Y3316" s="14" t="str">
        <f>VLOOKUP($U3316,look_up!A$2:K3342,5,FALSE)</f>
        <v>Animalia</v>
      </c>
      <c r="Z3316" s="14" t="str">
        <f>VLOOKUP($U3316,look_up!A$2:L3342,6,FALSE)</f>
        <v>Cnidaria</v>
      </c>
      <c r="AA3316" s="14" t="str">
        <f>VLOOKUP($U3316,look_up!A$2:M3342,7,FALSE)</f>
        <v>Anthozoa</v>
      </c>
      <c r="AB3316" s="14" t="str">
        <f>VLOOKUP($U3316,look_up!$A$2:P3342,8,FALSE)</f>
        <v>Alcyonacea</v>
      </c>
      <c r="AC3316" s="14" t="str">
        <f>VLOOKUP($U3316,look_up!$A$2:Q3342,9,FALSE)</f>
        <v>Gorgoniidae</v>
      </c>
      <c r="AD3316" s="14">
        <f>VLOOKUP($U3316,look_up!A$2:P3342,10,FALSE)</f>
        <v>418859</v>
      </c>
      <c r="AE3316" s="16">
        <v>0</v>
      </c>
      <c r="AF3316" s="24" t="s">
        <v>216</v>
      </c>
      <c r="AG3316">
        <v>40</v>
      </c>
      <c r="AH3316" s="16" t="s">
        <v>18</v>
      </c>
      <c r="AI3316" s="16" t="s">
        <v>72</v>
      </c>
      <c r="AJ3316" s="16" t="s">
        <v>214</v>
      </c>
      <c r="AK3316" s="16" t="s">
        <v>236</v>
      </c>
      <c r="AL3316" s="16">
        <v>0</v>
      </c>
    </row>
    <row r="3317" spans="1:38" x14ac:dyDescent="0.3">
      <c r="A3317" s="24" t="s">
        <v>0</v>
      </c>
      <c r="B3317" t="s">
        <v>307</v>
      </c>
      <c r="C3317" t="s">
        <v>274</v>
      </c>
      <c r="D3317">
        <v>-27.488160000000001</v>
      </c>
      <c r="E3317">
        <v>-48.365229999999997</v>
      </c>
      <c r="F3317" s="24" t="s">
        <v>2</v>
      </c>
      <c r="G3317" s="24" t="s">
        <v>3</v>
      </c>
      <c r="H3317" s="25">
        <v>42390</v>
      </c>
      <c r="I3317" s="12" t="s">
        <v>285</v>
      </c>
      <c r="J3317" s="12" t="s">
        <v>270</v>
      </c>
      <c r="K3317" s="12" t="s">
        <v>292</v>
      </c>
      <c r="L3317" s="24" t="s">
        <v>96</v>
      </c>
      <c r="M3317" s="24" t="s">
        <v>272</v>
      </c>
      <c r="N3317" t="s">
        <v>85</v>
      </c>
      <c r="O3317" s="24">
        <v>1</v>
      </c>
      <c r="P3317">
        <v>10</v>
      </c>
      <c r="Q3317">
        <v>10</v>
      </c>
      <c r="R3317">
        <v>16</v>
      </c>
      <c r="S3317" s="24">
        <v>9</v>
      </c>
      <c r="T3317" s="24">
        <v>7.5</v>
      </c>
      <c r="U3317" t="s">
        <v>193</v>
      </c>
      <c r="V3317" s="14" t="str">
        <f>VLOOKUP($U3317,look_up!$A$2:J3343,2,FALSE)</f>
        <v>Gorgônia</v>
      </c>
      <c r="W3317" s="14" t="str">
        <f>VLOOKUP($U3317,look_up!$A$2:K3343,3,FALSE)</f>
        <v>Species</v>
      </c>
      <c r="X3317" s="14" t="str">
        <f>VLOOKUP($U3317,look_up!$A$2:L3343,4,FALSE)</f>
        <v>NA</v>
      </c>
      <c r="Y3317" s="14" t="str">
        <f>VLOOKUP($U3317,look_up!A$2:K3343,5,FALSE)</f>
        <v>Animalia</v>
      </c>
      <c r="Z3317" s="14" t="str">
        <f>VLOOKUP($U3317,look_up!A$2:L3343,6,FALSE)</f>
        <v>Cnidaria</v>
      </c>
      <c r="AA3317" s="14" t="str">
        <f>VLOOKUP($U3317,look_up!A$2:M3343,7,FALSE)</f>
        <v>Anthozoa</v>
      </c>
      <c r="AB3317" s="14" t="str">
        <f>VLOOKUP($U3317,look_up!$A$2:P3343,8,FALSE)</f>
        <v>Alcyonacea</v>
      </c>
      <c r="AC3317" s="14" t="str">
        <f>VLOOKUP($U3317,look_up!$A$2:Q3343,9,FALSE)</f>
        <v>Gorgoniidae</v>
      </c>
      <c r="AD3317" s="14">
        <f>VLOOKUP($U3317,look_up!A$2:P3343,10,FALSE)</f>
        <v>418859</v>
      </c>
      <c r="AE3317" s="16">
        <v>0</v>
      </c>
      <c r="AF3317" s="24" t="s">
        <v>216</v>
      </c>
      <c r="AG3317">
        <v>40</v>
      </c>
      <c r="AH3317" s="16" t="s">
        <v>18</v>
      </c>
      <c r="AI3317" s="16" t="s">
        <v>72</v>
      </c>
      <c r="AJ3317" s="16" t="s">
        <v>214</v>
      </c>
      <c r="AK3317" s="16" t="s">
        <v>236</v>
      </c>
      <c r="AL3317" s="16">
        <v>0</v>
      </c>
    </row>
    <row r="3318" spans="1:38" x14ac:dyDescent="0.3">
      <c r="A3318" s="24" t="s">
        <v>0</v>
      </c>
      <c r="B3318" t="s">
        <v>307</v>
      </c>
      <c r="C3318" t="s">
        <v>274</v>
      </c>
      <c r="D3318">
        <v>-27.488160000000001</v>
      </c>
      <c r="E3318">
        <v>-48.365229999999997</v>
      </c>
      <c r="F3318" s="24" t="s">
        <v>2</v>
      </c>
      <c r="G3318" s="24" t="s">
        <v>3</v>
      </c>
      <c r="H3318" s="25">
        <v>42390</v>
      </c>
      <c r="I3318" s="12" t="s">
        <v>285</v>
      </c>
      <c r="J3318" s="12" t="s">
        <v>270</v>
      </c>
      <c r="K3318" s="12" t="s">
        <v>292</v>
      </c>
      <c r="L3318" s="24" t="s">
        <v>96</v>
      </c>
      <c r="M3318" s="24" t="s">
        <v>272</v>
      </c>
      <c r="N3318" t="s">
        <v>85</v>
      </c>
      <c r="O3318" s="24">
        <v>2</v>
      </c>
      <c r="P3318">
        <v>10</v>
      </c>
      <c r="Q3318">
        <v>10</v>
      </c>
      <c r="R3318">
        <v>16</v>
      </c>
      <c r="S3318" s="24">
        <v>9</v>
      </c>
      <c r="T3318" s="24">
        <v>7.5</v>
      </c>
      <c r="U3318" t="s">
        <v>193</v>
      </c>
      <c r="V3318" s="14" t="str">
        <f>VLOOKUP($U3318,look_up!$A$2:J3344,2,FALSE)</f>
        <v>Gorgônia</v>
      </c>
      <c r="W3318" s="14" t="str">
        <f>VLOOKUP($U3318,look_up!$A$2:K3344,3,FALSE)</f>
        <v>Species</v>
      </c>
      <c r="X3318" s="14" t="str">
        <f>VLOOKUP($U3318,look_up!$A$2:L3344,4,FALSE)</f>
        <v>NA</v>
      </c>
      <c r="Y3318" s="14" t="str">
        <f>VLOOKUP($U3318,look_up!A$2:K3344,5,FALSE)</f>
        <v>Animalia</v>
      </c>
      <c r="Z3318" s="14" t="str">
        <f>VLOOKUP($U3318,look_up!A$2:L3344,6,FALSE)</f>
        <v>Cnidaria</v>
      </c>
      <c r="AA3318" s="14" t="str">
        <f>VLOOKUP($U3318,look_up!A$2:M3344,7,FALSE)</f>
        <v>Anthozoa</v>
      </c>
      <c r="AB3318" s="14" t="str">
        <f>VLOOKUP($U3318,look_up!$A$2:P3344,8,FALSE)</f>
        <v>Alcyonacea</v>
      </c>
      <c r="AC3318" s="14" t="str">
        <f>VLOOKUP($U3318,look_up!$A$2:Q3344,9,FALSE)</f>
        <v>Gorgoniidae</v>
      </c>
      <c r="AD3318" s="14">
        <f>VLOOKUP($U3318,look_up!A$2:P3344,10,FALSE)</f>
        <v>418859</v>
      </c>
      <c r="AE3318" s="16">
        <v>0</v>
      </c>
      <c r="AF3318" s="24" t="s">
        <v>216</v>
      </c>
      <c r="AG3318">
        <v>40</v>
      </c>
      <c r="AH3318" s="16" t="s">
        <v>18</v>
      </c>
      <c r="AI3318" s="16" t="s">
        <v>72</v>
      </c>
      <c r="AJ3318" s="16" t="s">
        <v>214</v>
      </c>
      <c r="AK3318" s="16" t="s">
        <v>236</v>
      </c>
      <c r="AL3318" s="16">
        <v>0</v>
      </c>
    </row>
    <row r="3319" spans="1:38" x14ac:dyDescent="0.3">
      <c r="A3319" s="24" t="s">
        <v>0</v>
      </c>
      <c r="B3319" t="s">
        <v>244</v>
      </c>
      <c r="C3319" t="s">
        <v>275</v>
      </c>
      <c r="D3319">
        <v>-27.2837</v>
      </c>
      <c r="E3319">
        <v>-48.37368</v>
      </c>
      <c r="F3319" s="24" t="s">
        <v>2</v>
      </c>
      <c r="G3319" s="24" t="s">
        <v>3</v>
      </c>
      <c r="H3319" s="25">
        <v>42395</v>
      </c>
      <c r="I3319" s="12" t="s">
        <v>293</v>
      </c>
      <c r="J3319" s="12" t="s">
        <v>270</v>
      </c>
      <c r="K3319" s="12" t="s">
        <v>292</v>
      </c>
      <c r="L3319" s="24" t="s">
        <v>96</v>
      </c>
      <c r="M3319" s="24" t="s">
        <v>272</v>
      </c>
      <c r="N3319" t="s">
        <v>85</v>
      </c>
      <c r="O3319" s="24">
        <v>1</v>
      </c>
      <c r="P3319">
        <v>5</v>
      </c>
      <c r="Q3319">
        <v>5</v>
      </c>
      <c r="R3319">
        <v>26</v>
      </c>
      <c r="S3319" s="24">
        <v>4.5</v>
      </c>
      <c r="T3319" s="24">
        <v>4.7</v>
      </c>
      <c r="U3319" t="s">
        <v>193</v>
      </c>
      <c r="V3319" s="14" t="str">
        <f>VLOOKUP($U3319,look_up!$A$2:J3345,2,FALSE)</f>
        <v>Gorgônia</v>
      </c>
      <c r="W3319" s="14" t="str">
        <f>VLOOKUP($U3319,look_up!$A$2:K3345,3,FALSE)</f>
        <v>Species</v>
      </c>
      <c r="X3319" s="14" t="str">
        <f>VLOOKUP($U3319,look_up!$A$2:L3345,4,FALSE)</f>
        <v>NA</v>
      </c>
      <c r="Y3319" s="14" t="str">
        <f>VLOOKUP($U3319,look_up!A$2:K3345,5,FALSE)</f>
        <v>Animalia</v>
      </c>
      <c r="Z3319" s="14" t="str">
        <f>VLOOKUP($U3319,look_up!A$2:L3345,6,FALSE)</f>
        <v>Cnidaria</v>
      </c>
      <c r="AA3319" s="14" t="str">
        <f>VLOOKUP($U3319,look_up!A$2:M3345,7,FALSE)</f>
        <v>Anthozoa</v>
      </c>
      <c r="AB3319" s="14" t="str">
        <f>VLOOKUP($U3319,look_up!$A$2:P3345,8,FALSE)</f>
        <v>Alcyonacea</v>
      </c>
      <c r="AC3319" s="14" t="str">
        <f>VLOOKUP($U3319,look_up!$A$2:Q3345,9,FALSE)</f>
        <v>Gorgoniidae</v>
      </c>
      <c r="AD3319" s="14">
        <f>VLOOKUP($U3319,look_up!A$2:P3345,10,FALSE)</f>
        <v>418859</v>
      </c>
      <c r="AE3319" s="16">
        <v>0</v>
      </c>
      <c r="AF3319" s="24" t="s">
        <v>216</v>
      </c>
      <c r="AG3319">
        <v>40</v>
      </c>
      <c r="AH3319" s="16" t="s">
        <v>18</v>
      </c>
      <c r="AI3319" s="16" t="s">
        <v>72</v>
      </c>
      <c r="AJ3319" s="16" t="s">
        <v>214</v>
      </c>
      <c r="AK3319" s="16" t="s">
        <v>236</v>
      </c>
      <c r="AL3319" s="16">
        <v>0</v>
      </c>
    </row>
    <row r="3320" spans="1:38" x14ac:dyDescent="0.3">
      <c r="A3320" s="24" t="s">
        <v>0</v>
      </c>
      <c r="B3320" t="s">
        <v>244</v>
      </c>
      <c r="C3320" t="s">
        <v>275</v>
      </c>
      <c r="D3320">
        <v>-27.2837</v>
      </c>
      <c r="E3320">
        <v>-48.37368</v>
      </c>
      <c r="F3320" s="24" t="s">
        <v>2</v>
      </c>
      <c r="G3320" s="24" t="s">
        <v>3</v>
      </c>
      <c r="H3320" s="25">
        <v>42395</v>
      </c>
      <c r="I3320" s="12" t="s">
        <v>293</v>
      </c>
      <c r="J3320" s="12" t="s">
        <v>270</v>
      </c>
      <c r="K3320" s="12" t="s">
        <v>292</v>
      </c>
      <c r="L3320" s="24" t="s">
        <v>96</v>
      </c>
      <c r="M3320" s="24" t="s">
        <v>272</v>
      </c>
      <c r="N3320" t="s">
        <v>85</v>
      </c>
      <c r="O3320" s="24">
        <v>2</v>
      </c>
      <c r="P3320">
        <v>5</v>
      </c>
      <c r="Q3320">
        <v>5</v>
      </c>
      <c r="R3320">
        <v>26</v>
      </c>
      <c r="S3320" s="24">
        <v>4.5</v>
      </c>
      <c r="T3320" s="24">
        <v>4.7</v>
      </c>
      <c r="U3320" t="s">
        <v>193</v>
      </c>
      <c r="V3320" s="14" t="str">
        <f>VLOOKUP($U3320,look_up!$A$2:J3346,2,FALSE)</f>
        <v>Gorgônia</v>
      </c>
      <c r="W3320" s="14" t="str">
        <f>VLOOKUP($U3320,look_up!$A$2:K3346,3,FALSE)</f>
        <v>Species</v>
      </c>
      <c r="X3320" s="14" t="str">
        <f>VLOOKUP($U3320,look_up!$A$2:L3346,4,FALSE)</f>
        <v>NA</v>
      </c>
      <c r="Y3320" s="14" t="str">
        <f>VLOOKUP($U3320,look_up!A$2:K3346,5,FALSE)</f>
        <v>Animalia</v>
      </c>
      <c r="Z3320" s="14" t="str">
        <f>VLOOKUP($U3320,look_up!A$2:L3346,6,FALSE)</f>
        <v>Cnidaria</v>
      </c>
      <c r="AA3320" s="14" t="str">
        <f>VLOOKUP($U3320,look_up!A$2:M3346,7,FALSE)</f>
        <v>Anthozoa</v>
      </c>
      <c r="AB3320" s="14" t="str">
        <f>VLOOKUP($U3320,look_up!$A$2:P3346,8,FALSE)</f>
        <v>Alcyonacea</v>
      </c>
      <c r="AC3320" s="14" t="str">
        <f>VLOOKUP($U3320,look_up!$A$2:Q3346,9,FALSE)</f>
        <v>Gorgoniidae</v>
      </c>
      <c r="AD3320" s="14">
        <f>VLOOKUP($U3320,look_up!A$2:P3346,10,FALSE)</f>
        <v>418859</v>
      </c>
      <c r="AE3320" s="16">
        <v>0</v>
      </c>
      <c r="AF3320" s="24" t="s">
        <v>216</v>
      </c>
      <c r="AG3320">
        <v>40</v>
      </c>
      <c r="AH3320" s="16" t="s">
        <v>18</v>
      </c>
      <c r="AI3320" s="16" t="s">
        <v>72</v>
      </c>
      <c r="AJ3320" s="16" t="s">
        <v>214</v>
      </c>
      <c r="AK3320" s="16" t="s">
        <v>236</v>
      </c>
      <c r="AL3320" s="16">
        <v>0</v>
      </c>
    </row>
    <row r="3321" spans="1:38" x14ac:dyDescent="0.3">
      <c r="A3321" s="24" t="s">
        <v>0</v>
      </c>
      <c r="B3321" t="s">
        <v>244</v>
      </c>
      <c r="C3321" t="s">
        <v>275</v>
      </c>
      <c r="D3321">
        <v>-27.2837</v>
      </c>
      <c r="E3321">
        <v>-48.37368</v>
      </c>
      <c r="F3321" s="24" t="s">
        <v>2</v>
      </c>
      <c r="G3321" s="24" t="s">
        <v>3</v>
      </c>
      <c r="H3321" s="25">
        <v>42395</v>
      </c>
      <c r="I3321" s="12" t="s">
        <v>293</v>
      </c>
      <c r="J3321" s="12" t="s">
        <v>270</v>
      </c>
      <c r="K3321" s="12" t="s">
        <v>292</v>
      </c>
      <c r="L3321" s="24" t="s">
        <v>96</v>
      </c>
      <c r="M3321" s="24" t="s">
        <v>272</v>
      </c>
      <c r="N3321" t="s">
        <v>85</v>
      </c>
      <c r="O3321" s="24">
        <v>3</v>
      </c>
      <c r="P3321">
        <v>5</v>
      </c>
      <c r="Q3321">
        <v>5</v>
      </c>
      <c r="R3321">
        <v>26</v>
      </c>
      <c r="S3321" s="24">
        <v>4.5</v>
      </c>
      <c r="T3321" s="24">
        <v>4.7</v>
      </c>
      <c r="U3321" t="s">
        <v>193</v>
      </c>
      <c r="V3321" s="14" t="str">
        <f>VLOOKUP($U3321,look_up!$A$2:J3347,2,FALSE)</f>
        <v>Gorgônia</v>
      </c>
      <c r="W3321" s="14" t="str">
        <f>VLOOKUP($U3321,look_up!$A$2:K3347,3,FALSE)</f>
        <v>Species</v>
      </c>
      <c r="X3321" s="14" t="str">
        <f>VLOOKUP($U3321,look_up!$A$2:L3347,4,FALSE)</f>
        <v>NA</v>
      </c>
      <c r="Y3321" s="14" t="str">
        <f>VLOOKUP($U3321,look_up!A$2:K3347,5,FALSE)</f>
        <v>Animalia</v>
      </c>
      <c r="Z3321" s="14" t="str">
        <f>VLOOKUP($U3321,look_up!A$2:L3347,6,FALSE)</f>
        <v>Cnidaria</v>
      </c>
      <c r="AA3321" s="14" t="str">
        <f>VLOOKUP($U3321,look_up!A$2:M3347,7,FALSE)</f>
        <v>Anthozoa</v>
      </c>
      <c r="AB3321" s="14" t="str">
        <f>VLOOKUP($U3321,look_up!$A$2:P3347,8,FALSE)</f>
        <v>Alcyonacea</v>
      </c>
      <c r="AC3321" s="14" t="str">
        <f>VLOOKUP($U3321,look_up!$A$2:Q3347,9,FALSE)</f>
        <v>Gorgoniidae</v>
      </c>
      <c r="AD3321" s="14">
        <f>VLOOKUP($U3321,look_up!A$2:P3347,10,FALSE)</f>
        <v>418859</v>
      </c>
      <c r="AE3321" s="16">
        <v>0</v>
      </c>
      <c r="AF3321" s="24" t="s">
        <v>216</v>
      </c>
      <c r="AG3321">
        <v>40</v>
      </c>
      <c r="AH3321" s="16" t="s">
        <v>18</v>
      </c>
      <c r="AI3321" s="16" t="s">
        <v>72</v>
      </c>
      <c r="AJ3321" s="16" t="s">
        <v>214</v>
      </c>
      <c r="AK3321" s="16" t="s">
        <v>236</v>
      </c>
      <c r="AL3321" s="16">
        <v>0</v>
      </c>
    </row>
    <row r="3322" spans="1:38" x14ac:dyDescent="0.3">
      <c r="A3322" s="24" t="s">
        <v>0</v>
      </c>
      <c r="B3322" t="s">
        <v>244</v>
      </c>
      <c r="C3322" t="s">
        <v>275</v>
      </c>
      <c r="D3322">
        <v>-27.2837</v>
      </c>
      <c r="E3322">
        <v>-48.37368</v>
      </c>
      <c r="F3322" s="24" t="s">
        <v>2</v>
      </c>
      <c r="G3322" s="24" t="s">
        <v>3</v>
      </c>
      <c r="H3322" s="25">
        <v>42395</v>
      </c>
      <c r="I3322" s="12" t="s">
        <v>293</v>
      </c>
      <c r="J3322" s="12" t="s">
        <v>270</v>
      </c>
      <c r="K3322" s="12" t="s">
        <v>292</v>
      </c>
      <c r="L3322" s="24" t="s">
        <v>96</v>
      </c>
      <c r="M3322" s="24" t="s">
        <v>272</v>
      </c>
      <c r="N3322" t="s">
        <v>85</v>
      </c>
      <c r="O3322" s="24">
        <v>1</v>
      </c>
      <c r="P3322">
        <v>10</v>
      </c>
      <c r="Q3322">
        <v>10</v>
      </c>
      <c r="R3322">
        <v>17</v>
      </c>
      <c r="S3322" s="24">
        <v>4.5</v>
      </c>
      <c r="T3322" s="24">
        <v>4.7</v>
      </c>
      <c r="U3322" t="s">
        <v>193</v>
      </c>
      <c r="V3322" s="14" t="str">
        <f>VLOOKUP($U3322,look_up!$A$2:J3348,2,FALSE)</f>
        <v>Gorgônia</v>
      </c>
      <c r="W3322" s="14" t="str">
        <f>VLOOKUP($U3322,look_up!$A$2:K3348,3,FALSE)</f>
        <v>Species</v>
      </c>
      <c r="X3322" s="14" t="str">
        <f>VLOOKUP($U3322,look_up!$A$2:L3348,4,FALSE)</f>
        <v>NA</v>
      </c>
      <c r="Y3322" s="14" t="str">
        <f>VLOOKUP($U3322,look_up!A$2:K3348,5,FALSE)</f>
        <v>Animalia</v>
      </c>
      <c r="Z3322" s="14" t="str">
        <f>VLOOKUP($U3322,look_up!A$2:L3348,6,FALSE)</f>
        <v>Cnidaria</v>
      </c>
      <c r="AA3322" s="14" t="str">
        <f>VLOOKUP($U3322,look_up!A$2:M3348,7,FALSE)</f>
        <v>Anthozoa</v>
      </c>
      <c r="AB3322" s="14" t="str">
        <f>VLOOKUP($U3322,look_up!$A$2:P3348,8,FALSE)</f>
        <v>Alcyonacea</v>
      </c>
      <c r="AC3322" s="14" t="str">
        <f>VLOOKUP($U3322,look_up!$A$2:Q3348,9,FALSE)</f>
        <v>Gorgoniidae</v>
      </c>
      <c r="AD3322" s="14">
        <f>VLOOKUP($U3322,look_up!A$2:P3348,10,FALSE)</f>
        <v>418859</v>
      </c>
      <c r="AE3322" s="16">
        <v>0</v>
      </c>
      <c r="AF3322" s="24" t="s">
        <v>216</v>
      </c>
      <c r="AG3322">
        <v>40</v>
      </c>
      <c r="AH3322" s="16" t="s">
        <v>18</v>
      </c>
      <c r="AI3322" s="16" t="s">
        <v>72</v>
      </c>
      <c r="AJ3322" s="16" t="s">
        <v>214</v>
      </c>
      <c r="AK3322" s="16" t="s">
        <v>236</v>
      </c>
      <c r="AL3322" s="16">
        <v>0</v>
      </c>
    </row>
    <row r="3323" spans="1:38" x14ac:dyDescent="0.3">
      <c r="A3323" s="24" t="s">
        <v>0</v>
      </c>
      <c r="B3323" t="s">
        <v>244</v>
      </c>
      <c r="C3323" t="s">
        <v>275</v>
      </c>
      <c r="D3323">
        <v>-27.2837</v>
      </c>
      <c r="E3323">
        <v>-48.37368</v>
      </c>
      <c r="F3323" s="24" t="s">
        <v>2</v>
      </c>
      <c r="G3323" s="24" t="s">
        <v>3</v>
      </c>
      <c r="H3323" s="25">
        <v>42395</v>
      </c>
      <c r="I3323" s="12" t="s">
        <v>293</v>
      </c>
      <c r="J3323" s="12" t="s">
        <v>270</v>
      </c>
      <c r="K3323" s="12" t="s">
        <v>292</v>
      </c>
      <c r="L3323" s="24" t="s">
        <v>96</v>
      </c>
      <c r="M3323" s="24" t="s">
        <v>272</v>
      </c>
      <c r="N3323" t="s">
        <v>85</v>
      </c>
      <c r="O3323" s="24">
        <v>2</v>
      </c>
      <c r="P3323">
        <v>10</v>
      </c>
      <c r="Q3323">
        <v>10</v>
      </c>
      <c r="R3323">
        <v>17</v>
      </c>
      <c r="S3323" s="24">
        <v>4.5</v>
      </c>
      <c r="T3323" s="24">
        <v>4.7</v>
      </c>
      <c r="U3323" t="s">
        <v>193</v>
      </c>
      <c r="V3323" s="14" t="str">
        <f>VLOOKUP($U3323,look_up!$A$2:J3349,2,FALSE)</f>
        <v>Gorgônia</v>
      </c>
      <c r="W3323" s="14" t="str">
        <f>VLOOKUP($U3323,look_up!$A$2:K3349,3,FALSE)</f>
        <v>Species</v>
      </c>
      <c r="X3323" s="14" t="str">
        <f>VLOOKUP($U3323,look_up!$A$2:L3349,4,FALSE)</f>
        <v>NA</v>
      </c>
      <c r="Y3323" s="14" t="str">
        <f>VLOOKUP($U3323,look_up!A$2:K3349,5,FALSE)</f>
        <v>Animalia</v>
      </c>
      <c r="Z3323" s="14" t="str">
        <f>VLOOKUP($U3323,look_up!A$2:L3349,6,FALSE)</f>
        <v>Cnidaria</v>
      </c>
      <c r="AA3323" s="14" t="str">
        <f>VLOOKUP($U3323,look_up!A$2:M3349,7,FALSE)</f>
        <v>Anthozoa</v>
      </c>
      <c r="AB3323" s="14" t="str">
        <f>VLOOKUP($U3323,look_up!$A$2:P3349,8,FALSE)</f>
        <v>Alcyonacea</v>
      </c>
      <c r="AC3323" s="14" t="str">
        <f>VLOOKUP($U3323,look_up!$A$2:Q3349,9,FALSE)</f>
        <v>Gorgoniidae</v>
      </c>
      <c r="AD3323" s="14">
        <f>VLOOKUP($U3323,look_up!A$2:P3349,10,FALSE)</f>
        <v>418859</v>
      </c>
      <c r="AE3323" s="16">
        <v>0</v>
      </c>
      <c r="AF3323" s="24" t="s">
        <v>216</v>
      </c>
      <c r="AG3323">
        <v>40</v>
      </c>
      <c r="AH3323" s="16" t="s">
        <v>18</v>
      </c>
      <c r="AI3323" s="16" t="s">
        <v>72</v>
      </c>
      <c r="AJ3323" s="16" t="s">
        <v>214</v>
      </c>
      <c r="AK3323" s="16" t="s">
        <v>236</v>
      </c>
      <c r="AL3323" s="16">
        <v>0</v>
      </c>
    </row>
    <row r="3324" spans="1:38" x14ac:dyDescent="0.3">
      <c r="A3324" s="24" t="s">
        <v>0</v>
      </c>
      <c r="B3324" t="s">
        <v>244</v>
      </c>
      <c r="C3324" t="s">
        <v>275</v>
      </c>
      <c r="D3324">
        <v>-27.2837</v>
      </c>
      <c r="E3324">
        <v>-48.37368</v>
      </c>
      <c r="F3324" s="24" t="s">
        <v>2</v>
      </c>
      <c r="G3324" s="24" t="s">
        <v>3</v>
      </c>
      <c r="H3324" s="25">
        <v>42395</v>
      </c>
      <c r="I3324" s="12" t="s">
        <v>293</v>
      </c>
      <c r="J3324" s="12" t="s">
        <v>270</v>
      </c>
      <c r="K3324" s="12" t="s">
        <v>292</v>
      </c>
      <c r="L3324" s="24" t="s">
        <v>96</v>
      </c>
      <c r="M3324" s="24" t="s">
        <v>272</v>
      </c>
      <c r="N3324" t="s">
        <v>85</v>
      </c>
      <c r="O3324" s="24">
        <v>3</v>
      </c>
      <c r="P3324">
        <v>10</v>
      </c>
      <c r="Q3324">
        <v>10</v>
      </c>
      <c r="R3324">
        <v>17</v>
      </c>
      <c r="S3324" s="24">
        <v>4.5</v>
      </c>
      <c r="T3324" s="24">
        <v>4.7</v>
      </c>
      <c r="U3324" t="s">
        <v>193</v>
      </c>
      <c r="V3324" s="14" t="str">
        <f>VLOOKUP($U3324,look_up!$A$2:J3350,2,FALSE)</f>
        <v>Gorgônia</v>
      </c>
      <c r="W3324" s="14" t="str">
        <f>VLOOKUP($U3324,look_up!$A$2:K3350,3,FALSE)</f>
        <v>Species</v>
      </c>
      <c r="X3324" s="14" t="str">
        <f>VLOOKUP($U3324,look_up!$A$2:L3350,4,FALSE)</f>
        <v>NA</v>
      </c>
      <c r="Y3324" s="14" t="str">
        <f>VLOOKUP($U3324,look_up!A$2:K3350,5,FALSE)</f>
        <v>Animalia</v>
      </c>
      <c r="Z3324" s="14" t="str">
        <f>VLOOKUP($U3324,look_up!A$2:L3350,6,FALSE)</f>
        <v>Cnidaria</v>
      </c>
      <c r="AA3324" s="14" t="str">
        <f>VLOOKUP($U3324,look_up!A$2:M3350,7,FALSE)</f>
        <v>Anthozoa</v>
      </c>
      <c r="AB3324" s="14" t="str">
        <f>VLOOKUP($U3324,look_up!$A$2:P3350,8,FALSE)</f>
        <v>Alcyonacea</v>
      </c>
      <c r="AC3324" s="14" t="str">
        <f>VLOOKUP($U3324,look_up!$A$2:Q3350,9,FALSE)</f>
        <v>Gorgoniidae</v>
      </c>
      <c r="AD3324" s="14">
        <f>VLOOKUP($U3324,look_up!A$2:P3350,10,FALSE)</f>
        <v>418859</v>
      </c>
      <c r="AE3324" s="16">
        <v>0</v>
      </c>
      <c r="AF3324" s="24" t="s">
        <v>216</v>
      </c>
      <c r="AG3324">
        <v>40</v>
      </c>
      <c r="AH3324" s="16" t="s">
        <v>18</v>
      </c>
      <c r="AI3324" s="16" t="s">
        <v>72</v>
      </c>
      <c r="AJ3324" s="16" t="s">
        <v>214</v>
      </c>
      <c r="AK3324" s="16" t="s">
        <v>236</v>
      </c>
      <c r="AL3324" s="16">
        <v>0</v>
      </c>
    </row>
    <row r="3325" spans="1:38" x14ac:dyDescent="0.3">
      <c r="A3325" s="24" t="s">
        <v>0</v>
      </c>
      <c r="B3325" t="s">
        <v>266</v>
      </c>
      <c r="C3325" t="s">
        <v>277</v>
      </c>
      <c r="D3325">
        <v>-27.296009999999999</v>
      </c>
      <c r="E3325">
        <v>-48.36168</v>
      </c>
      <c r="F3325" s="24" t="s">
        <v>2</v>
      </c>
      <c r="G3325" s="24" t="s">
        <v>3</v>
      </c>
      <c r="H3325" s="25">
        <v>42404</v>
      </c>
      <c r="I3325" s="12" t="s">
        <v>280</v>
      </c>
      <c r="J3325" s="12" t="s">
        <v>245</v>
      </c>
      <c r="K3325" s="12" t="s">
        <v>292</v>
      </c>
      <c r="L3325" s="24" t="s">
        <v>96</v>
      </c>
      <c r="M3325" s="24" t="s">
        <v>272</v>
      </c>
      <c r="N3325" t="s">
        <v>85</v>
      </c>
      <c r="O3325" s="24">
        <v>1</v>
      </c>
      <c r="P3325">
        <v>5</v>
      </c>
      <c r="Q3325">
        <v>5</v>
      </c>
      <c r="R3325">
        <v>24</v>
      </c>
      <c r="S3325" s="24">
        <v>6</v>
      </c>
      <c r="T3325" s="24">
        <v>6</v>
      </c>
      <c r="U3325" t="s">
        <v>193</v>
      </c>
      <c r="V3325" s="14" t="str">
        <f>VLOOKUP($U3325,look_up!$A$2:J3351,2,FALSE)</f>
        <v>Gorgônia</v>
      </c>
      <c r="W3325" s="14" t="str">
        <f>VLOOKUP($U3325,look_up!$A$2:K3351,3,FALSE)</f>
        <v>Species</v>
      </c>
      <c r="X3325" s="14" t="str">
        <f>VLOOKUP($U3325,look_up!$A$2:L3351,4,FALSE)</f>
        <v>NA</v>
      </c>
      <c r="Y3325" s="14" t="str">
        <f>VLOOKUP($U3325,look_up!A$2:K3351,5,FALSE)</f>
        <v>Animalia</v>
      </c>
      <c r="Z3325" s="14" t="str">
        <f>VLOOKUP($U3325,look_up!A$2:L3351,6,FALSE)</f>
        <v>Cnidaria</v>
      </c>
      <c r="AA3325" s="14" t="str">
        <f>VLOOKUP($U3325,look_up!A$2:M3351,7,FALSE)</f>
        <v>Anthozoa</v>
      </c>
      <c r="AB3325" s="14" t="str">
        <f>VLOOKUP($U3325,look_up!$A$2:P3351,8,FALSE)</f>
        <v>Alcyonacea</v>
      </c>
      <c r="AC3325" s="14" t="str">
        <f>VLOOKUP($U3325,look_up!$A$2:Q3351,9,FALSE)</f>
        <v>Gorgoniidae</v>
      </c>
      <c r="AD3325" s="14">
        <f>VLOOKUP($U3325,look_up!A$2:P3351,10,FALSE)</f>
        <v>418859</v>
      </c>
      <c r="AE3325" s="16">
        <v>0</v>
      </c>
      <c r="AF3325" s="24" t="s">
        <v>216</v>
      </c>
      <c r="AG3325">
        <v>40</v>
      </c>
      <c r="AH3325" s="16" t="s">
        <v>18</v>
      </c>
      <c r="AI3325" s="16" t="s">
        <v>72</v>
      </c>
      <c r="AJ3325" s="16" t="s">
        <v>214</v>
      </c>
      <c r="AK3325" s="16" t="s">
        <v>236</v>
      </c>
      <c r="AL3325" s="16">
        <v>0</v>
      </c>
    </row>
    <row r="3326" spans="1:38" x14ac:dyDescent="0.3">
      <c r="A3326" s="24" t="s">
        <v>0</v>
      </c>
      <c r="B3326" t="s">
        <v>266</v>
      </c>
      <c r="C3326" t="s">
        <v>277</v>
      </c>
      <c r="D3326">
        <v>-27.296009999999999</v>
      </c>
      <c r="E3326">
        <v>-48.36168</v>
      </c>
      <c r="F3326" s="24" t="s">
        <v>2</v>
      </c>
      <c r="G3326" s="24" t="s">
        <v>3</v>
      </c>
      <c r="H3326" s="25">
        <v>42404</v>
      </c>
      <c r="I3326" s="12" t="s">
        <v>280</v>
      </c>
      <c r="J3326" s="12" t="s">
        <v>245</v>
      </c>
      <c r="K3326" s="12" t="s">
        <v>292</v>
      </c>
      <c r="L3326" s="24" t="s">
        <v>96</v>
      </c>
      <c r="M3326" s="24" t="s">
        <v>272</v>
      </c>
      <c r="N3326" t="s">
        <v>85</v>
      </c>
      <c r="O3326" s="24">
        <v>2</v>
      </c>
      <c r="P3326">
        <v>5</v>
      </c>
      <c r="Q3326">
        <v>5</v>
      </c>
      <c r="R3326">
        <v>24</v>
      </c>
      <c r="S3326" s="24">
        <v>6</v>
      </c>
      <c r="T3326" s="24">
        <v>6</v>
      </c>
      <c r="U3326" t="s">
        <v>193</v>
      </c>
      <c r="V3326" s="14" t="str">
        <f>VLOOKUP($U3326,look_up!$A$2:J3352,2,FALSE)</f>
        <v>Gorgônia</v>
      </c>
      <c r="W3326" s="14" t="str">
        <f>VLOOKUP($U3326,look_up!$A$2:K3352,3,FALSE)</f>
        <v>Species</v>
      </c>
      <c r="X3326" s="14" t="str">
        <f>VLOOKUP($U3326,look_up!$A$2:L3352,4,FALSE)</f>
        <v>NA</v>
      </c>
      <c r="Y3326" s="14" t="str">
        <f>VLOOKUP($U3326,look_up!A$2:K3352,5,FALSE)</f>
        <v>Animalia</v>
      </c>
      <c r="Z3326" s="14" t="str">
        <f>VLOOKUP($U3326,look_up!A$2:L3352,6,FALSE)</f>
        <v>Cnidaria</v>
      </c>
      <c r="AA3326" s="14" t="str">
        <f>VLOOKUP($U3326,look_up!A$2:M3352,7,FALSE)</f>
        <v>Anthozoa</v>
      </c>
      <c r="AB3326" s="14" t="str">
        <f>VLOOKUP($U3326,look_up!$A$2:P3352,8,FALSE)</f>
        <v>Alcyonacea</v>
      </c>
      <c r="AC3326" s="14" t="str">
        <f>VLOOKUP($U3326,look_up!$A$2:Q3352,9,FALSE)</f>
        <v>Gorgoniidae</v>
      </c>
      <c r="AD3326" s="14">
        <f>VLOOKUP($U3326,look_up!A$2:P3352,10,FALSE)</f>
        <v>418859</v>
      </c>
      <c r="AE3326" s="16">
        <v>0</v>
      </c>
      <c r="AF3326" s="24" t="s">
        <v>216</v>
      </c>
      <c r="AG3326">
        <v>40</v>
      </c>
      <c r="AH3326" s="16" t="s">
        <v>18</v>
      </c>
      <c r="AI3326" s="16" t="s">
        <v>72</v>
      </c>
      <c r="AJ3326" s="16" t="s">
        <v>214</v>
      </c>
      <c r="AK3326" s="16" t="s">
        <v>236</v>
      </c>
      <c r="AL3326" s="16">
        <v>0</v>
      </c>
    </row>
    <row r="3327" spans="1:38" x14ac:dyDescent="0.3">
      <c r="A3327" s="24" t="s">
        <v>0</v>
      </c>
      <c r="B3327" t="s">
        <v>266</v>
      </c>
      <c r="C3327" t="s">
        <v>277</v>
      </c>
      <c r="D3327">
        <v>-27.296009999999999</v>
      </c>
      <c r="E3327">
        <v>-48.36168</v>
      </c>
      <c r="F3327" s="24" t="s">
        <v>2</v>
      </c>
      <c r="G3327" s="24" t="s">
        <v>3</v>
      </c>
      <c r="H3327" s="25">
        <v>42404</v>
      </c>
      <c r="I3327" s="12" t="s">
        <v>280</v>
      </c>
      <c r="J3327" s="12" t="s">
        <v>245</v>
      </c>
      <c r="K3327" s="12" t="s">
        <v>292</v>
      </c>
      <c r="L3327" s="24" t="s">
        <v>96</v>
      </c>
      <c r="M3327" s="24" t="s">
        <v>272</v>
      </c>
      <c r="N3327" t="s">
        <v>85</v>
      </c>
      <c r="O3327" s="24">
        <v>3</v>
      </c>
      <c r="P3327">
        <v>5</v>
      </c>
      <c r="Q3327">
        <v>5</v>
      </c>
      <c r="R3327">
        <v>24</v>
      </c>
      <c r="S3327" s="24">
        <v>6</v>
      </c>
      <c r="T3327" s="24">
        <v>6</v>
      </c>
      <c r="U3327" t="s">
        <v>193</v>
      </c>
      <c r="V3327" s="14" t="str">
        <f>VLOOKUP($U3327,look_up!$A$2:J3353,2,FALSE)</f>
        <v>Gorgônia</v>
      </c>
      <c r="W3327" s="14" t="str">
        <f>VLOOKUP($U3327,look_up!$A$2:K3353,3,FALSE)</f>
        <v>Species</v>
      </c>
      <c r="X3327" s="14" t="str">
        <f>VLOOKUP($U3327,look_up!$A$2:L3353,4,FALSE)</f>
        <v>NA</v>
      </c>
      <c r="Y3327" s="14" t="str">
        <f>VLOOKUP($U3327,look_up!A$2:K3353,5,FALSE)</f>
        <v>Animalia</v>
      </c>
      <c r="Z3327" s="14" t="str">
        <f>VLOOKUP($U3327,look_up!A$2:L3353,6,FALSE)</f>
        <v>Cnidaria</v>
      </c>
      <c r="AA3327" s="14" t="str">
        <f>VLOOKUP($U3327,look_up!A$2:M3353,7,FALSE)</f>
        <v>Anthozoa</v>
      </c>
      <c r="AB3327" s="14" t="str">
        <f>VLOOKUP($U3327,look_up!$A$2:P3353,8,FALSE)</f>
        <v>Alcyonacea</v>
      </c>
      <c r="AC3327" s="14" t="str">
        <f>VLOOKUP($U3327,look_up!$A$2:Q3353,9,FALSE)</f>
        <v>Gorgoniidae</v>
      </c>
      <c r="AD3327" s="14">
        <f>VLOOKUP($U3327,look_up!A$2:P3353,10,FALSE)</f>
        <v>418859</v>
      </c>
      <c r="AE3327" s="16">
        <v>0</v>
      </c>
      <c r="AF3327" s="24" t="s">
        <v>216</v>
      </c>
      <c r="AG3327">
        <v>40</v>
      </c>
      <c r="AH3327" s="16" t="s">
        <v>18</v>
      </c>
      <c r="AI3327" s="16" t="s">
        <v>72</v>
      </c>
      <c r="AJ3327" s="16" t="s">
        <v>214</v>
      </c>
      <c r="AK3327" s="16" t="s">
        <v>236</v>
      </c>
      <c r="AL3327" s="16">
        <v>0</v>
      </c>
    </row>
    <row r="3328" spans="1:38" x14ac:dyDescent="0.3">
      <c r="A3328" s="24" t="s">
        <v>0</v>
      </c>
      <c r="B3328" t="s">
        <v>266</v>
      </c>
      <c r="C3328" t="s">
        <v>277</v>
      </c>
      <c r="D3328">
        <v>-27.296009999999999</v>
      </c>
      <c r="E3328">
        <v>-48.36168</v>
      </c>
      <c r="F3328" s="24" t="s">
        <v>2</v>
      </c>
      <c r="G3328" s="24" t="s">
        <v>3</v>
      </c>
      <c r="H3328" s="25">
        <v>42404</v>
      </c>
      <c r="I3328" s="12" t="s">
        <v>280</v>
      </c>
      <c r="J3328" s="12" t="s">
        <v>245</v>
      </c>
      <c r="K3328" s="12" t="s">
        <v>292</v>
      </c>
      <c r="L3328" s="24" t="s">
        <v>96</v>
      </c>
      <c r="M3328" s="24" t="s">
        <v>272</v>
      </c>
      <c r="N3328" t="s">
        <v>85</v>
      </c>
      <c r="O3328" s="24">
        <v>1</v>
      </c>
      <c r="P3328">
        <v>10</v>
      </c>
      <c r="Q3328">
        <v>10</v>
      </c>
      <c r="R3328">
        <v>24</v>
      </c>
      <c r="S3328" s="24">
        <v>6</v>
      </c>
      <c r="T3328" s="24">
        <v>6</v>
      </c>
      <c r="U3328" t="s">
        <v>193</v>
      </c>
      <c r="V3328" s="14" t="str">
        <f>VLOOKUP($U3328,look_up!$A$2:J3354,2,FALSE)</f>
        <v>Gorgônia</v>
      </c>
      <c r="W3328" s="14" t="str">
        <f>VLOOKUP($U3328,look_up!$A$2:K3354,3,FALSE)</f>
        <v>Species</v>
      </c>
      <c r="X3328" s="14" t="str">
        <f>VLOOKUP($U3328,look_up!$A$2:L3354,4,FALSE)</f>
        <v>NA</v>
      </c>
      <c r="Y3328" s="14" t="str">
        <f>VLOOKUP($U3328,look_up!A$2:K3354,5,FALSE)</f>
        <v>Animalia</v>
      </c>
      <c r="Z3328" s="14" t="str">
        <f>VLOOKUP($U3328,look_up!A$2:L3354,6,FALSE)</f>
        <v>Cnidaria</v>
      </c>
      <c r="AA3328" s="14" t="str">
        <f>VLOOKUP($U3328,look_up!A$2:M3354,7,FALSE)</f>
        <v>Anthozoa</v>
      </c>
      <c r="AB3328" s="14" t="str">
        <f>VLOOKUP($U3328,look_up!$A$2:P3354,8,FALSE)</f>
        <v>Alcyonacea</v>
      </c>
      <c r="AC3328" s="14" t="str">
        <f>VLOOKUP($U3328,look_up!$A$2:Q3354,9,FALSE)</f>
        <v>Gorgoniidae</v>
      </c>
      <c r="AD3328" s="14">
        <f>VLOOKUP($U3328,look_up!A$2:P3354,10,FALSE)</f>
        <v>418859</v>
      </c>
      <c r="AE3328" s="16">
        <v>0</v>
      </c>
      <c r="AF3328" s="24" t="s">
        <v>216</v>
      </c>
      <c r="AG3328">
        <v>40</v>
      </c>
      <c r="AH3328" s="16" t="s">
        <v>18</v>
      </c>
      <c r="AI3328" s="16" t="s">
        <v>72</v>
      </c>
      <c r="AJ3328" s="16" t="s">
        <v>214</v>
      </c>
      <c r="AK3328" s="16" t="s">
        <v>236</v>
      </c>
      <c r="AL3328" s="16">
        <v>0</v>
      </c>
    </row>
    <row r="3329" spans="1:38" x14ac:dyDescent="0.3">
      <c r="A3329" s="24" t="s">
        <v>0</v>
      </c>
      <c r="B3329" t="s">
        <v>266</v>
      </c>
      <c r="C3329" t="s">
        <v>277</v>
      </c>
      <c r="D3329">
        <v>-27.296009999999999</v>
      </c>
      <c r="E3329">
        <v>-48.36168</v>
      </c>
      <c r="F3329" s="24" t="s">
        <v>2</v>
      </c>
      <c r="G3329" s="24" t="s">
        <v>3</v>
      </c>
      <c r="H3329" s="25">
        <v>42404</v>
      </c>
      <c r="I3329" s="12" t="s">
        <v>280</v>
      </c>
      <c r="J3329" s="12" t="s">
        <v>245</v>
      </c>
      <c r="K3329" s="12" t="s">
        <v>292</v>
      </c>
      <c r="L3329" s="24" t="s">
        <v>96</v>
      </c>
      <c r="M3329" s="24" t="s">
        <v>272</v>
      </c>
      <c r="N3329" t="s">
        <v>85</v>
      </c>
      <c r="O3329" s="24">
        <v>2</v>
      </c>
      <c r="P3329">
        <v>10</v>
      </c>
      <c r="Q3329">
        <v>10</v>
      </c>
      <c r="R3329">
        <v>24</v>
      </c>
      <c r="S3329" s="24">
        <v>6</v>
      </c>
      <c r="T3329" s="24">
        <v>6</v>
      </c>
      <c r="U3329" t="s">
        <v>193</v>
      </c>
      <c r="V3329" s="14" t="str">
        <f>VLOOKUP($U3329,look_up!$A$2:J3355,2,FALSE)</f>
        <v>Gorgônia</v>
      </c>
      <c r="W3329" s="14" t="str">
        <f>VLOOKUP($U3329,look_up!$A$2:K3355,3,FALSE)</f>
        <v>Species</v>
      </c>
      <c r="X3329" s="14" t="str">
        <f>VLOOKUP($U3329,look_up!$A$2:L3355,4,FALSE)</f>
        <v>NA</v>
      </c>
      <c r="Y3329" s="14" t="str">
        <f>VLOOKUP($U3329,look_up!A$2:K3355,5,FALSE)</f>
        <v>Animalia</v>
      </c>
      <c r="Z3329" s="14" t="str">
        <f>VLOOKUP($U3329,look_up!A$2:L3355,6,FALSE)</f>
        <v>Cnidaria</v>
      </c>
      <c r="AA3329" s="14" t="str">
        <f>VLOOKUP($U3329,look_up!A$2:M3355,7,FALSE)</f>
        <v>Anthozoa</v>
      </c>
      <c r="AB3329" s="14" t="str">
        <f>VLOOKUP($U3329,look_up!$A$2:P3355,8,FALSE)</f>
        <v>Alcyonacea</v>
      </c>
      <c r="AC3329" s="14" t="str">
        <f>VLOOKUP($U3329,look_up!$A$2:Q3355,9,FALSE)</f>
        <v>Gorgoniidae</v>
      </c>
      <c r="AD3329" s="14">
        <f>VLOOKUP($U3329,look_up!A$2:P3355,10,FALSE)</f>
        <v>418859</v>
      </c>
      <c r="AE3329" s="16">
        <v>0</v>
      </c>
      <c r="AF3329" s="24" t="s">
        <v>216</v>
      </c>
      <c r="AG3329">
        <v>40</v>
      </c>
      <c r="AH3329" s="16" t="s">
        <v>18</v>
      </c>
      <c r="AI3329" s="16" t="s">
        <v>72</v>
      </c>
      <c r="AJ3329" s="16" t="s">
        <v>214</v>
      </c>
      <c r="AK3329" s="16" t="s">
        <v>236</v>
      </c>
      <c r="AL3329" s="16">
        <v>0</v>
      </c>
    </row>
    <row r="3330" spans="1:38" x14ac:dyDescent="0.3">
      <c r="A3330" s="24" t="s">
        <v>0</v>
      </c>
      <c r="B3330" t="s">
        <v>266</v>
      </c>
      <c r="C3330" t="s">
        <v>277</v>
      </c>
      <c r="D3330">
        <v>-27.296009999999999</v>
      </c>
      <c r="E3330">
        <v>-48.36168</v>
      </c>
      <c r="F3330" s="24" t="s">
        <v>2</v>
      </c>
      <c r="G3330" s="24" t="s">
        <v>3</v>
      </c>
      <c r="H3330" s="25">
        <v>42404</v>
      </c>
      <c r="I3330" s="12" t="s">
        <v>280</v>
      </c>
      <c r="J3330" s="12" t="s">
        <v>245</v>
      </c>
      <c r="K3330" s="12" t="s">
        <v>292</v>
      </c>
      <c r="L3330" s="24" t="s">
        <v>96</v>
      </c>
      <c r="M3330" s="24" t="s">
        <v>272</v>
      </c>
      <c r="N3330" t="s">
        <v>85</v>
      </c>
      <c r="O3330" s="24">
        <v>3</v>
      </c>
      <c r="P3330">
        <v>10</v>
      </c>
      <c r="Q3330">
        <v>10</v>
      </c>
      <c r="R3330">
        <v>24</v>
      </c>
      <c r="S3330" s="24">
        <v>6</v>
      </c>
      <c r="T3330" s="24">
        <v>6</v>
      </c>
      <c r="U3330" t="s">
        <v>193</v>
      </c>
      <c r="V3330" s="14" t="str">
        <f>VLOOKUP($U3330,look_up!$A$2:J3356,2,FALSE)</f>
        <v>Gorgônia</v>
      </c>
      <c r="W3330" s="14" t="str">
        <f>VLOOKUP($U3330,look_up!$A$2:K3356,3,FALSE)</f>
        <v>Species</v>
      </c>
      <c r="X3330" s="14" t="str">
        <f>VLOOKUP($U3330,look_up!$A$2:L3356,4,FALSE)</f>
        <v>NA</v>
      </c>
      <c r="Y3330" s="14" t="str">
        <f>VLOOKUP($U3330,look_up!A$2:K3356,5,FALSE)</f>
        <v>Animalia</v>
      </c>
      <c r="Z3330" s="14" t="str">
        <f>VLOOKUP($U3330,look_up!A$2:L3356,6,FALSE)</f>
        <v>Cnidaria</v>
      </c>
      <c r="AA3330" s="14" t="str">
        <f>VLOOKUP($U3330,look_up!A$2:M3356,7,FALSE)</f>
        <v>Anthozoa</v>
      </c>
      <c r="AB3330" s="14" t="str">
        <f>VLOOKUP($U3330,look_up!$A$2:P3356,8,FALSE)</f>
        <v>Alcyonacea</v>
      </c>
      <c r="AC3330" s="14" t="str">
        <f>VLOOKUP($U3330,look_up!$A$2:Q3356,9,FALSE)</f>
        <v>Gorgoniidae</v>
      </c>
      <c r="AD3330" s="14">
        <f>VLOOKUP($U3330,look_up!A$2:P3356,10,FALSE)</f>
        <v>418859</v>
      </c>
      <c r="AE3330" s="16">
        <v>0</v>
      </c>
      <c r="AF3330" s="24" t="s">
        <v>216</v>
      </c>
      <c r="AG3330">
        <v>40</v>
      </c>
      <c r="AH3330" s="16" t="s">
        <v>18</v>
      </c>
      <c r="AI3330" s="16" t="s">
        <v>72</v>
      </c>
      <c r="AJ3330" s="16" t="s">
        <v>214</v>
      </c>
      <c r="AK3330" s="16" t="s">
        <v>236</v>
      </c>
      <c r="AL3330" s="16">
        <v>0</v>
      </c>
    </row>
    <row r="3331" spans="1:38" x14ac:dyDescent="0.3">
      <c r="A3331" s="24" t="s">
        <v>0</v>
      </c>
      <c r="B3331" t="s">
        <v>1</v>
      </c>
      <c r="C3331" t="s">
        <v>279</v>
      </c>
      <c r="D3331">
        <v>-27.271709999999999</v>
      </c>
      <c r="E3331">
        <v>-48.331710000000001</v>
      </c>
      <c r="F3331" s="24" t="s">
        <v>2</v>
      </c>
      <c r="G3331" s="24" t="s">
        <v>3</v>
      </c>
      <c r="H3331" s="25">
        <v>42416</v>
      </c>
      <c r="I3331" s="12" t="s">
        <v>294</v>
      </c>
      <c r="J3331" s="12" t="s">
        <v>245</v>
      </c>
      <c r="K3331" s="12" t="s">
        <v>292</v>
      </c>
      <c r="L3331" s="24" t="s">
        <v>96</v>
      </c>
      <c r="M3331" s="24" t="s">
        <v>313</v>
      </c>
      <c r="N3331" t="s">
        <v>85</v>
      </c>
      <c r="O3331" s="24">
        <v>1</v>
      </c>
      <c r="P3331">
        <v>5</v>
      </c>
      <c r="Q3331">
        <v>5</v>
      </c>
      <c r="R3331">
        <v>28</v>
      </c>
      <c r="S3331" s="24">
        <v>14.5</v>
      </c>
      <c r="T3331" s="24">
        <v>13</v>
      </c>
      <c r="U3331" t="s">
        <v>193</v>
      </c>
      <c r="V3331" s="14" t="str">
        <f>VLOOKUP($U3331,look_up!$A$2:J3357,2,FALSE)</f>
        <v>Gorgônia</v>
      </c>
      <c r="W3331" s="14" t="str">
        <f>VLOOKUP($U3331,look_up!$A$2:K3357,3,FALSE)</f>
        <v>Species</v>
      </c>
      <c r="X3331" s="14" t="str">
        <f>VLOOKUP($U3331,look_up!$A$2:L3357,4,FALSE)</f>
        <v>NA</v>
      </c>
      <c r="Y3331" s="14" t="str">
        <f>VLOOKUP($U3331,look_up!A$2:K3357,5,FALSE)</f>
        <v>Animalia</v>
      </c>
      <c r="Z3331" s="14" t="str">
        <f>VLOOKUP($U3331,look_up!A$2:L3357,6,FALSE)</f>
        <v>Cnidaria</v>
      </c>
      <c r="AA3331" s="14" t="str">
        <f>VLOOKUP($U3331,look_up!A$2:M3357,7,FALSE)</f>
        <v>Anthozoa</v>
      </c>
      <c r="AB3331" s="14" t="str">
        <f>VLOOKUP($U3331,look_up!$A$2:P3357,8,FALSE)</f>
        <v>Alcyonacea</v>
      </c>
      <c r="AC3331" s="14" t="str">
        <f>VLOOKUP($U3331,look_up!$A$2:Q3357,9,FALSE)</f>
        <v>Gorgoniidae</v>
      </c>
      <c r="AD3331" s="14">
        <f>VLOOKUP($U3331,look_up!A$2:P3357,10,FALSE)</f>
        <v>418859</v>
      </c>
      <c r="AE3331" s="16">
        <v>0</v>
      </c>
      <c r="AF3331" s="24" t="s">
        <v>216</v>
      </c>
      <c r="AG3331">
        <v>40</v>
      </c>
      <c r="AH3331" s="16" t="s">
        <v>18</v>
      </c>
      <c r="AI3331" s="16" t="s">
        <v>72</v>
      </c>
      <c r="AJ3331" s="16" t="s">
        <v>214</v>
      </c>
      <c r="AK3331" s="16" t="s">
        <v>236</v>
      </c>
      <c r="AL3331" s="16">
        <v>0</v>
      </c>
    </row>
    <row r="3332" spans="1:38" x14ac:dyDescent="0.3">
      <c r="A3332" s="24" t="s">
        <v>0</v>
      </c>
      <c r="B3332" t="s">
        <v>1</v>
      </c>
      <c r="C3332" t="s">
        <v>279</v>
      </c>
      <c r="D3332">
        <v>-27.271709999999999</v>
      </c>
      <c r="E3332">
        <v>-48.331710000000001</v>
      </c>
      <c r="F3332" s="24" t="s">
        <v>2</v>
      </c>
      <c r="G3332" s="24" t="s">
        <v>3</v>
      </c>
      <c r="H3332" s="25">
        <v>42416</v>
      </c>
      <c r="I3332" s="12" t="s">
        <v>294</v>
      </c>
      <c r="J3332" s="12" t="s">
        <v>245</v>
      </c>
      <c r="K3332" s="12" t="s">
        <v>292</v>
      </c>
      <c r="L3332" s="24" t="s">
        <v>96</v>
      </c>
      <c r="M3332" s="24" t="s">
        <v>313</v>
      </c>
      <c r="N3332" t="s">
        <v>85</v>
      </c>
      <c r="O3332" s="24">
        <v>2</v>
      </c>
      <c r="P3332">
        <v>5</v>
      </c>
      <c r="Q3332">
        <v>5</v>
      </c>
      <c r="R3332">
        <v>28</v>
      </c>
      <c r="S3332" s="24">
        <v>14.5</v>
      </c>
      <c r="T3332" s="24">
        <v>13</v>
      </c>
      <c r="U3332" t="s">
        <v>193</v>
      </c>
      <c r="V3332" s="14" t="str">
        <f>VLOOKUP($U3332,look_up!$A$2:J3358,2,FALSE)</f>
        <v>Gorgônia</v>
      </c>
      <c r="W3332" s="14" t="str">
        <f>VLOOKUP($U3332,look_up!$A$2:K3358,3,FALSE)</f>
        <v>Species</v>
      </c>
      <c r="X3332" s="14" t="str">
        <f>VLOOKUP($U3332,look_up!$A$2:L3358,4,FALSE)</f>
        <v>NA</v>
      </c>
      <c r="Y3332" s="14" t="str">
        <f>VLOOKUP($U3332,look_up!A$2:K3358,5,FALSE)</f>
        <v>Animalia</v>
      </c>
      <c r="Z3332" s="14" t="str">
        <f>VLOOKUP($U3332,look_up!A$2:L3358,6,FALSE)</f>
        <v>Cnidaria</v>
      </c>
      <c r="AA3332" s="14" t="str">
        <f>VLOOKUP($U3332,look_up!A$2:M3358,7,FALSE)</f>
        <v>Anthozoa</v>
      </c>
      <c r="AB3332" s="14" t="str">
        <f>VLOOKUP($U3332,look_up!$A$2:P3358,8,FALSE)</f>
        <v>Alcyonacea</v>
      </c>
      <c r="AC3332" s="14" t="str">
        <f>VLOOKUP($U3332,look_up!$A$2:Q3358,9,FALSE)</f>
        <v>Gorgoniidae</v>
      </c>
      <c r="AD3332" s="14">
        <f>VLOOKUP($U3332,look_up!A$2:P3358,10,FALSE)</f>
        <v>418859</v>
      </c>
      <c r="AE3332" s="16">
        <v>0</v>
      </c>
      <c r="AF3332" s="24" t="s">
        <v>216</v>
      </c>
      <c r="AG3332">
        <v>40</v>
      </c>
      <c r="AH3332" s="16" t="s">
        <v>18</v>
      </c>
      <c r="AI3332" s="16" t="s">
        <v>72</v>
      </c>
      <c r="AJ3332" s="16" t="s">
        <v>214</v>
      </c>
      <c r="AK3332" s="16" t="s">
        <v>236</v>
      </c>
      <c r="AL3332" s="16">
        <v>0</v>
      </c>
    </row>
    <row r="3333" spans="1:38" x14ac:dyDescent="0.3">
      <c r="A3333" s="24" t="s">
        <v>0</v>
      </c>
      <c r="B3333" t="s">
        <v>1</v>
      </c>
      <c r="C3333" t="s">
        <v>279</v>
      </c>
      <c r="D3333">
        <v>-27.271709999999999</v>
      </c>
      <c r="E3333">
        <v>-48.331710000000001</v>
      </c>
      <c r="F3333" s="24" t="s">
        <v>2</v>
      </c>
      <c r="G3333" s="24" t="s">
        <v>3</v>
      </c>
      <c r="H3333" s="25">
        <v>42416</v>
      </c>
      <c r="I3333" s="12" t="s">
        <v>294</v>
      </c>
      <c r="J3333" s="12" t="s">
        <v>245</v>
      </c>
      <c r="K3333" s="12" t="s">
        <v>292</v>
      </c>
      <c r="L3333" s="24" t="s">
        <v>96</v>
      </c>
      <c r="M3333" s="24" t="s">
        <v>313</v>
      </c>
      <c r="N3333" t="s">
        <v>85</v>
      </c>
      <c r="O3333" s="24">
        <v>3</v>
      </c>
      <c r="P3333">
        <v>5</v>
      </c>
      <c r="Q3333">
        <v>5</v>
      </c>
      <c r="R3333">
        <v>28</v>
      </c>
      <c r="S3333" s="24">
        <v>14.5</v>
      </c>
      <c r="T3333" s="24">
        <v>13</v>
      </c>
      <c r="U3333" t="s">
        <v>193</v>
      </c>
      <c r="V3333" s="14" t="str">
        <f>VLOOKUP($U3333,look_up!$A$2:J3359,2,FALSE)</f>
        <v>Gorgônia</v>
      </c>
      <c r="W3333" s="14" t="str">
        <f>VLOOKUP($U3333,look_up!$A$2:K3359,3,FALSE)</f>
        <v>Species</v>
      </c>
      <c r="X3333" s="14" t="str">
        <f>VLOOKUP($U3333,look_up!$A$2:L3359,4,FALSE)</f>
        <v>NA</v>
      </c>
      <c r="Y3333" s="14" t="str">
        <f>VLOOKUP($U3333,look_up!A$2:K3359,5,FALSE)</f>
        <v>Animalia</v>
      </c>
      <c r="Z3333" s="14" t="str">
        <f>VLOOKUP($U3333,look_up!A$2:L3359,6,FALSE)</f>
        <v>Cnidaria</v>
      </c>
      <c r="AA3333" s="14" t="str">
        <f>VLOOKUP($U3333,look_up!A$2:M3359,7,FALSE)</f>
        <v>Anthozoa</v>
      </c>
      <c r="AB3333" s="14" t="str">
        <f>VLOOKUP($U3333,look_up!$A$2:P3359,8,FALSE)</f>
        <v>Alcyonacea</v>
      </c>
      <c r="AC3333" s="14" t="str">
        <f>VLOOKUP($U3333,look_up!$A$2:Q3359,9,FALSE)</f>
        <v>Gorgoniidae</v>
      </c>
      <c r="AD3333" s="14">
        <f>VLOOKUP($U3333,look_up!A$2:P3359,10,FALSE)</f>
        <v>418859</v>
      </c>
      <c r="AE3333" s="16">
        <v>0</v>
      </c>
      <c r="AF3333" s="24" t="s">
        <v>216</v>
      </c>
      <c r="AG3333">
        <v>40</v>
      </c>
      <c r="AH3333" s="16" t="s">
        <v>18</v>
      </c>
      <c r="AI3333" s="16" t="s">
        <v>72</v>
      </c>
      <c r="AJ3333" s="16" t="s">
        <v>214</v>
      </c>
      <c r="AK3333" s="16" t="s">
        <v>236</v>
      </c>
      <c r="AL3333" s="16">
        <v>0</v>
      </c>
    </row>
    <row r="3334" spans="1:38" x14ac:dyDescent="0.3">
      <c r="A3334" s="24" t="s">
        <v>0</v>
      </c>
      <c r="B3334" t="s">
        <v>1</v>
      </c>
      <c r="C3334" t="s">
        <v>279</v>
      </c>
      <c r="D3334">
        <v>-27.271709999999999</v>
      </c>
      <c r="E3334">
        <v>-48.331710000000001</v>
      </c>
      <c r="F3334" s="24" t="s">
        <v>2</v>
      </c>
      <c r="G3334" s="24" t="s">
        <v>3</v>
      </c>
      <c r="H3334" s="25">
        <v>42416</v>
      </c>
      <c r="I3334" s="12" t="s">
        <v>294</v>
      </c>
      <c r="J3334" s="12" t="s">
        <v>245</v>
      </c>
      <c r="K3334" s="12" t="s">
        <v>292</v>
      </c>
      <c r="L3334" s="24" t="s">
        <v>96</v>
      </c>
      <c r="M3334" s="24" t="s">
        <v>313</v>
      </c>
      <c r="N3334" t="s">
        <v>86</v>
      </c>
      <c r="O3334" s="24">
        <v>1</v>
      </c>
      <c r="P3334">
        <v>10</v>
      </c>
      <c r="Q3334">
        <v>10</v>
      </c>
      <c r="R3334">
        <v>27</v>
      </c>
      <c r="S3334" s="24">
        <v>14.5</v>
      </c>
      <c r="T3334" s="24">
        <v>13</v>
      </c>
      <c r="U3334" t="s">
        <v>193</v>
      </c>
      <c r="V3334" s="14" t="str">
        <f>VLOOKUP($U3334,look_up!$A$2:J3360,2,FALSE)</f>
        <v>Gorgônia</v>
      </c>
      <c r="W3334" s="14" t="str">
        <f>VLOOKUP($U3334,look_up!$A$2:K3360,3,FALSE)</f>
        <v>Species</v>
      </c>
      <c r="X3334" s="14" t="str">
        <f>VLOOKUP($U3334,look_up!$A$2:L3360,4,FALSE)</f>
        <v>NA</v>
      </c>
      <c r="Y3334" s="14" t="str">
        <f>VLOOKUP($U3334,look_up!A$2:K3360,5,FALSE)</f>
        <v>Animalia</v>
      </c>
      <c r="Z3334" s="14" t="str">
        <f>VLOOKUP($U3334,look_up!A$2:L3360,6,FALSE)</f>
        <v>Cnidaria</v>
      </c>
      <c r="AA3334" s="14" t="str">
        <f>VLOOKUP($U3334,look_up!A$2:M3360,7,FALSE)</f>
        <v>Anthozoa</v>
      </c>
      <c r="AB3334" s="14" t="str">
        <f>VLOOKUP($U3334,look_up!$A$2:P3360,8,FALSE)</f>
        <v>Alcyonacea</v>
      </c>
      <c r="AC3334" s="14" t="str">
        <f>VLOOKUP($U3334,look_up!$A$2:Q3360,9,FALSE)</f>
        <v>Gorgoniidae</v>
      </c>
      <c r="AD3334" s="14">
        <f>VLOOKUP($U3334,look_up!A$2:P3360,10,FALSE)</f>
        <v>418859</v>
      </c>
      <c r="AE3334" s="16">
        <v>0</v>
      </c>
      <c r="AF3334" s="24" t="s">
        <v>216</v>
      </c>
      <c r="AG3334">
        <v>40</v>
      </c>
      <c r="AH3334" s="16" t="s">
        <v>18</v>
      </c>
      <c r="AI3334" s="16" t="s">
        <v>72</v>
      </c>
      <c r="AJ3334" s="16" t="s">
        <v>214</v>
      </c>
      <c r="AK3334" s="16" t="s">
        <v>236</v>
      </c>
      <c r="AL3334" s="16">
        <v>0</v>
      </c>
    </row>
    <row r="3335" spans="1:38" x14ac:dyDescent="0.3">
      <c r="A3335" s="24" t="s">
        <v>0</v>
      </c>
      <c r="B3335" t="s">
        <v>1</v>
      </c>
      <c r="C3335" t="s">
        <v>279</v>
      </c>
      <c r="D3335">
        <v>-27.271709999999999</v>
      </c>
      <c r="E3335">
        <v>-48.331710000000001</v>
      </c>
      <c r="F3335" s="24" t="s">
        <v>2</v>
      </c>
      <c r="G3335" s="24" t="s">
        <v>3</v>
      </c>
      <c r="H3335" s="25">
        <v>42416</v>
      </c>
      <c r="I3335" s="12" t="s">
        <v>294</v>
      </c>
      <c r="J3335" s="12" t="s">
        <v>245</v>
      </c>
      <c r="K3335" s="12" t="s">
        <v>292</v>
      </c>
      <c r="L3335" s="24" t="s">
        <v>96</v>
      </c>
      <c r="M3335" s="24" t="s">
        <v>313</v>
      </c>
      <c r="N3335" t="s">
        <v>86</v>
      </c>
      <c r="O3335" s="24">
        <v>2</v>
      </c>
      <c r="P3335">
        <v>10</v>
      </c>
      <c r="Q3335">
        <v>10</v>
      </c>
      <c r="R3335">
        <v>27</v>
      </c>
      <c r="S3335" s="24">
        <v>14.5</v>
      </c>
      <c r="T3335" s="24">
        <v>13</v>
      </c>
      <c r="U3335" t="s">
        <v>193</v>
      </c>
      <c r="V3335" s="14" t="str">
        <f>VLOOKUP($U3335,look_up!$A$2:J3361,2,FALSE)</f>
        <v>Gorgônia</v>
      </c>
      <c r="W3335" s="14" t="str">
        <f>VLOOKUP($U3335,look_up!$A$2:K3361,3,FALSE)</f>
        <v>Species</v>
      </c>
      <c r="X3335" s="14" t="str">
        <f>VLOOKUP($U3335,look_up!$A$2:L3361,4,FALSE)</f>
        <v>NA</v>
      </c>
      <c r="Y3335" s="14" t="str">
        <f>VLOOKUP($U3335,look_up!A$2:K3361,5,FALSE)</f>
        <v>Animalia</v>
      </c>
      <c r="Z3335" s="14" t="str">
        <f>VLOOKUP($U3335,look_up!A$2:L3361,6,FALSE)</f>
        <v>Cnidaria</v>
      </c>
      <c r="AA3335" s="14" t="str">
        <f>VLOOKUP($U3335,look_up!A$2:M3361,7,FALSE)</f>
        <v>Anthozoa</v>
      </c>
      <c r="AB3335" s="14" t="str">
        <f>VLOOKUP($U3335,look_up!$A$2:P3361,8,FALSE)</f>
        <v>Alcyonacea</v>
      </c>
      <c r="AC3335" s="14" t="str">
        <f>VLOOKUP($U3335,look_up!$A$2:Q3361,9,FALSE)</f>
        <v>Gorgoniidae</v>
      </c>
      <c r="AD3335" s="14">
        <f>VLOOKUP($U3335,look_up!A$2:P3361,10,FALSE)</f>
        <v>418859</v>
      </c>
      <c r="AE3335" s="16">
        <v>0</v>
      </c>
      <c r="AF3335" s="24" t="s">
        <v>216</v>
      </c>
      <c r="AG3335">
        <v>40</v>
      </c>
      <c r="AH3335" s="16" t="s">
        <v>18</v>
      </c>
      <c r="AI3335" s="16" t="s">
        <v>72</v>
      </c>
      <c r="AJ3335" s="16" t="s">
        <v>214</v>
      </c>
      <c r="AK3335" s="16" t="s">
        <v>236</v>
      </c>
      <c r="AL3335" s="16">
        <v>0</v>
      </c>
    </row>
    <row r="3336" spans="1:38" x14ac:dyDescent="0.3">
      <c r="A3336" s="24" t="s">
        <v>0</v>
      </c>
      <c r="B3336" t="s">
        <v>1</v>
      </c>
      <c r="C3336" t="s">
        <v>279</v>
      </c>
      <c r="D3336">
        <v>-27.271709999999999</v>
      </c>
      <c r="E3336">
        <v>-48.331710000000001</v>
      </c>
      <c r="F3336" s="24" t="s">
        <v>2</v>
      </c>
      <c r="G3336" s="24" t="s">
        <v>3</v>
      </c>
      <c r="H3336" s="25">
        <v>42416</v>
      </c>
      <c r="I3336" s="12" t="s">
        <v>294</v>
      </c>
      <c r="J3336" s="12" t="s">
        <v>245</v>
      </c>
      <c r="K3336" s="12" t="s">
        <v>292</v>
      </c>
      <c r="L3336" s="24" t="s">
        <v>96</v>
      </c>
      <c r="M3336" s="24" t="s">
        <v>313</v>
      </c>
      <c r="N3336" t="s">
        <v>86</v>
      </c>
      <c r="O3336" s="24">
        <v>3</v>
      </c>
      <c r="P3336">
        <v>10</v>
      </c>
      <c r="Q3336">
        <v>10</v>
      </c>
      <c r="R3336">
        <v>27</v>
      </c>
      <c r="S3336" s="24">
        <v>14.5</v>
      </c>
      <c r="T3336" s="24">
        <v>13</v>
      </c>
      <c r="U3336" t="s">
        <v>193</v>
      </c>
      <c r="V3336" s="14" t="str">
        <f>VLOOKUP($U3336,look_up!$A$2:J3362,2,FALSE)</f>
        <v>Gorgônia</v>
      </c>
      <c r="W3336" s="14" t="str">
        <f>VLOOKUP($U3336,look_up!$A$2:K3362,3,FALSE)</f>
        <v>Species</v>
      </c>
      <c r="X3336" s="14" t="str">
        <f>VLOOKUP($U3336,look_up!$A$2:L3362,4,FALSE)</f>
        <v>NA</v>
      </c>
      <c r="Y3336" s="14" t="str">
        <f>VLOOKUP($U3336,look_up!A$2:K3362,5,FALSE)</f>
        <v>Animalia</v>
      </c>
      <c r="Z3336" s="14" t="str">
        <f>VLOOKUP($U3336,look_up!A$2:L3362,6,FALSE)</f>
        <v>Cnidaria</v>
      </c>
      <c r="AA3336" s="14" t="str">
        <f>VLOOKUP($U3336,look_up!A$2:M3362,7,FALSE)</f>
        <v>Anthozoa</v>
      </c>
      <c r="AB3336" s="14" t="str">
        <f>VLOOKUP($U3336,look_up!$A$2:P3362,8,FALSE)</f>
        <v>Alcyonacea</v>
      </c>
      <c r="AC3336" s="14" t="str">
        <f>VLOOKUP($U3336,look_up!$A$2:Q3362,9,FALSE)</f>
        <v>Gorgoniidae</v>
      </c>
      <c r="AD3336" s="14">
        <f>VLOOKUP($U3336,look_up!A$2:P3362,10,FALSE)</f>
        <v>418859</v>
      </c>
      <c r="AE3336" s="16">
        <v>0</v>
      </c>
      <c r="AF3336" s="24" t="s">
        <v>216</v>
      </c>
      <c r="AG3336">
        <v>40</v>
      </c>
      <c r="AH3336" s="16" t="s">
        <v>18</v>
      </c>
      <c r="AI3336" s="16" t="s">
        <v>72</v>
      </c>
      <c r="AJ3336" s="16" t="s">
        <v>214</v>
      </c>
      <c r="AK3336" s="16" t="s">
        <v>236</v>
      </c>
      <c r="AL3336" s="16">
        <v>0</v>
      </c>
    </row>
    <row r="3337" spans="1:38" x14ac:dyDescent="0.3">
      <c r="A3337" s="24" t="s">
        <v>0</v>
      </c>
      <c r="B3337" t="s">
        <v>308</v>
      </c>
      <c r="C3337" t="s">
        <v>281</v>
      </c>
      <c r="D3337">
        <v>-27.274239999999999</v>
      </c>
      <c r="E3337">
        <v>-48.3339</v>
      </c>
      <c r="F3337" s="24" t="s">
        <v>2</v>
      </c>
      <c r="G3337" s="24" t="s">
        <v>3</v>
      </c>
      <c r="H3337" s="25">
        <v>42417</v>
      </c>
      <c r="I3337" s="12" t="s">
        <v>103</v>
      </c>
      <c r="J3337" s="12" t="s">
        <v>245</v>
      </c>
      <c r="K3337" s="12" t="s">
        <v>292</v>
      </c>
      <c r="L3337" s="24" t="s">
        <v>96</v>
      </c>
      <c r="M3337" s="24" t="s">
        <v>313</v>
      </c>
      <c r="N3337" t="s">
        <v>85</v>
      </c>
      <c r="O3337" s="24">
        <v>1</v>
      </c>
      <c r="P3337">
        <v>5</v>
      </c>
      <c r="Q3337">
        <v>5</v>
      </c>
      <c r="R3337">
        <v>26</v>
      </c>
      <c r="S3337" s="24">
        <v>13.5</v>
      </c>
      <c r="T3337" s="24">
        <v>13.5</v>
      </c>
      <c r="U3337" t="s">
        <v>193</v>
      </c>
      <c r="V3337" s="14" t="str">
        <f>VLOOKUP($U3337,look_up!$A$2:J3363,2,FALSE)</f>
        <v>Gorgônia</v>
      </c>
      <c r="W3337" s="14" t="str">
        <f>VLOOKUP($U3337,look_up!$A$2:K3363,3,FALSE)</f>
        <v>Species</v>
      </c>
      <c r="X3337" s="14" t="str">
        <f>VLOOKUP($U3337,look_up!$A$2:L3363,4,FALSE)</f>
        <v>NA</v>
      </c>
      <c r="Y3337" s="14" t="str">
        <f>VLOOKUP($U3337,look_up!A$2:K3363,5,FALSE)</f>
        <v>Animalia</v>
      </c>
      <c r="Z3337" s="14" t="str">
        <f>VLOOKUP($U3337,look_up!A$2:L3363,6,FALSE)</f>
        <v>Cnidaria</v>
      </c>
      <c r="AA3337" s="14" t="str">
        <f>VLOOKUP($U3337,look_up!A$2:M3363,7,FALSE)</f>
        <v>Anthozoa</v>
      </c>
      <c r="AB3337" s="14" t="str">
        <f>VLOOKUP($U3337,look_up!$A$2:P3363,8,FALSE)</f>
        <v>Alcyonacea</v>
      </c>
      <c r="AC3337" s="14" t="str">
        <f>VLOOKUP($U3337,look_up!$A$2:Q3363,9,FALSE)</f>
        <v>Gorgoniidae</v>
      </c>
      <c r="AD3337" s="14">
        <f>VLOOKUP($U3337,look_up!A$2:P3363,10,FALSE)</f>
        <v>418859</v>
      </c>
      <c r="AE3337" s="16">
        <v>0</v>
      </c>
      <c r="AF3337" s="24" t="s">
        <v>216</v>
      </c>
      <c r="AG3337">
        <v>40</v>
      </c>
      <c r="AH3337" s="16" t="s">
        <v>18</v>
      </c>
      <c r="AI3337" s="16" t="s">
        <v>72</v>
      </c>
      <c r="AJ3337" s="16" t="s">
        <v>214</v>
      </c>
      <c r="AK3337" s="16" t="s">
        <v>236</v>
      </c>
      <c r="AL3337" s="16">
        <v>0</v>
      </c>
    </row>
    <row r="3338" spans="1:38" x14ac:dyDescent="0.3">
      <c r="A3338" s="24" t="s">
        <v>0</v>
      </c>
      <c r="B3338" t="s">
        <v>308</v>
      </c>
      <c r="C3338" t="s">
        <v>281</v>
      </c>
      <c r="D3338">
        <v>-27.274239999999999</v>
      </c>
      <c r="E3338">
        <v>-48.3339</v>
      </c>
      <c r="F3338" s="24" t="s">
        <v>2</v>
      </c>
      <c r="G3338" s="24" t="s">
        <v>3</v>
      </c>
      <c r="H3338" s="25">
        <v>42417</v>
      </c>
      <c r="I3338" s="12" t="s">
        <v>103</v>
      </c>
      <c r="J3338" s="12" t="s">
        <v>245</v>
      </c>
      <c r="K3338" s="12" t="s">
        <v>292</v>
      </c>
      <c r="L3338" s="24" t="s">
        <v>96</v>
      </c>
      <c r="M3338" s="24" t="s">
        <v>313</v>
      </c>
      <c r="N3338" t="s">
        <v>85</v>
      </c>
      <c r="O3338" s="24">
        <v>2</v>
      </c>
      <c r="P3338">
        <v>5</v>
      </c>
      <c r="Q3338">
        <v>5</v>
      </c>
      <c r="R3338">
        <v>26</v>
      </c>
      <c r="S3338" s="24">
        <v>13.5</v>
      </c>
      <c r="T3338" s="24">
        <v>13.5</v>
      </c>
      <c r="U3338" t="s">
        <v>193</v>
      </c>
      <c r="V3338" s="14" t="str">
        <f>VLOOKUP($U3338,look_up!$A$2:J3364,2,FALSE)</f>
        <v>Gorgônia</v>
      </c>
      <c r="W3338" s="14" t="str">
        <f>VLOOKUP($U3338,look_up!$A$2:K3364,3,FALSE)</f>
        <v>Species</v>
      </c>
      <c r="X3338" s="14" t="str">
        <f>VLOOKUP($U3338,look_up!$A$2:L3364,4,FALSE)</f>
        <v>NA</v>
      </c>
      <c r="Y3338" s="14" t="str">
        <f>VLOOKUP($U3338,look_up!A$2:K3364,5,FALSE)</f>
        <v>Animalia</v>
      </c>
      <c r="Z3338" s="14" t="str">
        <f>VLOOKUP($U3338,look_up!A$2:L3364,6,FALSE)</f>
        <v>Cnidaria</v>
      </c>
      <c r="AA3338" s="14" t="str">
        <f>VLOOKUP($U3338,look_up!A$2:M3364,7,FALSE)</f>
        <v>Anthozoa</v>
      </c>
      <c r="AB3338" s="14" t="str">
        <f>VLOOKUP($U3338,look_up!$A$2:P3364,8,FALSE)</f>
        <v>Alcyonacea</v>
      </c>
      <c r="AC3338" s="14" t="str">
        <f>VLOOKUP($U3338,look_up!$A$2:Q3364,9,FALSE)</f>
        <v>Gorgoniidae</v>
      </c>
      <c r="AD3338" s="14">
        <f>VLOOKUP($U3338,look_up!A$2:P3364,10,FALSE)</f>
        <v>418859</v>
      </c>
      <c r="AE3338" s="16">
        <v>0</v>
      </c>
      <c r="AF3338" s="24" t="s">
        <v>216</v>
      </c>
      <c r="AG3338">
        <v>40</v>
      </c>
      <c r="AH3338" s="16" t="s">
        <v>18</v>
      </c>
      <c r="AI3338" s="16" t="s">
        <v>72</v>
      </c>
      <c r="AJ3338" s="16" t="s">
        <v>214</v>
      </c>
      <c r="AK3338" s="16" t="s">
        <v>236</v>
      </c>
      <c r="AL3338" s="16">
        <v>0</v>
      </c>
    </row>
    <row r="3339" spans="1:38" x14ac:dyDescent="0.3">
      <c r="A3339" s="24" t="s">
        <v>0</v>
      </c>
      <c r="B3339" t="s">
        <v>308</v>
      </c>
      <c r="C3339" t="s">
        <v>281</v>
      </c>
      <c r="D3339">
        <v>-27.274239999999999</v>
      </c>
      <c r="E3339">
        <v>-48.3339</v>
      </c>
      <c r="F3339" s="24" t="s">
        <v>2</v>
      </c>
      <c r="G3339" s="24" t="s">
        <v>3</v>
      </c>
      <c r="H3339" s="25">
        <v>42417</v>
      </c>
      <c r="I3339" s="12" t="s">
        <v>103</v>
      </c>
      <c r="J3339" s="12" t="s">
        <v>245</v>
      </c>
      <c r="K3339" s="12" t="s">
        <v>292</v>
      </c>
      <c r="L3339" s="24" t="s">
        <v>96</v>
      </c>
      <c r="M3339" s="24" t="s">
        <v>313</v>
      </c>
      <c r="N3339" t="s">
        <v>85</v>
      </c>
      <c r="O3339" s="24">
        <v>3</v>
      </c>
      <c r="P3339">
        <v>5</v>
      </c>
      <c r="Q3339">
        <v>5</v>
      </c>
      <c r="R3339">
        <v>26</v>
      </c>
      <c r="S3339" s="24">
        <v>13.5</v>
      </c>
      <c r="T3339" s="24">
        <v>13.5</v>
      </c>
      <c r="U3339" t="s">
        <v>193</v>
      </c>
      <c r="V3339" s="14" t="str">
        <f>VLOOKUP($U3339,look_up!$A$2:J3365,2,FALSE)</f>
        <v>Gorgônia</v>
      </c>
      <c r="W3339" s="14" t="str">
        <f>VLOOKUP($U3339,look_up!$A$2:K3365,3,FALSE)</f>
        <v>Species</v>
      </c>
      <c r="X3339" s="14" t="str">
        <f>VLOOKUP($U3339,look_up!$A$2:L3365,4,FALSE)</f>
        <v>NA</v>
      </c>
      <c r="Y3339" s="14" t="str">
        <f>VLOOKUP($U3339,look_up!A$2:K3365,5,FALSE)</f>
        <v>Animalia</v>
      </c>
      <c r="Z3339" s="14" t="str">
        <f>VLOOKUP($U3339,look_up!A$2:L3365,6,FALSE)</f>
        <v>Cnidaria</v>
      </c>
      <c r="AA3339" s="14" t="str">
        <f>VLOOKUP($U3339,look_up!A$2:M3365,7,FALSE)</f>
        <v>Anthozoa</v>
      </c>
      <c r="AB3339" s="14" t="str">
        <f>VLOOKUP($U3339,look_up!$A$2:P3365,8,FALSE)</f>
        <v>Alcyonacea</v>
      </c>
      <c r="AC3339" s="14" t="str">
        <f>VLOOKUP($U3339,look_up!$A$2:Q3365,9,FALSE)</f>
        <v>Gorgoniidae</v>
      </c>
      <c r="AD3339" s="14">
        <f>VLOOKUP($U3339,look_up!A$2:P3365,10,FALSE)</f>
        <v>418859</v>
      </c>
      <c r="AE3339" s="16">
        <v>0</v>
      </c>
      <c r="AF3339" s="24" t="s">
        <v>216</v>
      </c>
      <c r="AG3339">
        <v>40</v>
      </c>
      <c r="AH3339" s="16" t="s">
        <v>18</v>
      </c>
      <c r="AI3339" s="16" t="s">
        <v>72</v>
      </c>
      <c r="AJ3339" s="16" t="s">
        <v>214</v>
      </c>
      <c r="AK3339" s="16" t="s">
        <v>236</v>
      </c>
      <c r="AL3339" s="16">
        <v>0</v>
      </c>
    </row>
    <row r="3340" spans="1:38" x14ac:dyDescent="0.3">
      <c r="A3340" s="24" t="s">
        <v>0</v>
      </c>
      <c r="B3340" t="s">
        <v>308</v>
      </c>
      <c r="C3340" t="s">
        <v>281</v>
      </c>
      <c r="D3340">
        <v>-27.274239999999999</v>
      </c>
      <c r="E3340">
        <v>-48.3339</v>
      </c>
      <c r="F3340" s="24" t="s">
        <v>2</v>
      </c>
      <c r="G3340" s="24" t="s">
        <v>3</v>
      </c>
      <c r="H3340" s="25">
        <v>42417</v>
      </c>
      <c r="I3340" s="12" t="s">
        <v>103</v>
      </c>
      <c r="J3340" s="12" t="s">
        <v>245</v>
      </c>
      <c r="K3340" s="12" t="s">
        <v>292</v>
      </c>
      <c r="L3340" s="24" t="s">
        <v>96</v>
      </c>
      <c r="M3340" s="24" t="s">
        <v>313</v>
      </c>
      <c r="N3340" t="s">
        <v>85</v>
      </c>
      <c r="O3340" s="24">
        <v>1</v>
      </c>
      <c r="P3340">
        <v>10</v>
      </c>
      <c r="Q3340">
        <v>10</v>
      </c>
      <c r="R3340">
        <v>26</v>
      </c>
      <c r="S3340" s="24">
        <v>13.5</v>
      </c>
      <c r="T3340" s="24">
        <v>13.5</v>
      </c>
      <c r="U3340" t="s">
        <v>193</v>
      </c>
      <c r="V3340" s="14" t="str">
        <f>VLOOKUP($U3340,look_up!$A$2:J3366,2,FALSE)</f>
        <v>Gorgônia</v>
      </c>
      <c r="W3340" s="14" t="str">
        <f>VLOOKUP($U3340,look_up!$A$2:K3366,3,FALSE)</f>
        <v>Species</v>
      </c>
      <c r="X3340" s="14" t="str">
        <f>VLOOKUP($U3340,look_up!$A$2:L3366,4,FALSE)</f>
        <v>NA</v>
      </c>
      <c r="Y3340" s="14" t="str">
        <f>VLOOKUP($U3340,look_up!A$2:K3366,5,FALSE)</f>
        <v>Animalia</v>
      </c>
      <c r="Z3340" s="14" t="str">
        <f>VLOOKUP($U3340,look_up!A$2:L3366,6,FALSE)</f>
        <v>Cnidaria</v>
      </c>
      <c r="AA3340" s="14" t="str">
        <f>VLOOKUP($U3340,look_up!A$2:M3366,7,FALSE)</f>
        <v>Anthozoa</v>
      </c>
      <c r="AB3340" s="14" t="str">
        <f>VLOOKUP($U3340,look_up!$A$2:P3366,8,FALSE)</f>
        <v>Alcyonacea</v>
      </c>
      <c r="AC3340" s="14" t="str">
        <f>VLOOKUP($U3340,look_up!$A$2:Q3366,9,FALSE)</f>
        <v>Gorgoniidae</v>
      </c>
      <c r="AD3340" s="14">
        <f>VLOOKUP($U3340,look_up!A$2:P3366,10,FALSE)</f>
        <v>418859</v>
      </c>
      <c r="AE3340" s="16">
        <v>0</v>
      </c>
      <c r="AF3340" s="24" t="s">
        <v>216</v>
      </c>
      <c r="AG3340">
        <v>40</v>
      </c>
      <c r="AH3340" s="16" t="s">
        <v>18</v>
      </c>
      <c r="AI3340" s="16" t="s">
        <v>72</v>
      </c>
      <c r="AJ3340" s="16" t="s">
        <v>214</v>
      </c>
      <c r="AK3340" s="16" t="s">
        <v>236</v>
      </c>
      <c r="AL3340" s="16">
        <v>0</v>
      </c>
    </row>
    <row r="3341" spans="1:38" x14ac:dyDescent="0.3">
      <c r="A3341" s="24" t="s">
        <v>0</v>
      </c>
      <c r="B3341" t="s">
        <v>308</v>
      </c>
      <c r="C3341" t="s">
        <v>281</v>
      </c>
      <c r="D3341">
        <v>-27.274239999999999</v>
      </c>
      <c r="E3341">
        <v>-48.3339</v>
      </c>
      <c r="F3341" s="24" t="s">
        <v>2</v>
      </c>
      <c r="G3341" s="24" t="s">
        <v>3</v>
      </c>
      <c r="H3341" s="25">
        <v>42417</v>
      </c>
      <c r="I3341" s="12" t="s">
        <v>103</v>
      </c>
      <c r="J3341" s="12" t="s">
        <v>245</v>
      </c>
      <c r="K3341" s="12" t="s">
        <v>292</v>
      </c>
      <c r="L3341" s="24" t="s">
        <v>96</v>
      </c>
      <c r="M3341" s="24" t="s">
        <v>313</v>
      </c>
      <c r="N3341" t="s">
        <v>85</v>
      </c>
      <c r="O3341" s="24">
        <v>2</v>
      </c>
      <c r="P3341">
        <v>10</v>
      </c>
      <c r="Q3341">
        <v>10</v>
      </c>
      <c r="R3341">
        <v>26</v>
      </c>
      <c r="S3341" s="24">
        <v>13.5</v>
      </c>
      <c r="T3341" s="24">
        <v>13.5</v>
      </c>
      <c r="U3341" t="s">
        <v>193</v>
      </c>
      <c r="V3341" s="14" t="str">
        <f>VLOOKUP($U3341,look_up!$A$2:J3367,2,FALSE)</f>
        <v>Gorgônia</v>
      </c>
      <c r="W3341" s="14" t="str">
        <f>VLOOKUP($U3341,look_up!$A$2:K3367,3,FALSE)</f>
        <v>Species</v>
      </c>
      <c r="X3341" s="14" t="str">
        <f>VLOOKUP($U3341,look_up!$A$2:L3367,4,FALSE)</f>
        <v>NA</v>
      </c>
      <c r="Y3341" s="14" t="str">
        <f>VLOOKUP($U3341,look_up!A$2:K3367,5,FALSE)</f>
        <v>Animalia</v>
      </c>
      <c r="Z3341" s="14" t="str">
        <f>VLOOKUP($U3341,look_up!A$2:L3367,6,FALSE)</f>
        <v>Cnidaria</v>
      </c>
      <c r="AA3341" s="14" t="str">
        <f>VLOOKUP($U3341,look_up!A$2:M3367,7,FALSE)</f>
        <v>Anthozoa</v>
      </c>
      <c r="AB3341" s="14" t="str">
        <f>VLOOKUP($U3341,look_up!$A$2:P3367,8,FALSE)</f>
        <v>Alcyonacea</v>
      </c>
      <c r="AC3341" s="14" t="str">
        <f>VLOOKUP($U3341,look_up!$A$2:Q3367,9,FALSE)</f>
        <v>Gorgoniidae</v>
      </c>
      <c r="AD3341" s="14">
        <f>VLOOKUP($U3341,look_up!A$2:P3367,10,FALSE)</f>
        <v>418859</v>
      </c>
      <c r="AE3341" s="16">
        <v>0</v>
      </c>
      <c r="AF3341" s="24" t="s">
        <v>216</v>
      </c>
      <c r="AG3341">
        <v>40</v>
      </c>
      <c r="AH3341" s="16" t="s">
        <v>18</v>
      </c>
      <c r="AI3341" s="16" t="s">
        <v>72</v>
      </c>
      <c r="AJ3341" s="16" t="s">
        <v>214</v>
      </c>
      <c r="AK3341" s="16" t="s">
        <v>236</v>
      </c>
      <c r="AL3341" s="16">
        <v>0</v>
      </c>
    </row>
    <row r="3342" spans="1:38" x14ac:dyDescent="0.3">
      <c r="A3342" s="24" t="s">
        <v>0</v>
      </c>
      <c r="B3342" t="s">
        <v>308</v>
      </c>
      <c r="C3342" t="s">
        <v>281</v>
      </c>
      <c r="D3342">
        <v>-27.274239999999999</v>
      </c>
      <c r="E3342">
        <v>-48.3339</v>
      </c>
      <c r="F3342" s="24" t="s">
        <v>2</v>
      </c>
      <c r="G3342" s="24" t="s">
        <v>3</v>
      </c>
      <c r="H3342" s="25">
        <v>42417</v>
      </c>
      <c r="I3342" s="12" t="s">
        <v>103</v>
      </c>
      <c r="J3342" s="12" t="s">
        <v>245</v>
      </c>
      <c r="K3342" s="12" t="s">
        <v>292</v>
      </c>
      <c r="L3342" s="24" t="s">
        <v>96</v>
      </c>
      <c r="M3342" s="24" t="s">
        <v>313</v>
      </c>
      <c r="N3342" t="s">
        <v>85</v>
      </c>
      <c r="O3342" s="24">
        <v>3</v>
      </c>
      <c r="P3342">
        <v>10</v>
      </c>
      <c r="Q3342">
        <v>10</v>
      </c>
      <c r="R3342">
        <v>26</v>
      </c>
      <c r="S3342" s="24">
        <v>13.5</v>
      </c>
      <c r="T3342" s="24">
        <v>13.5</v>
      </c>
      <c r="U3342" t="s">
        <v>193</v>
      </c>
      <c r="V3342" s="14" t="str">
        <f>VLOOKUP($U3342,look_up!$A$2:J3368,2,FALSE)</f>
        <v>Gorgônia</v>
      </c>
      <c r="W3342" s="14" t="str">
        <f>VLOOKUP($U3342,look_up!$A$2:K3368,3,FALSE)</f>
        <v>Species</v>
      </c>
      <c r="X3342" s="14" t="str">
        <f>VLOOKUP($U3342,look_up!$A$2:L3368,4,FALSE)</f>
        <v>NA</v>
      </c>
      <c r="Y3342" s="14" t="str">
        <f>VLOOKUP($U3342,look_up!A$2:K3368,5,FALSE)</f>
        <v>Animalia</v>
      </c>
      <c r="Z3342" s="14" t="str">
        <f>VLOOKUP($U3342,look_up!A$2:L3368,6,FALSE)</f>
        <v>Cnidaria</v>
      </c>
      <c r="AA3342" s="14" t="str">
        <f>VLOOKUP($U3342,look_up!A$2:M3368,7,FALSE)</f>
        <v>Anthozoa</v>
      </c>
      <c r="AB3342" s="14" t="str">
        <f>VLOOKUP($U3342,look_up!$A$2:P3368,8,FALSE)</f>
        <v>Alcyonacea</v>
      </c>
      <c r="AC3342" s="14" t="str">
        <f>VLOOKUP($U3342,look_up!$A$2:Q3368,9,FALSE)</f>
        <v>Gorgoniidae</v>
      </c>
      <c r="AD3342" s="14">
        <f>VLOOKUP($U3342,look_up!A$2:P3368,10,FALSE)</f>
        <v>418859</v>
      </c>
      <c r="AE3342" s="16">
        <v>0</v>
      </c>
      <c r="AF3342" s="24" t="s">
        <v>216</v>
      </c>
      <c r="AG3342">
        <v>40</v>
      </c>
      <c r="AH3342" s="16" t="s">
        <v>18</v>
      </c>
      <c r="AI3342" s="16" t="s">
        <v>72</v>
      </c>
      <c r="AJ3342" s="16" t="s">
        <v>214</v>
      </c>
      <c r="AK3342" s="16" t="s">
        <v>236</v>
      </c>
      <c r="AL3342" s="16">
        <v>0</v>
      </c>
    </row>
    <row r="3343" spans="1:38" x14ac:dyDescent="0.3">
      <c r="A3343" s="24" t="s">
        <v>0</v>
      </c>
      <c r="B3343" t="s">
        <v>267</v>
      </c>
      <c r="C3343" t="s">
        <v>283</v>
      </c>
      <c r="D3343">
        <v>-27.27486</v>
      </c>
      <c r="E3343">
        <v>-48.36674</v>
      </c>
      <c r="F3343" s="24" t="s">
        <v>2</v>
      </c>
      <c r="G3343" s="24" t="s">
        <v>3</v>
      </c>
      <c r="H3343" s="25">
        <v>42396</v>
      </c>
      <c r="I3343" s="12" t="s">
        <v>282</v>
      </c>
      <c r="J3343" s="12" t="s">
        <v>270</v>
      </c>
      <c r="K3343" s="12" t="s">
        <v>292</v>
      </c>
      <c r="L3343" s="24" t="s">
        <v>96</v>
      </c>
      <c r="M3343" s="24" t="s">
        <v>313</v>
      </c>
      <c r="N3343" t="s">
        <v>85</v>
      </c>
      <c r="O3343" s="24">
        <v>1</v>
      </c>
      <c r="P3343">
        <v>5</v>
      </c>
      <c r="Q3343">
        <v>5</v>
      </c>
      <c r="R3343">
        <v>26</v>
      </c>
      <c r="S3343" s="24">
        <v>9.5</v>
      </c>
      <c r="T3343" s="24">
        <v>8</v>
      </c>
      <c r="U3343" t="s">
        <v>193</v>
      </c>
      <c r="V3343" s="14" t="str">
        <f>VLOOKUP($U3343,look_up!$A$2:J3369,2,FALSE)</f>
        <v>Gorgônia</v>
      </c>
      <c r="W3343" s="14" t="str">
        <f>VLOOKUP($U3343,look_up!$A$2:K3369,3,FALSE)</f>
        <v>Species</v>
      </c>
      <c r="X3343" s="14" t="str">
        <f>VLOOKUP($U3343,look_up!$A$2:L3369,4,FALSE)</f>
        <v>NA</v>
      </c>
      <c r="Y3343" s="14" t="str">
        <f>VLOOKUP($U3343,look_up!A$2:K3369,5,FALSE)</f>
        <v>Animalia</v>
      </c>
      <c r="Z3343" s="14" t="str">
        <f>VLOOKUP($U3343,look_up!A$2:L3369,6,FALSE)</f>
        <v>Cnidaria</v>
      </c>
      <c r="AA3343" s="14" t="str">
        <f>VLOOKUP($U3343,look_up!A$2:M3369,7,FALSE)</f>
        <v>Anthozoa</v>
      </c>
      <c r="AB3343" s="14" t="str">
        <f>VLOOKUP($U3343,look_up!$A$2:P3369,8,FALSE)</f>
        <v>Alcyonacea</v>
      </c>
      <c r="AC3343" s="14" t="str">
        <f>VLOOKUP($U3343,look_up!$A$2:Q3369,9,FALSE)</f>
        <v>Gorgoniidae</v>
      </c>
      <c r="AD3343" s="14">
        <f>VLOOKUP($U3343,look_up!A$2:P3369,10,FALSE)</f>
        <v>418859</v>
      </c>
      <c r="AE3343" s="16">
        <v>0</v>
      </c>
      <c r="AF3343" s="24" t="s">
        <v>216</v>
      </c>
      <c r="AG3343">
        <v>40</v>
      </c>
      <c r="AH3343" s="16" t="s">
        <v>18</v>
      </c>
      <c r="AI3343" s="16" t="s">
        <v>72</v>
      </c>
      <c r="AJ3343" s="16" t="s">
        <v>214</v>
      </c>
      <c r="AK3343" s="16" t="s">
        <v>236</v>
      </c>
      <c r="AL3343" s="16">
        <v>0</v>
      </c>
    </row>
    <row r="3344" spans="1:38" x14ac:dyDescent="0.3">
      <c r="A3344" s="24" t="s">
        <v>0</v>
      </c>
      <c r="B3344" t="s">
        <v>267</v>
      </c>
      <c r="C3344" t="s">
        <v>283</v>
      </c>
      <c r="D3344">
        <v>-27.27486</v>
      </c>
      <c r="E3344">
        <v>-48.36674</v>
      </c>
      <c r="F3344" s="24" t="s">
        <v>2</v>
      </c>
      <c r="G3344" s="24" t="s">
        <v>3</v>
      </c>
      <c r="H3344" s="25">
        <v>42396</v>
      </c>
      <c r="I3344" s="12" t="s">
        <v>282</v>
      </c>
      <c r="J3344" s="12" t="s">
        <v>270</v>
      </c>
      <c r="K3344" s="12" t="s">
        <v>292</v>
      </c>
      <c r="L3344" s="24" t="s">
        <v>96</v>
      </c>
      <c r="M3344" s="24" t="s">
        <v>313</v>
      </c>
      <c r="N3344" t="s">
        <v>85</v>
      </c>
      <c r="O3344" s="24">
        <v>2</v>
      </c>
      <c r="P3344">
        <v>5</v>
      </c>
      <c r="Q3344">
        <v>5</v>
      </c>
      <c r="R3344">
        <v>26</v>
      </c>
      <c r="S3344" s="24">
        <v>9.5</v>
      </c>
      <c r="T3344" s="24">
        <v>8</v>
      </c>
      <c r="U3344" t="s">
        <v>193</v>
      </c>
      <c r="V3344" s="14" t="str">
        <f>VLOOKUP($U3344,look_up!$A$2:J3370,2,FALSE)</f>
        <v>Gorgônia</v>
      </c>
      <c r="W3344" s="14" t="str">
        <f>VLOOKUP($U3344,look_up!$A$2:K3370,3,FALSE)</f>
        <v>Species</v>
      </c>
      <c r="X3344" s="14" t="str">
        <f>VLOOKUP($U3344,look_up!$A$2:L3370,4,FALSE)</f>
        <v>NA</v>
      </c>
      <c r="Y3344" s="14" t="str">
        <f>VLOOKUP($U3344,look_up!A$2:K3370,5,FALSE)</f>
        <v>Animalia</v>
      </c>
      <c r="Z3344" s="14" t="str">
        <f>VLOOKUP($U3344,look_up!A$2:L3370,6,FALSE)</f>
        <v>Cnidaria</v>
      </c>
      <c r="AA3344" s="14" t="str">
        <f>VLOOKUP($U3344,look_up!A$2:M3370,7,FALSE)</f>
        <v>Anthozoa</v>
      </c>
      <c r="AB3344" s="14" t="str">
        <f>VLOOKUP($U3344,look_up!$A$2:P3370,8,FALSE)</f>
        <v>Alcyonacea</v>
      </c>
      <c r="AC3344" s="14" t="str">
        <f>VLOOKUP($U3344,look_up!$A$2:Q3370,9,FALSE)</f>
        <v>Gorgoniidae</v>
      </c>
      <c r="AD3344" s="14">
        <f>VLOOKUP($U3344,look_up!A$2:P3370,10,FALSE)</f>
        <v>418859</v>
      </c>
      <c r="AE3344" s="16">
        <v>0</v>
      </c>
      <c r="AF3344" s="24" t="s">
        <v>216</v>
      </c>
      <c r="AG3344">
        <v>40</v>
      </c>
      <c r="AH3344" s="16" t="s">
        <v>18</v>
      </c>
      <c r="AI3344" s="16" t="s">
        <v>72</v>
      </c>
      <c r="AJ3344" s="16" t="s">
        <v>214</v>
      </c>
      <c r="AK3344" s="16" t="s">
        <v>236</v>
      </c>
      <c r="AL3344" s="16">
        <v>0</v>
      </c>
    </row>
    <row r="3345" spans="1:38" x14ac:dyDescent="0.3">
      <c r="A3345" s="24" t="s">
        <v>0</v>
      </c>
      <c r="B3345" t="s">
        <v>267</v>
      </c>
      <c r="C3345" t="s">
        <v>283</v>
      </c>
      <c r="D3345">
        <v>-27.27486</v>
      </c>
      <c r="E3345">
        <v>-48.36674</v>
      </c>
      <c r="F3345" s="24" t="s">
        <v>2</v>
      </c>
      <c r="G3345" s="24" t="s">
        <v>3</v>
      </c>
      <c r="H3345" s="25">
        <v>42396</v>
      </c>
      <c r="I3345" s="12" t="s">
        <v>282</v>
      </c>
      <c r="J3345" s="12" t="s">
        <v>270</v>
      </c>
      <c r="K3345" s="12" t="s">
        <v>292</v>
      </c>
      <c r="L3345" s="24" t="s">
        <v>96</v>
      </c>
      <c r="M3345" s="24" t="s">
        <v>313</v>
      </c>
      <c r="N3345" t="s">
        <v>85</v>
      </c>
      <c r="O3345" s="24">
        <v>3</v>
      </c>
      <c r="P3345">
        <v>5</v>
      </c>
      <c r="Q3345">
        <v>5</v>
      </c>
      <c r="R3345">
        <v>26</v>
      </c>
      <c r="S3345" s="24">
        <v>9.5</v>
      </c>
      <c r="T3345" s="24">
        <v>8</v>
      </c>
      <c r="U3345" t="s">
        <v>193</v>
      </c>
      <c r="V3345" s="14" t="str">
        <f>VLOOKUP($U3345,look_up!$A$2:J3371,2,FALSE)</f>
        <v>Gorgônia</v>
      </c>
      <c r="W3345" s="14" t="str">
        <f>VLOOKUP($U3345,look_up!$A$2:K3371,3,FALSE)</f>
        <v>Species</v>
      </c>
      <c r="X3345" s="14" t="str">
        <f>VLOOKUP($U3345,look_up!$A$2:L3371,4,FALSE)</f>
        <v>NA</v>
      </c>
      <c r="Y3345" s="14" t="str">
        <f>VLOOKUP($U3345,look_up!A$2:K3371,5,FALSE)</f>
        <v>Animalia</v>
      </c>
      <c r="Z3345" s="14" t="str">
        <f>VLOOKUP($U3345,look_up!A$2:L3371,6,FALSE)</f>
        <v>Cnidaria</v>
      </c>
      <c r="AA3345" s="14" t="str">
        <f>VLOOKUP($U3345,look_up!A$2:M3371,7,FALSE)</f>
        <v>Anthozoa</v>
      </c>
      <c r="AB3345" s="14" t="str">
        <f>VLOOKUP($U3345,look_up!$A$2:P3371,8,FALSE)</f>
        <v>Alcyonacea</v>
      </c>
      <c r="AC3345" s="14" t="str">
        <f>VLOOKUP($U3345,look_up!$A$2:Q3371,9,FALSE)</f>
        <v>Gorgoniidae</v>
      </c>
      <c r="AD3345" s="14">
        <f>VLOOKUP($U3345,look_up!A$2:P3371,10,FALSE)</f>
        <v>418859</v>
      </c>
      <c r="AE3345" s="16">
        <v>0</v>
      </c>
      <c r="AF3345" s="24" t="s">
        <v>216</v>
      </c>
      <c r="AG3345">
        <v>40</v>
      </c>
      <c r="AH3345" s="16" t="s">
        <v>18</v>
      </c>
      <c r="AI3345" s="16" t="s">
        <v>72</v>
      </c>
      <c r="AJ3345" s="16" t="s">
        <v>214</v>
      </c>
      <c r="AK3345" s="16" t="s">
        <v>236</v>
      </c>
      <c r="AL3345" s="16">
        <v>0</v>
      </c>
    </row>
    <row r="3346" spans="1:38" x14ac:dyDescent="0.3">
      <c r="A3346" s="24" t="s">
        <v>0</v>
      </c>
      <c r="B3346" t="s">
        <v>267</v>
      </c>
      <c r="C3346" t="s">
        <v>283</v>
      </c>
      <c r="D3346">
        <v>-27.27486</v>
      </c>
      <c r="E3346">
        <v>-48.36674</v>
      </c>
      <c r="F3346" s="24" t="s">
        <v>2</v>
      </c>
      <c r="G3346" s="24" t="s">
        <v>3</v>
      </c>
      <c r="H3346" s="25">
        <v>42396</v>
      </c>
      <c r="I3346" s="12" t="s">
        <v>282</v>
      </c>
      <c r="J3346" s="12" t="s">
        <v>270</v>
      </c>
      <c r="K3346" s="12" t="s">
        <v>292</v>
      </c>
      <c r="L3346" s="24" t="s">
        <v>96</v>
      </c>
      <c r="M3346" s="24" t="s">
        <v>313</v>
      </c>
      <c r="N3346" t="s">
        <v>85</v>
      </c>
      <c r="O3346" s="24">
        <v>1</v>
      </c>
      <c r="P3346">
        <v>10</v>
      </c>
      <c r="Q3346">
        <v>10</v>
      </c>
      <c r="R3346">
        <v>23</v>
      </c>
      <c r="S3346" s="24">
        <v>9.5</v>
      </c>
      <c r="T3346" s="24">
        <v>7.6</v>
      </c>
      <c r="U3346" t="s">
        <v>193</v>
      </c>
      <c r="V3346" s="14" t="str">
        <f>VLOOKUP($U3346,look_up!$A$2:J3372,2,FALSE)</f>
        <v>Gorgônia</v>
      </c>
      <c r="W3346" s="14" t="str">
        <f>VLOOKUP($U3346,look_up!$A$2:K3372,3,FALSE)</f>
        <v>Species</v>
      </c>
      <c r="X3346" s="14" t="str">
        <f>VLOOKUP($U3346,look_up!$A$2:L3372,4,FALSE)</f>
        <v>NA</v>
      </c>
      <c r="Y3346" s="14" t="str">
        <f>VLOOKUP($U3346,look_up!A$2:K3372,5,FALSE)</f>
        <v>Animalia</v>
      </c>
      <c r="Z3346" s="14" t="str">
        <f>VLOOKUP($U3346,look_up!A$2:L3372,6,FALSE)</f>
        <v>Cnidaria</v>
      </c>
      <c r="AA3346" s="14" t="str">
        <f>VLOOKUP($U3346,look_up!A$2:M3372,7,FALSE)</f>
        <v>Anthozoa</v>
      </c>
      <c r="AB3346" s="14" t="str">
        <f>VLOOKUP($U3346,look_up!$A$2:P3372,8,FALSE)</f>
        <v>Alcyonacea</v>
      </c>
      <c r="AC3346" s="14" t="str">
        <f>VLOOKUP($U3346,look_up!$A$2:Q3372,9,FALSE)</f>
        <v>Gorgoniidae</v>
      </c>
      <c r="AD3346" s="14">
        <f>VLOOKUP($U3346,look_up!A$2:P3372,10,FALSE)</f>
        <v>418859</v>
      </c>
      <c r="AE3346" s="16">
        <v>0</v>
      </c>
      <c r="AF3346" s="24" t="s">
        <v>216</v>
      </c>
      <c r="AG3346">
        <v>40</v>
      </c>
      <c r="AH3346" s="16" t="s">
        <v>18</v>
      </c>
      <c r="AI3346" s="16" t="s">
        <v>72</v>
      </c>
      <c r="AJ3346" s="16" t="s">
        <v>214</v>
      </c>
      <c r="AK3346" s="16" t="s">
        <v>236</v>
      </c>
      <c r="AL3346" s="16">
        <v>0</v>
      </c>
    </row>
    <row r="3347" spans="1:38" x14ac:dyDescent="0.3">
      <c r="A3347" s="24" t="s">
        <v>0</v>
      </c>
      <c r="B3347" t="s">
        <v>267</v>
      </c>
      <c r="C3347" t="s">
        <v>283</v>
      </c>
      <c r="D3347">
        <v>-27.27486</v>
      </c>
      <c r="E3347">
        <v>-48.36674</v>
      </c>
      <c r="F3347" s="24" t="s">
        <v>2</v>
      </c>
      <c r="G3347" s="24" t="s">
        <v>3</v>
      </c>
      <c r="H3347" s="25">
        <v>42396</v>
      </c>
      <c r="I3347" s="12" t="s">
        <v>282</v>
      </c>
      <c r="J3347" s="12" t="s">
        <v>270</v>
      </c>
      <c r="K3347" s="12" t="s">
        <v>292</v>
      </c>
      <c r="L3347" s="24" t="s">
        <v>96</v>
      </c>
      <c r="M3347" s="24" t="s">
        <v>313</v>
      </c>
      <c r="N3347" t="s">
        <v>85</v>
      </c>
      <c r="O3347" s="24">
        <v>2</v>
      </c>
      <c r="P3347">
        <v>10</v>
      </c>
      <c r="Q3347">
        <v>10</v>
      </c>
      <c r="R3347">
        <v>23</v>
      </c>
      <c r="S3347" s="24">
        <v>9.5</v>
      </c>
      <c r="T3347" s="24">
        <v>7.6</v>
      </c>
      <c r="U3347" t="s">
        <v>193</v>
      </c>
      <c r="V3347" s="14" t="str">
        <f>VLOOKUP($U3347,look_up!$A$2:J3373,2,FALSE)</f>
        <v>Gorgônia</v>
      </c>
      <c r="W3347" s="14" t="str">
        <f>VLOOKUP($U3347,look_up!$A$2:K3373,3,FALSE)</f>
        <v>Species</v>
      </c>
      <c r="X3347" s="14" t="str">
        <f>VLOOKUP($U3347,look_up!$A$2:L3373,4,FALSE)</f>
        <v>NA</v>
      </c>
      <c r="Y3347" s="14" t="str">
        <f>VLOOKUP($U3347,look_up!A$2:K3373,5,FALSE)</f>
        <v>Animalia</v>
      </c>
      <c r="Z3347" s="14" t="str">
        <f>VLOOKUP($U3347,look_up!A$2:L3373,6,FALSE)</f>
        <v>Cnidaria</v>
      </c>
      <c r="AA3347" s="14" t="str">
        <f>VLOOKUP($U3347,look_up!A$2:M3373,7,FALSE)</f>
        <v>Anthozoa</v>
      </c>
      <c r="AB3347" s="14" t="str">
        <f>VLOOKUP($U3347,look_up!$A$2:P3373,8,FALSE)</f>
        <v>Alcyonacea</v>
      </c>
      <c r="AC3347" s="14" t="str">
        <f>VLOOKUP($U3347,look_up!$A$2:Q3373,9,FALSE)</f>
        <v>Gorgoniidae</v>
      </c>
      <c r="AD3347" s="14">
        <f>VLOOKUP($U3347,look_up!A$2:P3373,10,FALSE)</f>
        <v>418859</v>
      </c>
      <c r="AE3347" s="16">
        <v>0</v>
      </c>
      <c r="AF3347" s="24" t="s">
        <v>216</v>
      </c>
      <c r="AG3347">
        <v>40</v>
      </c>
      <c r="AH3347" s="16" t="s">
        <v>18</v>
      </c>
      <c r="AI3347" s="16" t="s">
        <v>72</v>
      </c>
      <c r="AJ3347" s="16" t="s">
        <v>214</v>
      </c>
      <c r="AK3347" s="16" t="s">
        <v>236</v>
      </c>
      <c r="AL3347" s="16">
        <v>0</v>
      </c>
    </row>
    <row r="3348" spans="1:38" x14ac:dyDescent="0.3">
      <c r="A3348" s="24" t="s">
        <v>0</v>
      </c>
      <c r="B3348" t="s">
        <v>267</v>
      </c>
      <c r="C3348" t="s">
        <v>283</v>
      </c>
      <c r="D3348">
        <v>-27.27486</v>
      </c>
      <c r="E3348">
        <v>-48.36674</v>
      </c>
      <c r="F3348" s="24" t="s">
        <v>2</v>
      </c>
      <c r="G3348" s="24" t="s">
        <v>3</v>
      </c>
      <c r="H3348" s="25">
        <v>42396</v>
      </c>
      <c r="I3348" s="12" t="s">
        <v>282</v>
      </c>
      <c r="J3348" s="12" t="s">
        <v>270</v>
      </c>
      <c r="K3348" s="12" t="s">
        <v>292</v>
      </c>
      <c r="L3348" s="24" t="s">
        <v>96</v>
      </c>
      <c r="M3348" s="24" t="s">
        <v>313</v>
      </c>
      <c r="N3348" t="s">
        <v>85</v>
      </c>
      <c r="O3348" s="24">
        <v>3</v>
      </c>
      <c r="P3348">
        <v>10</v>
      </c>
      <c r="Q3348">
        <v>10</v>
      </c>
      <c r="R3348">
        <v>23</v>
      </c>
      <c r="S3348" s="24">
        <v>9.5</v>
      </c>
      <c r="T3348" s="24">
        <v>7.6</v>
      </c>
      <c r="U3348" t="s">
        <v>193</v>
      </c>
      <c r="V3348" s="14" t="str">
        <f>VLOOKUP($U3348,look_up!$A$2:J3374,2,FALSE)</f>
        <v>Gorgônia</v>
      </c>
      <c r="W3348" s="14" t="str">
        <f>VLOOKUP($U3348,look_up!$A$2:K3374,3,FALSE)</f>
        <v>Species</v>
      </c>
      <c r="X3348" s="14" t="str">
        <f>VLOOKUP($U3348,look_up!$A$2:L3374,4,FALSE)</f>
        <v>NA</v>
      </c>
      <c r="Y3348" s="14" t="str">
        <f>VLOOKUP($U3348,look_up!A$2:K3374,5,FALSE)</f>
        <v>Animalia</v>
      </c>
      <c r="Z3348" s="14" t="str">
        <f>VLOOKUP($U3348,look_up!A$2:L3374,6,FALSE)</f>
        <v>Cnidaria</v>
      </c>
      <c r="AA3348" s="14" t="str">
        <f>VLOOKUP($U3348,look_up!A$2:M3374,7,FALSE)</f>
        <v>Anthozoa</v>
      </c>
      <c r="AB3348" s="14" t="str">
        <f>VLOOKUP($U3348,look_up!$A$2:P3374,8,FALSE)</f>
        <v>Alcyonacea</v>
      </c>
      <c r="AC3348" s="14" t="str">
        <f>VLOOKUP($U3348,look_up!$A$2:Q3374,9,FALSE)</f>
        <v>Gorgoniidae</v>
      </c>
      <c r="AD3348" s="14">
        <f>VLOOKUP($U3348,look_up!A$2:P3374,10,FALSE)</f>
        <v>418859</v>
      </c>
      <c r="AE3348" s="16">
        <v>0</v>
      </c>
      <c r="AF3348" s="24" t="s">
        <v>216</v>
      </c>
      <c r="AG3348">
        <v>40</v>
      </c>
      <c r="AH3348" s="16" t="s">
        <v>18</v>
      </c>
      <c r="AI3348" s="16" t="s">
        <v>72</v>
      </c>
      <c r="AJ3348" s="16" t="s">
        <v>214</v>
      </c>
      <c r="AK3348" s="16" t="s">
        <v>236</v>
      </c>
      <c r="AL3348" s="16">
        <v>0</v>
      </c>
    </row>
    <row r="3349" spans="1:38" x14ac:dyDescent="0.3">
      <c r="A3349" s="24" t="s">
        <v>0</v>
      </c>
      <c r="B3349" t="s">
        <v>19</v>
      </c>
      <c r="C3349" t="s">
        <v>284</v>
      </c>
      <c r="D3349">
        <v>-27.278230000000001</v>
      </c>
      <c r="E3349">
        <v>-48.375419999999998</v>
      </c>
      <c r="F3349" s="24" t="s">
        <v>2</v>
      </c>
      <c r="G3349" s="24" t="s">
        <v>3</v>
      </c>
      <c r="H3349" s="25">
        <v>42402</v>
      </c>
      <c r="I3349" s="12" t="s">
        <v>245</v>
      </c>
      <c r="J3349" s="12" t="s">
        <v>245</v>
      </c>
      <c r="K3349" s="12" t="s">
        <v>292</v>
      </c>
      <c r="L3349" s="24" t="s">
        <v>96</v>
      </c>
      <c r="M3349" s="24" t="s">
        <v>313</v>
      </c>
      <c r="N3349" t="s">
        <v>85</v>
      </c>
      <c r="O3349" s="24">
        <v>1</v>
      </c>
      <c r="P3349">
        <v>5</v>
      </c>
      <c r="Q3349">
        <v>5</v>
      </c>
      <c r="R3349">
        <v>23</v>
      </c>
      <c r="S3349" s="24">
        <v>6.7</v>
      </c>
      <c r="T3349" s="24">
        <v>7</v>
      </c>
      <c r="U3349" t="s">
        <v>193</v>
      </c>
      <c r="V3349" s="14" t="str">
        <f>VLOOKUP($U3349,look_up!$A$2:J3375,2,FALSE)</f>
        <v>Gorgônia</v>
      </c>
      <c r="W3349" s="14" t="str">
        <f>VLOOKUP($U3349,look_up!$A$2:K3375,3,FALSE)</f>
        <v>Species</v>
      </c>
      <c r="X3349" s="14" t="str">
        <f>VLOOKUP($U3349,look_up!$A$2:L3375,4,FALSE)</f>
        <v>NA</v>
      </c>
      <c r="Y3349" s="14" t="str">
        <f>VLOOKUP($U3349,look_up!A$2:K3375,5,FALSE)</f>
        <v>Animalia</v>
      </c>
      <c r="Z3349" s="14" t="str">
        <f>VLOOKUP($U3349,look_up!A$2:L3375,6,FALSE)</f>
        <v>Cnidaria</v>
      </c>
      <c r="AA3349" s="14" t="str">
        <f>VLOOKUP($U3349,look_up!A$2:M3375,7,FALSE)</f>
        <v>Anthozoa</v>
      </c>
      <c r="AB3349" s="14" t="str">
        <f>VLOOKUP($U3349,look_up!$A$2:P3375,8,FALSE)</f>
        <v>Alcyonacea</v>
      </c>
      <c r="AC3349" s="14" t="str">
        <f>VLOOKUP($U3349,look_up!$A$2:Q3375,9,FALSE)</f>
        <v>Gorgoniidae</v>
      </c>
      <c r="AD3349" s="14">
        <f>VLOOKUP($U3349,look_up!A$2:P3375,10,FALSE)</f>
        <v>418859</v>
      </c>
      <c r="AE3349" s="16">
        <v>0</v>
      </c>
      <c r="AF3349" s="24" t="s">
        <v>216</v>
      </c>
      <c r="AG3349">
        <v>40</v>
      </c>
      <c r="AH3349" s="16" t="s">
        <v>18</v>
      </c>
      <c r="AI3349" s="16" t="s">
        <v>72</v>
      </c>
      <c r="AJ3349" s="16" t="s">
        <v>214</v>
      </c>
      <c r="AK3349" s="16" t="s">
        <v>236</v>
      </c>
      <c r="AL3349" s="16">
        <v>0</v>
      </c>
    </row>
    <row r="3350" spans="1:38" x14ac:dyDescent="0.3">
      <c r="A3350" s="24" t="s">
        <v>0</v>
      </c>
      <c r="B3350" t="s">
        <v>19</v>
      </c>
      <c r="C3350" t="s">
        <v>284</v>
      </c>
      <c r="D3350">
        <v>-27.278230000000001</v>
      </c>
      <c r="E3350">
        <v>-48.375419999999998</v>
      </c>
      <c r="F3350" s="24" t="s">
        <v>2</v>
      </c>
      <c r="G3350" s="24" t="s">
        <v>3</v>
      </c>
      <c r="H3350" s="25">
        <v>42402</v>
      </c>
      <c r="I3350" s="12" t="s">
        <v>245</v>
      </c>
      <c r="J3350" s="12" t="s">
        <v>245</v>
      </c>
      <c r="K3350" s="12" t="s">
        <v>292</v>
      </c>
      <c r="L3350" s="24" t="s">
        <v>96</v>
      </c>
      <c r="M3350" s="24" t="s">
        <v>313</v>
      </c>
      <c r="N3350" t="s">
        <v>85</v>
      </c>
      <c r="O3350" s="24">
        <v>2</v>
      </c>
      <c r="P3350">
        <v>5</v>
      </c>
      <c r="Q3350">
        <v>5</v>
      </c>
      <c r="R3350">
        <v>23</v>
      </c>
      <c r="S3350" s="24">
        <v>6.7</v>
      </c>
      <c r="T3350" s="24">
        <v>7</v>
      </c>
      <c r="U3350" t="s">
        <v>193</v>
      </c>
      <c r="V3350" s="14" t="str">
        <f>VLOOKUP($U3350,look_up!$A$2:J3376,2,FALSE)</f>
        <v>Gorgônia</v>
      </c>
      <c r="W3350" s="14" t="str">
        <f>VLOOKUP($U3350,look_up!$A$2:K3376,3,FALSE)</f>
        <v>Species</v>
      </c>
      <c r="X3350" s="14" t="str">
        <f>VLOOKUP($U3350,look_up!$A$2:L3376,4,FALSE)</f>
        <v>NA</v>
      </c>
      <c r="Y3350" s="14" t="str">
        <f>VLOOKUP($U3350,look_up!A$2:K3376,5,FALSE)</f>
        <v>Animalia</v>
      </c>
      <c r="Z3350" s="14" t="str">
        <f>VLOOKUP($U3350,look_up!A$2:L3376,6,FALSE)</f>
        <v>Cnidaria</v>
      </c>
      <c r="AA3350" s="14" t="str">
        <f>VLOOKUP($U3350,look_up!A$2:M3376,7,FALSE)</f>
        <v>Anthozoa</v>
      </c>
      <c r="AB3350" s="14" t="str">
        <f>VLOOKUP($U3350,look_up!$A$2:P3376,8,FALSE)</f>
        <v>Alcyonacea</v>
      </c>
      <c r="AC3350" s="14" t="str">
        <f>VLOOKUP($U3350,look_up!$A$2:Q3376,9,FALSE)</f>
        <v>Gorgoniidae</v>
      </c>
      <c r="AD3350" s="14">
        <f>VLOOKUP($U3350,look_up!A$2:P3376,10,FALSE)</f>
        <v>418859</v>
      </c>
      <c r="AE3350" s="16">
        <v>0</v>
      </c>
      <c r="AF3350" s="24" t="s">
        <v>216</v>
      </c>
      <c r="AG3350">
        <v>40</v>
      </c>
      <c r="AH3350" s="16" t="s">
        <v>18</v>
      </c>
      <c r="AI3350" s="16" t="s">
        <v>72</v>
      </c>
      <c r="AJ3350" s="16" t="s">
        <v>214</v>
      </c>
      <c r="AK3350" s="16" t="s">
        <v>236</v>
      </c>
      <c r="AL3350" s="16">
        <v>0</v>
      </c>
    </row>
    <row r="3351" spans="1:38" x14ac:dyDescent="0.3">
      <c r="A3351" s="24" t="s">
        <v>0</v>
      </c>
      <c r="B3351" t="s">
        <v>19</v>
      </c>
      <c r="C3351" t="s">
        <v>284</v>
      </c>
      <c r="D3351">
        <v>-27.278230000000001</v>
      </c>
      <c r="E3351">
        <v>-48.375419999999998</v>
      </c>
      <c r="F3351" s="24" t="s">
        <v>2</v>
      </c>
      <c r="G3351" s="24" t="s">
        <v>3</v>
      </c>
      <c r="H3351" s="25">
        <v>42402</v>
      </c>
      <c r="I3351" s="12" t="s">
        <v>245</v>
      </c>
      <c r="J3351" s="12" t="s">
        <v>245</v>
      </c>
      <c r="K3351" s="12" t="s">
        <v>292</v>
      </c>
      <c r="L3351" s="24" t="s">
        <v>96</v>
      </c>
      <c r="M3351" s="24" t="s">
        <v>313</v>
      </c>
      <c r="N3351" t="s">
        <v>85</v>
      </c>
      <c r="O3351" s="24">
        <v>3</v>
      </c>
      <c r="P3351">
        <v>5</v>
      </c>
      <c r="Q3351">
        <v>5</v>
      </c>
      <c r="R3351">
        <v>23</v>
      </c>
      <c r="S3351" s="24">
        <v>6.7</v>
      </c>
      <c r="T3351" s="24">
        <v>7</v>
      </c>
      <c r="U3351" t="s">
        <v>193</v>
      </c>
      <c r="V3351" s="14" t="str">
        <f>VLOOKUP($U3351,look_up!$A$2:J3377,2,FALSE)</f>
        <v>Gorgônia</v>
      </c>
      <c r="W3351" s="14" t="str">
        <f>VLOOKUP($U3351,look_up!$A$2:K3377,3,FALSE)</f>
        <v>Species</v>
      </c>
      <c r="X3351" s="14" t="str">
        <f>VLOOKUP($U3351,look_up!$A$2:L3377,4,FALSE)</f>
        <v>NA</v>
      </c>
      <c r="Y3351" s="14" t="str">
        <f>VLOOKUP($U3351,look_up!A$2:K3377,5,FALSE)</f>
        <v>Animalia</v>
      </c>
      <c r="Z3351" s="14" t="str">
        <f>VLOOKUP($U3351,look_up!A$2:L3377,6,FALSE)</f>
        <v>Cnidaria</v>
      </c>
      <c r="AA3351" s="14" t="str">
        <f>VLOOKUP($U3351,look_up!A$2:M3377,7,FALSE)</f>
        <v>Anthozoa</v>
      </c>
      <c r="AB3351" s="14" t="str">
        <f>VLOOKUP($U3351,look_up!$A$2:P3377,8,FALSE)</f>
        <v>Alcyonacea</v>
      </c>
      <c r="AC3351" s="14" t="str">
        <f>VLOOKUP($U3351,look_up!$A$2:Q3377,9,FALSE)</f>
        <v>Gorgoniidae</v>
      </c>
      <c r="AD3351" s="14">
        <f>VLOOKUP($U3351,look_up!A$2:P3377,10,FALSE)</f>
        <v>418859</v>
      </c>
      <c r="AE3351" s="16">
        <v>0</v>
      </c>
      <c r="AF3351" s="24" t="s">
        <v>216</v>
      </c>
      <c r="AG3351">
        <v>40</v>
      </c>
      <c r="AH3351" s="16" t="s">
        <v>18</v>
      </c>
      <c r="AI3351" s="16" t="s">
        <v>72</v>
      </c>
      <c r="AJ3351" s="16" t="s">
        <v>214</v>
      </c>
      <c r="AK3351" s="16" t="s">
        <v>236</v>
      </c>
      <c r="AL3351" s="16">
        <v>0</v>
      </c>
    </row>
    <row r="3352" spans="1:38" x14ac:dyDescent="0.3">
      <c r="A3352" s="24" t="s">
        <v>0</v>
      </c>
      <c r="B3352" t="s">
        <v>19</v>
      </c>
      <c r="C3352" t="s">
        <v>284</v>
      </c>
      <c r="D3352">
        <v>-27.278230000000001</v>
      </c>
      <c r="E3352">
        <v>-48.375419999999998</v>
      </c>
      <c r="F3352" s="24" t="s">
        <v>2</v>
      </c>
      <c r="G3352" s="24" t="s">
        <v>3</v>
      </c>
      <c r="H3352" s="25">
        <v>42402</v>
      </c>
      <c r="I3352" s="12" t="s">
        <v>245</v>
      </c>
      <c r="J3352" s="12" t="s">
        <v>245</v>
      </c>
      <c r="K3352" s="12" t="s">
        <v>292</v>
      </c>
      <c r="L3352" s="24" t="s">
        <v>96</v>
      </c>
      <c r="M3352" s="24" t="s">
        <v>313</v>
      </c>
      <c r="N3352" t="s">
        <v>86</v>
      </c>
      <c r="O3352" s="24">
        <v>1</v>
      </c>
      <c r="P3352">
        <v>6</v>
      </c>
      <c r="Q3352">
        <v>6</v>
      </c>
      <c r="R3352">
        <v>23</v>
      </c>
      <c r="S3352" s="24">
        <v>6.7</v>
      </c>
      <c r="T3352" s="24">
        <v>5</v>
      </c>
      <c r="U3352" t="s">
        <v>193</v>
      </c>
      <c r="V3352" s="14" t="str">
        <f>VLOOKUP($U3352,look_up!$A$2:J3378,2,FALSE)</f>
        <v>Gorgônia</v>
      </c>
      <c r="W3352" s="14" t="str">
        <f>VLOOKUP($U3352,look_up!$A$2:K3378,3,FALSE)</f>
        <v>Species</v>
      </c>
      <c r="X3352" s="14" t="str">
        <f>VLOOKUP($U3352,look_up!$A$2:L3378,4,FALSE)</f>
        <v>NA</v>
      </c>
      <c r="Y3352" s="14" t="str">
        <f>VLOOKUP($U3352,look_up!A$2:K3378,5,FALSE)</f>
        <v>Animalia</v>
      </c>
      <c r="Z3352" s="14" t="str">
        <f>VLOOKUP($U3352,look_up!A$2:L3378,6,FALSE)</f>
        <v>Cnidaria</v>
      </c>
      <c r="AA3352" s="14" t="str">
        <f>VLOOKUP($U3352,look_up!A$2:M3378,7,FALSE)</f>
        <v>Anthozoa</v>
      </c>
      <c r="AB3352" s="14" t="str">
        <f>VLOOKUP($U3352,look_up!$A$2:P3378,8,FALSE)</f>
        <v>Alcyonacea</v>
      </c>
      <c r="AC3352" s="14" t="str">
        <f>VLOOKUP($U3352,look_up!$A$2:Q3378,9,FALSE)</f>
        <v>Gorgoniidae</v>
      </c>
      <c r="AD3352" s="14">
        <f>VLOOKUP($U3352,look_up!A$2:P3378,10,FALSE)</f>
        <v>418859</v>
      </c>
      <c r="AE3352" s="16">
        <v>0</v>
      </c>
      <c r="AF3352" s="24" t="s">
        <v>216</v>
      </c>
      <c r="AG3352">
        <v>40</v>
      </c>
      <c r="AH3352" s="16" t="s">
        <v>18</v>
      </c>
      <c r="AI3352" s="16" t="s">
        <v>72</v>
      </c>
      <c r="AJ3352" s="16" t="s">
        <v>214</v>
      </c>
      <c r="AK3352" s="16" t="s">
        <v>236</v>
      </c>
      <c r="AL3352" s="16">
        <v>0</v>
      </c>
    </row>
    <row r="3353" spans="1:38" x14ac:dyDescent="0.3">
      <c r="A3353" s="24" t="s">
        <v>0</v>
      </c>
      <c r="B3353" t="s">
        <v>19</v>
      </c>
      <c r="C3353" t="s">
        <v>284</v>
      </c>
      <c r="D3353">
        <v>-27.278230000000001</v>
      </c>
      <c r="E3353">
        <v>-48.375419999999998</v>
      </c>
      <c r="F3353" s="24" t="s">
        <v>2</v>
      </c>
      <c r="G3353" s="24" t="s">
        <v>3</v>
      </c>
      <c r="H3353" s="25">
        <v>42402</v>
      </c>
      <c r="I3353" s="12" t="s">
        <v>245</v>
      </c>
      <c r="J3353" s="12" t="s">
        <v>245</v>
      </c>
      <c r="K3353" s="12" t="s">
        <v>292</v>
      </c>
      <c r="L3353" s="24" t="s">
        <v>96</v>
      </c>
      <c r="M3353" s="24" t="s">
        <v>313</v>
      </c>
      <c r="N3353" t="s">
        <v>86</v>
      </c>
      <c r="O3353" s="24">
        <v>2</v>
      </c>
      <c r="P3353">
        <v>6</v>
      </c>
      <c r="Q3353">
        <v>6</v>
      </c>
      <c r="R3353">
        <v>23</v>
      </c>
      <c r="S3353" s="24">
        <v>6.7</v>
      </c>
      <c r="T3353" s="24">
        <v>5</v>
      </c>
      <c r="U3353" t="s">
        <v>193</v>
      </c>
      <c r="V3353" s="14" t="str">
        <f>VLOOKUP($U3353,look_up!$A$2:J3379,2,FALSE)</f>
        <v>Gorgônia</v>
      </c>
      <c r="W3353" s="14" t="str">
        <f>VLOOKUP($U3353,look_up!$A$2:K3379,3,FALSE)</f>
        <v>Species</v>
      </c>
      <c r="X3353" s="14" t="str">
        <f>VLOOKUP($U3353,look_up!$A$2:L3379,4,FALSE)</f>
        <v>NA</v>
      </c>
      <c r="Y3353" s="14" t="str">
        <f>VLOOKUP($U3353,look_up!A$2:K3379,5,FALSE)</f>
        <v>Animalia</v>
      </c>
      <c r="Z3353" s="14" t="str">
        <f>VLOOKUP($U3353,look_up!A$2:L3379,6,FALSE)</f>
        <v>Cnidaria</v>
      </c>
      <c r="AA3353" s="14" t="str">
        <f>VLOOKUP($U3353,look_up!A$2:M3379,7,FALSE)</f>
        <v>Anthozoa</v>
      </c>
      <c r="AB3353" s="14" t="str">
        <f>VLOOKUP($U3353,look_up!$A$2:P3379,8,FALSE)</f>
        <v>Alcyonacea</v>
      </c>
      <c r="AC3353" s="14" t="str">
        <f>VLOOKUP($U3353,look_up!$A$2:Q3379,9,FALSE)</f>
        <v>Gorgoniidae</v>
      </c>
      <c r="AD3353" s="14">
        <f>VLOOKUP($U3353,look_up!A$2:P3379,10,FALSE)</f>
        <v>418859</v>
      </c>
      <c r="AE3353" s="16">
        <v>0</v>
      </c>
      <c r="AF3353" s="24" t="s">
        <v>216</v>
      </c>
      <c r="AG3353">
        <v>40</v>
      </c>
      <c r="AH3353" s="16" t="s">
        <v>18</v>
      </c>
      <c r="AI3353" s="16" t="s">
        <v>72</v>
      </c>
      <c r="AJ3353" s="16" t="s">
        <v>214</v>
      </c>
      <c r="AK3353" s="16" t="s">
        <v>236</v>
      </c>
      <c r="AL3353" s="16">
        <v>0</v>
      </c>
    </row>
    <row r="3354" spans="1:38" x14ac:dyDescent="0.3">
      <c r="A3354" s="24" t="s">
        <v>0</v>
      </c>
      <c r="B3354" t="s">
        <v>19</v>
      </c>
      <c r="C3354" t="s">
        <v>284</v>
      </c>
      <c r="D3354">
        <v>-27.278230000000001</v>
      </c>
      <c r="E3354">
        <v>-48.375419999999998</v>
      </c>
      <c r="F3354" s="24" t="s">
        <v>2</v>
      </c>
      <c r="G3354" s="24" t="s">
        <v>3</v>
      </c>
      <c r="H3354" s="25">
        <v>42402</v>
      </c>
      <c r="I3354" s="12" t="s">
        <v>245</v>
      </c>
      <c r="J3354" s="12" t="s">
        <v>245</v>
      </c>
      <c r="K3354" s="12" t="s">
        <v>292</v>
      </c>
      <c r="L3354" s="24" t="s">
        <v>96</v>
      </c>
      <c r="M3354" s="24" t="s">
        <v>313</v>
      </c>
      <c r="N3354" t="s">
        <v>86</v>
      </c>
      <c r="O3354" s="24">
        <v>3</v>
      </c>
      <c r="P3354">
        <v>6</v>
      </c>
      <c r="Q3354">
        <v>6</v>
      </c>
      <c r="R3354">
        <v>23</v>
      </c>
      <c r="S3354" s="24">
        <v>6.7</v>
      </c>
      <c r="T3354" s="24">
        <v>5</v>
      </c>
      <c r="U3354" t="s">
        <v>193</v>
      </c>
      <c r="V3354" s="14" t="str">
        <f>VLOOKUP($U3354,look_up!$A$2:J3380,2,FALSE)</f>
        <v>Gorgônia</v>
      </c>
      <c r="W3354" s="14" t="str">
        <f>VLOOKUP($U3354,look_up!$A$2:K3380,3,FALSE)</f>
        <v>Species</v>
      </c>
      <c r="X3354" s="14" t="str">
        <f>VLOOKUP($U3354,look_up!$A$2:L3380,4,FALSE)</f>
        <v>NA</v>
      </c>
      <c r="Y3354" s="14" t="str">
        <f>VLOOKUP($U3354,look_up!A$2:K3380,5,FALSE)</f>
        <v>Animalia</v>
      </c>
      <c r="Z3354" s="14" t="str">
        <f>VLOOKUP($U3354,look_up!A$2:L3380,6,FALSE)</f>
        <v>Cnidaria</v>
      </c>
      <c r="AA3354" s="14" t="str">
        <f>VLOOKUP($U3354,look_up!A$2:M3380,7,FALSE)</f>
        <v>Anthozoa</v>
      </c>
      <c r="AB3354" s="14" t="str">
        <f>VLOOKUP($U3354,look_up!$A$2:P3380,8,FALSE)</f>
        <v>Alcyonacea</v>
      </c>
      <c r="AC3354" s="14" t="str">
        <f>VLOOKUP($U3354,look_up!$A$2:Q3380,9,FALSE)</f>
        <v>Gorgoniidae</v>
      </c>
      <c r="AD3354" s="14">
        <f>VLOOKUP($U3354,look_up!A$2:P3380,10,FALSE)</f>
        <v>418859</v>
      </c>
      <c r="AE3354" s="16">
        <v>0</v>
      </c>
      <c r="AF3354" s="24" t="s">
        <v>216</v>
      </c>
      <c r="AG3354">
        <v>40</v>
      </c>
      <c r="AH3354" s="16" t="s">
        <v>18</v>
      </c>
      <c r="AI3354" s="16" t="s">
        <v>72</v>
      </c>
      <c r="AJ3354" s="16" t="s">
        <v>214</v>
      </c>
      <c r="AK3354" s="16" t="s">
        <v>236</v>
      </c>
      <c r="AL3354" s="16">
        <v>0</v>
      </c>
    </row>
    <row r="3355" spans="1:38" x14ac:dyDescent="0.3">
      <c r="A3355" s="24" t="s">
        <v>0</v>
      </c>
      <c r="B3355" t="s">
        <v>267</v>
      </c>
      <c r="C3355" t="s">
        <v>312</v>
      </c>
      <c r="D3355">
        <v>-27.180980000000002</v>
      </c>
      <c r="E3355">
        <v>-48.409959999999998</v>
      </c>
      <c r="F3355" s="24" t="s">
        <v>2</v>
      </c>
      <c r="G3355" s="24" t="s">
        <v>3</v>
      </c>
      <c r="H3355" s="25">
        <v>42397</v>
      </c>
      <c r="I3355" s="12" t="s">
        <v>288</v>
      </c>
      <c r="J3355" s="12" t="s">
        <v>270</v>
      </c>
      <c r="K3355" s="12" t="s">
        <v>292</v>
      </c>
      <c r="L3355" s="24" t="s">
        <v>96</v>
      </c>
      <c r="M3355" s="24" t="s">
        <v>313</v>
      </c>
      <c r="N3355" t="s">
        <v>85</v>
      </c>
      <c r="O3355" s="24">
        <v>1</v>
      </c>
      <c r="P3355">
        <v>5</v>
      </c>
      <c r="Q3355">
        <v>5</v>
      </c>
      <c r="R3355">
        <v>23</v>
      </c>
      <c r="S3355" s="24">
        <v>8</v>
      </c>
      <c r="T3355" s="24">
        <v>8.4</v>
      </c>
      <c r="U3355" t="s">
        <v>193</v>
      </c>
      <c r="V3355" s="14" t="str">
        <f>VLOOKUP($U3355,look_up!$A$2:J3381,2,FALSE)</f>
        <v>Gorgônia</v>
      </c>
      <c r="W3355" s="14" t="str">
        <f>VLOOKUP($U3355,look_up!$A$2:K3381,3,FALSE)</f>
        <v>Species</v>
      </c>
      <c r="X3355" s="14" t="str">
        <f>VLOOKUP($U3355,look_up!$A$2:L3381,4,FALSE)</f>
        <v>NA</v>
      </c>
      <c r="Y3355" s="14" t="str">
        <f>VLOOKUP($U3355,look_up!A$2:K3381,5,FALSE)</f>
        <v>Animalia</v>
      </c>
      <c r="Z3355" s="14" t="str">
        <f>VLOOKUP($U3355,look_up!A$2:L3381,6,FALSE)</f>
        <v>Cnidaria</v>
      </c>
      <c r="AA3355" s="14" t="str">
        <f>VLOOKUP($U3355,look_up!A$2:M3381,7,FALSE)</f>
        <v>Anthozoa</v>
      </c>
      <c r="AB3355" s="14" t="str">
        <f>VLOOKUP($U3355,look_up!$A$2:P3381,8,FALSE)</f>
        <v>Alcyonacea</v>
      </c>
      <c r="AC3355" s="14" t="str">
        <f>VLOOKUP($U3355,look_up!$A$2:Q3381,9,FALSE)</f>
        <v>Gorgoniidae</v>
      </c>
      <c r="AD3355" s="14">
        <f>VLOOKUP($U3355,look_up!A$2:P3381,10,FALSE)</f>
        <v>418859</v>
      </c>
      <c r="AE3355" s="16">
        <v>0</v>
      </c>
      <c r="AF3355" s="24" t="s">
        <v>216</v>
      </c>
      <c r="AG3355">
        <v>40</v>
      </c>
      <c r="AH3355" s="16" t="s">
        <v>18</v>
      </c>
      <c r="AI3355" s="16" t="s">
        <v>72</v>
      </c>
      <c r="AJ3355" s="16" t="s">
        <v>214</v>
      </c>
      <c r="AK3355" s="16" t="s">
        <v>236</v>
      </c>
      <c r="AL3355" s="16">
        <v>0</v>
      </c>
    </row>
    <row r="3356" spans="1:38" x14ac:dyDescent="0.3">
      <c r="A3356" s="24" t="s">
        <v>0</v>
      </c>
      <c r="B3356" t="s">
        <v>267</v>
      </c>
      <c r="C3356" t="s">
        <v>312</v>
      </c>
      <c r="D3356">
        <v>-27.180980000000002</v>
      </c>
      <c r="E3356">
        <v>-48.409959999999998</v>
      </c>
      <c r="F3356" s="24" t="s">
        <v>2</v>
      </c>
      <c r="G3356" s="24" t="s">
        <v>3</v>
      </c>
      <c r="H3356" s="25">
        <v>42397</v>
      </c>
      <c r="I3356" s="12" t="s">
        <v>288</v>
      </c>
      <c r="J3356" s="12" t="s">
        <v>270</v>
      </c>
      <c r="K3356" s="12" t="s">
        <v>292</v>
      </c>
      <c r="L3356" s="24" t="s">
        <v>96</v>
      </c>
      <c r="M3356" s="24" t="s">
        <v>313</v>
      </c>
      <c r="N3356" t="s">
        <v>85</v>
      </c>
      <c r="O3356" s="24">
        <v>2</v>
      </c>
      <c r="P3356">
        <v>5</v>
      </c>
      <c r="Q3356">
        <v>5</v>
      </c>
      <c r="R3356">
        <v>23</v>
      </c>
      <c r="S3356" s="24">
        <v>8</v>
      </c>
      <c r="T3356" s="24">
        <v>8.4</v>
      </c>
      <c r="U3356" t="s">
        <v>193</v>
      </c>
      <c r="V3356" s="14" t="str">
        <f>VLOOKUP($U3356,look_up!$A$2:J3382,2,FALSE)</f>
        <v>Gorgônia</v>
      </c>
      <c r="W3356" s="14" t="str">
        <f>VLOOKUP($U3356,look_up!$A$2:K3382,3,FALSE)</f>
        <v>Species</v>
      </c>
      <c r="X3356" s="14" t="str">
        <f>VLOOKUP($U3356,look_up!$A$2:L3382,4,FALSE)</f>
        <v>NA</v>
      </c>
      <c r="Y3356" s="14" t="str">
        <f>VLOOKUP($U3356,look_up!A$2:K3382,5,FALSE)</f>
        <v>Animalia</v>
      </c>
      <c r="Z3356" s="14" t="str">
        <f>VLOOKUP($U3356,look_up!A$2:L3382,6,FALSE)</f>
        <v>Cnidaria</v>
      </c>
      <c r="AA3356" s="14" t="str">
        <f>VLOOKUP($U3356,look_up!A$2:M3382,7,FALSE)</f>
        <v>Anthozoa</v>
      </c>
      <c r="AB3356" s="14" t="str">
        <f>VLOOKUP($U3356,look_up!$A$2:P3382,8,FALSE)</f>
        <v>Alcyonacea</v>
      </c>
      <c r="AC3356" s="14" t="str">
        <f>VLOOKUP($U3356,look_up!$A$2:Q3382,9,FALSE)</f>
        <v>Gorgoniidae</v>
      </c>
      <c r="AD3356" s="14">
        <f>VLOOKUP($U3356,look_up!A$2:P3382,10,FALSE)</f>
        <v>418859</v>
      </c>
      <c r="AE3356" s="16">
        <v>0</v>
      </c>
      <c r="AF3356" s="24" t="s">
        <v>216</v>
      </c>
      <c r="AG3356">
        <v>40</v>
      </c>
      <c r="AH3356" s="16" t="s">
        <v>18</v>
      </c>
      <c r="AI3356" s="16" t="s">
        <v>72</v>
      </c>
      <c r="AJ3356" s="16" t="s">
        <v>214</v>
      </c>
      <c r="AK3356" s="16" t="s">
        <v>236</v>
      </c>
      <c r="AL3356" s="16">
        <v>0</v>
      </c>
    </row>
    <row r="3357" spans="1:38" x14ac:dyDescent="0.3">
      <c r="A3357" s="24" t="s">
        <v>0</v>
      </c>
      <c r="B3357" t="s">
        <v>267</v>
      </c>
      <c r="C3357" t="s">
        <v>312</v>
      </c>
      <c r="D3357">
        <v>-27.180980000000002</v>
      </c>
      <c r="E3357">
        <v>-48.409959999999998</v>
      </c>
      <c r="F3357" s="24" t="s">
        <v>2</v>
      </c>
      <c r="G3357" s="24" t="s">
        <v>3</v>
      </c>
      <c r="H3357" s="25">
        <v>42397</v>
      </c>
      <c r="I3357" s="12" t="s">
        <v>288</v>
      </c>
      <c r="J3357" s="12" t="s">
        <v>270</v>
      </c>
      <c r="K3357" s="12" t="s">
        <v>292</v>
      </c>
      <c r="L3357" s="24" t="s">
        <v>96</v>
      </c>
      <c r="M3357" s="24" t="s">
        <v>313</v>
      </c>
      <c r="N3357" t="s">
        <v>85</v>
      </c>
      <c r="O3357" s="24">
        <v>3</v>
      </c>
      <c r="P3357">
        <v>5</v>
      </c>
      <c r="Q3357">
        <v>5</v>
      </c>
      <c r="R3357">
        <v>23</v>
      </c>
      <c r="S3357" s="24">
        <v>8</v>
      </c>
      <c r="T3357" s="24">
        <v>8.4</v>
      </c>
      <c r="U3357" t="s">
        <v>193</v>
      </c>
      <c r="V3357" s="14" t="str">
        <f>VLOOKUP($U3357,look_up!$A$2:J3383,2,FALSE)</f>
        <v>Gorgônia</v>
      </c>
      <c r="W3357" s="14" t="str">
        <f>VLOOKUP($U3357,look_up!$A$2:K3383,3,FALSE)</f>
        <v>Species</v>
      </c>
      <c r="X3357" s="14" t="str">
        <f>VLOOKUP($U3357,look_up!$A$2:L3383,4,FALSE)</f>
        <v>NA</v>
      </c>
      <c r="Y3357" s="14" t="str">
        <f>VLOOKUP($U3357,look_up!A$2:K3383,5,FALSE)</f>
        <v>Animalia</v>
      </c>
      <c r="Z3357" s="14" t="str">
        <f>VLOOKUP($U3357,look_up!A$2:L3383,6,FALSE)</f>
        <v>Cnidaria</v>
      </c>
      <c r="AA3357" s="14" t="str">
        <f>VLOOKUP($U3357,look_up!A$2:M3383,7,FALSE)</f>
        <v>Anthozoa</v>
      </c>
      <c r="AB3357" s="14" t="str">
        <f>VLOOKUP($U3357,look_up!$A$2:P3383,8,FALSE)</f>
        <v>Alcyonacea</v>
      </c>
      <c r="AC3357" s="14" t="str">
        <f>VLOOKUP($U3357,look_up!$A$2:Q3383,9,FALSE)</f>
        <v>Gorgoniidae</v>
      </c>
      <c r="AD3357" s="14">
        <f>VLOOKUP($U3357,look_up!A$2:P3383,10,FALSE)</f>
        <v>418859</v>
      </c>
      <c r="AE3357" s="16">
        <v>21</v>
      </c>
      <c r="AF3357" s="24" t="s">
        <v>216</v>
      </c>
      <c r="AG3357">
        <v>40</v>
      </c>
      <c r="AH3357" s="16" t="s">
        <v>18</v>
      </c>
      <c r="AI3357" s="16" t="s">
        <v>72</v>
      </c>
      <c r="AJ3357" s="16" t="s">
        <v>214</v>
      </c>
      <c r="AK3357" s="16" t="s">
        <v>236</v>
      </c>
      <c r="AL3357" s="16">
        <v>21</v>
      </c>
    </row>
    <row r="3358" spans="1:38" x14ac:dyDescent="0.3">
      <c r="A3358" s="24" t="s">
        <v>0</v>
      </c>
      <c r="B3358" t="s">
        <v>267</v>
      </c>
      <c r="C3358" t="s">
        <v>312</v>
      </c>
      <c r="D3358">
        <v>-27.180980000000002</v>
      </c>
      <c r="E3358">
        <v>-48.409959999999998</v>
      </c>
      <c r="F3358" s="24" t="s">
        <v>2</v>
      </c>
      <c r="G3358" s="24" t="s">
        <v>3</v>
      </c>
      <c r="H3358" s="25">
        <v>42372</v>
      </c>
      <c r="I3358" s="12" t="s">
        <v>100</v>
      </c>
      <c r="J3358" s="12" t="s">
        <v>270</v>
      </c>
      <c r="K3358" s="12" t="s">
        <v>292</v>
      </c>
      <c r="L3358" s="24" t="s">
        <v>96</v>
      </c>
      <c r="M3358" s="24" t="s">
        <v>313</v>
      </c>
      <c r="N3358" t="s">
        <v>173</v>
      </c>
      <c r="O3358" s="24">
        <v>1</v>
      </c>
      <c r="P3358">
        <v>10</v>
      </c>
      <c r="Q3358">
        <v>10</v>
      </c>
      <c r="R3358">
        <v>25</v>
      </c>
      <c r="S3358" s="24">
        <v>4.5</v>
      </c>
      <c r="T3358" s="24">
        <v>8</v>
      </c>
      <c r="U3358" t="s">
        <v>193</v>
      </c>
      <c r="V3358" s="14" t="str">
        <f>VLOOKUP($U3358,look_up!$A$2:J3384,2,FALSE)</f>
        <v>Gorgônia</v>
      </c>
      <c r="W3358" s="14" t="str">
        <f>VLOOKUP($U3358,look_up!$A$2:K3384,3,FALSE)</f>
        <v>Species</v>
      </c>
      <c r="X3358" s="14" t="str">
        <f>VLOOKUP($U3358,look_up!$A$2:L3384,4,FALSE)</f>
        <v>NA</v>
      </c>
      <c r="Y3358" s="14" t="str">
        <f>VLOOKUP($U3358,look_up!A$2:K3384,5,FALSE)</f>
        <v>Animalia</v>
      </c>
      <c r="Z3358" s="14" t="str">
        <f>VLOOKUP($U3358,look_up!A$2:L3384,6,FALSE)</f>
        <v>Cnidaria</v>
      </c>
      <c r="AA3358" s="14" t="str">
        <f>VLOOKUP($U3358,look_up!A$2:M3384,7,FALSE)</f>
        <v>Anthozoa</v>
      </c>
      <c r="AB3358" s="14" t="str">
        <f>VLOOKUP($U3358,look_up!$A$2:P3384,8,FALSE)</f>
        <v>Alcyonacea</v>
      </c>
      <c r="AC3358" s="14" t="str">
        <f>VLOOKUP($U3358,look_up!$A$2:Q3384,9,FALSE)</f>
        <v>Gorgoniidae</v>
      </c>
      <c r="AD3358" s="14">
        <f>VLOOKUP($U3358,look_up!A$2:P3384,10,FALSE)</f>
        <v>418859</v>
      </c>
      <c r="AE3358" s="16">
        <v>0</v>
      </c>
      <c r="AF3358" s="24" t="s">
        <v>216</v>
      </c>
      <c r="AG3358">
        <v>40</v>
      </c>
      <c r="AH3358" s="16" t="s">
        <v>18</v>
      </c>
      <c r="AI3358" s="16" t="s">
        <v>72</v>
      </c>
      <c r="AJ3358" s="16" t="s">
        <v>214</v>
      </c>
      <c r="AK3358" s="16" t="s">
        <v>236</v>
      </c>
      <c r="AL3358" s="16">
        <v>0</v>
      </c>
    </row>
    <row r="3359" spans="1:38" x14ac:dyDescent="0.3">
      <c r="A3359" s="24" t="s">
        <v>0</v>
      </c>
      <c r="B3359" t="s">
        <v>267</v>
      </c>
      <c r="C3359" t="s">
        <v>312</v>
      </c>
      <c r="D3359">
        <v>-27.180980000000002</v>
      </c>
      <c r="E3359">
        <v>-48.409959999999998</v>
      </c>
      <c r="F3359" s="24" t="s">
        <v>2</v>
      </c>
      <c r="G3359" s="24" t="s">
        <v>3</v>
      </c>
      <c r="H3359" s="25">
        <v>42372</v>
      </c>
      <c r="I3359" s="12" t="s">
        <v>100</v>
      </c>
      <c r="J3359" s="12" t="s">
        <v>270</v>
      </c>
      <c r="K3359" s="12" t="s">
        <v>292</v>
      </c>
      <c r="L3359" s="24" t="s">
        <v>96</v>
      </c>
      <c r="M3359" s="24" t="s">
        <v>313</v>
      </c>
      <c r="N3359" t="s">
        <v>173</v>
      </c>
      <c r="O3359" s="24">
        <v>2</v>
      </c>
      <c r="P3359">
        <v>10</v>
      </c>
      <c r="Q3359">
        <v>10</v>
      </c>
      <c r="R3359">
        <v>25</v>
      </c>
      <c r="S3359" s="24">
        <v>4.5</v>
      </c>
      <c r="T3359" s="24">
        <v>8</v>
      </c>
      <c r="U3359" t="s">
        <v>193</v>
      </c>
      <c r="V3359" s="14" t="str">
        <f>VLOOKUP($U3359,look_up!$A$2:J3385,2,FALSE)</f>
        <v>Gorgônia</v>
      </c>
      <c r="W3359" s="14" t="str">
        <f>VLOOKUP($U3359,look_up!$A$2:K3385,3,FALSE)</f>
        <v>Species</v>
      </c>
      <c r="X3359" s="14" t="str">
        <f>VLOOKUP($U3359,look_up!$A$2:L3385,4,FALSE)</f>
        <v>NA</v>
      </c>
      <c r="Y3359" s="14" t="str">
        <f>VLOOKUP($U3359,look_up!A$2:K3385,5,FALSE)</f>
        <v>Animalia</v>
      </c>
      <c r="Z3359" s="14" t="str">
        <f>VLOOKUP($U3359,look_up!A$2:L3385,6,FALSE)</f>
        <v>Cnidaria</v>
      </c>
      <c r="AA3359" s="14" t="str">
        <f>VLOOKUP($U3359,look_up!A$2:M3385,7,FALSE)</f>
        <v>Anthozoa</v>
      </c>
      <c r="AB3359" s="14" t="str">
        <f>VLOOKUP($U3359,look_up!$A$2:P3385,8,FALSE)</f>
        <v>Alcyonacea</v>
      </c>
      <c r="AC3359" s="14" t="str">
        <f>VLOOKUP($U3359,look_up!$A$2:Q3385,9,FALSE)</f>
        <v>Gorgoniidae</v>
      </c>
      <c r="AD3359" s="14">
        <f>VLOOKUP($U3359,look_up!A$2:P3385,10,FALSE)</f>
        <v>418859</v>
      </c>
      <c r="AE3359" s="16">
        <v>0</v>
      </c>
      <c r="AF3359" s="24" t="s">
        <v>216</v>
      </c>
      <c r="AG3359">
        <v>40</v>
      </c>
      <c r="AH3359" s="16" t="s">
        <v>18</v>
      </c>
      <c r="AI3359" s="16" t="s">
        <v>72</v>
      </c>
      <c r="AJ3359" s="16" t="s">
        <v>214</v>
      </c>
      <c r="AK3359" s="16" t="s">
        <v>236</v>
      </c>
      <c r="AL3359" s="16">
        <v>0</v>
      </c>
    </row>
    <row r="3360" spans="1:38" x14ac:dyDescent="0.3">
      <c r="A3360" s="24" t="s">
        <v>0</v>
      </c>
      <c r="B3360" t="s">
        <v>267</v>
      </c>
      <c r="C3360" t="s">
        <v>312</v>
      </c>
      <c r="D3360">
        <v>-27.180980000000002</v>
      </c>
      <c r="E3360">
        <v>-48.409959999999998</v>
      </c>
      <c r="F3360" s="24" t="s">
        <v>2</v>
      </c>
      <c r="G3360" s="24" t="s">
        <v>3</v>
      </c>
      <c r="H3360" s="25">
        <v>42372</v>
      </c>
      <c r="I3360" s="12" t="s">
        <v>100</v>
      </c>
      <c r="J3360" s="12" t="s">
        <v>270</v>
      </c>
      <c r="K3360" s="12" t="s">
        <v>292</v>
      </c>
      <c r="L3360" s="24" t="s">
        <v>96</v>
      </c>
      <c r="M3360" s="24" t="s">
        <v>313</v>
      </c>
      <c r="N3360" t="s">
        <v>173</v>
      </c>
      <c r="O3360" s="24">
        <v>3</v>
      </c>
      <c r="P3360">
        <v>10</v>
      </c>
      <c r="Q3360">
        <v>10</v>
      </c>
      <c r="R3360">
        <v>25</v>
      </c>
      <c r="S3360" s="24">
        <v>4.5</v>
      </c>
      <c r="T3360" s="24">
        <v>8</v>
      </c>
      <c r="U3360" t="s">
        <v>193</v>
      </c>
      <c r="V3360" s="14" t="str">
        <f>VLOOKUP($U3360,look_up!$A$2:J3386,2,FALSE)</f>
        <v>Gorgônia</v>
      </c>
      <c r="W3360" s="14" t="str">
        <f>VLOOKUP($U3360,look_up!$A$2:K3386,3,FALSE)</f>
        <v>Species</v>
      </c>
      <c r="X3360" s="14" t="str">
        <f>VLOOKUP($U3360,look_up!$A$2:L3386,4,FALSE)</f>
        <v>NA</v>
      </c>
      <c r="Y3360" s="14" t="str">
        <f>VLOOKUP($U3360,look_up!A$2:K3386,5,FALSE)</f>
        <v>Animalia</v>
      </c>
      <c r="Z3360" s="14" t="str">
        <f>VLOOKUP($U3360,look_up!A$2:L3386,6,FALSE)</f>
        <v>Cnidaria</v>
      </c>
      <c r="AA3360" s="14" t="str">
        <f>VLOOKUP($U3360,look_up!A$2:M3386,7,FALSE)</f>
        <v>Anthozoa</v>
      </c>
      <c r="AB3360" s="14" t="str">
        <f>VLOOKUP($U3360,look_up!$A$2:P3386,8,FALSE)</f>
        <v>Alcyonacea</v>
      </c>
      <c r="AC3360" s="14" t="str">
        <f>VLOOKUP($U3360,look_up!$A$2:Q3386,9,FALSE)</f>
        <v>Gorgoniidae</v>
      </c>
      <c r="AD3360" s="14">
        <f>VLOOKUP($U3360,look_up!A$2:P3386,10,FALSE)</f>
        <v>418859</v>
      </c>
      <c r="AE3360" s="16">
        <v>0</v>
      </c>
      <c r="AF3360" s="24" t="s">
        <v>216</v>
      </c>
      <c r="AG3360">
        <v>40</v>
      </c>
      <c r="AH3360" s="16" t="s">
        <v>18</v>
      </c>
      <c r="AI3360" s="16" t="s">
        <v>72</v>
      </c>
      <c r="AJ3360" s="16" t="s">
        <v>214</v>
      </c>
      <c r="AK3360" s="16" t="s">
        <v>236</v>
      </c>
      <c r="AL3360" s="16">
        <v>0</v>
      </c>
    </row>
    <row r="3361" spans="1:38" x14ac:dyDescent="0.3">
      <c r="A3361" s="24" t="s">
        <v>0</v>
      </c>
      <c r="B3361" t="s">
        <v>309</v>
      </c>
      <c r="C3361" t="s">
        <v>287</v>
      </c>
      <c r="D3361">
        <v>-27.178419999999999</v>
      </c>
      <c r="E3361">
        <v>-48.406959999999998</v>
      </c>
      <c r="F3361" s="24" t="s">
        <v>2</v>
      </c>
      <c r="G3361" s="24" t="s">
        <v>3</v>
      </c>
      <c r="H3361" s="25">
        <v>42397</v>
      </c>
      <c r="I3361" s="12" t="s">
        <v>288</v>
      </c>
      <c r="J3361" s="12" t="s">
        <v>270</v>
      </c>
      <c r="K3361" s="12" t="s">
        <v>292</v>
      </c>
      <c r="L3361" s="24" t="s">
        <v>96</v>
      </c>
      <c r="M3361" s="24" t="s">
        <v>313</v>
      </c>
      <c r="N3361" t="s">
        <v>85</v>
      </c>
      <c r="O3361" s="24">
        <v>1</v>
      </c>
      <c r="P3361">
        <v>5</v>
      </c>
      <c r="Q3361">
        <v>5</v>
      </c>
      <c r="R3361">
        <v>23</v>
      </c>
      <c r="S3361" s="24">
        <v>4.5</v>
      </c>
      <c r="T3361" s="24">
        <v>8</v>
      </c>
      <c r="U3361" t="s">
        <v>193</v>
      </c>
      <c r="V3361" s="14" t="str">
        <f>VLOOKUP($U3361,look_up!$A$2:J3387,2,FALSE)</f>
        <v>Gorgônia</v>
      </c>
      <c r="W3361" s="14" t="str">
        <f>VLOOKUP($U3361,look_up!$A$2:K3387,3,FALSE)</f>
        <v>Species</v>
      </c>
      <c r="X3361" s="14" t="str">
        <f>VLOOKUP($U3361,look_up!$A$2:L3387,4,FALSE)</f>
        <v>NA</v>
      </c>
      <c r="Y3361" s="14" t="str">
        <f>VLOOKUP($U3361,look_up!A$2:K3387,5,FALSE)</f>
        <v>Animalia</v>
      </c>
      <c r="Z3361" s="14" t="str">
        <f>VLOOKUP($U3361,look_up!A$2:L3387,6,FALSE)</f>
        <v>Cnidaria</v>
      </c>
      <c r="AA3361" s="14" t="str">
        <f>VLOOKUP($U3361,look_up!A$2:M3387,7,FALSE)</f>
        <v>Anthozoa</v>
      </c>
      <c r="AB3361" s="14" t="str">
        <f>VLOOKUP($U3361,look_up!$A$2:P3387,8,FALSE)</f>
        <v>Alcyonacea</v>
      </c>
      <c r="AC3361" s="14" t="str">
        <f>VLOOKUP($U3361,look_up!$A$2:Q3387,9,FALSE)</f>
        <v>Gorgoniidae</v>
      </c>
      <c r="AD3361" s="14">
        <f>VLOOKUP($U3361,look_up!A$2:P3387,10,FALSE)</f>
        <v>418859</v>
      </c>
      <c r="AE3361" s="16">
        <v>0</v>
      </c>
      <c r="AF3361" s="24" t="s">
        <v>216</v>
      </c>
      <c r="AG3361">
        <v>40</v>
      </c>
      <c r="AH3361" s="16" t="s">
        <v>18</v>
      </c>
      <c r="AI3361" s="16" t="s">
        <v>72</v>
      </c>
      <c r="AJ3361" s="16" t="s">
        <v>214</v>
      </c>
      <c r="AK3361" s="16" t="s">
        <v>236</v>
      </c>
      <c r="AL3361" s="16">
        <v>0</v>
      </c>
    </row>
    <row r="3362" spans="1:38" x14ac:dyDescent="0.3">
      <c r="A3362" s="24" t="s">
        <v>0</v>
      </c>
      <c r="B3362" t="s">
        <v>309</v>
      </c>
      <c r="C3362" t="s">
        <v>287</v>
      </c>
      <c r="D3362">
        <v>-27.178419999999999</v>
      </c>
      <c r="E3362">
        <v>-48.406959999999998</v>
      </c>
      <c r="F3362" s="24" t="s">
        <v>2</v>
      </c>
      <c r="G3362" s="24" t="s">
        <v>3</v>
      </c>
      <c r="H3362" s="25">
        <v>42397</v>
      </c>
      <c r="I3362" s="12" t="s">
        <v>288</v>
      </c>
      <c r="J3362" s="12" t="s">
        <v>270</v>
      </c>
      <c r="K3362" s="12" t="s">
        <v>292</v>
      </c>
      <c r="L3362" s="24" t="s">
        <v>96</v>
      </c>
      <c r="M3362" s="24" t="s">
        <v>313</v>
      </c>
      <c r="N3362" t="s">
        <v>85</v>
      </c>
      <c r="O3362" s="24">
        <v>2</v>
      </c>
      <c r="P3362">
        <v>5</v>
      </c>
      <c r="Q3362">
        <v>5</v>
      </c>
      <c r="R3362">
        <v>23</v>
      </c>
      <c r="S3362" s="24">
        <v>4.5</v>
      </c>
      <c r="T3362" s="24">
        <v>8</v>
      </c>
      <c r="U3362" t="s">
        <v>193</v>
      </c>
      <c r="V3362" s="14" t="str">
        <f>VLOOKUP($U3362,look_up!$A$2:J3388,2,FALSE)</f>
        <v>Gorgônia</v>
      </c>
      <c r="W3362" s="14" t="str">
        <f>VLOOKUP($U3362,look_up!$A$2:K3388,3,FALSE)</f>
        <v>Species</v>
      </c>
      <c r="X3362" s="14" t="str">
        <f>VLOOKUP($U3362,look_up!$A$2:L3388,4,FALSE)</f>
        <v>NA</v>
      </c>
      <c r="Y3362" s="14" t="str">
        <f>VLOOKUP($U3362,look_up!A$2:K3388,5,FALSE)</f>
        <v>Animalia</v>
      </c>
      <c r="Z3362" s="14" t="str">
        <f>VLOOKUP($U3362,look_up!A$2:L3388,6,FALSE)</f>
        <v>Cnidaria</v>
      </c>
      <c r="AA3362" s="14" t="str">
        <f>VLOOKUP($U3362,look_up!A$2:M3388,7,FALSE)</f>
        <v>Anthozoa</v>
      </c>
      <c r="AB3362" s="14" t="str">
        <f>VLOOKUP($U3362,look_up!$A$2:P3388,8,FALSE)</f>
        <v>Alcyonacea</v>
      </c>
      <c r="AC3362" s="14" t="str">
        <f>VLOOKUP($U3362,look_up!$A$2:Q3388,9,FALSE)</f>
        <v>Gorgoniidae</v>
      </c>
      <c r="AD3362" s="14">
        <f>VLOOKUP($U3362,look_up!A$2:P3388,10,FALSE)</f>
        <v>418859</v>
      </c>
      <c r="AE3362" s="16">
        <v>0</v>
      </c>
      <c r="AF3362" s="24" t="s">
        <v>216</v>
      </c>
      <c r="AG3362">
        <v>40</v>
      </c>
      <c r="AH3362" s="16" t="s">
        <v>18</v>
      </c>
      <c r="AI3362" s="16" t="s">
        <v>72</v>
      </c>
      <c r="AJ3362" s="16" t="s">
        <v>214</v>
      </c>
      <c r="AK3362" s="16" t="s">
        <v>236</v>
      </c>
      <c r="AL3362" s="16">
        <v>0</v>
      </c>
    </row>
    <row r="3363" spans="1:38" x14ac:dyDescent="0.3">
      <c r="A3363" s="24" t="s">
        <v>0</v>
      </c>
      <c r="B3363" t="s">
        <v>309</v>
      </c>
      <c r="C3363" t="s">
        <v>287</v>
      </c>
      <c r="D3363">
        <v>-27.178419999999999</v>
      </c>
      <c r="E3363">
        <v>-48.406959999999998</v>
      </c>
      <c r="F3363" s="24" t="s">
        <v>2</v>
      </c>
      <c r="G3363" s="24" t="s">
        <v>3</v>
      </c>
      <c r="H3363" s="25">
        <v>42397</v>
      </c>
      <c r="I3363" s="12" t="s">
        <v>288</v>
      </c>
      <c r="J3363" s="12" t="s">
        <v>270</v>
      </c>
      <c r="K3363" s="12" t="s">
        <v>292</v>
      </c>
      <c r="L3363" s="24" t="s">
        <v>96</v>
      </c>
      <c r="M3363" s="24" t="s">
        <v>313</v>
      </c>
      <c r="N3363" t="s">
        <v>85</v>
      </c>
      <c r="O3363" s="24">
        <v>3</v>
      </c>
      <c r="P3363">
        <v>5</v>
      </c>
      <c r="Q3363">
        <v>5</v>
      </c>
      <c r="R3363">
        <v>23</v>
      </c>
      <c r="S3363" s="24">
        <v>4.5</v>
      </c>
      <c r="T3363" s="24">
        <v>8</v>
      </c>
      <c r="U3363" t="s">
        <v>193</v>
      </c>
      <c r="V3363" s="14" t="str">
        <f>VLOOKUP($U3363,look_up!$A$2:J3389,2,FALSE)</f>
        <v>Gorgônia</v>
      </c>
      <c r="W3363" s="14" t="str">
        <f>VLOOKUP($U3363,look_up!$A$2:K3389,3,FALSE)</f>
        <v>Species</v>
      </c>
      <c r="X3363" s="14" t="str">
        <f>VLOOKUP($U3363,look_up!$A$2:L3389,4,FALSE)</f>
        <v>NA</v>
      </c>
      <c r="Y3363" s="14" t="str">
        <f>VLOOKUP($U3363,look_up!A$2:K3389,5,FALSE)</f>
        <v>Animalia</v>
      </c>
      <c r="Z3363" s="14" t="str">
        <f>VLOOKUP($U3363,look_up!A$2:L3389,6,FALSE)</f>
        <v>Cnidaria</v>
      </c>
      <c r="AA3363" s="14" t="str">
        <f>VLOOKUP($U3363,look_up!A$2:M3389,7,FALSE)</f>
        <v>Anthozoa</v>
      </c>
      <c r="AB3363" s="14" t="str">
        <f>VLOOKUP($U3363,look_up!$A$2:P3389,8,FALSE)</f>
        <v>Alcyonacea</v>
      </c>
      <c r="AC3363" s="14" t="str">
        <f>VLOOKUP($U3363,look_up!$A$2:Q3389,9,FALSE)</f>
        <v>Gorgoniidae</v>
      </c>
      <c r="AD3363" s="14">
        <f>VLOOKUP($U3363,look_up!A$2:P3389,10,FALSE)</f>
        <v>418859</v>
      </c>
      <c r="AE3363" s="16">
        <v>0</v>
      </c>
      <c r="AF3363" s="24" t="s">
        <v>216</v>
      </c>
      <c r="AG3363">
        <v>40</v>
      </c>
      <c r="AH3363" s="16" t="s">
        <v>18</v>
      </c>
      <c r="AI3363" s="16" t="s">
        <v>72</v>
      </c>
      <c r="AJ3363" s="16" t="s">
        <v>214</v>
      </c>
      <c r="AK3363" s="16" t="s">
        <v>236</v>
      </c>
      <c r="AL3363" s="16">
        <v>0</v>
      </c>
    </row>
    <row r="3364" spans="1:38" x14ac:dyDescent="0.3">
      <c r="A3364" s="24" t="s">
        <v>0</v>
      </c>
      <c r="B3364" t="s">
        <v>310</v>
      </c>
      <c r="C3364" t="s">
        <v>289</v>
      </c>
      <c r="D3364">
        <v>-27.118390000000002</v>
      </c>
      <c r="E3364">
        <v>-48.519509999999997</v>
      </c>
      <c r="F3364" s="24" t="s">
        <v>2</v>
      </c>
      <c r="G3364" s="24" t="s">
        <v>3</v>
      </c>
      <c r="H3364" s="25">
        <v>42389</v>
      </c>
      <c r="I3364" s="12" t="s">
        <v>248</v>
      </c>
      <c r="J3364" s="12" t="s">
        <v>270</v>
      </c>
      <c r="K3364" s="12" t="s">
        <v>292</v>
      </c>
      <c r="L3364" s="24" t="s">
        <v>96</v>
      </c>
      <c r="M3364" s="24" t="s">
        <v>272</v>
      </c>
      <c r="N3364" t="s">
        <v>85</v>
      </c>
      <c r="O3364" s="24">
        <v>1</v>
      </c>
      <c r="P3364">
        <v>5</v>
      </c>
      <c r="Q3364">
        <v>5</v>
      </c>
      <c r="R3364">
        <v>28</v>
      </c>
      <c r="S3364" s="24">
        <v>2.2000000000000002</v>
      </c>
      <c r="T3364" s="24">
        <v>1.5</v>
      </c>
      <c r="U3364" t="s">
        <v>193</v>
      </c>
      <c r="V3364" s="14" t="str">
        <f>VLOOKUP($U3364,look_up!$A$2:J3390,2,FALSE)</f>
        <v>Gorgônia</v>
      </c>
      <c r="W3364" s="14" t="str">
        <f>VLOOKUP($U3364,look_up!$A$2:K3390,3,FALSE)</f>
        <v>Species</v>
      </c>
      <c r="X3364" s="14" t="str">
        <f>VLOOKUP($U3364,look_up!$A$2:L3390,4,FALSE)</f>
        <v>NA</v>
      </c>
      <c r="Y3364" s="14" t="str">
        <f>VLOOKUP($U3364,look_up!A$2:K3390,5,FALSE)</f>
        <v>Animalia</v>
      </c>
      <c r="Z3364" s="14" t="str">
        <f>VLOOKUP($U3364,look_up!A$2:L3390,6,FALSE)</f>
        <v>Cnidaria</v>
      </c>
      <c r="AA3364" s="14" t="str">
        <f>VLOOKUP($U3364,look_up!A$2:M3390,7,FALSE)</f>
        <v>Anthozoa</v>
      </c>
      <c r="AB3364" s="14" t="str">
        <f>VLOOKUP($U3364,look_up!$A$2:P3390,8,FALSE)</f>
        <v>Alcyonacea</v>
      </c>
      <c r="AC3364" s="14" t="str">
        <f>VLOOKUP($U3364,look_up!$A$2:Q3390,9,FALSE)</f>
        <v>Gorgoniidae</v>
      </c>
      <c r="AD3364" s="14">
        <f>VLOOKUP($U3364,look_up!A$2:P3390,10,FALSE)</f>
        <v>418859</v>
      </c>
      <c r="AE3364" s="16">
        <v>0</v>
      </c>
      <c r="AF3364" s="24" t="s">
        <v>216</v>
      </c>
      <c r="AG3364">
        <v>40</v>
      </c>
      <c r="AH3364" s="16" t="s">
        <v>18</v>
      </c>
      <c r="AI3364" s="16" t="s">
        <v>72</v>
      </c>
      <c r="AJ3364" s="16" t="s">
        <v>214</v>
      </c>
      <c r="AK3364" s="16" t="s">
        <v>236</v>
      </c>
      <c r="AL3364" s="16">
        <v>0</v>
      </c>
    </row>
    <row r="3365" spans="1:38" x14ac:dyDescent="0.3">
      <c r="A3365" s="24" t="s">
        <v>0</v>
      </c>
      <c r="B3365" t="s">
        <v>310</v>
      </c>
      <c r="C3365" t="s">
        <v>289</v>
      </c>
      <c r="D3365">
        <v>-27.118390000000002</v>
      </c>
      <c r="E3365">
        <v>-48.519509999999997</v>
      </c>
      <c r="F3365" s="24" t="s">
        <v>2</v>
      </c>
      <c r="G3365" s="24" t="s">
        <v>3</v>
      </c>
      <c r="H3365" s="25">
        <v>42389</v>
      </c>
      <c r="I3365" s="12" t="s">
        <v>248</v>
      </c>
      <c r="J3365" s="12" t="s">
        <v>270</v>
      </c>
      <c r="K3365" s="12" t="s">
        <v>292</v>
      </c>
      <c r="L3365" s="24" t="s">
        <v>96</v>
      </c>
      <c r="M3365" s="24" t="s">
        <v>272</v>
      </c>
      <c r="N3365" t="s">
        <v>85</v>
      </c>
      <c r="O3365" s="24">
        <v>2</v>
      </c>
      <c r="P3365">
        <v>5</v>
      </c>
      <c r="Q3365">
        <v>5</v>
      </c>
      <c r="R3365">
        <v>28</v>
      </c>
      <c r="S3365" s="24">
        <v>2.2000000000000002</v>
      </c>
      <c r="T3365" s="24">
        <v>1.5</v>
      </c>
      <c r="U3365" t="s">
        <v>193</v>
      </c>
      <c r="V3365" s="14" t="str">
        <f>VLOOKUP($U3365,look_up!$A$2:J3391,2,FALSE)</f>
        <v>Gorgônia</v>
      </c>
      <c r="W3365" s="14" t="str">
        <f>VLOOKUP($U3365,look_up!$A$2:K3391,3,FALSE)</f>
        <v>Species</v>
      </c>
      <c r="X3365" s="14" t="str">
        <f>VLOOKUP($U3365,look_up!$A$2:L3391,4,FALSE)</f>
        <v>NA</v>
      </c>
      <c r="Y3365" s="14" t="str">
        <f>VLOOKUP($U3365,look_up!A$2:K3391,5,FALSE)</f>
        <v>Animalia</v>
      </c>
      <c r="Z3365" s="14" t="str">
        <f>VLOOKUP($U3365,look_up!A$2:L3391,6,FALSE)</f>
        <v>Cnidaria</v>
      </c>
      <c r="AA3365" s="14" t="str">
        <f>VLOOKUP($U3365,look_up!A$2:M3391,7,FALSE)</f>
        <v>Anthozoa</v>
      </c>
      <c r="AB3365" s="14" t="str">
        <f>VLOOKUP($U3365,look_up!$A$2:P3391,8,FALSE)</f>
        <v>Alcyonacea</v>
      </c>
      <c r="AC3365" s="14" t="str">
        <f>VLOOKUP($U3365,look_up!$A$2:Q3391,9,FALSE)</f>
        <v>Gorgoniidae</v>
      </c>
      <c r="AD3365" s="14">
        <f>VLOOKUP($U3365,look_up!A$2:P3391,10,FALSE)</f>
        <v>418859</v>
      </c>
      <c r="AE3365" s="16">
        <v>0</v>
      </c>
      <c r="AF3365" s="24" t="s">
        <v>216</v>
      </c>
      <c r="AG3365">
        <v>40</v>
      </c>
      <c r="AH3365" s="16" t="s">
        <v>18</v>
      </c>
      <c r="AI3365" s="16" t="s">
        <v>72</v>
      </c>
      <c r="AJ3365" s="16" t="s">
        <v>214</v>
      </c>
      <c r="AK3365" s="16" t="s">
        <v>236</v>
      </c>
      <c r="AL3365" s="16">
        <v>0</v>
      </c>
    </row>
    <row r="3366" spans="1:38" x14ac:dyDescent="0.3">
      <c r="A3366" s="24" t="s">
        <v>0</v>
      </c>
      <c r="B3366" t="s">
        <v>310</v>
      </c>
      <c r="C3366" t="s">
        <v>289</v>
      </c>
      <c r="D3366">
        <v>-27.118390000000002</v>
      </c>
      <c r="E3366">
        <v>-48.519509999999997</v>
      </c>
      <c r="F3366" s="24" t="s">
        <v>2</v>
      </c>
      <c r="G3366" s="24" t="s">
        <v>3</v>
      </c>
      <c r="H3366" s="25">
        <v>42389</v>
      </c>
      <c r="I3366" s="12" t="s">
        <v>248</v>
      </c>
      <c r="J3366" s="12" t="s">
        <v>270</v>
      </c>
      <c r="K3366" s="12" t="s">
        <v>292</v>
      </c>
      <c r="L3366" s="24" t="s">
        <v>96</v>
      </c>
      <c r="M3366" s="24" t="s">
        <v>272</v>
      </c>
      <c r="N3366" t="s">
        <v>85</v>
      </c>
      <c r="O3366" s="24">
        <v>3</v>
      </c>
      <c r="P3366">
        <v>5</v>
      </c>
      <c r="Q3366">
        <v>5</v>
      </c>
      <c r="R3366">
        <v>28</v>
      </c>
      <c r="S3366" s="24">
        <v>2.2000000000000002</v>
      </c>
      <c r="T3366" s="24">
        <v>1.5</v>
      </c>
      <c r="U3366" t="s">
        <v>193</v>
      </c>
      <c r="V3366" s="14" t="str">
        <f>VLOOKUP($U3366,look_up!$A$2:J3392,2,FALSE)</f>
        <v>Gorgônia</v>
      </c>
      <c r="W3366" s="14" t="str">
        <f>VLOOKUP($U3366,look_up!$A$2:K3392,3,FALSE)</f>
        <v>Species</v>
      </c>
      <c r="X3366" s="14" t="str">
        <f>VLOOKUP($U3366,look_up!$A$2:L3392,4,FALSE)</f>
        <v>NA</v>
      </c>
      <c r="Y3366" s="14" t="str">
        <f>VLOOKUP($U3366,look_up!A$2:K3392,5,FALSE)</f>
        <v>Animalia</v>
      </c>
      <c r="Z3366" s="14" t="str">
        <f>VLOOKUP($U3366,look_up!A$2:L3392,6,FALSE)</f>
        <v>Cnidaria</v>
      </c>
      <c r="AA3366" s="14" t="str">
        <f>VLOOKUP($U3366,look_up!A$2:M3392,7,FALSE)</f>
        <v>Anthozoa</v>
      </c>
      <c r="AB3366" s="14" t="str">
        <f>VLOOKUP($U3366,look_up!$A$2:P3392,8,FALSE)</f>
        <v>Alcyonacea</v>
      </c>
      <c r="AC3366" s="14" t="str">
        <f>VLOOKUP($U3366,look_up!$A$2:Q3392,9,FALSE)</f>
        <v>Gorgoniidae</v>
      </c>
      <c r="AD3366" s="14">
        <f>VLOOKUP($U3366,look_up!A$2:P3392,10,FALSE)</f>
        <v>418859</v>
      </c>
      <c r="AE3366" s="16">
        <v>0</v>
      </c>
      <c r="AF3366" s="24" t="s">
        <v>216</v>
      </c>
      <c r="AG3366">
        <v>40</v>
      </c>
      <c r="AH3366" s="16" t="s">
        <v>18</v>
      </c>
      <c r="AI3366" s="16" t="s">
        <v>72</v>
      </c>
      <c r="AJ3366" s="16" t="s">
        <v>214</v>
      </c>
      <c r="AK3366" s="16" t="s">
        <v>236</v>
      </c>
      <c r="AL3366" s="16">
        <v>0</v>
      </c>
    </row>
    <row r="3367" spans="1:38" x14ac:dyDescent="0.3">
      <c r="A3367" s="24" t="s">
        <v>0</v>
      </c>
      <c r="B3367" t="s">
        <v>311</v>
      </c>
      <c r="C3367" t="s">
        <v>290</v>
      </c>
      <c r="D3367">
        <v>-27.11862</v>
      </c>
      <c r="E3367">
        <v>-48.514699999999998</v>
      </c>
      <c r="F3367" s="24" t="s">
        <v>2</v>
      </c>
      <c r="G3367" s="24" t="s">
        <v>3</v>
      </c>
      <c r="H3367" s="25">
        <v>42389</v>
      </c>
      <c r="I3367" s="12" t="s">
        <v>248</v>
      </c>
      <c r="J3367" s="12" t="s">
        <v>270</v>
      </c>
      <c r="K3367" s="12" t="s">
        <v>292</v>
      </c>
      <c r="L3367" s="24" t="s">
        <v>96</v>
      </c>
      <c r="M3367" s="24" t="s">
        <v>272</v>
      </c>
      <c r="N3367" t="s">
        <v>85</v>
      </c>
      <c r="O3367" s="24">
        <v>1</v>
      </c>
      <c r="P3367">
        <v>5</v>
      </c>
      <c r="Q3367">
        <v>5</v>
      </c>
      <c r="R3367">
        <v>28</v>
      </c>
      <c r="S3367" s="24">
        <v>2.2000000000000002</v>
      </c>
      <c r="T3367" s="24">
        <v>2</v>
      </c>
      <c r="U3367" t="s">
        <v>193</v>
      </c>
      <c r="V3367" s="14" t="str">
        <f>VLOOKUP($U3367,look_up!$A$2:J3393,2,FALSE)</f>
        <v>Gorgônia</v>
      </c>
      <c r="W3367" s="14" t="str">
        <f>VLOOKUP($U3367,look_up!$A$2:K3393,3,FALSE)</f>
        <v>Species</v>
      </c>
      <c r="X3367" s="14" t="str">
        <f>VLOOKUP($U3367,look_up!$A$2:L3393,4,FALSE)</f>
        <v>NA</v>
      </c>
      <c r="Y3367" s="14" t="str">
        <f>VLOOKUP($U3367,look_up!A$2:K3393,5,FALSE)</f>
        <v>Animalia</v>
      </c>
      <c r="Z3367" s="14" t="str">
        <f>VLOOKUP($U3367,look_up!A$2:L3393,6,FALSE)</f>
        <v>Cnidaria</v>
      </c>
      <c r="AA3367" s="14" t="str">
        <f>VLOOKUP($U3367,look_up!A$2:M3393,7,FALSE)</f>
        <v>Anthozoa</v>
      </c>
      <c r="AB3367" s="14" t="str">
        <f>VLOOKUP($U3367,look_up!$A$2:P3393,8,FALSE)</f>
        <v>Alcyonacea</v>
      </c>
      <c r="AC3367" s="14" t="str">
        <f>VLOOKUP($U3367,look_up!$A$2:Q3393,9,FALSE)</f>
        <v>Gorgoniidae</v>
      </c>
      <c r="AD3367" s="14">
        <f>VLOOKUP($U3367,look_up!A$2:P3393,10,FALSE)</f>
        <v>418859</v>
      </c>
      <c r="AE3367" s="16">
        <v>0</v>
      </c>
      <c r="AF3367" s="24" t="s">
        <v>216</v>
      </c>
      <c r="AG3367">
        <v>40</v>
      </c>
      <c r="AH3367" s="16" t="s">
        <v>18</v>
      </c>
      <c r="AI3367" s="16" t="s">
        <v>72</v>
      </c>
      <c r="AJ3367" s="16" t="s">
        <v>214</v>
      </c>
      <c r="AK3367" s="16" t="s">
        <v>236</v>
      </c>
      <c r="AL3367" s="16">
        <v>0</v>
      </c>
    </row>
    <row r="3368" spans="1:38" x14ac:dyDescent="0.3">
      <c r="A3368" s="24" t="s">
        <v>0</v>
      </c>
      <c r="B3368" t="s">
        <v>311</v>
      </c>
      <c r="C3368" t="s">
        <v>290</v>
      </c>
      <c r="D3368">
        <v>-27.11862</v>
      </c>
      <c r="E3368">
        <v>-48.514699999999998</v>
      </c>
      <c r="F3368" s="24" t="s">
        <v>2</v>
      </c>
      <c r="G3368" s="24" t="s">
        <v>3</v>
      </c>
      <c r="H3368" s="25">
        <v>42389</v>
      </c>
      <c r="I3368" s="12" t="s">
        <v>248</v>
      </c>
      <c r="J3368" s="12" t="s">
        <v>270</v>
      </c>
      <c r="K3368" s="12" t="s">
        <v>292</v>
      </c>
      <c r="L3368" s="24" t="s">
        <v>96</v>
      </c>
      <c r="M3368" s="24" t="s">
        <v>272</v>
      </c>
      <c r="N3368" t="s">
        <v>85</v>
      </c>
      <c r="O3368" s="24">
        <v>2</v>
      </c>
      <c r="P3368">
        <v>5</v>
      </c>
      <c r="Q3368">
        <v>5</v>
      </c>
      <c r="R3368">
        <v>28</v>
      </c>
      <c r="S3368" s="24">
        <v>2.2000000000000002</v>
      </c>
      <c r="T3368" s="24">
        <v>2</v>
      </c>
      <c r="U3368" t="s">
        <v>193</v>
      </c>
      <c r="V3368" s="14" t="str">
        <f>VLOOKUP($U3368,look_up!$A$2:J3394,2,FALSE)</f>
        <v>Gorgônia</v>
      </c>
      <c r="W3368" s="14" t="str">
        <f>VLOOKUP($U3368,look_up!$A$2:K3394,3,FALSE)</f>
        <v>Species</v>
      </c>
      <c r="X3368" s="14" t="str">
        <f>VLOOKUP($U3368,look_up!$A$2:L3394,4,FALSE)</f>
        <v>NA</v>
      </c>
      <c r="Y3368" s="14" t="str">
        <f>VLOOKUP($U3368,look_up!A$2:K3394,5,FALSE)</f>
        <v>Animalia</v>
      </c>
      <c r="Z3368" s="14" t="str">
        <f>VLOOKUP($U3368,look_up!A$2:L3394,6,FALSE)</f>
        <v>Cnidaria</v>
      </c>
      <c r="AA3368" s="14" t="str">
        <f>VLOOKUP($U3368,look_up!A$2:M3394,7,FALSE)</f>
        <v>Anthozoa</v>
      </c>
      <c r="AB3368" s="14" t="str">
        <f>VLOOKUP($U3368,look_up!$A$2:P3394,8,FALSE)</f>
        <v>Alcyonacea</v>
      </c>
      <c r="AC3368" s="14" t="str">
        <f>VLOOKUP($U3368,look_up!$A$2:Q3394,9,FALSE)</f>
        <v>Gorgoniidae</v>
      </c>
      <c r="AD3368" s="14">
        <f>VLOOKUP($U3368,look_up!A$2:P3394,10,FALSE)</f>
        <v>418859</v>
      </c>
      <c r="AE3368" s="16">
        <v>0</v>
      </c>
      <c r="AF3368" s="24" t="s">
        <v>216</v>
      </c>
      <c r="AG3368">
        <v>40</v>
      </c>
      <c r="AH3368" s="16" t="s">
        <v>18</v>
      </c>
      <c r="AI3368" s="16" t="s">
        <v>72</v>
      </c>
      <c r="AJ3368" s="16" t="s">
        <v>214</v>
      </c>
      <c r="AK3368" s="16" t="s">
        <v>236</v>
      </c>
      <c r="AL3368" s="16">
        <v>0</v>
      </c>
    </row>
    <row r="3369" spans="1:38" x14ac:dyDescent="0.3">
      <c r="A3369" s="24" t="s">
        <v>0</v>
      </c>
      <c r="B3369" t="s">
        <v>311</v>
      </c>
      <c r="C3369" t="s">
        <v>290</v>
      </c>
      <c r="D3369">
        <v>-27.11862</v>
      </c>
      <c r="E3369">
        <v>-48.514699999999998</v>
      </c>
      <c r="F3369" s="24" t="s">
        <v>2</v>
      </c>
      <c r="G3369" s="24" t="s">
        <v>3</v>
      </c>
      <c r="H3369" s="25">
        <v>42389</v>
      </c>
      <c r="I3369" s="12" t="s">
        <v>248</v>
      </c>
      <c r="J3369" s="12" t="s">
        <v>270</v>
      </c>
      <c r="K3369" s="12" t="s">
        <v>292</v>
      </c>
      <c r="L3369" s="24" t="s">
        <v>96</v>
      </c>
      <c r="M3369" s="24" t="s">
        <v>272</v>
      </c>
      <c r="N3369" t="s">
        <v>85</v>
      </c>
      <c r="O3369" s="24">
        <v>3</v>
      </c>
      <c r="P3369">
        <v>5</v>
      </c>
      <c r="Q3369">
        <v>5</v>
      </c>
      <c r="R3369">
        <v>28</v>
      </c>
      <c r="S3369" s="24">
        <v>2.2000000000000002</v>
      </c>
      <c r="T3369" s="24">
        <v>2</v>
      </c>
      <c r="U3369" t="s">
        <v>193</v>
      </c>
      <c r="V3369" s="14" t="str">
        <f>VLOOKUP($U3369,look_up!$A$2:J3395,2,FALSE)</f>
        <v>Gorgônia</v>
      </c>
      <c r="W3369" s="14" t="str">
        <f>VLOOKUP($U3369,look_up!$A$2:K3395,3,FALSE)</f>
        <v>Species</v>
      </c>
      <c r="X3369" s="14" t="str">
        <f>VLOOKUP($U3369,look_up!$A$2:L3395,4,FALSE)</f>
        <v>NA</v>
      </c>
      <c r="Y3369" s="14" t="str">
        <f>VLOOKUP($U3369,look_up!A$2:K3395,5,FALSE)</f>
        <v>Animalia</v>
      </c>
      <c r="Z3369" s="14" t="str">
        <f>VLOOKUP($U3369,look_up!A$2:L3395,6,FALSE)</f>
        <v>Cnidaria</v>
      </c>
      <c r="AA3369" s="14" t="str">
        <f>VLOOKUP($U3369,look_up!A$2:M3395,7,FALSE)</f>
        <v>Anthozoa</v>
      </c>
      <c r="AB3369" s="14" t="str">
        <f>VLOOKUP($U3369,look_up!$A$2:P3395,8,FALSE)</f>
        <v>Alcyonacea</v>
      </c>
      <c r="AC3369" s="14" t="str">
        <f>VLOOKUP($U3369,look_up!$A$2:Q3395,9,FALSE)</f>
        <v>Gorgoniidae</v>
      </c>
      <c r="AD3369" s="14">
        <f>VLOOKUP($U3369,look_up!A$2:P3395,10,FALSE)</f>
        <v>418859</v>
      </c>
      <c r="AE3369" s="16">
        <v>0</v>
      </c>
      <c r="AF3369" s="24" t="s">
        <v>216</v>
      </c>
      <c r="AG3369">
        <v>40</v>
      </c>
      <c r="AH3369" s="16" t="s">
        <v>18</v>
      </c>
      <c r="AI3369" s="16" t="s">
        <v>72</v>
      </c>
      <c r="AJ3369" s="16" t="s">
        <v>214</v>
      </c>
      <c r="AK3369" s="16" t="s">
        <v>236</v>
      </c>
      <c r="AL3369" s="16">
        <v>0</v>
      </c>
    </row>
    <row r="3370" spans="1:38" x14ac:dyDescent="0.3">
      <c r="A3370" s="24" t="s">
        <v>0</v>
      </c>
      <c r="B3370" t="s">
        <v>306</v>
      </c>
      <c r="C3370" t="s">
        <v>268</v>
      </c>
      <c r="D3370">
        <v>-27.609590000000001</v>
      </c>
      <c r="E3370">
        <v>-48.387419999999999</v>
      </c>
      <c r="F3370" s="24" t="s">
        <v>2</v>
      </c>
      <c r="G3370" s="24" t="s">
        <v>3</v>
      </c>
      <c r="H3370" s="25">
        <v>42033</v>
      </c>
      <c r="I3370" s="12" t="s">
        <v>269</v>
      </c>
      <c r="J3370" s="12" t="s">
        <v>270</v>
      </c>
      <c r="K3370" s="12" t="s">
        <v>271</v>
      </c>
      <c r="L3370" s="24" t="s">
        <v>96</v>
      </c>
      <c r="M3370" s="24" t="s">
        <v>272</v>
      </c>
      <c r="N3370" t="s">
        <v>85</v>
      </c>
      <c r="O3370" s="24">
        <v>1</v>
      </c>
      <c r="P3370">
        <v>5</v>
      </c>
      <c r="Q3370">
        <v>5</v>
      </c>
      <c r="R3370">
        <v>19</v>
      </c>
      <c r="S3370" s="24">
        <v>5</v>
      </c>
      <c r="T3370" s="24">
        <v>5.2</v>
      </c>
      <c r="U3370" t="s">
        <v>194</v>
      </c>
      <c r="V3370" s="14" t="str">
        <f>VLOOKUP($U3370,look_up!$A$2:J3396,2,FALSE)</f>
        <v>Gastropoda</v>
      </c>
      <c r="W3370" s="14" t="str">
        <f>VLOOKUP($U3370,look_up!$A$2:K3396,3,FALSE)</f>
        <v>Species</v>
      </c>
      <c r="X3370" s="14" t="str">
        <f>VLOOKUP($U3370,look_up!$A$2:L3396,4,FALSE)</f>
        <v>NA</v>
      </c>
      <c r="Y3370" s="14" t="str">
        <f>VLOOKUP($U3370,look_up!A$2:K3396,5,FALSE)</f>
        <v>Animalia</v>
      </c>
      <c r="Z3370" s="14" t="str">
        <f>VLOOKUP($U3370,look_up!A$2:L3396,6,FALSE)</f>
        <v>Mollusca</v>
      </c>
      <c r="AA3370" s="14" t="str">
        <f>VLOOKUP($U3370,look_up!A$2:M3396,7,FALSE)</f>
        <v>Gastropoda</v>
      </c>
      <c r="AB3370" s="14" t="str">
        <f>VLOOKUP($U3370,look_up!$A$2:P3396,8,FALSE)</f>
        <v>Aplysiida</v>
      </c>
      <c r="AC3370" s="14" t="str">
        <f>VLOOKUP($U3370,look_up!$A$2:Q3396,9,FALSE)</f>
        <v>Aplysiidae</v>
      </c>
      <c r="AD3370" s="14">
        <f>VLOOKUP($U3370,look_up!A$2:P3396,10,FALSE)</f>
        <v>160029</v>
      </c>
      <c r="AE3370" s="16">
        <v>1</v>
      </c>
      <c r="AF3370" s="24" t="s">
        <v>216</v>
      </c>
      <c r="AG3370">
        <v>40</v>
      </c>
      <c r="AH3370" s="16" t="s">
        <v>273</v>
      </c>
      <c r="AI3370" s="16" t="s">
        <v>14</v>
      </c>
      <c r="AJ3370" s="16" t="s">
        <v>214</v>
      </c>
      <c r="AK3370" s="16" t="s">
        <v>237</v>
      </c>
      <c r="AL3370" s="16">
        <v>1</v>
      </c>
    </row>
    <row r="3371" spans="1:38" x14ac:dyDescent="0.3">
      <c r="A3371" s="24" t="s">
        <v>0</v>
      </c>
      <c r="B3371" t="s">
        <v>306</v>
      </c>
      <c r="C3371" t="s">
        <v>268</v>
      </c>
      <c r="D3371">
        <v>-27.609590000000001</v>
      </c>
      <c r="E3371">
        <v>-48.387419999999999</v>
      </c>
      <c r="F3371" s="24" t="s">
        <v>2</v>
      </c>
      <c r="G3371" s="24" t="s">
        <v>3</v>
      </c>
      <c r="H3371" s="25">
        <v>42033</v>
      </c>
      <c r="I3371" s="12" t="s">
        <v>269</v>
      </c>
      <c r="J3371" s="12" t="s">
        <v>270</v>
      </c>
      <c r="K3371" s="12" t="s">
        <v>271</v>
      </c>
      <c r="L3371" s="24" t="s">
        <v>96</v>
      </c>
      <c r="M3371" s="24" t="s">
        <v>272</v>
      </c>
      <c r="N3371" t="s">
        <v>85</v>
      </c>
      <c r="O3371" s="24">
        <v>2</v>
      </c>
      <c r="P3371">
        <v>5</v>
      </c>
      <c r="Q3371">
        <v>5</v>
      </c>
      <c r="R3371">
        <v>19</v>
      </c>
      <c r="S3371" s="24">
        <v>5</v>
      </c>
      <c r="T3371" s="24">
        <v>5.2</v>
      </c>
      <c r="U3371" t="s">
        <v>194</v>
      </c>
      <c r="V3371" s="14" t="str">
        <f>VLOOKUP($U3371,look_up!$A$2:J3397,2,FALSE)</f>
        <v>Gastropoda</v>
      </c>
      <c r="W3371" s="14" t="str">
        <f>VLOOKUP($U3371,look_up!$A$2:K3397,3,FALSE)</f>
        <v>Species</v>
      </c>
      <c r="X3371" s="14" t="str">
        <f>VLOOKUP($U3371,look_up!$A$2:L3397,4,FALSE)</f>
        <v>NA</v>
      </c>
      <c r="Y3371" s="14" t="str">
        <f>VLOOKUP($U3371,look_up!A$2:K3397,5,FALSE)</f>
        <v>Animalia</v>
      </c>
      <c r="Z3371" s="14" t="str">
        <f>VLOOKUP($U3371,look_up!A$2:L3397,6,FALSE)</f>
        <v>Mollusca</v>
      </c>
      <c r="AA3371" s="14" t="str">
        <f>VLOOKUP($U3371,look_up!A$2:M3397,7,FALSE)</f>
        <v>Gastropoda</v>
      </c>
      <c r="AB3371" s="14" t="str">
        <f>VLOOKUP($U3371,look_up!$A$2:P3397,8,FALSE)</f>
        <v>Aplysiida</v>
      </c>
      <c r="AC3371" s="14" t="str">
        <f>VLOOKUP($U3371,look_up!$A$2:Q3397,9,FALSE)</f>
        <v>Aplysiidae</v>
      </c>
      <c r="AD3371" s="14">
        <f>VLOOKUP($U3371,look_up!A$2:P3397,10,FALSE)</f>
        <v>160029</v>
      </c>
      <c r="AE3371" s="16">
        <v>0</v>
      </c>
      <c r="AF3371" s="24" t="s">
        <v>216</v>
      </c>
      <c r="AG3371">
        <v>40</v>
      </c>
      <c r="AH3371" s="16" t="s">
        <v>273</v>
      </c>
      <c r="AI3371" s="16" t="s">
        <v>14</v>
      </c>
      <c r="AJ3371" s="16" t="s">
        <v>214</v>
      </c>
      <c r="AK3371" s="16" t="s">
        <v>237</v>
      </c>
      <c r="AL3371" s="16">
        <v>0</v>
      </c>
    </row>
    <row r="3372" spans="1:38" x14ac:dyDescent="0.3">
      <c r="A3372" s="24" t="s">
        <v>0</v>
      </c>
      <c r="B3372" t="s">
        <v>306</v>
      </c>
      <c r="C3372" t="s">
        <v>268</v>
      </c>
      <c r="D3372">
        <v>-27.609590000000001</v>
      </c>
      <c r="E3372">
        <v>-48.387419999999999</v>
      </c>
      <c r="F3372" s="24" t="s">
        <v>2</v>
      </c>
      <c r="G3372" s="24" t="s">
        <v>3</v>
      </c>
      <c r="H3372" s="25">
        <v>42033</v>
      </c>
      <c r="I3372" s="12" t="s">
        <v>269</v>
      </c>
      <c r="J3372" s="12" t="s">
        <v>270</v>
      </c>
      <c r="K3372" s="12" t="s">
        <v>271</v>
      </c>
      <c r="L3372" s="24" t="s">
        <v>96</v>
      </c>
      <c r="M3372" s="24" t="s">
        <v>272</v>
      </c>
      <c r="N3372" t="s">
        <v>85</v>
      </c>
      <c r="O3372" s="24">
        <v>3</v>
      </c>
      <c r="P3372">
        <v>5</v>
      </c>
      <c r="Q3372">
        <v>5</v>
      </c>
      <c r="R3372">
        <v>19</v>
      </c>
      <c r="S3372" s="24">
        <v>5</v>
      </c>
      <c r="T3372" s="24">
        <v>5.2</v>
      </c>
      <c r="U3372" t="s">
        <v>194</v>
      </c>
      <c r="V3372" s="14" t="str">
        <f>VLOOKUP($U3372,look_up!$A$2:J3398,2,FALSE)</f>
        <v>Gastropoda</v>
      </c>
      <c r="W3372" s="14" t="str">
        <f>VLOOKUP($U3372,look_up!$A$2:K3398,3,FALSE)</f>
        <v>Species</v>
      </c>
      <c r="X3372" s="14" t="str">
        <f>VLOOKUP($U3372,look_up!$A$2:L3398,4,FALSE)</f>
        <v>NA</v>
      </c>
      <c r="Y3372" s="14" t="str">
        <f>VLOOKUP($U3372,look_up!A$2:K3398,5,FALSE)</f>
        <v>Animalia</v>
      </c>
      <c r="Z3372" s="14" t="str">
        <f>VLOOKUP($U3372,look_up!A$2:L3398,6,FALSE)</f>
        <v>Mollusca</v>
      </c>
      <c r="AA3372" s="14" t="str">
        <f>VLOOKUP($U3372,look_up!A$2:M3398,7,FALSE)</f>
        <v>Gastropoda</v>
      </c>
      <c r="AB3372" s="14" t="str">
        <f>VLOOKUP($U3372,look_up!$A$2:P3398,8,FALSE)</f>
        <v>Aplysiida</v>
      </c>
      <c r="AC3372" s="14" t="str">
        <f>VLOOKUP($U3372,look_up!$A$2:Q3398,9,FALSE)</f>
        <v>Aplysiidae</v>
      </c>
      <c r="AD3372" s="14">
        <f>VLOOKUP($U3372,look_up!A$2:P3398,10,FALSE)</f>
        <v>160029</v>
      </c>
      <c r="AE3372" s="16">
        <v>0</v>
      </c>
      <c r="AF3372" s="24" t="s">
        <v>216</v>
      </c>
      <c r="AG3372">
        <v>40</v>
      </c>
      <c r="AH3372" s="16" t="s">
        <v>273</v>
      </c>
      <c r="AI3372" s="16" t="s">
        <v>14</v>
      </c>
      <c r="AJ3372" s="16" t="s">
        <v>214</v>
      </c>
      <c r="AK3372" s="16" t="s">
        <v>237</v>
      </c>
      <c r="AL3372" s="16">
        <v>0</v>
      </c>
    </row>
    <row r="3373" spans="1:38" x14ac:dyDescent="0.3">
      <c r="A3373" s="24" t="s">
        <v>0</v>
      </c>
      <c r="B3373" t="s">
        <v>307</v>
      </c>
      <c r="C3373" t="s">
        <v>274</v>
      </c>
      <c r="D3373">
        <v>-27.488160000000001</v>
      </c>
      <c r="E3373">
        <v>-48.365229999999997</v>
      </c>
      <c r="F3373" s="24" t="s">
        <v>2</v>
      </c>
      <c r="G3373" s="24" t="s">
        <v>3</v>
      </c>
      <c r="H3373" s="25">
        <v>42038</v>
      </c>
      <c r="I3373" s="12" t="s">
        <v>100</v>
      </c>
      <c r="J3373" s="12" t="s">
        <v>245</v>
      </c>
      <c r="K3373" s="12" t="s">
        <v>271</v>
      </c>
      <c r="L3373" s="24" t="s">
        <v>96</v>
      </c>
      <c r="M3373" s="24" t="s">
        <v>272</v>
      </c>
      <c r="N3373" t="s">
        <v>85</v>
      </c>
      <c r="O3373" s="24">
        <v>1</v>
      </c>
      <c r="P3373">
        <v>5</v>
      </c>
      <c r="Q3373">
        <v>5</v>
      </c>
      <c r="R3373">
        <v>23</v>
      </c>
      <c r="S3373" s="24">
        <v>4.8</v>
      </c>
      <c r="T3373" s="24">
        <v>2.4</v>
      </c>
      <c r="U3373" t="s">
        <v>194</v>
      </c>
      <c r="V3373" s="14" t="str">
        <f>VLOOKUP($U3373,look_up!$A$2:J3399,2,FALSE)</f>
        <v>Gastropoda</v>
      </c>
      <c r="W3373" s="14" t="str">
        <f>VLOOKUP($U3373,look_up!$A$2:K3399,3,FALSE)</f>
        <v>Species</v>
      </c>
      <c r="X3373" s="14" t="str">
        <f>VLOOKUP($U3373,look_up!$A$2:L3399,4,FALSE)</f>
        <v>NA</v>
      </c>
      <c r="Y3373" s="14" t="str">
        <f>VLOOKUP($U3373,look_up!A$2:K3399,5,FALSE)</f>
        <v>Animalia</v>
      </c>
      <c r="Z3373" s="14" t="str">
        <f>VLOOKUP($U3373,look_up!A$2:L3399,6,FALSE)</f>
        <v>Mollusca</v>
      </c>
      <c r="AA3373" s="14" t="str">
        <f>VLOOKUP($U3373,look_up!A$2:M3399,7,FALSE)</f>
        <v>Gastropoda</v>
      </c>
      <c r="AB3373" s="14" t="str">
        <f>VLOOKUP($U3373,look_up!$A$2:P3399,8,FALSE)</f>
        <v>Aplysiida</v>
      </c>
      <c r="AC3373" s="14" t="str">
        <f>VLOOKUP($U3373,look_up!$A$2:Q3399,9,FALSE)</f>
        <v>Aplysiidae</v>
      </c>
      <c r="AD3373" s="14">
        <f>VLOOKUP($U3373,look_up!A$2:P3399,10,FALSE)</f>
        <v>160029</v>
      </c>
      <c r="AE3373" s="16">
        <v>0</v>
      </c>
      <c r="AF3373" s="24" t="s">
        <v>216</v>
      </c>
      <c r="AG3373">
        <v>40</v>
      </c>
      <c r="AH3373" s="16" t="s">
        <v>273</v>
      </c>
      <c r="AI3373" s="16" t="s">
        <v>14</v>
      </c>
      <c r="AJ3373" s="16" t="s">
        <v>214</v>
      </c>
      <c r="AK3373" s="16" t="s">
        <v>237</v>
      </c>
      <c r="AL3373" s="16">
        <v>0</v>
      </c>
    </row>
    <row r="3374" spans="1:38" x14ac:dyDescent="0.3">
      <c r="A3374" s="24" t="s">
        <v>0</v>
      </c>
      <c r="B3374" t="s">
        <v>307</v>
      </c>
      <c r="C3374" t="s">
        <v>274</v>
      </c>
      <c r="D3374">
        <v>-27.488160000000001</v>
      </c>
      <c r="E3374">
        <v>-48.365229999999997</v>
      </c>
      <c r="F3374" s="24" t="s">
        <v>2</v>
      </c>
      <c r="G3374" s="24" t="s">
        <v>3</v>
      </c>
      <c r="H3374" s="25">
        <v>42038</v>
      </c>
      <c r="I3374" s="12" t="s">
        <v>100</v>
      </c>
      <c r="J3374" s="12" t="s">
        <v>245</v>
      </c>
      <c r="K3374" s="12" t="s">
        <v>271</v>
      </c>
      <c r="L3374" s="24" t="s">
        <v>96</v>
      </c>
      <c r="M3374" s="24" t="s">
        <v>272</v>
      </c>
      <c r="N3374" t="s">
        <v>85</v>
      </c>
      <c r="O3374" s="24">
        <v>2</v>
      </c>
      <c r="P3374">
        <v>5</v>
      </c>
      <c r="Q3374">
        <v>5</v>
      </c>
      <c r="R3374">
        <v>23</v>
      </c>
      <c r="S3374" s="24">
        <v>4.8</v>
      </c>
      <c r="T3374" s="24">
        <v>2.4</v>
      </c>
      <c r="U3374" t="s">
        <v>194</v>
      </c>
      <c r="V3374" s="14" t="str">
        <f>VLOOKUP($U3374,look_up!$A$2:J3400,2,FALSE)</f>
        <v>Gastropoda</v>
      </c>
      <c r="W3374" s="14" t="str">
        <f>VLOOKUP($U3374,look_up!$A$2:K3400,3,FALSE)</f>
        <v>Species</v>
      </c>
      <c r="X3374" s="14" t="str">
        <f>VLOOKUP($U3374,look_up!$A$2:L3400,4,FALSE)</f>
        <v>NA</v>
      </c>
      <c r="Y3374" s="14" t="str">
        <f>VLOOKUP($U3374,look_up!A$2:K3400,5,FALSE)</f>
        <v>Animalia</v>
      </c>
      <c r="Z3374" s="14" t="str">
        <f>VLOOKUP($U3374,look_up!A$2:L3400,6,FALSE)</f>
        <v>Mollusca</v>
      </c>
      <c r="AA3374" s="14" t="str">
        <f>VLOOKUP($U3374,look_up!A$2:M3400,7,FALSE)</f>
        <v>Gastropoda</v>
      </c>
      <c r="AB3374" s="14" t="str">
        <f>VLOOKUP($U3374,look_up!$A$2:P3400,8,FALSE)</f>
        <v>Aplysiida</v>
      </c>
      <c r="AC3374" s="14" t="str">
        <f>VLOOKUP($U3374,look_up!$A$2:Q3400,9,FALSE)</f>
        <v>Aplysiidae</v>
      </c>
      <c r="AD3374" s="14">
        <f>VLOOKUP($U3374,look_up!A$2:P3400,10,FALSE)</f>
        <v>160029</v>
      </c>
      <c r="AE3374" s="16">
        <v>0</v>
      </c>
      <c r="AF3374" s="24" t="s">
        <v>216</v>
      </c>
      <c r="AG3374">
        <v>40</v>
      </c>
      <c r="AH3374" s="16" t="s">
        <v>273</v>
      </c>
      <c r="AI3374" s="16" t="s">
        <v>14</v>
      </c>
      <c r="AJ3374" s="16" t="s">
        <v>214</v>
      </c>
      <c r="AK3374" s="16" t="s">
        <v>237</v>
      </c>
      <c r="AL3374" s="16">
        <v>0</v>
      </c>
    </row>
    <row r="3375" spans="1:38" x14ac:dyDescent="0.3">
      <c r="A3375" s="24" t="s">
        <v>0</v>
      </c>
      <c r="B3375" t="s">
        <v>307</v>
      </c>
      <c r="C3375" t="s">
        <v>274</v>
      </c>
      <c r="D3375">
        <v>-27.488160000000001</v>
      </c>
      <c r="E3375">
        <v>-48.365229999999997</v>
      </c>
      <c r="F3375" s="24" t="s">
        <v>2</v>
      </c>
      <c r="G3375" s="24" t="s">
        <v>3</v>
      </c>
      <c r="H3375" s="25">
        <v>42038</v>
      </c>
      <c r="I3375" s="12" t="s">
        <v>100</v>
      </c>
      <c r="J3375" s="12" t="s">
        <v>245</v>
      </c>
      <c r="K3375" s="12" t="s">
        <v>271</v>
      </c>
      <c r="L3375" s="24" t="s">
        <v>96</v>
      </c>
      <c r="M3375" s="24" t="s">
        <v>272</v>
      </c>
      <c r="N3375" t="s">
        <v>85</v>
      </c>
      <c r="O3375" s="24">
        <v>3</v>
      </c>
      <c r="P3375">
        <v>5</v>
      </c>
      <c r="Q3375">
        <v>5</v>
      </c>
      <c r="R3375">
        <v>23</v>
      </c>
      <c r="S3375" s="24">
        <v>4.8</v>
      </c>
      <c r="T3375" s="24">
        <v>2.4</v>
      </c>
      <c r="U3375" t="s">
        <v>194</v>
      </c>
      <c r="V3375" s="14" t="str">
        <f>VLOOKUP($U3375,look_up!$A$2:J3401,2,FALSE)</f>
        <v>Gastropoda</v>
      </c>
      <c r="W3375" s="14" t="str">
        <f>VLOOKUP($U3375,look_up!$A$2:K3401,3,FALSE)</f>
        <v>Species</v>
      </c>
      <c r="X3375" s="14" t="str">
        <f>VLOOKUP($U3375,look_up!$A$2:L3401,4,FALSE)</f>
        <v>NA</v>
      </c>
      <c r="Y3375" s="14" t="str">
        <f>VLOOKUP($U3375,look_up!A$2:K3401,5,FALSE)</f>
        <v>Animalia</v>
      </c>
      <c r="Z3375" s="14" t="str">
        <f>VLOOKUP($U3375,look_up!A$2:L3401,6,FALSE)</f>
        <v>Mollusca</v>
      </c>
      <c r="AA3375" s="14" t="str">
        <f>VLOOKUP($U3375,look_up!A$2:M3401,7,FALSE)</f>
        <v>Gastropoda</v>
      </c>
      <c r="AB3375" s="14" t="str">
        <f>VLOOKUP($U3375,look_up!$A$2:P3401,8,FALSE)</f>
        <v>Aplysiida</v>
      </c>
      <c r="AC3375" s="14" t="str">
        <f>VLOOKUP($U3375,look_up!$A$2:Q3401,9,FALSE)</f>
        <v>Aplysiidae</v>
      </c>
      <c r="AD3375" s="14">
        <f>VLOOKUP($U3375,look_up!A$2:P3401,10,FALSE)</f>
        <v>160029</v>
      </c>
      <c r="AE3375" s="16">
        <v>0</v>
      </c>
      <c r="AF3375" s="24" t="s">
        <v>216</v>
      </c>
      <c r="AG3375">
        <v>40</v>
      </c>
      <c r="AH3375" s="16" t="s">
        <v>273</v>
      </c>
      <c r="AI3375" s="16" t="s">
        <v>14</v>
      </c>
      <c r="AJ3375" s="16" t="s">
        <v>214</v>
      </c>
      <c r="AK3375" s="16" t="s">
        <v>237</v>
      </c>
      <c r="AL3375" s="16">
        <v>0</v>
      </c>
    </row>
    <row r="3376" spans="1:38" x14ac:dyDescent="0.3">
      <c r="A3376" s="24" t="s">
        <v>0</v>
      </c>
      <c r="B3376" t="s">
        <v>307</v>
      </c>
      <c r="C3376" t="s">
        <v>274</v>
      </c>
      <c r="D3376">
        <v>-27.488160000000001</v>
      </c>
      <c r="E3376">
        <v>-48.365229999999997</v>
      </c>
      <c r="F3376" s="24" t="s">
        <v>2</v>
      </c>
      <c r="G3376" s="24" t="s">
        <v>3</v>
      </c>
      <c r="H3376" s="25">
        <v>42038</v>
      </c>
      <c r="I3376" s="12" t="s">
        <v>100</v>
      </c>
      <c r="J3376" s="12" t="s">
        <v>245</v>
      </c>
      <c r="K3376" s="12" t="s">
        <v>271</v>
      </c>
      <c r="L3376" s="24" t="s">
        <v>96</v>
      </c>
      <c r="M3376" s="24" t="s">
        <v>272</v>
      </c>
      <c r="N3376" t="s">
        <v>85</v>
      </c>
      <c r="O3376" s="24">
        <v>2</v>
      </c>
      <c r="P3376">
        <v>10</v>
      </c>
      <c r="Q3376">
        <v>10</v>
      </c>
      <c r="R3376">
        <v>19</v>
      </c>
      <c r="S3376" s="24">
        <v>4.8</v>
      </c>
      <c r="T3376" s="24">
        <v>2.4</v>
      </c>
      <c r="U3376" t="s">
        <v>194</v>
      </c>
      <c r="V3376" s="14" t="str">
        <f>VLOOKUP($U3376,look_up!$A$2:J3402,2,FALSE)</f>
        <v>Gastropoda</v>
      </c>
      <c r="W3376" s="14" t="str">
        <f>VLOOKUP($U3376,look_up!$A$2:K3402,3,FALSE)</f>
        <v>Species</v>
      </c>
      <c r="X3376" s="14" t="str">
        <f>VLOOKUP($U3376,look_up!$A$2:L3402,4,FALSE)</f>
        <v>NA</v>
      </c>
      <c r="Y3376" s="14" t="str">
        <f>VLOOKUP($U3376,look_up!A$2:K3402,5,FALSE)</f>
        <v>Animalia</v>
      </c>
      <c r="Z3376" s="14" t="str">
        <f>VLOOKUP($U3376,look_up!A$2:L3402,6,FALSE)</f>
        <v>Mollusca</v>
      </c>
      <c r="AA3376" s="14" t="str">
        <f>VLOOKUP($U3376,look_up!A$2:M3402,7,FALSE)</f>
        <v>Gastropoda</v>
      </c>
      <c r="AB3376" s="14" t="str">
        <f>VLOOKUP($U3376,look_up!$A$2:P3402,8,FALSE)</f>
        <v>Aplysiida</v>
      </c>
      <c r="AC3376" s="14" t="str">
        <f>VLOOKUP($U3376,look_up!$A$2:Q3402,9,FALSE)</f>
        <v>Aplysiidae</v>
      </c>
      <c r="AD3376" s="14">
        <f>VLOOKUP($U3376,look_up!A$2:P3402,10,FALSE)</f>
        <v>160029</v>
      </c>
      <c r="AE3376" s="16">
        <v>0</v>
      </c>
      <c r="AF3376" s="24" t="s">
        <v>216</v>
      </c>
      <c r="AG3376">
        <v>40</v>
      </c>
      <c r="AH3376" s="16" t="s">
        <v>273</v>
      </c>
      <c r="AI3376" s="16" t="s">
        <v>14</v>
      </c>
      <c r="AJ3376" s="16" t="s">
        <v>214</v>
      </c>
      <c r="AK3376" s="16" t="s">
        <v>237</v>
      </c>
      <c r="AL3376" s="16">
        <v>0</v>
      </c>
    </row>
    <row r="3377" spans="1:38" x14ac:dyDescent="0.3">
      <c r="A3377" s="24" t="s">
        <v>0</v>
      </c>
      <c r="B3377" t="s">
        <v>307</v>
      </c>
      <c r="C3377" t="s">
        <v>274</v>
      </c>
      <c r="D3377">
        <v>-27.488160000000001</v>
      </c>
      <c r="E3377">
        <v>-48.365229999999997</v>
      </c>
      <c r="F3377" s="24" t="s">
        <v>2</v>
      </c>
      <c r="G3377" s="24" t="s">
        <v>3</v>
      </c>
      <c r="H3377" s="25">
        <v>42038</v>
      </c>
      <c r="I3377" s="12" t="s">
        <v>100</v>
      </c>
      <c r="J3377" s="12" t="s">
        <v>245</v>
      </c>
      <c r="K3377" s="12" t="s">
        <v>271</v>
      </c>
      <c r="L3377" s="24" t="s">
        <v>96</v>
      </c>
      <c r="M3377" s="24" t="s">
        <v>272</v>
      </c>
      <c r="N3377" t="s">
        <v>85</v>
      </c>
      <c r="O3377" s="24">
        <v>3</v>
      </c>
      <c r="P3377">
        <v>10</v>
      </c>
      <c r="Q3377">
        <v>10</v>
      </c>
      <c r="R3377">
        <v>19</v>
      </c>
      <c r="S3377" s="24">
        <v>4.8</v>
      </c>
      <c r="T3377" s="24">
        <v>2.4</v>
      </c>
      <c r="U3377" t="s">
        <v>194</v>
      </c>
      <c r="V3377" s="14" t="str">
        <f>VLOOKUP($U3377,look_up!$A$2:J3403,2,FALSE)</f>
        <v>Gastropoda</v>
      </c>
      <c r="W3377" s="14" t="str">
        <f>VLOOKUP($U3377,look_up!$A$2:K3403,3,FALSE)</f>
        <v>Species</v>
      </c>
      <c r="X3377" s="14" t="str">
        <f>VLOOKUP($U3377,look_up!$A$2:L3403,4,FALSE)</f>
        <v>NA</v>
      </c>
      <c r="Y3377" s="14" t="str">
        <f>VLOOKUP($U3377,look_up!A$2:K3403,5,FALSE)</f>
        <v>Animalia</v>
      </c>
      <c r="Z3377" s="14" t="str">
        <f>VLOOKUP($U3377,look_up!A$2:L3403,6,FALSE)</f>
        <v>Mollusca</v>
      </c>
      <c r="AA3377" s="14" t="str">
        <f>VLOOKUP($U3377,look_up!A$2:M3403,7,FALSE)</f>
        <v>Gastropoda</v>
      </c>
      <c r="AB3377" s="14" t="str">
        <f>VLOOKUP($U3377,look_up!$A$2:P3403,8,FALSE)</f>
        <v>Aplysiida</v>
      </c>
      <c r="AC3377" s="14" t="str">
        <f>VLOOKUP($U3377,look_up!$A$2:Q3403,9,FALSE)</f>
        <v>Aplysiidae</v>
      </c>
      <c r="AD3377" s="14">
        <f>VLOOKUP($U3377,look_up!A$2:P3403,10,FALSE)</f>
        <v>160029</v>
      </c>
      <c r="AE3377" s="16">
        <v>0</v>
      </c>
      <c r="AF3377" s="24" t="s">
        <v>216</v>
      </c>
      <c r="AG3377">
        <v>40</v>
      </c>
      <c r="AH3377" s="16" t="s">
        <v>273</v>
      </c>
      <c r="AI3377" s="16" t="s">
        <v>14</v>
      </c>
      <c r="AJ3377" s="16" t="s">
        <v>214</v>
      </c>
      <c r="AK3377" s="16" t="s">
        <v>237</v>
      </c>
      <c r="AL3377" s="16">
        <v>0</v>
      </c>
    </row>
    <row r="3378" spans="1:38" x14ac:dyDescent="0.3">
      <c r="A3378" s="24" t="s">
        <v>0</v>
      </c>
      <c r="B3378" t="s">
        <v>244</v>
      </c>
      <c r="C3378" t="s">
        <v>275</v>
      </c>
      <c r="D3378">
        <v>-27.2837</v>
      </c>
      <c r="E3378">
        <v>-48.37368</v>
      </c>
      <c r="F3378" s="24" t="s">
        <v>2</v>
      </c>
      <c r="G3378" s="24" t="s">
        <v>3</v>
      </c>
      <c r="H3378" s="25">
        <v>42045</v>
      </c>
      <c r="I3378" s="12" t="s">
        <v>276</v>
      </c>
      <c r="J3378" s="12" t="s">
        <v>245</v>
      </c>
      <c r="K3378" s="12" t="s">
        <v>271</v>
      </c>
      <c r="L3378" s="24" t="s">
        <v>96</v>
      </c>
      <c r="M3378" s="24" t="s">
        <v>272</v>
      </c>
      <c r="N3378" t="s">
        <v>85</v>
      </c>
      <c r="O3378" s="24">
        <v>1</v>
      </c>
      <c r="P3378">
        <v>5</v>
      </c>
      <c r="Q3378">
        <v>5</v>
      </c>
      <c r="R3378">
        <v>27</v>
      </c>
      <c r="S3378" s="24">
        <v>8.8000000000000007</v>
      </c>
      <c r="T3378" s="24">
        <v>9.3000000000000007</v>
      </c>
      <c r="U3378" t="s">
        <v>194</v>
      </c>
      <c r="V3378" s="14" t="str">
        <f>VLOOKUP($U3378,look_up!$A$2:J3404,2,FALSE)</f>
        <v>Gastropoda</v>
      </c>
      <c r="W3378" s="14" t="str">
        <f>VLOOKUP($U3378,look_up!$A$2:K3404,3,FALSE)</f>
        <v>Species</v>
      </c>
      <c r="X3378" s="14" t="str">
        <f>VLOOKUP($U3378,look_up!$A$2:L3404,4,FALSE)</f>
        <v>NA</v>
      </c>
      <c r="Y3378" s="14" t="str">
        <f>VLOOKUP($U3378,look_up!A$2:K3404,5,FALSE)</f>
        <v>Animalia</v>
      </c>
      <c r="Z3378" s="14" t="str">
        <f>VLOOKUP($U3378,look_up!A$2:L3404,6,FALSE)</f>
        <v>Mollusca</v>
      </c>
      <c r="AA3378" s="14" t="str">
        <f>VLOOKUP($U3378,look_up!A$2:M3404,7,FALSE)</f>
        <v>Gastropoda</v>
      </c>
      <c r="AB3378" s="14" t="str">
        <f>VLOOKUP($U3378,look_up!$A$2:P3404,8,FALSE)</f>
        <v>Aplysiida</v>
      </c>
      <c r="AC3378" s="14" t="str">
        <f>VLOOKUP($U3378,look_up!$A$2:Q3404,9,FALSE)</f>
        <v>Aplysiidae</v>
      </c>
      <c r="AD3378" s="14">
        <f>VLOOKUP($U3378,look_up!A$2:P3404,10,FALSE)</f>
        <v>160029</v>
      </c>
      <c r="AE3378" s="16">
        <v>0</v>
      </c>
      <c r="AF3378" s="24" t="s">
        <v>216</v>
      </c>
      <c r="AG3378">
        <v>40</v>
      </c>
      <c r="AH3378" s="16" t="s">
        <v>273</v>
      </c>
      <c r="AI3378" s="16" t="s">
        <v>14</v>
      </c>
      <c r="AJ3378" s="16" t="s">
        <v>214</v>
      </c>
      <c r="AK3378" s="16" t="s">
        <v>237</v>
      </c>
      <c r="AL3378" s="16">
        <v>0</v>
      </c>
    </row>
    <row r="3379" spans="1:38" x14ac:dyDescent="0.3">
      <c r="A3379" s="24" t="s">
        <v>0</v>
      </c>
      <c r="B3379" t="s">
        <v>244</v>
      </c>
      <c r="C3379" t="s">
        <v>275</v>
      </c>
      <c r="D3379">
        <v>-27.2837</v>
      </c>
      <c r="E3379">
        <v>-48.37368</v>
      </c>
      <c r="F3379" s="24" t="s">
        <v>2</v>
      </c>
      <c r="G3379" s="24" t="s">
        <v>3</v>
      </c>
      <c r="H3379" s="25">
        <v>42045</v>
      </c>
      <c r="I3379" s="12" t="s">
        <v>276</v>
      </c>
      <c r="J3379" s="12" t="s">
        <v>245</v>
      </c>
      <c r="K3379" s="12" t="s">
        <v>271</v>
      </c>
      <c r="L3379" s="24" t="s">
        <v>96</v>
      </c>
      <c r="M3379" s="24" t="s">
        <v>272</v>
      </c>
      <c r="N3379" t="s">
        <v>85</v>
      </c>
      <c r="O3379" s="24">
        <v>2</v>
      </c>
      <c r="P3379">
        <v>5</v>
      </c>
      <c r="Q3379">
        <v>5</v>
      </c>
      <c r="R3379">
        <v>27</v>
      </c>
      <c r="S3379" s="24">
        <v>8.8000000000000007</v>
      </c>
      <c r="T3379" s="24">
        <v>9.3000000000000007</v>
      </c>
      <c r="U3379" t="s">
        <v>194</v>
      </c>
      <c r="V3379" s="14" t="str">
        <f>VLOOKUP($U3379,look_up!$A$2:J3405,2,FALSE)</f>
        <v>Gastropoda</v>
      </c>
      <c r="W3379" s="14" t="str">
        <f>VLOOKUP($U3379,look_up!$A$2:K3405,3,FALSE)</f>
        <v>Species</v>
      </c>
      <c r="X3379" s="14" t="str">
        <f>VLOOKUP($U3379,look_up!$A$2:L3405,4,FALSE)</f>
        <v>NA</v>
      </c>
      <c r="Y3379" s="14" t="str">
        <f>VLOOKUP($U3379,look_up!A$2:K3405,5,FALSE)</f>
        <v>Animalia</v>
      </c>
      <c r="Z3379" s="14" t="str">
        <f>VLOOKUP($U3379,look_up!A$2:L3405,6,FALSE)</f>
        <v>Mollusca</v>
      </c>
      <c r="AA3379" s="14" t="str">
        <f>VLOOKUP($U3379,look_up!A$2:M3405,7,FALSE)</f>
        <v>Gastropoda</v>
      </c>
      <c r="AB3379" s="14" t="str">
        <f>VLOOKUP($U3379,look_up!$A$2:P3405,8,FALSE)</f>
        <v>Aplysiida</v>
      </c>
      <c r="AC3379" s="14" t="str">
        <f>VLOOKUP($U3379,look_up!$A$2:Q3405,9,FALSE)</f>
        <v>Aplysiidae</v>
      </c>
      <c r="AD3379" s="14">
        <f>VLOOKUP($U3379,look_up!A$2:P3405,10,FALSE)</f>
        <v>160029</v>
      </c>
      <c r="AE3379" s="16">
        <v>0</v>
      </c>
      <c r="AF3379" s="24" t="s">
        <v>216</v>
      </c>
      <c r="AG3379">
        <v>40</v>
      </c>
      <c r="AH3379" s="16" t="s">
        <v>273</v>
      </c>
      <c r="AI3379" s="16" t="s">
        <v>14</v>
      </c>
      <c r="AJ3379" s="16" t="s">
        <v>214</v>
      </c>
      <c r="AK3379" s="16" t="s">
        <v>237</v>
      </c>
      <c r="AL3379" s="16">
        <v>0</v>
      </c>
    </row>
    <row r="3380" spans="1:38" x14ac:dyDescent="0.3">
      <c r="A3380" s="24" t="s">
        <v>0</v>
      </c>
      <c r="B3380" t="s">
        <v>244</v>
      </c>
      <c r="C3380" t="s">
        <v>275</v>
      </c>
      <c r="D3380">
        <v>-27.2837</v>
      </c>
      <c r="E3380">
        <v>-48.37368</v>
      </c>
      <c r="F3380" s="24" t="s">
        <v>2</v>
      </c>
      <c r="G3380" s="24" t="s">
        <v>3</v>
      </c>
      <c r="H3380" s="25">
        <v>42045</v>
      </c>
      <c r="I3380" s="12" t="s">
        <v>276</v>
      </c>
      <c r="J3380" s="12" t="s">
        <v>245</v>
      </c>
      <c r="K3380" s="12" t="s">
        <v>271</v>
      </c>
      <c r="L3380" s="24" t="s">
        <v>96</v>
      </c>
      <c r="M3380" s="24" t="s">
        <v>272</v>
      </c>
      <c r="N3380" t="s">
        <v>85</v>
      </c>
      <c r="O3380" s="24">
        <v>3</v>
      </c>
      <c r="P3380">
        <v>5</v>
      </c>
      <c r="Q3380">
        <v>5</v>
      </c>
      <c r="R3380">
        <v>27</v>
      </c>
      <c r="S3380" s="24">
        <v>8.8000000000000007</v>
      </c>
      <c r="T3380" s="24">
        <v>9.3000000000000007</v>
      </c>
      <c r="U3380" t="s">
        <v>194</v>
      </c>
      <c r="V3380" s="14" t="str">
        <f>VLOOKUP($U3380,look_up!$A$2:J3406,2,FALSE)</f>
        <v>Gastropoda</v>
      </c>
      <c r="W3380" s="14" t="str">
        <f>VLOOKUP($U3380,look_up!$A$2:K3406,3,FALSE)</f>
        <v>Species</v>
      </c>
      <c r="X3380" s="14" t="str">
        <f>VLOOKUP($U3380,look_up!$A$2:L3406,4,FALSE)</f>
        <v>NA</v>
      </c>
      <c r="Y3380" s="14" t="str">
        <f>VLOOKUP($U3380,look_up!A$2:K3406,5,FALSE)</f>
        <v>Animalia</v>
      </c>
      <c r="Z3380" s="14" t="str">
        <f>VLOOKUP($U3380,look_up!A$2:L3406,6,FALSE)</f>
        <v>Mollusca</v>
      </c>
      <c r="AA3380" s="14" t="str">
        <f>VLOOKUP($U3380,look_up!A$2:M3406,7,FALSE)</f>
        <v>Gastropoda</v>
      </c>
      <c r="AB3380" s="14" t="str">
        <f>VLOOKUP($U3380,look_up!$A$2:P3406,8,FALSE)</f>
        <v>Aplysiida</v>
      </c>
      <c r="AC3380" s="14" t="str">
        <f>VLOOKUP($U3380,look_up!$A$2:Q3406,9,FALSE)</f>
        <v>Aplysiidae</v>
      </c>
      <c r="AD3380" s="14">
        <f>VLOOKUP($U3380,look_up!A$2:P3406,10,FALSE)</f>
        <v>160029</v>
      </c>
      <c r="AE3380" s="16">
        <v>0</v>
      </c>
      <c r="AF3380" s="24" t="s">
        <v>216</v>
      </c>
      <c r="AG3380">
        <v>40</v>
      </c>
      <c r="AH3380" s="16" t="s">
        <v>273</v>
      </c>
      <c r="AI3380" s="16" t="s">
        <v>14</v>
      </c>
      <c r="AJ3380" s="16" t="s">
        <v>214</v>
      </c>
      <c r="AK3380" s="16" t="s">
        <v>237</v>
      </c>
      <c r="AL3380" s="16">
        <v>0</v>
      </c>
    </row>
    <row r="3381" spans="1:38" x14ac:dyDescent="0.3">
      <c r="A3381" s="24" t="s">
        <v>0</v>
      </c>
      <c r="B3381" t="s">
        <v>244</v>
      </c>
      <c r="C3381" t="s">
        <v>275</v>
      </c>
      <c r="D3381">
        <v>-27.2837</v>
      </c>
      <c r="E3381">
        <v>-48.37368</v>
      </c>
      <c r="F3381" s="24" t="s">
        <v>2</v>
      </c>
      <c r="G3381" s="24" t="s">
        <v>3</v>
      </c>
      <c r="H3381" s="25">
        <v>42045</v>
      </c>
      <c r="I3381" s="12" t="s">
        <v>276</v>
      </c>
      <c r="J3381" s="12" t="s">
        <v>245</v>
      </c>
      <c r="K3381" s="12" t="s">
        <v>271</v>
      </c>
      <c r="L3381" s="24" t="s">
        <v>96</v>
      </c>
      <c r="M3381" s="24" t="s">
        <v>272</v>
      </c>
      <c r="N3381" t="s">
        <v>85</v>
      </c>
      <c r="O3381" s="24">
        <v>1</v>
      </c>
      <c r="P3381">
        <v>10</v>
      </c>
      <c r="Q3381">
        <v>10</v>
      </c>
      <c r="R3381">
        <v>27</v>
      </c>
      <c r="S3381" s="24">
        <v>8.8000000000000007</v>
      </c>
      <c r="T3381" s="24">
        <v>10.4</v>
      </c>
      <c r="U3381" t="s">
        <v>194</v>
      </c>
      <c r="V3381" s="14" t="str">
        <f>VLOOKUP($U3381,look_up!$A$2:J3407,2,FALSE)</f>
        <v>Gastropoda</v>
      </c>
      <c r="W3381" s="14" t="str">
        <f>VLOOKUP($U3381,look_up!$A$2:K3407,3,FALSE)</f>
        <v>Species</v>
      </c>
      <c r="X3381" s="14" t="str">
        <f>VLOOKUP($U3381,look_up!$A$2:L3407,4,FALSE)</f>
        <v>NA</v>
      </c>
      <c r="Y3381" s="14" t="str">
        <f>VLOOKUP($U3381,look_up!A$2:K3407,5,FALSE)</f>
        <v>Animalia</v>
      </c>
      <c r="Z3381" s="14" t="str">
        <f>VLOOKUP($U3381,look_up!A$2:L3407,6,FALSE)</f>
        <v>Mollusca</v>
      </c>
      <c r="AA3381" s="14" t="str">
        <f>VLOOKUP($U3381,look_up!A$2:M3407,7,FALSE)</f>
        <v>Gastropoda</v>
      </c>
      <c r="AB3381" s="14" t="str">
        <f>VLOOKUP($U3381,look_up!$A$2:P3407,8,FALSE)</f>
        <v>Aplysiida</v>
      </c>
      <c r="AC3381" s="14" t="str">
        <f>VLOOKUP($U3381,look_up!$A$2:Q3407,9,FALSE)</f>
        <v>Aplysiidae</v>
      </c>
      <c r="AD3381" s="14">
        <f>VLOOKUP($U3381,look_up!A$2:P3407,10,FALSE)</f>
        <v>160029</v>
      </c>
      <c r="AE3381" s="16">
        <v>0</v>
      </c>
      <c r="AF3381" s="24" t="s">
        <v>216</v>
      </c>
      <c r="AG3381">
        <v>40</v>
      </c>
      <c r="AH3381" s="16" t="s">
        <v>273</v>
      </c>
      <c r="AI3381" s="16" t="s">
        <v>14</v>
      </c>
      <c r="AJ3381" s="16" t="s">
        <v>214</v>
      </c>
      <c r="AK3381" s="16" t="s">
        <v>237</v>
      </c>
      <c r="AL3381" s="16">
        <v>0</v>
      </c>
    </row>
    <row r="3382" spans="1:38" x14ac:dyDescent="0.3">
      <c r="A3382" s="24" t="s">
        <v>0</v>
      </c>
      <c r="B3382" t="s">
        <v>244</v>
      </c>
      <c r="C3382" t="s">
        <v>275</v>
      </c>
      <c r="D3382">
        <v>-27.2837</v>
      </c>
      <c r="E3382">
        <v>-48.37368</v>
      </c>
      <c r="F3382" s="24" t="s">
        <v>2</v>
      </c>
      <c r="G3382" s="24" t="s">
        <v>3</v>
      </c>
      <c r="H3382" s="25">
        <v>42045</v>
      </c>
      <c r="I3382" s="12" t="s">
        <v>276</v>
      </c>
      <c r="J3382" s="12" t="s">
        <v>245</v>
      </c>
      <c r="K3382" s="12" t="s">
        <v>271</v>
      </c>
      <c r="L3382" s="24" t="s">
        <v>96</v>
      </c>
      <c r="M3382" s="24" t="s">
        <v>272</v>
      </c>
      <c r="N3382" t="s">
        <v>85</v>
      </c>
      <c r="O3382" s="24">
        <v>2</v>
      </c>
      <c r="P3382">
        <v>10</v>
      </c>
      <c r="Q3382">
        <v>10</v>
      </c>
      <c r="R3382">
        <v>27</v>
      </c>
      <c r="S3382" s="24">
        <v>8.8000000000000007</v>
      </c>
      <c r="T3382" s="24">
        <v>10.4</v>
      </c>
      <c r="U3382" t="s">
        <v>194</v>
      </c>
      <c r="V3382" s="14" t="str">
        <f>VLOOKUP($U3382,look_up!$A$2:J3408,2,FALSE)</f>
        <v>Gastropoda</v>
      </c>
      <c r="W3382" s="14" t="str">
        <f>VLOOKUP($U3382,look_up!$A$2:K3408,3,FALSE)</f>
        <v>Species</v>
      </c>
      <c r="X3382" s="14" t="str">
        <f>VLOOKUP($U3382,look_up!$A$2:L3408,4,FALSE)</f>
        <v>NA</v>
      </c>
      <c r="Y3382" s="14" t="str">
        <f>VLOOKUP($U3382,look_up!A$2:K3408,5,FALSE)</f>
        <v>Animalia</v>
      </c>
      <c r="Z3382" s="14" t="str">
        <f>VLOOKUP($U3382,look_up!A$2:L3408,6,FALSE)</f>
        <v>Mollusca</v>
      </c>
      <c r="AA3382" s="14" t="str">
        <f>VLOOKUP($U3382,look_up!A$2:M3408,7,FALSE)</f>
        <v>Gastropoda</v>
      </c>
      <c r="AB3382" s="14" t="str">
        <f>VLOOKUP($U3382,look_up!$A$2:P3408,8,FALSE)</f>
        <v>Aplysiida</v>
      </c>
      <c r="AC3382" s="14" t="str">
        <f>VLOOKUP($U3382,look_up!$A$2:Q3408,9,FALSE)</f>
        <v>Aplysiidae</v>
      </c>
      <c r="AD3382" s="14">
        <f>VLOOKUP($U3382,look_up!A$2:P3408,10,FALSE)</f>
        <v>160029</v>
      </c>
      <c r="AE3382" s="16">
        <v>0</v>
      </c>
      <c r="AF3382" s="24" t="s">
        <v>216</v>
      </c>
      <c r="AG3382">
        <v>40</v>
      </c>
      <c r="AH3382" s="16" t="s">
        <v>273</v>
      </c>
      <c r="AI3382" s="16" t="s">
        <v>14</v>
      </c>
      <c r="AJ3382" s="16" t="s">
        <v>214</v>
      </c>
      <c r="AK3382" s="16" t="s">
        <v>237</v>
      </c>
      <c r="AL3382" s="16">
        <v>0</v>
      </c>
    </row>
    <row r="3383" spans="1:38" x14ac:dyDescent="0.3">
      <c r="A3383" s="24" t="s">
        <v>0</v>
      </c>
      <c r="B3383" t="s">
        <v>244</v>
      </c>
      <c r="C3383" t="s">
        <v>275</v>
      </c>
      <c r="D3383">
        <v>-27.2837</v>
      </c>
      <c r="E3383">
        <v>-48.37368</v>
      </c>
      <c r="F3383" s="24" t="s">
        <v>2</v>
      </c>
      <c r="G3383" s="24" t="s">
        <v>3</v>
      </c>
      <c r="H3383" s="25">
        <v>42045</v>
      </c>
      <c r="I3383" s="12" t="s">
        <v>276</v>
      </c>
      <c r="J3383" s="12" t="s">
        <v>245</v>
      </c>
      <c r="K3383" s="12" t="s">
        <v>271</v>
      </c>
      <c r="L3383" s="24" t="s">
        <v>96</v>
      </c>
      <c r="M3383" s="24" t="s">
        <v>272</v>
      </c>
      <c r="N3383" t="s">
        <v>85</v>
      </c>
      <c r="O3383" s="24">
        <v>3</v>
      </c>
      <c r="P3383">
        <v>10</v>
      </c>
      <c r="Q3383">
        <v>10</v>
      </c>
      <c r="R3383">
        <v>27</v>
      </c>
      <c r="S3383" s="24">
        <v>8.8000000000000007</v>
      </c>
      <c r="T3383" s="24">
        <v>10.4</v>
      </c>
      <c r="U3383" t="s">
        <v>194</v>
      </c>
      <c r="V3383" s="14" t="str">
        <f>VLOOKUP($U3383,look_up!$A$2:J3409,2,FALSE)</f>
        <v>Gastropoda</v>
      </c>
      <c r="W3383" s="14" t="str">
        <f>VLOOKUP($U3383,look_up!$A$2:K3409,3,FALSE)</f>
        <v>Species</v>
      </c>
      <c r="X3383" s="14" t="str">
        <f>VLOOKUP($U3383,look_up!$A$2:L3409,4,FALSE)</f>
        <v>NA</v>
      </c>
      <c r="Y3383" s="14" t="str">
        <f>VLOOKUP($U3383,look_up!A$2:K3409,5,FALSE)</f>
        <v>Animalia</v>
      </c>
      <c r="Z3383" s="14" t="str">
        <f>VLOOKUP($U3383,look_up!A$2:L3409,6,FALSE)</f>
        <v>Mollusca</v>
      </c>
      <c r="AA3383" s="14" t="str">
        <f>VLOOKUP($U3383,look_up!A$2:M3409,7,FALSE)</f>
        <v>Gastropoda</v>
      </c>
      <c r="AB3383" s="14" t="str">
        <f>VLOOKUP($U3383,look_up!$A$2:P3409,8,FALSE)</f>
        <v>Aplysiida</v>
      </c>
      <c r="AC3383" s="14" t="str">
        <f>VLOOKUP($U3383,look_up!$A$2:Q3409,9,FALSE)</f>
        <v>Aplysiidae</v>
      </c>
      <c r="AD3383" s="14">
        <f>VLOOKUP($U3383,look_up!A$2:P3409,10,FALSE)</f>
        <v>160029</v>
      </c>
      <c r="AE3383" s="16">
        <v>0</v>
      </c>
      <c r="AF3383" s="24" t="s">
        <v>216</v>
      </c>
      <c r="AG3383">
        <v>40</v>
      </c>
      <c r="AH3383" s="16" t="s">
        <v>273</v>
      </c>
      <c r="AI3383" s="16" t="s">
        <v>14</v>
      </c>
      <c r="AJ3383" s="16" t="s">
        <v>214</v>
      </c>
      <c r="AK3383" s="16" t="s">
        <v>237</v>
      </c>
      <c r="AL3383" s="16">
        <v>0</v>
      </c>
    </row>
    <row r="3384" spans="1:38" x14ac:dyDescent="0.3">
      <c r="A3384" s="24" t="s">
        <v>0</v>
      </c>
      <c r="B3384" t="s">
        <v>266</v>
      </c>
      <c r="C3384" t="s">
        <v>277</v>
      </c>
      <c r="D3384">
        <v>-27.296009999999999</v>
      </c>
      <c r="E3384">
        <v>-48.36168</v>
      </c>
      <c r="F3384" s="24" t="s">
        <v>2</v>
      </c>
      <c r="G3384" s="24" t="s">
        <v>3</v>
      </c>
      <c r="H3384" s="25">
        <v>42047</v>
      </c>
      <c r="I3384" s="12" t="s">
        <v>278</v>
      </c>
      <c r="J3384" s="12" t="s">
        <v>245</v>
      </c>
      <c r="K3384" s="12" t="s">
        <v>271</v>
      </c>
      <c r="L3384" s="24" t="s">
        <v>96</v>
      </c>
      <c r="M3384" s="24" t="s">
        <v>272</v>
      </c>
      <c r="N3384" t="s">
        <v>85</v>
      </c>
      <c r="O3384" s="24">
        <v>1</v>
      </c>
      <c r="P3384">
        <v>5</v>
      </c>
      <c r="Q3384">
        <v>5</v>
      </c>
      <c r="R3384">
        <v>23</v>
      </c>
      <c r="S3384" s="24">
        <v>5.8</v>
      </c>
      <c r="T3384" s="24">
        <v>8.1999999999999993</v>
      </c>
      <c r="U3384" t="s">
        <v>194</v>
      </c>
      <c r="V3384" s="14" t="str">
        <f>VLOOKUP($U3384,look_up!$A$2:J3410,2,FALSE)</f>
        <v>Gastropoda</v>
      </c>
      <c r="W3384" s="14" t="str">
        <f>VLOOKUP($U3384,look_up!$A$2:K3410,3,FALSE)</f>
        <v>Species</v>
      </c>
      <c r="X3384" s="14" t="str">
        <f>VLOOKUP($U3384,look_up!$A$2:L3410,4,FALSE)</f>
        <v>NA</v>
      </c>
      <c r="Y3384" s="14" t="str">
        <f>VLOOKUP($U3384,look_up!A$2:K3410,5,FALSE)</f>
        <v>Animalia</v>
      </c>
      <c r="Z3384" s="14" t="str">
        <f>VLOOKUP($U3384,look_up!A$2:L3410,6,FALSE)</f>
        <v>Mollusca</v>
      </c>
      <c r="AA3384" s="14" t="str">
        <f>VLOOKUP($U3384,look_up!A$2:M3410,7,FALSE)</f>
        <v>Gastropoda</v>
      </c>
      <c r="AB3384" s="14" t="str">
        <f>VLOOKUP($U3384,look_up!$A$2:P3410,8,FALSE)</f>
        <v>Aplysiida</v>
      </c>
      <c r="AC3384" s="14" t="str">
        <f>VLOOKUP($U3384,look_up!$A$2:Q3410,9,FALSE)</f>
        <v>Aplysiidae</v>
      </c>
      <c r="AD3384" s="14">
        <f>VLOOKUP($U3384,look_up!A$2:P3410,10,FALSE)</f>
        <v>160029</v>
      </c>
      <c r="AE3384" s="16">
        <v>0</v>
      </c>
      <c r="AF3384" s="24" t="s">
        <v>216</v>
      </c>
      <c r="AG3384">
        <v>40</v>
      </c>
      <c r="AH3384" s="16" t="s">
        <v>273</v>
      </c>
      <c r="AI3384" s="16" t="s">
        <v>14</v>
      </c>
      <c r="AJ3384" s="16" t="s">
        <v>214</v>
      </c>
      <c r="AK3384" s="16" t="s">
        <v>237</v>
      </c>
      <c r="AL3384" s="16">
        <v>0</v>
      </c>
    </row>
    <row r="3385" spans="1:38" x14ac:dyDescent="0.3">
      <c r="A3385" s="24" t="s">
        <v>0</v>
      </c>
      <c r="B3385" t="s">
        <v>266</v>
      </c>
      <c r="C3385" t="s">
        <v>277</v>
      </c>
      <c r="D3385">
        <v>-27.296009999999999</v>
      </c>
      <c r="E3385">
        <v>-48.36168</v>
      </c>
      <c r="F3385" s="24" t="s">
        <v>2</v>
      </c>
      <c r="G3385" s="24" t="s">
        <v>3</v>
      </c>
      <c r="H3385" s="25">
        <v>42047</v>
      </c>
      <c r="I3385" s="12" t="s">
        <v>278</v>
      </c>
      <c r="J3385" s="12" t="s">
        <v>245</v>
      </c>
      <c r="K3385" s="12" t="s">
        <v>271</v>
      </c>
      <c r="L3385" s="24" t="s">
        <v>96</v>
      </c>
      <c r="M3385" s="24" t="s">
        <v>272</v>
      </c>
      <c r="N3385" t="s">
        <v>85</v>
      </c>
      <c r="O3385" s="24">
        <v>2</v>
      </c>
      <c r="P3385">
        <v>5</v>
      </c>
      <c r="Q3385">
        <v>5</v>
      </c>
      <c r="R3385">
        <v>23</v>
      </c>
      <c r="S3385" s="24">
        <v>5.8</v>
      </c>
      <c r="T3385" s="24">
        <v>8.1999999999999993</v>
      </c>
      <c r="U3385" t="s">
        <v>194</v>
      </c>
      <c r="V3385" s="14" t="str">
        <f>VLOOKUP($U3385,look_up!$A$2:J3411,2,FALSE)</f>
        <v>Gastropoda</v>
      </c>
      <c r="W3385" s="14" t="str">
        <f>VLOOKUP($U3385,look_up!$A$2:K3411,3,FALSE)</f>
        <v>Species</v>
      </c>
      <c r="X3385" s="14" t="str">
        <f>VLOOKUP($U3385,look_up!$A$2:L3411,4,FALSE)</f>
        <v>NA</v>
      </c>
      <c r="Y3385" s="14" t="str">
        <f>VLOOKUP($U3385,look_up!A$2:K3411,5,FALSE)</f>
        <v>Animalia</v>
      </c>
      <c r="Z3385" s="14" t="str">
        <f>VLOOKUP($U3385,look_up!A$2:L3411,6,FALSE)</f>
        <v>Mollusca</v>
      </c>
      <c r="AA3385" s="14" t="str">
        <f>VLOOKUP($U3385,look_up!A$2:M3411,7,FALSE)</f>
        <v>Gastropoda</v>
      </c>
      <c r="AB3385" s="14" t="str">
        <f>VLOOKUP($U3385,look_up!$A$2:P3411,8,FALSE)</f>
        <v>Aplysiida</v>
      </c>
      <c r="AC3385" s="14" t="str">
        <f>VLOOKUP($U3385,look_up!$A$2:Q3411,9,FALSE)</f>
        <v>Aplysiidae</v>
      </c>
      <c r="AD3385" s="14">
        <f>VLOOKUP($U3385,look_up!A$2:P3411,10,FALSE)</f>
        <v>160029</v>
      </c>
      <c r="AE3385" s="16">
        <v>0</v>
      </c>
      <c r="AF3385" s="24" t="s">
        <v>216</v>
      </c>
      <c r="AG3385">
        <v>40</v>
      </c>
      <c r="AH3385" s="16" t="s">
        <v>273</v>
      </c>
      <c r="AI3385" s="16" t="s">
        <v>14</v>
      </c>
      <c r="AJ3385" s="16" t="s">
        <v>214</v>
      </c>
      <c r="AK3385" s="16" t="s">
        <v>237</v>
      </c>
      <c r="AL3385" s="16">
        <v>0</v>
      </c>
    </row>
    <row r="3386" spans="1:38" x14ac:dyDescent="0.3">
      <c r="A3386" s="24" t="s">
        <v>0</v>
      </c>
      <c r="B3386" t="s">
        <v>266</v>
      </c>
      <c r="C3386" t="s">
        <v>277</v>
      </c>
      <c r="D3386">
        <v>-27.296009999999999</v>
      </c>
      <c r="E3386">
        <v>-48.36168</v>
      </c>
      <c r="F3386" s="24" t="s">
        <v>2</v>
      </c>
      <c r="G3386" s="24" t="s">
        <v>3</v>
      </c>
      <c r="H3386" s="25">
        <v>42047</v>
      </c>
      <c r="I3386" s="12" t="s">
        <v>278</v>
      </c>
      <c r="J3386" s="12" t="s">
        <v>245</v>
      </c>
      <c r="K3386" s="12" t="s">
        <v>271</v>
      </c>
      <c r="L3386" s="24" t="s">
        <v>96</v>
      </c>
      <c r="M3386" s="24" t="s">
        <v>272</v>
      </c>
      <c r="N3386" t="s">
        <v>85</v>
      </c>
      <c r="O3386" s="24">
        <v>3</v>
      </c>
      <c r="P3386">
        <v>5</v>
      </c>
      <c r="Q3386">
        <v>5</v>
      </c>
      <c r="R3386">
        <v>23</v>
      </c>
      <c r="S3386" s="24">
        <v>5.8</v>
      </c>
      <c r="T3386" s="24">
        <v>8.1999999999999993</v>
      </c>
      <c r="U3386" t="s">
        <v>194</v>
      </c>
      <c r="V3386" s="14" t="str">
        <f>VLOOKUP($U3386,look_up!$A$2:J3412,2,FALSE)</f>
        <v>Gastropoda</v>
      </c>
      <c r="W3386" s="14" t="str">
        <f>VLOOKUP($U3386,look_up!$A$2:K3412,3,FALSE)</f>
        <v>Species</v>
      </c>
      <c r="X3386" s="14" t="str">
        <f>VLOOKUP($U3386,look_up!$A$2:L3412,4,FALSE)</f>
        <v>NA</v>
      </c>
      <c r="Y3386" s="14" t="str">
        <f>VLOOKUP($U3386,look_up!A$2:K3412,5,FALSE)</f>
        <v>Animalia</v>
      </c>
      <c r="Z3386" s="14" t="str">
        <f>VLOOKUP($U3386,look_up!A$2:L3412,6,FALSE)</f>
        <v>Mollusca</v>
      </c>
      <c r="AA3386" s="14" t="str">
        <f>VLOOKUP($U3386,look_up!A$2:M3412,7,FALSE)</f>
        <v>Gastropoda</v>
      </c>
      <c r="AB3386" s="14" t="str">
        <f>VLOOKUP($U3386,look_up!$A$2:P3412,8,FALSE)</f>
        <v>Aplysiida</v>
      </c>
      <c r="AC3386" s="14" t="str">
        <f>VLOOKUP($U3386,look_up!$A$2:Q3412,9,FALSE)</f>
        <v>Aplysiidae</v>
      </c>
      <c r="AD3386" s="14">
        <f>VLOOKUP($U3386,look_up!A$2:P3412,10,FALSE)</f>
        <v>160029</v>
      </c>
      <c r="AE3386" s="16">
        <v>0</v>
      </c>
      <c r="AF3386" s="24" t="s">
        <v>216</v>
      </c>
      <c r="AG3386">
        <v>40</v>
      </c>
      <c r="AH3386" s="16" t="s">
        <v>273</v>
      </c>
      <c r="AI3386" s="16" t="s">
        <v>14</v>
      </c>
      <c r="AJ3386" s="16" t="s">
        <v>214</v>
      </c>
      <c r="AK3386" s="16" t="s">
        <v>237</v>
      </c>
      <c r="AL3386" s="16">
        <v>0</v>
      </c>
    </row>
    <row r="3387" spans="1:38" x14ac:dyDescent="0.3">
      <c r="A3387" s="24" t="s">
        <v>0</v>
      </c>
      <c r="B3387" t="s">
        <v>266</v>
      </c>
      <c r="C3387" t="s">
        <v>277</v>
      </c>
      <c r="D3387">
        <v>-27.296009999999999</v>
      </c>
      <c r="E3387">
        <v>-48.36168</v>
      </c>
      <c r="F3387" s="24" t="s">
        <v>2</v>
      </c>
      <c r="G3387" s="24" t="s">
        <v>3</v>
      </c>
      <c r="H3387" s="25">
        <v>42047</v>
      </c>
      <c r="I3387" s="12" t="s">
        <v>278</v>
      </c>
      <c r="J3387" s="12" t="s">
        <v>245</v>
      </c>
      <c r="K3387" s="12" t="s">
        <v>271</v>
      </c>
      <c r="L3387" s="24" t="s">
        <v>96</v>
      </c>
      <c r="M3387" s="24" t="s">
        <v>272</v>
      </c>
      <c r="N3387" t="s">
        <v>85</v>
      </c>
      <c r="O3387" s="24">
        <v>1</v>
      </c>
      <c r="P3387">
        <v>10</v>
      </c>
      <c r="Q3387">
        <v>10</v>
      </c>
      <c r="R3387">
        <v>18</v>
      </c>
      <c r="S3387" s="24">
        <v>5.8</v>
      </c>
      <c r="T3387" s="24">
        <v>7.9</v>
      </c>
      <c r="U3387" t="s">
        <v>194</v>
      </c>
      <c r="V3387" s="14" t="str">
        <f>VLOOKUP($U3387,look_up!$A$2:J3413,2,FALSE)</f>
        <v>Gastropoda</v>
      </c>
      <c r="W3387" s="14" t="str">
        <f>VLOOKUP($U3387,look_up!$A$2:K3413,3,FALSE)</f>
        <v>Species</v>
      </c>
      <c r="X3387" s="14" t="str">
        <f>VLOOKUP($U3387,look_up!$A$2:L3413,4,FALSE)</f>
        <v>NA</v>
      </c>
      <c r="Y3387" s="14" t="str">
        <f>VLOOKUP($U3387,look_up!A$2:K3413,5,FALSE)</f>
        <v>Animalia</v>
      </c>
      <c r="Z3387" s="14" t="str">
        <f>VLOOKUP($U3387,look_up!A$2:L3413,6,FALSE)</f>
        <v>Mollusca</v>
      </c>
      <c r="AA3387" s="14" t="str">
        <f>VLOOKUP($U3387,look_up!A$2:M3413,7,FALSE)</f>
        <v>Gastropoda</v>
      </c>
      <c r="AB3387" s="14" t="str">
        <f>VLOOKUP($U3387,look_up!$A$2:P3413,8,FALSE)</f>
        <v>Aplysiida</v>
      </c>
      <c r="AC3387" s="14" t="str">
        <f>VLOOKUP($U3387,look_up!$A$2:Q3413,9,FALSE)</f>
        <v>Aplysiidae</v>
      </c>
      <c r="AD3387" s="14">
        <f>VLOOKUP($U3387,look_up!A$2:P3413,10,FALSE)</f>
        <v>160029</v>
      </c>
      <c r="AE3387" s="16">
        <v>0</v>
      </c>
      <c r="AF3387" s="24" t="s">
        <v>216</v>
      </c>
      <c r="AG3387">
        <v>40</v>
      </c>
      <c r="AH3387" s="16" t="s">
        <v>273</v>
      </c>
      <c r="AI3387" s="16" t="s">
        <v>14</v>
      </c>
      <c r="AJ3387" s="16" t="s">
        <v>214</v>
      </c>
      <c r="AK3387" s="16" t="s">
        <v>237</v>
      </c>
      <c r="AL3387" s="16">
        <v>0</v>
      </c>
    </row>
    <row r="3388" spans="1:38" x14ac:dyDescent="0.3">
      <c r="A3388" s="24" t="s">
        <v>0</v>
      </c>
      <c r="B3388" t="s">
        <v>266</v>
      </c>
      <c r="C3388" t="s">
        <v>277</v>
      </c>
      <c r="D3388">
        <v>-27.296009999999999</v>
      </c>
      <c r="E3388">
        <v>-48.36168</v>
      </c>
      <c r="F3388" s="24" t="s">
        <v>2</v>
      </c>
      <c r="G3388" s="24" t="s">
        <v>3</v>
      </c>
      <c r="H3388" s="25">
        <v>42047</v>
      </c>
      <c r="I3388" s="12" t="s">
        <v>278</v>
      </c>
      <c r="J3388" s="12" t="s">
        <v>245</v>
      </c>
      <c r="K3388" s="12" t="s">
        <v>271</v>
      </c>
      <c r="L3388" s="24" t="s">
        <v>96</v>
      </c>
      <c r="M3388" s="24" t="s">
        <v>272</v>
      </c>
      <c r="N3388" t="s">
        <v>85</v>
      </c>
      <c r="O3388" s="24">
        <v>2</v>
      </c>
      <c r="P3388">
        <v>10</v>
      </c>
      <c r="Q3388">
        <v>10</v>
      </c>
      <c r="R3388">
        <v>18</v>
      </c>
      <c r="S3388" s="24">
        <v>5.8</v>
      </c>
      <c r="T3388" s="24">
        <v>7.9</v>
      </c>
      <c r="U3388" t="s">
        <v>194</v>
      </c>
      <c r="V3388" s="14" t="str">
        <f>VLOOKUP($U3388,look_up!$A$2:J3414,2,FALSE)</f>
        <v>Gastropoda</v>
      </c>
      <c r="W3388" s="14" t="str">
        <f>VLOOKUP($U3388,look_up!$A$2:K3414,3,FALSE)</f>
        <v>Species</v>
      </c>
      <c r="X3388" s="14" t="str">
        <f>VLOOKUP($U3388,look_up!$A$2:L3414,4,FALSE)</f>
        <v>NA</v>
      </c>
      <c r="Y3388" s="14" t="str">
        <f>VLOOKUP($U3388,look_up!A$2:K3414,5,FALSE)</f>
        <v>Animalia</v>
      </c>
      <c r="Z3388" s="14" t="str">
        <f>VLOOKUP($U3388,look_up!A$2:L3414,6,FALSE)</f>
        <v>Mollusca</v>
      </c>
      <c r="AA3388" s="14" t="str">
        <f>VLOOKUP($U3388,look_up!A$2:M3414,7,FALSE)</f>
        <v>Gastropoda</v>
      </c>
      <c r="AB3388" s="14" t="str">
        <f>VLOOKUP($U3388,look_up!$A$2:P3414,8,FALSE)</f>
        <v>Aplysiida</v>
      </c>
      <c r="AC3388" s="14" t="str">
        <f>VLOOKUP($U3388,look_up!$A$2:Q3414,9,FALSE)</f>
        <v>Aplysiidae</v>
      </c>
      <c r="AD3388" s="14">
        <f>VLOOKUP($U3388,look_up!A$2:P3414,10,FALSE)</f>
        <v>160029</v>
      </c>
      <c r="AE3388" s="16">
        <v>0</v>
      </c>
      <c r="AF3388" s="24" t="s">
        <v>216</v>
      </c>
      <c r="AG3388">
        <v>40</v>
      </c>
      <c r="AH3388" s="16" t="s">
        <v>273</v>
      </c>
      <c r="AI3388" s="16" t="s">
        <v>14</v>
      </c>
      <c r="AJ3388" s="16" t="s">
        <v>214</v>
      </c>
      <c r="AK3388" s="16" t="s">
        <v>237</v>
      </c>
      <c r="AL3388" s="16">
        <v>0</v>
      </c>
    </row>
    <row r="3389" spans="1:38" x14ac:dyDescent="0.3">
      <c r="A3389" s="24" t="s">
        <v>0</v>
      </c>
      <c r="B3389" t="s">
        <v>266</v>
      </c>
      <c r="C3389" t="s">
        <v>277</v>
      </c>
      <c r="D3389">
        <v>-27.296009999999999</v>
      </c>
      <c r="E3389">
        <v>-48.36168</v>
      </c>
      <c r="F3389" s="24" t="s">
        <v>2</v>
      </c>
      <c r="G3389" s="24" t="s">
        <v>3</v>
      </c>
      <c r="H3389" s="25">
        <v>42047</v>
      </c>
      <c r="I3389" s="12" t="s">
        <v>278</v>
      </c>
      <c r="J3389" s="12" t="s">
        <v>245</v>
      </c>
      <c r="K3389" s="12" t="s">
        <v>271</v>
      </c>
      <c r="L3389" s="24" t="s">
        <v>96</v>
      </c>
      <c r="M3389" s="24" t="s">
        <v>272</v>
      </c>
      <c r="N3389" t="s">
        <v>85</v>
      </c>
      <c r="O3389" s="24">
        <v>3</v>
      </c>
      <c r="P3389">
        <v>10</v>
      </c>
      <c r="Q3389">
        <v>10</v>
      </c>
      <c r="R3389">
        <v>18</v>
      </c>
      <c r="S3389" s="24">
        <v>5.8</v>
      </c>
      <c r="T3389" s="24">
        <v>7.9</v>
      </c>
      <c r="U3389" t="s">
        <v>194</v>
      </c>
      <c r="V3389" s="14" t="str">
        <f>VLOOKUP($U3389,look_up!$A$2:J3415,2,FALSE)</f>
        <v>Gastropoda</v>
      </c>
      <c r="W3389" s="14" t="str">
        <f>VLOOKUP($U3389,look_up!$A$2:K3415,3,FALSE)</f>
        <v>Species</v>
      </c>
      <c r="X3389" s="14" t="str">
        <f>VLOOKUP($U3389,look_up!$A$2:L3415,4,FALSE)</f>
        <v>NA</v>
      </c>
      <c r="Y3389" s="14" t="str">
        <f>VLOOKUP($U3389,look_up!A$2:K3415,5,FALSE)</f>
        <v>Animalia</v>
      </c>
      <c r="Z3389" s="14" t="str">
        <f>VLOOKUP($U3389,look_up!A$2:L3415,6,FALSE)</f>
        <v>Mollusca</v>
      </c>
      <c r="AA3389" s="14" t="str">
        <f>VLOOKUP($U3389,look_up!A$2:M3415,7,FALSE)</f>
        <v>Gastropoda</v>
      </c>
      <c r="AB3389" s="14" t="str">
        <f>VLOOKUP($U3389,look_up!$A$2:P3415,8,FALSE)</f>
        <v>Aplysiida</v>
      </c>
      <c r="AC3389" s="14" t="str">
        <f>VLOOKUP($U3389,look_up!$A$2:Q3415,9,FALSE)</f>
        <v>Aplysiidae</v>
      </c>
      <c r="AD3389" s="14">
        <f>VLOOKUP($U3389,look_up!A$2:P3415,10,FALSE)</f>
        <v>160029</v>
      </c>
      <c r="AE3389" s="16">
        <v>0</v>
      </c>
      <c r="AF3389" s="24" t="s">
        <v>216</v>
      </c>
      <c r="AG3389">
        <v>40</v>
      </c>
      <c r="AH3389" s="16" t="s">
        <v>273</v>
      </c>
      <c r="AI3389" s="16" t="s">
        <v>14</v>
      </c>
      <c r="AJ3389" s="16" t="s">
        <v>214</v>
      </c>
      <c r="AK3389" s="16" t="s">
        <v>237</v>
      </c>
      <c r="AL3389" s="16">
        <v>0</v>
      </c>
    </row>
    <row r="3390" spans="1:38" x14ac:dyDescent="0.3">
      <c r="A3390" s="24" t="s">
        <v>0</v>
      </c>
      <c r="B3390" t="s">
        <v>1</v>
      </c>
      <c r="C3390" t="s">
        <v>279</v>
      </c>
      <c r="D3390">
        <v>-27.271709999999999</v>
      </c>
      <c r="E3390">
        <v>-48.331710000000001</v>
      </c>
      <c r="F3390" s="24" t="s">
        <v>2</v>
      </c>
      <c r="G3390" s="24" t="s">
        <v>3</v>
      </c>
      <c r="H3390" s="25">
        <v>42039</v>
      </c>
      <c r="I3390" s="12" t="s">
        <v>280</v>
      </c>
      <c r="J3390" s="12" t="s">
        <v>245</v>
      </c>
      <c r="K3390" s="12" t="s">
        <v>271</v>
      </c>
      <c r="L3390" s="24" t="s">
        <v>96</v>
      </c>
      <c r="M3390" s="24" t="s">
        <v>313</v>
      </c>
      <c r="N3390" t="s">
        <v>85</v>
      </c>
      <c r="O3390" s="24">
        <v>1</v>
      </c>
      <c r="P3390">
        <v>5</v>
      </c>
      <c r="Q3390">
        <v>5</v>
      </c>
      <c r="R3390">
        <v>27</v>
      </c>
      <c r="S3390" s="24">
        <v>20</v>
      </c>
      <c r="T3390" s="24">
        <v>20</v>
      </c>
      <c r="U3390" t="s">
        <v>194</v>
      </c>
      <c r="V3390" s="14" t="str">
        <f>VLOOKUP($U3390,look_up!$A$2:J3416,2,FALSE)</f>
        <v>Gastropoda</v>
      </c>
      <c r="W3390" s="14" t="str">
        <f>VLOOKUP($U3390,look_up!$A$2:K3416,3,FALSE)</f>
        <v>Species</v>
      </c>
      <c r="X3390" s="14" t="str">
        <f>VLOOKUP($U3390,look_up!$A$2:L3416,4,FALSE)</f>
        <v>NA</v>
      </c>
      <c r="Y3390" s="14" t="str">
        <f>VLOOKUP($U3390,look_up!A$2:K3416,5,FALSE)</f>
        <v>Animalia</v>
      </c>
      <c r="Z3390" s="14" t="str">
        <f>VLOOKUP($U3390,look_up!A$2:L3416,6,FALSE)</f>
        <v>Mollusca</v>
      </c>
      <c r="AA3390" s="14" t="str">
        <f>VLOOKUP($U3390,look_up!A$2:M3416,7,FALSE)</f>
        <v>Gastropoda</v>
      </c>
      <c r="AB3390" s="14" t="str">
        <f>VLOOKUP($U3390,look_up!$A$2:P3416,8,FALSE)</f>
        <v>Aplysiida</v>
      </c>
      <c r="AC3390" s="14" t="str">
        <f>VLOOKUP($U3390,look_up!$A$2:Q3416,9,FALSE)</f>
        <v>Aplysiidae</v>
      </c>
      <c r="AD3390" s="14">
        <f>VLOOKUP($U3390,look_up!A$2:P3416,10,FALSE)</f>
        <v>160029</v>
      </c>
      <c r="AE3390" s="16">
        <v>0</v>
      </c>
      <c r="AF3390" s="24" t="s">
        <v>216</v>
      </c>
      <c r="AG3390">
        <v>40</v>
      </c>
      <c r="AH3390" s="16" t="s">
        <v>273</v>
      </c>
      <c r="AI3390" s="16" t="s">
        <v>14</v>
      </c>
      <c r="AJ3390" s="16" t="s">
        <v>214</v>
      </c>
      <c r="AK3390" s="16" t="s">
        <v>237</v>
      </c>
      <c r="AL3390" s="16">
        <v>0</v>
      </c>
    </row>
    <row r="3391" spans="1:38" x14ac:dyDescent="0.3">
      <c r="A3391" s="24" t="s">
        <v>0</v>
      </c>
      <c r="B3391" t="s">
        <v>1</v>
      </c>
      <c r="C3391" t="s">
        <v>279</v>
      </c>
      <c r="D3391">
        <v>-27.271709999999999</v>
      </c>
      <c r="E3391">
        <v>-48.331710000000001</v>
      </c>
      <c r="F3391" s="24" t="s">
        <v>2</v>
      </c>
      <c r="G3391" s="24" t="s">
        <v>3</v>
      </c>
      <c r="H3391" s="25">
        <v>42039</v>
      </c>
      <c r="I3391" s="12" t="s">
        <v>280</v>
      </c>
      <c r="J3391" s="12" t="s">
        <v>245</v>
      </c>
      <c r="K3391" s="12" t="s">
        <v>271</v>
      </c>
      <c r="L3391" s="24" t="s">
        <v>96</v>
      </c>
      <c r="M3391" s="24" t="s">
        <v>313</v>
      </c>
      <c r="N3391" t="s">
        <v>85</v>
      </c>
      <c r="O3391" s="24">
        <v>2</v>
      </c>
      <c r="P3391">
        <v>5</v>
      </c>
      <c r="Q3391">
        <v>5</v>
      </c>
      <c r="R3391">
        <v>27</v>
      </c>
      <c r="S3391" s="24">
        <v>20</v>
      </c>
      <c r="T3391" s="24">
        <v>20</v>
      </c>
      <c r="U3391" t="s">
        <v>194</v>
      </c>
      <c r="V3391" s="14" t="str">
        <f>VLOOKUP($U3391,look_up!$A$2:J3417,2,FALSE)</f>
        <v>Gastropoda</v>
      </c>
      <c r="W3391" s="14" t="str">
        <f>VLOOKUP($U3391,look_up!$A$2:K3417,3,FALSE)</f>
        <v>Species</v>
      </c>
      <c r="X3391" s="14" t="str">
        <f>VLOOKUP($U3391,look_up!$A$2:L3417,4,FALSE)</f>
        <v>NA</v>
      </c>
      <c r="Y3391" s="14" t="str">
        <f>VLOOKUP($U3391,look_up!A$2:K3417,5,FALSE)</f>
        <v>Animalia</v>
      </c>
      <c r="Z3391" s="14" t="str">
        <f>VLOOKUP($U3391,look_up!A$2:L3417,6,FALSE)</f>
        <v>Mollusca</v>
      </c>
      <c r="AA3391" s="14" t="str">
        <f>VLOOKUP($U3391,look_up!A$2:M3417,7,FALSE)</f>
        <v>Gastropoda</v>
      </c>
      <c r="AB3391" s="14" t="str">
        <f>VLOOKUP($U3391,look_up!$A$2:P3417,8,FALSE)</f>
        <v>Aplysiida</v>
      </c>
      <c r="AC3391" s="14" t="str">
        <f>VLOOKUP($U3391,look_up!$A$2:Q3417,9,FALSE)</f>
        <v>Aplysiidae</v>
      </c>
      <c r="AD3391" s="14">
        <f>VLOOKUP($U3391,look_up!A$2:P3417,10,FALSE)</f>
        <v>160029</v>
      </c>
      <c r="AE3391" s="16">
        <v>0</v>
      </c>
      <c r="AF3391" s="24" t="s">
        <v>216</v>
      </c>
      <c r="AG3391">
        <v>40</v>
      </c>
      <c r="AH3391" s="16" t="s">
        <v>273</v>
      </c>
      <c r="AI3391" s="16" t="s">
        <v>14</v>
      </c>
      <c r="AJ3391" s="16" t="s">
        <v>214</v>
      </c>
      <c r="AK3391" s="16" t="s">
        <v>237</v>
      </c>
      <c r="AL3391" s="16">
        <v>0</v>
      </c>
    </row>
    <row r="3392" spans="1:38" x14ac:dyDescent="0.3">
      <c r="A3392" s="24" t="s">
        <v>0</v>
      </c>
      <c r="B3392" t="s">
        <v>1</v>
      </c>
      <c r="C3392" t="s">
        <v>279</v>
      </c>
      <c r="D3392">
        <v>-27.271709999999999</v>
      </c>
      <c r="E3392">
        <v>-48.331710000000001</v>
      </c>
      <c r="F3392" s="24" t="s">
        <v>2</v>
      </c>
      <c r="G3392" s="24" t="s">
        <v>3</v>
      </c>
      <c r="H3392" s="25">
        <v>42039</v>
      </c>
      <c r="I3392" s="12" t="s">
        <v>280</v>
      </c>
      <c r="J3392" s="12" t="s">
        <v>245</v>
      </c>
      <c r="K3392" s="12" t="s">
        <v>271</v>
      </c>
      <c r="L3392" s="24" t="s">
        <v>96</v>
      </c>
      <c r="M3392" s="24" t="s">
        <v>313</v>
      </c>
      <c r="N3392" t="s">
        <v>85</v>
      </c>
      <c r="O3392" s="24">
        <v>3</v>
      </c>
      <c r="P3392">
        <v>5</v>
      </c>
      <c r="Q3392">
        <v>5</v>
      </c>
      <c r="R3392">
        <v>27</v>
      </c>
      <c r="S3392" s="24">
        <v>20</v>
      </c>
      <c r="T3392" s="24">
        <v>20</v>
      </c>
      <c r="U3392" t="s">
        <v>194</v>
      </c>
      <c r="V3392" s="14" t="str">
        <f>VLOOKUP($U3392,look_up!$A$2:J3418,2,FALSE)</f>
        <v>Gastropoda</v>
      </c>
      <c r="W3392" s="14" t="str">
        <f>VLOOKUP($U3392,look_up!$A$2:K3418,3,FALSE)</f>
        <v>Species</v>
      </c>
      <c r="X3392" s="14" t="str">
        <f>VLOOKUP($U3392,look_up!$A$2:L3418,4,FALSE)</f>
        <v>NA</v>
      </c>
      <c r="Y3392" s="14" t="str">
        <f>VLOOKUP($U3392,look_up!A$2:K3418,5,FALSE)</f>
        <v>Animalia</v>
      </c>
      <c r="Z3392" s="14" t="str">
        <f>VLOOKUP($U3392,look_up!A$2:L3418,6,FALSE)</f>
        <v>Mollusca</v>
      </c>
      <c r="AA3392" s="14" t="str">
        <f>VLOOKUP($U3392,look_up!A$2:M3418,7,FALSE)</f>
        <v>Gastropoda</v>
      </c>
      <c r="AB3392" s="14" t="str">
        <f>VLOOKUP($U3392,look_up!$A$2:P3418,8,FALSE)</f>
        <v>Aplysiida</v>
      </c>
      <c r="AC3392" s="14" t="str">
        <f>VLOOKUP($U3392,look_up!$A$2:Q3418,9,FALSE)</f>
        <v>Aplysiidae</v>
      </c>
      <c r="AD3392" s="14">
        <f>VLOOKUP($U3392,look_up!A$2:P3418,10,FALSE)</f>
        <v>160029</v>
      </c>
      <c r="AE3392" s="16">
        <v>0</v>
      </c>
      <c r="AF3392" s="24" t="s">
        <v>216</v>
      </c>
      <c r="AG3392">
        <v>40</v>
      </c>
      <c r="AH3392" s="16" t="s">
        <v>273</v>
      </c>
      <c r="AI3392" s="16" t="s">
        <v>14</v>
      </c>
      <c r="AJ3392" s="16" t="s">
        <v>214</v>
      </c>
      <c r="AK3392" s="16" t="s">
        <v>237</v>
      </c>
      <c r="AL3392" s="16">
        <v>0</v>
      </c>
    </row>
    <row r="3393" spans="1:38" x14ac:dyDescent="0.3">
      <c r="A3393" s="24" t="s">
        <v>0</v>
      </c>
      <c r="B3393" t="s">
        <v>1</v>
      </c>
      <c r="C3393" t="s">
        <v>279</v>
      </c>
      <c r="D3393">
        <v>-27.271709999999999</v>
      </c>
      <c r="E3393">
        <v>-48.331710000000001</v>
      </c>
      <c r="F3393" s="24" t="s">
        <v>2</v>
      </c>
      <c r="G3393" s="24" t="s">
        <v>3</v>
      </c>
      <c r="H3393" s="25">
        <v>42039</v>
      </c>
      <c r="I3393" s="12" t="s">
        <v>280</v>
      </c>
      <c r="J3393" s="12" t="s">
        <v>245</v>
      </c>
      <c r="K3393" s="12" t="s">
        <v>271</v>
      </c>
      <c r="L3393" s="24" t="s">
        <v>96</v>
      </c>
      <c r="M3393" s="24" t="s">
        <v>313</v>
      </c>
      <c r="N3393" t="s">
        <v>86</v>
      </c>
      <c r="O3393" s="24">
        <v>1</v>
      </c>
      <c r="P3393">
        <v>11</v>
      </c>
      <c r="Q3393">
        <v>11</v>
      </c>
      <c r="R3393" t="s">
        <v>18</v>
      </c>
      <c r="S3393" s="24">
        <v>20</v>
      </c>
      <c r="T3393" s="24">
        <v>15</v>
      </c>
      <c r="U3393" t="s">
        <v>194</v>
      </c>
      <c r="V3393" s="14" t="str">
        <f>VLOOKUP($U3393,look_up!$A$2:J3419,2,FALSE)</f>
        <v>Gastropoda</v>
      </c>
      <c r="W3393" s="14" t="str">
        <f>VLOOKUP($U3393,look_up!$A$2:K3419,3,FALSE)</f>
        <v>Species</v>
      </c>
      <c r="X3393" s="14" t="str">
        <f>VLOOKUP($U3393,look_up!$A$2:L3419,4,FALSE)</f>
        <v>NA</v>
      </c>
      <c r="Y3393" s="14" t="str">
        <f>VLOOKUP($U3393,look_up!A$2:K3419,5,FALSE)</f>
        <v>Animalia</v>
      </c>
      <c r="Z3393" s="14" t="str">
        <f>VLOOKUP($U3393,look_up!A$2:L3419,6,FALSE)</f>
        <v>Mollusca</v>
      </c>
      <c r="AA3393" s="14" t="str">
        <f>VLOOKUP($U3393,look_up!A$2:M3419,7,FALSE)</f>
        <v>Gastropoda</v>
      </c>
      <c r="AB3393" s="14" t="str">
        <f>VLOOKUP($U3393,look_up!$A$2:P3419,8,FALSE)</f>
        <v>Aplysiida</v>
      </c>
      <c r="AC3393" s="14" t="str">
        <f>VLOOKUP($U3393,look_up!$A$2:Q3419,9,FALSE)</f>
        <v>Aplysiidae</v>
      </c>
      <c r="AD3393" s="14">
        <f>VLOOKUP($U3393,look_up!A$2:P3419,10,FALSE)</f>
        <v>160029</v>
      </c>
      <c r="AE3393" s="16">
        <v>0</v>
      </c>
      <c r="AF3393" s="24" t="s">
        <v>216</v>
      </c>
      <c r="AG3393">
        <v>40</v>
      </c>
      <c r="AH3393" s="16" t="s">
        <v>273</v>
      </c>
      <c r="AI3393" s="16" t="s">
        <v>14</v>
      </c>
      <c r="AJ3393" s="16" t="s">
        <v>214</v>
      </c>
      <c r="AK3393" s="16" t="s">
        <v>237</v>
      </c>
      <c r="AL3393" s="16">
        <v>0</v>
      </c>
    </row>
    <row r="3394" spans="1:38" x14ac:dyDescent="0.3">
      <c r="A3394" s="24" t="s">
        <v>0</v>
      </c>
      <c r="B3394" t="s">
        <v>1</v>
      </c>
      <c r="C3394" t="s">
        <v>279</v>
      </c>
      <c r="D3394">
        <v>-27.271709999999999</v>
      </c>
      <c r="E3394">
        <v>-48.331710000000001</v>
      </c>
      <c r="F3394" s="24" t="s">
        <v>2</v>
      </c>
      <c r="G3394" s="24" t="s">
        <v>3</v>
      </c>
      <c r="H3394" s="25">
        <v>42039</v>
      </c>
      <c r="I3394" s="12" t="s">
        <v>280</v>
      </c>
      <c r="J3394" s="12" t="s">
        <v>245</v>
      </c>
      <c r="K3394" s="12" t="s">
        <v>271</v>
      </c>
      <c r="L3394" s="24" t="s">
        <v>96</v>
      </c>
      <c r="M3394" s="24" t="s">
        <v>313</v>
      </c>
      <c r="N3394" t="s">
        <v>86</v>
      </c>
      <c r="O3394" s="24">
        <v>2</v>
      </c>
      <c r="P3394">
        <v>11</v>
      </c>
      <c r="Q3394">
        <v>11</v>
      </c>
      <c r="R3394" t="s">
        <v>18</v>
      </c>
      <c r="S3394" s="24">
        <v>20</v>
      </c>
      <c r="T3394" s="24">
        <v>15</v>
      </c>
      <c r="U3394" t="s">
        <v>194</v>
      </c>
      <c r="V3394" s="14" t="str">
        <f>VLOOKUP($U3394,look_up!$A$2:J3420,2,FALSE)</f>
        <v>Gastropoda</v>
      </c>
      <c r="W3394" s="14" t="str">
        <f>VLOOKUP($U3394,look_up!$A$2:K3420,3,FALSE)</f>
        <v>Species</v>
      </c>
      <c r="X3394" s="14" t="str">
        <f>VLOOKUP($U3394,look_up!$A$2:L3420,4,FALSE)</f>
        <v>NA</v>
      </c>
      <c r="Y3394" s="14" t="str">
        <f>VLOOKUP($U3394,look_up!A$2:K3420,5,FALSE)</f>
        <v>Animalia</v>
      </c>
      <c r="Z3394" s="14" t="str">
        <f>VLOOKUP($U3394,look_up!A$2:L3420,6,FALSE)</f>
        <v>Mollusca</v>
      </c>
      <c r="AA3394" s="14" t="str">
        <f>VLOOKUP($U3394,look_up!A$2:M3420,7,FALSE)</f>
        <v>Gastropoda</v>
      </c>
      <c r="AB3394" s="14" t="str">
        <f>VLOOKUP($U3394,look_up!$A$2:P3420,8,FALSE)</f>
        <v>Aplysiida</v>
      </c>
      <c r="AC3394" s="14" t="str">
        <f>VLOOKUP($U3394,look_up!$A$2:Q3420,9,FALSE)</f>
        <v>Aplysiidae</v>
      </c>
      <c r="AD3394" s="14">
        <f>VLOOKUP($U3394,look_up!A$2:P3420,10,FALSE)</f>
        <v>160029</v>
      </c>
      <c r="AE3394" s="16">
        <v>0</v>
      </c>
      <c r="AF3394" s="24" t="s">
        <v>216</v>
      </c>
      <c r="AG3394">
        <v>40</v>
      </c>
      <c r="AH3394" s="16" t="s">
        <v>273</v>
      </c>
      <c r="AI3394" s="16" t="s">
        <v>14</v>
      </c>
      <c r="AJ3394" s="16" t="s">
        <v>214</v>
      </c>
      <c r="AK3394" s="16" t="s">
        <v>237</v>
      </c>
      <c r="AL3394" s="16">
        <v>0</v>
      </c>
    </row>
    <row r="3395" spans="1:38" x14ac:dyDescent="0.3">
      <c r="A3395" s="24" t="s">
        <v>0</v>
      </c>
      <c r="B3395" t="s">
        <v>1</v>
      </c>
      <c r="C3395" t="s">
        <v>279</v>
      </c>
      <c r="D3395">
        <v>-27.271709999999999</v>
      </c>
      <c r="E3395">
        <v>-48.331710000000001</v>
      </c>
      <c r="F3395" s="24" t="s">
        <v>2</v>
      </c>
      <c r="G3395" s="24" t="s">
        <v>3</v>
      </c>
      <c r="H3395" s="25">
        <v>42039</v>
      </c>
      <c r="I3395" s="12" t="s">
        <v>280</v>
      </c>
      <c r="J3395" s="12" t="s">
        <v>245</v>
      </c>
      <c r="K3395" s="12" t="s">
        <v>271</v>
      </c>
      <c r="L3395" s="24" t="s">
        <v>96</v>
      </c>
      <c r="M3395" s="24" t="s">
        <v>313</v>
      </c>
      <c r="N3395" t="s">
        <v>86</v>
      </c>
      <c r="O3395" s="24">
        <v>3</v>
      </c>
      <c r="P3395">
        <v>11</v>
      </c>
      <c r="Q3395">
        <v>11</v>
      </c>
      <c r="R3395" t="s">
        <v>18</v>
      </c>
      <c r="S3395" s="24">
        <v>20</v>
      </c>
      <c r="T3395" s="24">
        <v>15</v>
      </c>
      <c r="U3395" t="s">
        <v>194</v>
      </c>
      <c r="V3395" s="14" t="str">
        <f>VLOOKUP($U3395,look_up!$A$2:J3421,2,FALSE)</f>
        <v>Gastropoda</v>
      </c>
      <c r="W3395" s="14" t="str">
        <f>VLOOKUP($U3395,look_up!$A$2:K3421,3,FALSE)</f>
        <v>Species</v>
      </c>
      <c r="X3395" s="14" t="str">
        <f>VLOOKUP($U3395,look_up!$A$2:L3421,4,FALSE)</f>
        <v>NA</v>
      </c>
      <c r="Y3395" s="14" t="str">
        <f>VLOOKUP($U3395,look_up!A$2:K3421,5,FALSE)</f>
        <v>Animalia</v>
      </c>
      <c r="Z3395" s="14" t="str">
        <f>VLOOKUP($U3395,look_up!A$2:L3421,6,FALSE)</f>
        <v>Mollusca</v>
      </c>
      <c r="AA3395" s="14" t="str">
        <f>VLOOKUP($U3395,look_up!A$2:M3421,7,FALSE)</f>
        <v>Gastropoda</v>
      </c>
      <c r="AB3395" s="14" t="str">
        <f>VLOOKUP($U3395,look_up!$A$2:P3421,8,FALSE)</f>
        <v>Aplysiida</v>
      </c>
      <c r="AC3395" s="14" t="str">
        <f>VLOOKUP($U3395,look_up!$A$2:Q3421,9,FALSE)</f>
        <v>Aplysiidae</v>
      </c>
      <c r="AD3395" s="14">
        <f>VLOOKUP($U3395,look_up!A$2:P3421,10,FALSE)</f>
        <v>160029</v>
      </c>
      <c r="AE3395" s="16">
        <v>0</v>
      </c>
      <c r="AF3395" s="24" t="s">
        <v>216</v>
      </c>
      <c r="AG3395">
        <v>40</v>
      </c>
      <c r="AH3395" s="16" t="s">
        <v>273</v>
      </c>
      <c r="AI3395" s="16" t="s">
        <v>14</v>
      </c>
      <c r="AJ3395" s="16" t="s">
        <v>214</v>
      </c>
      <c r="AK3395" s="16" t="s">
        <v>237</v>
      </c>
      <c r="AL3395" s="16">
        <v>0</v>
      </c>
    </row>
    <row r="3396" spans="1:38" x14ac:dyDescent="0.3">
      <c r="A3396" s="24" t="s">
        <v>0</v>
      </c>
      <c r="B3396" t="s">
        <v>308</v>
      </c>
      <c r="C3396" t="s">
        <v>281</v>
      </c>
      <c r="D3396">
        <v>-27.274239999999999</v>
      </c>
      <c r="E3396">
        <v>-48.3339</v>
      </c>
      <c r="F3396" s="24" t="s">
        <v>2</v>
      </c>
      <c r="G3396" s="24" t="s">
        <v>3</v>
      </c>
      <c r="H3396" s="25">
        <v>42031</v>
      </c>
      <c r="I3396" s="12" t="s">
        <v>282</v>
      </c>
      <c r="J3396" s="12" t="s">
        <v>270</v>
      </c>
      <c r="K3396" s="12" t="s">
        <v>271</v>
      </c>
      <c r="L3396" s="24" t="s">
        <v>96</v>
      </c>
      <c r="M3396" s="24" t="s">
        <v>313</v>
      </c>
      <c r="N3396" t="s">
        <v>85</v>
      </c>
      <c r="O3396" s="24">
        <v>1</v>
      </c>
      <c r="P3396">
        <v>5</v>
      </c>
      <c r="Q3396">
        <v>5</v>
      </c>
      <c r="R3396">
        <v>27</v>
      </c>
      <c r="S3396" s="24">
        <v>4.7</v>
      </c>
      <c r="T3396" s="24">
        <v>3.4</v>
      </c>
      <c r="U3396" t="s">
        <v>194</v>
      </c>
      <c r="V3396" s="14" t="str">
        <f>VLOOKUP($U3396,look_up!$A$2:J3422,2,FALSE)</f>
        <v>Gastropoda</v>
      </c>
      <c r="W3396" s="14" t="str">
        <f>VLOOKUP($U3396,look_up!$A$2:K3422,3,FALSE)</f>
        <v>Species</v>
      </c>
      <c r="X3396" s="14" t="str">
        <f>VLOOKUP($U3396,look_up!$A$2:L3422,4,FALSE)</f>
        <v>NA</v>
      </c>
      <c r="Y3396" s="14" t="str">
        <f>VLOOKUP($U3396,look_up!A$2:K3422,5,FALSE)</f>
        <v>Animalia</v>
      </c>
      <c r="Z3396" s="14" t="str">
        <f>VLOOKUP($U3396,look_up!A$2:L3422,6,FALSE)</f>
        <v>Mollusca</v>
      </c>
      <c r="AA3396" s="14" t="str">
        <f>VLOOKUP($U3396,look_up!A$2:M3422,7,FALSE)</f>
        <v>Gastropoda</v>
      </c>
      <c r="AB3396" s="14" t="str">
        <f>VLOOKUP($U3396,look_up!$A$2:P3422,8,FALSE)</f>
        <v>Aplysiida</v>
      </c>
      <c r="AC3396" s="14" t="str">
        <f>VLOOKUP($U3396,look_up!$A$2:Q3422,9,FALSE)</f>
        <v>Aplysiidae</v>
      </c>
      <c r="AD3396" s="14">
        <f>VLOOKUP($U3396,look_up!A$2:P3422,10,FALSE)</f>
        <v>160029</v>
      </c>
      <c r="AE3396" s="16">
        <v>0</v>
      </c>
      <c r="AF3396" s="24" t="s">
        <v>216</v>
      </c>
      <c r="AG3396">
        <v>40</v>
      </c>
      <c r="AH3396" s="16" t="s">
        <v>273</v>
      </c>
      <c r="AI3396" s="16" t="s">
        <v>14</v>
      </c>
      <c r="AJ3396" s="16" t="s">
        <v>214</v>
      </c>
      <c r="AK3396" s="16" t="s">
        <v>237</v>
      </c>
      <c r="AL3396" s="16">
        <v>0</v>
      </c>
    </row>
    <row r="3397" spans="1:38" x14ac:dyDescent="0.3">
      <c r="A3397" s="24" t="s">
        <v>0</v>
      </c>
      <c r="B3397" t="s">
        <v>308</v>
      </c>
      <c r="C3397" t="s">
        <v>281</v>
      </c>
      <c r="D3397">
        <v>-27.274239999999999</v>
      </c>
      <c r="E3397">
        <v>-48.3339</v>
      </c>
      <c r="F3397" s="24" t="s">
        <v>2</v>
      </c>
      <c r="G3397" s="24" t="s">
        <v>3</v>
      </c>
      <c r="H3397" s="25">
        <v>42031</v>
      </c>
      <c r="I3397" s="12" t="s">
        <v>282</v>
      </c>
      <c r="J3397" s="12" t="s">
        <v>270</v>
      </c>
      <c r="K3397" s="12" t="s">
        <v>271</v>
      </c>
      <c r="L3397" s="24" t="s">
        <v>96</v>
      </c>
      <c r="M3397" s="24" t="s">
        <v>313</v>
      </c>
      <c r="N3397" t="s">
        <v>85</v>
      </c>
      <c r="O3397" s="24">
        <v>2</v>
      </c>
      <c r="P3397">
        <v>5</v>
      </c>
      <c r="Q3397">
        <v>5</v>
      </c>
      <c r="R3397">
        <v>27</v>
      </c>
      <c r="S3397" s="24">
        <v>4.7</v>
      </c>
      <c r="T3397" s="24">
        <v>3.4</v>
      </c>
      <c r="U3397" t="s">
        <v>194</v>
      </c>
      <c r="V3397" s="14" t="str">
        <f>VLOOKUP($U3397,look_up!$A$2:J3423,2,FALSE)</f>
        <v>Gastropoda</v>
      </c>
      <c r="W3397" s="14" t="str">
        <f>VLOOKUP($U3397,look_up!$A$2:K3423,3,FALSE)</f>
        <v>Species</v>
      </c>
      <c r="X3397" s="14" t="str">
        <f>VLOOKUP($U3397,look_up!$A$2:L3423,4,FALSE)</f>
        <v>NA</v>
      </c>
      <c r="Y3397" s="14" t="str">
        <f>VLOOKUP($U3397,look_up!A$2:K3423,5,FALSE)</f>
        <v>Animalia</v>
      </c>
      <c r="Z3397" s="14" t="str">
        <f>VLOOKUP($U3397,look_up!A$2:L3423,6,FALSE)</f>
        <v>Mollusca</v>
      </c>
      <c r="AA3397" s="14" t="str">
        <f>VLOOKUP($U3397,look_up!A$2:M3423,7,FALSE)</f>
        <v>Gastropoda</v>
      </c>
      <c r="AB3397" s="14" t="str">
        <f>VLOOKUP($U3397,look_up!$A$2:P3423,8,FALSE)</f>
        <v>Aplysiida</v>
      </c>
      <c r="AC3397" s="14" t="str">
        <f>VLOOKUP($U3397,look_up!$A$2:Q3423,9,FALSE)</f>
        <v>Aplysiidae</v>
      </c>
      <c r="AD3397" s="14">
        <f>VLOOKUP($U3397,look_up!A$2:P3423,10,FALSE)</f>
        <v>160029</v>
      </c>
      <c r="AE3397" s="16">
        <v>0</v>
      </c>
      <c r="AF3397" s="24" t="s">
        <v>216</v>
      </c>
      <c r="AG3397">
        <v>40</v>
      </c>
      <c r="AH3397" s="16" t="s">
        <v>273</v>
      </c>
      <c r="AI3397" s="16" t="s">
        <v>14</v>
      </c>
      <c r="AJ3397" s="16" t="s">
        <v>214</v>
      </c>
      <c r="AK3397" s="16" t="s">
        <v>237</v>
      </c>
      <c r="AL3397" s="16">
        <v>0</v>
      </c>
    </row>
    <row r="3398" spans="1:38" x14ac:dyDescent="0.3">
      <c r="A3398" s="24" t="s">
        <v>0</v>
      </c>
      <c r="B3398" t="s">
        <v>308</v>
      </c>
      <c r="C3398" t="s">
        <v>281</v>
      </c>
      <c r="D3398">
        <v>-27.274239999999999</v>
      </c>
      <c r="E3398">
        <v>-48.3339</v>
      </c>
      <c r="F3398" s="24" t="s">
        <v>2</v>
      </c>
      <c r="G3398" s="24" t="s">
        <v>3</v>
      </c>
      <c r="H3398" s="25">
        <v>42031</v>
      </c>
      <c r="I3398" s="12" t="s">
        <v>282</v>
      </c>
      <c r="J3398" s="12" t="s">
        <v>270</v>
      </c>
      <c r="K3398" s="12" t="s">
        <v>271</v>
      </c>
      <c r="L3398" s="24" t="s">
        <v>96</v>
      </c>
      <c r="M3398" s="24" t="s">
        <v>313</v>
      </c>
      <c r="N3398" t="s">
        <v>85</v>
      </c>
      <c r="O3398" s="24">
        <v>3</v>
      </c>
      <c r="P3398">
        <v>5</v>
      </c>
      <c r="Q3398">
        <v>5</v>
      </c>
      <c r="R3398">
        <v>27</v>
      </c>
      <c r="S3398" s="24">
        <v>4.7</v>
      </c>
      <c r="T3398" s="24">
        <v>3.4</v>
      </c>
      <c r="U3398" t="s">
        <v>194</v>
      </c>
      <c r="V3398" s="14" t="str">
        <f>VLOOKUP($U3398,look_up!$A$2:J3424,2,FALSE)</f>
        <v>Gastropoda</v>
      </c>
      <c r="W3398" s="14" t="str">
        <f>VLOOKUP($U3398,look_up!$A$2:K3424,3,FALSE)</f>
        <v>Species</v>
      </c>
      <c r="X3398" s="14" t="str">
        <f>VLOOKUP($U3398,look_up!$A$2:L3424,4,FALSE)</f>
        <v>NA</v>
      </c>
      <c r="Y3398" s="14" t="str">
        <f>VLOOKUP($U3398,look_up!A$2:K3424,5,FALSE)</f>
        <v>Animalia</v>
      </c>
      <c r="Z3398" s="14" t="str">
        <f>VLOOKUP($U3398,look_up!A$2:L3424,6,FALSE)</f>
        <v>Mollusca</v>
      </c>
      <c r="AA3398" s="14" t="str">
        <f>VLOOKUP($U3398,look_up!A$2:M3424,7,FALSE)</f>
        <v>Gastropoda</v>
      </c>
      <c r="AB3398" s="14" t="str">
        <f>VLOOKUP($U3398,look_up!$A$2:P3424,8,FALSE)</f>
        <v>Aplysiida</v>
      </c>
      <c r="AC3398" s="14" t="str">
        <f>VLOOKUP($U3398,look_up!$A$2:Q3424,9,FALSE)</f>
        <v>Aplysiidae</v>
      </c>
      <c r="AD3398" s="14">
        <f>VLOOKUP($U3398,look_up!A$2:P3424,10,FALSE)</f>
        <v>160029</v>
      </c>
      <c r="AE3398" s="16">
        <v>0</v>
      </c>
      <c r="AF3398" s="24" t="s">
        <v>216</v>
      </c>
      <c r="AG3398">
        <v>40</v>
      </c>
      <c r="AH3398" s="16" t="s">
        <v>273</v>
      </c>
      <c r="AI3398" s="16" t="s">
        <v>14</v>
      </c>
      <c r="AJ3398" s="16" t="s">
        <v>214</v>
      </c>
      <c r="AK3398" s="16" t="s">
        <v>237</v>
      </c>
      <c r="AL3398" s="16">
        <v>0</v>
      </c>
    </row>
    <row r="3399" spans="1:38" x14ac:dyDescent="0.3">
      <c r="A3399" s="24" t="s">
        <v>0</v>
      </c>
      <c r="B3399" t="s">
        <v>308</v>
      </c>
      <c r="C3399" t="s">
        <v>281</v>
      </c>
      <c r="D3399">
        <v>-27.274239999999999</v>
      </c>
      <c r="E3399">
        <v>-48.3339</v>
      </c>
      <c r="F3399" s="24" t="s">
        <v>2</v>
      </c>
      <c r="G3399" s="24" t="s">
        <v>3</v>
      </c>
      <c r="H3399" s="25">
        <v>42031</v>
      </c>
      <c r="I3399" s="12" t="s">
        <v>282</v>
      </c>
      <c r="J3399" s="12" t="s">
        <v>270</v>
      </c>
      <c r="K3399" s="12" t="s">
        <v>271</v>
      </c>
      <c r="L3399" s="24" t="s">
        <v>96</v>
      </c>
      <c r="M3399" s="24" t="s">
        <v>313</v>
      </c>
      <c r="N3399" t="s">
        <v>85</v>
      </c>
      <c r="O3399" s="24">
        <v>1</v>
      </c>
      <c r="P3399">
        <v>10</v>
      </c>
      <c r="Q3399">
        <v>10</v>
      </c>
      <c r="R3399">
        <v>26</v>
      </c>
      <c r="S3399" s="24">
        <v>4.7</v>
      </c>
      <c r="T3399" s="24">
        <v>5</v>
      </c>
      <c r="U3399" t="s">
        <v>194</v>
      </c>
      <c r="V3399" s="14" t="str">
        <f>VLOOKUP($U3399,look_up!$A$2:J3425,2,FALSE)</f>
        <v>Gastropoda</v>
      </c>
      <c r="W3399" s="14" t="str">
        <f>VLOOKUP($U3399,look_up!$A$2:K3425,3,FALSE)</f>
        <v>Species</v>
      </c>
      <c r="X3399" s="14" t="str">
        <f>VLOOKUP($U3399,look_up!$A$2:L3425,4,FALSE)</f>
        <v>NA</v>
      </c>
      <c r="Y3399" s="14" t="str">
        <f>VLOOKUP($U3399,look_up!A$2:K3425,5,FALSE)</f>
        <v>Animalia</v>
      </c>
      <c r="Z3399" s="14" t="str">
        <f>VLOOKUP($U3399,look_up!A$2:L3425,6,FALSE)</f>
        <v>Mollusca</v>
      </c>
      <c r="AA3399" s="14" t="str">
        <f>VLOOKUP($U3399,look_up!A$2:M3425,7,FALSE)</f>
        <v>Gastropoda</v>
      </c>
      <c r="AB3399" s="14" t="str">
        <f>VLOOKUP($U3399,look_up!$A$2:P3425,8,FALSE)</f>
        <v>Aplysiida</v>
      </c>
      <c r="AC3399" s="14" t="str">
        <f>VLOOKUP($U3399,look_up!$A$2:Q3425,9,FALSE)</f>
        <v>Aplysiidae</v>
      </c>
      <c r="AD3399" s="14">
        <f>VLOOKUP($U3399,look_up!A$2:P3425,10,FALSE)</f>
        <v>160029</v>
      </c>
      <c r="AE3399" s="16">
        <v>0</v>
      </c>
      <c r="AF3399" s="24" t="s">
        <v>216</v>
      </c>
      <c r="AG3399">
        <v>40</v>
      </c>
      <c r="AH3399" s="16" t="s">
        <v>273</v>
      </c>
      <c r="AI3399" s="16" t="s">
        <v>14</v>
      </c>
      <c r="AJ3399" s="16" t="s">
        <v>214</v>
      </c>
      <c r="AK3399" s="16" t="s">
        <v>237</v>
      </c>
      <c r="AL3399" s="16">
        <v>0</v>
      </c>
    </row>
    <row r="3400" spans="1:38" x14ac:dyDescent="0.3">
      <c r="A3400" s="24" t="s">
        <v>0</v>
      </c>
      <c r="B3400" t="s">
        <v>308</v>
      </c>
      <c r="C3400" t="s">
        <v>281</v>
      </c>
      <c r="D3400">
        <v>-27.274239999999999</v>
      </c>
      <c r="E3400">
        <v>-48.3339</v>
      </c>
      <c r="F3400" s="24" t="s">
        <v>2</v>
      </c>
      <c r="G3400" s="24" t="s">
        <v>3</v>
      </c>
      <c r="H3400" s="25">
        <v>42031</v>
      </c>
      <c r="I3400" s="12" t="s">
        <v>282</v>
      </c>
      <c r="J3400" s="12" t="s">
        <v>270</v>
      </c>
      <c r="K3400" s="12" t="s">
        <v>271</v>
      </c>
      <c r="L3400" s="24" t="s">
        <v>96</v>
      </c>
      <c r="M3400" s="24" t="s">
        <v>313</v>
      </c>
      <c r="N3400" t="s">
        <v>85</v>
      </c>
      <c r="O3400" s="24">
        <v>2</v>
      </c>
      <c r="P3400">
        <v>10</v>
      </c>
      <c r="Q3400">
        <v>10</v>
      </c>
      <c r="R3400">
        <v>26</v>
      </c>
      <c r="S3400" s="24">
        <v>4.7</v>
      </c>
      <c r="T3400" s="24">
        <v>5</v>
      </c>
      <c r="U3400" t="s">
        <v>194</v>
      </c>
      <c r="V3400" s="14" t="str">
        <f>VLOOKUP($U3400,look_up!$A$2:J3426,2,FALSE)</f>
        <v>Gastropoda</v>
      </c>
      <c r="W3400" s="14" t="str">
        <f>VLOOKUP($U3400,look_up!$A$2:K3426,3,FALSE)</f>
        <v>Species</v>
      </c>
      <c r="X3400" s="14" t="str">
        <f>VLOOKUP($U3400,look_up!$A$2:L3426,4,FALSE)</f>
        <v>NA</v>
      </c>
      <c r="Y3400" s="14" t="str">
        <f>VLOOKUP($U3400,look_up!A$2:K3426,5,FALSE)</f>
        <v>Animalia</v>
      </c>
      <c r="Z3400" s="14" t="str">
        <f>VLOOKUP($U3400,look_up!A$2:L3426,6,FALSE)</f>
        <v>Mollusca</v>
      </c>
      <c r="AA3400" s="14" t="str">
        <f>VLOOKUP($U3400,look_up!A$2:M3426,7,FALSE)</f>
        <v>Gastropoda</v>
      </c>
      <c r="AB3400" s="14" t="str">
        <f>VLOOKUP($U3400,look_up!$A$2:P3426,8,FALSE)</f>
        <v>Aplysiida</v>
      </c>
      <c r="AC3400" s="14" t="str">
        <f>VLOOKUP($U3400,look_up!$A$2:Q3426,9,FALSE)</f>
        <v>Aplysiidae</v>
      </c>
      <c r="AD3400" s="14">
        <f>VLOOKUP($U3400,look_up!A$2:P3426,10,FALSE)</f>
        <v>160029</v>
      </c>
      <c r="AE3400" s="16">
        <v>0</v>
      </c>
      <c r="AF3400" s="24" t="s">
        <v>216</v>
      </c>
      <c r="AG3400">
        <v>40</v>
      </c>
      <c r="AH3400" s="16" t="s">
        <v>273</v>
      </c>
      <c r="AI3400" s="16" t="s">
        <v>14</v>
      </c>
      <c r="AJ3400" s="16" t="s">
        <v>214</v>
      </c>
      <c r="AK3400" s="16" t="s">
        <v>237</v>
      </c>
      <c r="AL3400" s="16">
        <v>0</v>
      </c>
    </row>
    <row r="3401" spans="1:38" x14ac:dyDescent="0.3">
      <c r="A3401" s="24" t="s">
        <v>0</v>
      </c>
      <c r="B3401" t="s">
        <v>308</v>
      </c>
      <c r="C3401" t="s">
        <v>281</v>
      </c>
      <c r="D3401">
        <v>-27.274239999999999</v>
      </c>
      <c r="E3401">
        <v>-48.3339</v>
      </c>
      <c r="F3401" s="24" t="s">
        <v>2</v>
      </c>
      <c r="G3401" s="24" t="s">
        <v>3</v>
      </c>
      <c r="H3401" s="25">
        <v>42031</v>
      </c>
      <c r="I3401" s="12" t="s">
        <v>282</v>
      </c>
      <c r="J3401" s="12" t="s">
        <v>270</v>
      </c>
      <c r="K3401" s="12" t="s">
        <v>271</v>
      </c>
      <c r="L3401" s="24" t="s">
        <v>96</v>
      </c>
      <c r="M3401" s="24" t="s">
        <v>313</v>
      </c>
      <c r="N3401" t="s">
        <v>85</v>
      </c>
      <c r="O3401" s="24">
        <v>3</v>
      </c>
      <c r="P3401">
        <v>10</v>
      </c>
      <c r="Q3401">
        <v>10</v>
      </c>
      <c r="R3401">
        <v>26</v>
      </c>
      <c r="S3401" s="24">
        <v>4.7</v>
      </c>
      <c r="T3401" s="24">
        <v>5</v>
      </c>
      <c r="U3401" t="s">
        <v>194</v>
      </c>
      <c r="V3401" s="14" t="str">
        <f>VLOOKUP($U3401,look_up!$A$2:J3427,2,FALSE)</f>
        <v>Gastropoda</v>
      </c>
      <c r="W3401" s="14" t="str">
        <f>VLOOKUP($U3401,look_up!$A$2:K3427,3,FALSE)</f>
        <v>Species</v>
      </c>
      <c r="X3401" s="14" t="str">
        <f>VLOOKUP($U3401,look_up!$A$2:L3427,4,FALSE)</f>
        <v>NA</v>
      </c>
      <c r="Y3401" s="14" t="str">
        <f>VLOOKUP($U3401,look_up!A$2:K3427,5,FALSE)</f>
        <v>Animalia</v>
      </c>
      <c r="Z3401" s="14" t="str">
        <f>VLOOKUP($U3401,look_up!A$2:L3427,6,FALSE)</f>
        <v>Mollusca</v>
      </c>
      <c r="AA3401" s="14" t="str">
        <f>VLOOKUP($U3401,look_up!A$2:M3427,7,FALSE)</f>
        <v>Gastropoda</v>
      </c>
      <c r="AB3401" s="14" t="str">
        <f>VLOOKUP($U3401,look_up!$A$2:P3427,8,FALSE)</f>
        <v>Aplysiida</v>
      </c>
      <c r="AC3401" s="14" t="str">
        <f>VLOOKUP($U3401,look_up!$A$2:Q3427,9,FALSE)</f>
        <v>Aplysiidae</v>
      </c>
      <c r="AD3401" s="14">
        <f>VLOOKUP($U3401,look_up!A$2:P3427,10,FALSE)</f>
        <v>160029</v>
      </c>
      <c r="AE3401" s="16">
        <v>0</v>
      </c>
      <c r="AF3401" s="24" t="s">
        <v>216</v>
      </c>
      <c r="AG3401">
        <v>40</v>
      </c>
      <c r="AH3401" s="16" t="s">
        <v>273</v>
      </c>
      <c r="AI3401" s="16" t="s">
        <v>14</v>
      </c>
      <c r="AJ3401" s="16" t="s">
        <v>214</v>
      </c>
      <c r="AK3401" s="16" t="s">
        <v>237</v>
      </c>
      <c r="AL3401" s="16">
        <v>0</v>
      </c>
    </row>
    <row r="3402" spans="1:38" x14ac:dyDescent="0.3">
      <c r="A3402" s="24" t="s">
        <v>0</v>
      </c>
      <c r="B3402" t="s">
        <v>267</v>
      </c>
      <c r="C3402" t="s">
        <v>283</v>
      </c>
      <c r="D3402">
        <v>-27.27486</v>
      </c>
      <c r="E3402">
        <v>-48.36674</v>
      </c>
      <c r="F3402" s="24" t="s">
        <v>2</v>
      </c>
      <c r="G3402" s="24" t="s">
        <v>3</v>
      </c>
      <c r="H3402" s="25">
        <v>42024</v>
      </c>
      <c r="I3402" s="12" t="s">
        <v>248</v>
      </c>
      <c r="J3402" s="12" t="s">
        <v>270</v>
      </c>
      <c r="K3402" s="12" t="s">
        <v>271</v>
      </c>
      <c r="L3402" s="24" t="s">
        <v>96</v>
      </c>
      <c r="M3402" s="24" t="s">
        <v>313</v>
      </c>
      <c r="N3402" t="s">
        <v>85</v>
      </c>
      <c r="O3402" s="24">
        <v>1</v>
      </c>
      <c r="P3402">
        <v>5</v>
      </c>
      <c r="Q3402">
        <v>5</v>
      </c>
      <c r="R3402">
        <v>27</v>
      </c>
      <c r="S3402" s="24">
        <v>10.7</v>
      </c>
      <c r="T3402" s="24">
        <v>4</v>
      </c>
      <c r="U3402" t="s">
        <v>194</v>
      </c>
      <c r="V3402" s="14" t="str">
        <f>VLOOKUP($U3402,look_up!$A$2:J3428,2,FALSE)</f>
        <v>Gastropoda</v>
      </c>
      <c r="W3402" s="14" t="str">
        <f>VLOOKUP($U3402,look_up!$A$2:K3428,3,FALSE)</f>
        <v>Species</v>
      </c>
      <c r="X3402" s="14" t="str">
        <f>VLOOKUP($U3402,look_up!$A$2:L3428,4,FALSE)</f>
        <v>NA</v>
      </c>
      <c r="Y3402" s="14" t="str">
        <f>VLOOKUP($U3402,look_up!A$2:K3428,5,FALSE)</f>
        <v>Animalia</v>
      </c>
      <c r="Z3402" s="14" t="str">
        <f>VLOOKUP($U3402,look_up!A$2:L3428,6,FALSE)</f>
        <v>Mollusca</v>
      </c>
      <c r="AA3402" s="14" t="str">
        <f>VLOOKUP($U3402,look_up!A$2:M3428,7,FALSE)</f>
        <v>Gastropoda</v>
      </c>
      <c r="AB3402" s="14" t="str">
        <f>VLOOKUP($U3402,look_up!$A$2:P3428,8,FALSE)</f>
        <v>Aplysiida</v>
      </c>
      <c r="AC3402" s="14" t="str">
        <f>VLOOKUP($U3402,look_up!$A$2:Q3428,9,FALSE)</f>
        <v>Aplysiidae</v>
      </c>
      <c r="AD3402" s="14">
        <f>VLOOKUP($U3402,look_up!A$2:P3428,10,FALSE)</f>
        <v>160029</v>
      </c>
      <c r="AE3402" s="16">
        <v>0</v>
      </c>
      <c r="AF3402" s="24" t="s">
        <v>216</v>
      </c>
      <c r="AG3402">
        <v>40</v>
      </c>
      <c r="AH3402" s="16" t="s">
        <v>273</v>
      </c>
      <c r="AI3402" s="16" t="s">
        <v>14</v>
      </c>
      <c r="AJ3402" s="16" t="s">
        <v>214</v>
      </c>
      <c r="AK3402" s="16" t="s">
        <v>237</v>
      </c>
      <c r="AL3402" s="16">
        <v>0</v>
      </c>
    </row>
    <row r="3403" spans="1:38" x14ac:dyDescent="0.3">
      <c r="A3403" s="24" t="s">
        <v>0</v>
      </c>
      <c r="B3403" t="s">
        <v>267</v>
      </c>
      <c r="C3403" t="s">
        <v>283</v>
      </c>
      <c r="D3403">
        <v>-27.27486</v>
      </c>
      <c r="E3403">
        <v>-48.36674</v>
      </c>
      <c r="F3403" s="24" t="s">
        <v>2</v>
      </c>
      <c r="G3403" s="24" t="s">
        <v>3</v>
      </c>
      <c r="H3403" s="25">
        <v>42024</v>
      </c>
      <c r="I3403" s="12" t="s">
        <v>248</v>
      </c>
      <c r="J3403" s="12" t="s">
        <v>270</v>
      </c>
      <c r="K3403" s="12" t="s">
        <v>271</v>
      </c>
      <c r="L3403" s="24" t="s">
        <v>96</v>
      </c>
      <c r="M3403" s="24" t="s">
        <v>313</v>
      </c>
      <c r="N3403" t="s">
        <v>85</v>
      </c>
      <c r="O3403" s="24">
        <v>2</v>
      </c>
      <c r="P3403">
        <v>5</v>
      </c>
      <c r="Q3403">
        <v>5</v>
      </c>
      <c r="R3403">
        <v>27</v>
      </c>
      <c r="S3403" s="24">
        <v>10.7</v>
      </c>
      <c r="T3403" s="24">
        <v>4</v>
      </c>
      <c r="U3403" t="s">
        <v>194</v>
      </c>
      <c r="V3403" s="14" t="str">
        <f>VLOOKUP($U3403,look_up!$A$2:J3429,2,FALSE)</f>
        <v>Gastropoda</v>
      </c>
      <c r="W3403" s="14" t="str">
        <f>VLOOKUP($U3403,look_up!$A$2:K3429,3,FALSE)</f>
        <v>Species</v>
      </c>
      <c r="X3403" s="14" t="str">
        <f>VLOOKUP($U3403,look_up!$A$2:L3429,4,FALSE)</f>
        <v>NA</v>
      </c>
      <c r="Y3403" s="14" t="str">
        <f>VLOOKUP($U3403,look_up!A$2:K3429,5,FALSE)</f>
        <v>Animalia</v>
      </c>
      <c r="Z3403" s="14" t="str">
        <f>VLOOKUP($U3403,look_up!A$2:L3429,6,FALSE)</f>
        <v>Mollusca</v>
      </c>
      <c r="AA3403" s="14" t="str">
        <f>VLOOKUP($U3403,look_up!A$2:M3429,7,FALSE)</f>
        <v>Gastropoda</v>
      </c>
      <c r="AB3403" s="14" t="str">
        <f>VLOOKUP($U3403,look_up!$A$2:P3429,8,FALSE)</f>
        <v>Aplysiida</v>
      </c>
      <c r="AC3403" s="14" t="str">
        <f>VLOOKUP($U3403,look_up!$A$2:Q3429,9,FALSE)</f>
        <v>Aplysiidae</v>
      </c>
      <c r="AD3403" s="14">
        <f>VLOOKUP($U3403,look_up!A$2:P3429,10,FALSE)</f>
        <v>160029</v>
      </c>
      <c r="AE3403" s="16">
        <v>0</v>
      </c>
      <c r="AF3403" s="24" t="s">
        <v>216</v>
      </c>
      <c r="AG3403">
        <v>40</v>
      </c>
      <c r="AH3403" s="16" t="s">
        <v>273</v>
      </c>
      <c r="AI3403" s="16" t="s">
        <v>14</v>
      </c>
      <c r="AJ3403" s="16" t="s">
        <v>214</v>
      </c>
      <c r="AK3403" s="16" t="s">
        <v>237</v>
      </c>
      <c r="AL3403" s="16">
        <v>0</v>
      </c>
    </row>
    <row r="3404" spans="1:38" x14ac:dyDescent="0.3">
      <c r="A3404" s="24" t="s">
        <v>0</v>
      </c>
      <c r="B3404" t="s">
        <v>267</v>
      </c>
      <c r="C3404" t="s">
        <v>283</v>
      </c>
      <c r="D3404">
        <v>-27.27486</v>
      </c>
      <c r="E3404">
        <v>-48.36674</v>
      </c>
      <c r="F3404" s="24" t="s">
        <v>2</v>
      </c>
      <c r="G3404" s="24" t="s">
        <v>3</v>
      </c>
      <c r="H3404" s="25">
        <v>42024</v>
      </c>
      <c r="I3404" s="12" t="s">
        <v>248</v>
      </c>
      <c r="J3404" s="12" t="s">
        <v>270</v>
      </c>
      <c r="K3404" s="12" t="s">
        <v>271</v>
      </c>
      <c r="L3404" s="24" t="s">
        <v>96</v>
      </c>
      <c r="M3404" s="24" t="s">
        <v>313</v>
      </c>
      <c r="N3404" t="s">
        <v>85</v>
      </c>
      <c r="O3404" s="24">
        <v>3</v>
      </c>
      <c r="P3404">
        <v>5</v>
      </c>
      <c r="Q3404">
        <v>5</v>
      </c>
      <c r="R3404">
        <v>27</v>
      </c>
      <c r="S3404" s="24">
        <v>10.7</v>
      </c>
      <c r="T3404" s="24">
        <v>4</v>
      </c>
      <c r="U3404" t="s">
        <v>194</v>
      </c>
      <c r="V3404" s="14" t="str">
        <f>VLOOKUP($U3404,look_up!$A$2:J3430,2,FALSE)</f>
        <v>Gastropoda</v>
      </c>
      <c r="W3404" s="14" t="str">
        <f>VLOOKUP($U3404,look_up!$A$2:K3430,3,FALSE)</f>
        <v>Species</v>
      </c>
      <c r="X3404" s="14" t="str">
        <f>VLOOKUP($U3404,look_up!$A$2:L3430,4,FALSE)</f>
        <v>NA</v>
      </c>
      <c r="Y3404" s="14" t="str">
        <f>VLOOKUP($U3404,look_up!A$2:K3430,5,FALSE)</f>
        <v>Animalia</v>
      </c>
      <c r="Z3404" s="14" t="str">
        <f>VLOOKUP($U3404,look_up!A$2:L3430,6,FALSE)</f>
        <v>Mollusca</v>
      </c>
      <c r="AA3404" s="14" t="str">
        <f>VLOOKUP($U3404,look_up!A$2:M3430,7,FALSE)</f>
        <v>Gastropoda</v>
      </c>
      <c r="AB3404" s="14" t="str">
        <f>VLOOKUP($U3404,look_up!$A$2:P3430,8,FALSE)</f>
        <v>Aplysiida</v>
      </c>
      <c r="AC3404" s="14" t="str">
        <f>VLOOKUP($U3404,look_up!$A$2:Q3430,9,FALSE)</f>
        <v>Aplysiidae</v>
      </c>
      <c r="AD3404" s="14">
        <f>VLOOKUP($U3404,look_up!A$2:P3430,10,FALSE)</f>
        <v>160029</v>
      </c>
      <c r="AE3404" s="16">
        <v>0</v>
      </c>
      <c r="AF3404" s="24" t="s">
        <v>216</v>
      </c>
      <c r="AG3404">
        <v>40</v>
      </c>
      <c r="AH3404" s="16" t="s">
        <v>273</v>
      </c>
      <c r="AI3404" s="16" t="s">
        <v>14</v>
      </c>
      <c r="AJ3404" s="16" t="s">
        <v>214</v>
      </c>
      <c r="AK3404" s="16" t="s">
        <v>237</v>
      </c>
      <c r="AL3404" s="16">
        <v>0</v>
      </c>
    </row>
    <row r="3405" spans="1:38" x14ac:dyDescent="0.3">
      <c r="A3405" s="24" t="s">
        <v>0</v>
      </c>
      <c r="B3405" t="s">
        <v>267</v>
      </c>
      <c r="C3405" t="s">
        <v>283</v>
      </c>
      <c r="D3405">
        <v>-27.27486</v>
      </c>
      <c r="E3405">
        <v>-48.36674</v>
      </c>
      <c r="F3405" s="24" t="s">
        <v>2</v>
      </c>
      <c r="G3405" s="24" t="s">
        <v>3</v>
      </c>
      <c r="H3405" s="25">
        <v>42024</v>
      </c>
      <c r="I3405" s="12" t="s">
        <v>248</v>
      </c>
      <c r="J3405" s="12" t="s">
        <v>270</v>
      </c>
      <c r="K3405" s="12" t="s">
        <v>271</v>
      </c>
      <c r="L3405" s="24" t="s">
        <v>96</v>
      </c>
      <c r="M3405" s="24" t="s">
        <v>313</v>
      </c>
      <c r="N3405" t="s">
        <v>85</v>
      </c>
      <c r="O3405" s="24">
        <v>1</v>
      </c>
      <c r="P3405">
        <v>10</v>
      </c>
      <c r="Q3405">
        <v>10</v>
      </c>
      <c r="R3405">
        <v>28</v>
      </c>
      <c r="S3405" s="24">
        <v>10.7</v>
      </c>
      <c r="T3405" s="24">
        <v>10</v>
      </c>
      <c r="U3405" t="s">
        <v>194</v>
      </c>
      <c r="V3405" s="14" t="str">
        <f>VLOOKUP($U3405,look_up!$A$2:J3431,2,FALSE)</f>
        <v>Gastropoda</v>
      </c>
      <c r="W3405" s="14" t="str">
        <f>VLOOKUP($U3405,look_up!$A$2:K3431,3,FALSE)</f>
        <v>Species</v>
      </c>
      <c r="X3405" s="14" t="str">
        <f>VLOOKUP($U3405,look_up!$A$2:L3431,4,FALSE)</f>
        <v>NA</v>
      </c>
      <c r="Y3405" s="14" t="str">
        <f>VLOOKUP($U3405,look_up!A$2:K3431,5,FALSE)</f>
        <v>Animalia</v>
      </c>
      <c r="Z3405" s="14" t="str">
        <f>VLOOKUP($U3405,look_up!A$2:L3431,6,FALSE)</f>
        <v>Mollusca</v>
      </c>
      <c r="AA3405" s="14" t="str">
        <f>VLOOKUP($U3405,look_up!A$2:M3431,7,FALSE)</f>
        <v>Gastropoda</v>
      </c>
      <c r="AB3405" s="14" t="str">
        <f>VLOOKUP($U3405,look_up!$A$2:P3431,8,FALSE)</f>
        <v>Aplysiida</v>
      </c>
      <c r="AC3405" s="14" t="str">
        <f>VLOOKUP($U3405,look_up!$A$2:Q3431,9,FALSE)</f>
        <v>Aplysiidae</v>
      </c>
      <c r="AD3405" s="14">
        <f>VLOOKUP($U3405,look_up!A$2:P3431,10,FALSE)</f>
        <v>160029</v>
      </c>
      <c r="AE3405" s="16">
        <v>0</v>
      </c>
      <c r="AF3405" s="24" t="s">
        <v>216</v>
      </c>
      <c r="AG3405">
        <v>40</v>
      </c>
      <c r="AH3405" s="16" t="s">
        <v>273</v>
      </c>
      <c r="AI3405" s="16" t="s">
        <v>14</v>
      </c>
      <c r="AJ3405" s="16" t="s">
        <v>214</v>
      </c>
      <c r="AK3405" s="16" t="s">
        <v>237</v>
      </c>
      <c r="AL3405" s="16">
        <v>0</v>
      </c>
    </row>
    <row r="3406" spans="1:38" x14ac:dyDescent="0.3">
      <c r="A3406" s="24" t="s">
        <v>0</v>
      </c>
      <c r="B3406" t="s">
        <v>267</v>
      </c>
      <c r="C3406" t="s">
        <v>283</v>
      </c>
      <c r="D3406">
        <v>-27.27486</v>
      </c>
      <c r="E3406">
        <v>-48.36674</v>
      </c>
      <c r="F3406" s="24" t="s">
        <v>2</v>
      </c>
      <c r="G3406" s="24" t="s">
        <v>3</v>
      </c>
      <c r="H3406" s="25">
        <v>42024</v>
      </c>
      <c r="I3406" s="12" t="s">
        <v>248</v>
      </c>
      <c r="J3406" s="12" t="s">
        <v>270</v>
      </c>
      <c r="K3406" s="12" t="s">
        <v>271</v>
      </c>
      <c r="L3406" s="24" t="s">
        <v>96</v>
      </c>
      <c r="M3406" s="24" t="s">
        <v>313</v>
      </c>
      <c r="N3406" t="s">
        <v>85</v>
      </c>
      <c r="O3406" s="24">
        <v>2</v>
      </c>
      <c r="P3406">
        <v>10</v>
      </c>
      <c r="Q3406">
        <v>10</v>
      </c>
      <c r="R3406">
        <v>28</v>
      </c>
      <c r="S3406" s="24">
        <v>10.7</v>
      </c>
      <c r="T3406" s="24">
        <v>10</v>
      </c>
      <c r="U3406" t="s">
        <v>194</v>
      </c>
      <c r="V3406" s="14" t="str">
        <f>VLOOKUP($U3406,look_up!$A$2:J3432,2,FALSE)</f>
        <v>Gastropoda</v>
      </c>
      <c r="W3406" s="14" t="str">
        <f>VLOOKUP($U3406,look_up!$A$2:K3432,3,FALSE)</f>
        <v>Species</v>
      </c>
      <c r="X3406" s="14" t="str">
        <f>VLOOKUP($U3406,look_up!$A$2:L3432,4,FALSE)</f>
        <v>NA</v>
      </c>
      <c r="Y3406" s="14" t="str">
        <f>VLOOKUP($U3406,look_up!A$2:K3432,5,FALSE)</f>
        <v>Animalia</v>
      </c>
      <c r="Z3406" s="14" t="str">
        <f>VLOOKUP($U3406,look_up!A$2:L3432,6,FALSE)</f>
        <v>Mollusca</v>
      </c>
      <c r="AA3406" s="14" t="str">
        <f>VLOOKUP($U3406,look_up!A$2:M3432,7,FALSE)</f>
        <v>Gastropoda</v>
      </c>
      <c r="AB3406" s="14" t="str">
        <f>VLOOKUP($U3406,look_up!$A$2:P3432,8,FALSE)</f>
        <v>Aplysiida</v>
      </c>
      <c r="AC3406" s="14" t="str">
        <f>VLOOKUP($U3406,look_up!$A$2:Q3432,9,FALSE)</f>
        <v>Aplysiidae</v>
      </c>
      <c r="AD3406" s="14">
        <f>VLOOKUP($U3406,look_up!A$2:P3432,10,FALSE)</f>
        <v>160029</v>
      </c>
      <c r="AE3406" s="16">
        <v>0</v>
      </c>
      <c r="AF3406" s="24" t="s">
        <v>216</v>
      </c>
      <c r="AG3406">
        <v>40</v>
      </c>
      <c r="AH3406" s="16" t="s">
        <v>273</v>
      </c>
      <c r="AI3406" s="16" t="s">
        <v>14</v>
      </c>
      <c r="AJ3406" s="16" t="s">
        <v>214</v>
      </c>
      <c r="AK3406" s="16" t="s">
        <v>237</v>
      </c>
      <c r="AL3406" s="16">
        <v>0</v>
      </c>
    </row>
    <row r="3407" spans="1:38" x14ac:dyDescent="0.3">
      <c r="A3407" s="24" t="s">
        <v>0</v>
      </c>
      <c r="B3407" t="s">
        <v>267</v>
      </c>
      <c r="C3407" t="s">
        <v>283</v>
      </c>
      <c r="D3407">
        <v>-27.27486</v>
      </c>
      <c r="E3407">
        <v>-48.36674</v>
      </c>
      <c r="F3407" s="24" t="s">
        <v>2</v>
      </c>
      <c r="G3407" s="24" t="s">
        <v>3</v>
      </c>
      <c r="H3407" s="25">
        <v>42024</v>
      </c>
      <c r="I3407" s="12" t="s">
        <v>248</v>
      </c>
      <c r="J3407" s="12" t="s">
        <v>270</v>
      </c>
      <c r="K3407" s="12" t="s">
        <v>271</v>
      </c>
      <c r="L3407" s="24" t="s">
        <v>96</v>
      </c>
      <c r="M3407" s="24" t="s">
        <v>313</v>
      </c>
      <c r="N3407" t="s">
        <v>85</v>
      </c>
      <c r="O3407" s="24">
        <v>3</v>
      </c>
      <c r="P3407">
        <v>10</v>
      </c>
      <c r="Q3407">
        <v>10</v>
      </c>
      <c r="R3407">
        <v>28</v>
      </c>
      <c r="S3407" s="24">
        <v>10.7</v>
      </c>
      <c r="T3407" s="24">
        <v>10</v>
      </c>
      <c r="U3407" t="s">
        <v>194</v>
      </c>
      <c r="V3407" s="14" t="str">
        <f>VLOOKUP($U3407,look_up!$A$2:J3433,2,FALSE)</f>
        <v>Gastropoda</v>
      </c>
      <c r="W3407" s="14" t="str">
        <f>VLOOKUP($U3407,look_up!$A$2:K3433,3,FALSE)</f>
        <v>Species</v>
      </c>
      <c r="X3407" s="14" t="str">
        <f>VLOOKUP($U3407,look_up!$A$2:L3433,4,FALSE)</f>
        <v>NA</v>
      </c>
      <c r="Y3407" s="14" t="str">
        <f>VLOOKUP($U3407,look_up!A$2:K3433,5,FALSE)</f>
        <v>Animalia</v>
      </c>
      <c r="Z3407" s="14" t="str">
        <f>VLOOKUP($U3407,look_up!A$2:L3433,6,FALSE)</f>
        <v>Mollusca</v>
      </c>
      <c r="AA3407" s="14" t="str">
        <f>VLOOKUP($U3407,look_up!A$2:M3433,7,FALSE)</f>
        <v>Gastropoda</v>
      </c>
      <c r="AB3407" s="14" t="str">
        <f>VLOOKUP($U3407,look_up!$A$2:P3433,8,FALSE)</f>
        <v>Aplysiida</v>
      </c>
      <c r="AC3407" s="14" t="str">
        <f>VLOOKUP($U3407,look_up!$A$2:Q3433,9,FALSE)</f>
        <v>Aplysiidae</v>
      </c>
      <c r="AD3407" s="14">
        <f>VLOOKUP($U3407,look_up!A$2:P3433,10,FALSE)</f>
        <v>160029</v>
      </c>
      <c r="AE3407" s="16">
        <v>0</v>
      </c>
      <c r="AF3407" s="24" t="s">
        <v>216</v>
      </c>
      <c r="AG3407">
        <v>40</v>
      </c>
      <c r="AH3407" s="16" t="s">
        <v>273</v>
      </c>
      <c r="AI3407" s="16" t="s">
        <v>14</v>
      </c>
      <c r="AJ3407" s="16" t="s">
        <v>214</v>
      </c>
      <c r="AK3407" s="16" t="s">
        <v>237</v>
      </c>
      <c r="AL3407" s="16">
        <v>0</v>
      </c>
    </row>
    <row r="3408" spans="1:38" x14ac:dyDescent="0.3">
      <c r="A3408" s="24" t="s">
        <v>0</v>
      </c>
      <c r="B3408" t="s">
        <v>19</v>
      </c>
      <c r="C3408" t="s">
        <v>284</v>
      </c>
      <c r="D3408">
        <v>-27.278230000000001</v>
      </c>
      <c r="E3408">
        <v>-48.375419999999998</v>
      </c>
      <c r="F3408" s="24" t="s">
        <v>2</v>
      </c>
      <c r="G3408" s="24" t="s">
        <v>3</v>
      </c>
      <c r="H3408" s="25">
        <v>42025</v>
      </c>
      <c r="I3408" s="12" t="s">
        <v>285</v>
      </c>
      <c r="J3408" s="12" t="s">
        <v>270</v>
      </c>
      <c r="K3408" s="12" t="s">
        <v>271</v>
      </c>
      <c r="L3408" s="24" t="s">
        <v>96</v>
      </c>
      <c r="M3408" s="24" t="s">
        <v>313</v>
      </c>
      <c r="N3408" t="s">
        <v>85</v>
      </c>
      <c r="O3408" s="24">
        <v>1</v>
      </c>
      <c r="P3408">
        <v>5</v>
      </c>
      <c r="Q3408">
        <v>5</v>
      </c>
      <c r="R3408" t="s">
        <v>18</v>
      </c>
      <c r="S3408" s="24">
        <v>9</v>
      </c>
      <c r="T3408" s="24">
        <v>6</v>
      </c>
      <c r="U3408" t="s">
        <v>194</v>
      </c>
      <c r="V3408" s="14" t="str">
        <f>VLOOKUP($U3408,look_up!$A$2:J3434,2,FALSE)</f>
        <v>Gastropoda</v>
      </c>
      <c r="W3408" s="14" t="str">
        <f>VLOOKUP($U3408,look_up!$A$2:K3434,3,FALSE)</f>
        <v>Species</v>
      </c>
      <c r="X3408" s="14" t="str">
        <f>VLOOKUP($U3408,look_up!$A$2:L3434,4,FALSE)</f>
        <v>NA</v>
      </c>
      <c r="Y3408" s="14" t="str">
        <f>VLOOKUP($U3408,look_up!A$2:K3434,5,FALSE)</f>
        <v>Animalia</v>
      </c>
      <c r="Z3408" s="14" t="str">
        <f>VLOOKUP($U3408,look_up!A$2:L3434,6,FALSE)</f>
        <v>Mollusca</v>
      </c>
      <c r="AA3408" s="14" t="str">
        <f>VLOOKUP($U3408,look_up!A$2:M3434,7,FALSE)</f>
        <v>Gastropoda</v>
      </c>
      <c r="AB3408" s="14" t="str">
        <f>VLOOKUP($U3408,look_up!$A$2:P3434,8,FALSE)</f>
        <v>Aplysiida</v>
      </c>
      <c r="AC3408" s="14" t="str">
        <f>VLOOKUP($U3408,look_up!$A$2:Q3434,9,FALSE)</f>
        <v>Aplysiidae</v>
      </c>
      <c r="AD3408" s="14">
        <f>VLOOKUP($U3408,look_up!A$2:P3434,10,FALSE)</f>
        <v>160029</v>
      </c>
      <c r="AE3408" s="16">
        <v>0</v>
      </c>
      <c r="AF3408" s="24" t="s">
        <v>216</v>
      </c>
      <c r="AG3408">
        <v>40</v>
      </c>
      <c r="AH3408" s="16" t="s">
        <v>273</v>
      </c>
      <c r="AI3408" s="16" t="s">
        <v>14</v>
      </c>
      <c r="AJ3408" s="16" t="s">
        <v>214</v>
      </c>
      <c r="AK3408" s="16" t="s">
        <v>237</v>
      </c>
      <c r="AL3408" s="16">
        <v>0</v>
      </c>
    </row>
    <row r="3409" spans="1:38" x14ac:dyDescent="0.3">
      <c r="A3409" s="24" t="s">
        <v>0</v>
      </c>
      <c r="B3409" t="s">
        <v>19</v>
      </c>
      <c r="C3409" t="s">
        <v>284</v>
      </c>
      <c r="D3409">
        <v>-27.278230000000001</v>
      </c>
      <c r="E3409">
        <v>-48.375419999999998</v>
      </c>
      <c r="F3409" s="24" t="s">
        <v>2</v>
      </c>
      <c r="G3409" s="24" t="s">
        <v>3</v>
      </c>
      <c r="H3409" s="25">
        <v>42025</v>
      </c>
      <c r="I3409" s="12" t="s">
        <v>285</v>
      </c>
      <c r="J3409" s="12" t="s">
        <v>270</v>
      </c>
      <c r="K3409" s="12" t="s">
        <v>271</v>
      </c>
      <c r="L3409" s="24" t="s">
        <v>96</v>
      </c>
      <c r="M3409" s="24" t="s">
        <v>313</v>
      </c>
      <c r="N3409" t="s">
        <v>85</v>
      </c>
      <c r="O3409" s="24">
        <v>2</v>
      </c>
      <c r="P3409">
        <v>5</v>
      </c>
      <c r="Q3409">
        <v>5</v>
      </c>
      <c r="R3409" t="s">
        <v>18</v>
      </c>
      <c r="S3409" s="24">
        <v>9</v>
      </c>
      <c r="T3409" s="24">
        <v>6</v>
      </c>
      <c r="U3409" t="s">
        <v>194</v>
      </c>
      <c r="V3409" s="14" t="str">
        <f>VLOOKUP($U3409,look_up!$A$2:J3435,2,FALSE)</f>
        <v>Gastropoda</v>
      </c>
      <c r="W3409" s="14" t="str">
        <f>VLOOKUP($U3409,look_up!$A$2:K3435,3,FALSE)</f>
        <v>Species</v>
      </c>
      <c r="X3409" s="14" t="str">
        <f>VLOOKUP($U3409,look_up!$A$2:L3435,4,FALSE)</f>
        <v>NA</v>
      </c>
      <c r="Y3409" s="14" t="str">
        <f>VLOOKUP($U3409,look_up!A$2:K3435,5,FALSE)</f>
        <v>Animalia</v>
      </c>
      <c r="Z3409" s="14" t="str">
        <f>VLOOKUP($U3409,look_up!A$2:L3435,6,FALSE)</f>
        <v>Mollusca</v>
      </c>
      <c r="AA3409" s="14" t="str">
        <f>VLOOKUP($U3409,look_up!A$2:M3435,7,FALSE)</f>
        <v>Gastropoda</v>
      </c>
      <c r="AB3409" s="14" t="str">
        <f>VLOOKUP($U3409,look_up!$A$2:P3435,8,FALSE)</f>
        <v>Aplysiida</v>
      </c>
      <c r="AC3409" s="14" t="str">
        <f>VLOOKUP($U3409,look_up!$A$2:Q3435,9,FALSE)</f>
        <v>Aplysiidae</v>
      </c>
      <c r="AD3409" s="14">
        <f>VLOOKUP($U3409,look_up!A$2:P3435,10,FALSE)</f>
        <v>160029</v>
      </c>
      <c r="AE3409" s="16">
        <v>0</v>
      </c>
      <c r="AF3409" s="24" t="s">
        <v>216</v>
      </c>
      <c r="AG3409">
        <v>40</v>
      </c>
      <c r="AH3409" s="16" t="s">
        <v>273</v>
      </c>
      <c r="AI3409" s="16" t="s">
        <v>14</v>
      </c>
      <c r="AJ3409" s="16" t="s">
        <v>214</v>
      </c>
      <c r="AK3409" s="16" t="s">
        <v>237</v>
      </c>
      <c r="AL3409" s="16">
        <v>0</v>
      </c>
    </row>
    <row r="3410" spans="1:38" x14ac:dyDescent="0.3">
      <c r="A3410" s="24" t="s">
        <v>0</v>
      </c>
      <c r="B3410" t="s">
        <v>19</v>
      </c>
      <c r="C3410" t="s">
        <v>284</v>
      </c>
      <c r="D3410">
        <v>-27.278230000000001</v>
      </c>
      <c r="E3410">
        <v>-48.375419999999998</v>
      </c>
      <c r="F3410" s="24" t="s">
        <v>2</v>
      </c>
      <c r="G3410" s="24" t="s">
        <v>3</v>
      </c>
      <c r="H3410" s="25">
        <v>42025</v>
      </c>
      <c r="I3410" s="12" t="s">
        <v>285</v>
      </c>
      <c r="J3410" s="12" t="s">
        <v>270</v>
      </c>
      <c r="K3410" s="12" t="s">
        <v>271</v>
      </c>
      <c r="L3410" s="24" t="s">
        <v>96</v>
      </c>
      <c r="M3410" s="24" t="s">
        <v>313</v>
      </c>
      <c r="N3410" t="s">
        <v>85</v>
      </c>
      <c r="O3410" s="24">
        <v>3</v>
      </c>
      <c r="P3410">
        <v>5</v>
      </c>
      <c r="Q3410">
        <v>5</v>
      </c>
      <c r="R3410" t="s">
        <v>18</v>
      </c>
      <c r="S3410" s="24">
        <v>9</v>
      </c>
      <c r="T3410" s="24">
        <v>6</v>
      </c>
      <c r="U3410" t="s">
        <v>194</v>
      </c>
      <c r="V3410" s="14" t="str">
        <f>VLOOKUP($U3410,look_up!$A$2:J3436,2,FALSE)</f>
        <v>Gastropoda</v>
      </c>
      <c r="W3410" s="14" t="str">
        <f>VLOOKUP($U3410,look_up!$A$2:K3436,3,FALSE)</f>
        <v>Species</v>
      </c>
      <c r="X3410" s="14" t="str">
        <f>VLOOKUP($U3410,look_up!$A$2:L3436,4,FALSE)</f>
        <v>NA</v>
      </c>
      <c r="Y3410" s="14" t="str">
        <f>VLOOKUP($U3410,look_up!A$2:K3436,5,FALSE)</f>
        <v>Animalia</v>
      </c>
      <c r="Z3410" s="14" t="str">
        <f>VLOOKUP($U3410,look_up!A$2:L3436,6,FALSE)</f>
        <v>Mollusca</v>
      </c>
      <c r="AA3410" s="14" t="str">
        <f>VLOOKUP($U3410,look_up!A$2:M3436,7,FALSE)</f>
        <v>Gastropoda</v>
      </c>
      <c r="AB3410" s="14" t="str">
        <f>VLOOKUP($U3410,look_up!$A$2:P3436,8,FALSE)</f>
        <v>Aplysiida</v>
      </c>
      <c r="AC3410" s="14" t="str">
        <f>VLOOKUP($U3410,look_up!$A$2:Q3436,9,FALSE)</f>
        <v>Aplysiidae</v>
      </c>
      <c r="AD3410" s="14">
        <f>VLOOKUP($U3410,look_up!A$2:P3436,10,FALSE)</f>
        <v>160029</v>
      </c>
      <c r="AE3410" s="16">
        <v>0</v>
      </c>
      <c r="AF3410" s="24" t="s">
        <v>216</v>
      </c>
      <c r="AG3410">
        <v>40</v>
      </c>
      <c r="AH3410" s="16" t="s">
        <v>273</v>
      </c>
      <c r="AI3410" s="16" t="s">
        <v>14</v>
      </c>
      <c r="AJ3410" s="16" t="s">
        <v>214</v>
      </c>
      <c r="AK3410" s="16" t="s">
        <v>237</v>
      </c>
      <c r="AL3410" s="16">
        <v>0</v>
      </c>
    </row>
    <row r="3411" spans="1:38" x14ac:dyDescent="0.3">
      <c r="A3411" s="24" t="s">
        <v>0</v>
      </c>
      <c r="B3411" t="s">
        <v>19</v>
      </c>
      <c r="C3411" t="s">
        <v>284</v>
      </c>
      <c r="D3411">
        <v>-27.278230000000001</v>
      </c>
      <c r="E3411">
        <v>-48.375419999999998</v>
      </c>
      <c r="F3411" s="24" t="s">
        <v>2</v>
      </c>
      <c r="G3411" s="24" t="s">
        <v>3</v>
      </c>
      <c r="H3411" s="25">
        <v>42025</v>
      </c>
      <c r="I3411" s="12" t="s">
        <v>285</v>
      </c>
      <c r="J3411" s="12" t="s">
        <v>270</v>
      </c>
      <c r="K3411" s="12" t="s">
        <v>271</v>
      </c>
      <c r="L3411" s="24" t="s">
        <v>96</v>
      </c>
      <c r="M3411" s="24" t="s">
        <v>313</v>
      </c>
      <c r="N3411" t="s">
        <v>86</v>
      </c>
      <c r="O3411" s="24">
        <v>1</v>
      </c>
      <c r="P3411">
        <v>6</v>
      </c>
      <c r="Q3411">
        <v>6</v>
      </c>
      <c r="R3411" t="s">
        <v>18</v>
      </c>
      <c r="S3411" s="24">
        <v>9</v>
      </c>
      <c r="T3411" s="24">
        <v>7.5</v>
      </c>
      <c r="U3411" t="s">
        <v>194</v>
      </c>
      <c r="V3411" s="14" t="str">
        <f>VLOOKUP($U3411,look_up!$A$2:J3437,2,FALSE)</f>
        <v>Gastropoda</v>
      </c>
      <c r="W3411" s="14" t="str">
        <f>VLOOKUP($U3411,look_up!$A$2:K3437,3,FALSE)</f>
        <v>Species</v>
      </c>
      <c r="X3411" s="14" t="str">
        <f>VLOOKUP($U3411,look_up!$A$2:L3437,4,FALSE)</f>
        <v>NA</v>
      </c>
      <c r="Y3411" s="14" t="str">
        <f>VLOOKUP($U3411,look_up!A$2:K3437,5,FALSE)</f>
        <v>Animalia</v>
      </c>
      <c r="Z3411" s="14" t="str">
        <f>VLOOKUP($U3411,look_up!A$2:L3437,6,FALSE)</f>
        <v>Mollusca</v>
      </c>
      <c r="AA3411" s="14" t="str">
        <f>VLOOKUP($U3411,look_up!A$2:M3437,7,FALSE)</f>
        <v>Gastropoda</v>
      </c>
      <c r="AB3411" s="14" t="str">
        <f>VLOOKUP($U3411,look_up!$A$2:P3437,8,FALSE)</f>
        <v>Aplysiida</v>
      </c>
      <c r="AC3411" s="14" t="str">
        <f>VLOOKUP($U3411,look_up!$A$2:Q3437,9,FALSE)</f>
        <v>Aplysiidae</v>
      </c>
      <c r="AD3411" s="14">
        <f>VLOOKUP($U3411,look_up!A$2:P3437,10,FALSE)</f>
        <v>160029</v>
      </c>
      <c r="AE3411" s="16">
        <v>0</v>
      </c>
      <c r="AF3411" s="24" t="s">
        <v>216</v>
      </c>
      <c r="AG3411">
        <v>40</v>
      </c>
      <c r="AH3411" s="16" t="s">
        <v>273</v>
      </c>
      <c r="AI3411" s="16" t="s">
        <v>14</v>
      </c>
      <c r="AJ3411" s="16" t="s">
        <v>214</v>
      </c>
      <c r="AK3411" s="16" t="s">
        <v>237</v>
      </c>
      <c r="AL3411" s="16">
        <v>0</v>
      </c>
    </row>
    <row r="3412" spans="1:38" x14ac:dyDescent="0.3">
      <c r="A3412" s="24" t="s">
        <v>0</v>
      </c>
      <c r="B3412" t="s">
        <v>19</v>
      </c>
      <c r="C3412" t="s">
        <v>284</v>
      </c>
      <c r="D3412">
        <v>-27.278230000000001</v>
      </c>
      <c r="E3412">
        <v>-48.375419999999998</v>
      </c>
      <c r="F3412" s="24" t="s">
        <v>2</v>
      </c>
      <c r="G3412" s="24" t="s">
        <v>3</v>
      </c>
      <c r="H3412" s="25">
        <v>42025</v>
      </c>
      <c r="I3412" s="12" t="s">
        <v>285</v>
      </c>
      <c r="J3412" s="12" t="s">
        <v>270</v>
      </c>
      <c r="K3412" s="12" t="s">
        <v>271</v>
      </c>
      <c r="L3412" s="24" t="s">
        <v>96</v>
      </c>
      <c r="M3412" s="24" t="s">
        <v>313</v>
      </c>
      <c r="N3412" t="s">
        <v>86</v>
      </c>
      <c r="O3412" s="24">
        <v>2</v>
      </c>
      <c r="P3412">
        <v>6</v>
      </c>
      <c r="Q3412">
        <v>6</v>
      </c>
      <c r="R3412" t="s">
        <v>18</v>
      </c>
      <c r="S3412" s="24">
        <v>9</v>
      </c>
      <c r="T3412" s="24">
        <v>7.5</v>
      </c>
      <c r="U3412" t="s">
        <v>194</v>
      </c>
      <c r="V3412" s="14" t="str">
        <f>VLOOKUP($U3412,look_up!$A$2:J3438,2,FALSE)</f>
        <v>Gastropoda</v>
      </c>
      <c r="W3412" s="14" t="str">
        <f>VLOOKUP($U3412,look_up!$A$2:K3438,3,FALSE)</f>
        <v>Species</v>
      </c>
      <c r="X3412" s="14" t="str">
        <f>VLOOKUP($U3412,look_up!$A$2:L3438,4,FALSE)</f>
        <v>NA</v>
      </c>
      <c r="Y3412" s="14" t="str">
        <f>VLOOKUP($U3412,look_up!A$2:K3438,5,FALSE)</f>
        <v>Animalia</v>
      </c>
      <c r="Z3412" s="14" t="str">
        <f>VLOOKUP($U3412,look_up!A$2:L3438,6,FALSE)</f>
        <v>Mollusca</v>
      </c>
      <c r="AA3412" s="14" t="str">
        <f>VLOOKUP($U3412,look_up!A$2:M3438,7,FALSE)</f>
        <v>Gastropoda</v>
      </c>
      <c r="AB3412" s="14" t="str">
        <f>VLOOKUP($U3412,look_up!$A$2:P3438,8,FALSE)</f>
        <v>Aplysiida</v>
      </c>
      <c r="AC3412" s="14" t="str">
        <f>VLOOKUP($U3412,look_up!$A$2:Q3438,9,FALSE)</f>
        <v>Aplysiidae</v>
      </c>
      <c r="AD3412" s="14">
        <f>VLOOKUP($U3412,look_up!A$2:P3438,10,FALSE)</f>
        <v>160029</v>
      </c>
      <c r="AE3412" s="16">
        <v>0</v>
      </c>
      <c r="AF3412" s="24" t="s">
        <v>216</v>
      </c>
      <c r="AG3412">
        <v>40</v>
      </c>
      <c r="AH3412" s="16" t="s">
        <v>273</v>
      </c>
      <c r="AI3412" s="16" t="s">
        <v>14</v>
      </c>
      <c r="AJ3412" s="16" t="s">
        <v>214</v>
      </c>
      <c r="AK3412" s="16" t="s">
        <v>237</v>
      </c>
      <c r="AL3412" s="16">
        <v>0</v>
      </c>
    </row>
    <row r="3413" spans="1:38" x14ac:dyDescent="0.3">
      <c r="A3413" s="24" t="s">
        <v>0</v>
      </c>
      <c r="B3413" t="s">
        <v>19</v>
      </c>
      <c r="C3413" t="s">
        <v>284</v>
      </c>
      <c r="D3413">
        <v>-27.278230000000001</v>
      </c>
      <c r="E3413">
        <v>-48.375419999999998</v>
      </c>
      <c r="F3413" s="24" t="s">
        <v>2</v>
      </c>
      <c r="G3413" s="24" t="s">
        <v>3</v>
      </c>
      <c r="H3413" s="25">
        <v>42025</v>
      </c>
      <c r="I3413" s="12" t="s">
        <v>285</v>
      </c>
      <c r="J3413" s="12" t="s">
        <v>270</v>
      </c>
      <c r="K3413" s="12" t="s">
        <v>271</v>
      </c>
      <c r="L3413" s="24" t="s">
        <v>96</v>
      </c>
      <c r="M3413" s="24" t="s">
        <v>313</v>
      </c>
      <c r="N3413" t="s">
        <v>86</v>
      </c>
      <c r="O3413" s="24">
        <v>3</v>
      </c>
      <c r="P3413">
        <v>6</v>
      </c>
      <c r="Q3413">
        <v>6</v>
      </c>
      <c r="R3413" t="s">
        <v>18</v>
      </c>
      <c r="S3413" s="24">
        <v>9</v>
      </c>
      <c r="T3413" s="24">
        <v>7.5</v>
      </c>
      <c r="U3413" t="s">
        <v>194</v>
      </c>
      <c r="V3413" s="14" t="str">
        <f>VLOOKUP($U3413,look_up!$A$2:J3439,2,FALSE)</f>
        <v>Gastropoda</v>
      </c>
      <c r="W3413" s="14" t="str">
        <f>VLOOKUP($U3413,look_up!$A$2:K3439,3,FALSE)</f>
        <v>Species</v>
      </c>
      <c r="X3413" s="14" t="str">
        <f>VLOOKUP($U3413,look_up!$A$2:L3439,4,FALSE)</f>
        <v>NA</v>
      </c>
      <c r="Y3413" s="14" t="str">
        <f>VLOOKUP($U3413,look_up!A$2:K3439,5,FALSE)</f>
        <v>Animalia</v>
      </c>
      <c r="Z3413" s="14" t="str">
        <f>VLOOKUP($U3413,look_up!A$2:L3439,6,FALSE)</f>
        <v>Mollusca</v>
      </c>
      <c r="AA3413" s="14" t="str">
        <f>VLOOKUP($U3413,look_up!A$2:M3439,7,FALSE)</f>
        <v>Gastropoda</v>
      </c>
      <c r="AB3413" s="14" t="str">
        <f>VLOOKUP($U3413,look_up!$A$2:P3439,8,FALSE)</f>
        <v>Aplysiida</v>
      </c>
      <c r="AC3413" s="14" t="str">
        <f>VLOOKUP($U3413,look_up!$A$2:Q3439,9,FALSE)</f>
        <v>Aplysiidae</v>
      </c>
      <c r="AD3413" s="14">
        <f>VLOOKUP($U3413,look_up!A$2:P3439,10,FALSE)</f>
        <v>160029</v>
      </c>
      <c r="AE3413" s="16">
        <v>0</v>
      </c>
      <c r="AF3413" s="24" t="s">
        <v>216</v>
      </c>
      <c r="AG3413">
        <v>40</v>
      </c>
      <c r="AH3413" s="16" t="s">
        <v>273</v>
      </c>
      <c r="AI3413" s="16" t="s">
        <v>14</v>
      </c>
      <c r="AJ3413" s="16" t="s">
        <v>214</v>
      </c>
      <c r="AK3413" s="16" t="s">
        <v>237</v>
      </c>
      <c r="AL3413" s="16">
        <v>0</v>
      </c>
    </row>
    <row r="3414" spans="1:38" x14ac:dyDescent="0.3">
      <c r="A3414" s="24" t="s">
        <v>0</v>
      </c>
      <c r="B3414" t="s">
        <v>267</v>
      </c>
      <c r="C3414" t="s">
        <v>312</v>
      </c>
      <c r="D3414">
        <v>-27.180980000000002</v>
      </c>
      <c r="E3414">
        <v>-48.409959999999998</v>
      </c>
      <c r="F3414" s="24" t="s">
        <v>2</v>
      </c>
      <c r="G3414" s="24" t="s">
        <v>3</v>
      </c>
      <c r="H3414" s="25">
        <v>42040</v>
      </c>
      <c r="I3414" s="12" t="s">
        <v>286</v>
      </c>
      <c r="J3414" s="12" t="s">
        <v>245</v>
      </c>
      <c r="K3414" s="12" t="s">
        <v>271</v>
      </c>
      <c r="L3414" s="24" t="s">
        <v>96</v>
      </c>
      <c r="M3414" s="24" t="s">
        <v>313</v>
      </c>
      <c r="N3414" t="s">
        <v>85</v>
      </c>
      <c r="O3414" s="24">
        <v>1</v>
      </c>
      <c r="P3414">
        <v>5</v>
      </c>
      <c r="Q3414">
        <v>5</v>
      </c>
      <c r="R3414" t="s">
        <v>18</v>
      </c>
      <c r="S3414" s="24">
        <v>12.8</v>
      </c>
      <c r="T3414" s="24">
        <v>6</v>
      </c>
      <c r="U3414" t="s">
        <v>194</v>
      </c>
      <c r="V3414" s="14" t="str">
        <f>VLOOKUP($U3414,look_up!$A$2:J3440,2,FALSE)</f>
        <v>Gastropoda</v>
      </c>
      <c r="W3414" s="14" t="str">
        <f>VLOOKUP($U3414,look_up!$A$2:K3440,3,FALSE)</f>
        <v>Species</v>
      </c>
      <c r="X3414" s="14" t="str">
        <f>VLOOKUP($U3414,look_up!$A$2:L3440,4,FALSE)</f>
        <v>NA</v>
      </c>
      <c r="Y3414" s="14" t="str">
        <f>VLOOKUP($U3414,look_up!A$2:K3440,5,FALSE)</f>
        <v>Animalia</v>
      </c>
      <c r="Z3414" s="14" t="str">
        <f>VLOOKUP($U3414,look_up!A$2:L3440,6,FALSE)</f>
        <v>Mollusca</v>
      </c>
      <c r="AA3414" s="14" t="str">
        <f>VLOOKUP($U3414,look_up!A$2:M3440,7,FALSE)</f>
        <v>Gastropoda</v>
      </c>
      <c r="AB3414" s="14" t="str">
        <f>VLOOKUP($U3414,look_up!$A$2:P3440,8,FALSE)</f>
        <v>Aplysiida</v>
      </c>
      <c r="AC3414" s="14" t="str">
        <f>VLOOKUP($U3414,look_up!$A$2:Q3440,9,FALSE)</f>
        <v>Aplysiidae</v>
      </c>
      <c r="AD3414" s="14">
        <f>VLOOKUP($U3414,look_up!A$2:P3440,10,FALSE)</f>
        <v>160029</v>
      </c>
      <c r="AE3414" s="16">
        <v>0</v>
      </c>
      <c r="AF3414" s="24" t="s">
        <v>216</v>
      </c>
      <c r="AG3414">
        <v>40</v>
      </c>
      <c r="AH3414" s="16" t="s">
        <v>273</v>
      </c>
      <c r="AI3414" s="16" t="s">
        <v>14</v>
      </c>
      <c r="AJ3414" s="16" t="s">
        <v>214</v>
      </c>
      <c r="AK3414" s="16" t="s">
        <v>237</v>
      </c>
      <c r="AL3414" s="16">
        <v>0</v>
      </c>
    </row>
    <row r="3415" spans="1:38" x14ac:dyDescent="0.3">
      <c r="A3415" s="24" t="s">
        <v>0</v>
      </c>
      <c r="B3415" t="s">
        <v>267</v>
      </c>
      <c r="C3415" t="s">
        <v>312</v>
      </c>
      <c r="D3415">
        <v>-27.180980000000002</v>
      </c>
      <c r="E3415">
        <v>-48.409959999999998</v>
      </c>
      <c r="F3415" s="24" t="s">
        <v>2</v>
      </c>
      <c r="G3415" s="24" t="s">
        <v>3</v>
      </c>
      <c r="H3415" s="25">
        <v>42040</v>
      </c>
      <c r="I3415" s="12" t="s">
        <v>286</v>
      </c>
      <c r="J3415" s="12" t="s">
        <v>245</v>
      </c>
      <c r="K3415" s="12" t="s">
        <v>271</v>
      </c>
      <c r="L3415" s="24" t="s">
        <v>96</v>
      </c>
      <c r="M3415" s="24" t="s">
        <v>313</v>
      </c>
      <c r="N3415" t="s">
        <v>85</v>
      </c>
      <c r="O3415" s="24">
        <v>2</v>
      </c>
      <c r="P3415">
        <v>5</v>
      </c>
      <c r="Q3415">
        <v>5</v>
      </c>
      <c r="R3415" t="s">
        <v>18</v>
      </c>
      <c r="S3415" s="24">
        <v>12.8</v>
      </c>
      <c r="T3415" s="24">
        <v>6</v>
      </c>
      <c r="U3415" t="s">
        <v>194</v>
      </c>
      <c r="V3415" s="14" t="str">
        <f>VLOOKUP($U3415,look_up!$A$2:J3441,2,FALSE)</f>
        <v>Gastropoda</v>
      </c>
      <c r="W3415" s="14" t="str">
        <f>VLOOKUP($U3415,look_up!$A$2:K3441,3,FALSE)</f>
        <v>Species</v>
      </c>
      <c r="X3415" s="14" t="str">
        <f>VLOOKUP($U3415,look_up!$A$2:L3441,4,FALSE)</f>
        <v>NA</v>
      </c>
      <c r="Y3415" s="14" t="str">
        <f>VLOOKUP($U3415,look_up!A$2:K3441,5,FALSE)</f>
        <v>Animalia</v>
      </c>
      <c r="Z3415" s="14" t="str">
        <f>VLOOKUP($U3415,look_up!A$2:L3441,6,FALSE)</f>
        <v>Mollusca</v>
      </c>
      <c r="AA3415" s="14" t="str">
        <f>VLOOKUP($U3415,look_up!A$2:M3441,7,FALSE)</f>
        <v>Gastropoda</v>
      </c>
      <c r="AB3415" s="14" t="str">
        <f>VLOOKUP($U3415,look_up!$A$2:P3441,8,FALSE)</f>
        <v>Aplysiida</v>
      </c>
      <c r="AC3415" s="14" t="str">
        <f>VLOOKUP($U3415,look_up!$A$2:Q3441,9,FALSE)</f>
        <v>Aplysiidae</v>
      </c>
      <c r="AD3415" s="14">
        <f>VLOOKUP($U3415,look_up!A$2:P3441,10,FALSE)</f>
        <v>160029</v>
      </c>
      <c r="AE3415" s="16">
        <v>0</v>
      </c>
      <c r="AF3415" s="24" t="s">
        <v>216</v>
      </c>
      <c r="AG3415">
        <v>40</v>
      </c>
      <c r="AH3415" s="16" t="s">
        <v>273</v>
      </c>
      <c r="AI3415" s="16" t="s">
        <v>14</v>
      </c>
      <c r="AJ3415" s="16" t="s">
        <v>214</v>
      </c>
      <c r="AK3415" s="16" t="s">
        <v>237</v>
      </c>
      <c r="AL3415" s="16">
        <v>0</v>
      </c>
    </row>
    <row r="3416" spans="1:38" x14ac:dyDescent="0.3">
      <c r="A3416" s="24" t="s">
        <v>0</v>
      </c>
      <c r="B3416" t="s">
        <v>267</v>
      </c>
      <c r="C3416" t="s">
        <v>312</v>
      </c>
      <c r="D3416">
        <v>-27.180980000000002</v>
      </c>
      <c r="E3416">
        <v>-48.409959999999998</v>
      </c>
      <c r="F3416" s="24" t="s">
        <v>2</v>
      </c>
      <c r="G3416" s="24" t="s">
        <v>3</v>
      </c>
      <c r="H3416" s="25">
        <v>42040</v>
      </c>
      <c r="I3416" s="12" t="s">
        <v>286</v>
      </c>
      <c r="J3416" s="12" t="s">
        <v>245</v>
      </c>
      <c r="K3416" s="12" t="s">
        <v>271</v>
      </c>
      <c r="L3416" s="24" t="s">
        <v>96</v>
      </c>
      <c r="M3416" s="24" t="s">
        <v>313</v>
      </c>
      <c r="N3416" t="s">
        <v>85</v>
      </c>
      <c r="O3416" s="24">
        <v>3</v>
      </c>
      <c r="P3416">
        <v>5</v>
      </c>
      <c r="Q3416">
        <v>5</v>
      </c>
      <c r="R3416" t="s">
        <v>18</v>
      </c>
      <c r="S3416" s="24">
        <v>12.8</v>
      </c>
      <c r="T3416" s="24">
        <v>6</v>
      </c>
      <c r="U3416" t="s">
        <v>194</v>
      </c>
      <c r="V3416" s="14" t="str">
        <f>VLOOKUP($U3416,look_up!$A$2:J3442,2,FALSE)</f>
        <v>Gastropoda</v>
      </c>
      <c r="W3416" s="14" t="str">
        <f>VLOOKUP($U3416,look_up!$A$2:K3442,3,FALSE)</f>
        <v>Species</v>
      </c>
      <c r="X3416" s="14" t="str">
        <f>VLOOKUP($U3416,look_up!$A$2:L3442,4,FALSE)</f>
        <v>NA</v>
      </c>
      <c r="Y3416" s="14" t="str">
        <f>VLOOKUP($U3416,look_up!A$2:K3442,5,FALSE)</f>
        <v>Animalia</v>
      </c>
      <c r="Z3416" s="14" t="str">
        <f>VLOOKUP($U3416,look_up!A$2:L3442,6,FALSE)</f>
        <v>Mollusca</v>
      </c>
      <c r="AA3416" s="14" t="str">
        <f>VLOOKUP($U3416,look_up!A$2:M3442,7,FALSE)</f>
        <v>Gastropoda</v>
      </c>
      <c r="AB3416" s="14" t="str">
        <f>VLOOKUP($U3416,look_up!$A$2:P3442,8,FALSE)</f>
        <v>Aplysiida</v>
      </c>
      <c r="AC3416" s="14" t="str">
        <f>VLOOKUP($U3416,look_up!$A$2:Q3442,9,FALSE)</f>
        <v>Aplysiidae</v>
      </c>
      <c r="AD3416" s="14">
        <f>VLOOKUP($U3416,look_up!A$2:P3442,10,FALSE)</f>
        <v>160029</v>
      </c>
      <c r="AE3416" s="16">
        <v>0</v>
      </c>
      <c r="AF3416" s="24" t="s">
        <v>216</v>
      </c>
      <c r="AG3416">
        <v>40</v>
      </c>
      <c r="AH3416" s="16" t="s">
        <v>273</v>
      </c>
      <c r="AI3416" s="16" t="s">
        <v>14</v>
      </c>
      <c r="AJ3416" s="16" t="s">
        <v>214</v>
      </c>
      <c r="AK3416" s="16" t="s">
        <v>237</v>
      </c>
      <c r="AL3416" s="16">
        <v>0</v>
      </c>
    </row>
    <row r="3417" spans="1:38" x14ac:dyDescent="0.3">
      <c r="A3417" s="24" t="s">
        <v>0</v>
      </c>
      <c r="B3417" t="s">
        <v>267</v>
      </c>
      <c r="C3417" t="s">
        <v>312</v>
      </c>
      <c r="D3417">
        <v>-27.180980000000002</v>
      </c>
      <c r="E3417">
        <v>-48.409959999999998</v>
      </c>
      <c r="F3417" s="24" t="s">
        <v>2</v>
      </c>
      <c r="G3417" s="24" t="s">
        <v>3</v>
      </c>
      <c r="H3417" s="25">
        <v>42040</v>
      </c>
      <c r="I3417" s="12" t="s">
        <v>286</v>
      </c>
      <c r="J3417" s="12" t="s">
        <v>245</v>
      </c>
      <c r="K3417" s="12" t="s">
        <v>271</v>
      </c>
      <c r="L3417" s="24" t="s">
        <v>96</v>
      </c>
      <c r="M3417" s="24" t="s">
        <v>313</v>
      </c>
      <c r="N3417" t="s">
        <v>173</v>
      </c>
      <c r="O3417" s="24">
        <v>1</v>
      </c>
      <c r="P3417">
        <v>10</v>
      </c>
      <c r="Q3417">
        <v>10</v>
      </c>
      <c r="R3417" t="s">
        <v>18</v>
      </c>
      <c r="S3417" s="24">
        <v>12.8</v>
      </c>
      <c r="T3417" s="24">
        <v>10</v>
      </c>
      <c r="U3417" t="s">
        <v>194</v>
      </c>
      <c r="V3417" s="14" t="str">
        <f>VLOOKUP($U3417,look_up!$A$2:J3443,2,FALSE)</f>
        <v>Gastropoda</v>
      </c>
      <c r="W3417" s="14" t="str">
        <f>VLOOKUP($U3417,look_up!$A$2:K3443,3,FALSE)</f>
        <v>Species</v>
      </c>
      <c r="X3417" s="14" t="str">
        <f>VLOOKUP($U3417,look_up!$A$2:L3443,4,FALSE)</f>
        <v>NA</v>
      </c>
      <c r="Y3417" s="14" t="str">
        <f>VLOOKUP($U3417,look_up!A$2:K3443,5,FALSE)</f>
        <v>Animalia</v>
      </c>
      <c r="Z3417" s="14" t="str">
        <f>VLOOKUP($U3417,look_up!A$2:L3443,6,FALSE)</f>
        <v>Mollusca</v>
      </c>
      <c r="AA3417" s="14" t="str">
        <f>VLOOKUP($U3417,look_up!A$2:M3443,7,FALSE)</f>
        <v>Gastropoda</v>
      </c>
      <c r="AB3417" s="14" t="str">
        <f>VLOOKUP($U3417,look_up!$A$2:P3443,8,FALSE)</f>
        <v>Aplysiida</v>
      </c>
      <c r="AC3417" s="14" t="str">
        <f>VLOOKUP($U3417,look_up!$A$2:Q3443,9,FALSE)</f>
        <v>Aplysiidae</v>
      </c>
      <c r="AD3417" s="14">
        <f>VLOOKUP($U3417,look_up!A$2:P3443,10,FALSE)</f>
        <v>160029</v>
      </c>
      <c r="AE3417" s="16">
        <v>0</v>
      </c>
      <c r="AF3417" s="24" t="s">
        <v>216</v>
      </c>
      <c r="AG3417">
        <v>40</v>
      </c>
      <c r="AH3417" s="16" t="s">
        <v>273</v>
      </c>
      <c r="AI3417" s="16" t="s">
        <v>14</v>
      </c>
      <c r="AJ3417" s="16" t="s">
        <v>214</v>
      </c>
      <c r="AK3417" s="16" t="s">
        <v>237</v>
      </c>
      <c r="AL3417" s="16">
        <v>0</v>
      </c>
    </row>
    <row r="3418" spans="1:38" x14ac:dyDescent="0.3">
      <c r="A3418" s="24" t="s">
        <v>0</v>
      </c>
      <c r="B3418" t="s">
        <v>267</v>
      </c>
      <c r="C3418" t="s">
        <v>312</v>
      </c>
      <c r="D3418">
        <v>-27.180980000000002</v>
      </c>
      <c r="E3418">
        <v>-48.409959999999998</v>
      </c>
      <c r="F3418" s="24" t="s">
        <v>2</v>
      </c>
      <c r="G3418" s="24" t="s">
        <v>3</v>
      </c>
      <c r="H3418" s="25">
        <v>42040</v>
      </c>
      <c r="I3418" s="12" t="s">
        <v>286</v>
      </c>
      <c r="J3418" s="12" t="s">
        <v>245</v>
      </c>
      <c r="K3418" s="12" t="s">
        <v>271</v>
      </c>
      <c r="L3418" s="24" t="s">
        <v>96</v>
      </c>
      <c r="M3418" s="24" t="s">
        <v>313</v>
      </c>
      <c r="N3418" t="s">
        <v>173</v>
      </c>
      <c r="O3418" s="24">
        <v>2</v>
      </c>
      <c r="P3418">
        <v>10</v>
      </c>
      <c r="Q3418">
        <v>10</v>
      </c>
      <c r="R3418" t="s">
        <v>18</v>
      </c>
      <c r="S3418" s="24">
        <v>12.8</v>
      </c>
      <c r="T3418" s="24">
        <v>10</v>
      </c>
      <c r="U3418" t="s">
        <v>194</v>
      </c>
      <c r="V3418" s="14" t="str">
        <f>VLOOKUP($U3418,look_up!$A$2:J3444,2,FALSE)</f>
        <v>Gastropoda</v>
      </c>
      <c r="W3418" s="14" t="str">
        <f>VLOOKUP($U3418,look_up!$A$2:K3444,3,FALSE)</f>
        <v>Species</v>
      </c>
      <c r="X3418" s="14" t="str">
        <f>VLOOKUP($U3418,look_up!$A$2:L3444,4,FALSE)</f>
        <v>NA</v>
      </c>
      <c r="Y3418" s="14" t="str">
        <f>VLOOKUP($U3418,look_up!A$2:K3444,5,FALSE)</f>
        <v>Animalia</v>
      </c>
      <c r="Z3418" s="14" t="str">
        <f>VLOOKUP($U3418,look_up!A$2:L3444,6,FALSE)</f>
        <v>Mollusca</v>
      </c>
      <c r="AA3418" s="14" t="str">
        <f>VLOOKUP($U3418,look_up!A$2:M3444,7,FALSE)</f>
        <v>Gastropoda</v>
      </c>
      <c r="AB3418" s="14" t="str">
        <f>VLOOKUP($U3418,look_up!$A$2:P3444,8,FALSE)</f>
        <v>Aplysiida</v>
      </c>
      <c r="AC3418" s="14" t="str">
        <f>VLOOKUP($U3418,look_up!$A$2:Q3444,9,FALSE)</f>
        <v>Aplysiidae</v>
      </c>
      <c r="AD3418" s="14">
        <f>VLOOKUP($U3418,look_up!A$2:P3444,10,FALSE)</f>
        <v>160029</v>
      </c>
      <c r="AE3418" s="16">
        <v>0</v>
      </c>
      <c r="AF3418" s="24" t="s">
        <v>216</v>
      </c>
      <c r="AG3418">
        <v>40</v>
      </c>
      <c r="AH3418" s="16" t="s">
        <v>273</v>
      </c>
      <c r="AI3418" s="16" t="s">
        <v>14</v>
      </c>
      <c r="AJ3418" s="16" t="s">
        <v>214</v>
      </c>
      <c r="AK3418" s="16" t="s">
        <v>237</v>
      </c>
      <c r="AL3418" s="16">
        <v>0</v>
      </c>
    </row>
    <row r="3419" spans="1:38" x14ac:dyDescent="0.3">
      <c r="A3419" s="24" t="s">
        <v>0</v>
      </c>
      <c r="B3419" t="s">
        <v>267</v>
      </c>
      <c r="C3419" t="s">
        <v>312</v>
      </c>
      <c r="D3419">
        <v>-27.180980000000002</v>
      </c>
      <c r="E3419">
        <v>-48.409959999999998</v>
      </c>
      <c r="F3419" s="24" t="s">
        <v>2</v>
      </c>
      <c r="G3419" s="24" t="s">
        <v>3</v>
      </c>
      <c r="H3419" s="25">
        <v>42040</v>
      </c>
      <c r="I3419" s="12" t="s">
        <v>286</v>
      </c>
      <c r="J3419" s="12" t="s">
        <v>245</v>
      </c>
      <c r="K3419" s="12" t="s">
        <v>271</v>
      </c>
      <c r="L3419" s="24" t="s">
        <v>96</v>
      </c>
      <c r="M3419" s="24" t="s">
        <v>313</v>
      </c>
      <c r="N3419" t="s">
        <v>173</v>
      </c>
      <c r="O3419" s="24">
        <v>3</v>
      </c>
      <c r="P3419">
        <v>10</v>
      </c>
      <c r="Q3419">
        <v>10</v>
      </c>
      <c r="R3419" t="s">
        <v>18</v>
      </c>
      <c r="S3419" s="24">
        <v>12.8</v>
      </c>
      <c r="T3419" s="24">
        <v>10</v>
      </c>
      <c r="U3419" t="s">
        <v>194</v>
      </c>
      <c r="V3419" s="14" t="str">
        <f>VLOOKUP($U3419,look_up!$A$2:J3445,2,FALSE)</f>
        <v>Gastropoda</v>
      </c>
      <c r="W3419" s="14" t="str">
        <f>VLOOKUP($U3419,look_up!$A$2:K3445,3,FALSE)</f>
        <v>Species</v>
      </c>
      <c r="X3419" s="14" t="str">
        <f>VLOOKUP($U3419,look_up!$A$2:L3445,4,FALSE)</f>
        <v>NA</v>
      </c>
      <c r="Y3419" s="14" t="str">
        <f>VLOOKUP($U3419,look_up!A$2:K3445,5,FALSE)</f>
        <v>Animalia</v>
      </c>
      <c r="Z3419" s="14" t="str">
        <f>VLOOKUP($U3419,look_up!A$2:L3445,6,FALSE)</f>
        <v>Mollusca</v>
      </c>
      <c r="AA3419" s="14" t="str">
        <f>VLOOKUP($U3419,look_up!A$2:M3445,7,FALSE)</f>
        <v>Gastropoda</v>
      </c>
      <c r="AB3419" s="14" t="str">
        <f>VLOOKUP($U3419,look_up!$A$2:P3445,8,FALSE)</f>
        <v>Aplysiida</v>
      </c>
      <c r="AC3419" s="14" t="str">
        <f>VLOOKUP($U3419,look_up!$A$2:Q3445,9,FALSE)</f>
        <v>Aplysiidae</v>
      </c>
      <c r="AD3419" s="14">
        <f>VLOOKUP($U3419,look_up!A$2:P3445,10,FALSE)</f>
        <v>160029</v>
      </c>
      <c r="AE3419" s="16">
        <v>0</v>
      </c>
      <c r="AF3419" s="24" t="s">
        <v>216</v>
      </c>
      <c r="AG3419">
        <v>40</v>
      </c>
      <c r="AH3419" s="16" t="s">
        <v>273</v>
      </c>
      <c r="AI3419" s="16" t="s">
        <v>14</v>
      </c>
      <c r="AJ3419" s="16" t="s">
        <v>214</v>
      </c>
      <c r="AK3419" s="16" t="s">
        <v>237</v>
      </c>
      <c r="AL3419" s="16">
        <v>0</v>
      </c>
    </row>
    <row r="3420" spans="1:38" x14ac:dyDescent="0.3">
      <c r="A3420" s="24" t="s">
        <v>0</v>
      </c>
      <c r="B3420" t="s">
        <v>309</v>
      </c>
      <c r="C3420" t="s">
        <v>287</v>
      </c>
      <c r="D3420">
        <v>-27.178419999999999</v>
      </c>
      <c r="E3420">
        <v>-48.406959999999998</v>
      </c>
      <c r="F3420" s="24" t="s">
        <v>2</v>
      </c>
      <c r="G3420" s="24" t="s">
        <v>3</v>
      </c>
      <c r="H3420" s="25">
        <v>42032</v>
      </c>
      <c r="I3420" s="12" t="s">
        <v>288</v>
      </c>
      <c r="J3420" s="12" t="s">
        <v>270</v>
      </c>
      <c r="K3420" s="12" t="s">
        <v>271</v>
      </c>
      <c r="L3420" s="24" t="s">
        <v>96</v>
      </c>
      <c r="M3420" s="24" t="s">
        <v>313</v>
      </c>
      <c r="N3420" t="s">
        <v>85</v>
      </c>
      <c r="O3420" s="24">
        <v>1</v>
      </c>
      <c r="P3420">
        <v>5</v>
      </c>
      <c r="Q3420">
        <v>5</v>
      </c>
      <c r="R3420">
        <v>27</v>
      </c>
      <c r="S3420" s="24">
        <v>4.7</v>
      </c>
      <c r="T3420" s="24">
        <v>5.2</v>
      </c>
      <c r="U3420" t="s">
        <v>194</v>
      </c>
      <c r="V3420" s="14" t="str">
        <f>VLOOKUP($U3420,look_up!$A$2:J3446,2,FALSE)</f>
        <v>Gastropoda</v>
      </c>
      <c r="W3420" s="14" t="str">
        <f>VLOOKUP($U3420,look_up!$A$2:K3446,3,FALSE)</f>
        <v>Species</v>
      </c>
      <c r="X3420" s="14" t="str">
        <f>VLOOKUP($U3420,look_up!$A$2:L3446,4,FALSE)</f>
        <v>NA</v>
      </c>
      <c r="Y3420" s="14" t="str">
        <f>VLOOKUP($U3420,look_up!A$2:K3446,5,FALSE)</f>
        <v>Animalia</v>
      </c>
      <c r="Z3420" s="14" t="str">
        <f>VLOOKUP($U3420,look_up!A$2:L3446,6,FALSE)</f>
        <v>Mollusca</v>
      </c>
      <c r="AA3420" s="14" t="str">
        <f>VLOOKUP($U3420,look_up!A$2:M3446,7,FALSE)</f>
        <v>Gastropoda</v>
      </c>
      <c r="AB3420" s="14" t="str">
        <f>VLOOKUP($U3420,look_up!$A$2:P3446,8,FALSE)</f>
        <v>Aplysiida</v>
      </c>
      <c r="AC3420" s="14" t="str">
        <f>VLOOKUP($U3420,look_up!$A$2:Q3446,9,FALSE)</f>
        <v>Aplysiidae</v>
      </c>
      <c r="AD3420" s="14">
        <f>VLOOKUP($U3420,look_up!A$2:P3446,10,FALSE)</f>
        <v>160029</v>
      </c>
      <c r="AE3420" s="16">
        <v>0</v>
      </c>
      <c r="AF3420" s="24" t="s">
        <v>216</v>
      </c>
      <c r="AG3420">
        <v>40</v>
      </c>
      <c r="AH3420" s="16" t="s">
        <v>273</v>
      </c>
      <c r="AI3420" s="16" t="s">
        <v>14</v>
      </c>
      <c r="AJ3420" s="16" t="s">
        <v>214</v>
      </c>
      <c r="AK3420" s="16" t="s">
        <v>237</v>
      </c>
      <c r="AL3420" s="16">
        <v>0</v>
      </c>
    </row>
    <row r="3421" spans="1:38" x14ac:dyDescent="0.3">
      <c r="A3421" s="24" t="s">
        <v>0</v>
      </c>
      <c r="B3421" t="s">
        <v>309</v>
      </c>
      <c r="C3421" t="s">
        <v>287</v>
      </c>
      <c r="D3421">
        <v>-27.178419999999999</v>
      </c>
      <c r="E3421">
        <v>-48.406959999999998</v>
      </c>
      <c r="F3421" s="24" t="s">
        <v>2</v>
      </c>
      <c r="G3421" s="24" t="s">
        <v>3</v>
      </c>
      <c r="H3421" s="25">
        <v>42032</v>
      </c>
      <c r="I3421" s="12" t="s">
        <v>288</v>
      </c>
      <c r="J3421" s="12" t="s">
        <v>270</v>
      </c>
      <c r="K3421" s="12" t="s">
        <v>271</v>
      </c>
      <c r="L3421" s="24" t="s">
        <v>96</v>
      </c>
      <c r="M3421" s="24" t="s">
        <v>313</v>
      </c>
      <c r="N3421" t="s">
        <v>85</v>
      </c>
      <c r="O3421" s="24">
        <v>2</v>
      </c>
      <c r="P3421">
        <v>5</v>
      </c>
      <c r="Q3421">
        <v>5</v>
      </c>
      <c r="R3421">
        <v>27</v>
      </c>
      <c r="S3421" s="24">
        <v>4.7</v>
      </c>
      <c r="T3421" s="24">
        <v>5.2</v>
      </c>
      <c r="U3421" t="s">
        <v>194</v>
      </c>
      <c r="V3421" s="14" t="str">
        <f>VLOOKUP($U3421,look_up!$A$2:J3447,2,FALSE)</f>
        <v>Gastropoda</v>
      </c>
      <c r="W3421" s="14" t="str">
        <f>VLOOKUP($U3421,look_up!$A$2:K3447,3,FALSE)</f>
        <v>Species</v>
      </c>
      <c r="X3421" s="14" t="str">
        <f>VLOOKUP($U3421,look_up!$A$2:L3447,4,FALSE)</f>
        <v>NA</v>
      </c>
      <c r="Y3421" s="14" t="str">
        <f>VLOOKUP($U3421,look_up!A$2:K3447,5,FALSE)</f>
        <v>Animalia</v>
      </c>
      <c r="Z3421" s="14" t="str">
        <f>VLOOKUP($U3421,look_up!A$2:L3447,6,FALSE)</f>
        <v>Mollusca</v>
      </c>
      <c r="AA3421" s="14" t="str">
        <f>VLOOKUP($U3421,look_up!A$2:M3447,7,FALSE)</f>
        <v>Gastropoda</v>
      </c>
      <c r="AB3421" s="14" t="str">
        <f>VLOOKUP($U3421,look_up!$A$2:P3447,8,FALSE)</f>
        <v>Aplysiida</v>
      </c>
      <c r="AC3421" s="14" t="str">
        <f>VLOOKUP($U3421,look_up!$A$2:Q3447,9,FALSE)</f>
        <v>Aplysiidae</v>
      </c>
      <c r="AD3421" s="14">
        <f>VLOOKUP($U3421,look_up!A$2:P3447,10,FALSE)</f>
        <v>160029</v>
      </c>
      <c r="AE3421" s="16">
        <v>0</v>
      </c>
      <c r="AF3421" s="24" t="s">
        <v>216</v>
      </c>
      <c r="AG3421">
        <v>40</v>
      </c>
      <c r="AH3421" s="16" t="s">
        <v>273</v>
      </c>
      <c r="AI3421" s="16" t="s">
        <v>14</v>
      </c>
      <c r="AJ3421" s="16" t="s">
        <v>214</v>
      </c>
      <c r="AK3421" s="16" t="s">
        <v>237</v>
      </c>
      <c r="AL3421" s="16">
        <v>0</v>
      </c>
    </row>
    <row r="3422" spans="1:38" x14ac:dyDescent="0.3">
      <c r="A3422" s="24" t="s">
        <v>0</v>
      </c>
      <c r="B3422" t="s">
        <v>309</v>
      </c>
      <c r="C3422" t="s">
        <v>287</v>
      </c>
      <c r="D3422">
        <v>-27.178419999999999</v>
      </c>
      <c r="E3422">
        <v>-48.406959999999998</v>
      </c>
      <c r="F3422" s="24" t="s">
        <v>2</v>
      </c>
      <c r="G3422" s="24" t="s">
        <v>3</v>
      </c>
      <c r="H3422" s="25">
        <v>42032</v>
      </c>
      <c r="I3422" s="12" t="s">
        <v>288</v>
      </c>
      <c r="J3422" s="12" t="s">
        <v>270</v>
      </c>
      <c r="K3422" s="12" t="s">
        <v>271</v>
      </c>
      <c r="L3422" s="24" t="s">
        <v>96</v>
      </c>
      <c r="M3422" s="24" t="s">
        <v>313</v>
      </c>
      <c r="N3422" t="s">
        <v>85</v>
      </c>
      <c r="O3422" s="24">
        <v>3</v>
      </c>
      <c r="P3422">
        <v>5</v>
      </c>
      <c r="Q3422">
        <v>5</v>
      </c>
      <c r="R3422">
        <v>27</v>
      </c>
      <c r="S3422" s="24">
        <v>4.7</v>
      </c>
      <c r="T3422" s="24">
        <v>5.2</v>
      </c>
      <c r="U3422" t="s">
        <v>194</v>
      </c>
      <c r="V3422" s="14" t="str">
        <f>VLOOKUP($U3422,look_up!$A$2:J3448,2,FALSE)</f>
        <v>Gastropoda</v>
      </c>
      <c r="W3422" s="14" t="str">
        <f>VLOOKUP($U3422,look_up!$A$2:K3448,3,FALSE)</f>
        <v>Species</v>
      </c>
      <c r="X3422" s="14" t="str">
        <f>VLOOKUP($U3422,look_up!$A$2:L3448,4,FALSE)</f>
        <v>NA</v>
      </c>
      <c r="Y3422" s="14" t="str">
        <f>VLOOKUP($U3422,look_up!A$2:K3448,5,FALSE)</f>
        <v>Animalia</v>
      </c>
      <c r="Z3422" s="14" t="str">
        <f>VLOOKUP($U3422,look_up!A$2:L3448,6,FALSE)</f>
        <v>Mollusca</v>
      </c>
      <c r="AA3422" s="14" t="str">
        <f>VLOOKUP($U3422,look_up!A$2:M3448,7,FALSE)</f>
        <v>Gastropoda</v>
      </c>
      <c r="AB3422" s="14" t="str">
        <f>VLOOKUP($U3422,look_up!$A$2:P3448,8,FALSE)</f>
        <v>Aplysiida</v>
      </c>
      <c r="AC3422" s="14" t="str">
        <f>VLOOKUP($U3422,look_up!$A$2:Q3448,9,FALSE)</f>
        <v>Aplysiidae</v>
      </c>
      <c r="AD3422" s="14">
        <f>VLOOKUP($U3422,look_up!A$2:P3448,10,FALSE)</f>
        <v>160029</v>
      </c>
      <c r="AE3422" s="16">
        <v>0</v>
      </c>
      <c r="AF3422" s="24" t="s">
        <v>216</v>
      </c>
      <c r="AG3422">
        <v>40</v>
      </c>
      <c r="AH3422" s="16" t="s">
        <v>273</v>
      </c>
      <c r="AI3422" s="16" t="s">
        <v>14</v>
      </c>
      <c r="AJ3422" s="16" t="s">
        <v>214</v>
      </c>
      <c r="AK3422" s="16" t="s">
        <v>237</v>
      </c>
      <c r="AL3422" s="16">
        <v>0</v>
      </c>
    </row>
    <row r="3423" spans="1:38" x14ac:dyDescent="0.3">
      <c r="A3423" s="24" t="s">
        <v>0</v>
      </c>
      <c r="B3423" t="s">
        <v>310</v>
      </c>
      <c r="C3423" t="s">
        <v>289</v>
      </c>
      <c r="D3423">
        <v>-27.118390000000002</v>
      </c>
      <c r="E3423">
        <v>-48.519509999999997</v>
      </c>
      <c r="F3423" s="24" t="s">
        <v>2</v>
      </c>
      <c r="G3423" s="24" t="s">
        <v>3</v>
      </c>
      <c r="H3423" s="25">
        <v>42026</v>
      </c>
      <c r="I3423" s="12" t="s">
        <v>265</v>
      </c>
      <c r="J3423" s="12" t="s">
        <v>270</v>
      </c>
      <c r="K3423" s="12" t="s">
        <v>271</v>
      </c>
      <c r="L3423" s="24" t="s">
        <v>96</v>
      </c>
      <c r="M3423" s="24" t="s">
        <v>272</v>
      </c>
      <c r="N3423" t="s">
        <v>85</v>
      </c>
      <c r="O3423" s="24">
        <v>1</v>
      </c>
      <c r="P3423">
        <v>5</v>
      </c>
      <c r="Q3423">
        <v>5</v>
      </c>
      <c r="R3423" t="s">
        <v>18</v>
      </c>
      <c r="S3423" s="24">
        <v>5.8</v>
      </c>
      <c r="T3423" s="24">
        <v>4</v>
      </c>
      <c r="U3423" t="s">
        <v>194</v>
      </c>
      <c r="V3423" s="14" t="str">
        <f>VLOOKUP($U3423,look_up!$A$2:J3449,2,FALSE)</f>
        <v>Gastropoda</v>
      </c>
      <c r="W3423" s="14" t="str">
        <f>VLOOKUP($U3423,look_up!$A$2:K3449,3,FALSE)</f>
        <v>Species</v>
      </c>
      <c r="X3423" s="14" t="str">
        <f>VLOOKUP($U3423,look_up!$A$2:L3449,4,FALSE)</f>
        <v>NA</v>
      </c>
      <c r="Y3423" s="14" t="str">
        <f>VLOOKUP($U3423,look_up!A$2:K3449,5,FALSE)</f>
        <v>Animalia</v>
      </c>
      <c r="Z3423" s="14" t="str">
        <f>VLOOKUP($U3423,look_up!A$2:L3449,6,FALSE)</f>
        <v>Mollusca</v>
      </c>
      <c r="AA3423" s="14" t="str">
        <f>VLOOKUP($U3423,look_up!A$2:M3449,7,FALSE)</f>
        <v>Gastropoda</v>
      </c>
      <c r="AB3423" s="14" t="str">
        <f>VLOOKUP($U3423,look_up!$A$2:P3449,8,FALSE)</f>
        <v>Aplysiida</v>
      </c>
      <c r="AC3423" s="14" t="str">
        <f>VLOOKUP($U3423,look_up!$A$2:Q3449,9,FALSE)</f>
        <v>Aplysiidae</v>
      </c>
      <c r="AD3423" s="14">
        <f>VLOOKUP($U3423,look_up!A$2:P3449,10,FALSE)</f>
        <v>160029</v>
      </c>
      <c r="AE3423" s="16">
        <v>0</v>
      </c>
      <c r="AF3423" s="24" t="s">
        <v>216</v>
      </c>
      <c r="AG3423">
        <v>40</v>
      </c>
      <c r="AH3423" s="16" t="s">
        <v>273</v>
      </c>
      <c r="AI3423" s="16" t="s">
        <v>14</v>
      </c>
      <c r="AJ3423" s="16" t="s">
        <v>214</v>
      </c>
      <c r="AK3423" s="16" t="s">
        <v>237</v>
      </c>
      <c r="AL3423" s="16">
        <v>0</v>
      </c>
    </row>
    <row r="3424" spans="1:38" x14ac:dyDescent="0.3">
      <c r="A3424" s="24" t="s">
        <v>0</v>
      </c>
      <c r="B3424" t="s">
        <v>310</v>
      </c>
      <c r="C3424" t="s">
        <v>289</v>
      </c>
      <c r="D3424">
        <v>-27.118390000000002</v>
      </c>
      <c r="E3424">
        <v>-48.519509999999997</v>
      </c>
      <c r="F3424" s="24" t="s">
        <v>2</v>
      </c>
      <c r="G3424" s="24" t="s">
        <v>3</v>
      </c>
      <c r="H3424" s="25">
        <v>42026</v>
      </c>
      <c r="I3424" s="12" t="s">
        <v>265</v>
      </c>
      <c r="J3424" s="12" t="s">
        <v>270</v>
      </c>
      <c r="K3424" s="12" t="s">
        <v>271</v>
      </c>
      <c r="L3424" s="24" t="s">
        <v>96</v>
      </c>
      <c r="M3424" s="24" t="s">
        <v>272</v>
      </c>
      <c r="N3424" t="s">
        <v>85</v>
      </c>
      <c r="O3424" s="24">
        <v>2</v>
      </c>
      <c r="P3424">
        <v>5</v>
      </c>
      <c r="Q3424">
        <v>5</v>
      </c>
      <c r="R3424" t="s">
        <v>18</v>
      </c>
      <c r="S3424" s="24">
        <v>5.8</v>
      </c>
      <c r="T3424" s="24">
        <v>4</v>
      </c>
      <c r="U3424" t="s">
        <v>194</v>
      </c>
      <c r="V3424" s="14" t="str">
        <f>VLOOKUP($U3424,look_up!$A$2:J3450,2,FALSE)</f>
        <v>Gastropoda</v>
      </c>
      <c r="W3424" s="14" t="str">
        <f>VLOOKUP($U3424,look_up!$A$2:K3450,3,FALSE)</f>
        <v>Species</v>
      </c>
      <c r="X3424" s="14" t="str">
        <f>VLOOKUP($U3424,look_up!$A$2:L3450,4,FALSE)</f>
        <v>NA</v>
      </c>
      <c r="Y3424" s="14" t="str">
        <f>VLOOKUP($U3424,look_up!A$2:K3450,5,FALSE)</f>
        <v>Animalia</v>
      </c>
      <c r="Z3424" s="14" t="str">
        <f>VLOOKUP($U3424,look_up!A$2:L3450,6,FALSE)</f>
        <v>Mollusca</v>
      </c>
      <c r="AA3424" s="14" t="str">
        <f>VLOOKUP($U3424,look_up!A$2:M3450,7,FALSE)</f>
        <v>Gastropoda</v>
      </c>
      <c r="AB3424" s="14" t="str">
        <f>VLOOKUP($U3424,look_up!$A$2:P3450,8,FALSE)</f>
        <v>Aplysiida</v>
      </c>
      <c r="AC3424" s="14" t="str">
        <f>VLOOKUP($U3424,look_up!$A$2:Q3450,9,FALSE)</f>
        <v>Aplysiidae</v>
      </c>
      <c r="AD3424" s="14">
        <f>VLOOKUP($U3424,look_up!A$2:P3450,10,FALSE)</f>
        <v>160029</v>
      </c>
      <c r="AE3424" s="16">
        <v>0</v>
      </c>
      <c r="AF3424" s="24" t="s">
        <v>216</v>
      </c>
      <c r="AG3424">
        <v>40</v>
      </c>
      <c r="AH3424" s="16" t="s">
        <v>273</v>
      </c>
      <c r="AI3424" s="16" t="s">
        <v>14</v>
      </c>
      <c r="AJ3424" s="16" t="s">
        <v>214</v>
      </c>
      <c r="AK3424" s="16" t="s">
        <v>237</v>
      </c>
      <c r="AL3424" s="16">
        <v>0</v>
      </c>
    </row>
    <row r="3425" spans="1:38" x14ac:dyDescent="0.3">
      <c r="A3425" s="24" t="s">
        <v>0</v>
      </c>
      <c r="B3425" t="s">
        <v>310</v>
      </c>
      <c r="C3425" t="s">
        <v>289</v>
      </c>
      <c r="D3425">
        <v>-27.118390000000002</v>
      </c>
      <c r="E3425">
        <v>-48.519509999999997</v>
      </c>
      <c r="F3425" s="24" t="s">
        <v>2</v>
      </c>
      <c r="G3425" s="24" t="s">
        <v>3</v>
      </c>
      <c r="H3425" s="25">
        <v>42026</v>
      </c>
      <c r="I3425" s="12" t="s">
        <v>265</v>
      </c>
      <c r="J3425" s="12" t="s">
        <v>270</v>
      </c>
      <c r="K3425" s="12" t="s">
        <v>271</v>
      </c>
      <c r="L3425" s="24" t="s">
        <v>96</v>
      </c>
      <c r="M3425" s="24" t="s">
        <v>272</v>
      </c>
      <c r="N3425" t="s">
        <v>85</v>
      </c>
      <c r="O3425" s="24">
        <v>3</v>
      </c>
      <c r="P3425">
        <v>5</v>
      </c>
      <c r="Q3425">
        <v>5</v>
      </c>
      <c r="R3425" t="s">
        <v>18</v>
      </c>
      <c r="S3425" s="24">
        <v>5.8</v>
      </c>
      <c r="T3425" s="24">
        <v>4</v>
      </c>
      <c r="U3425" t="s">
        <v>194</v>
      </c>
      <c r="V3425" s="14" t="str">
        <f>VLOOKUP($U3425,look_up!$A$2:J3451,2,FALSE)</f>
        <v>Gastropoda</v>
      </c>
      <c r="W3425" s="14" t="str">
        <f>VLOOKUP($U3425,look_up!$A$2:K3451,3,FALSE)</f>
        <v>Species</v>
      </c>
      <c r="X3425" s="14" t="str">
        <f>VLOOKUP($U3425,look_up!$A$2:L3451,4,FALSE)</f>
        <v>NA</v>
      </c>
      <c r="Y3425" s="14" t="str">
        <f>VLOOKUP($U3425,look_up!A$2:K3451,5,FALSE)</f>
        <v>Animalia</v>
      </c>
      <c r="Z3425" s="14" t="str">
        <f>VLOOKUP($U3425,look_up!A$2:L3451,6,FALSE)</f>
        <v>Mollusca</v>
      </c>
      <c r="AA3425" s="14" t="str">
        <f>VLOOKUP($U3425,look_up!A$2:M3451,7,FALSE)</f>
        <v>Gastropoda</v>
      </c>
      <c r="AB3425" s="14" t="str">
        <f>VLOOKUP($U3425,look_up!$A$2:P3451,8,FALSE)</f>
        <v>Aplysiida</v>
      </c>
      <c r="AC3425" s="14" t="str">
        <f>VLOOKUP($U3425,look_up!$A$2:Q3451,9,FALSE)</f>
        <v>Aplysiidae</v>
      </c>
      <c r="AD3425" s="14">
        <f>VLOOKUP($U3425,look_up!A$2:P3451,10,FALSE)</f>
        <v>160029</v>
      </c>
      <c r="AE3425" s="16">
        <v>0</v>
      </c>
      <c r="AF3425" s="24" t="s">
        <v>216</v>
      </c>
      <c r="AG3425">
        <v>40</v>
      </c>
      <c r="AH3425" s="16" t="s">
        <v>273</v>
      </c>
      <c r="AI3425" s="16" t="s">
        <v>14</v>
      </c>
      <c r="AJ3425" s="16" t="s">
        <v>214</v>
      </c>
      <c r="AK3425" s="16" t="s">
        <v>237</v>
      </c>
      <c r="AL3425" s="16">
        <v>0</v>
      </c>
    </row>
    <row r="3426" spans="1:38" x14ac:dyDescent="0.3">
      <c r="A3426" s="24" t="s">
        <v>0</v>
      </c>
      <c r="B3426" t="s">
        <v>311</v>
      </c>
      <c r="C3426" t="s">
        <v>290</v>
      </c>
      <c r="D3426">
        <v>-27.11862</v>
      </c>
      <c r="E3426">
        <v>-48.514699999999998</v>
      </c>
      <c r="F3426" s="24" t="s">
        <v>2</v>
      </c>
      <c r="G3426" s="24" t="s">
        <v>3</v>
      </c>
      <c r="H3426" s="25">
        <v>42026</v>
      </c>
      <c r="I3426" s="12" t="s">
        <v>265</v>
      </c>
      <c r="J3426" s="12" t="s">
        <v>270</v>
      </c>
      <c r="K3426" s="12" t="s">
        <v>271</v>
      </c>
      <c r="L3426" s="24" t="s">
        <v>96</v>
      </c>
      <c r="M3426" s="24" t="s">
        <v>272</v>
      </c>
      <c r="N3426" t="s">
        <v>85</v>
      </c>
      <c r="O3426" s="24">
        <v>1</v>
      </c>
      <c r="P3426">
        <v>5</v>
      </c>
      <c r="Q3426">
        <v>5</v>
      </c>
      <c r="R3426" t="s">
        <v>18</v>
      </c>
      <c r="S3426" s="24">
        <v>5.8</v>
      </c>
      <c r="T3426" s="24">
        <v>4</v>
      </c>
      <c r="U3426" t="s">
        <v>194</v>
      </c>
      <c r="V3426" s="14" t="str">
        <f>VLOOKUP($U3426,look_up!$A$2:J3452,2,FALSE)</f>
        <v>Gastropoda</v>
      </c>
      <c r="W3426" s="14" t="str">
        <f>VLOOKUP($U3426,look_up!$A$2:K3452,3,FALSE)</f>
        <v>Species</v>
      </c>
      <c r="X3426" s="14" t="str">
        <f>VLOOKUP($U3426,look_up!$A$2:L3452,4,FALSE)</f>
        <v>NA</v>
      </c>
      <c r="Y3426" s="14" t="str">
        <f>VLOOKUP($U3426,look_up!A$2:K3452,5,FALSE)</f>
        <v>Animalia</v>
      </c>
      <c r="Z3426" s="14" t="str">
        <f>VLOOKUP($U3426,look_up!A$2:L3452,6,FALSE)</f>
        <v>Mollusca</v>
      </c>
      <c r="AA3426" s="14" t="str">
        <f>VLOOKUP($U3426,look_up!A$2:M3452,7,FALSE)</f>
        <v>Gastropoda</v>
      </c>
      <c r="AB3426" s="14" t="str">
        <f>VLOOKUP($U3426,look_up!$A$2:P3452,8,FALSE)</f>
        <v>Aplysiida</v>
      </c>
      <c r="AC3426" s="14" t="str">
        <f>VLOOKUP($U3426,look_up!$A$2:Q3452,9,FALSE)</f>
        <v>Aplysiidae</v>
      </c>
      <c r="AD3426" s="14">
        <f>VLOOKUP($U3426,look_up!A$2:P3452,10,FALSE)</f>
        <v>160029</v>
      </c>
      <c r="AE3426" s="16">
        <v>0</v>
      </c>
      <c r="AF3426" s="24" t="s">
        <v>216</v>
      </c>
      <c r="AG3426">
        <v>40</v>
      </c>
      <c r="AH3426" s="16" t="s">
        <v>273</v>
      </c>
      <c r="AI3426" s="16" t="s">
        <v>14</v>
      </c>
      <c r="AJ3426" s="16" t="s">
        <v>214</v>
      </c>
      <c r="AK3426" s="16" t="s">
        <v>237</v>
      </c>
      <c r="AL3426" s="16">
        <v>0</v>
      </c>
    </row>
    <row r="3427" spans="1:38" x14ac:dyDescent="0.3">
      <c r="A3427" s="24" t="s">
        <v>0</v>
      </c>
      <c r="B3427" t="s">
        <v>311</v>
      </c>
      <c r="C3427" t="s">
        <v>290</v>
      </c>
      <c r="D3427">
        <v>-27.11862</v>
      </c>
      <c r="E3427">
        <v>-48.514699999999998</v>
      </c>
      <c r="F3427" s="24" t="s">
        <v>2</v>
      </c>
      <c r="G3427" s="24" t="s">
        <v>3</v>
      </c>
      <c r="H3427" s="25">
        <v>42026</v>
      </c>
      <c r="I3427" s="12" t="s">
        <v>265</v>
      </c>
      <c r="J3427" s="12" t="s">
        <v>270</v>
      </c>
      <c r="K3427" s="12" t="s">
        <v>271</v>
      </c>
      <c r="L3427" s="24" t="s">
        <v>96</v>
      </c>
      <c r="M3427" s="24" t="s">
        <v>272</v>
      </c>
      <c r="N3427" t="s">
        <v>85</v>
      </c>
      <c r="O3427" s="24">
        <v>2</v>
      </c>
      <c r="P3427">
        <v>5</v>
      </c>
      <c r="Q3427">
        <v>5</v>
      </c>
      <c r="R3427" t="s">
        <v>18</v>
      </c>
      <c r="S3427" s="24">
        <v>5.8</v>
      </c>
      <c r="T3427" s="24">
        <v>4</v>
      </c>
      <c r="U3427" t="s">
        <v>194</v>
      </c>
      <c r="V3427" s="14" t="str">
        <f>VLOOKUP($U3427,look_up!$A$2:J3453,2,FALSE)</f>
        <v>Gastropoda</v>
      </c>
      <c r="W3427" s="14" t="str">
        <f>VLOOKUP($U3427,look_up!$A$2:K3453,3,FALSE)</f>
        <v>Species</v>
      </c>
      <c r="X3427" s="14" t="str">
        <f>VLOOKUP($U3427,look_up!$A$2:L3453,4,FALSE)</f>
        <v>NA</v>
      </c>
      <c r="Y3427" s="14" t="str">
        <f>VLOOKUP($U3427,look_up!A$2:K3453,5,FALSE)</f>
        <v>Animalia</v>
      </c>
      <c r="Z3427" s="14" t="str">
        <f>VLOOKUP($U3427,look_up!A$2:L3453,6,FALSE)</f>
        <v>Mollusca</v>
      </c>
      <c r="AA3427" s="14" t="str">
        <f>VLOOKUP($U3427,look_up!A$2:M3453,7,FALSE)</f>
        <v>Gastropoda</v>
      </c>
      <c r="AB3427" s="14" t="str">
        <f>VLOOKUP($U3427,look_up!$A$2:P3453,8,FALSE)</f>
        <v>Aplysiida</v>
      </c>
      <c r="AC3427" s="14" t="str">
        <f>VLOOKUP($U3427,look_up!$A$2:Q3453,9,FALSE)</f>
        <v>Aplysiidae</v>
      </c>
      <c r="AD3427" s="14">
        <f>VLOOKUP($U3427,look_up!A$2:P3453,10,FALSE)</f>
        <v>160029</v>
      </c>
      <c r="AE3427" s="16">
        <v>0</v>
      </c>
      <c r="AF3427" s="24" t="s">
        <v>216</v>
      </c>
      <c r="AG3427">
        <v>40</v>
      </c>
      <c r="AH3427" s="16" t="s">
        <v>273</v>
      </c>
      <c r="AI3427" s="16" t="s">
        <v>14</v>
      </c>
      <c r="AJ3427" s="16" t="s">
        <v>214</v>
      </c>
      <c r="AK3427" s="16" t="s">
        <v>237</v>
      </c>
      <c r="AL3427" s="16">
        <v>0</v>
      </c>
    </row>
    <row r="3428" spans="1:38" x14ac:dyDescent="0.3">
      <c r="A3428" s="24" t="s">
        <v>0</v>
      </c>
      <c r="B3428" t="s">
        <v>311</v>
      </c>
      <c r="C3428" t="s">
        <v>290</v>
      </c>
      <c r="D3428">
        <v>-27.11862</v>
      </c>
      <c r="E3428">
        <v>-48.514699999999998</v>
      </c>
      <c r="F3428" s="24" t="s">
        <v>2</v>
      </c>
      <c r="G3428" s="24" t="s">
        <v>3</v>
      </c>
      <c r="H3428" s="25">
        <v>42026</v>
      </c>
      <c r="I3428" s="12" t="s">
        <v>265</v>
      </c>
      <c r="J3428" s="12" t="s">
        <v>270</v>
      </c>
      <c r="K3428" s="12" t="s">
        <v>271</v>
      </c>
      <c r="L3428" s="24" t="s">
        <v>96</v>
      </c>
      <c r="M3428" s="24" t="s">
        <v>272</v>
      </c>
      <c r="N3428" t="s">
        <v>85</v>
      </c>
      <c r="O3428" s="24">
        <v>3</v>
      </c>
      <c r="P3428">
        <v>5</v>
      </c>
      <c r="Q3428">
        <v>5</v>
      </c>
      <c r="R3428" t="s">
        <v>18</v>
      </c>
      <c r="S3428" s="24">
        <v>5.8</v>
      </c>
      <c r="T3428" s="24">
        <v>4</v>
      </c>
      <c r="U3428" t="s">
        <v>194</v>
      </c>
      <c r="V3428" s="14" t="str">
        <f>VLOOKUP($U3428,look_up!$A$2:J3454,2,FALSE)</f>
        <v>Gastropoda</v>
      </c>
      <c r="W3428" s="14" t="str">
        <f>VLOOKUP($U3428,look_up!$A$2:K3454,3,FALSE)</f>
        <v>Species</v>
      </c>
      <c r="X3428" s="14" t="str">
        <f>VLOOKUP($U3428,look_up!$A$2:L3454,4,FALSE)</f>
        <v>NA</v>
      </c>
      <c r="Y3428" s="14" t="str">
        <f>VLOOKUP($U3428,look_up!A$2:K3454,5,FALSE)</f>
        <v>Animalia</v>
      </c>
      <c r="Z3428" s="14" t="str">
        <f>VLOOKUP($U3428,look_up!A$2:L3454,6,FALSE)</f>
        <v>Mollusca</v>
      </c>
      <c r="AA3428" s="14" t="str">
        <f>VLOOKUP($U3428,look_up!A$2:M3454,7,FALSE)</f>
        <v>Gastropoda</v>
      </c>
      <c r="AB3428" s="14" t="str">
        <f>VLOOKUP($U3428,look_up!$A$2:P3454,8,FALSE)</f>
        <v>Aplysiida</v>
      </c>
      <c r="AC3428" s="14" t="str">
        <f>VLOOKUP($U3428,look_up!$A$2:Q3454,9,FALSE)</f>
        <v>Aplysiidae</v>
      </c>
      <c r="AD3428" s="14">
        <f>VLOOKUP($U3428,look_up!A$2:P3454,10,FALSE)</f>
        <v>160029</v>
      </c>
      <c r="AE3428" s="16">
        <v>0</v>
      </c>
      <c r="AF3428" s="24" t="s">
        <v>216</v>
      </c>
      <c r="AG3428">
        <v>40</v>
      </c>
      <c r="AH3428" s="16" t="s">
        <v>273</v>
      </c>
      <c r="AI3428" s="16" t="s">
        <v>14</v>
      </c>
      <c r="AJ3428" s="16" t="s">
        <v>214</v>
      </c>
      <c r="AK3428" s="16" t="s">
        <v>237</v>
      </c>
      <c r="AL3428" s="16">
        <v>0</v>
      </c>
    </row>
    <row r="3429" spans="1:38" x14ac:dyDescent="0.3">
      <c r="A3429" s="24" t="s">
        <v>0</v>
      </c>
      <c r="B3429" t="s">
        <v>306</v>
      </c>
      <c r="C3429" t="s">
        <v>268</v>
      </c>
      <c r="D3429">
        <v>-27.609590000000001</v>
      </c>
      <c r="E3429">
        <v>-48.387419999999999</v>
      </c>
      <c r="F3429" s="24" t="s">
        <v>2</v>
      </c>
      <c r="G3429" s="24" t="s">
        <v>3</v>
      </c>
      <c r="H3429" s="25">
        <v>42388</v>
      </c>
      <c r="I3429" s="12" t="s">
        <v>291</v>
      </c>
      <c r="J3429" s="12" t="s">
        <v>270</v>
      </c>
      <c r="K3429" s="12" t="s">
        <v>292</v>
      </c>
      <c r="L3429" s="24" t="s">
        <v>96</v>
      </c>
      <c r="M3429" s="24" t="s">
        <v>272</v>
      </c>
      <c r="N3429" t="s">
        <v>85</v>
      </c>
      <c r="O3429" s="24">
        <v>1</v>
      </c>
      <c r="P3429">
        <v>5</v>
      </c>
      <c r="Q3429">
        <v>5</v>
      </c>
      <c r="R3429">
        <v>21</v>
      </c>
      <c r="S3429" s="24">
        <v>12.5</v>
      </c>
      <c r="T3429" s="24">
        <v>12.5</v>
      </c>
      <c r="U3429" t="s">
        <v>194</v>
      </c>
      <c r="V3429" s="14" t="str">
        <f>VLOOKUP($U3429,look_up!$A$2:J3455,2,FALSE)</f>
        <v>Gastropoda</v>
      </c>
      <c r="W3429" s="14" t="str">
        <f>VLOOKUP($U3429,look_up!$A$2:K3455,3,FALSE)</f>
        <v>Species</v>
      </c>
      <c r="X3429" s="14" t="str">
        <f>VLOOKUP($U3429,look_up!$A$2:L3455,4,FALSE)</f>
        <v>NA</v>
      </c>
      <c r="Y3429" s="14" t="str">
        <f>VLOOKUP($U3429,look_up!A$2:K3455,5,FALSE)</f>
        <v>Animalia</v>
      </c>
      <c r="Z3429" s="14" t="str">
        <f>VLOOKUP($U3429,look_up!A$2:L3455,6,FALSE)</f>
        <v>Mollusca</v>
      </c>
      <c r="AA3429" s="14" t="str">
        <f>VLOOKUP($U3429,look_up!A$2:M3455,7,FALSE)</f>
        <v>Gastropoda</v>
      </c>
      <c r="AB3429" s="14" t="str">
        <f>VLOOKUP($U3429,look_up!$A$2:P3455,8,FALSE)</f>
        <v>Aplysiida</v>
      </c>
      <c r="AC3429" s="14" t="str">
        <f>VLOOKUP($U3429,look_up!$A$2:Q3455,9,FALSE)</f>
        <v>Aplysiidae</v>
      </c>
      <c r="AD3429" s="14">
        <f>VLOOKUP($U3429,look_up!A$2:P3455,10,FALSE)</f>
        <v>160029</v>
      </c>
      <c r="AE3429" s="16">
        <v>0</v>
      </c>
      <c r="AF3429" s="24" t="s">
        <v>216</v>
      </c>
      <c r="AG3429">
        <v>40</v>
      </c>
      <c r="AH3429" s="16" t="s">
        <v>273</v>
      </c>
      <c r="AI3429" s="16" t="s">
        <v>14</v>
      </c>
      <c r="AJ3429" s="16" t="s">
        <v>214</v>
      </c>
      <c r="AK3429" s="16" t="s">
        <v>237</v>
      </c>
      <c r="AL3429" s="16">
        <v>0</v>
      </c>
    </row>
    <row r="3430" spans="1:38" x14ac:dyDescent="0.3">
      <c r="A3430" s="24" t="s">
        <v>0</v>
      </c>
      <c r="B3430" t="s">
        <v>306</v>
      </c>
      <c r="C3430" t="s">
        <v>268</v>
      </c>
      <c r="D3430">
        <v>-27.609590000000001</v>
      </c>
      <c r="E3430">
        <v>-48.387419999999999</v>
      </c>
      <c r="F3430" s="24" t="s">
        <v>2</v>
      </c>
      <c r="G3430" s="24" t="s">
        <v>3</v>
      </c>
      <c r="H3430" s="25">
        <v>42388</v>
      </c>
      <c r="I3430" s="12" t="s">
        <v>291</v>
      </c>
      <c r="J3430" s="12" t="s">
        <v>270</v>
      </c>
      <c r="K3430" s="12" t="s">
        <v>292</v>
      </c>
      <c r="L3430" s="24" t="s">
        <v>96</v>
      </c>
      <c r="M3430" s="24" t="s">
        <v>272</v>
      </c>
      <c r="N3430" t="s">
        <v>85</v>
      </c>
      <c r="O3430" s="24">
        <v>2</v>
      </c>
      <c r="P3430">
        <v>5</v>
      </c>
      <c r="Q3430">
        <v>5</v>
      </c>
      <c r="R3430">
        <v>21</v>
      </c>
      <c r="S3430" s="24">
        <v>12.5</v>
      </c>
      <c r="T3430" s="24">
        <v>12.5</v>
      </c>
      <c r="U3430" t="s">
        <v>194</v>
      </c>
      <c r="V3430" s="14" t="str">
        <f>VLOOKUP($U3430,look_up!$A$2:J3456,2,FALSE)</f>
        <v>Gastropoda</v>
      </c>
      <c r="W3430" s="14" t="str">
        <f>VLOOKUP($U3430,look_up!$A$2:K3456,3,FALSE)</f>
        <v>Species</v>
      </c>
      <c r="X3430" s="14" t="str">
        <f>VLOOKUP($U3430,look_up!$A$2:L3456,4,FALSE)</f>
        <v>NA</v>
      </c>
      <c r="Y3430" s="14" t="str">
        <f>VLOOKUP($U3430,look_up!A$2:K3456,5,FALSE)</f>
        <v>Animalia</v>
      </c>
      <c r="Z3430" s="14" t="str">
        <f>VLOOKUP($U3430,look_up!A$2:L3456,6,FALSE)</f>
        <v>Mollusca</v>
      </c>
      <c r="AA3430" s="14" t="str">
        <f>VLOOKUP($U3430,look_up!A$2:M3456,7,FALSE)</f>
        <v>Gastropoda</v>
      </c>
      <c r="AB3430" s="14" t="str">
        <f>VLOOKUP($U3430,look_up!$A$2:P3456,8,FALSE)</f>
        <v>Aplysiida</v>
      </c>
      <c r="AC3430" s="14" t="str">
        <f>VLOOKUP($U3430,look_up!$A$2:Q3456,9,FALSE)</f>
        <v>Aplysiidae</v>
      </c>
      <c r="AD3430" s="14">
        <f>VLOOKUP($U3430,look_up!A$2:P3456,10,FALSE)</f>
        <v>160029</v>
      </c>
      <c r="AE3430" s="16">
        <v>0</v>
      </c>
      <c r="AF3430" s="24" t="s">
        <v>216</v>
      </c>
      <c r="AG3430">
        <v>40</v>
      </c>
      <c r="AH3430" s="16" t="s">
        <v>273</v>
      </c>
      <c r="AI3430" s="16" t="s">
        <v>14</v>
      </c>
      <c r="AJ3430" s="16" t="s">
        <v>214</v>
      </c>
      <c r="AK3430" s="16" t="s">
        <v>237</v>
      </c>
      <c r="AL3430" s="16">
        <v>0</v>
      </c>
    </row>
    <row r="3431" spans="1:38" x14ac:dyDescent="0.3">
      <c r="A3431" s="24" t="s">
        <v>0</v>
      </c>
      <c r="B3431" t="s">
        <v>306</v>
      </c>
      <c r="C3431" t="s">
        <v>268</v>
      </c>
      <c r="D3431">
        <v>-27.609590000000001</v>
      </c>
      <c r="E3431">
        <v>-48.387419999999999</v>
      </c>
      <c r="F3431" s="24" t="s">
        <v>2</v>
      </c>
      <c r="G3431" s="24" t="s">
        <v>3</v>
      </c>
      <c r="H3431" s="25">
        <v>42388</v>
      </c>
      <c r="I3431" s="12" t="s">
        <v>291</v>
      </c>
      <c r="J3431" s="12" t="s">
        <v>270</v>
      </c>
      <c r="K3431" s="12" t="s">
        <v>292</v>
      </c>
      <c r="L3431" s="24" t="s">
        <v>96</v>
      </c>
      <c r="M3431" s="24" t="s">
        <v>272</v>
      </c>
      <c r="N3431" t="s">
        <v>85</v>
      </c>
      <c r="O3431" s="24">
        <v>3</v>
      </c>
      <c r="P3431">
        <v>5</v>
      </c>
      <c r="Q3431">
        <v>5</v>
      </c>
      <c r="R3431">
        <v>21</v>
      </c>
      <c r="S3431" s="24">
        <v>12.5</v>
      </c>
      <c r="T3431" s="24">
        <v>12.5</v>
      </c>
      <c r="U3431" t="s">
        <v>194</v>
      </c>
      <c r="V3431" s="14" t="str">
        <f>VLOOKUP($U3431,look_up!$A$2:J3457,2,FALSE)</f>
        <v>Gastropoda</v>
      </c>
      <c r="W3431" s="14" t="str">
        <f>VLOOKUP($U3431,look_up!$A$2:K3457,3,FALSE)</f>
        <v>Species</v>
      </c>
      <c r="X3431" s="14" t="str">
        <f>VLOOKUP($U3431,look_up!$A$2:L3457,4,FALSE)</f>
        <v>NA</v>
      </c>
      <c r="Y3431" s="14" t="str">
        <f>VLOOKUP($U3431,look_up!A$2:K3457,5,FALSE)</f>
        <v>Animalia</v>
      </c>
      <c r="Z3431" s="14" t="str">
        <f>VLOOKUP($U3431,look_up!A$2:L3457,6,FALSE)</f>
        <v>Mollusca</v>
      </c>
      <c r="AA3431" s="14" t="str">
        <f>VLOOKUP($U3431,look_up!A$2:M3457,7,FALSE)</f>
        <v>Gastropoda</v>
      </c>
      <c r="AB3431" s="14" t="str">
        <f>VLOOKUP($U3431,look_up!$A$2:P3457,8,FALSE)</f>
        <v>Aplysiida</v>
      </c>
      <c r="AC3431" s="14" t="str">
        <f>VLOOKUP($U3431,look_up!$A$2:Q3457,9,FALSE)</f>
        <v>Aplysiidae</v>
      </c>
      <c r="AD3431" s="14">
        <f>VLOOKUP($U3431,look_up!A$2:P3457,10,FALSE)</f>
        <v>160029</v>
      </c>
      <c r="AE3431" s="16">
        <v>2</v>
      </c>
      <c r="AF3431" s="24" t="s">
        <v>216</v>
      </c>
      <c r="AG3431">
        <v>40</v>
      </c>
      <c r="AH3431" s="16" t="s">
        <v>273</v>
      </c>
      <c r="AI3431" s="16" t="s">
        <v>14</v>
      </c>
      <c r="AJ3431" s="16" t="s">
        <v>214</v>
      </c>
      <c r="AK3431" s="16" t="s">
        <v>237</v>
      </c>
      <c r="AL3431" s="16">
        <v>2</v>
      </c>
    </row>
    <row r="3432" spans="1:38" x14ac:dyDescent="0.3">
      <c r="A3432" s="24" t="s">
        <v>0</v>
      </c>
      <c r="B3432" t="s">
        <v>306</v>
      </c>
      <c r="C3432" t="s">
        <v>268</v>
      </c>
      <c r="D3432">
        <v>-27.609590000000001</v>
      </c>
      <c r="E3432">
        <v>-48.387419999999999</v>
      </c>
      <c r="F3432" s="24" t="s">
        <v>2</v>
      </c>
      <c r="G3432" s="24" t="s">
        <v>3</v>
      </c>
      <c r="H3432" s="25">
        <v>42388</v>
      </c>
      <c r="I3432" s="12" t="s">
        <v>291</v>
      </c>
      <c r="J3432" s="12" t="s">
        <v>270</v>
      </c>
      <c r="K3432" s="12" t="s">
        <v>292</v>
      </c>
      <c r="L3432" s="24" t="s">
        <v>96</v>
      </c>
      <c r="M3432" s="24" t="s">
        <v>272</v>
      </c>
      <c r="N3432" t="s">
        <v>85</v>
      </c>
      <c r="O3432" s="24">
        <v>1</v>
      </c>
      <c r="P3432">
        <v>10</v>
      </c>
      <c r="Q3432">
        <v>10</v>
      </c>
      <c r="R3432">
        <v>20</v>
      </c>
      <c r="S3432" s="24">
        <v>12.5</v>
      </c>
      <c r="T3432" s="24">
        <v>9</v>
      </c>
      <c r="U3432" t="s">
        <v>194</v>
      </c>
      <c r="V3432" s="14" t="str">
        <f>VLOOKUP($U3432,look_up!$A$2:J3458,2,FALSE)</f>
        <v>Gastropoda</v>
      </c>
      <c r="W3432" s="14" t="str">
        <f>VLOOKUP($U3432,look_up!$A$2:K3458,3,FALSE)</f>
        <v>Species</v>
      </c>
      <c r="X3432" s="14" t="str">
        <f>VLOOKUP($U3432,look_up!$A$2:L3458,4,FALSE)</f>
        <v>NA</v>
      </c>
      <c r="Y3432" s="14" t="str">
        <f>VLOOKUP($U3432,look_up!A$2:K3458,5,FALSE)</f>
        <v>Animalia</v>
      </c>
      <c r="Z3432" s="14" t="str">
        <f>VLOOKUP($U3432,look_up!A$2:L3458,6,FALSE)</f>
        <v>Mollusca</v>
      </c>
      <c r="AA3432" s="14" t="str">
        <f>VLOOKUP($U3432,look_up!A$2:M3458,7,FALSE)</f>
        <v>Gastropoda</v>
      </c>
      <c r="AB3432" s="14" t="str">
        <f>VLOOKUP($U3432,look_up!$A$2:P3458,8,FALSE)</f>
        <v>Aplysiida</v>
      </c>
      <c r="AC3432" s="14" t="str">
        <f>VLOOKUP($U3432,look_up!$A$2:Q3458,9,FALSE)</f>
        <v>Aplysiidae</v>
      </c>
      <c r="AD3432" s="14">
        <f>VLOOKUP($U3432,look_up!A$2:P3458,10,FALSE)</f>
        <v>160029</v>
      </c>
      <c r="AE3432" s="16">
        <v>0</v>
      </c>
      <c r="AF3432" s="24" t="s">
        <v>216</v>
      </c>
      <c r="AG3432">
        <v>40</v>
      </c>
      <c r="AH3432" s="16" t="s">
        <v>273</v>
      </c>
      <c r="AI3432" s="16" t="s">
        <v>14</v>
      </c>
      <c r="AJ3432" s="16" t="s">
        <v>214</v>
      </c>
      <c r="AK3432" s="16" t="s">
        <v>237</v>
      </c>
      <c r="AL3432" s="16">
        <v>0</v>
      </c>
    </row>
    <row r="3433" spans="1:38" x14ac:dyDescent="0.3">
      <c r="A3433" s="24" t="s">
        <v>0</v>
      </c>
      <c r="B3433" t="s">
        <v>306</v>
      </c>
      <c r="C3433" t="s">
        <v>268</v>
      </c>
      <c r="D3433">
        <v>-27.609590000000001</v>
      </c>
      <c r="E3433">
        <v>-48.387419999999999</v>
      </c>
      <c r="F3433" s="24" t="s">
        <v>2</v>
      </c>
      <c r="G3433" s="24" t="s">
        <v>3</v>
      </c>
      <c r="H3433" s="25">
        <v>42388</v>
      </c>
      <c r="I3433" s="12" t="s">
        <v>291</v>
      </c>
      <c r="J3433" s="12" t="s">
        <v>270</v>
      </c>
      <c r="K3433" s="12" t="s">
        <v>292</v>
      </c>
      <c r="L3433" s="24" t="s">
        <v>96</v>
      </c>
      <c r="M3433" s="24" t="s">
        <v>272</v>
      </c>
      <c r="N3433" t="s">
        <v>85</v>
      </c>
      <c r="O3433" s="24">
        <v>2</v>
      </c>
      <c r="P3433">
        <v>10</v>
      </c>
      <c r="Q3433">
        <v>10</v>
      </c>
      <c r="R3433">
        <v>20</v>
      </c>
      <c r="S3433" s="24">
        <v>12.5</v>
      </c>
      <c r="T3433" s="24">
        <v>9</v>
      </c>
      <c r="U3433" t="s">
        <v>194</v>
      </c>
      <c r="V3433" s="14" t="str">
        <f>VLOOKUP($U3433,look_up!$A$2:J3459,2,FALSE)</f>
        <v>Gastropoda</v>
      </c>
      <c r="W3433" s="14" t="str">
        <f>VLOOKUP($U3433,look_up!$A$2:K3459,3,FALSE)</f>
        <v>Species</v>
      </c>
      <c r="X3433" s="14" t="str">
        <f>VLOOKUP($U3433,look_up!$A$2:L3459,4,FALSE)</f>
        <v>NA</v>
      </c>
      <c r="Y3433" s="14" t="str">
        <f>VLOOKUP($U3433,look_up!A$2:K3459,5,FALSE)</f>
        <v>Animalia</v>
      </c>
      <c r="Z3433" s="14" t="str">
        <f>VLOOKUP($U3433,look_up!A$2:L3459,6,FALSE)</f>
        <v>Mollusca</v>
      </c>
      <c r="AA3433" s="14" t="str">
        <f>VLOOKUP($U3433,look_up!A$2:M3459,7,FALSE)</f>
        <v>Gastropoda</v>
      </c>
      <c r="AB3433" s="14" t="str">
        <f>VLOOKUP($U3433,look_up!$A$2:P3459,8,FALSE)</f>
        <v>Aplysiida</v>
      </c>
      <c r="AC3433" s="14" t="str">
        <f>VLOOKUP($U3433,look_up!$A$2:Q3459,9,FALSE)</f>
        <v>Aplysiidae</v>
      </c>
      <c r="AD3433" s="14">
        <f>VLOOKUP($U3433,look_up!A$2:P3459,10,FALSE)</f>
        <v>160029</v>
      </c>
      <c r="AE3433" s="16">
        <v>0</v>
      </c>
      <c r="AF3433" s="24" t="s">
        <v>216</v>
      </c>
      <c r="AG3433">
        <v>40</v>
      </c>
      <c r="AH3433" s="16" t="s">
        <v>273</v>
      </c>
      <c r="AI3433" s="16" t="s">
        <v>14</v>
      </c>
      <c r="AJ3433" s="16" t="s">
        <v>214</v>
      </c>
      <c r="AK3433" s="16" t="s">
        <v>237</v>
      </c>
      <c r="AL3433" s="16">
        <v>0</v>
      </c>
    </row>
    <row r="3434" spans="1:38" x14ac:dyDescent="0.3">
      <c r="A3434" s="24" t="s">
        <v>0</v>
      </c>
      <c r="B3434" t="s">
        <v>306</v>
      </c>
      <c r="C3434" t="s">
        <v>268</v>
      </c>
      <c r="D3434">
        <v>-27.609590000000001</v>
      </c>
      <c r="E3434">
        <v>-48.387419999999999</v>
      </c>
      <c r="F3434" s="24" t="s">
        <v>2</v>
      </c>
      <c r="G3434" s="24" t="s">
        <v>3</v>
      </c>
      <c r="H3434" s="25">
        <v>42388</v>
      </c>
      <c r="I3434" s="12" t="s">
        <v>291</v>
      </c>
      <c r="J3434" s="12" t="s">
        <v>270</v>
      </c>
      <c r="K3434" s="12" t="s">
        <v>292</v>
      </c>
      <c r="L3434" s="24" t="s">
        <v>96</v>
      </c>
      <c r="M3434" s="24" t="s">
        <v>272</v>
      </c>
      <c r="N3434" t="s">
        <v>85</v>
      </c>
      <c r="O3434" s="24">
        <v>3</v>
      </c>
      <c r="P3434">
        <v>10</v>
      </c>
      <c r="Q3434">
        <v>10</v>
      </c>
      <c r="R3434">
        <v>20</v>
      </c>
      <c r="S3434" s="24">
        <v>12.5</v>
      </c>
      <c r="T3434" s="24">
        <v>9</v>
      </c>
      <c r="U3434" t="s">
        <v>194</v>
      </c>
      <c r="V3434" s="14" t="str">
        <f>VLOOKUP($U3434,look_up!$A$2:J3460,2,FALSE)</f>
        <v>Gastropoda</v>
      </c>
      <c r="W3434" s="14" t="str">
        <f>VLOOKUP($U3434,look_up!$A$2:K3460,3,FALSE)</f>
        <v>Species</v>
      </c>
      <c r="X3434" s="14" t="str">
        <f>VLOOKUP($U3434,look_up!$A$2:L3460,4,FALSE)</f>
        <v>NA</v>
      </c>
      <c r="Y3434" s="14" t="str">
        <f>VLOOKUP($U3434,look_up!A$2:K3460,5,FALSE)</f>
        <v>Animalia</v>
      </c>
      <c r="Z3434" s="14" t="str">
        <f>VLOOKUP($U3434,look_up!A$2:L3460,6,FALSE)</f>
        <v>Mollusca</v>
      </c>
      <c r="AA3434" s="14" t="str">
        <f>VLOOKUP($U3434,look_up!A$2:M3460,7,FALSE)</f>
        <v>Gastropoda</v>
      </c>
      <c r="AB3434" s="14" t="str">
        <f>VLOOKUP($U3434,look_up!$A$2:P3460,8,FALSE)</f>
        <v>Aplysiida</v>
      </c>
      <c r="AC3434" s="14" t="str">
        <f>VLOOKUP($U3434,look_up!$A$2:Q3460,9,FALSE)</f>
        <v>Aplysiidae</v>
      </c>
      <c r="AD3434" s="14">
        <f>VLOOKUP($U3434,look_up!A$2:P3460,10,FALSE)</f>
        <v>160029</v>
      </c>
      <c r="AE3434" s="16">
        <v>0</v>
      </c>
      <c r="AF3434" s="24" t="s">
        <v>216</v>
      </c>
      <c r="AG3434">
        <v>40</v>
      </c>
      <c r="AH3434" s="16" t="s">
        <v>273</v>
      </c>
      <c r="AI3434" s="16" t="s">
        <v>14</v>
      </c>
      <c r="AJ3434" s="16" t="s">
        <v>214</v>
      </c>
      <c r="AK3434" s="16" t="s">
        <v>237</v>
      </c>
      <c r="AL3434" s="16">
        <v>0</v>
      </c>
    </row>
    <row r="3435" spans="1:38" x14ac:dyDescent="0.3">
      <c r="A3435" s="24" t="s">
        <v>0</v>
      </c>
      <c r="B3435" t="s">
        <v>307</v>
      </c>
      <c r="C3435" t="s">
        <v>274</v>
      </c>
      <c r="D3435">
        <v>-27.488160000000001</v>
      </c>
      <c r="E3435">
        <v>-48.365229999999997</v>
      </c>
      <c r="F3435" s="24" t="s">
        <v>2</v>
      </c>
      <c r="G3435" s="24" t="s">
        <v>3</v>
      </c>
      <c r="H3435" s="25">
        <v>42390</v>
      </c>
      <c r="I3435" s="12" t="s">
        <v>285</v>
      </c>
      <c r="J3435" s="12" t="s">
        <v>270</v>
      </c>
      <c r="K3435" s="12" t="s">
        <v>292</v>
      </c>
      <c r="L3435" s="24" t="s">
        <v>96</v>
      </c>
      <c r="M3435" s="24" t="s">
        <v>272</v>
      </c>
      <c r="N3435" t="s">
        <v>85</v>
      </c>
      <c r="O3435" s="24">
        <v>1</v>
      </c>
      <c r="P3435">
        <v>5</v>
      </c>
      <c r="Q3435">
        <v>5</v>
      </c>
      <c r="R3435">
        <v>22</v>
      </c>
      <c r="S3435" s="24">
        <v>9</v>
      </c>
      <c r="T3435" s="24">
        <v>6</v>
      </c>
      <c r="U3435" t="s">
        <v>194</v>
      </c>
      <c r="V3435" s="14" t="str">
        <f>VLOOKUP($U3435,look_up!$A$2:J3461,2,FALSE)</f>
        <v>Gastropoda</v>
      </c>
      <c r="W3435" s="14" t="str">
        <f>VLOOKUP($U3435,look_up!$A$2:K3461,3,FALSE)</f>
        <v>Species</v>
      </c>
      <c r="X3435" s="14" t="str">
        <f>VLOOKUP($U3435,look_up!$A$2:L3461,4,FALSE)</f>
        <v>NA</v>
      </c>
      <c r="Y3435" s="14" t="str">
        <f>VLOOKUP($U3435,look_up!A$2:K3461,5,FALSE)</f>
        <v>Animalia</v>
      </c>
      <c r="Z3435" s="14" t="str">
        <f>VLOOKUP($U3435,look_up!A$2:L3461,6,FALSE)</f>
        <v>Mollusca</v>
      </c>
      <c r="AA3435" s="14" t="str">
        <f>VLOOKUP($U3435,look_up!A$2:M3461,7,FALSE)</f>
        <v>Gastropoda</v>
      </c>
      <c r="AB3435" s="14" t="str">
        <f>VLOOKUP($U3435,look_up!$A$2:P3461,8,FALSE)</f>
        <v>Aplysiida</v>
      </c>
      <c r="AC3435" s="14" t="str">
        <f>VLOOKUP($U3435,look_up!$A$2:Q3461,9,FALSE)</f>
        <v>Aplysiidae</v>
      </c>
      <c r="AD3435" s="14">
        <f>VLOOKUP($U3435,look_up!A$2:P3461,10,FALSE)</f>
        <v>160029</v>
      </c>
      <c r="AE3435" s="16">
        <v>0</v>
      </c>
      <c r="AF3435" s="24" t="s">
        <v>216</v>
      </c>
      <c r="AG3435">
        <v>40</v>
      </c>
      <c r="AH3435" s="16" t="s">
        <v>273</v>
      </c>
      <c r="AI3435" s="16" t="s">
        <v>14</v>
      </c>
      <c r="AJ3435" s="16" t="s">
        <v>214</v>
      </c>
      <c r="AK3435" s="16" t="s">
        <v>237</v>
      </c>
      <c r="AL3435" s="16">
        <v>0</v>
      </c>
    </row>
    <row r="3436" spans="1:38" x14ac:dyDescent="0.3">
      <c r="A3436" s="24" t="s">
        <v>0</v>
      </c>
      <c r="B3436" t="s">
        <v>307</v>
      </c>
      <c r="C3436" t="s">
        <v>274</v>
      </c>
      <c r="D3436">
        <v>-27.488160000000001</v>
      </c>
      <c r="E3436">
        <v>-48.365229999999997</v>
      </c>
      <c r="F3436" s="24" t="s">
        <v>2</v>
      </c>
      <c r="G3436" s="24" t="s">
        <v>3</v>
      </c>
      <c r="H3436" s="25">
        <v>42390</v>
      </c>
      <c r="I3436" s="12" t="s">
        <v>285</v>
      </c>
      <c r="J3436" s="12" t="s">
        <v>270</v>
      </c>
      <c r="K3436" s="12" t="s">
        <v>292</v>
      </c>
      <c r="L3436" s="24" t="s">
        <v>96</v>
      </c>
      <c r="M3436" s="24" t="s">
        <v>272</v>
      </c>
      <c r="N3436" t="s">
        <v>85</v>
      </c>
      <c r="O3436" s="24">
        <v>2</v>
      </c>
      <c r="P3436">
        <v>5</v>
      </c>
      <c r="Q3436">
        <v>5</v>
      </c>
      <c r="R3436">
        <v>22</v>
      </c>
      <c r="S3436" s="24">
        <v>9</v>
      </c>
      <c r="T3436" s="24">
        <v>6</v>
      </c>
      <c r="U3436" t="s">
        <v>194</v>
      </c>
      <c r="V3436" s="14" t="str">
        <f>VLOOKUP($U3436,look_up!$A$2:J3462,2,FALSE)</f>
        <v>Gastropoda</v>
      </c>
      <c r="W3436" s="14" t="str">
        <f>VLOOKUP($U3436,look_up!$A$2:K3462,3,FALSE)</f>
        <v>Species</v>
      </c>
      <c r="X3436" s="14" t="str">
        <f>VLOOKUP($U3436,look_up!$A$2:L3462,4,FALSE)</f>
        <v>NA</v>
      </c>
      <c r="Y3436" s="14" t="str">
        <f>VLOOKUP($U3436,look_up!A$2:K3462,5,FALSE)</f>
        <v>Animalia</v>
      </c>
      <c r="Z3436" s="14" t="str">
        <f>VLOOKUP($U3436,look_up!A$2:L3462,6,FALSE)</f>
        <v>Mollusca</v>
      </c>
      <c r="AA3436" s="14" t="str">
        <f>VLOOKUP($U3436,look_up!A$2:M3462,7,FALSE)</f>
        <v>Gastropoda</v>
      </c>
      <c r="AB3436" s="14" t="str">
        <f>VLOOKUP($U3436,look_up!$A$2:P3462,8,FALSE)</f>
        <v>Aplysiida</v>
      </c>
      <c r="AC3436" s="14" t="str">
        <f>VLOOKUP($U3436,look_up!$A$2:Q3462,9,FALSE)</f>
        <v>Aplysiidae</v>
      </c>
      <c r="AD3436" s="14">
        <f>VLOOKUP($U3436,look_up!A$2:P3462,10,FALSE)</f>
        <v>160029</v>
      </c>
      <c r="AE3436" s="16">
        <v>0</v>
      </c>
      <c r="AF3436" s="24" t="s">
        <v>216</v>
      </c>
      <c r="AG3436">
        <v>40</v>
      </c>
      <c r="AH3436" s="16" t="s">
        <v>273</v>
      </c>
      <c r="AI3436" s="16" t="s">
        <v>14</v>
      </c>
      <c r="AJ3436" s="16" t="s">
        <v>214</v>
      </c>
      <c r="AK3436" s="16" t="s">
        <v>237</v>
      </c>
      <c r="AL3436" s="16">
        <v>0</v>
      </c>
    </row>
    <row r="3437" spans="1:38" x14ac:dyDescent="0.3">
      <c r="A3437" s="24" t="s">
        <v>0</v>
      </c>
      <c r="B3437" t="s">
        <v>307</v>
      </c>
      <c r="C3437" t="s">
        <v>274</v>
      </c>
      <c r="D3437">
        <v>-27.488160000000001</v>
      </c>
      <c r="E3437">
        <v>-48.365229999999997</v>
      </c>
      <c r="F3437" s="24" t="s">
        <v>2</v>
      </c>
      <c r="G3437" s="24" t="s">
        <v>3</v>
      </c>
      <c r="H3437" s="25">
        <v>42390</v>
      </c>
      <c r="I3437" s="12" t="s">
        <v>285</v>
      </c>
      <c r="J3437" s="12" t="s">
        <v>270</v>
      </c>
      <c r="K3437" s="12" t="s">
        <v>292</v>
      </c>
      <c r="L3437" s="24" t="s">
        <v>96</v>
      </c>
      <c r="M3437" s="24" t="s">
        <v>272</v>
      </c>
      <c r="N3437" t="s">
        <v>85</v>
      </c>
      <c r="O3437" s="24">
        <v>3</v>
      </c>
      <c r="P3437">
        <v>5</v>
      </c>
      <c r="Q3437">
        <v>5</v>
      </c>
      <c r="R3437">
        <v>22</v>
      </c>
      <c r="S3437" s="24">
        <v>9</v>
      </c>
      <c r="T3437" s="24">
        <v>7.5</v>
      </c>
      <c r="U3437" t="s">
        <v>194</v>
      </c>
      <c r="V3437" s="14" t="str">
        <f>VLOOKUP($U3437,look_up!$A$2:J3463,2,FALSE)</f>
        <v>Gastropoda</v>
      </c>
      <c r="W3437" s="14" t="str">
        <f>VLOOKUP($U3437,look_up!$A$2:K3463,3,FALSE)</f>
        <v>Species</v>
      </c>
      <c r="X3437" s="14" t="str">
        <f>VLOOKUP($U3437,look_up!$A$2:L3463,4,FALSE)</f>
        <v>NA</v>
      </c>
      <c r="Y3437" s="14" t="str">
        <f>VLOOKUP($U3437,look_up!A$2:K3463,5,FALSE)</f>
        <v>Animalia</v>
      </c>
      <c r="Z3437" s="14" t="str">
        <f>VLOOKUP($U3437,look_up!A$2:L3463,6,FALSE)</f>
        <v>Mollusca</v>
      </c>
      <c r="AA3437" s="14" t="str">
        <f>VLOOKUP($U3437,look_up!A$2:M3463,7,FALSE)</f>
        <v>Gastropoda</v>
      </c>
      <c r="AB3437" s="14" t="str">
        <f>VLOOKUP($U3437,look_up!$A$2:P3463,8,FALSE)</f>
        <v>Aplysiida</v>
      </c>
      <c r="AC3437" s="14" t="str">
        <f>VLOOKUP($U3437,look_up!$A$2:Q3463,9,FALSE)</f>
        <v>Aplysiidae</v>
      </c>
      <c r="AD3437" s="14">
        <f>VLOOKUP($U3437,look_up!A$2:P3463,10,FALSE)</f>
        <v>160029</v>
      </c>
      <c r="AE3437" s="16">
        <v>0</v>
      </c>
      <c r="AF3437" s="24" t="s">
        <v>216</v>
      </c>
      <c r="AG3437">
        <v>40</v>
      </c>
      <c r="AH3437" s="16" t="s">
        <v>273</v>
      </c>
      <c r="AI3437" s="16" t="s">
        <v>14</v>
      </c>
      <c r="AJ3437" s="16" t="s">
        <v>214</v>
      </c>
      <c r="AK3437" s="16" t="s">
        <v>237</v>
      </c>
      <c r="AL3437" s="16">
        <v>0</v>
      </c>
    </row>
    <row r="3438" spans="1:38" x14ac:dyDescent="0.3">
      <c r="A3438" s="24" t="s">
        <v>0</v>
      </c>
      <c r="B3438" t="s">
        <v>307</v>
      </c>
      <c r="C3438" t="s">
        <v>274</v>
      </c>
      <c r="D3438">
        <v>-27.488160000000001</v>
      </c>
      <c r="E3438">
        <v>-48.365229999999997</v>
      </c>
      <c r="F3438" s="24" t="s">
        <v>2</v>
      </c>
      <c r="G3438" s="24" t="s">
        <v>3</v>
      </c>
      <c r="H3438" s="25">
        <v>42390</v>
      </c>
      <c r="I3438" s="12" t="s">
        <v>285</v>
      </c>
      <c r="J3438" s="12" t="s">
        <v>270</v>
      </c>
      <c r="K3438" s="12" t="s">
        <v>292</v>
      </c>
      <c r="L3438" s="24" t="s">
        <v>96</v>
      </c>
      <c r="M3438" s="24" t="s">
        <v>272</v>
      </c>
      <c r="N3438" t="s">
        <v>85</v>
      </c>
      <c r="O3438" s="24">
        <v>1</v>
      </c>
      <c r="P3438">
        <v>10</v>
      </c>
      <c r="Q3438">
        <v>10</v>
      </c>
      <c r="R3438">
        <v>16</v>
      </c>
      <c r="S3438" s="24">
        <v>9</v>
      </c>
      <c r="T3438" s="24">
        <v>7.5</v>
      </c>
      <c r="U3438" t="s">
        <v>194</v>
      </c>
      <c r="V3438" s="14" t="str">
        <f>VLOOKUP($U3438,look_up!$A$2:J3464,2,FALSE)</f>
        <v>Gastropoda</v>
      </c>
      <c r="W3438" s="14" t="str">
        <f>VLOOKUP($U3438,look_up!$A$2:K3464,3,FALSE)</f>
        <v>Species</v>
      </c>
      <c r="X3438" s="14" t="str">
        <f>VLOOKUP($U3438,look_up!$A$2:L3464,4,FALSE)</f>
        <v>NA</v>
      </c>
      <c r="Y3438" s="14" t="str">
        <f>VLOOKUP($U3438,look_up!A$2:K3464,5,FALSE)</f>
        <v>Animalia</v>
      </c>
      <c r="Z3438" s="14" t="str">
        <f>VLOOKUP($U3438,look_up!A$2:L3464,6,FALSE)</f>
        <v>Mollusca</v>
      </c>
      <c r="AA3438" s="14" t="str">
        <f>VLOOKUP($U3438,look_up!A$2:M3464,7,FALSE)</f>
        <v>Gastropoda</v>
      </c>
      <c r="AB3438" s="14" t="str">
        <f>VLOOKUP($U3438,look_up!$A$2:P3464,8,FALSE)</f>
        <v>Aplysiida</v>
      </c>
      <c r="AC3438" s="14" t="str">
        <f>VLOOKUP($U3438,look_up!$A$2:Q3464,9,FALSE)</f>
        <v>Aplysiidae</v>
      </c>
      <c r="AD3438" s="14">
        <f>VLOOKUP($U3438,look_up!A$2:P3464,10,FALSE)</f>
        <v>160029</v>
      </c>
      <c r="AE3438" s="16">
        <v>0</v>
      </c>
      <c r="AF3438" s="24" t="s">
        <v>216</v>
      </c>
      <c r="AG3438">
        <v>40</v>
      </c>
      <c r="AH3438" s="16" t="s">
        <v>273</v>
      </c>
      <c r="AI3438" s="16" t="s">
        <v>14</v>
      </c>
      <c r="AJ3438" s="16" t="s">
        <v>214</v>
      </c>
      <c r="AK3438" s="16" t="s">
        <v>237</v>
      </c>
      <c r="AL3438" s="16">
        <v>0</v>
      </c>
    </row>
    <row r="3439" spans="1:38" x14ac:dyDescent="0.3">
      <c r="A3439" s="24" t="s">
        <v>0</v>
      </c>
      <c r="B3439" t="s">
        <v>307</v>
      </c>
      <c r="C3439" t="s">
        <v>274</v>
      </c>
      <c r="D3439">
        <v>-27.488160000000001</v>
      </c>
      <c r="E3439">
        <v>-48.365229999999997</v>
      </c>
      <c r="F3439" s="24" t="s">
        <v>2</v>
      </c>
      <c r="G3439" s="24" t="s">
        <v>3</v>
      </c>
      <c r="H3439" s="25">
        <v>42390</v>
      </c>
      <c r="I3439" s="12" t="s">
        <v>285</v>
      </c>
      <c r="J3439" s="12" t="s">
        <v>270</v>
      </c>
      <c r="K3439" s="12" t="s">
        <v>292</v>
      </c>
      <c r="L3439" s="24" t="s">
        <v>96</v>
      </c>
      <c r="M3439" s="24" t="s">
        <v>272</v>
      </c>
      <c r="N3439" t="s">
        <v>85</v>
      </c>
      <c r="O3439" s="24">
        <v>2</v>
      </c>
      <c r="P3439">
        <v>10</v>
      </c>
      <c r="Q3439">
        <v>10</v>
      </c>
      <c r="R3439">
        <v>16</v>
      </c>
      <c r="S3439" s="24">
        <v>9</v>
      </c>
      <c r="T3439" s="24">
        <v>7.5</v>
      </c>
      <c r="U3439" t="s">
        <v>194</v>
      </c>
      <c r="V3439" s="14" t="str">
        <f>VLOOKUP($U3439,look_up!$A$2:J3465,2,FALSE)</f>
        <v>Gastropoda</v>
      </c>
      <c r="W3439" s="14" t="str">
        <f>VLOOKUP($U3439,look_up!$A$2:K3465,3,FALSE)</f>
        <v>Species</v>
      </c>
      <c r="X3439" s="14" t="str">
        <f>VLOOKUP($U3439,look_up!$A$2:L3465,4,FALSE)</f>
        <v>NA</v>
      </c>
      <c r="Y3439" s="14" t="str">
        <f>VLOOKUP($U3439,look_up!A$2:K3465,5,FALSE)</f>
        <v>Animalia</v>
      </c>
      <c r="Z3439" s="14" t="str">
        <f>VLOOKUP($U3439,look_up!A$2:L3465,6,FALSE)</f>
        <v>Mollusca</v>
      </c>
      <c r="AA3439" s="14" t="str">
        <f>VLOOKUP($U3439,look_up!A$2:M3465,7,FALSE)</f>
        <v>Gastropoda</v>
      </c>
      <c r="AB3439" s="14" t="str">
        <f>VLOOKUP($U3439,look_up!$A$2:P3465,8,FALSE)</f>
        <v>Aplysiida</v>
      </c>
      <c r="AC3439" s="14" t="str">
        <f>VLOOKUP($U3439,look_up!$A$2:Q3465,9,FALSE)</f>
        <v>Aplysiidae</v>
      </c>
      <c r="AD3439" s="14">
        <f>VLOOKUP($U3439,look_up!A$2:P3465,10,FALSE)</f>
        <v>160029</v>
      </c>
      <c r="AE3439" s="16">
        <v>0</v>
      </c>
      <c r="AF3439" s="24" t="s">
        <v>216</v>
      </c>
      <c r="AG3439">
        <v>40</v>
      </c>
      <c r="AH3439" s="16" t="s">
        <v>273</v>
      </c>
      <c r="AI3439" s="16" t="s">
        <v>14</v>
      </c>
      <c r="AJ3439" s="16" t="s">
        <v>214</v>
      </c>
      <c r="AK3439" s="16" t="s">
        <v>237</v>
      </c>
      <c r="AL3439" s="16">
        <v>0</v>
      </c>
    </row>
    <row r="3440" spans="1:38" x14ac:dyDescent="0.3">
      <c r="A3440" s="24" t="s">
        <v>0</v>
      </c>
      <c r="B3440" t="s">
        <v>244</v>
      </c>
      <c r="C3440" t="s">
        <v>275</v>
      </c>
      <c r="D3440">
        <v>-27.2837</v>
      </c>
      <c r="E3440">
        <v>-48.37368</v>
      </c>
      <c r="F3440" s="24" t="s">
        <v>2</v>
      </c>
      <c r="G3440" s="24" t="s">
        <v>3</v>
      </c>
      <c r="H3440" s="25">
        <v>42395</v>
      </c>
      <c r="I3440" s="12" t="s">
        <v>293</v>
      </c>
      <c r="J3440" s="12" t="s">
        <v>270</v>
      </c>
      <c r="K3440" s="12" t="s">
        <v>292</v>
      </c>
      <c r="L3440" s="24" t="s">
        <v>96</v>
      </c>
      <c r="M3440" s="24" t="s">
        <v>272</v>
      </c>
      <c r="N3440" t="s">
        <v>85</v>
      </c>
      <c r="O3440" s="24">
        <v>1</v>
      </c>
      <c r="P3440">
        <v>5</v>
      </c>
      <c r="Q3440">
        <v>5</v>
      </c>
      <c r="R3440">
        <v>26</v>
      </c>
      <c r="S3440" s="24">
        <v>4.5</v>
      </c>
      <c r="T3440" s="24">
        <v>4.7</v>
      </c>
      <c r="U3440" t="s">
        <v>194</v>
      </c>
      <c r="V3440" s="14" t="str">
        <f>VLOOKUP($U3440,look_up!$A$2:J3466,2,FALSE)</f>
        <v>Gastropoda</v>
      </c>
      <c r="W3440" s="14" t="str">
        <f>VLOOKUP($U3440,look_up!$A$2:K3466,3,FALSE)</f>
        <v>Species</v>
      </c>
      <c r="X3440" s="14" t="str">
        <f>VLOOKUP($U3440,look_up!$A$2:L3466,4,FALSE)</f>
        <v>NA</v>
      </c>
      <c r="Y3440" s="14" t="str">
        <f>VLOOKUP($U3440,look_up!A$2:K3466,5,FALSE)</f>
        <v>Animalia</v>
      </c>
      <c r="Z3440" s="14" t="str">
        <f>VLOOKUP($U3440,look_up!A$2:L3466,6,FALSE)</f>
        <v>Mollusca</v>
      </c>
      <c r="AA3440" s="14" t="str">
        <f>VLOOKUP($U3440,look_up!A$2:M3466,7,FALSE)</f>
        <v>Gastropoda</v>
      </c>
      <c r="AB3440" s="14" t="str">
        <f>VLOOKUP($U3440,look_up!$A$2:P3466,8,FALSE)</f>
        <v>Aplysiida</v>
      </c>
      <c r="AC3440" s="14" t="str">
        <f>VLOOKUP($U3440,look_up!$A$2:Q3466,9,FALSE)</f>
        <v>Aplysiidae</v>
      </c>
      <c r="AD3440" s="14">
        <f>VLOOKUP($U3440,look_up!A$2:P3466,10,FALSE)</f>
        <v>160029</v>
      </c>
      <c r="AE3440" s="16">
        <v>0</v>
      </c>
      <c r="AF3440" s="24" t="s">
        <v>216</v>
      </c>
      <c r="AG3440">
        <v>40</v>
      </c>
      <c r="AH3440" s="16" t="s">
        <v>273</v>
      </c>
      <c r="AI3440" s="16" t="s">
        <v>14</v>
      </c>
      <c r="AJ3440" s="16" t="s">
        <v>214</v>
      </c>
      <c r="AK3440" s="16" t="s">
        <v>237</v>
      </c>
      <c r="AL3440" s="16">
        <v>0</v>
      </c>
    </row>
    <row r="3441" spans="1:38" x14ac:dyDescent="0.3">
      <c r="A3441" s="24" t="s">
        <v>0</v>
      </c>
      <c r="B3441" t="s">
        <v>244</v>
      </c>
      <c r="C3441" t="s">
        <v>275</v>
      </c>
      <c r="D3441">
        <v>-27.2837</v>
      </c>
      <c r="E3441">
        <v>-48.37368</v>
      </c>
      <c r="F3441" s="24" t="s">
        <v>2</v>
      </c>
      <c r="G3441" s="24" t="s">
        <v>3</v>
      </c>
      <c r="H3441" s="25">
        <v>42395</v>
      </c>
      <c r="I3441" s="12" t="s">
        <v>293</v>
      </c>
      <c r="J3441" s="12" t="s">
        <v>270</v>
      </c>
      <c r="K3441" s="12" t="s">
        <v>292</v>
      </c>
      <c r="L3441" s="24" t="s">
        <v>96</v>
      </c>
      <c r="M3441" s="24" t="s">
        <v>272</v>
      </c>
      <c r="N3441" t="s">
        <v>85</v>
      </c>
      <c r="O3441" s="24">
        <v>2</v>
      </c>
      <c r="P3441">
        <v>5</v>
      </c>
      <c r="Q3441">
        <v>5</v>
      </c>
      <c r="R3441">
        <v>26</v>
      </c>
      <c r="S3441" s="24">
        <v>4.5</v>
      </c>
      <c r="T3441" s="24">
        <v>4.7</v>
      </c>
      <c r="U3441" t="s">
        <v>194</v>
      </c>
      <c r="V3441" s="14" t="str">
        <f>VLOOKUP($U3441,look_up!$A$2:J3467,2,FALSE)</f>
        <v>Gastropoda</v>
      </c>
      <c r="W3441" s="14" t="str">
        <f>VLOOKUP($U3441,look_up!$A$2:K3467,3,FALSE)</f>
        <v>Species</v>
      </c>
      <c r="X3441" s="14" t="str">
        <f>VLOOKUP($U3441,look_up!$A$2:L3467,4,FALSE)</f>
        <v>NA</v>
      </c>
      <c r="Y3441" s="14" t="str">
        <f>VLOOKUP($U3441,look_up!A$2:K3467,5,FALSE)</f>
        <v>Animalia</v>
      </c>
      <c r="Z3441" s="14" t="str">
        <f>VLOOKUP($U3441,look_up!A$2:L3467,6,FALSE)</f>
        <v>Mollusca</v>
      </c>
      <c r="AA3441" s="14" t="str">
        <f>VLOOKUP($U3441,look_up!A$2:M3467,7,FALSE)</f>
        <v>Gastropoda</v>
      </c>
      <c r="AB3441" s="14" t="str">
        <f>VLOOKUP($U3441,look_up!$A$2:P3467,8,FALSE)</f>
        <v>Aplysiida</v>
      </c>
      <c r="AC3441" s="14" t="str">
        <f>VLOOKUP($U3441,look_up!$A$2:Q3467,9,FALSE)</f>
        <v>Aplysiidae</v>
      </c>
      <c r="AD3441" s="14">
        <f>VLOOKUP($U3441,look_up!A$2:P3467,10,FALSE)</f>
        <v>160029</v>
      </c>
      <c r="AE3441" s="16">
        <v>0</v>
      </c>
      <c r="AF3441" s="24" t="s">
        <v>216</v>
      </c>
      <c r="AG3441">
        <v>40</v>
      </c>
      <c r="AH3441" s="16" t="s">
        <v>273</v>
      </c>
      <c r="AI3441" s="16" t="s">
        <v>14</v>
      </c>
      <c r="AJ3441" s="16" t="s">
        <v>214</v>
      </c>
      <c r="AK3441" s="16" t="s">
        <v>237</v>
      </c>
      <c r="AL3441" s="16">
        <v>0</v>
      </c>
    </row>
    <row r="3442" spans="1:38" x14ac:dyDescent="0.3">
      <c r="A3442" s="24" t="s">
        <v>0</v>
      </c>
      <c r="B3442" t="s">
        <v>244</v>
      </c>
      <c r="C3442" t="s">
        <v>275</v>
      </c>
      <c r="D3442">
        <v>-27.2837</v>
      </c>
      <c r="E3442">
        <v>-48.37368</v>
      </c>
      <c r="F3442" s="24" t="s">
        <v>2</v>
      </c>
      <c r="G3442" s="24" t="s">
        <v>3</v>
      </c>
      <c r="H3442" s="25">
        <v>42395</v>
      </c>
      <c r="I3442" s="12" t="s">
        <v>293</v>
      </c>
      <c r="J3442" s="12" t="s">
        <v>270</v>
      </c>
      <c r="K3442" s="12" t="s">
        <v>292</v>
      </c>
      <c r="L3442" s="24" t="s">
        <v>96</v>
      </c>
      <c r="M3442" s="24" t="s">
        <v>272</v>
      </c>
      <c r="N3442" t="s">
        <v>85</v>
      </c>
      <c r="O3442" s="24">
        <v>3</v>
      </c>
      <c r="P3442">
        <v>5</v>
      </c>
      <c r="Q3442">
        <v>5</v>
      </c>
      <c r="R3442">
        <v>26</v>
      </c>
      <c r="S3442" s="24">
        <v>4.5</v>
      </c>
      <c r="T3442" s="24">
        <v>4.7</v>
      </c>
      <c r="U3442" t="s">
        <v>194</v>
      </c>
      <c r="V3442" s="14" t="str">
        <f>VLOOKUP($U3442,look_up!$A$2:J3468,2,FALSE)</f>
        <v>Gastropoda</v>
      </c>
      <c r="W3442" s="14" t="str">
        <f>VLOOKUP($U3442,look_up!$A$2:K3468,3,FALSE)</f>
        <v>Species</v>
      </c>
      <c r="X3442" s="14" t="str">
        <f>VLOOKUP($U3442,look_up!$A$2:L3468,4,FALSE)</f>
        <v>NA</v>
      </c>
      <c r="Y3442" s="14" t="str">
        <f>VLOOKUP($U3442,look_up!A$2:K3468,5,FALSE)</f>
        <v>Animalia</v>
      </c>
      <c r="Z3442" s="14" t="str">
        <f>VLOOKUP($U3442,look_up!A$2:L3468,6,FALSE)</f>
        <v>Mollusca</v>
      </c>
      <c r="AA3442" s="14" t="str">
        <f>VLOOKUP($U3442,look_up!A$2:M3468,7,FALSE)</f>
        <v>Gastropoda</v>
      </c>
      <c r="AB3442" s="14" t="str">
        <f>VLOOKUP($U3442,look_up!$A$2:P3468,8,FALSE)</f>
        <v>Aplysiida</v>
      </c>
      <c r="AC3442" s="14" t="str">
        <f>VLOOKUP($U3442,look_up!$A$2:Q3468,9,FALSE)</f>
        <v>Aplysiidae</v>
      </c>
      <c r="AD3442" s="14">
        <f>VLOOKUP($U3442,look_up!A$2:P3468,10,FALSE)</f>
        <v>160029</v>
      </c>
      <c r="AE3442" s="16">
        <v>0</v>
      </c>
      <c r="AF3442" s="24" t="s">
        <v>216</v>
      </c>
      <c r="AG3442">
        <v>40</v>
      </c>
      <c r="AH3442" s="16" t="s">
        <v>273</v>
      </c>
      <c r="AI3442" s="16" t="s">
        <v>14</v>
      </c>
      <c r="AJ3442" s="16" t="s">
        <v>214</v>
      </c>
      <c r="AK3442" s="16" t="s">
        <v>237</v>
      </c>
      <c r="AL3442" s="16">
        <v>0</v>
      </c>
    </row>
    <row r="3443" spans="1:38" x14ac:dyDescent="0.3">
      <c r="A3443" s="24" t="s">
        <v>0</v>
      </c>
      <c r="B3443" t="s">
        <v>244</v>
      </c>
      <c r="C3443" t="s">
        <v>275</v>
      </c>
      <c r="D3443">
        <v>-27.2837</v>
      </c>
      <c r="E3443">
        <v>-48.37368</v>
      </c>
      <c r="F3443" s="24" t="s">
        <v>2</v>
      </c>
      <c r="G3443" s="24" t="s">
        <v>3</v>
      </c>
      <c r="H3443" s="25">
        <v>42395</v>
      </c>
      <c r="I3443" s="12" t="s">
        <v>293</v>
      </c>
      <c r="J3443" s="12" t="s">
        <v>270</v>
      </c>
      <c r="K3443" s="12" t="s">
        <v>292</v>
      </c>
      <c r="L3443" s="24" t="s">
        <v>96</v>
      </c>
      <c r="M3443" s="24" t="s">
        <v>272</v>
      </c>
      <c r="N3443" t="s">
        <v>85</v>
      </c>
      <c r="O3443" s="24">
        <v>1</v>
      </c>
      <c r="P3443">
        <v>10</v>
      </c>
      <c r="Q3443">
        <v>10</v>
      </c>
      <c r="R3443">
        <v>17</v>
      </c>
      <c r="S3443" s="24">
        <v>4.5</v>
      </c>
      <c r="T3443" s="24">
        <v>4.7</v>
      </c>
      <c r="U3443" t="s">
        <v>194</v>
      </c>
      <c r="V3443" s="14" t="str">
        <f>VLOOKUP($U3443,look_up!$A$2:J3469,2,FALSE)</f>
        <v>Gastropoda</v>
      </c>
      <c r="W3443" s="14" t="str">
        <f>VLOOKUP($U3443,look_up!$A$2:K3469,3,FALSE)</f>
        <v>Species</v>
      </c>
      <c r="X3443" s="14" t="str">
        <f>VLOOKUP($U3443,look_up!$A$2:L3469,4,FALSE)</f>
        <v>NA</v>
      </c>
      <c r="Y3443" s="14" t="str">
        <f>VLOOKUP($U3443,look_up!A$2:K3469,5,FALSE)</f>
        <v>Animalia</v>
      </c>
      <c r="Z3443" s="14" t="str">
        <f>VLOOKUP($U3443,look_up!A$2:L3469,6,FALSE)</f>
        <v>Mollusca</v>
      </c>
      <c r="AA3443" s="14" t="str">
        <f>VLOOKUP($U3443,look_up!A$2:M3469,7,FALSE)</f>
        <v>Gastropoda</v>
      </c>
      <c r="AB3443" s="14" t="str">
        <f>VLOOKUP($U3443,look_up!$A$2:P3469,8,FALSE)</f>
        <v>Aplysiida</v>
      </c>
      <c r="AC3443" s="14" t="str">
        <f>VLOOKUP($U3443,look_up!$A$2:Q3469,9,FALSE)</f>
        <v>Aplysiidae</v>
      </c>
      <c r="AD3443" s="14">
        <f>VLOOKUP($U3443,look_up!A$2:P3469,10,FALSE)</f>
        <v>160029</v>
      </c>
      <c r="AE3443" s="16">
        <v>0</v>
      </c>
      <c r="AF3443" s="24" t="s">
        <v>216</v>
      </c>
      <c r="AG3443">
        <v>40</v>
      </c>
      <c r="AH3443" s="16" t="s">
        <v>273</v>
      </c>
      <c r="AI3443" s="16" t="s">
        <v>14</v>
      </c>
      <c r="AJ3443" s="16" t="s">
        <v>214</v>
      </c>
      <c r="AK3443" s="16" t="s">
        <v>237</v>
      </c>
      <c r="AL3443" s="16">
        <v>0</v>
      </c>
    </row>
    <row r="3444" spans="1:38" x14ac:dyDescent="0.3">
      <c r="A3444" s="24" t="s">
        <v>0</v>
      </c>
      <c r="B3444" t="s">
        <v>244</v>
      </c>
      <c r="C3444" t="s">
        <v>275</v>
      </c>
      <c r="D3444">
        <v>-27.2837</v>
      </c>
      <c r="E3444">
        <v>-48.37368</v>
      </c>
      <c r="F3444" s="24" t="s">
        <v>2</v>
      </c>
      <c r="G3444" s="24" t="s">
        <v>3</v>
      </c>
      <c r="H3444" s="25">
        <v>42395</v>
      </c>
      <c r="I3444" s="12" t="s">
        <v>293</v>
      </c>
      <c r="J3444" s="12" t="s">
        <v>270</v>
      </c>
      <c r="K3444" s="12" t="s">
        <v>292</v>
      </c>
      <c r="L3444" s="24" t="s">
        <v>96</v>
      </c>
      <c r="M3444" s="24" t="s">
        <v>272</v>
      </c>
      <c r="N3444" t="s">
        <v>85</v>
      </c>
      <c r="O3444" s="24">
        <v>2</v>
      </c>
      <c r="P3444">
        <v>10</v>
      </c>
      <c r="Q3444">
        <v>10</v>
      </c>
      <c r="R3444">
        <v>17</v>
      </c>
      <c r="S3444" s="24">
        <v>4.5</v>
      </c>
      <c r="T3444" s="24">
        <v>4.7</v>
      </c>
      <c r="U3444" t="s">
        <v>194</v>
      </c>
      <c r="V3444" s="14" t="str">
        <f>VLOOKUP($U3444,look_up!$A$2:J3470,2,FALSE)</f>
        <v>Gastropoda</v>
      </c>
      <c r="W3444" s="14" t="str">
        <f>VLOOKUP($U3444,look_up!$A$2:K3470,3,FALSE)</f>
        <v>Species</v>
      </c>
      <c r="X3444" s="14" t="str">
        <f>VLOOKUP($U3444,look_up!$A$2:L3470,4,FALSE)</f>
        <v>NA</v>
      </c>
      <c r="Y3444" s="14" t="str">
        <f>VLOOKUP($U3444,look_up!A$2:K3470,5,FALSE)</f>
        <v>Animalia</v>
      </c>
      <c r="Z3444" s="14" t="str">
        <f>VLOOKUP($U3444,look_up!A$2:L3470,6,FALSE)</f>
        <v>Mollusca</v>
      </c>
      <c r="AA3444" s="14" t="str">
        <f>VLOOKUP($U3444,look_up!A$2:M3470,7,FALSE)</f>
        <v>Gastropoda</v>
      </c>
      <c r="AB3444" s="14" t="str">
        <f>VLOOKUP($U3444,look_up!$A$2:P3470,8,FALSE)</f>
        <v>Aplysiida</v>
      </c>
      <c r="AC3444" s="14" t="str">
        <f>VLOOKUP($U3444,look_up!$A$2:Q3470,9,FALSE)</f>
        <v>Aplysiidae</v>
      </c>
      <c r="AD3444" s="14">
        <f>VLOOKUP($U3444,look_up!A$2:P3470,10,FALSE)</f>
        <v>160029</v>
      </c>
      <c r="AE3444" s="16">
        <v>0</v>
      </c>
      <c r="AF3444" s="24" t="s">
        <v>216</v>
      </c>
      <c r="AG3444">
        <v>40</v>
      </c>
      <c r="AH3444" s="16" t="s">
        <v>273</v>
      </c>
      <c r="AI3444" s="16" t="s">
        <v>14</v>
      </c>
      <c r="AJ3444" s="16" t="s">
        <v>214</v>
      </c>
      <c r="AK3444" s="16" t="s">
        <v>237</v>
      </c>
      <c r="AL3444" s="16">
        <v>0</v>
      </c>
    </row>
    <row r="3445" spans="1:38" x14ac:dyDescent="0.3">
      <c r="A3445" s="24" t="s">
        <v>0</v>
      </c>
      <c r="B3445" t="s">
        <v>244</v>
      </c>
      <c r="C3445" t="s">
        <v>275</v>
      </c>
      <c r="D3445">
        <v>-27.2837</v>
      </c>
      <c r="E3445">
        <v>-48.37368</v>
      </c>
      <c r="F3445" s="24" t="s">
        <v>2</v>
      </c>
      <c r="G3445" s="24" t="s">
        <v>3</v>
      </c>
      <c r="H3445" s="25">
        <v>42395</v>
      </c>
      <c r="I3445" s="12" t="s">
        <v>293</v>
      </c>
      <c r="J3445" s="12" t="s">
        <v>270</v>
      </c>
      <c r="K3445" s="12" t="s">
        <v>292</v>
      </c>
      <c r="L3445" s="24" t="s">
        <v>96</v>
      </c>
      <c r="M3445" s="24" t="s">
        <v>272</v>
      </c>
      <c r="N3445" t="s">
        <v>85</v>
      </c>
      <c r="O3445" s="24">
        <v>3</v>
      </c>
      <c r="P3445">
        <v>10</v>
      </c>
      <c r="Q3445">
        <v>10</v>
      </c>
      <c r="R3445">
        <v>17</v>
      </c>
      <c r="S3445" s="24">
        <v>4.5</v>
      </c>
      <c r="T3445" s="24">
        <v>4.7</v>
      </c>
      <c r="U3445" t="s">
        <v>194</v>
      </c>
      <c r="V3445" s="14" t="str">
        <f>VLOOKUP($U3445,look_up!$A$2:J3471,2,FALSE)</f>
        <v>Gastropoda</v>
      </c>
      <c r="W3445" s="14" t="str">
        <f>VLOOKUP($U3445,look_up!$A$2:K3471,3,FALSE)</f>
        <v>Species</v>
      </c>
      <c r="X3445" s="14" t="str">
        <f>VLOOKUP($U3445,look_up!$A$2:L3471,4,FALSE)</f>
        <v>NA</v>
      </c>
      <c r="Y3445" s="14" t="str">
        <f>VLOOKUP($U3445,look_up!A$2:K3471,5,FALSE)</f>
        <v>Animalia</v>
      </c>
      <c r="Z3445" s="14" t="str">
        <f>VLOOKUP($U3445,look_up!A$2:L3471,6,FALSE)</f>
        <v>Mollusca</v>
      </c>
      <c r="AA3445" s="14" t="str">
        <f>VLOOKUP($U3445,look_up!A$2:M3471,7,FALSE)</f>
        <v>Gastropoda</v>
      </c>
      <c r="AB3445" s="14" t="str">
        <f>VLOOKUP($U3445,look_up!$A$2:P3471,8,FALSE)</f>
        <v>Aplysiida</v>
      </c>
      <c r="AC3445" s="14" t="str">
        <f>VLOOKUP($U3445,look_up!$A$2:Q3471,9,FALSE)</f>
        <v>Aplysiidae</v>
      </c>
      <c r="AD3445" s="14">
        <f>VLOOKUP($U3445,look_up!A$2:P3471,10,FALSE)</f>
        <v>160029</v>
      </c>
      <c r="AE3445" s="16">
        <v>0</v>
      </c>
      <c r="AF3445" s="24" t="s">
        <v>216</v>
      </c>
      <c r="AG3445">
        <v>40</v>
      </c>
      <c r="AH3445" s="16" t="s">
        <v>273</v>
      </c>
      <c r="AI3445" s="16" t="s">
        <v>14</v>
      </c>
      <c r="AJ3445" s="16" t="s">
        <v>214</v>
      </c>
      <c r="AK3445" s="16" t="s">
        <v>237</v>
      </c>
      <c r="AL3445" s="16">
        <v>0</v>
      </c>
    </row>
    <row r="3446" spans="1:38" x14ac:dyDescent="0.3">
      <c r="A3446" s="24" t="s">
        <v>0</v>
      </c>
      <c r="B3446" t="s">
        <v>266</v>
      </c>
      <c r="C3446" t="s">
        <v>277</v>
      </c>
      <c r="D3446">
        <v>-27.296009999999999</v>
      </c>
      <c r="E3446">
        <v>-48.36168</v>
      </c>
      <c r="F3446" s="24" t="s">
        <v>2</v>
      </c>
      <c r="G3446" s="24" t="s">
        <v>3</v>
      </c>
      <c r="H3446" s="25">
        <v>42404</v>
      </c>
      <c r="I3446" s="12" t="s">
        <v>280</v>
      </c>
      <c r="J3446" s="12" t="s">
        <v>245</v>
      </c>
      <c r="K3446" s="12" t="s">
        <v>292</v>
      </c>
      <c r="L3446" s="24" t="s">
        <v>96</v>
      </c>
      <c r="M3446" s="24" t="s">
        <v>272</v>
      </c>
      <c r="N3446" t="s">
        <v>85</v>
      </c>
      <c r="O3446" s="24">
        <v>1</v>
      </c>
      <c r="P3446">
        <v>5</v>
      </c>
      <c r="Q3446">
        <v>5</v>
      </c>
      <c r="R3446">
        <v>24</v>
      </c>
      <c r="S3446" s="24">
        <v>6</v>
      </c>
      <c r="T3446" s="24">
        <v>6</v>
      </c>
      <c r="U3446" t="s">
        <v>194</v>
      </c>
      <c r="V3446" s="14" t="str">
        <f>VLOOKUP($U3446,look_up!$A$2:J3472,2,FALSE)</f>
        <v>Gastropoda</v>
      </c>
      <c r="W3446" s="14" t="str">
        <f>VLOOKUP($U3446,look_up!$A$2:K3472,3,FALSE)</f>
        <v>Species</v>
      </c>
      <c r="X3446" s="14" t="str">
        <f>VLOOKUP($U3446,look_up!$A$2:L3472,4,FALSE)</f>
        <v>NA</v>
      </c>
      <c r="Y3446" s="14" t="str">
        <f>VLOOKUP($U3446,look_up!A$2:K3472,5,FALSE)</f>
        <v>Animalia</v>
      </c>
      <c r="Z3446" s="14" t="str">
        <f>VLOOKUP($U3446,look_up!A$2:L3472,6,FALSE)</f>
        <v>Mollusca</v>
      </c>
      <c r="AA3446" s="14" t="str">
        <f>VLOOKUP($U3446,look_up!A$2:M3472,7,FALSE)</f>
        <v>Gastropoda</v>
      </c>
      <c r="AB3446" s="14" t="str">
        <f>VLOOKUP($U3446,look_up!$A$2:P3472,8,FALSE)</f>
        <v>Aplysiida</v>
      </c>
      <c r="AC3446" s="14" t="str">
        <f>VLOOKUP($U3446,look_up!$A$2:Q3472,9,FALSE)</f>
        <v>Aplysiidae</v>
      </c>
      <c r="AD3446" s="14">
        <f>VLOOKUP($U3446,look_up!A$2:P3472,10,FALSE)</f>
        <v>160029</v>
      </c>
      <c r="AE3446" s="16">
        <v>0</v>
      </c>
      <c r="AF3446" s="24" t="s">
        <v>216</v>
      </c>
      <c r="AG3446">
        <v>40</v>
      </c>
      <c r="AH3446" s="16" t="s">
        <v>273</v>
      </c>
      <c r="AI3446" s="16" t="s">
        <v>14</v>
      </c>
      <c r="AJ3446" s="16" t="s">
        <v>214</v>
      </c>
      <c r="AK3446" s="16" t="s">
        <v>237</v>
      </c>
      <c r="AL3446" s="16">
        <v>0</v>
      </c>
    </row>
    <row r="3447" spans="1:38" x14ac:dyDescent="0.3">
      <c r="A3447" s="24" t="s">
        <v>0</v>
      </c>
      <c r="B3447" t="s">
        <v>266</v>
      </c>
      <c r="C3447" t="s">
        <v>277</v>
      </c>
      <c r="D3447">
        <v>-27.296009999999999</v>
      </c>
      <c r="E3447">
        <v>-48.36168</v>
      </c>
      <c r="F3447" s="24" t="s">
        <v>2</v>
      </c>
      <c r="G3447" s="24" t="s">
        <v>3</v>
      </c>
      <c r="H3447" s="25">
        <v>42404</v>
      </c>
      <c r="I3447" s="12" t="s">
        <v>280</v>
      </c>
      <c r="J3447" s="12" t="s">
        <v>245</v>
      </c>
      <c r="K3447" s="12" t="s">
        <v>292</v>
      </c>
      <c r="L3447" s="24" t="s">
        <v>96</v>
      </c>
      <c r="M3447" s="24" t="s">
        <v>272</v>
      </c>
      <c r="N3447" t="s">
        <v>85</v>
      </c>
      <c r="O3447" s="24">
        <v>2</v>
      </c>
      <c r="P3447">
        <v>5</v>
      </c>
      <c r="Q3447">
        <v>5</v>
      </c>
      <c r="R3447">
        <v>24</v>
      </c>
      <c r="S3447" s="24">
        <v>6</v>
      </c>
      <c r="T3447" s="24">
        <v>6</v>
      </c>
      <c r="U3447" t="s">
        <v>194</v>
      </c>
      <c r="V3447" s="14" t="str">
        <f>VLOOKUP($U3447,look_up!$A$2:J3473,2,FALSE)</f>
        <v>Gastropoda</v>
      </c>
      <c r="W3447" s="14" t="str">
        <f>VLOOKUP($U3447,look_up!$A$2:K3473,3,FALSE)</f>
        <v>Species</v>
      </c>
      <c r="X3447" s="14" t="str">
        <f>VLOOKUP($U3447,look_up!$A$2:L3473,4,FALSE)</f>
        <v>NA</v>
      </c>
      <c r="Y3447" s="14" t="str">
        <f>VLOOKUP($U3447,look_up!A$2:K3473,5,FALSE)</f>
        <v>Animalia</v>
      </c>
      <c r="Z3447" s="14" t="str">
        <f>VLOOKUP($U3447,look_up!A$2:L3473,6,FALSE)</f>
        <v>Mollusca</v>
      </c>
      <c r="AA3447" s="14" t="str">
        <f>VLOOKUP($U3447,look_up!A$2:M3473,7,FALSE)</f>
        <v>Gastropoda</v>
      </c>
      <c r="AB3447" s="14" t="str">
        <f>VLOOKUP($U3447,look_up!$A$2:P3473,8,FALSE)</f>
        <v>Aplysiida</v>
      </c>
      <c r="AC3447" s="14" t="str">
        <f>VLOOKUP($U3447,look_up!$A$2:Q3473,9,FALSE)</f>
        <v>Aplysiidae</v>
      </c>
      <c r="AD3447" s="14">
        <f>VLOOKUP($U3447,look_up!A$2:P3473,10,FALSE)</f>
        <v>160029</v>
      </c>
      <c r="AE3447" s="16">
        <v>1</v>
      </c>
      <c r="AF3447" s="24" t="s">
        <v>216</v>
      </c>
      <c r="AG3447">
        <v>40</v>
      </c>
      <c r="AH3447" s="16" t="s">
        <v>273</v>
      </c>
      <c r="AI3447" s="16" t="s">
        <v>14</v>
      </c>
      <c r="AJ3447" s="16" t="s">
        <v>214</v>
      </c>
      <c r="AK3447" s="16" t="s">
        <v>237</v>
      </c>
      <c r="AL3447" s="16">
        <v>1</v>
      </c>
    </row>
    <row r="3448" spans="1:38" x14ac:dyDescent="0.3">
      <c r="A3448" s="24" t="s">
        <v>0</v>
      </c>
      <c r="B3448" t="s">
        <v>266</v>
      </c>
      <c r="C3448" t="s">
        <v>277</v>
      </c>
      <c r="D3448">
        <v>-27.296009999999999</v>
      </c>
      <c r="E3448">
        <v>-48.36168</v>
      </c>
      <c r="F3448" s="24" t="s">
        <v>2</v>
      </c>
      <c r="G3448" s="24" t="s">
        <v>3</v>
      </c>
      <c r="H3448" s="25">
        <v>42404</v>
      </c>
      <c r="I3448" s="12" t="s">
        <v>280</v>
      </c>
      <c r="J3448" s="12" t="s">
        <v>245</v>
      </c>
      <c r="K3448" s="12" t="s">
        <v>292</v>
      </c>
      <c r="L3448" s="24" t="s">
        <v>96</v>
      </c>
      <c r="M3448" s="24" t="s">
        <v>272</v>
      </c>
      <c r="N3448" t="s">
        <v>85</v>
      </c>
      <c r="O3448" s="24">
        <v>3</v>
      </c>
      <c r="P3448">
        <v>5</v>
      </c>
      <c r="Q3448">
        <v>5</v>
      </c>
      <c r="R3448">
        <v>24</v>
      </c>
      <c r="S3448" s="24">
        <v>6</v>
      </c>
      <c r="T3448" s="24">
        <v>6</v>
      </c>
      <c r="U3448" t="s">
        <v>194</v>
      </c>
      <c r="V3448" s="14" t="str">
        <f>VLOOKUP($U3448,look_up!$A$2:J3474,2,FALSE)</f>
        <v>Gastropoda</v>
      </c>
      <c r="W3448" s="14" t="str">
        <f>VLOOKUP($U3448,look_up!$A$2:K3474,3,FALSE)</f>
        <v>Species</v>
      </c>
      <c r="X3448" s="14" t="str">
        <f>VLOOKUP($U3448,look_up!$A$2:L3474,4,FALSE)</f>
        <v>NA</v>
      </c>
      <c r="Y3448" s="14" t="str">
        <f>VLOOKUP($U3448,look_up!A$2:K3474,5,FALSE)</f>
        <v>Animalia</v>
      </c>
      <c r="Z3448" s="14" t="str">
        <f>VLOOKUP($U3448,look_up!A$2:L3474,6,FALSE)</f>
        <v>Mollusca</v>
      </c>
      <c r="AA3448" s="14" t="str">
        <f>VLOOKUP($U3448,look_up!A$2:M3474,7,FALSE)</f>
        <v>Gastropoda</v>
      </c>
      <c r="AB3448" s="14" t="str">
        <f>VLOOKUP($U3448,look_up!$A$2:P3474,8,FALSE)</f>
        <v>Aplysiida</v>
      </c>
      <c r="AC3448" s="14" t="str">
        <f>VLOOKUP($U3448,look_up!$A$2:Q3474,9,FALSE)</f>
        <v>Aplysiidae</v>
      </c>
      <c r="AD3448" s="14">
        <f>VLOOKUP($U3448,look_up!A$2:P3474,10,FALSE)</f>
        <v>160029</v>
      </c>
      <c r="AE3448" s="16">
        <v>1</v>
      </c>
      <c r="AF3448" s="24" t="s">
        <v>216</v>
      </c>
      <c r="AG3448">
        <v>40</v>
      </c>
      <c r="AH3448" s="16" t="s">
        <v>273</v>
      </c>
      <c r="AI3448" s="16" t="s">
        <v>14</v>
      </c>
      <c r="AJ3448" s="16" t="s">
        <v>214</v>
      </c>
      <c r="AK3448" s="16" t="s">
        <v>237</v>
      </c>
      <c r="AL3448" s="16">
        <v>1</v>
      </c>
    </row>
    <row r="3449" spans="1:38" x14ac:dyDescent="0.3">
      <c r="A3449" s="24" t="s">
        <v>0</v>
      </c>
      <c r="B3449" t="s">
        <v>266</v>
      </c>
      <c r="C3449" t="s">
        <v>277</v>
      </c>
      <c r="D3449">
        <v>-27.296009999999999</v>
      </c>
      <c r="E3449">
        <v>-48.36168</v>
      </c>
      <c r="F3449" s="24" t="s">
        <v>2</v>
      </c>
      <c r="G3449" s="24" t="s">
        <v>3</v>
      </c>
      <c r="H3449" s="25">
        <v>42404</v>
      </c>
      <c r="I3449" s="12" t="s">
        <v>280</v>
      </c>
      <c r="J3449" s="12" t="s">
        <v>245</v>
      </c>
      <c r="K3449" s="12" t="s">
        <v>292</v>
      </c>
      <c r="L3449" s="24" t="s">
        <v>96</v>
      </c>
      <c r="M3449" s="24" t="s">
        <v>272</v>
      </c>
      <c r="N3449" t="s">
        <v>85</v>
      </c>
      <c r="O3449" s="24">
        <v>1</v>
      </c>
      <c r="P3449">
        <v>10</v>
      </c>
      <c r="Q3449">
        <v>10</v>
      </c>
      <c r="R3449">
        <v>24</v>
      </c>
      <c r="S3449" s="24">
        <v>6</v>
      </c>
      <c r="T3449" s="24">
        <v>6</v>
      </c>
      <c r="U3449" t="s">
        <v>194</v>
      </c>
      <c r="V3449" s="14" t="str">
        <f>VLOOKUP($U3449,look_up!$A$2:J3475,2,FALSE)</f>
        <v>Gastropoda</v>
      </c>
      <c r="W3449" s="14" t="str">
        <f>VLOOKUP($U3449,look_up!$A$2:K3475,3,FALSE)</f>
        <v>Species</v>
      </c>
      <c r="X3449" s="14" t="str">
        <f>VLOOKUP($U3449,look_up!$A$2:L3475,4,FALSE)</f>
        <v>NA</v>
      </c>
      <c r="Y3449" s="14" t="str">
        <f>VLOOKUP($U3449,look_up!A$2:K3475,5,FALSE)</f>
        <v>Animalia</v>
      </c>
      <c r="Z3449" s="14" t="str">
        <f>VLOOKUP($U3449,look_up!A$2:L3475,6,FALSE)</f>
        <v>Mollusca</v>
      </c>
      <c r="AA3449" s="14" t="str">
        <f>VLOOKUP($U3449,look_up!A$2:M3475,7,FALSE)</f>
        <v>Gastropoda</v>
      </c>
      <c r="AB3449" s="14" t="str">
        <f>VLOOKUP($U3449,look_up!$A$2:P3475,8,FALSE)</f>
        <v>Aplysiida</v>
      </c>
      <c r="AC3449" s="14" t="str">
        <f>VLOOKUP($U3449,look_up!$A$2:Q3475,9,FALSE)</f>
        <v>Aplysiidae</v>
      </c>
      <c r="AD3449" s="14">
        <f>VLOOKUP($U3449,look_up!A$2:P3475,10,FALSE)</f>
        <v>160029</v>
      </c>
      <c r="AE3449" s="16">
        <v>0</v>
      </c>
      <c r="AF3449" s="24" t="s">
        <v>216</v>
      </c>
      <c r="AG3449">
        <v>40</v>
      </c>
      <c r="AH3449" s="16" t="s">
        <v>273</v>
      </c>
      <c r="AI3449" s="16" t="s">
        <v>14</v>
      </c>
      <c r="AJ3449" s="16" t="s">
        <v>214</v>
      </c>
      <c r="AK3449" s="16" t="s">
        <v>237</v>
      </c>
      <c r="AL3449" s="16">
        <v>0</v>
      </c>
    </row>
    <row r="3450" spans="1:38" x14ac:dyDescent="0.3">
      <c r="A3450" s="24" t="s">
        <v>0</v>
      </c>
      <c r="B3450" t="s">
        <v>266</v>
      </c>
      <c r="C3450" t="s">
        <v>277</v>
      </c>
      <c r="D3450">
        <v>-27.296009999999999</v>
      </c>
      <c r="E3450">
        <v>-48.36168</v>
      </c>
      <c r="F3450" s="24" t="s">
        <v>2</v>
      </c>
      <c r="G3450" s="24" t="s">
        <v>3</v>
      </c>
      <c r="H3450" s="25">
        <v>42404</v>
      </c>
      <c r="I3450" s="12" t="s">
        <v>280</v>
      </c>
      <c r="J3450" s="12" t="s">
        <v>245</v>
      </c>
      <c r="K3450" s="12" t="s">
        <v>292</v>
      </c>
      <c r="L3450" s="24" t="s">
        <v>96</v>
      </c>
      <c r="M3450" s="24" t="s">
        <v>272</v>
      </c>
      <c r="N3450" t="s">
        <v>85</v>
      </c>
      <c r="O3450" s="24">
        <v>2</v>
      </c>
      <c r="P3450">
        <v>10</v>
      </c>
      <c r="Q3450">
        <v>10</v>
      </c>
      <c r="R3450">
        <v>24</v>
      </c>
      <c r="S3450" s="24">
        <v>6</v>
      </c>
      <c r="T3450" s="24">
        <v>6</v>
      </c>
      <c r="U3450" t="s">
        <v>194</v>
      </c>
      <c r="V3450" s="14" t="str">
        <f>VLOOKUP($U3450,look_up!$A$2:J3476,2,FALSE)</f>
        <v>Gastropoda</v>
      </c>
      <c r="W3450" s="14" t="str">
        <f>VLOOKUP($U3450,look_up!$A$2:K3476,3,FALSE)</f>
        <v>Species</v>
      </c>
      <c r="X3450" s="14" t="str">
        <f>VLOOKUP($U3450,look_up!$A$2:L3476,4,FALSE)</f>
        <v>NA</v>
      </c>
      <c r="Y3450" s="14" t="str">
        <f>VLOOKUP($U3450,look_up!A$2:K3476,5,FALSE)</f>
        <v>Animalia</v>
      </c>
      <c r="Z3450" s="14" t="str">
        <f>VLOOKUP($U3450,look_up!A$2:L3476,6,FALSE)</f>
        <v>Mollusca</v>
      </c>
      <c r="AA3450" s="14" t="str">
        <f>VLOOKUP($U3450,look_up!A$2:M3476,7,FALSE)</f>
        <v>Gastropoda</v>
      </c>
      <c r="AB3450" s="14" t="str">
        <f>VLOOKUP($U3450,look_up!$A$2:P3476,8,FALSE)</f>
        <v>Aplysiida</v>
      </c>
      <c r="AC3450" s="14" t="str">
        <f>VLOOKUP($U3450,look_up!$A$2:Q3476,9,FALSE)</f>
        <v>Aplysiidae</v>
      </c>
      <c r="AD3450" s="14">
        <f>VLOOKUP($U3450,look_up!A$2:P3476,10,FALSE)</f>
        <v>160029</v>
      </c>
      <c r="AE3450" s="16">
        <v>0</v>
      </c>
      <c r="AF3450" s="24" t="s">
        <v>216</v>
      </c>
      <c r="AG3450">
        <v>40</v>
      </c>
      <c r="AH3450" s="16" t="s">
        <v>273</v>
      </c>
      <c r="AI3450" s="16" t="s">
        <v>14</v>
      </c>
      <c r="AJ3450" s="16" t="s">
        <v>214</v>
      </c>
      <c r="AK3450" s="16" t="s">
        <v>237</v>
      </c>
      <c r="AL3450" s="16">
        <v>0</v>
      </c>
    </row>
    <row r="3451" spans="1:38" x14ac:dyDescent="0.3">
      <c r="A3451" s="24" t="s">
        <v>0</v>
      </c>
      <c r="B3451" t="s">
        <v>266</v>
      </c>
      <c r="C3451" t="s">
        <v>277</v>
      </c>
      <c r="D3451">
        <v>-27.296009999999999</v>
      </c>
      <c r="E3451">
        <v>-48.36168</v>
      </c>
      <c r="F3451" s="24" t="s">
        <v>2</v>
      </c>
      <c r="G3451" s="24" t="s">
        <v>3</v>
      </c>
      <c r="H3451" s="25">
        <v>42404</v>
      </c>
      <c r="I3451" s="12" t="s">
        <v>280</v>
      </c>
      <c r="J3451" s="12" t="s">
        <v>245</v>
      </c>
      <c r="K3451" s="12" t="s">
        <v>292</v>
      </c>
      <c r="L3451" s="24" t="s">
        <v>96</v>
      </c>
      <c r="M3451" s="24" t="s">
        <v>272</v>
      </c>
      <c r="N3451" t="s">
        <v>85</v>
      </c>
      <c r="O3451" s="24">
        <v>3</v>
      </c>
      <c r="P3451">
        <v>10</v>
      </c>
      <c r="Q3451">
        <v>10</v>
      </c>
      <c r="R3451">
        <v>24</v>
      </c>
      <c r="S3451" s="24">
        <v>6</v>
      </c>
      <c r="T3451" s="24">
        <v>6</v>
      </c>
      <c r="U3451" t="s">
        <v>194</v>
      </c>
      <c r="V3451" s="14" t="str">
        <f>VLOOKUP($U3451,look_up!$A$2:J3477,2,FALSE)</f>
        <v>Gastropoda</v>
      </c>
      <c r="W3451" s="14" t="str">
        <f>VLOOKUP($U3451,look_up!$A$2:K3477,3,FALSE)</f>
        <v>Species</v>
      </c>
      <c r="X3451" s="14" t="str">
        <f>VLOOKUP($U3451,look_up!$A$2:L3477,4,FALSE)</f>
        <v>NA</v>
      </c>
      <c r="Y3451" s="14" t="str">
        <f>VLOOKUP($U3451,look_up!A$2:K3477,5,FALSE)</f>
        <v>Animalia</v>
      </c>
      <c r="Z3451" s="14" t="str">
        <f>VLOOKUP($U3451,look_up!A$2:L3477,6,FALSE)</f>
        <v>Mollusca</v>
      </c>
      <c r="AA3451" s="14" t="str">
        <f>VLOOKUP($U3451,look_up!A$2:M3477,7,FALSE)</f>
        <v>Gastropoda</v>
      </c>
      <c r="AB3451" s="14" t="str">
        <f>VLOOKUP($U3451,look_up!$A$2:P3477,8,FALSE)</f>
        <v>Aplysiida</v>
      </c>
      <c r="AC3451" s="14" t="str">
        <f>VLOOKUP($U3451,look_up!$A$2:Q3477,9,FALSE)</f>
        <v>Aplysiidae</v>
      </c>
      <c r="AD3451" s="14">
        <f>VLOOKUP($U3451,look_up!A$2:P3477,10,FALSE)</f>
        <v>160029</v>
      </c>
      <c r="AE3451" s="16">
        <v>0</v>
      </c>
      <c r="AF3451" s="24" t="s">
        <v>216</v>
      </c>
      <c r="AG3451">
        <v>40</v>
      </c>
      <c r="AH3451" s="16" t="s">
        <v>273</v>
      </c>
      <c r="AI3451" s="16" t="s">
        <v>14</v>
      </c>
      <c r="AJ3451" s="16" t="s">
        <v>214</v>
      </c>
      <c r="AK3451" s="16" t="s">
        <v>237</v>
      </c>
      <c r="AL3451" s="16">
        <v>0</v>
      </c>
    </row>
    <row r="3452" spans="1:38" x14ac:dyDescent="0.3">
      <c r="A3452" s="24" t="s">
        <v>0</v>
      </c>
      <c r="B3452" t="s">
        <v>1</v>
      </c>
      <c r="C3452" t="s">
        <v>279</v>
      </c>
      <c r="D3452">
        <v>-27.271709999999999</v>
      </c>
      <c r="E3452">
        <v>-48.331710000000001</v>
      </c>
      <c r="F3452" s="24" t="s">
        <v>2</v>
      </c>
      <c r="G3452" s="24" t="s">
        <v>3</v>
      </c>
      <c r="H3452" s="25">
        <v>42416</v>
      </c>
      <c r="I3452" s="12" t="s">
        <v>294</v>
      </c>
      <c r="J3452" s="12" t="s">
        <v>245</v>
      </c>
      <c r="K3452" s="12" t="s">
        <v>292</v>
      </c>
      <c r="L3452" s="24" t="s">
        <v>96</v>
      </c>
      <c r="M3452" s="24" t="s">
        <v>313</v>
      </c>
      <c r="N3452" t="s">
        <v>85</v>
      </c>
      <c r="O3452" s="24">
        <v>1</v>
      </c>
      <c r="P3452">
        <v>5</v>
      </c>
      <c r="Q3452">
        <v>5</v>
      </c>
      <c r="R3452">
        <v>28</v>
      </c>
      <c r="S3452" s="24">
        <v>14.5</v>
      </c>
      <c r="T3452" s="24">
        <v>13</v>
      </c>
      <c r="U3452" t="s">
        <v>194</v>
      </c>
      <c r="V3452" s="14" t="str">
        <f>VLOOKUP($U3452,look_up!$A$2:J3478,2,FALSE)</f>
        <v>Gastropoda</v>
      </c>
      <c r="W3452" s="14" t="str">
        <f>VLOOKUP($U3452,look_up!$A$2:K3478,3,FALSE)</f>
        <v>Species</v>
      </c>
      <c r="X3452" s="14" t="str">
        <f>VLOOKUP($U3452,look_up!$A$2:L3478,4,FALSE)</f>
        <v>NA</v>
      </c>
      <c r="Y3452" s="14" t="str">
        <f>VLOOKUP($U3452,look_up!A$2:K3478,5,FALSE)</f>
        <v>Animalia</v>
      </c>
      <c r="Z3452" s="14" t="str">
        <f>VLOOKUP($U3452,look_up!A$2:L3478,6,FALSE)</f>
        <v>Mollusca</v>
      </c>
      <c r="AA3452" s="14" t="str">
        <f>VLOOKUP($U3452,look_up!A$2:M3478,7,FALSE)</f>
        <v>Gastropoda</v>
      </c>
      <c r="AB3452" s="14" t="str">
        <f>VLOOKUP($U3452,look_up!$A$2:P3478,8,FALSE)</f>
        <v>Aplysiida</v>
      </c>
      <c r="AC3452" s="14" t="str">
        <f>VLOOKUP($U3452,look_up!$A$2:Q3478,9,FALSE)</f>
        <v>Aplysiidae</v>
      </c>
      <c r="AD3452" s="14">
        <f>VLOOKUP($U3452,look_up!A$2:P3478,10,FALSE)</f>
        <v>160029</v>
      </c>
      <c r="AE3452" s="16">
        <v>0</v>
      </c>
      <c r="AF3452" s="24" t="s">
        <v>216</v>
      </c>
      <c r="AG3452">
        <v>40</v>
      </c>
      <c r="AH3452" s="16" t="s">
        <v>273</v>
      </c>
      <c r="AI3452" s="16" t="s">
        <v>14</v>
      </c>
      <c r="AJ3452" s="16" t="s">
        <v>214</v>
      </c>
      <c r="AK3452" s="16" t="s">
        <v>237</v>
      </c>
      <c r="AL3452" s="16">
        <v>0</v>
      </c>
    </row>
    <row r="3453" spans="1:38" x14ac:dyDescent="0.3">
      <c r="A3453" s="24" t="s">
        <v>0</v>
      </c>
      <c r="B3453" t="s">
        <v>1</v>
      </c>
      <c r="C3453" t="s">
        <v>279</v>
      </c>
      <c r="D3453">
        <v>-27.271709999999999</v>
      </c>
      <c r="E3453">
        <v>-48.331710000000001</v>
      </c>
      <c r="F3453" s="24" t="s">
        <v>2</v>
      </c>
      <c r="G3453" s="24" t="s">
        <v>3</v>
      </c>
      <c r="H3453" s="25">
        <v>42416</v>
      </c>
      <c r="I3453" s="12" t="s">
        <v>294</v>
      </c>
      <c r="J3453" s="12" t="s">
        <v>245</v>
      </c>
      <c r="K3453" s="12" t="s">
        <v>292</v>
      </c>
      <c r="L3453" s="24" t="s">
        <v>96</v>
      </c>
      <c r="M3453" s="24" t="s">
        <v>313</v>
      </c>
      <c r="N3453" t="s">
        <v>85</v>
      </c>
      <c r="O3453" s="24">
        <v>2</v>
      </c>
      <c r="P3453">
        <v>5</v>
      </c>
      <c r="Q3453">
        <v>5</v>
      </c>
      <c r="R3453">
        <v>28</v>
      </c>
      <c r="S3453" s="24">
        <v>14.5</v>
      </c>
      <c r="T3453" s="24">
        <v>13</v>
      </c>
      <c r="U3453" t="s">
        <v>194</v>
      </c>
      <c r="V3453" s="14" t="str">
        <f>VLOOKUP($U3453,look_up!$A$2:J3479,2,FALSE)</f>
        <v>Gastropoda</v>
      </c>
      <c r="W3453" s="14" t="str">
        <f>VLOOKUP($U3453,look_up!$A$2:K3479,3,FALSE)</f>
        <v>Species</v>
      </c>
      <c r="X3453" s="14" t="str">
        <f>VLOOKUP($U3453,look_up!$A$2:L3479,4,FALSE)</f>
        <v>NA</v>
      </c>
      <c r="Y3453" s="14" t="str">
        <f>VLOOKUP($U3453,look_up!A$2:K3479,5,FALSE)</f>
        <v>Animalia</v>
      </c>
      <c r="Z3453" s="14" t="str">
        <f>VLOOKUP($U3453,look_up!A$2:L3479,6,FALSE)</f>
        <v>Mollusca</v>
      </c>
      <c r="AA3453" s="14" t="str">
        <f>VLOOKUP($U3453,look_up!A$2:M3479,7,FALSE)</f>
        <v>Gastropoda</v>
      </c>
      <c r="AB3453" s="14" t="str">
        <f>VLOOKUP($U3453,look_up!$A$2:P3479,8,FALSE)</f>
        <v>Aplysiida</v>
      </c>
      <c r="AC3453" s="14" t="str">
        <f>VLOOKUP($U3453,look_up!$A$2:Q3479,9,FALSE)</f>
        <v>Aplysiidae</v>
      </c>
      <c r="AD3453" s="14">
        <f>VLOOKUP($U3453,look_up!A$2:P3479,10,FALSE)</f>
        <v>160029</v>
      </c>
      <c r="AE3453" s="16">
        <v>0</v>
      </c>
      <c r="AF3453" s="24" t="s">
        <v>216</v>
      </c>
      <c r="AG3453">
        <v>40</v>
      </c>
      <c r="AH3453" s="16" t="s">
        <v>273</v>
      </c>
      <c r="AI3453" s="16" t="s">
        <v>14</v>
      </c>
      <c r="AJ3453" s="16" t="s">
        <v>214</v>
      </c>
      <c r="AK3453" s="16" t="s">
        <v>237</v>
      </c>
      <c r="AL3453" s="16">
        <v>0</v>
      </c>
    </row>
    <row r="3454" spans="1:38" x14ac:dyDescent="0.3">
      <c r="A3454" s="24" t="s">
        <v>0</v>
      </c>
      <c r="B3454" t="s">
        <v>1</v>
      </c>
      <c r="C3454" t="s">
        <v>279</v>
      </c>
      <c r="D3454">
        <v>-27.271709999999999</v>
      </c>
      <c r="E3454">
        <v>-48.331710000000001</v>
      </c>
      <c r="F3454" s="24" t="s">
        <v>2</v>
      </c>
      <c r="G3454" s="24" t="s">
        <v>3</v>
      </c>
      <c r="H3454" s="25">
        <v>42416</v>
      </c>
      <c r="I3454" s="12" t="s">
        <v>294</v>
      </c>
      <c r="J3454" s="12" t="s">
        <v>245</v>
      </c>
      <c r="K3454" s="12" t="s">
        <v>292</v>
      </c>
      <c r="L3454" s="24" t="s">
        <v>96</v>
      </c>
      <c r="M3454" s="24" t="s">
        <v>313</v>
      </c>
      <c r="N3454" t="s">
        <v>85</v>
      </c>
      <c r="O3454" s="24">
        <v>3</v>
      </c>
      <c r="P3454">
        <v>5</v>
      </c>
      <c r="Q3454">
        <v>5</v>
      </c>
      <c r="R3454">
        <v>28</v>
      </c>
      <c r="S3454" s="24">
        <v>14.5</v>
      </c>
      <c r="T3454" s="24">
        <v>13</v>
      </c>
      <c r="U3454" t="s">
        <v>194</v>
      </c>
      <c r="V3454" s="14" t="str">
        <f>VLOOKUP($U3454,look_up!$A$2:J3480,2,FALSE)</f>
        <v>Gastropoda</v>
      </c>
      <c r="W3454" s="14" t="str">
        <f>VLOOKUP($U3454,look_up!$A$2:K3480,3,FALSE)</f>
        <v>Species</v>
      </c>
      <c r="X3454" s="14" t="str">
        <f>VLOOKUP($U3454,look_up!$A$2:L3480,4,FALSE)</f>
        <v>NA</v>
      </c>
      <c r="Y3454" s="14" t="str">
        <f>VLOOKUP($U3454,look_up!A$2:K3480,5,FALSE)</f>
        <v>Animalia</v>
      </c>
      <c r="Z3454" s="14" t="str">
        <f>VLOOKUP($U3454,look_up!A$2:L3480,6,FALSE)</f>
        <v>Mollusca</v>
      </c>
      <c r="AA3454" s="14" t="str">
        <f>VLOOKUP($U3454,look_up!A$2:M3480,7,FALSE)</f>
        <v>Gastropoda</v>
      </c>
      <c r="AB3454" s="14" t="str">
        <f>VLOOKUP($U3454,look_up!$A$2:P3480,8,FALSE)</f>
        <v>Aplysiida</v>
      </c>
      <c r="AC3454" s="14" t="str">
        <f>VLOOKUP($U3454,look_up!$A$2:Q3480,9,FALSE)</f>
        <v>Aplysiidae</v>
      </c>
      <c r="AD3454" s="14">
        <f>VLOOKUP($U3454,look_up!A$2:P3480,10,FALSE)</f>
        <v>160029</v>
      </c>
      <c r="AE3454" s="16">
        <v>0</v>
      </c>
      <c r="AF3454" s="24" t="s">
        <v>216</v>
      </c>
      <c r="AG3454">
        <v>40</v>
      </c>
      <c r="AH3454" s="16" t="s">
        <v>273</v>
      </c>
      <c r="AI3454" s="16" t="s">
        <v>14</v>
      </c>
      <c r="AJ3454" s="16" t="s">
        <v>214</v>
      </c>
      <c r="AK3454" s="16" t="s">
        <v>237</v>
      </c>
      <c r="AL3454" s="16">
        <v>0</v>
      </c>
    </row>
    <row r="3455" spans="1:38" x14ac:dyDescent="0.3">
      <c r="A3455" s="24" t="s">
        <v>0</v>
      </c>
      <c r="B3455" t="s">
        <v>1</v>
      </c>
      <c r="C3455" t="s">
        <v>279</v>
      </c>
      <c r="D3455">
        <v>-27.271709999999999</v>
      </c>
      <c r="E3455">
        <v>-48.331710000000001</v>
      </c>
      <c r="F3455" s="24" t="s">
        <v>2</v>
      </c>
      <c r="G3455" s="24" t="s">
        <v>3</v>
      </c>
      <c r="H3455" s="25">
        <v>42416</v>
      </c>
      <c r="I3455" s="12" t="s">
        <v>294</v>
      </c>
      <c r="J3455" s="12" t="s">
        <v>245</v>
      </c>
      <c r="K3455" s="12" t="s">
        <v>292</v>
      </c>
      <c r="L3455" s="24" t="s">
        <v>96</v>
      </c>
      <c r="M3455" s="24" t="s">
        <v>313</v>
      </c>
      <c r="N3455" t="s">
        <v>86</v>
      </c>
      <c r="O3455" s="24">
        <v>1</v>
      </c>
      <c r="P3455">
        <v>10</v>
      </c>
      <c r="Q3455">
        <v>10</v>
      </c>
      <c r="R3455">
        <v>27</v>
      </c>
      <c r="S3455" s="24">
        <v>14.5</v>
      </c>
      <c r="T3455" s="24">
        <v>13</v>
      </c>
      <c r="U3455" t="s">
        <v>194</v>
      </c>
      <c r="V3455" s="14" t="str">
        <f>VLOOKUP($U3455,look_up!$A$2:J3481,2,FALSE)</f>
        <v>Gastropoda</v>
      </c>
      <c r="W3455" s="14" t="str">
        <f>VLOOKUP($U3455,look_up!$A$2:K3481,3,FALSE)</f>
        <v>Species</v>
      </c>
      <c r="X3455" s="14" t="str">
        <f>VLOOKUP($U3455,look_up!$A$2:L3481,4,FALSE)</f>
        <v>NA</v>
      </c>
      <c r="Y3455" s="14" t="str">
        <f>VLOOKUP($U3455,look_up!A$2:K3481,5,FALSE)</f>
        <v>Animalia</v>
      </c>
      <c r="Z3455" s="14" t="str">
        <f>VLOOKUP($U3455,look_up!A$2:L3481,6,FALSE)</f>
        <v>Mollusca</v>
      </c>
      <c r="AA3455" s="14" t="str">
        <f>VLOOKUP($U3455,look_up!A$2:M3481,7,FALSE)</f>
        <v>Gastropoda</v>
      </c>
      <c r="AB3455" s="14" t="str">
        <f>VLOOKUP($U3455,look_up!$A$2:P3481,8,FALSE)</f>
        <v>Aplysiida</v>
      </c>
      <c r="AC3455" s="14" t="str">
        <f>VLOOKUP($U3455,look_up!$A$2:Q3481,9,FALSE)</f>
        <v>Aplysiidae</v>
      </c>
      <c r="AD3455" s="14">
        <f>VLOOKUP($U3455,look_up!A$2:P3481,10,FALSE)</f>
        <v>160029</v>
      </c>
      <c r="AE3455" s="16">
        <v>0</v>
      </c>
      <c r="AF3455" s="24" t="s">
        <v>216</v>
      </c>
      <c r="AG3455">
        <v>40</v>
      </c>
      <c r="AH3455" s="16" t="s">
        <v>273</v>
      </c>
      <c r="AI3455" s="16" t="s">
        <v>14</v>
      </c>
      <c r="AJ3455" s="16" t="s">
        <v>214</v>
      </c>
      <c r="AK3455" s="16" t="s">
        <v>237</v>
      </c>
      <c r="AL3455" s="16">
        <v>0</v>
      </c>
    </row>
    <row r="3456" spans="1:38" x14ac:dyDescent="0.3">
      <c r="A3456" s="24" t="s">
        <v>0</v>
      </c>
      <c r="B3456" t="s">
        <v>1</v>
      </c>
      <c r="C3456" t="s">
        <v>279</v>
      </c>
      <c r="D3456">
        <v>-27.271709999999999</v>
      </c>
      <c r="E3456">
        <v>-48.331710000000001</v>
      </c>
      <c r="F3456" s="24" t="s">
        <v>2</v>
      </c>
      <c r="G3456" s="24" t="s">
        <v>3</v>
      </c>
      <c r="H3456" s="25">
        <v>42416</v>
      </c>
      <c r="I3456" s="12" t="s">
        <v>294</v>
      </c>
      <c r="J3456" s="12" t="s">
        <v>245</v>
      </c>
      <c r="K3456" s="12" t="s">
        <v>292</v>
      </c>
      <c r="L3456" s="24" t="s">
        <v>96</v>
      </c>
      <c r="M3456" s="24" t="s">
        <v>313</v>
      </c>
      <c r="N3456" t="s">
        <v>86</v>
      </c>
      <c r="O3456" s="24">
        <v>2</v>
      </c>
      <c r="P3456">
        <v>10</v>
      </c>
      <c r="Q3456">
        <v>10</v>
      </c>
      <c r="R3456">
        <v>27</v>
      </c>
      <c r="S3456" s="24">
        <v>14.5</v>
      </c>
      <c r="T3456" s="24">
        <v>13</v>
      </c>
      <c r="U3456" t="s">
        <v>194</v>
      </c>
      <c r="V3456" s="14" t="str">
        <f>VLOOKUP($U3456,look_up!$A$2:J3482,2,FALSE)</f>
        <v>Gastropoda</v>
      </c>
      <c r="W3456" s="14" t="str">
        <f>VLOOKUP($U3456,look_up!$A$2:K3482,3,FALSE)</f>
        <v>Species</v>
      </c>
      <c r="X3456" s="14" t="str">
        <f>VLOOKUP($U3456,look_up!$A$2:L3482,4,FALSE)</f>
        <v>NA</v>
      </c>
      <c r="Y3456" s="14" t="str">
        <f>VLOOKUP($U3456,look_up!A$2:K3482,5,FALSE)</f>
        <v>Animalia</v>
      </c>
      <c r="Z3456" s="14" t="str">
        <f>VLOOKUP($U3456,look_up!A$2:L3482,6,FALSE)</f>
        <v>Mollusca</v>
      </c>
      <c r="AA3456" s="14" t="str">
        <f>VLOOKUP($U3456,look_up!A$2:M3482,7,FALSE)</f>
        <v>Gastropoda</v>
      </c>
      <c r="AB3456" s="14" t="str">
        <f>VLOOKUP($U3456,look_up!$A$2:P3482,8,FALSE)</f>
        <v>Aplysiida</v>
      </c>
      <c r="AC3456" s="14" t="str">
        <f>VLOOKUP($U3456,look_up!$A$2:Q3482,9,FALSE)</f>
        <v>Aplysiidae</v>
      </c>
      <c r="AD3456" s="14">
        <f>VLOOKUP($U3456,look_up!A$2:P3482,10,FALSE)</f>
        <v>160029</v>
      </c>
      <c r="AE3456" s="16">
        <v>0</v>
      </c>
      <c r="AF3456" s="24" t="s">
        <v>216</v>
      </c>
      <c r="AG3456">
        <v>40</v>
      </c>
      <c r="AH3456" s="16" t="s">
        <v>273</v>
      </c>
      <c r="AI3456" s="16" t="s">
        <v>14</v>
      </c>
      <c r="AJ3456" s="16" t="s">
        <v>214</v>
      </c>
      <c r="AK3456" s="16" t="s">
        <v>237</v>
      </c>
      <c r="AL3456" s="16">
        <v>0</v>
      </c>
    </row>
    <row r="3457" spans="1:38" x14ac:dyDescent="0.3">
      <c r="A3457" s="24" t="s">
        <v>0</v>
      </c>
      <c r="B3457" t="s">
        <v>1</v>
      </c>
      <c r="C3457" t="s">
        <v>279</v>
      </c>
      <c r="D3457">
        <v>-27.271709999999999</v>
      </c>
      <c r="E3457">
        <v>-48.331710000000001</v>
      </c>
      <c r="F3457" s="24" t="s">
        <v>2</v>
      </c>
      <c r="G3457" s="24" t="s">
        <v>3</v>
      </c>
      <c r="H3457" s="25">
        <v>42416</v>
      </c>
      <c r="I3457" s="12" t="s">
        <v>294</v>
      </c>
      <c r="J3457" s="12" t="s">
        <v>245</v>
      </c>
      <c r="K3457" s="12" t="s">
        <v>292</v>
      </c>
      <c r="L3457" s="24" t="s">
        <v>96</v>
      </c>
      <c r="M3457" s="24" t="s">
        <v>313</v>
      </c>
      <c r="N3457" t="s">
        <v>86</v>
      </c>
      <c r="O3457" s="24">
        <v>3</v>
      </c>
      <c r="P3457">
        <v>10</v>
      </c>
      <c r="Q3457">
        <v>10</v>
      </c>
      <c r="R3457">
        <v>27</v>
      </c>
      <c r="S3457" s="24">
        <v>14.5</v>
      </c>
      <c r="T3457" s="24">
        <v>13</v>
      </c>
      <c r="U3457" t="s">
        <v>194</v>
      </c>
      <c r="V3457" s="14" t="str">
        <f>VLOOKUP($U3457,look_up!$A$2:J3483,2,FALSE)</f>
        <v>Gastropoda</v>
      </c>
      <c r="W3457" s="14" t="str">
        <f>VLOOKUP($U3457,look_up!$A$2:K3483,3,FALSE)</f>
        <v>Species</v>
      </c>
      <c r="X3457" s="14" t="str">
        <f>VLOOKUP($U3457,look_up!$A$2:L3483,4,FALSE)</f>
        <v>NA</v>
      </c>
      <c r="Y3457" s="14" t="str">
        <f>VLOOKUP($U3457,look_up!A$2:K3483,5,FALSE)</f>
        <v>Animalia</v>
      </c>
      <c r="Z3457" s="14" t="str">
        <f>VLOOKUP($U3457,look_up!A$2:L3483,6,FALSE)</f>
        <v>Mollusca</v>
      </c>
      <c r="AA3457" s="14" t="str">
        <f>VLOOKUP($U3457,look_up!A$2:M3483,7,FALSE)</f>
        <v>Gastropoda</v>
      </c>
      <c r="AB3457" s="14" t="str">
        <f>VLOOKUP($U3457,look_up!$A$2:P3483,8,FALSE)</f>
        <v>Aplysiida</v>
      </c>
      <c r="AC3457" s="14" t="str">
        <f>VLOOKUP($U3457,look_up!$A$2:Q3483,9,FALSE)</f>
        <v>Aplysiidae</v>
      </c>
      <c r="AD3457" s="14">
        <f>VLOOKUP($U3457,look_up!A$2:P3483,10,FALSE)</f>
        <v>160029</v>
      </c>
      <c r="AE3457" s="16">
        <v>0</v>
      </c>
      <c r="AF3457" s="24" t="s">
        <v>216</v>
      </c>
      <c r="AG3457">
        <v>40</v>
      </c>
      <c r="AH3457" s="16" t="s">
        <v>273</v>
      </c>
      <c r="AI3457" s="16" t="s">
        <v>14</v>
      </c>
      <c r="AJ3457" s="16" t="s">
        <v>214</v>
      </c>
      <c r="AK3457" s="16" t="s">
        <v>237</v>
      </c>
      <c r="AL3457" s="16">
        <v>0</v>
      </c>
    </row>
    <row r="3458" spans="1:38" x14ac:dyDescent="0.3">
      <c r="A3458" s="24" t="s">
        <v>0</v>
      </c>
      <c r="B3458" t="s">
        <v>308</v>
      </c>
      <c r="C3458" t="s">
        <v>281</v>
      </c>
      <c r="D3458">
        <v>-27.274239999999999</v>
      </c>
      <c r="E3458">
        <v>-48.3339</v>
      </c>
      <c r="F3458" s="24" t="s">
        <v>2</v>
      </c>
      <c r="G3458" s="24" t="s">
        <v>3</v>
      </c>
      <c r="H3458" s="25">
        <v>42417</v>
      </c>
      <c r="I3458" s="12" t="s">
        <v>103</v>
      </c>
      <c r="J3458" s="12" t="s">
        <v>245</v>
      </c>
      <c r="K3458" s="12" t="s">
        <v>292</v>
      </c>
      <c r="L3458" s="24" t="s">
        <v>96</v>
      </c>
      <c r="M3458" s="24" t="s">
        <v>313</v>
      </c>
      <c r="N3458" t="s">
        <v>85</v>
      </c>
      <c r="O3458" s="24">
        <v>1</v>
      </c>
      <c r="P3458">
        <v>5</v>
      </c>
      <c r="Q3458">
        <v>5</v>
      </c>
      <c r="R3458">
        <v>26</v>
      </c>
      <c r="S3458" s="24">
        <v>13.5</v>
      </c>
      <c r="T3458" s="24">
        <v>13.5</v>
      </c>
      <c r="U3458" t="s">
        <v>194</v>
      </c>
      <c r="V3458" s="14" t="str">
        <f>VLOOKUP($U3458,look_up!$A$2:J3484,2,FALSE)</f>
        <v>Gastropoda</v>
      </c>
      <c r="W3458" s="14" t="str">
        <f>VLOOKUP($U3458,look_up!$A$2:K3484,3,FALSE)</f>
        <v>Species</v>
      </c>
      <c r="X3458" s="14" t="str">
        <f>VLOOKUP($U3458,look_up!$A$2:L3484,4,FALSE)</f>
        <v>NA</v>
      </c>
      <c r="Y3458" s="14" t="str">
        <f>VLOOKUP($U3458,look_up!A$2:K3484,5,FALSE)</f>
        <v>Animalia</v>
      </c>
      <c r="Z3458" s="14" t="str">
        <f>VLOOKUP($U3458,look_up!A$2:L3484,6,FALSE)</f>
        <v>Mollusca</v>
      </c>
      <c r="AA3458" s="14" t="str">
        <f>VLOOKUP($U3458,look_up!A$2:M3484,7,FALSE)</f>
        <v>Gastropoda</v>
      </c>
      <c r="AB3458" s="14" t="str">
        <f>VLOOKUP($U3458,look_up!$A$2:P3484,8,FALSE)</f>
        <v>Aplysiida</v>
      </c>
      <c r="AC3458" s="14" t="str">
        <f>VLOOKUP($U3458,look_up!$A$2:Q3484,9,FALSE)</f>
        <v>Aplysiidae</v>
      </c>
      <c r="AD3458" s="14">
        <f>VLOOKUP($U3458,look_up!A$2:P3484,10,FALSE)</f>
        <v>160029</v>
      </c>
      <c r="AE3458" s="16">
        <v>0</v>
      </c>
      <c r="AF3458" s="24" t="s">
        <v>216</v>
      </c>
      <c r="AG3458">
        <v>40</v>
      </c>
      <c r="AH3458" s="16" t="s">
        <v>273</v>
      </c>
      <c r="AI3458" s="16" t="s">
        <v>14</v>
      </c>
      <c r="AJ3458" s="16" t="s">
        <v>214</v>
      </c>
      <c r="AK3458" s="16" t="s">
        <v>237</v>
      </c>
      <c r="AL3458" s="16">
        <v>0</v>
      </c>
    </row>
    <row r="3459" spans="1:38" x14ac:dyDescent="0.3">
      <c r="A3459" s="24" t="s">
        <v>0</v>
      </c>
      <c r="B3459" t="s">
        <v>308</v>
      </c>
      <c r="C3459" t="s">
        <v>281</v>
      </c>
      <c r="D3459">
        <v>-27.274239999999999</v>
      </c>
      <c r="E3459">
        <v>-48.3339</v>
      </c>
      <c r="F3459" s="24" t="s">
        <v>2</v>
      </c>
      <c r="G3459" s="24" t="s">
        <v>3</v>
      </c>
      <c r="H3459" s="25">
        <v>42417</v>
      </c>
      <c r="I3459" s="12" t="s">
        <v>103</v>
      </c>
      <c r="J3459" s="12" t="s">
        <v>245</v>
      </c>
      <c r="K3459" s="12" t="s">
        <v>292</v>
      </c>
      <c r="L3459" s="24" t="s">
        <v>96</v>
      </c>
      <c r="M3459" s="24" t="s">
        <v>313</v>
      </c>
      <c r="N3459" t="s">
        <v>85</v>
      </c>
      <c r="O3459" s="24">
        <v>2</v>
      </c>
      <c r="P3459">
        <v>5</v>
      </c>
      <c r="Q3459">
        <v>5</v>
      </c>
      <c r="R3459">
        <v>26</v>
      </c>
      <c r="S3459" s="24">
        <v>13.5</v>
      </c>
      <c r="T3459" s="24">
        <v>13.5</v>
      </c>
      <c r="U3459" t="s">
        <v>194</v>
      </c>
      <c r="V3459" s="14" t="str">
        <f>VLOOKUP($U3459,look_up!$A$2:J3485,2,FALSE)</f>
        <v>Gastropoda</v>
      </c>
      <c r="W3459" s="14" t="str">
        <f>VLOOKUP($U3459,look_up!$A$2:K3485,3,FALSE)</f>
        <v>Species</v>
      </c>
      <c r="X3459" s="14" t="str">
        <f>VLOOKUP($U3459,look_up!$A$2:L3485,4,FALSE)</f>
        <v>NA</v>
      </c>
      <c r="Y3459" s="14" t="str">
        <f>VLOOKUP($U3459,look_up!A$2:K3485,5,FALSE)</f>
        <v>Animalia</v>
      </c>
      <c r="Z3459" s="14" t="str">
        <f>VLOOKUP($U3459,look_up!A$2:L3485,6,FALSE)</f>
        <v>Mollusca</v>
      </c>
      <c r="AA3459" s="14" t="str">
        <f>VLOOKUP($U3459,look_up!A$2:M3485,7,FALSE)</f>
        <v>Gastropoda</v>
      </c>
      <c r="AB3459" s="14" t="str">
        <f>VLOOKUP($U3459,look_up!$A$2:P3485,8,FALSE)</f>
        <v>Aplysiida</v>
      </c>
      <c r="AC3459" s="14" t="str">
        <f>VLOOKUP($U3459,look_up!$A$2:Q3485,9,FALSE)</f>
        <v>Aplysiidae</v>
      </c>
      <c r="AD3459" s="14">
        <f>VLOOKUP($U3459,look_up!A$2:P3485,10,FALSE)</f>
        <v>160029</v>
      </c>
      <c r="AE3459" s="16">
        <v>0</v>
      </c>
      <c r="AF3459" s="24" t="s">
        <v>216</v>
      </c>
      <c r="AG3459">
        <v>40</v>
      </c>
      <c r="AH3459" s="16" t="s">
        <v>273</v>
      </c>
      <c r="AI3459" s="16" t="s">
        <v>14</v>
      </c>
      <c r="AJ3459" s="16" t="s">
        <v>214</v>
      </c>
      <c r="AK3459" s="16" t="s">
        <v>237</v>
      </c>
      <c r="AL3459" s="16">
        <v>0</v>
      </c>
    </row>
    <row r="3460" spans="1:38" x14ac:dyDescent="0.3">
      <c r="A3460" s="24" t="s">
        <v>0</v>
      </c>
      <c r="B3460" t="s">
        <v>308</v>
      </c>
      <c r="C3460" t="s">
        <v>281</v>
      </c>
      <c r="D3460">
        <v>-27.274239999999999</v>
      </c>
      <c r="E3460">
        <v>-48.3339</v>
      </c>
      <c r="F3460" s="24" t="s">
        <v>2</v>
      </c>
      <c r="G3460" s="24" t="s">
        <v>3</v>
      </c>
      <c r="H3460" s="25">
        <v>42417</v>
      </c>
      <c r="I3460" s="12" t="s">
        <v>103</v>
      </c>
      <c r="J3460" s="12" t="s">
        <v>245</v>
      </c>
      <c r="K3460" s="12" t="s">
        <v>292</v>
      </c>
      <c r="L3460" s="24" t="s">
        <v>96</v>
      </c>
      <c r="M3460" s="24" t="s">
        <v>313</v>
      </c>
      <c r="N3460" t="s">
        <v>85</v>
      </c>
      <c r="O3460" s="24">
        <v>3</v>
      </c>
      <c r="P3460">
        <v>5</v>
      </c>
      <c r="Q3460">
        <v>5</v>
      </c>
      <c r="R3460">
        <v>26</v>
      </c>
      <c r="S3460" s="24">
        <v>13.5</v>
      </c>
      <c r="T3460" s="24">
        <v>13.5</v>
      </c>
      <c r="U3460" t="s">
        <v>194</v>
      </c>
      <c r="V3460" s="14" t="str">
        <f>VLOOKUP($U3460,look_up!$A$2:J3486,2,FALSE)</f>
        <v>Gastropoda</v>
      </c>
      <c r="W3460" s="14" t="str">
        <f>VLOOKUP($U3460,look_up!$A$2:K3486,3,FALSE)</f>
        <v>Species</v>
      </c>
      <c r="X3460" s="14" t="str">
        <f>VLOOKUP($U3460,look_up!$A$2:L3486,4,FALSE)</f>
        <v>NA</v>
      </c>
      <c r="Y3460" s="14" t="str">
        <f>VLOOKUP($U3460,look_up!A$2:K3486,5,FALSE)</f>
        <v>Animalia</v>
      </c>
      <c r="Z3460" s="14" t="str">
        <f>VLOOKUP($U3460,look_up!A$2:L3486,6,FALSE)</f>
        <v>Mollusca</v>
      </c>
      <c r="AA3460" s="14" t="str">
        <f>VLOOKUP($U3460,look_up!A$2:M3486,7,FALSE)</f>
        <v>Gastropoda</v>
      </c>
      <c r="AB3460" s="14" t="str">
        <f>VLOOKUP($U3460,look_up!$A$2:P3486,8,FALSE)</f>
        <v>Aplysiida</v>
      </c>
      <c r="AC3460" s="14" t="str">
        <f>VLOOKUP($U3460,look_up!$A$2:Q3486,9,FALSE)</f>
        <v>Aplysiidae</v>
      </c>
      <c r="AD3460" s="14">
        <f>VLOOKUP($U3460,look_up!A$2:P3486,10,FALSE)</f>
        <v>160029</v>
      </c>
      <c r="AE3460" s="16">
        <v>0</v>
      </c>
      <c r="AF3460" s="24" t="s">
        <v>216</v>
      </c>
      <c r="AG3460">
        <v>40</v>
      </c>
      <c r="AH3460" s="16" t="s">
        <v>273</v>
      </c>
      <c r="AI3460" s="16" t="s">
        <v>14</v>
      </c>
      <c r="AJ3460" s="16" t="s">
        <v>214</v>
      </c>
      <c r="AK3460" s="16" t="s">
        <v>237</v>
      </c>
      <c r="AL3460" s="16">
        <v>0</v>
      </c>
    </row>
    <row r="3461" spans="1:38" x14ac:dyDescent="0.3">
      <c r="A3461" s="24" t="s">
        <v>0</v>
      </c>
      <c r="B3461" t="s">
        <v>308</v>
      </c>
      <c r="C3461" t="s">
        <v>281</v>
      </c>
      <c r="D3461">
        <v>-27.274239999999999</v>
      </c>
      <c r="E3461">
        <v>-48.3339</v>
      </c>
      <c r="F3461" s="24" t="s">
        <v>2</v>
      </c>
      <c r="G3461" s="24" t="s">
        <v>3</v>
      </c>
      <c r="H3461" s="25">
        <v>42417</v>
      </c>
      <c r="I3461" s="12" t="s">
        <v>103</v>
      </c>
      <c r="J3461" s="12" t="s">
        <v>245</v>
      </c>
      <c r="K3461" s="12" t="s">
        <v>292</v>
      </c>
      <c r="L3461" s="24" t="s">
        <v>96</v>
      </c>
      <c r="M3461" s="24" t="s">
        <v>313</v>
      </c>
      <c r="N3461" t="s">
        <v>85</v>
      </c>
      <c r="O3461" s="24">
        <v>1</v>
      </c>
      <c r="P3461">
        <v>10</v>
      </c>
      <c r="Q3461">
        <v>10</v>
      </c>
      <c r="R3461">
        <v>26</v>
      </c>
      <c r="S3461" s="24">
        <v>13.5</v>
      </c>
      <c r="T3461" s="24">
        <v>13.5</v>
      </c>
      <c r="U3461" t="s">
        <v>194</v>
      </c>
      <c r="V3461" s="14" t="str">
        <f>VLOOKUP($U3461,look_up!$A$2:J3487,2,FALSE)</f>
        <v>Gastropoda</v>
      </c>
      <c r="W3461" s="14" t="str">
        <f>VLOOKUP($U3461,look_up!$A$2:K3487,3,FALSE)</f>
        <v>Species</v>
      </c>
      <c r="X3461" s="14" t="str">
        <f>VLOOKUP($U3461,look_up!$A$2:L3487,4,FALSE)</f>
        <v>NA</v>
      </c>
      <c r="Y3461" s="14" t="str">
        <f>VLOOKUP($U3461,look_up!A$2:K3487,5,FALSE)</f>
        <v>Animalia</v>
      </c>
      <c r="Z3461" s="14" t="str">
        <f>VLOOKUP($U3461,look_up!A$2:L3487,6,FALSE)</f>
        <v>Mollusca</v>
      </c>
      <c r="AA3461" s="14" t="str">
        <f>VLOOKUP($U3461,look_up!A$2:M3487,7,FALSE)</f>
        <v>Gastropoda</v>
      </c>
      <c r="AB3461" s="14" t="str">
        <f>VLOOKUP($U3461,look_up!$A$2:P3487,8,FALSE)</f>
        <v>Aplysiida</v>
      </c>
      <c r="AC3461" s="14" t="str">
        <f>VLOOKUP($U3461,look_up!$A$2:Q3487,9,FALSE)</f>
        <v>Aplysiidae</v>
      </c>
      <c r="AD3461" s="14">
        <f>VLOOKUP($U3461,look_up!A$2:P3487,10,FALSE)</f>
        <v>160029</v>
      </c>
      <c r="AE3461" s="16">
        <v>0</v>
      </c>
      <c r="AF3461" s="24" t="s">
        <v>216</v>
      </c>
      <c r="AG3461">
        <v>40</v>
      </c>
      <c r="AH3461" s="16" t="s">
        <v>273</v>
      </c>
      <c r="AI3461" s="16" t="s">
        <v>14</v>
      </c>
      <c r="AJ3461" s="16" t="s">
        <v>214</v>
      </c>
      <c r="AK3461" s="16" t="s">
        <v>237</v>
      </c>
      <c r="AL3461" s="16">
        <v>0</v>
      </c>
    </row>
    <row r="3462" spans="1:38" x14ac:dyDescent="0.3">
      <c r="A3462" s="24" t="s">
        <v>0</v>
      </c>
      <c r="B3462" t="s">
        <v>308</v>
      </c>
      <c r="C3462" t="s">
        <v>281</v>
      </c>
      <c r="D3462">
        <v>-27.274239999999999</v>
      </c>
      <c r="E3462">
        <v>-48.3339</v>
      </c>
      <c r="F3462" s="24" t="s">
        <v>2</v>
      </c>
      <c r="G3462" s="24" t="s">
        <v>3</v>
      </c>
      <c r="H3462" s="25">
        <v>42417</v>
      </c>
      <c r="I3462" s="12" t="s">
        <v>103</v>
      </c>
      <c r="J3462" s="12" t="s">
        <v>245</v>
      </c>
      <c r="K3462" s="12" t="s">
        <v>292</v>
      </c>
      <c r="L3462" s="24" t="s">
        <v>96</v>
      </c>
      <c r="M3462" s="24" t="s">
        <v>313</v>
      </c>
      <c r="N3462" t="s">
        <v>85</v>
      </c>
      <c r="O3462" s="24">
        <v>2</v>
      </c>
      <c r="P3462">
        <v>10</v>
      </c>
      <c r="Q3462">
        <v>10</v>
      </c>
      <c r="R3462">
        <v>26</v>
      </c>
      <c r="S3462" s="24">
        <v>13.5</v>
      </c>
      <c r="T3462" s="24">
        <v>13.5</v>
      </c>
      <c r="U3462" t="s">
        <v>194</v>
      </c>
      <c r="V3462" s="14" t="str">
        <f>VLOOKUP($U3462,look_up!$A$2:J3488,2,FALSE)</f>
        <v>Gastropoda</v>
      </c>
      <c r="W3462" s="14" t="str">
        <f>VLOOKUP($U3462,look_up!$A$2:K3488,3,FALSE)</f>
        <v>Species</v>
      </c>
      <c r="X3462" s="14" t="str">
        <f>VLOOKUP($U3462,look_up!$A$2:L3488,4,FALSE)</f>
        <v>NA</v>
      </c>
      <c r="Y3462" s="14" t="str">
        <f>VLOOKUP($U3462,look_up!A$2:K3488,5,FALSE)</f>
        <v>Animalia</v>
      </c>
      <c r="Z3462" s="14" t="str">
        <f>VLOOKUP($U3462,look_up!A$2:L3488,6,FALSE)</f>
        <v>Mollusca</v>
      </c>
      <c r="AA3462" s="14" t="str">
        <f>VLOOKUP($U3462,look_up!A$2:M3488,7,FALSE)</f>
        <v>Gastropoda</v>
      </c>
      <c r="AB3462" s="14" t="str">
        <f>VLOOKUP($U3462,look_up!$A$2:P3488,8,FALSE)</f>
        <v>Aplysiida</v>
      </c>
      <c r="AC3462" s="14" t="str">
        <f>VLOOKUP($U3462,look_up!$A$2:Q3488,9,FALSE)</f>
        <v>Aplysiidae</v>
      </c>
      <c r="AD3462" s="14">
        <f>VLOOKUP($U3462,look_up!A$2:P3488,10,FALSE)</f>
        <v>160029</v>
      </c>
      <c r="AE3462" s="16">
        <v>0</v>
      </c>
      <c r="AF3462" s="24" t="s">
        <v>216</v>
      </c>
      <c r="AG3462">
        <v>40</v>
      </c>
      <c r="AH3462" s="16" t="s">
        <v>273</v>
      </c>
      <c r="AI3462" s="16" t="s">
        <v>14</v>
      </c>
      <c r="AJ3462" s="16" t="s">
        <v>214</v>
      </c>
      <c r="AK3462" s="16" t="s">
        <v>237</v>
      </c>
      <c r="AL3462" s="16">
        <v>0</v>
      </c>
    </row>
    <row r="3463" spans="1:38" x14ac:dyDescent="0.3">
      <c r="A3463" s="24" t="s">
        <v>0</v>
      </c>
      <c r="B3463" t="s">
        <v>308</v>
      </c>
      <c r="C3463" t="s">
        <v>281</v>
      </c>
      <c r="D3463">
        <v>-27.274239999999999</v>
      </c>
      <c r="E3463">
        <v>-48.3339</v>
      </c>
      <c r="F3463" s="24" t="s">
        <v>2</v>
      </c>
      <c r="G3463" s="24" t="s">
        <v>3</v>
      </c>
      <c r="H3463" s="25">
        <v>42417</v>
      </c>
      <c r="I3463" s="12" t="s">
        <v>103</v>
      </c>
      <c r="J3463" s="12" t="s">
        <v>245</v>
      </c>
      <c r="K3463" s="12" t="s">
        <v>292</v>
      </c>
      <c r="L3463" s="24" t="s">
        <v>96</v>
      </c>
      <c r="M3463" s="24" t="s">
        <v>313</v>
      </c>
      <c r="N3463" t="s">
        <v>85</v>
      </c>
      <c r="O3463" s="24">
        <v>3</v>
      </c>
      <c r="P3463">
        <v>10</v>
      </c>
      <c r="Q3463">
        <v>10</v>
      </c>
      <c r="R3463">
        <v>26</v>
      </c>
      <c r="S3463" s="24">
        <v>13.5</v>
      </c>
      <c r="T3463" s="24">
        <v>13.5</v>
      </c>
      <c r="U3463" t="s">
        <v>194</v>
      </c>
      <c r="V3463" s="14" t="str">
        <f>VLOOKUP($U3463,look_up!$A$2:J3489,2,FALSE)</f>
        <v>Gastropoda</v>
      </c>
      <c r="W3463" s="14" t="str">
        <f>VLOOKUP($U3463,look_up!$A$2:K3489,3,FALSE)</f>
        <v>Species</v>
      </c>
      <c r="X3463" s="14" t="str">
        <f>VLOOKUP($U3463,look_up!$A$2:L3489,4,FALSE)</f>
        <v>NA</v>
      </c>
      <c r="Y3463" s="14" t="str">
        <f>VLOOKUP($U3463,look_up!A$2:K3489,5,FALSE)</f>
        <v>Animalia</v>
      </c>
      <c r="Z3463" s="14" t="str">
        <f>VLOOKUP($U3463,look_up!A$2:L3489,6,FALSE)</f>
        <v>Mollusca</v>
      </c>
      <c r="AA3463" s="14" t="str">
        <f>VLOOKUP($U3463,look_up!A$2:M3489,7,FALSE)</f>
        <v>Gastropoda</v>
      </c>
      <c r="AB3463" s="14" t="str">
        <f>VLOOKUP($U3463,look_up!$A$2:P3489,8,FALSE)</f>
        <v>Aplysiida</v>
      </c>
      <c r="AC3463" s="14" t="str">
        <f>VLOOKUP($U3463,look_up!$A$2:Q3489,9,FALSE)</f>
        <v>Aplysiidae</v>
      </c>
      <c r="AD3463" s="14">
        <f>VLOOKUP($U3463,look_up!A$2:P3489,10,FALSE)</f>
        <v>160029</v>
      </c>
      <c r="AE3463" s="16">
        <v>0</v>
      </c>
      <c r="AF3463" s="24" t="s">
        <v>216</v>
      </c>
      <c r="AG3463">
        <v>40</v>
      </c>
      <c r="AH3463" s="16" t="s">
        <v>273</v>
      </c>
      <c r="AI3463" s="16" t="s">
        <v>14</v>
      </c>
      <c r="AJ3463" s="16" t="s">
        <v>214</v>
      </c>
      <c r="AK3463" s="16" t="s">
        <v>237</v>
      </c>
      <c r="AL3463" s="16">
        <v>0</v>
      </c>
    </row>
    <row r="3464" spans="1:38" x14ac:dyDescent="0.3">
      <c r="A3464" s="24" t="s">
        <v>0</v>
      </c>
      <c r="B3464" t="s">
        <v>267</v>
      </c>
      <c r="C3464" t="s">
        <v>283</v>
      </c>
      <c r="D3464">
        <v>-27.27486</v>
      </c>
      <c r="E3464">
        <v>-48.36674</v>
      </c>
      <c r="F3464" s="24" t="s">
        <v>2</v>
      </c>
      <c r="G3464" s="24" t="s">
        <v>3</v>
      </c>
      <c r="H3464" s="25">
        <v>42396</v>
      </c>
      <c r="I3464" s="12" t="s">
        <v>282</v>
      </c>
      <c r="J3464" s="12" t="s">
        <v>270</v>
      </c>
      <c r="K3464" s="12" t="s">
        <v>292</v>
      </c>
      <c r="L3464" s="24" t="s">
        <v>96</v>
      </c>
      <c r="M3464" s="24" t="s">
        <v>313</v>
      </c>
      <c r="N3464" t="s">
        <v>85</v>
      </c>
      <c r="O3464" s="24">
        <v>1</v>
      </c>
      <c r="P3464">
        <v>5</v>
      </c>
      <c r="Q3464">
        <v>5</v>
      </c>
      <c r="R3464">
        <v>26</v>
      </c>
      <c r="S3464" s="24">
        <v>9.5</v>
      </c>
      <c r="T3464" s="24">
        <v>8</v>
      </c>
      <c r="U3464" t="s">
        <v>194</v>
      </c>
      <c r="V3464" s="14" t="str">
        <f>VLOOKUP($U3464,look_up!$A$2:J3490,2,FALSE)</f>
        <v>Gastropoda</v>
      </c>
      <c r="W3464" s="14" t="str">
        <f>VLOOKUP($U3464,look_up!$A$2:K3490,3,FALSE)</f>
        <v>Species</v>
      </c>
      <c r="X3464" s="14" t="str">
        <f>VLOOKUP($U3464,look_up!$A$2:L3490,4,FALSE)</f>
        <v>NA</v>
      </c>
      <c r="Y3464" s="14" t="str">
        <f>VLOOKUP($U3464,look_up!A$2:K3490,5,FALSE)</f>
        <v>Animalia</v>
      </c>
      <c r="Z3464" s="14" t="str">
        <f>VLOOKUP($U3464,look_up!A$2:L3490,6,FALSE)</f>
        <v>Mollusca</v>
      </c>
      <c r="AA3464" s="14" t="str">
        <f>VLOOKUP($U3464,look_up!A$2:M3490,7,FALSE)</f>
        <v>Gastropoda</v>
      </c>
      <c r="AB3464" s="14" t="str">
        <f>VLOOKUP($U3464,look_up!$A$2:P3490,8,FALSE)</f>
        <v>Aplysiida</v>
      </c>
      <c r="AC3464" s="14" t="str">
        <f>VLOOKUP($U3464,look_up!$A$2:Q3490,9,FALSE)</f>
        <v>Aplysiidae</v>
      </c>
      <c r="AD3464" s="14">
        <f>VLOOKUP($U3464,look_up!A$2:P3490,10,FALSE)</f>
        <v>160029</v>
      </c>
      <c r="AE3464" s="16">
        <v>0</v>
      </c>
      <c r="AF3464" s="24" t="s">
        <v>216</v>
      </c>
      <c r="AG3464">
        <v>40</v>
      </c>
      <c r="AH3464" s="16" t="s">
        <v>273</v>
      </c>
      <c r="AI3464" s="16" t="s">
        <v>14</v>
      </c>
      <c r="AJ3464" s="16" t="s">
        <v>214</v>
      </c>
      <c r="AK3464" s="16" t="s">
        <v>237</v>
      </c>
      <c r="AL3464" s="16">
        <v>0</v>
      </c>
    </row>
    <row r="3465" spans="1:38" x14ac:dyDescent="0.3">
      <c r="A3465" s="24" t="s">
        <v>0</v>
      </c>
      <c r="B3465" t="s">
        <v>267</v>
      </c>
      <c r="C3465" t="s">
        <v>283</v>
      </c>
      <c r="D3465">
        <v>-27.27486</v>
      </c>
      <c r="E3465">
        <v>-48.36674</v>
      </c>
      <c r="F3465" s="24" t="s">
        <v>2</v>
      </c>
      <c r="G3465" s="24" t="s">
        <v>3</v>
      </c>
      <c r="H3465" s="25">
        <v>42396</v>
      </c>
      <c r="I3465" s="12" t="s">
        <v>282</v>
      </c>
      <c r="J3465" s="12" t="s">
        <v>270</v>
      </c>
      <c r="K3465" s="12" t="s">
        <v>292</v>
      </c>
      <c r="L3465" s="24" t="s">
        <v>96</v>
      </c>
      <c r="M3465" s="24" t="s">
        <v>313</v>
      </c>
      <c r="N3465" t="s">
        <v>85</v>
      </c>
      <c r="O3465" s="24">
        <v>2</v>
      </c>
      <c r="P3465">
        <v>5</v>
      </c>
      <c r="Q3465">
        <v>5</v>
      </c>
      <c r="R3465">
        <v>26</v>
      </c>
      <c r="S3465" s="24">
        <v>9.5</v>
      </c>
      <c r="T3465" s="24">
        <v>8</v>
      </c>
      <c r="U3465" t="s">
        <v>194</v>
      </c>
      <c r="V3465" s="14" t="str">
        <f>VLOOKUP($U3465,look_up!$A$2:J3491,2,FALSE)</f>
        <v>Gastropoda</v>
      </c>
      <c r="W3465" s="14" t="str">
        <f>VLOOKUP($U3465,look_up!$A$2:K3491,3,FALSE)</f>
        <v>Species</v>
      </c>
      <c r="X3465" s="14" t="str">
        <f>VLOOKUP($U3465,look_up!$A$2:L3491,4,FALSE)</f>
        <v>NA</v>
      </c>
      <c r="Y3465" s="14" t="str">
        <f>VLOOKUP($U3465,look_up!A$2:K3491,5,FALSE)</f>
        <v>Animalia</v>
      </c>
      <c r="Z3465" s="14" t="str">
        <f>VLOOKUP($U3465,look_up!A$2:L3491,6,FALSE)</f>
        <v>Mollusca</v>
      </c>
      <c r="AA3465" s="14" t="str">
        <f>VLOOKUP($U3465,look_up!A$2:M3491,7,FALSE)</f>
        <v>Gastropoda</v>
      </c>
      <c r="AB3465" s="14" t="str">
        <f>VLOOKUP($U3465,look_up!$A$2:P3491,8,FALSE)</f>
        <v>Aplysiida</v>
      </c>
      <c r="AC3465" s="14" t="str">
        <f>VLOOKUP($U3465,look_up!$A$2:Q3491,9,FALSE)</f>
        <v>Aplysiidae</v>
      </c>
      <c r="AD3465" s="14">
        <f>VLOOKUP($U3465,look_up!A$2:P3491,10,FALSE)</f>
        <v>160029</v>
      </c>
      <c r="AE3465" s="16">
        <v>0</v>
      </c>
      <c r="AF3465" s="24" t="s">
        <v>216</v>
      </c>
      <c r="AG3465">
        <v>40</v>
      </c>
      <c r="AH3465" s="16" t="s">
        <v>273</v>
      </c>
      <c r="AI3465" s="16" t="s">
        <v>14</v>
      </c>
      <c r="AJ3465" s="16" t="s">
        <v>214</v>
      </c>
      <c r="AK3465" s="16" t="s">
        <v>237</v>
      </c>
      <c r="AL3465" s="16">
        <v>0</v>
      </c>
    </row>
    <row r="3466" spans="1:38" x14ac:dyDescent="0.3">
      <c r="A3466" s="24" t="s">
        <v>0</v>
      </c>
      <c r="B3466" t="s">
        <v>267</v>
      </c>
      <c r="C3466" t="s">
        <v>283</v>
      </c>
      <c r="D3466">
        <v>-27.27486</v>
      </c>
      <c r="E3466">
        <v>-48.36674</v>
      </c>
      <c r="F3466" s="24" t="s">
        <v>2</v>
      </c>
      <c r="G3466" s="24" t="s">
        <v>3</v>
      </c>
      <c r="H3466" s="25">
        <v>42396</v>
      </c>
      <c r="I3466" s="12" t="s">
        <v>282</v>
      </c>
      <c r="J3466" s="12" t="s">
        <v>270</v>
      </c>
      <c r="K3466" s="12" t="s">
        <v>292</v>
      </c>
      <c r="L3466" s="24" t="s">
        <v>96</v>
      </c>
      <c r="M3466" s="24" t="s">
        <v>313</v>
      </c>
      <c r="N3466" t="s">
        <v>85</v>
      </c>
      <c r="O3466" s="24">
        <v>3</v>
      </c>
      <c r="P3466">
        <v>5</v>
      </c>
      <c r="Q3466">
        <v>5</v>
      </c>
      <c r="R3466">
        <v>26</v>
      </c>
      <c r="S3466" s="24">
        <v>9.5</v>
      </c>
      <c r="T3466" s="24">
        <v>8</v>
      </c>
      <c r="U3466" t="s">
        <v>194</v>
      </c>
      <c r="V3466" s="14" t="str">
        <f>VLOOKUP($U3466,look_up!$A$2:J3492,2,FALSE)</f>
        <v>Gastropoda</v>
      </c>
      <c r="W3466" s="14" t="str">
        <f>VLOOKUP($U3466,look_up!$A$2:K3492,3,FALSE)</f>
        <v>Species</v>
      </c>
      <c r="X3466" s="14" t="str">
        <f>VLOOKUP($U3466,look_up!$A$2:L3492,4,FALSE)</f>
        <v>NA</v>
      </c>
      <c r="Y3466" s="14" t="str">
        <f>VLOOKUP($U3466,look_up!A$2:K3492,5,FALSE)</f>
        <v>Animalia</v>
      </c>
      <c r="Z3466" s="14" t="str">
        <f>VLOOKUP($U3466,look_up!A$2:L3492,6,FALSE)</f>
        <v>Mollusca</v>
      </c>
      <c r="AA3466" s="14" t="str">
        <f>VLOOKUP($U3466,look_up!A$2:M3492,7,FALSE)</f>
        <v>Gastropoda</v>
      </c>
      <c r="AB3466" s="14" t="str">
        <f>VLOOKUP($U3466,look_up!$A$2:P3492,8,FALSE)</f>
        <v>Aplysiida</v>
      </c>
      <c r="AC3466" s="14" t="str">
        <f>VLOOKUP($U3466,look_up!$A$2:Q3492,9,FALSE)</f>
        <v>Aplysiidae</v>
      </c>
      <c r="AD3466" s="14">
        <f>VLOOKUP($U3466,look_up!A$2:P3492,10,FALSE)</f>
        <v>160029</v>
      </c>
      <c r="AE3466" s="16">
        <v>0</v>
      </c>
      <c r="AF3466" s="24" t="s">
        <v>216</v>
      </c>
      <c r="AG3466">
        <v>40</v>
      </c>
      <c r="AH3466" s="16" t="s">
        <v>273</v>
      </c>
      <c r="AI3466" s="16" t="s">
        <v>14</v>
      </c>
      <c r="AJ3466" s="16" t="s">
        <v>214</v>
      </c>
      <c r="AK3466" s="16" t="s">
        <v>237</v>
      </c>
      <c r="AL3466" s="16">
        <v>0</v>
      </c>
    </row>
    <row r="3467" spans="1:38" x14ac:dyDescent="0.3">
      <c r="A3467" s="24" t="s">
        <v>0</v>
      </c>
      <c r="B3467" t="s">
        <v>267</v>
      </c>
      <c r="C3467" t="s">
        <v>283</v>
      </c>
      <c r="D3467">
        <v>-27.27486</v>
      </c>
      <c r="E3467">
        <v>-48.36674</v>
      </c>
      <c r="F3467" s="24" t="s">
        <v>2</v>
      </c>
      <c r="G3467" s="24" t="s">
        <v>3</v>
      </c>
      <c r="H3467" s="25">
        <v>42396</v>
      </c>
      <c r="I3467" s="12" t="s">
        <v>282</v>
      </c>
      <c r="J3467" s="12" t="s">
        <v>270</v>
      </c>
      <c r="K3467" s="12" t="s">
        <v>292</v>
      </c>
      <c r="L3467" s="24" t="s">
        <v>96</v>
      </c>
      <c r="M3467" s="24" t="s">
        <v>313</v>
      </c>
      <c r="N3467" t="s">
        <v>85</v>
      </c>
      <c r="O3467" s="24">
        <v>1</v>
      </c>
      <c r="P3467">
        <v>10</v>
      </c>
      <c r="Q3467">
        <v>10</v>
      </c>
      <c r="R3467">
        <v>23</v>
      </c>
      <c r="S3467" s="24">
        <v>9.5</v>
      </c>
      <c r="T3467" s="24">
        <v>7.6</v>
      </c>
      <c r="U3467" t="s">
        <v>194</v>
      </c>
      <c r="V3467" s="14" t="str">
        <f>VLOOKUP($U3467,look_up!$A$2:J3493,2,FALSE)</f>
        <v>Gastropoda</v>
      </c>
      <c r="W3467" s="14" t="str">
        <f>VLOOKUP($U3467,look_up!$A$2:K3493,3,FALSE)</f>
        <v>Species</v>
      </c>
      <c r="X3467" s="14" t="str">
        <f>VLOOKUP($U3467,look_up!$A$2:L3493,4,FALSE)</f>
        <v>NA</v>
      </c>
      <c r="Y3467" s="14" t="str">
        <f>VLOOKUP($U3467,look_up!A$2:K3493,5,FALSE)</f>
        <v>Animalia</v>
      </c>
      <c r="Z3467" s="14" t="str">
        <f>VLOOKUP($U3467,look_up!A$2:L3493,6,FALSE)</f>
        <v>Mollusca</v>
      </c>
      <c r="AA3467" s="14" t="str">
        <f>VLOOKUP($U3467,look_up!A$2:M3493,7,FALSE)</f>
        <v>Gastropoda</v>
      </c>
      <c r="AB3467" s="14" t="str">
        <f>VLOOKUP($U3467,look_up!$A$2:P3493,8,FALSE)</f>
        <v>Aplysiida</v>
      </c>
      <c r="AC3467" s="14" t="str">
        <f>VLOOKUP($U3467,look_up!$A$2:Q3493,9,FALSE)</f>
        <v>Aplysiidae</v>
      </c>
      <c r="AD3467" s="14">
        <f>VLOOKUP($U3467,look_up!A$2:P3493,10,FALSE)</f>
        <v>160029</v>
      </c>
      <c r="AE3467" s="16">
        <v>0</v>
      </c>
      <c r="AF3467" s="24" t="s">
        <v>216</v>
      </c>
      <c r="AG3467">
        <v>40</v>
      </c>
      <c r="AH3467" s="16" t="s">
        <v>273</v>
      </c>
      <c r="AI3467" s="16" t="s">
        <v>14</v>
      </c>
      <c r="AJ3467" s="16" t="s">
        <v>214</v>
      </c>
      <c r="AK3467" s="16" t="s">
        <v>237</v>
      </c>
      <c r="AL3467" s="16">
        <v>0</v>
      </c>
    </row>
    <row r="3468" spans="1:38" x14ac:dyDescent="0.3">
      <c r="A3468" s="24" t="s">
        <v>0</v>
      </c>
      <c r="B3468" t="s">
        <v>267</v>
      </c>
      <c r="C3468" t="s">
        <v>283</v>
      </c>
      <c r="D3468">
        <v>-27.27486</v>
      </c>
      <c r="E3468">
        <v>-48.36674</v>
      </c>
      <c r="F3468" s="24" t="s">
        <v>2</v>
      </c>
      <c r="G3468" s="24" t="s">
        <v>3</v>
      </c>
      <c r="H3468" s="25">
        <v>42396</v>
      </c>
      <c r="I3468" s="12" t="s">
        <v>282</v>
      </c>
      <c r="J3468" s="12" t="s">
        <v>270</v>
      </c>
      <c r="K3468" s="12" t="s">
        <v>292</v>
      </c>
      <c r="L3468" s="24" t="s">
        <v>96</v>
      </c>
      <c r="M3468" s="24" t="s">
        <v>313</v>
      </c>
      <c r="N3468" t="s">
        <v>85</v>
      </c>
      <c r="O3468" s="24">
        <v>2</v>
      </c>
      <c r="P3468">
        <v>10</v>
      </c>
      <c r="Q3468">
        <v>10</v>
      </c>
      <c r="R3468">
        <v>23</v>
      </c>
      <c r="S3468" s="24">
        <v>9.5</v>
      </c>
      <c r="T3468" s="24">
        <v>7.6</v>
      </c>
      <c r="U3468" t="s">
        <v>194</v>
      </c>
      <c r="V3468" s="14" t="str">
        <f>VLOOKUP($U3468,look_up!$A$2:J3494,2,FALSE)</f>
        <v>Gastropoda</v>
      </c>
      <c r="W3468" s="14" t="str">
        <f>VLOOKUP($U3468,look_up!$A$2:K3494,3,FALSE)</f>
        <v>Species</v>
      </c>
      <c r="X3468" s="14" t="str">
        <f>VLOOKUP($U3468,look_up!$A$2:L3494,4,FALSE)</f>
        <v>NA</v>
      </c>
      <c r="Y3468" s="14" t="str">
        <f>VLOOKUP($U3468,look_up!A$2:K3494,5,FALSE)</f>
        <v>Animalia</v>
      </c>
      <c r="Z3468" s="14" t="str">
        <f>VLOOKUP($U3468,look_up!A$2:L3494,6,FALSE)</f>
        <v>Mollusca</v>
      </c>
      <c r="AA3468" s="14" t="str">
        <f>VLOOKUP($U3468,look_up!A$2:M3494,7,FALSE)</f>
        <v>Gastropoda</v>
      </c>
      <c r="AB3468" s="14" t="str">
        <f>VLOOKUP($U3468,look_up!$A$2:P3494,8,FALSE)</f>
        <v>Aplysiida</v>
      </c>
      <c r="AC3468" s="14" t="str">
        <f>VLOOKUP($U3468,look_up!$A$2:Q3494,9,FALSE)</f>
        <v>Aplysiidae</v>
      </c>
      <c r="AD3468" s="14">
        <f>VLOOKUP($U3468,look_up!A$2:P3494,10,FALSE)</f>
        <v>160029</v>
      </c>
      <c r="AE3468" s="16">
        <v>0</v>
      </c>
      <c r="AF3468" s="24" t="s">
        <v>216</v>
      </c>
      <c r="AG3468">
        <v>40</v>
      </c>
      <c r="AH3468" s="16" t="s">
        <v>273</v>
      </c>
      <c r="AI3468" s="16" t="s">
        <v>14</v>
      </c>
      <c r="AJ3468" s="16" t="s">
        <v>214</v>
      </c>
      <c r="AK3468" s="16" t="s">
        <v>237</v>
      </c>
      <c r="AL3468" s="16">
        <v>0</v>
      </c>
    </row>
    <row r="3469" spans="1:38" x14ac:dyDescent="0.3">
      <c r="A3469" s="24" t="s">
        <v>0</v>
      </c>
      <c r="B3469" t="s">
        <v>267</v>
      </c>
      <c r="C3469" t="s">
        <v>283</v>
      </c>
      <c r="D3469">
        <v>-27.27486</v>
      </c>
      <c r="E3469">
        <v>-48.36674</v>
      </c>
      <c r="F3469" s="24" t="s">
        <v>2</v>
      </c>
      <c r="G3469" s="24" t="s">
        <v>3</v>
      </c>
      <c r="H3469" s="25">
        <v>42396</v>
      </c>
      <c r="I3469" s="12" t="s">
        <v>282</v>
      </c>
      <c r="J3469" s="12" t="s">
        <v>270</v>
      </c>
      <c r="K3469" s="12" t="s">
        <v>292</v>
      </c>
      <c r="L3469" s="24" t="s">
        <v>96</v>
      </c>
      <c r="M3469" s="24" t="s">
        <v>313</v>
      </c>
      <c r="N3469" t="s">
        <v>85</v>
      </c>
      <c r="O3469" s="24">
        <v>3</v>
      </c>
      <c r="P3469">
        <v>10</v>
      </c>
      <c r="Q3469">
        <v>10</v>
      </c>
      <c r="R3469">
        <v>23</v>
      </c>
      <c r="S3469" s="24">
        <v>9.5</v>
      </c>
      <c r="T3469" s="24">
        <v>7.6</v>
      </c>
      <c r="U3469" t="s">
        <v>194</v>
      </c>
      <c r="V3469" s="14" t="str">
        <f>VLOOKUP($U3469,look_up!$A$2:J3495,2,FALSE)</f>
        <v>Gastropoda</v>
      </c>
      <c r="W3469" s="14" t="str">
        <f>VLOOKUP($U3469,look_up!$A$2:K3495,3,FALSE)</f>
        <v>Species</v>
      </c>
      <c r="X3469" s="14" t="str">
        <f>VLOOKUP($U3469,look_up!$A$2:L3495,4,FALSE)</f>
        <v>NA</v>
      </c>
      <c r="Y3469" s="14" t="str">
        <f>VLOOKUP($U3469,look_up!A$2:K3495,5,FALSE)</f>
        <v>Animalia</v>
      </c>
      <c r="Z3469" s="14" t="str">
        <f>VLOOKUP($U3469,look_up!A$2:L3495,6,FALSE)</f>
        <v>Mollusca</v>
      </c>
      <c r="AA3469" s="14" t="str">
        <f>VLOOKUP($U3469,look_up!A$2:M3495,7,FALSE)</f>
        <v>Gastropoda</v>
      </c>
      <c r="AB3469" s="14" t="str">
        <f>VLOOKUP($U3469,look_up!$A$2:P3495,8,FALSE)</f>
        <v>Aplysiida</v>
      </c>
      <c r="AC3469" s="14" t="str">
        <f>VLOOKUP($U3469,look_up!$A$2:Q3495,9,FALSE)</f>
        <v>Aplysiidae</v>
      </c>
      <c r="AD3469" s="14">
        <f>VLOOKUP($U3469,look_up!A$2:P3495,10,FALSE)</f>
        <v>160029</v>
      </c>
      <c r="AE3469" s="16">
        <v>0</v>
      </c>
      <c r="AF3469" s="24" t="s">
        <v>216</v>
      </c>
      <c r="AG3469">
        <v>40</v>
      </c>
      <c r="AH3469" s="16" t="s">
        <v>273</v>
      </c>
      <c r="AI3469" s="16" t="s">
        <v>14</v>
      </c>
      <c r="AJ3469" s="16" t="s">
        <v>214</v>
      </c>
      <c r="AK3469" s="16" t="s">
        <v>237</v>
      </c>
      <c r="AL3469" s="16">
        <v>0</v>
      </c>
    </row>
    <row r="3470" spans="1:38" x14ac:dyDescent="0.3">
      <c r="A3470" s="24" t="s">
        <v>0</v>
      </c>
      <c r="B3470" t="s">
        <v>19</v>
      </c>
      <c r="C3470" t="s">
        <v>284</v>
      </c>
      <c r="D3470">
        <v>-27.278230000000001</v>
      </c>
      <c r="E3470">
        <v>-48.375419999999998</v>
      </c>
      <c r="F3470" s="24" t="s">
        <v>2</v>
      </c>
      <c r="G3470" s="24" t="s">
        <v>3</v>
      </c>
      <c r="H3470" s="25">
        <v>42402</v>
      </c>
      <c r="I3470" s="12" t="s">
        <v>245</v>
      </c>
      <c r="J3470" s="12" t="s">
        <v>245</v>
      </c>
      <c r="K3470" s="12" t="s">
        <v>292</v>
      </c>
      <c r="L3470" s="24" t="s">
        <v>96</v>
      </c>
      <c r="M3470" s="24" t="s">
        <v>313</v>
      </c>
      <c r="N3470" t="s">
        <v>85</v>
      </c>
      <c r="O3470" s="24">
        <v>1</v>
      </c>
      <c r="P3470">
        <v>5</v>
      </c>
      <c r="Q3470">
        <v>5</v>
      </c>
      <c r="R3470">
        <v>23</v>
      </c>
      <c r="S3470" s="24">
        <v>6.7</v>
      </c>
      <c r="T3470" s="24">
        <v>7</v>
      </c>
      <c r="U3470" t="s">
        <v>194</v>
      </c>
      <c r="V3470" s="14" t="str">
        <f>VLOOKUP($U3470,look_up!$A$2:J3496,2,FALSE)</f>
        <v>Gastropoda</v>
      </c>
      <c r="W3470" s="14" t="str">
        <f>VLOOKUP($U3470,look_up!$A$2:K3496,3,FALSE)</f>
        <v>Species</v>
      </c>
      <c r="X3470" s="14" t="str">
        <f>VLOOKUP($U3470,look_up!$A$2:L3496,4,FALSE)</f>
        <v>NA</v>
      </c>
      <c r="Y3470" s="14" t="str">
        <f>VLOOKUP($U3470,look_up!A$2:K3496,5,FALSE)</f>
        <v>Animalia</v>
      </c>
      <c r="Z3470" s="14" t="str">
        <f>VLOOKUP($U3470,look_up!A$2:L3496,6,FALSE)</f>
        <v>Mollusca</v>
      </c>
      <c r="AA3470" s="14" t="str">
        <f>VLOOKUP($U3470,look_up!A$2:M3496,7,FALSE)</f>
        <v>Gastropoda</v>
      </c>
      <c r="AB3470" s="14" t="str">
        <f>VLOOKUP($U3470,look_up!$A$2:P3496,8,FALSE)</f>
        <v>Aplysiida</v>
      </c>
      <c r="AC3470" s="14" t="str">
        <f>VLOOKUP($U3470,look_up!$A$2:Q3496,9,FALSE)</f>
        <v>Aplysiidae</v>
      </c>
      <c r="AD3470" s="14">
        <f>VLOOKUP($U3470,look_up!A$2:P3496,10,FALSE)</f>
        <v>160029</v>
      </c>
      <c r="AE3470" s="16">
        <v>0</v>
      </c>
      <c r="AF3470" s="24" t="s">
        <v>216</v>
      </c>
      <c r="AG3470">
        <v>40</v>
      </c>
      <c r="AH3470" s="16" t="s">
        <v>273</v>
      </c>
      <c r="AI3470" s="16" t="s">
        <v>14</v>
      </c>
      <c r="AJ3470" s="16" t="s">
        <v>214</v>
      </c>
      <c r="AK3470" s="16" t="s">
        <v>237</v>
      </c>
      <c r="AL3470" s="16">
        <v>0</v>
      </c>
    </row>
    <row r="3471" spans="1:38" x14ac:dyDescent="0.3">
      <c r="A3471" s="24" t="s">
        <v>0</v>
      </c>
      <c r="B3471" t="s">
        <v>19</v>
      </c>
      <c r="C3471" t="s">
        <v>284</v>
      </c>
      <c r="D3471">
        <v>-27.278230000000001</v>
      </c>
      <c r="E3471">
        <v>-48.375419999999998</v>
      </c>
      <c r="F3471" s="24" t="s">
        <v>2</v>
      </c>
      <c r="G3471" s="24" t="s">
        <v>3</v>
      </c>
      <c r="H3471" s="25">
        <v>42402</v>
      </c>
      <c r="I3471" s="12" t="s">
        <v>245</v>
      </c>
      <c r="J3471" s="12" t="s">
        <v>245</v>
      </c>
      <c r="K3471" s="12" t="s">
        <v>292</v>
      </c>
      <c r="L3471" s="24" t="s">
        <v>96</v>
      </c>
      <c r="M3471" s="24" t="s">
        <v>313</v>
      </c>
      <c r="N3471" t="s">
        <v>85</v>
      </c>
      <c r="O3471" s="24">
        <v>2</v>
      </c>
      <c r="P3471">
        <v>5</v>
      </c>
      <c r="Q3471">
        <v>5</v>
      </c>
      <c r="R3471">
        <v>23</v>
      </c>
      <c r="S3471" s="24">
        <v>6.7</v>
      </c>
      <c r="T3471" s="24">
        <v>7</v>
      </c>
      <c r="U3471" t="s">
        <v>194</v>
      </c>
      <c r="V3471" s="14" t="str">
        <f>VLOOKUP($U3471,look_up!$A$2:J3497,2,FALSE)</f>
        <v>Gastropoda</v>
      </c>
      <c r="W3471" s="14" t="str">
        <f>VLOOKUP($U3471,look_up!$A$2:K3497,3,FALSE)</f>
        <v>Species</v>
      </c>
      <c r="X3471" s="14" t="str">
        <f>VLOOKUP($U3471,look_up!$A$2:L3497,4,FALSE)</f>
        <v>NA</v>
      </c>
      <c r="Y3471" s="14" t="str">
        <f>VLOOKUP($U3471,look_up!A$2:K3497,5,FALSE)</f>
        <v>Animalia</v>
      </c>
      <c r="Z3471" s="14" t="str">
        <f>VLOOKUP($U3471,look_up!A$2:L3497,6,FALSE)</f>
        <v>Mollusca</v>
      </c>
      <c r="AA3471" s="14" t="str">
        <f>VLOOKUP($U3471,look_up!A$2:M3497,7,FALSE)</f>
        <v>Gastropoda</v>
      </c>
      <c r="AB3471" s="14" t="str">
        <f>VLOOKUP($U3471,look_up!$A$2:P3497,8,FALSE)</f>
        <v>Aplysiida</v>
      </c>
      <c r="AC3471" s="14" t="str">
        <f>VLOOKUP($U3471,look_up!$A$2:Q3497,9,FALSE)</f>
        <v>Aplysiidae</v>
      </c>
      <c r="AD3471" s="14">
        <f>VLOOKUP($U3471,look_up!A$2:P3497,10,FALSE)</f>
        <v>160029</v>
      </c>
      <c r="AE3471" s="16">
        <v>0</v>
      </c>
      <c r="AF3471" s="24" t="s">
        <v>216</v>
      </c>
      <c r="AG3471">
        <v>40</v>
      </c>
      <c r="AH3471" s="16" t="s">
        <v>273</v>
      </c>
      <c r="AI3471" s="16" t="s">
        <v>14</v>
      </c>
      <c r="AJ3471" s="16" t="s">
        <v>214</v>
      </c>
      <c r="AK3471" s="16" t="s">
        <v>237</v>
      </c>
      <c r="AL3471" s="16">
        <v>0</v>
      </c>
    </row>
    <row r="3472" spans="1:38" x14ac:dyDescent="0.3">
      <c r="A3472" s="24" t="s">
        <v>0</v>
      </c>
      <c r="B3472" t="s">
        <v>19</v>
      </c>
      <c r="C3472" t="s">
        <v>284</v>
      </c>
      <c r="D3472">
        <v>-27.278230000000001</v>
      </c>
      <c r="E3472">
        <v>-48.375419999999998</v>
      </c>
      <c r="F3472" s="24" t="s">
        <v>2</v>
      </c>
      <c r="G3472" s="24" t="s">
        <v>3</v>
      </c>
      <c r="H3472" s="25">
        <v>42402</v>
      </c>
      <c r="I3472" s="12" t="s">
        <v>245</v>
      </c>
      <c r="J3472" s="12" t="s">
        <v>245</v>
      </c>
      <c r="K3472" s="12" t="s">
        <v>292</v>
      </c>
      <c r="L3472" s="24" t="s">
        <v>96</v>
      </c>
      <c r="M3472" s="24" t="s">
        <v>313</v>
      </c>
      <c r="N3472" t="s">
        <v>85</v>
      </c>
      <c r="O3472" s="24">
        <v>3</v>
      </c>
      <c r="P3472">
        <v>5</v>
      </c>
      <c r="Q3472">
        <v>5</v>
      </c>
      <c r="R3472">
        <v>23</v>
      </c>
      <c r="S3472" s="24">
        <v>6.7</v>
      </c>
      <c r="T3472" s="24">
        <v>7</v>
      </c>
      <c r="U3472" t="s">
        <v>194</v>
      </c>
      <c r="V3472" s="14" t="str">
        <f>VLOOKUP($U3472,look_up!$A$2:J3498,2,FALSE)</f>
        <v>Gastropoda</v>
      </c>
      <c r="W3472" s="14" t="str">
        <f>VLOOKUP($U3472,look_up!$A$2:K3498,3,FALSE)</f>
        <v>Species</v>
      </c>
      <c r="X3472" s="14" t="str">
        <f>VLOOKUP($U3472,look_up!$A$2:L3498,4,FALSE)</f>
        <v>NA</v>
      </c>
      <c r="Y3472" s="14" t="str">
        <f>VLOOKUP($U3472,look_up!A$2:K3498,5,FALSE)</f>
        <v>Animalia</v>
      </c>
      <c r="Z3472" s="14" t="str">
        <f>VLOOKUP($U3472,look_up!A$2:L3498,6,FALSE)</f>
        <v>Mollusca</v>
      </c>
      <c r="AA3472" s="14" t="str">
        <f>VLOOKUP($U3472,look_up!A$2:M3498,7,FALSE)</f>
        <v>Gastropoda</v>
      </c>
      <c r="AB3472" s="14" t="str">
        <f>VLOOKUP($U3472,look_up!$A$2:P3498,8,FALSE)</f>
        <v>Aplysiida</v>
      </c>
      <c r="AC3472" s="14" t="str">
        <f>VLOOKUP($U3472,look_up!$A$2:Q3498,9,FALSE)</f>
        <v>Aplysiidae</v>
      </c>
      <c r="AD3472" s="14">
        <f>VLOOKUP($U3472,look_up!A$2:P3498,10,FALSE)</f>
        <v>160029</v>
      </c>
      <c r="AE3472" s="16">
        <v>0</v>
      </c>
      <c r="AF3472" s="24" t="s">
        <v>216</v>
      </c>
      <c r="AG3472">
        <v>40</v>
      </c>
      <c r="AH3472" s="16" t="s">
        <v>273</v>
      </c>
      <c r="AI3472" s="16" t="s">
        <v>14</v>
      </c>
      <c r="AJ3472" s="16" t="s">
        <v>214</v>
      </c>
      <c r="AK3472" s="16" t="s">
        <v>237</v>
      </c>
      <c r="AL3472" s="16">
        <v>0</v>
      </c>
    </row>
    <row r="3473" spans="1:38" x14ac:dyDescent="0.3">
      <c r="A3473" s="24" t="s">
        <v>0</v>
      </c>
      <c r="B3473" t="s">
        <v>19</v>
      </c>
      <c r="C3473" t="s">
        <v>284</v>
      </c>
      <c r="D3473">
        <v>-27.278230000000001</v>
      </c>
      <c r="E3473">
        <v>-48.375419999999998</v>
      </c>
      <c r="F3473" s="24" t="s">
        <v>2</v>
      </c>
      <c r="G3473" s="24" t="s">
        <v>3</v>
      </c>
      <c r="H3473" s="25">
        <v>42402</v>
      </c>
      <c r="I3473" s="12" t="s">
        <v>245</v>
      </c>
      <c r="J3473" s="12" t="s">
        <v>245</v>
      </c>
      <c r="K3473" s="12" t="s">
        <v>292</v>
      </c>
      <c r="L3473" s="24" t="s">
        <v>96</v>
      </c>
      <c r="M3473" s="24" t="s">
        <v>313</v>
      </c>
      <c r="N3473" t="s">
        <v>86</v>
      </c>
      <c r="O3473" s="24">
        <v>1</v>
      </c>
      <c r="P3473">
        <v>6</v>
      </c>
      <c r="Q3473">
        <v>6</v>
      </c>
      <c r="R3473">
        <v>23</v>
      </c>
      <c r="S3473" s="24">
        <v>6.7</v>
      </c>
      <c r="T3473" s="24">
        <v>5</v>
      </c>
      <c r="U3473" t="s">
        <v>194</v>
      </c>
      <c r="V3473" s="14" t="str">
        <f>VLOOKUP($U3473,look_up!$A$2:J3499,2,FALSE)</f>
        <v>Gastropoda</v>
      </c>
      <c r="W3473" s="14" t="str">
        <f>VLOOKUP($U3473,look_up!$A$2:K3499,3,FALSE)</f>
        <v>Species</v>
      </c>
      <c r="X3473" s="14" t="str">
        <f>VLOOKUP($U3473,look_up!$A$2:L3499,4,FALSE)</f>
        <v>NA</v>
      </c>
      <c r="Y3473" s="14" t="str">
        <f>VLOOKUP($U3473,look_up!A$2:K3499,5,FALSE)</f>
        <v>Animalia</v>
      </c>
      <c r="Z3473" s="14" t="str">
        <f>VLOOKUP($U3473,look_up!A$2:L3499,6,FALSE)</f>
        <v>Mollusca</v>
      </c>
      <c r="AA3473" s="14" t="str">
        <f>VLOOKUP($U3473,look_up!A$2:M3499,7,FALSE)</f>
        <v>Gastropoda</v>
      </c>
      <c r="AB3473" s="14" t="str">
        <f>VLOOKUP($U3473,look_up!$A$2:P3499,8,FALSE)</f>
        <v>Aplysiida</v>
      </c>
      <c r="AC3473" s="14" t="str">
        <f>VLOOKUP($U3473,look_up!$A$2:Q3499,9,FALSE)</f>
        <v>Aplysiidae</v>
      </c>
      <c r="AD3473" s="14">
        <f>VLOOKUP($U3473,look_up!A$2:P3499,10,FALSE)</f>
        <v>160029</v>
      </c>
      <c r="AE3473" s="16">
        <v>0</v>
      </c>
      <c r="AF3473" s="24" t="s">
        <v>216</v>
      </c>
      <c r="AG3473">
        <v>40</v>
      </c>
      <c r="AH3473" s="16" t="s">
        <v>273</v>
      </c>
      <c r="AI3473" s="16" t="s">
        <v>14</v>
      </c>
      <c r="AJ3473" s="16" t="s">
        <v>214</v>
      </c>
      <c r="AK3473" s="16" t="s">
        <v>237</v>
      </c>
      <c r="AL3473" s="16">
        <v>0</v>
      </c>
    </row>
    <row r="3474" spans="1:38" x14ac:dyDescent="0.3">
      <c r="A3474" s="24" t="s">
        <v>0</v>
      </c>
      <c r="B3474" t="s">
        <v>19</v>
      </c>
      <c r="C3474" t="s">
        <v>284</v>
      </c>
      <c r="D3474">
        <v>-27.278230000000001</v>
      </c>
      <c r="E3474">
        <v>-48.375419999999998</v>
      </c>
      <c r="F3474" s="24" t="s">
        <v>2</v>
      </c>
      <c r="G3474" s="24" t="s">
        <v>3</v>
      </c>
      <c r="H3474" s="25">
        <v>42402</v>
      </c>
      <c r="I3474" s="12" t="s">
        <v>245</v>
      </c>
      <c r="J3474" s="12" t="s">
        <v>245</v>
      </c>
      <c r="K3474" s="12" t="s">
        <v>292</v>
      </c>
      <c r="L3474" s="24" t="s">
        <v>96</v>
      </c>
      <c r="M3474" s="24" t="s">
        <v>313</v>
      </c>
      <c r="N3474" t="s">
        <v>86</v>
      </c>
      <c r="O3474" s="24">
        <v>2</v>
      </c>
      <c r="P3474">
        <v>6</v>
      </c>
      <c r="Q3474">
        <v>6</v>
      </c>
      <c r="R3474">
        <v>23</v>
      </c>
      <c r="S3474" s="24">
        <v>6.7</v>
      </c>
      <c r="T3474" s="24">
        <v>5</v>
      </c>
      <c r="U3474" t="s">
        <v>194</v>
      </c>
      <c r="V3474" s="14" t="str">
        <f>VLOOKUP($U3474,look_up!$A$2:J3500,2,FALSE)</f>
        <v>Gastropoda</v>
      </c>
      <c r="W3474" s="14" t="str">
        <f>VLOOKUP($U3474,look_up!$A$2:K3500,3,FALSE)</f>
        <v>Species</v>
      </c>
      <c r="X3474" s="14" t="str">
        <f>VLOOKUP($U3474,look_up!$A$2:L3500,4,FALSE)</f>
        <v>NA</v>
      </c>
      <c r="Y3474" s="14" t="str">
        <f>VLOOKUP($U3474,look_up!A$2:K3500,5,FALSE)</f>
        <v>Animalia</v>
      </c>
      <c r="Z3474" s="14" t="str">
        <f>VLOOKUP($U3474,look_up!A$2:L3500,6,FALSE)</f>
        <v>Mollusca</v>
      </c>
      <c r="AA3474" s="14" t="str">
        <f>VLOOKUP($U3474,look_up!A$2:M3500,7,FALSE)</f>
        <v>Gastropoda</v>
      </c>
      <c r="AB3474" s="14" t="str">
        <f>VLOOKUP($U3474,look_up!$A$2:P3500,8,FALSE)</f>
        <v>Aplysiida</v>
      </c>
      <c r="AC3474" s="14" t="str">
        <f>VLOOKUP($U3474,look_up!$A$2:Q3500,9,FALSE)</f>
        <v>Aplysiidae</v>
      </c>
      <c r="AD3474" s="14">
        <f>VLOOKUP($U3474,look_up!A$2:P3500,10,FALSE)</f>
        <v>160029</v>
      </c>
      <c r="AE3474" s="16">
        <v>0</v>
      </c>
      <c r="AF3474" s="24" t="s">
        <v>216</v>
      </c>
      <c r="AG3474">
        <v>40</v>
      </c>
      <c r="AH3474" s="16" t="s">
        <v>273</v>
      </c>
      <c r="AI3474" s="16" t="s">
        <v>14</v>
      </c>
      <c r="AJ3474" s="16" t="s">
        <v>214</v>
      </c>
      <c r="AK3474" s="16" t="s">
        <v>237</v>
      </c>
      <c r="AL3474" s="16">
        <v>0</v>
      </c>
    </row>
    <row r="3475" spans="1:38" x14ac:dyDescent="0.3">
      <c r="A3475" s="24" t="s">
        <v>0</v>
      </c>
      <c r="B3475" t="s">
        <v>19</v>
      </c>
      <c r="C3475" t="s">
        <v>284</v>
      </c>
      <c r="D3475">
        <v>-27.278230000000001</v>
      </c>
      <c r="E3475">
        <v>-48.375419999999998</v>
      </c>
      <c r="F3475" s="24" t="s">
        <v>2</v>
      </c>
      <c r="G3475" s="24" t="s">
        <v>3</v>
      </c>
      <c r="H3475" s="25">
        <v>42402</v>
      </c>
      <c r="I3475" s="12" t="s">
        <v>245</v>
      </c>
      <c r="J3475" s="12" t="s">
        <v>245</v>
      </c>
      <c r="K3475" s="12" t="s">
        <v>292</v>
      </c>
      <c r="L3475" s="24" t="s">
        <v>96</v>
      </c>
      <c r="M3475" s="24" t="s">
        <v>313</v>
      </c>
      <c r="N3475" t="s">
        <v>86</v>
      </c>
      <c r="O3475" s="24">
        <v>3</v>
      </c>
      <c r="P3475">
        <v>6</v>
      </c>
      <c r="Q3475">
        <v>6</v>
      </c>
      <c r="R3475">
        <v>23</v>
      </c>
      <c r="S3475" s="24">
        <v>6.7</v>
      </c>
      <c r="T3475" s="24">
        <v>5</v>
      </c>
      <c r="U3475" t="s">
        <v>194</v>
      </c>
      <c r="V3475" s="14" t="str">
        <f>VLOOKUP($U3475,look_up!$A$2:J3501,2,FALSE)</f>
        <v>Gastropoda</v>
      </c>
      <c r="W3475" s="14" t="str">
        <f>VLOOKUP($U3475,look_up!$A$2:K3501,3,FALSE)</f>
        <v>Species</v>
      </c>
      <c r="X3475" s="14" t="str">
        <f>VLOOKUP($U3475,look_up!$A$2:L3501,4,FALSE)</f>
        <v>NA</v>
      </c>
      <c r="Y3475" s="14" t="str">
        <f>VLOOKUP($U3475,look_up!A$2:K3501,5,FALSE)</f>
        <v>Animalia</v>
      </c>
      <c r="Z3475" s="14" t="str">
        <f>VLOOKUP($U3475,look_up!A$2:L3501,6,FALSE)</f>
        <v>Mollusca</v>
      </c>
      <c r="AA3475" s="14" t="str">
        <f>VLOOKUP($U3475,look_up!A$2:M3501,7,FALSE)</f>
        <v>Gastropoda</v>
      </c>
      <c r="AB3475" s="14" t="str">
        <f>VLOOKUP($U3475,look_up!$A$2:P3501,8,FALSE)</f>
        <v>Aplysiida</v>
      </c>
      <c r="AC3475" s="14" t="str">
        <f>VLOOKUP($U3475,look_up!$A$2:Q3501,9,FALSE)</f>
        <v>Aplysiidae</v>
      </c>
      <c r="AD3475" s="14">
        <f>VLOOKUP($U3475,look_up!A$2:P3501,10,FALSE)</f>
        <v>160029</v>
      </c>
      <c r="AE3475" s="16">
        <v>0</v>
      </c>
      <c r="AF3475" s="24" t="s">
        <v>216</v>
      </c>
      <c r="AG3475">
        <v>40</v>
      </c>
      <c r="AH3475" s="16" t="s">
        <v>273</v>
      </c>
      <c r="AI3475" s="16" t="s">
        <v>14</v>
      </c>
      <c r="AJ3475" s="16" t="s">
        <v>214</v>
      </c>
      <c r="AK3475" s="16" t="s">
        <v>237</v>
      </c>
      <c r="AL3475" s="16">
        <v>0</v>
      </c>
    </row>
    <row r="3476" spans="1:38" x14ac:dyDescent="0.3">
      <c r="A3476" s="24" t="s">
        <v>0</v>
      </c>
      <c r="B3476" t="s">
        <v>267</v>
      </c>
      <c r="C3476" t="s">
        <v>312</v>
      </c>
      <c r="D3476">
        <v>-27.180980000000002</v>
      </c>
      <c r="E3476">
        <v>-48.409959999999998</v>
      </c>
      <c r="F3476" s="24" t="s">
        <v>2</v>
      </c>
      <c r="G3476" s="24" t="s">
        <v>3</v>
      </c>
      <c r="H3476" s="25">
        <v>42397</v>
      </c>
      <c r="I3476" s="12" t="s">
        <v>288</v>
      </c>
      <c r="J3476" s="12" t="s">
        <v>270</v>
      </c>
      <c r="K3476" s="12" t="s">
        <v>292</v>
      </c>
      <c r="L3476" s="24" t="s">
        <v>96</v>
      </c>
      <c r="M3476" s="24" t="s">
        <v>313</v>
      </c>
      <c r="N3476" t="s">
        <v>85</v>
      </c>
      <c r="O3476" s="24">
        <v>1</v>
      </c>
      <c r="P3476">
        <v>5</v>
      </c>
      <c r="Q3476">
        <v>5</v>
      </c>
      <c r="R3476">
        <v>23</v>
      </c>
      <c r="S3476" s="24">
        <v>8</v>
      </c>
      <c r="T3476" s="24">
        <v>8.4</v>
      </c>
      <c r="U3476" t="s">
        <v>194</v>
      </c>
      <c r="V3476" s="14" t="str">
        <f>VLOOKUP($U3476,look_up!$A$2:J3502,2,FALSE)</f>
        <v>Gastropoda</v>
      </c>
      <c r="W3476" s="14" t="str">
        <f>VLOOKUP($U3476,look_up!$A$2:K3502,3,FALSE)</f>
        <v>Species</v>
      </c>
      <c r="X3476" s="14" t="str">
        <f>VLOOKUP($U3476,look_up!$A$2:L3502,4,FALSE)</f>
        <v>NA</v>
      </c>
      <c r="Y3476" s="14" t="str">
        <f>VLOOKUP($U3476,look_up!A$2:K3502,5,FALSE)</f>
        <v>Animalia</v>
      </c>
      <c r="Z3476" s="14" t="str">
        <f>VLOOKUP($U3476,look_up!A$2:L3502,6,FALSE)</f>
        <v>Mollusca</v>
      </c>
      <c r="AA3476" s="14" t="str">
        <f>VLOOKUP($U3476,look_up!A$2:M3502,7,FALSE)</f>
        <v>Gastropoda</v>
      </c>
      <c r="AB3476" s="14" t="str">
        <f>VLOOKUP($U3476,look_up!$A$2:P3502,8,FALSE)</f>
        <v>Aplysiida</v>
      </c>
      <c r="AC3476" s="14" t="str">
        <f>VLOOKUP($U3476,look_up!$A$2:Q3502,9,FALSE)</f>
        <v>Aplysiidae</v>
      </c>
      <c r="AD3476" s="14">
        <f>VLOOKUP($U3476,look_up!A$2:P3502,10,FALSE)</f>
        <v>160029</v>
      </c>
      <c r="AE3476" s="16">
        <v>0</v>
      </c>
      <c r="AF3476" s="24" t="s">
        <v>216</v>
      </c>
      <c r="AG3476">
        <v>40</v>
      </c>
      <c r="AH3476" s="16" t="s">
        <v>273</v>
      </c>
      <c r="AI3476" s="16" t="s">
        <v>14</v>
      </c>
      <c r="AJ3476" s="16" t="s">
        <v>214</v>
      </c>
      <c r="AK3476" s="16" t="s">
        <v>237</v>
      </c>
      <c r="AL3476" s="16">
        <v>0</v>
      </c>
    </row>
    <row r="3477" spans="1:38" x14ac:dyDescent="0.3">
      <c r="A3477" s="24" t="s">
        <v>0</v>
      </c>
      <c r="B3477" t="s">
        <v>267</v>
      </c>
      <c r="C3477" t="s">
        <v>312</v>
      </c>
      <c r="D3477">
        <v>-27.180980000000002</v>
      </c>
      <c r="E3477">
        <v>-48.409959999999998</v>
      </c>
      <c r="F3477" s="24" t="s">
        <v>2</v>
      </c>
      <c r="G3477" s="24" t="s">
        <v>3</v>
      </c>
      <c r="H3477" s="25">
        <v>42397</v>
      </c>
      <c r="I3477" s="12" t="s">
        <v>288</v>
      </c>
      <c r="J3477" s="12" t="s">
        <v>270</v>
      </c>
      <c r="K3477" s="12" t="s">
        <v>292</v>
      </c>
      <c r="L3477" s="24" t="s">
        <v>96</v>
      </c>
      <c r="M3477" s="24" t="s">
        <v>313</v>
      </c>
      <c r="N3477" t="s">
        <v>85</v>
      </c>
      <c r="O3477" s="24">
        <v>2</v>
      </c>
      <c r="P3477">
        <v>5</v>
      </c>
      <c r="Q3477">
        <v>5</v>
      </c>
      <c r="R3477">
        <v>23</v>
      </c>
      <c r="S3477" s="24">
        <v>8</v>
      </c>
      <c r="T3477" s="24">
        <v>8.4</v>
      </c>
      <c r="U3477" t="s">
        <v>194</v>
      </c>
      <c r="V3477" s="14" t="str">
        <f>VLOOKUP($U3477,look_up!$A$2:J3503,2,FALSE)</f>
        <v>Gastropoda</v>
      </c>
      <c r="W3477" s="14" t="str">
        <f>VLOOKUP($U3477,look_up!$A$2:K3503,3,FALSE)</f>
        <v>Species</v>
      </c>
      <c r="X3477" s="14" t="str">
        <f>VLOOKUP($U3477,look_up!$A$2:L3503,4,FALSE)</f>
        <v>NA</v>
      </c>
      <c r="Y3477" s="14" t="str">
        <f>VLOOKUP($U3477,look_up!A$2:K3503,5,FALSE)</f>
        <v>Animalia</v>
      </c>
      <c r="Z3477" s="14" t="str">
        <f>VLOOKUP($U3477,look_up!A$2:L3503,6,FALSE)</f>
        <v>Mollusca</v>
      </c>
      <c r="AA3477" s="14" t="str">
        <f>VLOOKUP($U3477,look_up!A$2:M3503,7,FALSE)</f>
        <v>Gastropoda</v>
      </c>
      <c r="AB3477" s="14" t="str">
        <f>VLOOKUP($U3477,look_up!$A$2:P3503,8,FALSE)</f>
        <v>Aplysiida</v>
      </c>
      <c r="AC3477" s="14" t="str">
        <f>VLOOKUP($U3477,look_up!$A$2:Q3503,9,FALSE)</f>
        <v>Aplysiidae</v>
      </c>
      <c r="AD3477" s="14">
        <f>VLOOKUP($U3477,look_up!A$2:P3503,10,FALSE)</f>
        <v>160029</v>
      </c>
      <c r="AE3477" s="16">
        <v>0</v>
      </c>
      <c r="AF3477" s="24" t="s">
        <v>216</v>
      </c>
      <c r="AG3477">
        <v>40</v>
      </c>
      <c r="AH3477" s="16" t="s">
        <v>273</v>
      </c>
      <c r="AI3477" s="16" t="s">
        <v>14</v>
      </c>
      <c r="AJ3477" s="16" t="s">
        <v>214</v>
      </c>
      <c r="AK3477" s="16" t="s">
        <v>237</v>
      </c>
      <c r="AL3477" s="16">
        <v>0</v>
      </c>
    </row>
    <row r="3478" spans="1:38" x14ac:dyDescent="0.3">
      <c r="A3478" s="24" t="s">
        <v>0</v>
      </c>
      <c r="B3478" t="s">
        <v>267</v>
      </c>
      <c r="C3478" t="s">
        <v>312</v>
      </c>
      <c r="D3478">
        <v>-27.180980000000002</v>
      </c>
      <c r="E3478">
        <v>-48.409959999999998</v>
      </c>
      <c r="F3478" s="24" t="s">
        <v>2</v>
      </c>
      <c r="G3478" s="24" t="s">
        <v>3</v>
      </c>
      <c r="H3478" s="25">
        <v>42397</v>
      </c>
      <c r="I3478" s="12" t="s">
        <v>288</v>
      </c>
      <c r="J3478" s="12" t="s">
        <v>270</v>
      </c>
      <c r="K3478" s="12" t="s">
        <v>292</v>
      </c>
      <c r="L3478" s="24" t="s">
        <v>96</v>
      </c>
      <c r="M3478" s="24" t="s">
        <v>313</v>
      </c>
      <c r="N3478" t="s">
        <v>85</v>
      </c>
      <c r="O3478" s="24">
        <v>3</v>
      </c>
      <c r="P3478">
        <v>5</v>
      </c>
      <c r="Q3478">
        <v>5</v>
      </c>
      <c r="R3478">
        <v>23</v>
      </c>
      <c r="S3478" s="24">
        <v>8</v>
      </c>
      <c r="T3478" s="24">
        <v>8.4</v>
      </c>
      <c r="U3478" t="s">
        <v>194</v>
      </c>
      <c r="V3478" s="14" t="str">
        <f>VLOOKUP($U3478,look_up!$A$2:J3504,2,FALSE)</f>
        <v>Gastropoda</v>
      </c>
      <c r="W3478" s="14" t="str">
        <f>VLOOKUP($U3478,look_up!$A$2:K3504,3,FALSE)</f>
        <v>Species</v>
      </c>
      <c r="X3478" s="14" t="str">
        <f>VLOOKUP($U3478,look_up!$A$2:L3504,4,FALSE)</f>
        <v>NA</v>
      </c>
      <c r="Y3478" s="14" t="str">
        <f>VLOOKUP($U3478,look_up!A$2:K3504,5,FALSE)</f>
        <v>Animalia</v>
      </c>
      <c r="Z3478" s="14" t="str">
        <f>VLOOKUP($U3478,look_up!A$2:L3504,6,FALSE)</f>
        <v>Mollusca</v>
      </c>
      <c r="AA3478" s="14" t="str">
        <f>VLOOKUP($U3478,look_up!A$2:M3504,7,FALSE)</f>
        <v>Gastropoda</v>
      </c>
      <c r="AB3478" s="14" t="str">
        <f>VLOOKUP($U3478,look_up!$A$2:P3504,8,FALSE)</f>
        <v>Aplysiida</v>
      </c>
      <c r="AC3478" s="14" t="str">
        <f>VLOOKUP($U3478,look_up!$A$2:Q3504,9,FALSE)</f>
        <v>Aplysiidae</v>
      </c>
      <c r="AD3478" s="14">
        <f>VLOOKUP($U3478,look_up!A$2:P3504,10,FALSE)</f>
        <v>160029</v>
      </c>
      <c r="AE3478" s="16">
        <v>0</v>
      </c>
      <c r="AF3478" s="24" t="s">
        <v>216</v>
      </c>
      <c r="AG3478">
        <v>40</v>
      </c>
      <c r="AH3478" s="16" t="s">
        <v>273</v>
      </c>
      <c r="AI3478" s="16" t="s">
        <v>14</v>
      </c>
      <c r="AJ3478" s="16" t="s">
        <v>214</v>
      </c>
      <c r="AK3478" s="16" t="s">
        <v>237</v>
      </c>
      <c r="AL3478" s="16">
        <v>0</v>
      </c>
    </row>
    <row r="3479" spans="1:38" x14ac:dyDescent="0.3">
      <c r="A3479" s="24" t="s">
        <v>0</v>
      </c>
      <c r="B3479" t="s">
        <v>267</v>
      </c>
      <c r="C3479" t="s">
        <v>312</v>
      </c>
      <c r="D3479">
        <v>-27.180980000000002</v>
      </c>
      <c r="E3479">
        <v>-48.409959999999998</v>
      </c>
      <c r="F3479" s="24" t="s">
        <v>2</v>
      </c>
      <c r="G3479" s="24" t="s">
        <v>3</v>
      </c>
      <c r="H3479" s="25">
        <v>42372</v>
      </c>
      <c r="I3479" s="12" t="s">
        <v>100</v>
      </c>
      <c r="J3479" s="12" t="s">
        <v>270</v>
      </c>
      <c r="K3479" s="12" t="s">
        <v>292</v>
      </c>
      <c r="L3479" s="24" t="s">
        <v>96</v>
      </c>
      <c r="M3479" s="24" t="s">
        <v>313</v>
      </c>
      <c r="N3479" t="s">
        <v>173</v>
      </c>
      <c r="O3479" s="24">
        <v>1</v>
      </c>
      <c r="P3479">
        <v>10</v>
      </c>
      <c r="Q3479">
        <v>10</v>
      </c>
      <c r="R3479">
        <v>25</v>
      </c>
      <c r="S3479" s="24">
        <v>4.5</v>
      </c>
      <c r="T3479" s="24">
        <v>8</v>
      </c>
      <c r="U3479" t="s">
        <v>194</v>
      </c>
      <c r="V3479" s="14" t="str">
        <f>VLOOKUP($U3479,look_up!$A$2:J3505,2,FALSE)</f>
        <v>Gastropoda</v>
      </c>
      <c r="W3479" s="14" t="str">
        <f>VLOOKUP($U3479,look_up!$A$2:K3505,3,FALSE)</f>
        <v>Species</v>
      </c>
      <c r="X3479" s="14" t="str">
        <f>VLOOKUP($U3479,look_up!$A$2:L3505,4,FALSE)</f>
        <v>NA</v>
      </c>
      <c r="Y3479" s="14" t="str">
        <f>VLOOKUP($U3479,look_up!A$2:K3505,5,FALSE)</f>
        <v>Animalia</v>
      </c>
      <c r="Z3479" s="14" t="str">
        <f>VLOOKUP($U3479,look_up!A$2:L3505,6,FALSE)</f>
        <v>Mollusca</v>
      </c>
      <c r="AA3479" s="14" t="str">
        <f>VLOOKUP($U3479,look_up!A$2:M3505,7,FALSE)</f>
        <v>Gastropoda</v>
      </c>
      <c r="AB3479" s="14" t="str">
        <f>VLOOKUP($U3479,look_up!$A$2:P3505,8,FALSE)</f>
        <v>Aplysiida</v>
      </c>
      <c r="AC3479" s="14" t="str">
        <f>VLOOKUP($U3479,look_up!$A$2:Q3505,9,FALSE)</f>
        <v>Aplysiidae</v>
      </c>
      <c r="AD3479" s="14">
        <f>VLOOKUP($U3479,look_up!A$2:P3505,10,FALSE)</f>
        <v>160029</v>
      </c>
      <c r="AE3479" s="16">
        <v>0</v>
      </c>
      <c r="AF3479" s="24" t="s">
        <v>216</v>
      </c>
      <c r="AG3479">
        <v>40</v>
      </c>
      <c r="AH3479" s="16" t="s">
        <v>273</v>
      </c>
      <c r="AI3479" s="16" t="s">
        <v>14</v>
      </c>
      <c r="AJ3479" s="16" t="s">
        <v>214</v>
      </c>
      <c r="AK3479" s="16" t="s">
        <v>237</v>
      </c>
      <c r="AL3479" s="16">
        <v>0</v>
      </c>
    </row>
    <row r="3480" spans="1:38" x14ac:dyDescent="0.3">
      <c r="A3480" s="24" t="s">
        <v>0</v>
      </c>
      <c r="B3480" t="s">
        <v>267</v>
      </c>
      <c r="C3480" t="s">
        <v>312</v>
      </c>
      <c r="D3480">
        <v>-27.180980000000002</v>
      </c>
      <c r="E3480">
        <v>-48.409959999999998</v>
      </c>
      <c r="F3480" s="24" t="s">
        <v>2</v>
      </c>
      <c r="G3480" s="24" t="s">
        <v>3</v>
      </c>
      <c r="H3480" s="25">
        <v>42372</v>
      </c>
      <c r="I3480" s="12" t="s">
        <v>100</v>
      </c>
      <c r="J3480" s="12" t="s">
        <v>270</v>
      </c>
      <c r="K3480" s="12" t="s">
        <v>292</v>
      </c>
      <c r="L3480" s="24" t="s">
        <v>96</v>
      </c>
      <c r="M3480" s="24" t="s">
        <v>313</v>
      </c>
      <c r="N3480" t="s">
        <v>173</v>
      </c>
      <c r="O3480" s="24">
        <v>2</v>
      </c>
      <c r="P3480">
        <v>10</v>
      </c>
      <c r="Q3480">
        <v>10</v>
      </c>
      <c r="R3480">
        <v>25</v>
      </c>
      <c r="S3480" s="24">
        <v>4.5</v>
      </c>
      <c r="T3480" s="24">
        <v>8</v>
      </c>
      <c r="U3480" t="s">
        <v>194</v>
      </c>
      <c r="V3480" s="14" t="str">
        <f>VLOOKUP($U3480,look_up!$A$2:J3506,2,FALSE)</f>
        <v>Gastropoda</v>
      </c>
      <c r="W3480" s="14" t="str">
        <f>VLOOKUP($U3480,look_up!$A$2:K3506,3,FALSE)</f>
        <v>Species</v>
      </c>
      <c r="X3480" s="14" t="str">
        <f>VLOOKUP($U3480,look_up!$A$2:L3506,4,FALSE)</f>
        <v>NA</v>
      </c>
      <c r="Y3480" s="14" t="str">
        <f>VLOOKUP($U3480,look_up!A$2:K3506,5,FALSE)</f>
        <v>Animalia</v>
      </c>
      <c r="Z3480" s="14" t="str">
        <f>VLOOKUP($U3480,look_up!A$2:L3506,6,FALSE)</f>
        <v>Mollusca</v>
      </c>
      <c r="AA3480" s="14" t="str">
        <f>VLOOKUP($U3480,look_up!A$2:M3506,7,FALSE)</f>
        <v>Gastropoda</v>
      </c>
      <c r="AB3480" s="14" t="str">
        <f>VLOOKUP($U3480,look_up!$A$2:P3506,8,FALSE)</f>
        <v>Aplysiida</v>
      </c>
      <c r="AC3480" s="14" t="str">
        <f>VLOOKUP($U3480,look_up!$A$2:Q3506,9,FALSE)</f>
        <v>Aplysiidae</v>
      </c>
      <c r="AD3480" s="14">
        <f>VLOOKUP($U3480,look_up!A$2:P3506,10,FALSE)</f>
        <v>160029</v>
      </c>
      <c r="AE3480" s="16">
        <v>0</v>
      </c>
      <c r="AF3480" s="24" t="s">
        <v>216</v>
      </c>
      <c r="AG3480">
        <v>40</v>
      </c>
      <c r="AH3480" s="16" t="s">
        <v>273</v>
      </c>
      <c r="AI3480" s="16" t="s">
        <v>14</v>
      </c>
      <c r="AJ3480" s="16" t="s">
        <v>214</v>
      </c>
      <c r="AK3480" s="16" t="s">
        <v>237</v>
      </c>
      <c r="AL3480" s="16">
        <v>0</v>
      </c>
    </row>
    <row r="3481" spans="1:38" x14ac:dyDescent="0.3">
      <c r="A3481" s="24" t="s">
        <v>0</v>
      </c>
      <c r="B3481" t="s">
        <v>267</v>
      </c>
      <c r="C3481" t="s">
        <v>312</v>
      </c>
      <c r="D3481">
        <v>-27.180980000000002</v>
      </c>
      <c r="E3481">
        <v>-48.409959999999998</v>
      </c>
      <c r="F3481" s="24" t="s">
        <v>2</v>
      </c>
      <c r="G3481" s="24" t="s">
        <v>3</v>
      </c>
      <c r="H3481" s="25">
        <v>42372</v>
      </c>
      <c r="I3481" s="12" t="s">
        <v>100</v>
      </c>
      <c r="J3481" s="12" t="s">
        <v>270</v>
      </c>
      <c r="K3481" s="12" t="s">
        <v>292</v>
      </c>
      <c r="L3481" s="24" t="s">
        <v>96</v>
      </c>
      <c r="M3481" s="24" t="s">
        <v>313</v>
      </c>
      <c r="N3481" t="s">
        <v>173</v>
      </c>
      <c r="O3481" s="24">
        <v>3</v>
      </c>
      <c r="P3481">
        <v>10</v>
      </c>
      <c r="Q3481">
        <v>10</v>
      </c>
      <c r="R3481">
        <v>25</v>
      </c>
      <c r="S3481" s="24">
        <v>4.5</v>
      </c>
      <c r="T3481" s="24">
        <v>8</v>
      </c>
      <c r="U3481" t="s">
        <v>194</v>
      </c>
      <c r="V3481" s="14" t="str">
        <f>VLOOKUP($U3481,look_up!$A$2:J3507,2,FALSE)</f>
        <v>Gastropoda</v>
      </c>
      <c r="W3481" s="14" t="str">
        <f>VLOOKUP($U3481,look_up!$A$2:K3507,3,FALSE)</f>
        <v>Species</v>
      </c>
      <c r="X3481" s="14" t="str">
        <f>VLOOKUP($U3481,look_up!$A$2:L3507,4,FALSE)</f>
        <v>NA</v>
      </c>
      <c r="Y3481" s="14" t="str">
        <f>VLOOKUP($U3481,look_up!A$2:K3507,5,FALSE)</f>
        <v>Animalia</v>
      </c>
      <c r="Z3481" s="14" t="str">
        <f>VLOOKUP($U3481,look_up!A$2:L3507,6,FALSE)</f>
        <v>Mollusca</v>
      </c>
      <c r="AA3481" s="14" t="str">
        <f>VLOOKUP($U3481,look_up!A$2:M3507,7,FALSE)</f>
        <v>Gastropoda</v>
      </c>
      <c r="AB3481" s="14" t="str">
        <f>VLOOKUP($U3481,look_up!$A$2:P3507,8,FALSE)</f>
        <v>Aplysiida</v>
      </c>
      <c r="AC3481" s="14" t="str">
        <f>VLOOKUP($U3481,look_up!$A$2:Q3507,9,FALSE)</f>
        <v>Aplysiidae</v>
      </c>
      <c r="AD3481" s="14">
        <f>VLOOKUP($U3481,look_up!A$2:P3507,10,FALSE)</f>
        <v>160029</v>
      </c>
      <c r="AE3481" s="16">
        <v>0</v>
      </c>
      <c r="AF3481" s="24" t="s">
        <v>216</v>
      </c>
      <c r="AG3481">
        <v>40</v>
      </c>
      <c r="AH3481" s="16" t="s">
        <v>273</v>
      </c>
      <c r="AI3481" s="16" t="s">
        <v>14</v>
      </c>
      <c r="AJ3481" s="16" t="s">
        <v>214</v>
      </c>
      <c r="AK3481" s="16" t="s">
        <v>237</v>
      </c>
      <c r="AL3481" s="16">
        <v>0</v>
      </c>
    </row>
    <row r="3482" spans="1:38" x14ac:dyDescent="0.3">
      <c r="A3482" s="24" t="s">
        <v>0</v>
      </c>
      <c r="B3482" t="s">
        <v>309</v>
      </c>
      <c r="C3482" t="s">
        <v>287</v>
      </c>
      <c r="D3482">
        <v>-27.178419999999999</v>
      </c>
      <c r="E3482">
        <v>-48.406959999999998</v>
      </c>
      <c r="F3482" s="24" t="s">
        <v>2</v>
      </c>
      <c r="G3482" s="24" t="s">
        <v>3</v>
      </c>
      <c r="H3482" s="25">
        <v>42397</v>
      </c>
      <c r="I3482" s="12" t="s">
        <v>288</v>
      </c>
      <c r="J3482" s="12" t="s">
        <v>270</v>
      </c>
      <c r="K3482" s="12" t="s">
        <v>292</v>
      </c>
      <c r="L3482" s="24" t="s">
        <v>96</v>
      </c>
      <c r="M3482" s="24" t="s">
        <v>313</v>
      </c>
      <c r="N3482" t="s">
        <v>85</v>
      </c>
      <c r="O3482" s="24">
        <v>1</v>
      </c>
      <c r="P3482">
        <v>5</v>
      </c>
      <c r="Q3482">
        <v>5</v>
      </c>
      <c r="R3482">
        <v>23</v>
      </c>
      <c r="S3482" s="24">
        <v>4.5</v>
      </c>
      <c r="T3482" s="24">
        <v>8</v>
      </c>
      <c r="U3482" t="s">
        <v>194</v>
      </c>
      <c r="V3482" s="14" t="str">
        <f>VLOOKUP($U3482,look_up!$A$2:J3508,2,FALSE)</f>
        <v>Gastropoda</v>
      </c>
      <c r="W3482" s="14" t="str">
        <f>VLOOKUP($U3482,look_up!$A$2:K3508,3,FALSE)</f>
        <v>Species</v>
      </c>
      <c r="X3482" s="14" t="str">
        <f>VLOOKUP($U3482,look_up!$A$2:L3508,4,FALSE)</f>
        <v>NA</v>
      </c>
      <c r="Y3482" s="14" t="str">
        <f>VLOOKUP($U3482,look_up!A$2:K3508,5,FALSE)</f>
        <v>Animalia</v>
      </c>
      <c r="Z3482" s="14" t="str">
        <f>VLOOKUP($U3482,look_up!A$2:L3508,6,FALSE)</f>
        <v>Mollusca</v>
      </c>
      <c r="AA3482" s="14" t="str">
        <f>VLOOKUP($U3482,look_up!A$2:M3508,7,FALSE)</f>
        <v>Gastropoda</v>
      </c>
      <c r="AB3482" s="14" t="str">
        <f>VLOOKUP($U3482,look_up!$A$2:P3508,8,FALSE)</f>
        <v>Aplysiida</v>
      </c>
      <c r="AC3482" s="14" t="str">
        <f>VLOOKUP($U3482,look_up!$A$2:Q3508,9,FALSE)</f>
        <v>Aplysiidae</v>
      </c>
      <c r="AD3482" s="14">
        <f>VLOOKUP($U3482,look_up!A$2:P3508,10,FALSE)</f>
        <v>160029</v>
      </c>
      <c r="AE3482" s="16">
        <v>0</v>
      </c>
      <c r="AF3482" s="24" t="s">
        <v>216</v>
      </c>
      <c r="AG3482">
        <v>40</v>
      </c>
      <c r="AH3482" s="16" t="s">
        <v>273</v>
      </c>
      <c r="AI3482" s="16" t="s">
        <v>14</v>
      </c>
      <c r="AJ3482" s="16" t="s">
        <v>214</v>
      </c>
      <c r="AK3482" s="16" t="s">
        <v>237</v>
      </c>
      <c r="AL3482" s="16">
        <v>0</v>
      </c>
    </row>
    <row r="3483" spans="1:38" x14ac:dyDescent="0.3">
      <c r="A3483" s="24" t="s">
        <v>0</v>
      </c>
      <c r="B3483" t="s">
        <v>309</v>
      </c>
      <c r="C3483" t="s">
        <v>287</v>
      </c>
      <c r="D3483">
        <v>-27.178419999999999</v>
      </c>
      <c r="E3483">
        <v>-48.406959999999998</v>
      </c>
      <c r="F3483" s="24" t="s">
        <v>2</v>
      </c>
      <c r="G3483" s="24" t="s">
        <v>3</v>
      </c>
      <c r="H3483" s="25">
        <v>42397</v>
      </c>
      <c r="I3483" s="12" t="s">
        <v>288</v>
      </c>
      <c r="J3483" s="12" t="s">
        <v>270</v>
      </c>
      <c r="K3483" s="12" t="s">
        <v>292</v>
      </c>
      <c r="L3483" s="24" t="s">
        <v>96</v>
      </c>
      <c r="M3483" s="24" t="s">
        <v>313</v>
      </c>
      <c r="N3483" t="s">
        <v>85</v>
      </c>
      <c r="O3483" s="24">
        <v>2</v>
      </c>
      <c r="P3483">
        <v>5</v>
      </c>
      <c r="Q3483">
        <v>5</v>
      </c>
      <c r="R3483">
        <v>23</v>
      </c>
      <c r="S3483" s="24">
        <v>4.5</v>
      </c>
      <c r="T3483" s="24">
        <v>8</v>
      </c>
      <c r="U3483" t="s">
        <v>194</v>
      </c>
      <c r="V3483" s="14" t="str">
        <f>VLOOKUP($U3483,look_up!$A$2:J3509,2,FALSE)</f>
        <v>Gastropoda</v>
      </c>
      <c r="W3483" s="14" t="str">
        <f>VLOOKUP($U3483,look_up!$A$2:K3509,3,FALSE)</f>
        <v>Species</v>
      </c>
      <c r="X3483" s="14" t="str">
        <f>VLOOKUP($U3483,look_up!$A$2:L3509,4,FALSE)</f>
        <v>NA</v>
      </c>
      <c r="Y3483" s="14" t="str">
        <f>VLOOKUP($U3483,look_up!A$2:K3509,5,FALSE)</f>
        <v>Animalia</v>
      </c>
      <c r="Z3483" s="14" t="str">
        <f>VLOOKUP($U3483,look_up!A$2:L3509,6,FALSE)</f>
        <v>Mollusca</v>
      </c>
      <c r="AA3483" s="14" t="str">
        <f>VLOOKUP($U3483,look_up!A$2:M3509,7,FALSE)</f>
        <v>Gastropoda</v>
      </c>
      <c r="AB3483" s="14" t="str">
        <f>VLOOKUP($U3483,look_up!$A$2:P3509,8,FALSE)</f>
        <v>Aplysiida</v>
      </c>
      <c r="AC3483" s="14" t="str">
        <f>VLOOKUP($U3483,look_up!$A$2:Q3509,9,FALSE)</f>
        <v>Aplysiidae</v>
      </c>
      <c r="AD3483" s="14">
        <f>VLOOKUP($U3483,look_up!A$2:P3509,10,FALSE)</f>
        <v>160029</v>
      </c>
      <c r="AE3483" s="16">
        <v>0</v>
      </c>
      <c r="AF3483" s="24" t="s">
        <v>216</v>
      </c>
      <c r="AG3483">
        <v>40</v>
      </c>
      <c r="AH3483" s="16" t="s">
        <v>273</v>
      </c>
      <c r="AI3483" s="16" t="s">
        <v>14</v>
      </c>
      <c r="AJ3483" s="16" t="s">
        <v>214</v>
      </c>
      <c r="AK3483" s="16" t="s">
        <v>237</v>
      </c>
      <c r="AL3483" s="16">
        <v>0</v>
      </c>
    </row>
    <row r="3484" spans="1:38" x14ac:dyDescent="0.3">
      <c r="A3484" s="24" t="s">
        <v>0</v>
      </c>
      <c r="B3484" t="s">
        <v>309</v>
      </c>
      <c r="C3484" t="s">
        <v>287</v>
      </c>
      <c r="D3484">
        <v>-27.178419999999999</v>
      </c>
      <c r="E3484">
        <v>-48.406959999999998</v>
      </c>
      <c r="F3484" s="24" t="s">
        <v>2</v>
      </c>
      <c r="G3484" s="24" t="s">
        <v>3</v>
      </c>
      <c r="H3484" s="25">
        <v>42397</v>
      </c>
      <c r="I3484" s="12" t="s">
        <v>288</v>
      </c>
      <c r="J3484" s="12" t="s">
        <v>270</v>
      </c>
      <c r="K3484" s="12" t="s">
        <v>292</v>
      </c>
      <c r="L3484" s="24" t="s">
        <v>96</v>
      </c>
      <c r="M3484" s="24" t="s">
        <v>313</v>
      </c>
      <c r="N3484" t="s">
        <v>85</v>
      </c>
      <c r="O3484" s="24">
        <v>3</v>
      </c>
      <c r="P3484">
        <v>5</v>
      </c>
      <c r="Q3484">
        <v>5</v>
      </c>
      <c r="R3484">
        <v>23</v>
      </c>
      <c r="S3484" s="24">
        <v>4.5</v>
      </c>
      <c r="T3484" s="24">
        <v>8</v>
      </c>
      <c r="U3484" t="s">
        <v>194</v>
      </c>
      <c r="V3484" s="14" t="str">
        <f>VLOOKUP($U3484,look_up!$A$2:J3510,2,FALSE)</f>
        <v>Gastropoda</v>
      </c>
      <c r="W3484" s="14" t="str">
        <f>VLOOKUP($U3484,look_up!$A$2:K3510,3,FALSE)</f>
        <v>Species</v>
      </c>
      <c r="X3484" s="14" t="str">
        <f>VLOOKUP($U3484,look_up!$A$2:L3510,4,FALSE)</f>
        <v>NA</v>
      </c>
      <c r="Y3484" s="14" t="str">
        <f>VLOOKUP($U3484,look_up!A$2:K3510,5,FALSE)</f>
        <v>Animalia</v>
      </c>
      <c r="Z3484" s="14" t="str">
        <f>VLOOKUP($U3484,look_up!A$2:L3510,6,FALSE)</f>
        <v>Mollusca</v>
      </c>
      <c r="AA3484" s="14" t="str">
        <f>VLOOKUP($U3484,look_up!A$2:M3510,7,FALSE)</f>
        <v>Gastropoda</v>
      </c>
      <c r="AB3484" s="14" t="str">
        <f>VLOOKUP($U3484,look_up!$A$2:P3510,8,FALSE)</f>
        <v>Aplysiida</v>
      </c>
      <c r="AC3484" s="14" t="str">
        <f>VLOOKUP($U3484,look_up!$A$2:Q3510,9,FALSE)</f>
        <v>Aplysiidae</v>
      </c>
      <c r="AD3484" s="14">
        <f>VLOOKUP($U3484,look_up!A$2:P3510,10,FALSE)</f>
        <v>160029</v>
      </c>
      <c r="AE3484" s="16">
        <v>0</v>
      </c>
      <c r="AF3484" s="24" t="s">
        <v>216</v>
      </c>
      <c r="AG3484">
        <v>40</v>
      </c>
      <c r="AH3484" s="16" t="s">
        <v>273</v>
      </c>
      <c r="AI3484" s="16" t="s">
        <v>14</v>
      </c>
      <c r="AJ3484" s="16" t="s">
        <v>214</v>
      </c>
      <c r="AK3484" s="16" t="s">
        <v>237</v>
      </c>
      <c r="AL3484" s="16">
        <v>0</v>
      </c>
    </row>
    <row r="3485" spans="1:38" x14ac:dyDescent="0.3">
      <c r="A3485" s="24" t="s">
        <v>0</v>
      </c>
      <c r="B3485" t="s">
        <v>310</v>
      </c>
      <c r="C3485" t="s">
        <v>289</v>
      </c>
      <c r="D3485">
        <v>-27.118390000000002</v>
      </c>
      <c r="E3485">
        <v>-48.519509999999997</v>
      </c>
      <c r="F3485" s="24" t="s">
        <v>2</v>
      </c>
      <c r="G3485" s="24" t="s">
        <v>3</v>
      </c>
      <c r="H3485" s="25">
        <v>42389</v>
      </c>
      <c r="I3485" s="12" t="s">
        <v>248</v>
      </c>
      <c r="J3485" s="12" t="s">
        <v>270</v>
      </c>
      <c r="K3485" s="12" t="s">
        <v>292</v>
      </c>
      <c r="L3485" s="24" t="s">
        <v>96</v>
      </c>
      <c r="M3485" s="24" t="s">
        <v>272</v>
      </c>
      <c r="N3485" t="s">
        <v>85</v>
      </c>
      <c r="O3485" s="24">
        <v>1</v>
      </c>
      <c r="P3485">
        <v>5</v>
      </c>
      <c r="Q3485">
        <v>5</v>
      </c>
      <c r="R3485">
        <v>28</v>
      </c>
      <c r="S3485" s="24">
        <v>2.2000000000000002</v>
      </c>
      <c r="T3485" s="24">
        <v>1.5</v>
      </c>
      <c r="U3485" t="s">
        <v>194</v>
      </c>
      <c r="V3485" s="14" t="str">
        <f>VLOOKUP($U3485,look_up!$A$2:J3511,2,FALSE)</f>
        <v>Gastropoda</v>
      </c>
      <c r="W3485" s="14" t="str">
        <f>VLOOKUP($U3485,look_up!$A$2:K3511,3,FALSE)</f>
        <v>Species</v>
      </c>
      <c r="X3485" s="14" t="str">
        <f>VLOOKUP($U3485,look_up!$A$2:L3511,4,FALSE)</f>
        <v>NA</v>
      </c>
      <c r="Y3485" s="14" t="str">
        <f>VLOOKUP($U3485,look_up!A$2:K3511,5,FALSE)</f>
        <v>Animalia</v>
      </c>
      <c r="Z3485" s="14" t="str">
        <f>VLOOKUP($U3485,look_up!A$2:L3511,6,FALSE)</f>
        <v>Mollusca</v>
      </c>
      <c r="AA3485" s="14" t="str">
        <f>VLOOKUP($U3485,look_up!A$2:M3511,7,FALSE)</f>
        <v>Gastropoda</v>
      </c>
      <c r="AB3485" s="14" t="str">
        <f>VLOOKUP($U3485,look_up!$A$2:P3511,8,FALSE)</f>
        <v>Aplysiida</v>
      </c>
      <c r="AC3485" s="14" t="str">
        <f>VLOOKUP($U3485,look_up!$A$2:Q3511,9,FALSE)</f>
        <v>Aplysiidae</v>
      </c>
      <c r="AD3485" s="14">
        <f>VLOOKUP($U3485,look_up!A$2:P3511,10,FALSE)</f>
        <v>160029</v>
      </c>
      <c r="AE3485" s="16">
        <v>0</v>
      </c>
      <c r="AF3485" s="24" t="s">
        <v>216</v>
      </c>
      <c r="AG3485">
        <v>40</v>
      </c>
      <c r="AH3485" s="16" t="s">
        <v>273</v>
      </c>
      <c r="AI3485" s="16" t="s">
        <v>14</v>
      </c>
      <c r="AJ3485" s="16" t="s">
        <v>214</v>
      </c>
      <c r="AK3485" s="16" t="s">
        <v>237</v>
      </c>
      <c r="AL3485" s="16">
        <v>0</v>
      </c>
    </row>
    <row r="3486" spans="1:38" x14ac:dyDescent="0.3">
      <c r="A3486" s="24" t="s">
        <v>0</v>
      </c>
      <c r="B3486" t="s">
        <v>310</v>
      </c>
      <c r="C3486" t="s">
        <v>289</v>
      </c>
      <c r="D3486">
        <v>-27.118390000000002</v>
      </c>
      <c r="E3486">
        <v>-48.519509999999997</v>
      </c>
      <c r="F3486" s="24" t="s">
        <v>2</v>
      </c>
      <c r="G3486" s="24" t="s">
        <v>3</v>
      </c>
      <c r="H3486" s="25">
        <v>42389</v>
      </c>
      <c r="I3486" s="12" t="s">
        <v>248</v>
      </c>
      <c r="J3486" s="12" t="s">
        <v>270</v>
      </c>
      <c r="K3486" s="12" t="s">
        <v>292</v>
      </c>
      <c r="L3486" s="24" t="s">
        <v>96</v>
      </c>
      <c r="M3486" s="24" t="s">
        <v>272</v>
      </c>
      <c r="N3486" t="s">
        <v>85</v>
      </c>
      <c r="O3486" s="24">
        <v>2</v>
      </c>
      <c r="P3486">
        <v>5</v>
      </c>
      <c r="Q3486">
        <v>5</v>
      </c>
      <c r="R3486">
        <v>28</v>
      </c>
      <c r="S3486" s="24">
        <v>2.2000000000000002</v>
      </c>
      <c r="T3486" s="24">
        <v>1.5</v>
      </c>
      <c r="U3486" t="s">
        <v>194</v>
      </c>
      <c r="V3486" s="14" t="str">
        <f>VLOOKUP($U3486,look_up!$A$2:J3512,2,FALSE)</f>
        <v>Gastropoda</v>
      </c>
      <c r="W3486" s="14" t="str">
        <f>VLOOKUP($U3486,look_up!$A$2:K3512,3,FALSE)</f>
        <v>Species</v>
      </c>
      <c r="X3486" s="14" t="str">
        <f>VLOOKUP($U3486,look_up!$A$2:L3512,4,FALSE)</f>
        <v>NA</v>
      </c>
      <c r="Y3486" s="14" t="str">
        <f>VLOOKUP($U3486,look_up!A$2:K3512,5,FALSE)</f>
        <v>Animalia</v>
      </c>
      <c r="Z3486" s="14" t="str">
        <f>VLOOKUP($U3486,look_up!A$2:L3512,6,FALSE)</f>
        <v>Mollusca</v>
      </c>
      <c r="AA3486" s="14" t="str">
        <f>VLOOKUP($U3486,look_up!A$2:M3512,7,FALSE)</f>
        <v>Gastropoda</v>
      </c>
      <c r="AB3486" s="14" t="str">
        <f>VLOOKUP($U3486,look_up!$A$2:P3512,8,FALSE)</f>
        <v>Aplysiida</v>
      </c>
      <c r="AC3486" s="14" t="str">
        <f>VLOOKUP($U3486,look_up!$A$2:Q3512,9,FALSE)</f>
        <v>Aplysiidae</v>
      </c>
      <c r="AD3486" s="14">
        <f>VLOOKUP($U3486,look_up!A$2:P3512,10,FALSE)</f>
        <v>160029</v>
      </c>
      <c r="AE3486" s="16">
        <v>0</v>
      </c>
      <c r="AF3486" s="24" t="s">
        <v>216</v>
      </c>
      <c r="AG3486">
        <v>40</v>
      </c>
      <c r="AH3486" s="16" t="s">
        <v>273</v>
      </c>
      <c r="AI3486" s="16" t="s">
        <v>14</v>
      </c>
      <c r="AJ3486" s="16" t="s">
        <v>214</v>
      </c>
      <c r="AK3486" s="16" t="s">
        <v>237</v>
      </c>
      <c r="AL3486" s="16">
        <v>0</v>
      </c>
    </row>
    <row r="3487" spans="1:38" x14ac:dyDescent="0.3">
      <c r="A3487" s="24" t="s">
        <v>0</v>
      </c>
      <c r="B3487" t="s">
        <v>310</v>
      </c>
      <c r="C3487" t="s">
        <v>289</v>
      </c>
      <c r="D3487">
        <v>-27.118390000000002</v>
      </c>
      <c r="E3487">
        <v>-48.519509999999997</v>
      </c>
      <c r="F3487" s="24" t="s">
        <v>2</v>
      </c>
      <c r="G3487" s="24" t="s">
        <v>3</v>
      </c>
      <c r="H3487" s="25">
        <v>42389</v>
      </c>
      <c r="I3487" s="12" t="s">
        <v>248</v>
      </c>
      <c r="J3487" s="12" t="s">
        <v>270</v>
      </c>
      <c r="K3487" s="12" t="s">
        <v>292</v>
      </c>
      <c r="L3487" s="24" t="s">
        <v>96</v>
      </c>
      <c r="M3487" s="24" t="s">
        <v>272</v>
      </c>
      <c r="N3487" t="s">
        <v>85</v>
      </c>
      <c r="O3487" s="24">
        <v>3</v>
      </c>
      <c r="P3487">
        <v>5</v>
      </c>
      <c r="Q3487">
        <v>5</v>
      </c>
      <c r="R3487">
        <v>28</v>
      </c>
      <c r="S3487" s="24">
        <v>2.2000000000000002</v>
      </c>
      <c r="T3487" s="24">
        <v>1.5</v>
      </c>
      <c r="U3487" t="s">
        <v>194</v>
      </c>
      <c r="V3487" s="14" t="str">
        <f>VLOOKUP($U3487,look_up!$A$2:J3513,2,FALSE)</f>
        <v>Gastropoda</v>
      </c>
      <c r="W3487" s="14" t="str">
        <f>VLOOKUP($U3487,look_up!$A$2:K3513,3,FALSE)</f>
        <v>Species</v>
      </c>
      <c r="X3487" s="14" t="str">
        <f>VLOOKUP($U3487,look_up!$A$2:L3513,4,FALSE)</f>
        <v>NA</v>
      </c>
      <c r="Y3487" s="14" t="str">
        <f>VLOOKUP($U3487,look_up!A$2:K3513,5,FALSE)</f>
        <v>Animalia</v>
      </c>
      <c r="Z3487" s="14" t="str">
        <f>VLOOKUP($U3487,look_up!A$2:L3513,6,FALSE)</f>
        <v>Mollusca</v>
      </c>
      <c r="AA3487" s="14" t="str">
        <f>VLOOKUP($U3487,look_up!A$2:M3513,7,FALSE)</f>
        <v>Gastropoda</v>
      </c>
      <c r="AB3487" s="14" t="str">
        <f>VLOOKUP($U3487,look_up!$A$2:P3513,8,FALSE)</f>
        <v>Aplysiida</v>
      </c>
      <c r="AC3487" s="14" t="str">
        <f>VLOOKUP($U3487,look_up!$A$2:Q3513,9,FALSE)</f>
        <v>Aplysiidae</v>
      </c>
      <c r="AD3487" s="14">
        <f>VLOOKUP($U3487,look_up!A$2:P3513,10,FALSE)</f>
        <v>160029</v>
      </c>
      <c r="AE3487" s="16">
        <v>0</v>
      </c>
      <c r="AF3487" s="24" t="s">
        <v>216</v>
      </c>
      <c r="AG3487">
        <v>40</v>
      </c>
      <c r="AH3487" s="16" t="s">
        <v>273</v>
      </c>
      <c r="AI3487" s="16" t="s">
        <v>14</v>
      </c>
      <c r="AJ3487" s="16" t="s">
        <v>214</v>
      </c>
      <c r="AK3487" s="16" t="s">
        <v>237</v>
      </c>
      <c r="AL3487" s="16">
        <v>0</v>
      </c>
    </row>
    <row r="3488" spans="1:38" x14ac:dyDescent="0.3">
      <c r="A3488" s="24" t="s">
        <v>0</v>
      </c>
      <c r="B3488" t="s">
        <v>311</v>
      </c>
      <c r="C3488" t="s">
        <v>290</v>
      </c>
      <c r="D3488">
        <v>-27.11862</v>
      </c>
      <c r="E3488">
        <v>-48.514699999999998</v>
      </c>
      <c r="F3488" s="24" t="s">
        <v>2</v>
      </c>
      <c r="G3488" s="24" t="s">
        <v>3</v>
      </c>
      <c r="H3488" s="25">
        <v>42389</v>
      </c>
      <c r="I3488" s="12" t="s">
        <v>248</v>
      </c>
      <c r="J3488" s="12" t="s">
        <v>270</v>
      </c>
      <c r="K3488" s="12" t="s">
        <v>292</v>
      </c>
      <c r="L3488" s="24" t="s">
        <v>96</v>
      </c>
      <c r="M3488" s="24" t="s">
        <v>272</v>
      </c>
      <c r="N3488" t="s">
        <v>85</v>
      </c>
      <c r="O3488" s="24">
        <v>1</v>
      </c>
      <c r="P3488">
        <v>5</v>
      </c>
      <c r="Q3488">
        <v>5</v>
      </c>
      <c r="R3488">
        <v>28</v>
      </c>
      <c r="S3488" s="24">
        <v>2.2000000000000002</v>
      </c>
      <c r="T3488" s="24">
        <v>2</v>
      </c>
      <c r="U3488" t="s">
        <v>194</v>
      </c>
      <c r="V3488" s="14" t="str">
        <f>VLOOKUP($U3488,look_up!$A$2:J3514,2,FALSE)</f>
        <v>Gastropoda</v>
      </c>
      <c r="W3488" s="14" t="str">
        <f>VLOOKUP($U3488,look_up!$A$2:K3514,3,FALSE)</f>
        <v>Species</v>
      </c>
      <c r="X3488" s="14" t="str">
        <f>VLOOKUP($U3488,look_up!$A$2:L3514,4,FALSE)</f>
        <v>NA</v>
      </c>
      <c r="Y3488" s="14" t="str">
        <f>VLOOKUP($U3488,look_up!A$2:K3514,5,FALSE)</f>
        <v>Animalia</v>
      </c>
      <c r="Z3488" s="14" t="str">
        <f>VLOOKUP($U3488,look_up!A$2:L3514,6,FALSE)</f>
        <v>Mollusca</v>
      </c>
      <c r="AA3488" s="14" t="str">
        <f>VLOOKUP($U3488,look_up!A$2:M3514,7,FALSE)</f>
        <v>Gastropoda</v>
      </c>
      <c r="AB3488" s="14" t="str">
        <f>VLOOKUP($U3488,look_up!$A$2:P3514,8,FALSE)</f>
        <v>Aplysiida</v>
      </c>
      <c r="AC3488" s="14" t="str">
        <f>VLOOKUP($U3488,look_up!$A$2:Q3514,9,FALSE)</f>
        <v>Aplysiidae</v>
      </c>
      <c r="AD3488" s="14">
        <f>VLOOKUP($U3488,look_up!A$2:P3514,10,FALSE)</f>
        <v>160029</v>
      </c>
      <c r="AE3488" s="16">
        <v>0</v>
      </c>
      <c r="AF3488" s="24" t="s">
        <v>216</v>
      </c>
      <c r="AG3488">
        <v>40</v>
      </c>
      <c r="AH3488" s="16" t="s">
        <v>273</v>
      </c>
      <c r="AI3488" s="16" t="s">
        <v>14</v>
      </c>
      <c r="AJ3488" s="16" t="s">
        <v>214</v>
      </c>
      <c r="AK3488" s="16" t="s">
        <v>237</v>
      </c>
      <c r="AL3488" s="16">
        <v>0</v>
      </c>
    </row>
    <row r="3489" spans="1:38" x14ac:dyDescent="0.3">
      <c r="A3489" s="24" t="s">
        <v>0</v>
      </c>
      <c r="B3489" t="s">
        <v>311</v>
      </c>
      <c r="C3489" t="s">
        <v>290</v>
      </c>
      <c r="D3489">
        <v>-27.11862</v>
      </c>
      <c r="E3489">
        <v>-48.514699999999998</v>
      </c>
      <c r="F3489" s="24" t="s">
        <v>2</v>
      </c>
      <c r="G3489" s="24" t="s">
        <v>3</v>
      </c>
      <c r="H3489" s="25">
        <v>42389</v>
      </c>
      <c r="I3489" s="12" t="s">
        <v>248</v>
      </c>
      <c r="J3489" s="12" t="s">
        <v>270</v>
      </c>
      <c r="K3489" s="12" t="s">
        <v>292</v>
      </c>
      <c r="L3489" s="24" t="s">
        <v>96</v>
      </c>
      <c r="M3489" s="24" t="s">
        <v>272</v>
      </c>
      <c r="N3489" t="s">
        <v>85</v>
      </c>
      <c r="O3489" s="24">
        <v>2</v>
      </c>
      <c r="P3489">
        <v>5</v>
      </c>
      <c r="Q3489">
        <v>5</v>
      </c>
      <c r="R3489">
        <v>28</v>
      </c>
      <c r="S3489" s="24">
        <v>2.2000000000000002</v>
      </c>
      <c r="T3489" s="24">
        <v>2</v>
      </c>
      <c r="U3489" t="s">
        <v>194</v>
      </c>
      <c r="V3489" s="14" t="str">
        <f>VLOOKUP($U3489,look_up!$A$2:J3515,2,FALSE)</f>
        <v>Gastropoda</v>
      </c>
      <c r="W3489" s="14" t="str">
        <f>VLOOKUP($U3489,look_up!$A$2:K3515,3,FALSE)</f>
        <v>Species</v>
      </c>
      <c r="X3489" s="14" t="str">
        <f>VLOOKUP($U3489,look_up!$A$2:L3515,4,FALSE)</f>
        <v>NA</v>
      </c>
      <c r="Y3489" s="14" t="str">
        <f>VLOOKUP($U3489,look_up!A$2:K3515,5,FALSE)</f>
        <v>Animalia</v>
      </c>
      <c r="Z3489" s="14" t="str">
        <f>VLOOKUP($U3489,look_up!A$2:L3515,6,FALSE)</f>
        <v>Mollusca</v>
      </c>
      <c r="AA3489" s="14" t="str">
        <f>VLOOKUP($U3489,look_up!A$2:M3515,7,FALSE)</f>
        <v>Gastropoda</v>
      </c>
      <c r="AB3489" s="14" t="str">
        <f>VLOOKUP($U3489,look_up!$A$2:P3515,8,FALSE)</f>
        <v>Aplysiida</v>
      </c>
      <c r="AC3489" s="14" t="str">
        <f>VLOOKUP($U3489,look_up!$A$2:Q3515,9,FALSE)</f>
        <v>Aplysiidae</v>
      </c>
      <c r="AD3489" s="14">
        <f>VLOOKUP($U3489,look_up!A$2:P3515,10,FALSE)</f>
        <v>160029</v>
      </c>
      <c r="AE3489" s="16">
        <v>0</v>
      </c>
      <c r="AF3489" s="24" t="s">
        <v>216</v>
      </c>
      <c r="AG3489">
        <v>40</v>
      </c>
      <c r="AH3489" s="16" t="s">
        <v>273</v>
      </c>
      <c r="AI3489" s="16" t="s">
        <v>14</v>
      </c>
      <c r="AJ3489" s="16" t="s">
        <v>214</v>
      </c>
      <c r="AK3489" s="16" t="s">
        <v>237</v>
      </c>
      <c r="AL3489" s="16">
        <v>0</v>
      </c>
    </row>
    <row r="3490" spans="1:38" x14ac:dyDescent="0.3">
      <c r="A3490" s="24" t="s">
        <v>0</v>
      </c>
      <c r="B3490" t="s">
        <v>311</v>
      </c>
      <c r="C3490" t="s">
        <v>290</v>
      </c>
      <c r="D3490">
        <v>-27.11862</v>
      </c>
      <c r="E3490">
        <v>-48.514699999999998</v>
      </c>
      <c r="F3490" s="24" t="s">
        <v>2</v>
      </c>
      <c r="G3490" s="24" t="s">
        <v>3</v>
      </c>
      <c r="H3490" s="25">
        <v>42389</v>
      </c>
      <c r="I3490" s="12" t="s">
        <v>248</v>
      </c>
      <c r="J3490" s="12" t="s">
        <v>270</v>
      </c>
      <c r="K3490" s="12" t="s">
        <v>292</v>
      </c>
      <c r="L3490" s="24" t="s">
        <v>96</v>
      </c>
      <c r="M3490" s="24" t="s">
        <v>272</v>
      </c>
      <c r="N3490" t="s">
        <v>85</v>
      </c>
      <c r="O3490" s="24">
        <v>3</v>
      </c>
      <c r="P3490">
        <v>5</v>
      </c>
      <c r="Q3490">
        <v>5</v>
      </c>
      <c r="R3490">
        <v>28</v>
      </c>
      <c r="S3490" s="24">
        <v>2.2000000000000002</v>
      </c>
      <c r="T3490" s="24">
        <v>2</v>
      </c>
      <c r="U3490" t="s">
        <v>194</v>
      </c>
      <c r="V3490" s="14" t="str">
        <f>VLOOKUP($U3490,look_up!$A$2:J3516,2,FALSE)</f>
        <v>Gastropoda</v>
      </c>
      <c r="W3490" s="14" t="str">
        <f>VLOOKUP($U3490,look_up!$A$2:K3516,3,FALSE)</f>
        <v>Species</v>
      </c>
      <c r="X3490" s="14" t="str">
        <f>VLOOKUP($U3490,look_up!$A$2:L3516,4,FALSE)</f>
        <v>NA</v>
      </c>
      <c r="Y3490" s="14" t="str">
        <f>VLOOKUP($U3490,look_up!A$2:K3516,5,FALSE)</f>
        <v>Animalia</v>
      </c>
      <c r="Z3490" s="14" t="str">
        <f>VLOOKUP($U3490,look_up!A$2:L3516,6,FALSE)</f>
        <v>Mollusca</v>
      </c>
      <c r="AA3490" s="14" t="str">
        <f>VLOOKUP($U3490,look_up!A$2:M3516,7,FALSE)</f>
        <v>Gastropoda</v>
      </c>
      <c r="AB3490" s="14" t="str">
        <f>VLOOKUP($U3490,look_up!$A$2:P3516,8,FALSE)</f>
        <v>Aplysiida</v>
      </c>
      <c r="AC3490" s="14" t="str">
        <f>VLOOKUP($U3490,look_up!$A$2:Q3516,9,FALSE)</f>
        <v>Aplysiidae</v>
      </c>
      <c r="AD3490" s="14">
        <f>VLOOKUP($U3490,look_up!A$2:P3516,10,FALSE)</f>
        <v>160029</v>
      </c>
      <c r="AE3490" s="16">
        <v>0</v>
      </c>
      <c r="AF3490" s="24" t="s">
        <v>216</v>
      </c>
      <c r="AG3490">
        <v>40</v>
      </c>
      <c r="AH3490" s="16" t="s">
        <v>273</v>
      </c>
      <c r="AI3490" s="16" t="s">
        <v>14</v>
      </c>
      <c r="AJ3490" s="16" t="s">
        <v>214</v>
      </c>
      <c r="AK3490" s="16" t="s">
        <v>237</v>
      </c>
      <c r="AL3490" s="16">
        <v>0</v>
      </c>
    </row>
    <row r="3491" spans="1:38" x14ac:dyDescent="0.3">
      <c r="A3491" s="24" t="s">
        <v>0</v>
      </c>
      <c r="B3491" t="s">
        <v>306</v>
      </c>
      <c r="C3491" t="s">
        <v>268</v>
      </c>
      <c r="D3491">
        <v>-27.609590000000001</v>
      </c>
      <c r="E3491">
        <v>-48.387419999999999</v>
      </c>
      <c r="F3491" s="24" t="s">
        <v>2</v>
      </c>
      <c r="G3491" s="24" t="s">
        <v>3</v>
      </c>
      <c r="H3491" s="25">
        <v>42033</v>
      </c>
      <c r="I3491" s="12" t="s">
        <v>269</v>
      </c>
      <c r="J3491" s="12" t="s">
        <v>270</v>
      </c>
      <c r="K3491" s="12" t="s">
        <v>271</v>
      </c>
      <c r="L3491" s="24" t="s">
        <v>96</v>
      </c>
      <c r="M3491" s="24" t="s">
        <v>272</v>
      </c>
      <c r="N3491" t="s">
        <v>85</v>
      </c>
      <c r="O3491" s="24">
        <v>1</v>
      </c>
      <c r="P3491">
        <v>5</v>
      </c>
      <c r="Q3491">
        <v>5</v>
      </c>
      <c r="R3491">
        <v>19</v>
      </c>
      <c r="S3491" s="24">
        <v>5</v>
      </c>
      <c r="T3491" s="24">
        <v>5.2</v>
      </c>
      <c r="U3491" t="s">
        <v>13</v>
      </c>
      <c r="V3491" s="14" t="str">
        <f>VLOOKUP($U3491,look_up!$A$2:J3517,2,FALSE)</f>
        <v>Poliqueta</v>
      </c>
      <c r="W3491" s="14" t="str">
        <f>VLOOKUP($U3491,look_up!$A$2:K3517,3,FALSE)</f>
        <v>Family</v>
      </c>
      <c r="X3491" s="14" t="str">
        <f>VLOOKUP($U3491,look_up!$A$2:L3517,4,FALSE)</f>
        <v>NA</v>
      </c>
      <c r="Y3491" s="14" t="str">
        <f>VLOOKUP($U3491,look_up!A$2:K3517,5,FALSE)</f>
        <v>Animalia</v>
      </c>
      <c r="Z3491" s="14" t="str">
        <f>VLOOKUP($U3491,look_up!A$2:L3517,6,FALSE)</f>
        <v>Annelida</v>
      </c>
      <c r="AA3491" s="14" t="str">
        <f>VLOOKUP($U3491,look_up!A$2:M3517,7,FALSE)</f>
        <v>Polychaeta</v>
      </c>
      <c r="AB3491" s="14" t="str">
        <f>VLOOKUP($U3491,look_up!$A$2:P3517,8,FALSE)</f>
        <v>Sabellida</v>
      </c>
      <c r="AC3491" s="14" t="str">
        <f>VLOOKUP($U3491,look_up!$A$2:Q3517,9,FALSE)</f>
        <v>Sabellidae</v>
      </c>
      <c r="AD3491" s="14">
        <f>VLOOKUP($U3491,look_up!A$2:P3517,10,FALSE)</f>
        <v>985</v>
      </c>
      <c r="AE3491" s="16">
        <v>0</v>
      </c>
      <c r="AF3491" s="24" t="s">
        <v>216</v>
      </c>
      <c r="AG3491">
        <v>40</v>
      </c>
      <c r="AH3491" s="16" t="s">
        <v>301</v>
      </c>
      <c r="AI3491" s="16" t="s">
        <v>11</v>
      </c>
      <c r="AJ3491" s="16" t="s">
        <v>214</v>
      </c>
      <c r="AK3491" s="16" t="s">
        <v>13</v>
      </c>
      <c r="AL3491" s="16">
        <v>0</v>
      </c>
    </row>
    <row r="3492" spans="1:38" x14ac:dyDescent="0.3">
      <c r="A3492" s="24" t="s">
        <v>0</v>
      </c>
      <c r="B3492" t="s">
        <v>306</v>
      </c>
      <c r="C3492" t="s">
        <v>268</v>
      </c>
      <c r="D3492">
        <v>-27.609590000000001</v>
      </c>
      <c r="E3492">
        <v>-48.387419999999999</v>
      </c>
      <c r="F3492" s="24" t="s">
        <v>2</v>
      </c>
      <c r="G3492" s="24" t="s">
        <v>3</v>
      </c>
      <c r="H3492" s="25">
        <v>42033</v>
      </c>
      <c r="I3492" s="12" t="s">
        <v>269</v>
      </c>
      <c r="J3492" s="12" t="s">
        <v>270</v>
      </c>
      <c r="K3492" s="12" t="s">
        <v>271</v>
      </c>
      <c r="L3492" s="24" t="s">
        <v>96</v>
      </c>
      <c r="M3492" s="24" t="s">
        <v>272</v>
      </c>
      <c r="N3492" t="s">
        <v>85</v>
      </c>
      <c r="O3492" s="24">
        <v>2</v>
      </c>
      <c r="P3492">
        <v>5</v>
      </c>
      <c r="Q3492">
        <v>5</v>
      </c>
      <c r="R3492">
        <v>19</v>
      </c>
      <c r="S3492" s="24">
        <v>5</v>
      </c>
      <c r="T3492" s="24">
        <v>5.2</v>
      </c>
      <c r="U3492" t="s">
        <v>13</v>
      </c>
      <c r="V3492" s="14" t="str">
        <f>VLOOKUP($U3492,look_up!$A$2:J3518,2,FALSE)</f>
        <v>Poliqueta</v>
      </c>
      <c r="W3492" s="14" t="str">
        <f>VLOOKUP($U3492,look_up!$A$2:K3518,3,FALSE)</f>
        <v>Family</v>
      </c>
      <c r="X3492" s="14" t="str">
        <f>VLOOKUP($U3492,look_up!$A$2:L3518,4,FALSE)</f>
        <v>NA</v>
      </c>
      <c r="Y3492" s="14" t="str">
        <f>VLOOKUP($U3492,look_up!A$2:K3518,5,FALSE)</f>
        <v>Animalia</v>
      </c>
      <c r="Z3492" s="14" t="str">
        <f>VLOOKUP($U3492,look_up!A$2:L3518,6,FALSE)</f>
        <v>Annelida</v>
      </c>
      <c r="AA3492" s="14" t="str">
        <f>VLOOKUP($U3492,look_up!A$2:M3518,7,FALSE)</f>
        <v>Polychaeta</v>
      </c>
      <c r="AB3492" s="14" t="str">
        <f>VLOOKUP($U3492,look_up!$A$2:P3518,8,FALSE)</f>
        <v>Sabellida</v>
      </c>
      <c r="AC3492" s="14" t="str">
        <f>VLOOKUP($U3492,look_up!$A$2:Q3518,9,FALSE)</f>
        <v>Sabellidae</v>
      </c>
      <c r="AD3492" s="14">
        <f>VLOOKUP($U3492,look_up!A$2:P3518,10,FALSE)</f>
        <v>985</v>
      </c>
      <c r="AE3492" s="16">
        <v>0</v>
      </c>
      <c r="AF3492" s="24" t="s">
        <v>216</v>
      </c>
      <c r="AG3492">
        <v>40</v>
      </c>
      <c r="AH3492" s="16" t="s">
        <v>301</v>
      </c>
      <c r="AI3492" s="16" t="s">
        <v>11</v>
      </c>
      <c r="AJ3492" s="16" t="s">
        <v>214</v>
      </c>
      <c r="AK3492" s="16" t="s">
        <v>13</v>
      </c>
      <c r="AL3492" s="16">
        <v>0</v>
      </c>
    </row>
    <row r="3493" spans="1:38" x14ac:dyDescent="0.3">
      <c r="A3493" s="24" t="s">
        <v>0</v>
      </c>
      <c r="B3493" t="s">
        <v>306</v>
      </c>
      <c r="C3493" t="s">
        <v>268</v>
      </c>
      <c r="D3493">
        <v>-27.609590000000001</v>
      </c>
      <c r="E3493">
        <v>-48.387419999999999</v>
      </c>
      <c r="F3493" s="24" t="s">
        <v>2</v>
      </c>
      <c r="G3493" s="24" t="s">
        <v>3</v>
      </c>
      <c r="H3493" s="25">
        <v>42033</v>
      </c>
      <c r="I3493" s="12" t="s">
        <v>269</v>
      </c>
      <c r="J3493" s="12" t="s">
        <v>270</v>
      </c>
      <c r="K3493" s="12" t="s">
        <v>271</v>
      </c>
      <c r="L3493" s="24" t="s">
        <v>96</v>
      </c>
      <c r="M3493" s="24" t="s">
        <v>272</v>
      </c>
      <c r="N3493" t="s">
        <v>85</v>
      </c>
      <c r="O3493" s="24">
        <v>3</v>
      </c>
      <c r="P3493">
        <v>5</v>
      </c>
      <c r="Q3493">
        <v>5</v>
      </c>
      <c r="R3493">
        <v>19</v>
      </c>
      <c r="S3493" s="24">
        <v>5</v>
      </c>
      <c r="T3493" s="24">
        <v>5.2</v>
      </c>
      <c r="U3493" t="s">
        <v>13</v>
      </c>
      <c r="V3493" s="14" t="str">
        <f>VLOOKUP($U3493,look_up!$A$2:J3519,2,FALSE)</f>
        <v>Poliqueta</v>
      </c>
      <c r="W3493" s="14" t="str">
        <f>VLOOKUP($U3493,look_up!$A$2:K3519,3,FALSE)</f>
        <v>Family</v>
      </c>
      <c r="X3493" s="14" t="str">
        <f>VLOOKUP($U3493,look_up!$A$2:L3519,4,FALSE)</f>
        <v>NA</v>
      </c>
      <c r="Y3493" s="14" t="str">
        <f>VLOOKUP($U3493,look_up!A$2:K3519,5,FALSE)</f>
        <v>Animalia</v>
      </c>
      <c r="Z3493" s="14" t="str">
        <f>VLOOKUP($U3493,look_up!A$2:L3519,6,FALSE)</f>
        <v>Annelida</v>
      </c>
      <c r="AA3493" s="14" t="str">
        <f>VLOOKUP($U3493,look_up!A$2:M3519,7,FALSE)</f>
        <v>Polychaeta</v>
      </c>
      <c r="AB3493" s="14" t="str">
        <f>VLOOKUP($U3493,look_up!$A$2:P3519,8,FALSE)</f>
        <v>Sabellida</v>
      </c>
      <c r="AC3493" s="14" t="str">
        <f>VLOOKUP($U3493,look_up!$A$2:Q3519,9,FALSE)</f>
        <v>Sabellidae</v>
      </c>
      <c r="AD3493" s="14">
        <f>VLOOKUP($U3493,look_up!A$2:P3519,10,FALSE)</f>
        <v>985</v>
      </c>
      <c r="AE3493" s="16">
        <v>0</v>
      </c>
      <c r="AF3493" s="24" t="s">
        <v>216</v>
      </c>
      <c r="AG3493">
        <v>40</v>
      </c>
      <c r="AH3493" s="16" t="s">
        <v>301</v>
      </c>
      <c r="AI3493" s="16" t="s">
        <v>11</v>
      </c>
      <c r="AJ3493" s="16" t="s">
        <v>214</v>
      </c>
      <c r="AK3493" s="16" t="s">
        <v>13</v>
      </c>
      <c r="AL3493" s="16">
        <v>0</v>
      </c>
    </row>
    <row r="3494" spans="1:38" x14ac:dyDescent="0.3">
      <c r="A3494" s="24" t="s">
        <v>0</v>
      </c>
      <c r="B3494" t="s">
        <v>307</v>
      </c>
      <c r="C3494" t="s">
        <v>274</v>
      </c>
      <c r="D3494">
        <v>-27.488160000000001</v>
      </c>
      <c r="E3494">
        <v>-48.365229999999997</v>
      </c>
      <c r="F3494" s="24" t="s">
        <v>2</v>
      </c>
      <c r="G3494" s="24" t="s">
        <v>3</v>
      </c>
      <c r="H3494" s="25">
        <v>42038</v>
      </c>
      <c r="I3494" s="12" t="s">
        <v>100</v>
      </c>
      <c r="J3494" s="12" t="s">
        <v>245</v>
      </c>
      <c r="K3494" s="12" t="s">
        <v>271</v>
      </c>
      <c r="L3494" s="24" t="s">
        <v>96</v>
      </c>
      <c r="M3494" s="24" t="s">
        <v>272</v>
      </c>
      <c r="N3494" t="s">
        <v>85</v>
      </c>
      <c r="O3494" s="24">
        <v>1</v>
      </c>
      <c r="P3494">
        <v>5</v>
      </c>
      <c r="Q3494">
        <v>5</v>
      </c>
      <c r="R3494">
        <v>23</v>
      </c>
      <c r="S3494" s="24">
        <v>4.8</v>
      </c>
      <c r="T3494" s="24">
        <v>2.4</v>
      </c>
      <c r="U3494" t="s">
        <v>13</v>
      </c>
      <c r="V3494" s="14" t="str">
        <f>VLOOKUP($U3494,look_up!$A$2:J3520,2,FALSE)</f>
        <v>Poliqueta</v>
      </c>
      <c r="W3494" s="14" t="str">
        <f>VLOOKUP($U3494,look_up!$A$2:K3520,3,FALSE)</f>
        <v>Family</v>
      </c>
      <c r="X3494" s="14" t="str">
        <f>VLOOKUP($U3494,look_up!$A$2:L3520,4,FALSE)</f>
        <v>NA</v>
      </c>
      <c r="Y3494" s="14" t="str">
        <f>VLOOKUP($U3494,look_up!A$2:K3520,5,FALSE)</f>
        <v>Animalia</v>
      </c>
      <c r="Z3494" s="14" t="str">
        <f>VLOOKUP($U3494,look_up!A$2:L3520,6,FALSE)</f>
        <v>Annelida</v>
      </c>
      <c r="AA3494" s="14" t="str">
        <f>VLOOKUP($U3494,look_up!A$2:M3520,7,FALSE)</f>
        <v>Polychaeta</v>
      </c>
      <c r="AB3494" s="14" t="str">
        <f>VLOOKUP($U3494,look_up!$A$2:P3520,8,FALSE)</f>
        <v>Sabellida</v>
      </c>
      <c r="AC3494" s="14" t="str">
        <f>VLOOKUP($U3494,look_up!$A$2:Q3520,9,FALSE)</f>
        <v>Sabellidae</v>
      </c>
      <c r="AD3494" s="14">
        <f>VLOOKUP($U3494,look_up!A$2:P3520,10,FALSE)</f>
        <v>985</v>
      </c>
      <c r="AE3494" s="16">
        <v>0</v>
      </c>
      <c r="AF3494" s="24" t="s">
        <v>216</v>
      </c>
      <c r="AG3494">
        <v>40</v>
      </c>
      <c r="AH3494" s="16" t="s">
        <v>301</v>
      </c>
      <c r="AI3494" s="16" t="s">
        <v>11</v>
      </c>
      <c r="AJ3494" s="16" t="s">
        <v>214</v>
      </c>
      <c r="AK3494" s="16" t="s">
        <v>13</v>
      </c>
      <c r="AL3494" s="16">
        <v>0</v>
      </c>
    </row>
    <row r="3495" spans="1:38" x14ac:dyDescent="0.3">
      <c r="A3495" s="24" t="s">
        <v>0</v>
      </c>
      <c r="B3495" t="s">
        <v>307</v>
      </c>
      <c r="C3495" t="s">
        <v>274</v>
      </c>
      <c r="D3495">
        <v>-27.488160000000001</v>
      </c>
      <c r="E3495">
        <v>-48.365229999999997</v>
      </c>
      <c r="F3495" s="24" t="s">
        <v>2</v>
      </c>
      <c r="G3495" s="24" t="s">
        <v>3</v>
      </c>
      <c r="H3495" s="25">
        <v>42038</v>
      </c>
      <c r="I3495" s="12" t="s">
        <v>100</v>
      </c>
      <c r="J3495" s="12" t="s">
        <v>245</v>
      </c>
      <c r="K3495" s="12" t="s">
        <v>271</v>
      </c>
      <c r="L3495" s="24" t="s">
        <v>96</v>
      </c>
      <c r="M3495" s="24" t="s">
        <v>272</v>
      </c>
      <c r="N3495" t="s">
        <v>85</v>
      </c>
      <c r="O3495" s="24">
        <v>2</v>
      </c>
      <c r="P3495">
        <v>5</v>
      </c>
      <c r="Q3495">
        <v>5</v>
      </c>
      <c r="R3495">
        <v>23</v>
      </c>
      <c r="S3495" s="24">
        <v>4.8</v>
      </c>
      <c r="T3495" s="24">
        <v>2.4</v>
      </c>
      <c r="U3495" t="s">
        <v>13</v>
      </c>
      <c r="V3495" s="14" t="str">
        <f>VLOOKUP($U3495,look_up!$A$2:J3521,2,FALSE)</f>
        <v>Poliqueta</v>
      </c>
      <c r="W3495" s="14" t="str">
        <f>VLOOKUP($U3495,look_up!$A$2:K3521,3,FALSE)</f>
        <v>Family</v>
      </c>
      <c r="X3495" s="14" t="str">
        <f>VLOOKUP($U3495,look_up!$A$2:L3521,4,FALSE)</f>
        <v>NA</v>
      </c>
      <c r="Y3495" s="14" t="str">
        <f>VLOOKUP($U3495,look_up!A$2:K3521,5,FALSE)</f>
        <v>Animalia</v>
      </c>
      <c r="Z3495" s="14" t="str">
        <f>VLOOKUP($U3495,look_up!A$2:L3521,6,FALSE)</f>
        <v>Annelida</v>
      </c>
      <c r="AA3495" s="14" t="str">
        <f>VLOOKUP($U3495,look_up!A$2:M3521,7,FALSE)</f>
        <v>Polychaeta</v>
      </c>
      <c r="AB3495" s="14" t="str">
        <f>VLOOKUP($U3495,look_up!$A$2:P3521,8,FALSE)</f>
        <v>Sabellida</v>
      </c>
      <c r="AC3495" s="14" t="str">
        <f>VLOOKUP($U3495,look_up!$A$2:Q3521,9,FALSE)</f>
        <v>Sabellidae</v>
      </c>
      <c r="AD3495" s="14">
        <f>VLOOKUP($U3495,look_up!A$2:P3521,10,FALSE)</f>
        <v>985</v>
      </c>
      <c r="AE3495" s="16">
        <v>0</v>
      </c>
      <c r="AF3495" s="24" t="s">
        <v>216</v>
      </c>
      <c r="AG3495">
        <v>40</v>
      </c>
      <c r="AH3495" s="16" t="s">
        <v>301</v>
      </c>
      <c r="AI3495" s="16" t="s">
        <v>11</v>
      </c>
      <c r="AJ3495" s="16" t="s">
        <v>214</v>
      </c>
      <c r="AK3495" s="16" t="s">
        <v>13</v>
      </c>
      <c r="AL3495" s="16">
        <v>0</v>
      </c>
    </row>
    <row r="3496" spans="1:38" x14ac:dyDescent="0.3">
      <c r="A3496" s="24" t="s">
        <v>0</v>
      </c>
      <c r="B3496" t="s">
        <v>307</v>
      </c>
      <c r="C3496" t="s">
        <v>274</v>
      </c>
      <c r="D3496">
        <v>-27.488160000000001</v>
      </c>
      <c r="E3496">
        <v>-48.365229999999997</v>
      </c>
      <c r="F3496" s="24" t="s">
        <v>2</v>
      </c>
      <c r="G3496" s="24" t="s">
        <v>3</v>
      </c>
      <c r="H3496" s="25">
        <v>42038</v>
      </c>
      <c r="I3496" s="12" t="s">
        <v>100</v>
      </c>
      <c r="J3496" s="12" t="s">
        <v>245</v>
      </c>
      <c r="K3496" s="12" t="s">
        <v>271</v>
      </c>
      <c r="L3496" s="24" t="s">
        <v>96</v>
      </c>
      <c r="M3496" s="24" t="s">
        <v>272</v>
      </c>
      <c r="N3496" t="s">
        <v>85</v>
      </c>
      <c r="O3496" s="24">
        <v>3</v>
      </c>
      <c r="P3496">
        <v>5</v>
      </c>
      <c r="Q3496">
        <v>5</v>
      </c>
      <c r="R3496">
        <v>23</v>
      </c>
      <c r="S3496" s="24">
        <v>4.8</v>
      </c>
      <c r="T3496" s="24">
        <v>2.4</v>
      </c>
      <c r="U3496" t="s">
        <v>13</v>
      </c>
      <c r="V3496" s="14" t="str">
        <f>VLOOKUP($U3496,look_up!$A$2:J3522,2,FALSE)</f>
        <v>Poliqueta</v>
      </c>
      <c r="W3496" s="14" t="str">
        <f>VLOOKUP($U3496,look_up!$A$2:K3522,3,FALSE)</f>
        <v>Family</v>
      </c>
      <c r="X3496" s="14" t="str">
        <f>VLOOKUP($U3496,look_up!$A$2:L3522,4,FALSE)</f>
        <v>NA</v>
      </c>
      <c r="Y3496" s="14" t="str">
        <f>VLOOKUP($U3496,look_up!A$2:K3522,5,FALSE)</f>
        <v>Animalia</v>
      </c>
      <c r="Z3496" s="14" t="str">
        <f>VLOOKUP($U3496,look_up!A$2:L3522,6,FALSE)</f>
        <v>Annelida</v>
      </c>
      <c r="AA3496" s="14" t="str">
        <f>VLOOKUP($U3496,look_up!A$2:M3522,7,FALSE)</f>
        <v>Polychaeta</v>
      </c>
      <c r="AB3496" s="14" t="str">
        <f>VLOOKUP($U3496,look_up!$A$2:P3522,8,FALSE)</f>
        <v>Sabellida</v>
      </c>
      <c r="AC3496" s="14" t="str">
        <f>VLOOKUP($U3496,look_up!$A$2:Q3522,9,FALSE)</f>
        <v>Sabellidae</v>
      </c>
      <c r="AD3496" s="14">
        <f>VLOOKUP($U3496,look_up!A$2:P3522,10,FALSE)</f>
        <v>985</v>
      </c>
      <c r="AE3496" s="16">
        <v>1</v>
      </c>
      <c r="AF3496" s="24" t="s">
        <v>216</v>
      </c>
      <c r="AG3496">
        <v>40</v>
      </c>
      <c r="AH3496" s="16" t="s">
        <v>301</v>
      </c>
      <c r="AI3496" s="16" t="s">
        <v>11</v>
      </c>
      <c r="AJ3496" s="16" t="s">
        <v>214</v>
      </c>
      <c r="AK3496" s="16" t="s">
        <v>13</v>
      </c>
      <c r="AL3496" s="16">
        <v>1</v>
      </c>
    </row>
    <row r="3497" spans="1:38" x14ac:dyDescent="0.3">
      <c r="A3497" s="24" t="s">
        <v>0</v>
      </c>
      <c r="B3497" t="s">
        <v>307</v>
      </c>
      <c r="C3497" t="s">
        <v>274</v>
      </c>
      <c r="D3497">
        <v>-27.488160000000001</v>
      </c>
      <c r="E3497">
        <v>-48.365229999999997</v>
      </c>
      <c r="F3497" s="24" t="s">
        <v>2</v>
      </c>
      <c r="G3497" s="24" t="s">
        <v>3</v>
      </c>
      <c r="H3497" s="25">
        <v>42038</v>
      </c>
      <c r="I3497" s="12" t="s">
        <v>100</v>
      </c>
      <c r="J3497" s="12" t="s">
        <v>245</v>
      </c>
      <c r="K3497" s="12" t="s">
        <v>271</v>
      </c>
      <c r="L3497" s="24" t="s">
        <v>96</v>
      </c>
      <c r="M3497" s="24" t="s">
        <v>272</v>
      </c>
      <c r="N3497" t="s">
        <v>85</v>
      </c>
      <c r="O3497" s="24">
        <v>2</v>
      </c>
      <c r="P3497">
        <v>10</v>
      </c>
      <c r="Q3497">
        <v>10</v>
      </c>
      <c r="R3497">
        <v>19</v>
      </c>
      <c r="S3497" s="24">
        <v>4.8</v>
      </c>
      <c r="T3497" s="24">
        <v>2.4</v>
      </c>
      <c r="U3497" t="s">
        <v>13</v>
      </c>
      <c r="V3497" s="14" t="str">
        <f>VLOOKUP($U3497,look_up!$A$2:J3523,2,FALSE)</f>
        <v>Poliqueta</v>
      </c>
      <c r="W3497" s="14" t="str">
        <f>VLOOKUP($U3497,look_up!$A$2:K3523,3,FALSE)</f>
        <v>Family</v>
      </c>
      <c r="X3497" s="14" t="str">
        <f>VLOOKUP($U3497,look_up!$A$2:L3523,4,FALSE)</f>
        <v>NA</v>
      </c>
      <c r="Y3497" s="14" t="str">
        <f>VLOOKUP($U3497,look_up!A$2:K3523,5,FALSE)</f>
        <v>Animalia</v>
      </c>
      <c r="Z3497" s="14" t="str">
        <f>VLOOKUP($U3497,look_up!A$2:L3523,6,FALSE)</f>
        <v>Annelida</v>
      </c>
      <c r="AA3497" s="14" t="str">
        <f>VLOOKUP($U3497,look_up!A$2:M3523,7,FALSE)</f>
        <v>Polychaeta</v>
      </c>
      <c r="AB3497" s="14" t="str">
        <f>VLOOKUP($U3497,look_up!$A$2:P3523,8,FALSE)</f>
        <v>Sabellida</v>
      </c>
      <c r="AC3497" s="14" t="str">
        <f>VLOOKUP($U3497,look_up!$A$2:Q3523,9,FALSE)</f>
        <v>Sabellidae</v>
      </c>
      <c r="AD3497" s="14">
        <f>VLOOKUP($U3497,look_up!A$2:P3523,10,FALSE)</f>
        <v>985</v>
      </c>
      <c r="AE3497" s="16">
        <v>0</v>
      </c>
      <c r="AF3497" s="24" t="s">
        <v>216</v>
      </c>
      <c r="AG3497">
        <v>40</v>
      </c>
      <c r="AH3497" s="16" t="s">
        <v>301</v>
      </c>
      <c r="AI3497" s="16" t="s">
        <v>11</v>
      </c>
      <c r="AJ3497" s="16" t="s">
        <v>214</v>
      </c>
      <c r="AK3497" s="16" t="s">
        <v>13</v>
      </c>
      <c r="AL3497" s="16">
        <v>0</v>
      </c>
    </row>
    <row r="3498" spans="1:38" x14ac:dyDescent="0.3">
      <c r="A3498" s="24" t="s">
        <v>0</v>
      </c>
      <c r="B3498" t="s">
        <v>307</v>
      </c>
      <c r="C3498" t="s">
        <v>274</v>
      </c>
      <c r="D3498">
        <v>-27.488160000000001</v>
      </c>
      <c r="E3498">
        <v>-48.365229999999997</v>
      </c>
      <c r="F3498" s="24" t="s">
        <v>2</v>
      </c>
      <c r="G3498" s="24" t="s">
        <v>3</v>
      </c>
      <c r="H3498" s="25">
        <v>42038</v>
      </c>
      <c r="I3498" s="12" t="s">
        <v>100</v>
      </c>
      <c r="J3498" s="12" t="s">
        <v>245</v>
      </c>
      <c r="K3498" s="12" t="s">
        <v>271</v>
      </c>
      <c r="L3498" s="24" t="s">
        <v>96</v>
      </c>
      <c r="M3498" s="24" t="s">
        <v>272</v>
      </c>
      <c r="N3498" t="s">
        <v>85</v>
      </c>
      <c r="O3498" s="24">
        <v>3</v>
      </c>
      <c r="P3498">
        <v>10</v>
      </c>
      <c r="Q3498">
        <v>10</v>
      </c>
      <c r="R3498">
        <v>19</v>
      </c>
      <c r="S3498" s="24">
        <v>4.8</v>
      </c>
      <c r="T3498" s="24">
        <v>2.4</v>
      </c>
      <c r="U3498" t="s">
        <v>13</v>
      </c>
      <c r="V3498" s="14" t="str">
        <f>VLOOKUP($U3498,look_up!$A$2:J3524,2,FALSE)</f>
        <v>Poliqueta</v>
      </c>
      <c r="W3498" s="14" t="str">
        <f>VLOOKUP($U3498,look_up!$A$2:K3524,3,FALSE)</f>
        <v>Family</v>
      </c>
      <c r="X3498" s="14" t="str">
        <f>VLOOKUP($U3498,look_up!$A$2:L3524,4,FALSE)</f>
        <v>NA</v>
      </c>
      <c r="Y3498" s="14" t="str">
        <f>VLOOKUP($U3498,look_up!A$2:K3524,5,FALSE)</f>
        <v>Animalia</v>
      </c>
      <c r="Z3498" s="14" t="str">
        <f>VLOOKUP($U3498,look_up!A$2:L3524,6,FALSE)</f>
        <v>Annelida</v>
      </c>
      <c r="AA3498" s="14" t="str">
        <f>VLOOKUP($U3498,look_up!A$2:M3524,7,FALSE)</f>
        <v>Polychaeta</v>
      </c>
      <c r="AB3498" s="14" t="str">
        <f>VLOOKUP($U3498,look_up!$A$2:P3524,8,FALSE)</f>
        <v>Sabellida</v>
      </c>
      <c r="AC3498" s="14" t="str">
        <f>VLOOKUP($U3498,look_up!$A$2:Q3524,9,FALSE)</f>
        <v>Sabellidae</v>
      </c>
      <c r="AD3498" s="14">
        <f>VLOOKUP($U3498,look_up!A$2:P3524,10,FALSE)</f>
        <v>985</v>
      </c>
      <c r="AE3498" s="16">
        <v>0</v>
      </c>
      <c r="AF3498" s="24" t="s">
        <v>216</v>
      </c>
      <c r="AG3498">
        <v>40</v>
      </c>
      <c r="AH3498" s="16" t="s">
        <v>301</v>
      </c>
      <c r="AI3498" s="16" t="s">
        <v>11</v>
      </c>
      <c r="AJ3498" s="16" t="s">
        <v>214</v>
      </c>
      <c r="AK3498" s="16" t="s">
        <v>13</v>
      </c>
      <c r="AL3498" s="16">
        <v>0</v>
      </c>
    </row>
    <row r="3499" spans="1:38" x14ac:dyDescent="0.3">
      <c r="A3499" s="24" t="s">
        <v>0</v>
      </c>
      <c r="B3499" t="s">
        <v>244</v>
      </c>
      <c r="C3499" t="s">
        <v>275</v>
      </c>
      <c r="D3499">
        <v>-27.2837</v>
      </c>
      <c r="E3499">
        <v>-48.37368</v>
      </c>
      <c r="F3499" s="24" t="s">
        <v>2</v>
      </c>
      <c r="G3499" s="24" t="s">
        <v>3</v>
      </c>
      <c r="H3499" s="25">
        <v>42045</v>
      </c>
      <c r="I3499" s="12" t="s">
        <v>276</v>
      </c>
      <c r="J3499" s="12" t="s">
        <v>245</v>
      </c>
      <c r="K3499" s="12" t="s">
        <v>271</v>
      </c>
      <c r="L3499" s="24" t="s">
        <v>96</v>
      </c>
      <c r="M3499" s="24" t="s">
        <v>272</v>
      </c>
      <c r="N3499" t="s">
        <v>85</v>
      </c>
      <c r="O3499" s="24">
        <v>1</v>
      </c>
      <c r="P3499">
        <v>5</v>
      </c>
      <c r="Q3499">
        <v>5</v>
      </c>
      <c r="R3499">
        <v>27</v>
      </c>
      <c r="S3499" s="24">
        <v>8.8000000000000007</v>
      </c>
      <c r="T3499" s="24">
        <v>9.3000000000000007</v>
      </c>
      <c r="U3499" t="s">
        <v>13</v>
      </c>
      <c r="V3499" s="14" t="str">
        <f>VLOOKUP($U3499,look_up!$A$2:J3525,2,FALSE)</f>
        <v>Poliqueta</v>
      </c>
      <c r="W3499" s="14" t="str">
        <f>VLOOKUP($U3499,look_up!$A$2:K3525,3,FALSE)</f>
        <v>Family</v>
      </c>
      <c r="X3499" s="14" t="str">
        <f>VLOOKUP($U3499,look_up!$A$2:L3525,4,FALSE)</f>
        <v>NA</v>
      </c>
      <c r="Y3499" s="14" t="str">
        <f>VLOOKUP($U3499,look_up!A$2:K3525,5,FALSE)</f>
        <v>Animalia</v>
      </c>
      <c r="Z3499" s="14" t="str">
        <f>VLOOKUP($U3499,look_up!A$2:L3525,6,FALSE)</f>
        <v>Annelida</v>
      </c>
      <c r="AA3499" s="14" t="str">
        <f>VLOOKUP($U3499,look_up!A$2:M3525,7,FALSE)</f>
        <v>Polychaeta</v>
      </c>
      <c r="AB3499" s="14" t="str">
        <f>VLOOKUP($U3499,look_up!$A$2:P3525,8,FALSE)</f>
        <v>Sabellida</v>
      </c>
      <c r="AC3499" s="14" t="str">
        <f>VLOOKUP($U3499,look_up!$A$2:Q3525,9,FALSE)</f>
        <v>Sabellidae</v>
      </c>
      <c r="AD3499" s="14">
        <f>VLOOKUP($U3499,look_up!A$2:P3525,10,FALSE)</f>
        <v>985</v>
      </c>
      <c r="AE3499" s="16">
        <v>0</v>
      </c>
      <c r="AF3499" s="24" t="s">
        <v>216</v>
      </c>
      <c r="AG3499">
        <v>40</v>
      </c>
      <c r="AH3499" s="16" t="s">
        <v>301</v>
      </c>
      <c r="AI3499" s="16" t="s">
        <v>11</v>
      </c>
      <c r="AJ3499" s="16" t="s">
        <v>214</v>
      </c>
      <c r="AK3499" s="16" t="s">
        <v>13</v>
      </c>
      <c r="AL3499" s="16">
        <v>0</v>
      </c>
    </row>
    <row r="3500" spans="1:38" x14ac:dyDescent="0.3">
      <c r="A3500" s="24" t="s">
        <v>0</v>
      </c>
      <c r="B3500" t="s">
        <v>244</v>
      </c>
      <c r="C3500" t="s">
        <v>275</v>
      </c>
      <c r="D3500">
        <v>-27.2837</v>
      </c>
      <c r="E3500">
        <v>-48.37368</v>
      </c>
      <c r="F3500" s="24" t="s">
        <v>2</v>
      </c>
      <c r="G3500" s="24" t="s">
        <v>3</v>
      </c>
      <c r="H3500" s="25">
        <v>42045</v>
      </c>
      <c r="I3500" s="12" t="s">
        <v>276</v>
      </c>
      <c r="J3500" s="12" t="s">
        <v>245</v>
      </c>
      <c r="K3500" s="12" t="s">
        <v>271</v>
      </c>
      <c r="L3500" s="24" t="s">
        <v>96</v>
      </c>
      <c r="M3500" s="24" t="s">
        <v>272</v>
      </c>
      <c r="N3500" t="s">
        <v>85</v>
      </c>
      <c r="O3500" s="24">
        <v>2</v>
      </c>
      <c r="P3500">
        <v>5</v>
      </c>
      <c r="Q3500">
        <v>5</v>
      </c>
      <c r="R3500">
        <v>27</v>
      </c>
      <c r="S3500" s="24">
        <v>8.8000000000000007</v>
      </c>
      <c r="T3500" s="24">
        <v>9.3000000000000007</v>
      </c>
      <c r="U3500" t="s">
        <v>13</v>
      </c>
      <c r="V3500" s="14" t="str">
        <f>VLOOKUP($U3500,look_up!$A$2:J3526,2,FALSE)</f>
        <v>Poliqueta</v>
      </c>
      <c r="W3500" s="14" t="str">
        <f>VLOOKUP($U3500,look_up!$A$2:K3526,3,FALSE)</f>
        <v>Family</v>
      </c>
      <c r="X3500" s="14" t="str">
        <f>VLOOKUP($U3500,look_up!$A$2:L3526,4,FALSE)</f>
        <v>NA</v>
      </c>
      <c r="Y3500" s="14" t="str">
        <f>VLOOKUP($U3500,look_up!A$2:K3526,5,FALSE)</f>
        <v>Animalia</v>
      </c>
      <c r="Z3500" s="14" t="str">
        <f>VLOOKUP($U3500,look_up!A$2:L3526,6,FALSE)</f>
        <v>Annelida</v>
      </c>
      <c r="AA3500" s="14" t="str">
        <f>VLOOKUP($U3500,look_up!A$2:M3526,7,FALSE)</f>
        <v>Polychaeta</v>
      </c>
      <c r="AB3500" s="14" t="str">
        <f>VLOOKUP($U3500,look_up!$A$2:P3526,8,FALSE)</f>
        <v>Sabellida</v>
      </c>
      <c r="AC3500" s="14" t="str">
        <f>VLOOKUP($U3500,look_up!$A$2:Q3526,9,FALSE)</f>
        <v>Sabellidae</v>
      </c>
      <c r="AD3500" s="14">
        <f>VLOOKUP($U3500,look_up!A$2:P3526,10,FALSE)</f>
        <v>985</v>
      </c>
      <c r="AE3500" s="16">
        <v>0</v>
      </c>
      <c r="AF3500" s="24" t="s">
        <v>216</v>
      </c>
      <c r="AG3500">
        <v>40</v>
      </c>
      <c r="AH3500" s="16" t="s">
        <v>301</v>
      </c>
      <c r="AI3500" s="16" t="s">
        <v>11</v>
      </c>
      <c r="AJ3500" s="16" t="s">
        <v>214</v>
      </c>
      <c r="AK3500" s="16" t="s">
        <v>13</v>
      </c>
      <c r="AL3500" s="16">
        <v>0</v>
      </c>
    </row>
    <row r="3501" spans="1:38" x14ac:dyDescent="0.3">
      <c r="A3501" s="24" t="s">
        <v>0</v>
      </c>
      <c r="B3501" t="s">
        <v>244</v>
      </c>
      <c r="C3501" t="s">
        <v>275</v>
      </c>
      <c r="D3501">
        <v>-27.2837</v>
      </c>
      <c r="E3501">
        <v>-48.37368</v>
      </c>
      <c r="F3501" s="24" t="s">
        <v>2</v>
      </c>
      <c r="G3501" s="24" t="s">
        <v>3</v>
      </c>
      <c r="H3501" s="25">
        <v>42045</v>
      </c>
      <c r="I3501" s="12" t="s">
        <v>276</v>
      </c>
      <c r="J3501" s="12" t="s">
        <v>245</v>
      </c>
      <c r="K3501" s="12" t="s">
        <v>271</v>
      </c>
      <c r="L3501" s="24" t="s">
        <v>96</v>
      </c>
      <c r="M3501" s="24" t="s">
        <v>272</v>
      </c>
      <c r="N3501" t="s">
        <v>85</v>
      </c>
      <c r="O3501" s="24">
        <v>3</v>
      </c>
      <c r="P3501">
        <v>5</v>
      </c>
      <c r="Q3501">
        <v>5</v>
      </c>
      <c r="R3501">
        <v>27</v>
      </c>
      <c r="S3501" s="24">
        <v>8.8000000000000007</v>
      </c>
      <c r="T3501" s="24">
        <v>9.3000000000000007</v>
      </c>
      <c r="U3501" t="s">
        <v>13</v>
      </c>
      <c r="V3501" s="14" t="str">
        <f>VLOOKUP($U3501,look_up!$A$2:J3527,2,FALSE)</f>
        <v>Poliqueta</v>
      </c>
      <c r="W3501" s="14" t="str">
        <f>VLOOKUP($U3501,look_up!$A$2:K3527,3,FALSE)</f>
        <v>Family</v>
      </c>
      <c r="X3501" s="14" t="str">
        <f>VLOOKUP($U3501,look_up!$A$2:L3527,4,FALSE)</f>
        <v>NA</v>
      </c>
      <c r="Y3501" s="14" t="str">
        <f>VLOOKUP($U3501,look_up!A$2:K3527,5,FALSE)</f>
        <v>Animalia</v>
      </c>
      <c r="Z3501" s="14" t="str">
        <f>VLOOKUP($U3501,look_up!A$2:L3527,6,FALSE)</f>
        <v>Annelida</v>
      </c>
      <c r="AA3501" s="14" t="str">
        <f>VLOOKUP($U3501,look_up!A$2:M3527,7,FALSE)</f>
        <v>Polychaeta</v>
      </c>
      <c r="AB3501" s="14" t="str">
        <f>VLOOKUP($U3501,look_up!$A$2:P3527,8,FALSE)</f>
        <v>Sabellida</v>
      </c>
      <c r="AC3501" s="14" t="str">
        <f>VLOOKUP($U3501,look_up!$A$2:Q3527,9,FALSE)</f>
        <v>Sabellidae</v>
      </c>
      <c r="AD3501" s="14">
        <f>VLOOKUP($U3501,look_up!A$2:P3527,10,FALSE)</f>
        <v>985</v>
      </c>
      <c r="AE3501" s="16">
        <v>0</v>
      </c>
      <c r="AF3501" s="24" t="s">
        <v>216</v>
      </c>
      <c r="AG3501">
        <v>40</v>
      </c>
      <c r="AH3501" s="16" t="s">
        <v>301</v>
      </c>
      <c r="AI3501" s="16" t="s">
        <v>11</v>
      </c>
      <c r="AJ3501" s="16" t="s">
        <v>214</v>
      </c>
      <c r="AK3501" s="16" t="s">
        <v>13</v>
      </c>
      <c r="AL3501" s="16">
        <v>0</v>
      </c>
    </row>
    <row r="3502" spans="1:38" x14ac:dyDescent="0.3">
      <c r="A3502" s="24" t="s">
        <v>0</v>
      </c>
      <c r="B3502" t="s">
        <v>244</v>
      </c>
      <c r="C3502" t="s">
        <v>275</v>
      </c>
      <c r="D3502">
        <v>-27.2837</v>
      </c>
      <c r="E3502">
        <v>-48.37368</v>
      </c>
      <c r="F3502" s="24" t="s">
        <v>2</v>
      </c>
      <c r="G3502" s="24" t="s">
        <v>3</v>
      </c>
      <c r="H3502" s="25">
        <v>42045</v>
      </c>
      <c r="I3502" s="12" t="s">
        <v>276</v>
      </c>
      <c r="J3502" s="12" t="s">
        <v>245</v>
      </c>
      <c r="K3502" s="12" t="s">
        <v>271</v>
      </c>
      <c r="L3502" s="24" t="s">
        <v>96</v>
      </c>
      <c r="M3502" s="24" t="s">
        <v>272</v>
      </c>
      <c r="N3502" t="s">
        <v>85</v>
      </c>
      <c r="O3502" s="24">
        <v>1</v>
      </c>
      <c r="P3502">
        <v>10</v>
      </c>
      <c r="Q3502">
        <v>10</v>
      </c>
      <c r="R3502">
        <v>27</v>
      </c>
      <c r="S3502" s="24">
        <v>8.8000000000000007</v>
      </c>
      <c r="T3502" s="24">
        <v>10.4</v>
      </c>
      <c r="U3502" t="s">
        <v>13</v>
      </c>
      <c r="V3502" s="14" t="str">
        <f>VLOOKUP($U3502,look_up!$A$2:J3528,2,FALSE)</f>
        <v>Poliqueta</v>
      </c>
      <c r="W3502" s="14" t="str">
        <f>VLOOKUP($U3502,look_up!$A$2:K3528,3,FALSE)</f>
        <v>Family</v>
      </c>
      <c r="X3502" s="14" t="str">
        <f>VLOOKUP($U3502,look_up!$A$2:L3528,4,FALSE)</f>
        <v>NA</v>
      </c>
      <c r="Y3502" s="14" t="str">
        <f>VLOOKUP($U3502,look_up!A$2:K3528,5,FALSE)</f>
        <v>Animalia</v>
      </c>
      <c r="Z3502" s="14" t="str">
        <f>VLOOKUP($U3502,look_up!A$2:L3528,6,FALSE)</f>
        <v>Annelida</v>
      </c>
      <c r="AA3502" s="14" t="str">
        <f>VLOOKUP($U3502,look_up!A$2:M3528,7,FALSE)</f>
        <v>Polychaeta</v>
      </c>
      <c r="AB3502" s="14" t="str">
        <f>VLOOKUP($U3502,look_up!$A$2:P3528,8,FALSE)</f>
        <v>Sabellida</v>
      </c>
      <c r="AC3502" s="14" t="str">
        <f>VLOOKUP($U3502,look_up!$A$2:Q3528,9,FALSE)</f>
        <v>Sabellidae</v>
      </c>
      <c r="AD3502" s="14">
        <f>VLOOKUP($U3502,look_up!A$2:P3528,10,FALSE)</f>
        <v>985</v>
      </c>
      <c r="AE3502" s="16">
        <v>0</v>
      </c>
      <c r="AF3502" s="24" t="s">
        <v>216</v>
      </c>
      <c r="AG3502">
        <v>40</v>
      </c>
      <c r="AH3502" s="16" t="s">
        <v>301</v>
      </c>
      <c r="AI3502" s="16" t="s">
        <v>11</v>
      </c>
      <c r="AJ3502" s="16" t="s">
        <v>214</v>
      </c>
      <c r="AK3502" s="16" t="s">
        <v>13</v>
      </c>
      <c r="AL3502" s="16">
        <v>0</v>
      </c>
    </row>
    <row r="3503" spans="1:38" x14ac:dyDescent="0.3">
      <c r="A3503" s="24" t="s">
        <v>0</v>
      </c>
      <c r="B3503" t="s">
        <v>244</v>
      </c>
      <c r="C3503" t="s">
        <v>275</v>
      </c>
      <c r="D3503">
        <v>-27.2837</v>
      </c>
      <c r="E3503">
        <v>-48.37368</v>
      </c>
      <c r="F3503" s="24" t="s">
        <v>2</v>
      </c>
      <c r="G3503" s="24" t="s">
        <v>3</v>
      </c>
      <c r="H3503" s="25">
        <v>42045</v>
      </c>
      <c r="I3503" s="12" t="s">
        <v>276</v>
      </c>
      <c r="J3503" s="12" t="s">
        <v>245</v>
      </c>
      <c r="K3503" s="12" t="s">
        <v>271</v>
      </c>
      <c r="L3503" s="24" t="s">
        <v>96</v>
      </c>
      <c r="M3503" s="24" t="s">
        <v>272</v>
      </c>
      <c r="N3503" t="s">
        <v>85</v>
      </c>
      <c r="O3503" s="24">
        <v>2</v>
      </c>
      <c r="P3503">
        <v>10</v>
      </c>
      <c r="Q3503">
        <v>10</v>
      </c>
      <c r="R3503">
        <v>27</v>
      </c>
      <c r="S3503" s="24">
        <v>8.8000000000000007</v>
      </c>
      <c r="T3503" s="24">
        <v>10.4</v>
      </c>
      <c r="U3503" t="s">
        <v>13</v>
      </c>
      <c r="V3503" s="14" t="str">
        <f>VLOOKUP($U3503,look_up!$A$2:J3529,2,FALSE)</f>
        <v>Poliqueta</v>
      </c>
      <c r="W3503" s="14" t="str">
        <f>VLOOKUP($U3503,look_up!$A$2:K3529,3,FALSE)</f>
        <v>Family</v>
      </c>
      <c r="X3503" s="14" t="str">
        <f>VLOOKUP($U3503,look_up!$A$2:L3529,4,FALSE)</f>
        <v>NA</v>
      </c>
      <c r="Y3503" s="14" t="str">
        <f>VLOOKUP($U3503,look_up!A$2:K3529,5,FALSE)</f>
        <v>Animalia</v>
      </c>
      <c r="Z3503" s="14" t="str">
        <f>VLOOKUP($U3503,look_up!A$2:L3529,6,FALSE)</f>
        <v>Annelida</v>
      </c>
      <c r="AA3503" s="14" t="str">
        <f>VLOOKUP($U3503,look_up!A$2:M3529,7,FALSE)</f>
        <v>Polychaeta</v>
      </c>
      <c r="AB3503" s="14" t="str">
        <f>VLOOKUP($U3503,look_up!$A$2:P3529,8,FALSE)</f>
        <v>Sabellida</v>
      </c>
      <c r="AC3503" s="14" t="str">
        <f>VLOOKUP($U3503,look_up!$A$2:Q3529,9,FALSE)</f>
        <v>Sabellidae</v>
      </c>
      <c r="AD3503" s="14">
        <f>VLOOKUP($U3503,look_up!A$2:P3529,10,FALSE)</f>
        <v>985</v>
      </c>
      <c r="AE3503" s="16">
        <v>0</v>
      </c>
      <c r="AF3503" s="24" t="s">
        <v>216</v>
      </c>
      <c r="AG3503">
        <v>40</v>
      </c>
      <c r="AH3503" s="16" t="s">
        <v>301</v>
      </c>
      <c r="AI3503" s="16" t="s">
        <v>11</v>
      </c>
      <c r="AJ3503" s="16" t="s">
        <v>214</v>
      </c>
      <c r="AK3503" s="16" t="s">
        <v>13</v>
      </c>
      <c r="AL3503" s="16">
        <v>0</v>
      </c>
    </row>
    <row r="3504" spans="1:38" x14ac:dyDescent="0.3">
      <c r="A3504" s="24" t="s">
        <v>0</v>
      </c>
      <c r="B3504" t="s">
        <v>244</v>
      </c>
      <c r="C3504" t="s">
        <v>275</v>
      </c>
      <c r="D3504">
        <v>-27.2837</v>
      </c>
      <c r="E3504">
        <v>-48.37368</v>
      </c>
      <c r="F3504" s="24" t="s">
        <v>2</v>
      </c>
      <c r="G3504" s="24" t="s">
        <v>3</v>
      </c>
      <c r="H3504" s="25">
        <v>42045</v>
      </c>
      <c r="I3504" s="12" t="s">
        <v>276</v>
      </c>
      <c r="J3504" s="12" t="s">
        <v>245</v>
      </c>
      <c r="K3504" s="12" t="s">
        <v>271</v>
      </c>
      <c r="L3504" s="24" t="s">
        <v>96</v>
      </c>
      <c r="M3504" s="24" t="s">
        <v>272</v>
      </c>
      <c r="N3504" t="s">
        <v>85</v>
      </c>
      <c r="O3504" s="24">
        <v>3</v>
      </c>
      <c r="P3504">
        <v>10</v>
      </c>
      <c r="Q3504">
        <v>10</v>
      </c>
      <c r="R3504">
        <v>27</v>
      </c>
      <c r="S3504" s="24">
        <v>8.8000000000000007</v>
      </c>
      <c r="T3504" s="24">
        <v>10.4</v>
      </c>
      <c r="U3504" t="s">
        <v>13</v>
      </c>
      <c r="V3504" s="14" t="str">
        <f>VLOOKUP($U3504,look_up!$A$2:J3530,2,FALSE)</f>
        <v>Poliqueta</v>
      </c>
      <c r="W3504" s="14" t="str">
        <f>VLOOKUP($U3504,look_up!$A$2:K3530,3,FALSE)</f>
        <v>Family</v>
      </c>
      <c r="X3504" s="14" t="str">
        <f>VLOOKUP($U3504,look_up!$A$2:L3530,4,FALSE)</f>
        <v>NA</v>
      </c>
      <c r="Y3504" s="14" t="str">
        <f>VLOOKUP($U3504,look_up!A$2:K3530,5,FALSE)</f>
        <v>Animalia</v>
      </c>
      <c r="Z3504" s="14" t="str">
        <f>VLOOKUP($U3504,look_up!A$2:L3530,6,FALSE)</f>
        <v>Annelida</v>
      </c>
      <c r="AA3504" s="14" t="str">
        <f>VLOOKUP($U3504,look_up!A$2:M3530,7,FALSE)</f>
        <v>Polychaeta</v>
      </c>
      <c r="AB3504" s="14" t="str">
        <f>VLOOKUP($U3504,look_up!$A$2:P3530,8,FALSE)</f>
        <v>Sabellida</v>
      </c>
      <c r="AC3504" s="14" t="str">
        <f>VLOOKUP($U3504,look_up!$A$2:Q3530,9,FALSE)</f>
        <v>Sabellidae</v>
      </c>
      <c r="AD3504" s="14">
        <f>VLOOKUP($U3504,look_up!A$2:P3530,10,FALSE)</f>
        <v>985</v>
      </c>
      <c r="AE3504" s="16">
        <v>0</v>
      </c>
      <c r="AF3504" s="24" t="s">
        <v>216</v>
      </c>
      <c r="AG3504">
        <v>40</v>
      </c>
      <c r="AH3504" s="16" t="s">
        <v>301</v>
      </c>
      <c r="AI3504" s="16" t="s">
        <v>11</v>
      </c>
      <c r="AJ3504" s="16" t="s">
        <v>214</v>
      </c>
      <c r="AK3504" s="16" t="s">
        <v>13</v>
      </c>
      <c r="AL3504" s="16">
        <v>0</v>
      </c>
    </row>
    <row r="3505" spans="1:38" x14ac:dyDescent="0.3">
      <c r="A3505" s="24" t="s">
        <v>0</v>
      </c>
      <c r="B3505" t="s">
        <v>266</v>
      </c>
      <c r="C3505" t="s">
        <v>277</v>
      </c>
      <c r="D3505">
        <v>-27.296009999999999</v>
      </c>
      <c r="E3505">
        <v>-48.36168</v>
      </c>
      <c r="F3505" s="24" t="s">
        <v>2</v>
      </c>
      <c r="G3505" s="24" t="s">
        <v>3</v>
      </c>
      <c r="H3505" s="25">
        <v>42047</v>
      </c>
      <c r="I3505" s="12" t="s">
        <v>278</v>
      </c>
      <c r="J3505" s="12" t="s">
        <v>245</v>
      </c>
      <c r="K3505" s="12" t="s">
        <v>271</v>
      </c>
      <c r="L3505" s="24" t="s">
        <v>96</v>
      </c>
      <c r="M3505" s="24" t="s">
        <v>272</v>
      </c>
      <c r="N3505" t="s">
        <v>85</v>
      </c>
      <c r="O3505" s="24">
        <v>1</v>
      </c>
      <c r="P3505">
        <v>5</v>
      </c>
      <c r="Q3505">
        <v>5</v>
      </c>
      <c r="R3505">
        <v>23</v>
      </c>
      <c r="S3505" s="24">
        <v>5.8</v>
      </c>
      <c r="T3505" s="24">
        <v>8.1999999999999993</v>
      </c>
      <c r="U3505" t="s">
        <v>13</v>
      </c>
      <c r="V3505" s="14" t="str">
        <f>VLOOKUP($U3505,look_up!$A$2:J3531,2,FALSE)</f>
        <v>Poliqueta</v>
      </c>
      <c r="W3505" s="14" t="str">
        <f>VLOOKUP($U3505,look_up!$A$2:K3531,3,FALSE)</f>
        <v>Family</v>
      </c>
      <c r="X3505" s="14" t="str">
        <f>VLOOKUP($U3505,look_up!$A$2:L3531,4,FALSE)</f>
        <v>NA</v>
      </c>
      <c r="Y3505" s="14" t="str">
        <f>VLOOKUP($U3505,look_up!A$2:K3531,5,FALSE)</f>
        <v>Animalia</v>
      </c>
      <c r="Z3505" s="14" t="str">
        <f>VLOOKUP($U3505,look_up!A$2:L3531,6,FALSE)</f>
        <v>Annelida</v>
      </c>
      <c r="AA3505" s="14" t="str">
        <f>VLOOKUP($U3505,look_up!A$2:M3531,7,FALSE)</f>
        <v>Polychaeta</v>
      </c>
      <c r="AB3505" s="14" t="str">
        <f>VLOOKUP($U3505,look_up!$A$2:P3531,8,FALSE)</f>
        <v>Sabellida</v>
      </c>
      <c r="AC3505" s="14" t="str">
        <f>VLOOKUP($U3505,look_up!$A$2:Q3531,9,FALSE)</f>
        <v>Sabellidae</v>
      </c>
      <c r="AD3505" s="14">
        <f>VLOOKUP($U3505,look_up!A$2:P3531,10,FALSE)</f>
        <v>985</v>
      </c>
      <c r="AE3505" s="16">
        <v>0</v>
      </c>
      <c r="AF3505" s="24" t="s">
        <v>216</v>
      </c>
      <c r="AG3505">
        <v>40</v>
      </c>
      <c r="AH3505" s="16" t="s">
        <v>301</v>
      </c>
      <c r="AI3505" s="16" t="s">
        <v>11</v>
      </c>
      <c r="AJ3505" s="16" t="s">
        <v>214</v>
      </c>
      <c r="AK3505" s="16" t="s">
        <v>13</v>
      </c>
      <c r="AL3505" s="16">
        <v>0</v>
      </c>
    </row>
    <row r="3506" spans="1:38" x14ac:dyDescent="0.3">
      <c r="A3506" s="24" t="s">
        <v>0</v>
      </c>
      <c r="B3506" t="s">
        <v>266</v>
      </c>
      <c r="C3506" t="s">
        <v>277</v>
      </c>
      <c r="D3506">
        <v>-27.296009999999999</v>
      </c>
      <c r="E3506">
        <v>-48.36168</v>
      </c>
      <c r="F3506" s="24" t="s">
        <v>2</v>
      </c>
      <c r="G3506" s="24" t="s">
        <v>3</v>
      </c>
      <c r="H3506" s="25">
        <v>42047</v>
      </c>
      <c r="I3506" s="12" t="s">
        <v>278</v>
      </c>
      <c r="J3506" s="12" t="s">
        <v>245</v>
      </c>
      <c r="K3506" s="12" t="s">
        <v>271</v>
      </c>
      <c r="L3506" s="24" t="s">
        <v>96</v>
      </c>
      <c r="M3506" s="24" t="s">
        <v>272</v>
      </c>
      <c r="N3506" t="s">
        <v>85</v>
      </c>
      <c r="O3506" s="24">
        <v>2</v>
      </c>
      <c r="P3506">
        <v>5</v>
      </c>
      <c r="Q3506">
        <v>5</v>
      </c>
      <c r="R3506">
        <v>23</v>
      </c>
      <c r="S3506" s="24">
        <v>5.8</v>
      </c>
      <c r="T3506" s="24">
        <v>8.1999999999999993</v>
      </c>
      <c r="U3506" t="s">
        <v>13</v>
      </c>
      <c r="V3506" s="14" t="str">
        <f>VLOOKUP($U3506,look_up!$A$2:J3532,2,FALSE)</f>
        <v>Poliqueta</v>
      </c>
      <c r="W3506" s="14" t="str">
        <f>VLOOKUP($U3506,look_up!$A$2:K3532,3,FALSE)</f>
        <v>Family</v>
      </c>
      <c r="X3506" s="14" t="str">
        <f>VLOOKUP($U3506,look_up!$A$2:L3532,4,FALSE)</f>
        <v>NA</v>
      </c>
      <c r="Y3506" s="14" t="str">
        <f>VLOOKUP($U3506,look_up!A$2:K3532,5,FALSE)</f>
        <v>Animalia</v>
      </c>
      <c r="Z3506" s="14" t="str">
        <f>VLOOKUP($U3506,look_up!A$2:L3532,6,FALSE)</f>
        <v>Annelida</v>
      </c>
      <c r="AA3506" s="14" t="str">
        <f>VLOOKUP($U3506,look_up!A$2:M3532,7,FALSE)</f>
        <v>Polychaeta</v>
      </c>
      <c r="AB3506" s="14" t="str">
        <f>VLOOKUP($U3506,look_up!$A$2:P3532,8,FALSE)</f>
        <v>Sabellida</v>
      </c>
      <c r="AC3506" s="14" t="str">
        <f>VLOOKUP($U3506,look_up!$A$2:Q3532,9,FALSE)</f>
        <v>Sabellidae</v>
      </c>
      <c r="AD3506" s="14">
        <f>VLOOKUP($U3506,look_up!A$2:P3532,10,FALSE)</f>
        <v>985</v>
      </c>
      <c r="AE3506" s="16">
        <v>0</v>
      </c>
      <c r="AF3506" s="24" t="s">
        <v>216</v>
      </c>
      <c r="AG3506">
        <v>40</v>
      </c>
      <c r="AH3506" s="16" t="s">
        <v>301</v>
      </c>
      <c r="AI3506" s="16" t="s">
        <v>11</v>
      </c>
      <c r="AJ3506" s="16" t="s">
        <v>214</v>
      </c>
      <c r="AK3506" s="16" t="s">
        <v>13</v>
      </c>
      <c r="AL3506" s="16">
        <v>0</v>
      </c>
    </row>
    <row r="3507" spans="1:38" x14ac:dyDescent="0.3">
      <c r="A3507" s="24" t="s">
        <v>0</v>
      </c>
      <c r="B3507" t="s">
        <v>266</v>
      </c>
      <c r="C3507" t="s">
        <v>277</v>
      </c>
      <c r="D3507">
        <v>-27.296009999999999</v>
      </c>
      <c r="E3507">
        <v>-48.36168</v>
      </c>
      <c r="F3507" s="24" t="s">
        <v>2</v>
      </c>
      <c r="G3507" s="24" t="s">
        <v>3</v>
      </c>
      <c r="H3507" s="25">
        <v>42047</v>
      </c>
      <c r="I3507" s="12" t="s">
        <v>278</v>
      </c>
      <c r="J3507" s="12" t="s">
        <v>245</v>
      </c>
      <c r="K3507" s="12" t="s">
        <v>271</v>
      </c>
      <c r="L3507" s="24" t="s">
        <v>96</v>
      </c>
      <c r="M3507" s="24" t="s">
        <v>272</v>
      </c>
      <c r="N3507" t="s">
        <v>85</v>
      </c>
      <c r="O3507" s="24">
        <v>3</v>
      </c>
      <c r="P3507">
        <v>5</v>
      </c>
      <c r="Q3507">
        <v>5</v>
      </c>
      <c r="R3507">
        <v>23</v>
      </c>
      <c r="S3507" s="24">
        <v>5.8</v>
      </c>
      <c r="T3507" s="24">
        <v>8.1999999999999993</v>
      </c>
      <c r="U3507" t="s">
        <v>13</v>
      </c>
      <c r="V3507" s="14" t="str">
        <f>VLOOKUP($U3507,look_up!$A$2:J3533,2,FALSE)</f>
        <v>Poliqueta</v>
      </c>
      <c r="W3507" s="14" t="str">
        <f>VLOOKUP($U3507,look_up!$A$2:K3533,3,FALSE)</f>
        <v>Family</v>
      </c>
      <c r="X3507" s="14" t="str">
        <f>VLOOKUP($U3507,look_up!$A$2:L3533,4,FALSE)</f>
        <v>NA</v>
      </c>
      <c r="Y3507" s="14" t="str">
        <f>VLOOKUP($U3507,look_up!A$2:K3533,5,FALSE)</f>
        <v>Animalia</v>
      </c>
      <c r="Z3507" s="14" t="str">
        <f>VLOOKUP($U3507,look_up!A$2:L3533,6,FALSE)</f>
        <v>Annelida</v>
      </c>
      <c r="AA3507" s="14" t="str">
        <f>VLOOKUP($U3507,look_up!A$2:M3533,7,FALSE)</f>
        <v>Polychaeta</v>
      </c>
      <c r="AB3507" s="14" t="str">
        <f>VLOOKUP($U3507,look_up!$A$2:P3533,8,FALSE)</f>
        <v>Sabellida</v>
      </c>
      <c r="AC3507" s="14" t="str">
        <f>VLOOKUP($U3507,look_up!$A$2:Q3533,9,FALSE)</f>
        <v>Sabellidae</v>
      </c>
      <c r="AD3507" s="14">
        <f>VLOOKUP($U3507,look_up!A$2:P3533,10,FALSE)</f>
        <v>985</v>
      </c>
      <c r="AE3507" s="16">
        <v>0</v>
      </c>
      <c r="AF3507" s="24" t="s">
        <v>216</v>
      </c>
      <c r="AG3507">
        <v>40</v>
      </c>
      <c r="AH3507" s="16" t="s">
        <v>301</v>
      </c>
      <c r="AI3507" s="16" t="s">
        <v>11</v>
      </c>
      <c r="AJ3507" s="16" t="s">
        <v>214</v>
      </c>
      <c r="AK3507" s="16" t="s">
        <v>13</v>
      </c>
      <c r="AL3507" s="16">
        <v>0</v>
      </c>
    </row>
    <row r="3508" spans="1:38" x14ac:dyDescent="0.3">
      <c r="A3508" s="24" t="s">
        <v>0</v>
      </c>
      <c r="B3508" t="s">
        <v>266</v>
      </c>
      <c r="C3508" t="s">
        <v>277</v>
      </c>
      <c r="D3508">
        <v>-27.296009999999999</v>
      </c>
      <c r="E3508">
        <v>-48.36168</v>
      </c>
      <c r="F3508" s="24" t="s">
        <v>2</v>
      </c>
      <c r="G3508" s="24" t="s">
        <v>3</v>
      </c>
      <c r="H3508" s="25">
        <v>42047</v>
      </c>
      <c r="I3508" s="12" t="s">
        <v>278</v>
      </c>
      <c r="J3508" s="12" t="s">
        <v>245</v>
      </c>
      <c r="K3508" s="12" t="s">
        <v>271</v>
      </c>
      <c r="L3508" s="24" t="s">
        <v>96</v>
      </c>
      <c r="M3508" s="24" t="s">
        <v>272</v>
      </c>
      <c r="N3508" t="s">
        <v>85</v>
      </c>
      <c r="O3508" s="24">
        <v>1</v>
      </c>
      <c r="P3508">
        <v>10</v>
      </c>
      <c r="Q3508">
        <v>10</v>
      </c>
      <c r="R3508">
        <v>18</v>
      </c>
      <c r="S3508" s="24">
        <v>5.8</v>
      </c>
      <c r="T3508" s="24">
        <v>7.9</v>
      </c>
      <c r="U3508" t="s">
        <v>13</v>
      </c>
      <c r="V3508" s="14" t="str">
        <f>VLOOKUP($U3508,look_up!$A$2:J3534,2,FALSE)</f>
        <v>Poliqueta</v>
      </c>
      <c r="W3508" s="14" t="str">
        <f>VLOOKUP($U3508,look_up!$A$2:K3534,3,FALSE)</f>
        <v>Family</v>
      </c>
      <c r="X3508" s="14" t="str">
        <f>VLOOKUP($U3508,look_up!$A$2:L3534,4,FALSE)</f>
        <v>NA</v>
      </c>
      <c r="Y3508" s="14" t="str">
        <f>VLOOKUP($U3508,look_up!A$2:K3534,5,FALSE)</f>
        <v>Animalia</v>
      </c>
      <c r="Z3508" s="14" t="str">
        <f>VLOOKUP($U3508,look_up!A$2:L3534,6,FALSE)</f>
        <v>Annelida</v>
      </c>
      <c r="AA3508" s="14" t="str">
        <f>VLOOKUP($U3508,look_up!A$2:M3534,7,FALSE)</f>
        <v>Polychaeta</v>
      </c>
      <c r="AB3508" s="14" t="str">
        <f>VLOOKUP($U3508,look_up!$A$2:P3534,8,FALSE)</f>
        <v>Sabellida</v>
      </c>
      <c r="AC3508" s="14" t="str">
        <f>VLOOKUP($U3508,look_up!$A$2:Q3534,9,FALSE)</f>
        <v>Sabellidae</v>
      </c>
      <c r="AD3508" s="14">
        <f>VLOOKUP($U3508,look_up!A$2:P3534,10,FALSE)</f>
        <v>985</v>
      </c>
      <c r="AE3508" s="16">
        <v>0</v>
      </c>
      <c r="AF3508" s="24" t="s">
        <v>216</v>
      </c>
      <c r="AG3508">
        <v>40</v>
      </c>
      <c r="AH3508" s="16" t="s">
        <v>301</v>
      </c>
      <c r="AI3508" s="16" t="s">
        <v>11</v>
      </c>
      <c r="AJ3508" s="16" t="s">
        <v>214</v>
      </c>
      <c r="AK3508" s="16" t="s">
        <v>13</v>
      </c>
      <c r="AL3508" s="16">
        <v>0</v>
      </c>
    </row>
    <row r="3509" spans="1:38" x14ac:dyDescent="0.3">
      <c r="A3509" s="24" t="s">
        <v>0</v>
      </c>
      <c r="B3509" t="s">
        <v>266</v>
      </c>
      <c r="C3509" t="s">
        <v>277</v>
      </c>
      <c r="D3509">
        <v>-27.296009999999999</v>
      </c>
      <c r="E3509">
        <v>-48.36168</v>
      </c>
      <c r="F3509" s="24" t="s">
        <v>2</v>
      </c>
      <c r="G3509" s="24" t="s">
        <v>3</v>
      </c>
      <c r="H3509" s="25">
        <v>42047</v>
      </c>
      <c r="I3509" s="12" t="s">
        <v>278</v>
      </c>
      <c r="J3509" s="12" t="s">
        <v>245</v>
      </c>
      <c r="K3509" s="12" t="s">
        <v>271</v>
      </c>
      <c r="L3509" s="24" t="s">
        <v>96</v>
      </c>
      <c r="M3509" s="24" t="s">
        <v>272</v>
      </c>
      <c r="N3509" t="s">
        <v>85</v>
      </c>
      <c r="O3509" s="24">
        <v>2</v>
      </c>
      <c r="P3509">
        <v>10</v>
      </c>
      <c r="Q3509">
        <v>10</v>
      </c>
      <c r="R3509">
        <v>18</v>
      </c>
      <c r="S3509" s="24">
        <v>5.8</v>
      </c>
      <c r="T3509" s="24">
        <v>7.9</v>
      </c>
      <c r="U3509" t="s">
        <v>13</v>
      </c>
      <c r="V3509" s="14" t="str">
        <f>VLOOKUP($U3509,look_up!$A$2:J3535,2,FALSE)</f>
        <v>Poliqueta</v>
      </c>
      <c r="W3509" s="14" t="str">
        <f>VLOOKUP($U3509,look_up!$A$2:K3535,3,FALSE)</f>
        <v>Family</v>
      </c>
      <c r="X3509" s="14" t="str">
        <f>VLOOKUP($U3509,look_up!$A$2:L3535,4,FALSE)</f>
        <v>NA</v>
      </c>
      <c r="Y3509" s="14" t="str">
        <f>VLOOKUP($U3509,look_up!A$2:K3535,5,FALSE)</f>
        <v>Animalia</v>
      </c>
      <c r="Z3509" s="14" t="str">
        <f>VLOOKUP($U3509,look_up!A$2:L3535,6,FALSE)</f>
        <v>Annelida</v>
      </c>
      <c r="AA3509" s="14" t="str">
        <f>VLOOKUP($U3509,look_up!A$2:M3535,7,FALSE)</f>
        <v>Polychaeta</v>
      </c>
      <c r="AB3509" s="14" t="str">
        <f>VLOOKUP($U3509,look_up!$A$2:P3535,8,FALSE)</f>
        <v>Sabellida</v>
      </c>
      <c r="AC3509" s="14" t="str">
        <f>VLOOKUP($U3509,look_up!$A$2:Q3535,9,FALSE)</f>
        <v>Sabellidae</v>
      </c>
      <c r="AD3509" s="14">
        <f>VLOOKUP($U3509,look_up!A$2:P3535,10,FALSE)</f>
        <v>985</v>
      </c>
      <c r="AE3509" s="16">
        <v>0</v>
      </c>
      <c r="AF3509" s="24" t="s">
        <v>216</v>
      </c>
      <c r="AG3509">
        <v>40</v>
      </c>
      <c r="AH3509" s="16" t="s">
        <v>301</v>
      </c>
      <c r="AI3509" s="16" t="s">
        <v>11</v>
      </c>
      <c r="AJ3509" s="16" t="s">
        <v>214</v>
      </c>
      <c r="AK3509" s="16" t="s">
        <v>13</v>
      </c>
      <c r="AL3509" s="16">
        <v>0</v>
      </c>
    </row>
    <row r="3510" spans="1:38" x14ac:dyDescent="0.3">
      <c r="A3510" s="24" t="s">
        <v>0</v>
      </c>
      <c r="B3510" t="s">
        <v>266</v>
      </c>
      <c r="C3510" t="s">
        <v>277</v>
      </c>
      <c r="D3510">
        <v>-27.296009999999999</v>
      </c>
      <c r="E3510">
        <v>-48.36168</v>
      </c>
      <c r="F3510" s="24" t="s">
        <v>2</v>
      </c>
      <c r="G3510" s="24" t="s">
        <v>3</v>
      </c>
      <c r="H3510" s="25">
        <v>42047</v>
      </c>
      <c r="I3510" s="12" t="s">
        <v>278</v>
      </c>
      <c r="J3510" s="12" t="s">
        <v>245</v>
      </c>
      <c r="K3510" s="12" t="s">
        <v>271</v>
      </c>
      <c r="L3510" s="24" t="s">
        <v>96</v>
      </c>
      <c r="M3510" s="24" t="s">
        <v>272</v>
      </c>
      <c r="N3510" t="s">
        <v>85</v>
      </c>
      <c r="O3510" s="24">
        <v>3</v>
      </c>
      <c r="P3510">
        <v>10</v>
      </c>
      <c r="Q3510">
        <v>10</v>
      </c>
      <c r="R3510">
        <v>18</v>
      </c>
      <c r="S3510" s="24">
        <v>5.8</v>
      </c>
      <c r="T3510" s="24">
        <v>7.9</v>
      </c>
      <c r="U3510" t="s">
        <v>13</v>
      </c>
      <c r="V3510" s="14" t="str">
        <f>VLOOKUP($U3510,look_up!$A$2:J3536,2,FALSE)</f>
        <v>Poliqueta</v>
      </c>
      <c r="W3510" s="14" t="str">
        <f>VLOOKUP($U3510,look_up!$A$2:K3536,3,FALSE)</f>
        <v>Family</v>
      </c>
      <c r="X3510" s="14" t="str">
        <f>VLOOKUP($U3510,look_up!$A$2:L3536,4,FALSE)</f>
        <v>NA</v>
      </c>
      <c r="Y3510" s="14" t="str">
        <f>VLOOKUP($U3510,look_up!A$2:K3536,5,FALSE)</f>
        <v>Animalia</v>
      </c>
      <c r="Z3510" s="14" t="str">
        <f>VLOOKUP($U3510,look_up!A$2:L3536,6,FALSE)</f>
        <v>Annelida</v>
      </c>
      <c r="AA3510" s="14" t="str">
        <f>VLOOKUP($U3510,look_up!A$2:M3536,7,FALSE)</f>
        <v>Polychaeta</v>
      </c>
      <c r="AB3510" s="14" t="str">
        <f>VLOOKUP($U3510,look_up!$A$2:P3536,8,FALSE)</f>
        <v>Sabellida</v>
      </c>
      <c r="AC3510" s="14" t="str">
        <f>VLOOKUP($U3510,look_up!$A$2:Q3536,9,FALSE)</f>
        <v>Sabellidae</v>
      </c>
      <c r="AD3510" s="14">
        <f>VLOOKUP($U3510,look_up!A$2:P3536,10,FALSE)</f>
        <v>985</v>
      </c>
      <c r="AE3510" s="16">
        <v>0</v>
      </c>
      <c r="AF3510" s="24" t="s">
        <v>216</v>
      </c>
      <c r="AG3510">
        <v>40</v>
      </c>
      <c r="AH3510" s="16" t="s">
        <v>301</v>
      </c>
      <c r="AI3510" s="16" t="s">
        <v>11</v>
      </c>
      <c r="AJ3510" s="16" t="s">
        <v>214</v>
      </c>
      <c r="AK3510" s="16" t="s">
        <v>13</v>
      </c>
      <c r="AL3510" s="16">
        <v>0</v>
      </c>
    </row>
    <row r="3511" spans="1:38" x14ac:dyDescent="0.3">
      <c r="A3511" s="24" t="s">
        <v>0</v>
      </c>
      <c r="B3511" t="s">
        <v>1</v>
      </c>
      <c r="C3511" t="s">
        <v>279</v>
      </c>
      <c r="D3511">
        <v>-27.271709999999999</v>
      </c>
      <c r="E3511">
        <v>-48.331710000000001</v>
      </c>
      <c r="F3511" s="24" t="s">
        <v>2</v>
      </c>
      <c r="G3511" s="24" t="s">
        <v>3</v>
      </c>
      <c r="H3511" s="25">
        <v>42039</v>
      </c>
      <c r="I3511" s="12" t="s">
        <v>280</v>
      </c>
      <c r="J3511" s="12" t="s">
        <v>245</v>
      </c>
      <c r="K3511" s="12" t="s">
        <v>271</v>
      </c>
      <c r="L3511" s="24" t="s">
        <v>96</v>
      </c>
      <c r="M3511" s="24" t="s">
        <v>313</v>
      </c>
      <c r="N3511" t="s">
        <v>85</v>
      </c>
      <c r="O3511" s="24">
        <v>1</v>
      </c>
      <c r="P3511">
        <v>5</v>
      </c>
      <c r="Q3511">
        <v>5</v>
      </c>
      <c r="R3511">
        <v>27</v>
      </c>
      <c r="S3511" s="24">
        <v>20</v>
      </c>
      <c r="T3511" s="24">
        <v>20</v>
      </c>
      <c r="U3511" t="s">
        <v>13</v>
      </c>
      <c r="V3511" s="14" t="str">
        <f>VLOOKUP($U3511,look_up!$A$2:J3537,2,FALSE)</f>
        <v>Poliqueta</v>
      </c>
      <c r="W3511" s="14" t="str">
        <f>VLOOKUP($U3511,look_up!$A$2:K3537,3,FALSE)</f>
        <v>Family</v>
      </c>
      <c r="X3511" s="14" t="str">
        <f>VLOOKUP($U3511,look_up!$A$2:L3537,4,FALSE)</f>
        <v>NA</v>
      </c>
      <c r="Y3511" s="14" t="str">
        <f>VLOOKUP($U3511,look_up!A$2:K3537,5,FALSE)</f>
        <v>Animalia</v>
      </c>
      <c r="Z3511" s="14" t="str">
        <f>VLOOKUP($U3511,look_up!A$2:L3537,6,FALSE)</f>
        <v>Annelida</v>
      </c>
      <c r="AA3511" s="14" t="str">
        <f>VLOOKUP($U3511,look_up!A$2:M3537,7,FALSE)</f>
        <v>Polychaeta</v>
      </c>
      <c r="AB3511" s="14" t="str">
        <f>VLOOKUP($U3511,look_up!$A$2:P3537,8,FALSE)</f>
        <v>Sabellida</v>
      </c>
      <c r="AC3511" s="14" t="str">
        <f>VLOOKUP($U3511,look_up!$A$2:Q3537,9,FALSE)</f>
        <v>Sabellidae</v>
      </c>
      <c r="AD3511" s="14">
        <f>VLOOKUP($U3511,look_up!A$2:P3537,10,FALSE)</f>
        <v>985</v>
      </c>
      <c r="AE3511" s="16">
        <v>1</v>
      </c>
      <c r="AF3511" s="24" t="s">
        <v>216</v>
      </c>
      <c r="AG3511">
        <v>40</v>
      </c>
      <c r="AH3511" s="16" t="s">
        <v>301</v>
      </c>
      <c r="AI3511" s="16" t="s">
        <v>11</v>
      </c>
      <c r="AJ3511" s="16" t="s">
        <v>214</v>
      </c>
      <c r="AK3511" s="16" t="s">
        <v>13</v>
      </c>
      <c r="AL3511" s="16">
        <v>1</v>
      </c>
    </row>
    <row r="3512" spans="1:38" x14ac:dyDescent="0.3">
      <c r="A3512" s="24" t="s">
        <v>0</v>
      </c>
      <c r="B3512" t="s">
        <v>1</v>
      </c>
      <c r="C3512" t="s">
        <v>279</v>
      </c>
      <c r="D3512">
        <v>-27.271709999999999</v>
      </c>
      <c r="E3512">
        <v>-48.331710000000001</v>
      </c>
      <c r="F3512" s="24" t="s">
        <v>2</v>
      </c>
      <c r="G3512" s="24" t="s">
        <v>3</v>
      </c>
      <c r="H3512" s="25">
        <v>42039</v>
      </c>
      <c r="I3512" s="12" t="s">
        <v>280</v>
      </c>
      <c r="J3512" s="12" t="s">
        <v>245</v>
      </c>
      <c r="K3512" s="12" t="s">
        <v>271</v>
      </c>
      <c r="L3512" s="24" t="s">
        <v>96</v>
      </c>
      <c r="M3512" s="24" t="s">
        <v>313</v>
      </c>
      <c r="N3512" t="s">
        <v>85</v>
      </c>
      <c r="O3512" s="24">
        <v>2</v>
      </c>
      <c r="P3512">
        <v>5</v>
      </c>
      <c r="Q3512">
        <v>5</v>
      </c>
      <c r="R3512">
        <v>27</v>
      </c>
      <c r="S3512" s="24">
        <v>20</v>
      </c>
      <c r="T3512" s="24">
        <v>20</v>
      </c>
      <c r="U3512" t="s">
        <v>13</v>
      </c>
      <c r="V3512" s="14" t="str">
        <f>VLOOKUP($U3512,look_up!$A$2:J3538,2,FALSE)</f>
        <v>Poliqueta</v>
      </c>
      <c r="W3512" s="14" t="str">
        <f>VLOOKUP($U3512,look_up!$A$2:K3538,3,FALSE)</f>
        <v>Family</v>
      </c>
      <c r="X3512" s="14" t="str">
        <f>VLOOKUP($U3512,look_up!$A$2:L3538,4,FALSE)</f>
        <v>NA</v>
      </c>
      <c r="Y3512" s="14" t="str">
        <f>VLOOKUP($U3512,look_up!A$2:K3538,5,FALSE)</f>
        <v>Animalia</v>
      </c>
      <c r="Z3512" s="14" t="str">
        <f>VLOOKUP($U3512,look_up!A$2:L3538,6,FALSE)</f>
        <v>Annelida</v>
      </c>
      <c r="AA3512" s="14" t="str">
        <f>VLOOKUP($U3512,look_up!A$2:M3538,7,FALSE)</f>
        <v>Polychaeta</v>
      </c>
      <c r="AB3512" s="14" t="str">
        <f>VLOOKUP($U3512,look_up!$A$2:P3538,8,FALSE)</f>
        <v>Sabellida</v>
      </c>
      <c r="AC3512" s="14" t="str">
        <f>VLOOKUP($U3512,look_up!$A$2:Q3538,9,FALSE)</f>
        <v>Sabellidae</v>
      </c>
      <c r="AD3512" s="14">
        <f>VLOOKUP($U3512,look_up!A$2:P3538,10,FALSE)</f>
        <v>985</v>
      </c>
      <c r="AE3512" s="16">
        <v>1</v>
      </c>
      <c r="AF3512" s="24" t="s">
        <v>216</v>
      </c>
      <c r="AG3512">
        <v>40</v>
      </c>
      <c r="AH3512" s="16" t="s">
        <v>301</v>
      </c>
      <c r="AI3512" s="16" t="s">
        <v>11</v>
      </c>
      <c r="AJ3512" s="16" t="s">
        <v>214</v>
      </c>
      <c r="AK3512" s="16" t="s">
        <v>13</v>
      </c>
      <c r="AL3512" s="16">
        <v>1</v>
      </c>
    </row>
    <row r="3513" spans="1:38" x14ac:dyDescent="0.3">
      <c r="A3513" s="24" t="s">
        <v>0</v>
      </c>
      <c r="B3513" t="s">
        <v>1</v>
      </c>
      <c r="C3513" t="s">
        <v>279</v>
      </c>
      <c r="D3513">
        <v>-27.271709999999999</v>
      </c>
      <c r="E3513">
        <v>-48.331710000000001</v>
      </c>
      <c r="F3513" s="24" t="s">
        <v>2</v>
      </c>
      <c r="G3513" s="24" t="s">
        <v>3</v>
      </c>
      <c r="H3513" s="25">
        <v>42039</v>
      </c>
      <c r="I3513" s="12" t="s">
        <v>280</v>
      </c>
      <c r="J3513" s="12" t="s">
        <v>245</v>
      </c>
      <c r="K3513" s="12" t="s">
        <v>271</v>
      </c>
      <c r="L3513" s="24" t="s">
        <v>96</v>
      </c>
      <c r="M3513" s="24" t="s">
        <v>313</v>
      </c>
      <c r="N3513" t="s">
        <v>85</v>
      </c>
      <c r="O3513" s="24">
        <v>3</v>
      </c>
      <c r="P3513">
        <v>5</v>
      </c>
      <c r="Q3513">
        <v>5</v>
      </c>
      <c r="R3513">
        <v>27</v>
      </c>
      <c r="S3513" s="24">
        <v>20</v>
      </c>
      <c r="T3513" s="24">
        <v>20</v>
      </c>
      <c r="U3513" t="s">
        <v>13</v>
      </c>
      <c r="V3513" s="14" t="str">
        <f>VLOOKUP($U3513,look_up!$A$2:J3539,2,FALSE)</f>
        <v>Poliqueta</v>
      </c>
      <c r="W3513" s="14" t="str">
        <f>VLOOKUP($U3513,look_up!$A$2:K3539,3,FALSE)</f>
        <v>Family</v>
      </c>
      <c r="X3513" s="14" t="str">
        <f>VLOOKUP($U3513,look_up!$A$2:L3539,4,FALSE)</f>
        <v>NA</v>
      </c>
      <c r="Y3513" s="14" t="str">
        <f>VLOOKUP($U3513,look_up!A$2:K3539,5,FALSE)</f>
        <v>Animalia</v>
      </c>
      <c r="Z3513" s="14" t="str">
        <f>VLOOKUP($U3513,look_up!A$2:L3539,6,FALSE)</f>
        <v>Annelida</v>
      </c>
      <c r="AA3513" s="14" t="str">
        <f>VLOOKUP($U3513,look_up!A$2:M3539,7,FALSE)</f>
        <v>Polychaeta</v>
      </c>
      <c r="AB3513" s="14" t="str">
        <f>VLOOKUP($U3513,look_up!$A$2:P3539,8,FALSE)</f>
        <v>Sabellida</v>
      </c>
      <c r="AC3513" s="14" t="str">
        <f>VLOOKUP($U3513,look_up!$A$2:Q3539,9,FALSE)</f>
        <v>Sabellidae</v>
      </c>
      <c r="AD3513" s="14">
        <f>VLOOKUP($U3513,look_up!A$2:P3539,10,FALSE)</f>
        <v>985</v>
      </c>
      <c r="AE3513" s="16">
        <v>2</v>
      </c>
      <c r="AF3513" s="24" t="s">
        <v>216</v>
      </c>
      <c r="AG3513">
        <v>40</v>
      </c>
      <c r="AH3513" s="16" t="s">
        <v>301</v>
      </c>
      <c r="AI3513" s="16" t="s">
        <v>11</v>
      </c>
      <c r="AJ3513" s="16" t="s">
        <v>214</v>
      </c>
      <c r="AK3513" s="16" t="s">
        <v>13</v>
      </c>
      <c r="AL3513" s="16">
        <v>2</v>
      </c>
    </row>
    <row r="3514" spans="1:38" x14ac:dyDescent="0.3">
      <c r="A3514" s="24" t="s">
        <v>0</v>
      </c>
      <c r="B3514" t="s">
        <v>1</v>
      </c>
      <c r="C3514" t="s">
        <v>279</v>
      </c>
      <c r="D3514">
        <v>-27.271709999999999</v>
      </c>
      <c r="E3514">
        <v>-48.331710000000001</v>
      </c>
      <c r="F3514" s="24" t="s">
        <v>2</v>
      </c>
      <c r="G3514" s="24" t="s">
        <v>3</v>
      </c>
      <c r="H3514" s="25">
        <v>42039</v>
      </c>
      <c r="I3514" s="12" t="s">
        <v>280</v>
      </c>
      <c r="J3514" s="12" t="s">
        <v>245</v>
      </c>
      <c r="K3514" s="12" t="s">
        <v>271</v>
      </c>
      <c r="L3514" s="24" t="s">
        <v>96</v>
      </c>
      <c r="M3514" s="24" t="s">
        <v>313</v>
      </c>
      <c r="N3514" t="s">
        <v>86</v>
      </c>
      <c r="O3514" s="24">
        <v>1</v>
      </c>
      <c r="P3514">
        <v>11</v>
      </c>
      <c r="Q3514">
        <v>11</v>
      </c>
      <c r="R3514" t="s">
        <v>18</v>
      </c>
      <c r="S3514" s="24">
        <v>20</v>
      </c>
      <c r="T3514" s="24">
        <v>15</v>
      </c>
      <c r="U3514" t="s">
        <v>13</v>
      </c>
      <c r="V3514" s="14" t="str">
        <f>VLOOKUP($U3514,look_up!$A$2:J3540,2,FALSE)</f>
        <v>Poliqueta</v>
      </c>
      <c r="W3514" s="14" t="str">
        <f>VLOOKUP($U3514,look_up!$A$2:K3540,3,FALSE)</f>
        <v>Family</v>
      </c>
      <c r="X3514" s="14" t="str">
        <f>VLOOKUP($U3514,look_up!$A$2:L3540,4,FALSE)</f>
        <v>NA</v>
      </c>
      <c r="Y3514" s="14" t="str">
        <f>VLOOKUP($U3514,look_up!A$2:K3540,5,FALSE)</f>
        <v>Animalia</v>
      </c>
      <c r="Z3514" s="14" t="str">
        <f>VLOOKUP($U3514,look_up!A$2:L3540,6,FALSE)</f>
        <v>Annelida</v>
      </c>
      <c r="AA3514" s="14" t="str">
        <f>VLOOKUP($U3514,look_up!A$2:M3540,7,FALSE)</f>
        <v>Polychaeta</v>
      </c>
      <c r="AB3514" s="14" t="str">
        <f>VLOOKUP($U3514,look_up!$A$2:P3540,8,FALSE)</f>
        <v>Sabellida</v>
      </c>
      <c r="AC3514" s="14" t="str">
        <f>VLOOKUP($U3514,look_up!$A$2:Q3540,9,FALSE)</f>
        <v>Sabellidae</v>
      </c>
      <c r="AD3514" s="14">
        <f>VLOOKUP($U3514,look_up!A$2:P3540,10,FALSE)</f>
        <v>985</v>
      </c>
      <c r="AE3514" s="16">
        <v>9</v>
      </c>
      <c r="AF3514" s="24" t="s">
        <v>216</v>
      </c>
      <c r="AG3514">
        <v>40</v>
      </c>
      <c r="AH3514" s="16" t="s">
        <v>301</v>
      </c>
      <c r="AI3514" s="16" t="s">
        <v>11</v>
      </c>
      <c r="AJ3514" s="16" t="s">
        <v>214</v>
      </c>
      <c r="AK3514" s="16" t="s">
        <v>13</v>
      </c>
      <c r="AL3514" s="16">
        <v>9</v>
      </c>
    </row>
    <row r="3515" spans="1:38" x14ac:dyDescent="0.3">
      <c r="A3515" s="24" t="s">
        <v>0</v>
      </c>
      <c r="B3515" t="s">
        <v>1</v>
      </c>
      <c r="C3515" t="s">
        <v>279</v>
      </c>
      <c r="D3515">
        <v>-27.271709999999999</v>
      </c>
      <c r="E3515">
        <v>-48.331710000000001</v>
      </c>
      <c r="F3515" s="24" t="s">
        <v>2</v>
      </c>
      <c r="G3515" s="24" t="s">
        <v>3</v>
      </c>
      <c r="H3515" s="25">
        <v>42039</v>
      </c>
      <c r="I3515" s="12" t="s">
        <v>280</v>
      </c>
      <c r="J3515" s="12" t="s">
        <v>245</v>
      </c>
      <c r="K3515" s="12" t="s">
        <v>271</v>
      </c>
      <c r="L3515" s="24" t="s">
        <v>96</v>
      </c>
      <c r="M3515" s="24" t="s">
        <v>313</v>
      </c>
      <c r="N3515" t="s">
        <v>86</v>
      </c>
      <c r="O3515" s="24">
        <v>2</v>
      </c>
      <c r="P3515">
        <v>11</v>
      </c>
      <c r="Q3515">
        <v>11</v>
      </c>
      <c r="R3515" t="s">
        <v>18</v>
      </c>
      <c r="S3515" s="24">
        <v>20</v>
      </c>
      <c r="T3515" s="24">
        <v>15</v>
      </c>
      <c r="U3515" t="s">
        <v>13</v>
      </c>
      <c r="V3515" s="14" t="str">
        <f>VLOOKUP($U3515,look_up!$A$2:J3541,2,FALSE)</f>
        <v>Poliqueta</v>
      </c>
      <c r="W3515" s="14" t="str">
        <f>VLOOKUP($U3515,look_up!$A$2:K3541,3,FALSE)</f>
        <v>Family</v>
      </c>
      <c r="X3515" s="14" t="str">
        <f>VLOOKUP($U3515,look_up!$A$2:L3541,4,FALSE)</f>
        <v>NA</v>
      </c>
      <c r="Y3515" s="14" t="str">
        <f>VLOOKUP($U3515,look_up!A$2:K3541,5,FALSE)</f>
        <v>Animalia</v>
      </c>
      <c r="Z3515" s="14" t="str">
        <f>VLOOKUP($U3515,look_up!A$2:L3541,6,FALSE)</f>
        <v>Annelida</v>
      </c>
      <c r="AA3515" s="14" t="str">
        <f>VLOOKUP($U3515,look_up!A$2:M3541,7,FALSE)</f>
        <v>Polychaeta</v>
      </c>
      <c r="AB3515" s="14" t="str">
        <f>VLOOKUP($U3515,look_up!$A$2:P3541,8,FALSE)</f>
        <v>Sabellida</v>
      </c>
      <c r="AC3515" s="14" t="str">
        <f>VLOOKUP($U3515,look_up!$A$2:Q3541,9,FALSE)</f>
        <v>Sabellidae</v>
      </c>
      <c r="AD3515" s="14">
        <f>VLOOKUP($U3515,look_up!A$2:P3541,10,FALSE)</f>
        <v>985</v>
      </c>
      <c r="AE3515" s="16">
        <v>5</v>
      </c>
      <c r="AF3515" s="24" t="s">
        <v>216</v>
      </c>
      <c r="AG3515">
        <v>40</v>
      </c>
      <c r="AH3515" s="16" t="s">
        <v>301</v>
      </c>
      <c r="AI3515" s="16" t="s">
        <v>11</v>
      </c>
      <c r="AJ3515" s="16" t="s">
        <v>214</v>
      </c>
      <c r="AK3515" s="16" t="s">
        <v>13</v>
      </c>
      <c r="AL3515" s="16">
        <v>5</v>
      </c>
    </row>
    <row r="3516" spans="1:38" x14ac:dyDescent="0.3">
      <c r="A3516" s="24" t="s">
        <v>0</v>
      </c>
      <c r="B3516" t="s">
        <v>1</v>
      </c>
      <c r="C3516" t="s">
        <v>279</v>
      </c>
      <c r="D3516">
        <v>-27.271709999999999</v>
      </c>
      <c r="E3516">
        <v>-48.331710000000001</v>
      </c>
      <c r="F3516" s="24" t="s">
        <v>2</v>
      </c>
      <c r="G3516" s="24" t="s">
        <v>3</v>
      </c>
      <c r="H3516" s="25">
        <v>42039</v>
      </c>
      <c r="I3516" s="12" t="s">
        <v>280</v>
      </c>
      <c r="J3516" s="12" t="s">
        <v>245</v>
      </c>
      <c r="K3516" s="12" t="s">
        <v>271</v>
      </c>
      <c r="L3516" s="24" t="s">
        <v>96</v>
      </c>
      <c r="M3516" s="24" t="s">
        <v>313</v>
      </c>
      <c r="N3516" t="s">
        <v>86</v>
      </c>
      <c r="O3516" s="24">
        <v>3</v>
      </c>
      <c r="P3516">
        <v>11</v>
      </c>
      <c r="Q3516">
        <v>11</v>
      </c>
      <c r="R3516" t="s">
        <v>18</v>
      </c>
      <c r="S3516" s="24">
        <v>20</v>
      </c>
      <c r="T3516" s="24">
        <v>15</v>
      </c>
      <c r="U3516" t="s">
        <v>13</v>
      </c>
      <c r="V3516" s="14" t="str">
        <f>VLOOKUP($U3516,look_up!$A$2:J3542,2,FALSE)</f>
        <v>Poliqueta</v>
      </c>
      <c r="W3516" s="14" t="str">
        <f>VLOOKUP($U3516,look_up!$A$2:K3542,3,FALSE)</f>
        <v>Family</v>
      </c>
      <c r="X3516" s="14" t="str">
        <f>VLOOKUP($U3516,look_up!$A$2:L3542,4,FALSE)</f>
        <v>NA</v>
      </c>
      <c r="Y3516" s="14" t="str">
        <f>VLOOKUP($U3516,look_up!A$2:K3542,5,FALSE)</f>
        <v>Animalia</v>
      </c>
      <c r="Z3516" s="14" t="str">
        <f>VLOOKUP($U3516,look_up!A$2:L3542,6,FALSE)</f>
        <v>Annelida</v>
      </c>
      <c r="AA3516" s="14" t="str">
        <f>VLOOKUP($U3516,look_up!A$2:M3542,7,FALSE)</f>
        <v>Polychaeta</v>
      </c>
      <c r="AB3516" s="14" t="str">
        <f>VLOOKUP($U3516,look_up!$A$2:P3542,8,FALSE)</f>
        <v>Sabellida</v>
      </c>
      <c r="AC3516" s="14" t="str">
        <f>VLOOKUP($U3516,look_up!$A$2:Q3542,9,FALSE)</f>
        <v>Sabellidae</v>
      </c>
      <c r="AD3516" s="14">
        <f>VLOOKUP($U3516,look_up!A$2:P3542,10,FALSE)</f>
        <v>985</v>
      </c>
      <c r="AE3516" s="16">
        <v>4</v>
      </c>
      <c r="AF3516" s="24" t="s">
        <v>216</v>
      </c>
      <c r="AG3516">
        <v>40</v>
      </c>
      <c r="AH3516" s="16" t="s">
        <v>301</v>
      </c>
      <c r="AI3516" s="16" t="s">
        <v>11</v>
      </c>
      <c r="AJ3516" s="16" t="s">
        <v>214</v>
      </c>
      <c r="AK3516" s="16" t="s">
        <v>13</v>
      </c>
      <c r="AL3516" s="16">
        <v>4</v>
      </c>
    </row>
    <row r="3517" spans="1:38" x14ac:dyDescent="0.3">
      <c r="A3517" s="24" t="s">
        <v>0</v>
      </c>
      <c r="B3517" t="s">
        <v>308</v>
      </c>
      <c r="C3517" t="s">
        <v>281</v>
      </c>
      <c r="D3517">
        <v>-27.274239999999999</v>
      </c>
      <c r="E3517">
        <v>-48.3339</v>
      </c>
      <c r="F3517" s="24" t="s">
        <v>2</v>
      </c>
      <c r="G3517" s="24" t="s">
        <v>3</v>
      </c>
      <c r="H3517" s="25">
        <v>42031</v>
      </c>
      <c r="I3517" s="12" t="s">
        <v>282</v>
      </c>
      <c r="J3517" s="12" t="s">
        <v>270</v>
      </c>
      <c r="K3517" s="12" t="s">
        <v>271</v>
      </c>
      <c r="L3517" s="24" t="s">
        <v>96</v>
      </c>
      <c r="M3517" s="24" t="s">
        <v>313</v>
      </c>
      <c r="N3517" t="s">
        <v>85</v>
      </c>
      <c r="O3517" s="24">
        <v>1</v>
      </c>
      <c r="P3517">
        <v>5</v>
      </c>
      <c r="Q3517">
        <v>5</v>
      </c>
      <c r="R3517">
        <v>27</v>
      </c>
      <c r="S3517" s="24">
        <v>4.7</v>
      </c>
      <c r="T3517" s="24">
        <v>3.4</v>
      </c>
      <c r="U3517" t="s">
        <v>13</v>
      </c>
      <c r="V3517" s="14" t="str">
        <f>VLOOKUP($U3517,look_up!$A$2:J3543,2,FALSE)</f>
        <v>Poliqueta</v>
      </c>
      <c r="W3517" s="14" t="str">
        <f>VLOOKUP($U3517,look_up!$A$2:K3543,3,FALSE)</f>
        <v>Family</v>
      </c>
      <c r="X3517" s="14" t="str">
        <f>VLOOKUP($U3517,look_up!$A$2:L3543,4,FALSE)</f>
        <v>NA</v>
      </c>
      <c r="Y3517" s="14" t="str">
        <f>VLOOKUP($U3517,look_up!A$2:K3543,5,FALSE)</f>
        <v>Animalia</v>
      </c>
      <c r="Z3517" s="14" t="str">
        <f>VLOOKUP($U3517,look_up!A$2:L3543,6,FALSE)</f>
        <v>Annelida</v>
      </c>
      <c r="AA3517" s="14" t="str">
        <f>VLOOKUP($U3517,look_up!A$2:M3543,7,FALSE)</f>
        <v>Polychaeta</v>
      </c>
      <c r="AB3517" s="14" t="str">
        <f>VLOOKUP($U3517,look_up!$A$2:P3543,8,FALSE)</f>
        <v>Sabellida</v>
      </c>
      <c r="AC3517" s="14" t="str">
        <f>VLOOKUP($U3517,look_up!$A$2:Q3543,9,FALSE)</f>
        <v>Sabellidae</v>
      </c>
      <c r="AD3517" s="14">
        <f>VLOOKUP($U3517,look_up!A$2:P3543,10,FALSE)</f>
        <v>985</v>
      </c>
      <c r="AE3517" s="16">
        <v>0</v>
      </c>
      <c r="AF3517" s="24" t="s">
        <v>216</v>
      </c>
      <c r="AG3517">
        <v>40</v>
      </c>
      <c r="AH3517" s="16" t="s">
        <v>301</v>
      </c>
      <c r="AI3517" s="16" t="s">
        <v>11</v>
      </c>
      <c r="AJ3517" s="16" t="s">
        <v>214</v>
      </c>
      <c r="AK3517" s="16" t="s">
        <v>13</v>
      </c>
      <c r="AL3517" s="16">
        <v>0</v>
      </c>
    </row>
    <row r="3518" spans="1:38" x14ac:dyDescent="0.3">
      <c r="A3518" s="24" t="s">
        <v>0</v>
      </c>
      <c r="B3518" t="s">
        <v>308</v>
      </c>
      <c r="C3518" t="s">
        <v>281</v>
      </c>
      <c r="D3518">
        <v>-27.274239999999999</v>
      </c>
      <c r="E3518">
        <v>-48.3339</v>
      </c>
      <c r="F3518" s="24" t="s">
        <v>2</v>
      </c>
      <c r="G3518" s="24" t="s">
        <v>3</v>
      </c>
      <c r="H3518" s="25">
        <v>42031</v>
      </c>
      <c r="I3518" s="12" t="s">
        <v>282</v>
      </c>
      <c r="J3518" s="12" t="s">
        <v>270</v>
      </c>
      <c r="K3518" s="12" t="s">
        <v>271</v>
      </c>
      <c r="L3518" s="24" t="s">
        <v>96</v>
      </c>
      <c r="M3518" s="24" t="s">
        <v>313</v>
      </c>
      <c r="N3518" t="s">
        <v>85</v>
      </c>
      <c r="O3518" s="24">
        <v>2</v>
      </c>
      <c r="P3518">
        <v>5</v>
      </c>
      <c r="Q3518">
        <v>5</v>
      </c>
      <c r="R3518">
        <v>27</v>
      </c>
      <c r="S3518" s="24">
        <v>4.7</v>
      </c>
      <c r="T3518" s="24">
        <v>3.4</v>
      </c>
      <c r="U3518" t="s">
        <v>13</v>
      </c>
      <c r="V3518" s="14" t="str">
        <f>VLOOKUP($U3518,look_up!$A$2:J3544,2,FALSE)</f>
        <v>Poliqueta</v>
      </c>
      <c r="W3518" s="14" t="str">
        <f>VLOOKUP($U3518,look_up!$A$2:K3544,3,FALSE)</f>
        <v>Family</v>
      </c>
      <c r="X3518" s="14" t="str">
        <f>VLOOKUP($U3518,look_up!$A$2:L3544,4,FALSE)</f>
        <v>NA</v>
      </c>
      <c r="Y3518" s="14" t="str">
        <f>VLOOKUP($U3518,look_up!A$2:K3544,5,FALSE)</f>
        <v>Animalia</v>
      </c>
      <c r="Z3518" s="14" t="str">
        <f>VLOOKUP($U3518,look_up!A$2:L3544,6,FALSE)</f>
        <v>Annelida</v>
      </c>
      <c r="AA3518" s="14" t="str">
        <f>VLOOKUP($U3518,look_up!A$2:M3544,7,FALSE)</f>
        <v>Polychaeta</v>
      </c>
      <c r="AB3518" s="14" t="str">
        <f>VLOOKUP($U3518,look_up!$A$2:P3544,8,FALSE)</f>
        <v>Sabellida</v>
      </c>
      <c r="AC3518" s="14" t="str">
        <f>VLOOKUP($U3518,look_up!$A$2:Q3544,9,FALSE)</f>
        <v>Sabellidae</v>
      </c>
      <c r="AD3518" s="14">
        <f>VLOOKUP($U3518,look_up!A$2:P3544,10,FALSE)</f>
        <v>985</v>
      </c>
      <c r="AE3518" s="16">
        <v>0</v>
      </c>
      <c r="AF3518" s="24" t="s">
        <v>216</v>
      </c>
      <c r="AG3518">
        <v>40</v>
      </c>
      <c r="AH3518" s="16" t="s">
        <v>301</v>
      </c>
      <c r="AI3518" s="16" t="s">
        <v>11</v>
      </c>
      <c r="AJ3518" s="16" t="s">
        <v>214</v>
      </c>
      <c r="AK3518" s="16" t="s">
        <v>13</v>
      </c>
      <c r="AL3518" s="16">
        <v>0</v>
      </c>
    </row>
    <row r="3519" spans="1:38" x14ac:dyDescent="0.3">
      <c r="A3519" s="24" t="s">
        <v>0</v>
      </c>
      <c r="B3519" t="s">
        <v>308</v>
      </c>
      <c r="C3519" t="s">
        <v>281</v>
      </c>
      <c r="D3519">
        <v>-27.274239999999999</v>
      </c>
      <c r="E3519">
        <v>-48.3339</v>
      </c>
      <c r="F3519" s="24" t="s">
        <v>2</v>
      </c>
      <c r="G3519" s="24" t="s">
        <v>3</v>
      </c>
      <c r="H3519" s="25">
        <v>42031</v>
      </c>
      <c r="I3519" s="12" t="s">
        <v>282</v>
      </c>
      <c r="J3519" s="12" t="s">
        <v>270</v>
      </c>
      <c r="K3519" s="12" t="s">
        <v>271</v>
      </c>
      <c r="L3519" s="24" t="s">
        <v>96</v>
      </c>
      <c r="M3519" s="24" t="s">
        <v>313</v>
      </c>
      <c r="N3519" t="s">
        <v>85</v>
      </c>
      <c r="O3519" s="24">
        <v>3</v>
      </c>
      <c r="P3519">
        <v>5</v>
      </c>
      <c r="Q3519">
        <v>5</v>
      </c>
      <c r="R3519">
        <v>27</v>
      </c>
      <c r="S3519" s="24">
        <v>4.7</v>
      </c>
      <c r="T3519" s="24">
        <v>3.4</v>
      </c>
      <c r="U3519" t="s">
        <v>13</v>
      </c>
      <c r="V3519" s="14" t="str">
        <f>VLOOKUP($U3519,look_up!$A$2:J3545,2,FALSE)</f>
        <v>Poliqueta</v>
      </c>
      <c r="W3519" s="14" t="str">
        <f>VLOOKUP($U3519,look_up!$A$2:K3545,3,FALSE)</f>
        <v>Family</v>
      </c>
      <c r="X3519" s="14" t="str">
        <f>VLOOKUP($U3519,look_up!$A$2:L3545,4,FALSE)</f>
        <v>NA</v>
      </c>
      <c r="Y3519" s="14" t="str">
        <f>VLOOKUP($U3519,look_up!A$2:K3545,5,FALSE)</f>
        <v>Animalia</v>
      </c>
      <c r="Z3519" s="14" t="str">
        <f>VLOOKUP($U3519,look_up!A$2:L3545,6,FALSE)</f>
        <v>Annelida</v>
      </c>
      <c r="AA3519" s="14" t="str">
        <f>VLOOKUP($U3519,look_up!A$2:M3545,7,FALSE)</f>
        <v>Polychaeta</v>
      </c>
      <c r="AB3519" s="14" t="str">
        <f>VLOOKUP($U3519,look_up!$A$2:P3545,8,FALSE)</f>
        <v>Sabellida</v>
      </c>
      <c r="AC3519" s="14" t="str">
        <f>VLOOKUP($U3519,look_up!$A$2:Q3545,9,FALSE)</f>
        <v>Sabellidae</v>
      </c>
      <c r="AD3519" s="14">
        <f>VLOOKUP($U3519,look_up!A$2:P3545,10,FALSE)</f>
        <v>985</v>
      </c>
      <c r="AE3519" s="16">
        <v>0</v>
      </c>
      <c r="AF3519" s="24" t="s">
        <v>216</v>
      </c>
      <c r="AG3519">
        <v>40</v>
      </c>
      <c r="AH3519" s="16" t="s">
        <v>301</v>
      </c>
      <c r="AI3519" s="16" t="s">
        <v>11</v>
      </c>
      <c r="AJ3519" s="16" t="s">
        <v>214</v>
      </c>
      <c r="AK3519" s="16" t="s">
        <v>13</v>
      </c>
      <c r="AL3519" s="16">
        <v>0</v>
      </c>
    </row>
    <row r="3520" spans="1:38" x14ac:dyDescent="0.3">
      <c r="A3520" s="24" t="s">
        <v>0</v>
      </c>
      <c r="B3520" t="s">
        <v>308</v>
      </c>
      <c r="C3520" t="s">
        <v>281</v>
      </c>
      <c r="D3520">
        <v>-27.274239999999999</v>
      </c>
      <c r="E3520">
        <v>-48.3339</v>
      </c>
      <c r="F3520" s="24" t="s">
        <v>2</v>
      </c>
      <c r="G3520" s="24" t="s">
        <v>3</v>
      </c>
      <c r="H3520" s="25">
        <v>42031</v>
      </c>
      <c r="I3520" s="12" t="s">
        <v>282</v>
      </c>
      <c r="J3520" s="12" t="s">
        <v>270</v>
      </c>
      <c r="K3520" s="12" t="s">
        <v>271</v>
      </c>
      <c r="L3520" s="24" t="s">
        <v>96</v>
      </c>
      <c r="M3520" s="24" t="s">
        <v>313</v>
      </c>
      <c r="N3520" t="s">
        <v>85</v>
      </c>
      <c r="O3520" s="24">
        <v>1</v>
      </c>
      <c r="P3520">
        <v>10</v>
      </c>
      <c r="Q3520">
        <v>10</v>
      </c>
      <c r="R3520">
        <v>26</v>
      </c>
      <c r="S3520" s="24">
        <v>4.7</v>
      </c>
      <c r="T3520" s="24">
        <v>5</v>
      </c>
      <c r="U3520" t="s">
        <v>13</v>
      </c>
      <c r="V3520" s="14" t="str">
        <f>VLOOKUP($U3520,look_up!$A$2:J3546,2,FALSE)</f>
        <v>Poliqueta</v>
      </c>
      <c r="W3520" s="14" t="str">
        <f>VLOOKUP($U3520,look_up!$A$2:K3546,3,FALSE)</f>
        <v>Family</v>
      </c>
      <c r="X3520" s="14" t="str">
        <f>VLOOKUP($U3520,look_up!$A$2:L3546,4,FALSE)</f>
        <v>NA</v>
      </c>
      <c r="Y3520" s="14" t="str">
        <f>VLOOKUP($U3520,look_up!A$2:K3546,5,FALSE)</f>
        <v>Animalia</v>
      </c>
      <c r="Z3520" s="14" t="str">
        <f>VLOOKUP($U3520,look_up!A$2:L3546,6,FALSE)</f>
        <v>Annelida</v>
      </c>
      <c r="AA3520" s="14" t="str">
        <f>VLOOKUP($U3520,look_up!A$2:M3546,7,FALSE)</f>
        <v>Polychaeta</v>
      </c>
      <c r="AB3520" s="14" t="str">
        <f>VLOOKUP($U3520,look_up!$A$2:P3546,8,FALSE)</f>
        <v>Sabellida</v>
      </c>
      <c r="AC3520" s="14" t="str">
        <f>VLOOKUP($U3520,look_up!$A$2:Q3546,9,FALSE)</f>
        <v>Sabellidae</v>
      </c>
      <c r="AD3520" s="14">
        <f>VLOOKUP($U3520,look_up!A$2:P3546,10,FALSE)</f>
        <v>985</v>
      </c>
      <c r="AE3520" s="16">
        <v>0</v>
      </c>
      <c r="AF3520" s="24" t="s">
        <v>216</v>
      </c>
      <c r="AG3520">
        <v>40</v>
      </c>
      <c r="AH3520" s="16" t="s">
        <v>301</v>
      </c>
      <c r="AI3520" s="16" t="s">
        <v>11</v>
      </c>
      <c r="AJ3520" s="16" t="s">
        <v>214</v>
      </c>
      <c r="AK3520" s="16" t="s">
        <v>13</v>
      </c>
      <c r="AL3520" s="16">
        <v>0</v>
      </c>
    </row>
    <row r="3521" spans="1:38" x14ac:dyDescent="0.3">
      <c r="A3521" s="24" t="s">
        <v>0</v>
      </c>
      <c r="B3521" t="s">
        <v>308</v>
      </c>
      <c r="C3521" t="s">
        <v>281</v>
      </c>
      <c r="D3521">
        <v>-27.274239999999999</v>
      </c>
      <c r="E3521">
        <v>-48.3339</v>
      </c>
      <c r="F3521" s="24" t="s">
        <v>2</v>
      </c>
      <c r="G3521" s="24" t="s">
        <v>3</v>
      </c>
      <c r="H3521" s="25">
        <v>42031</v>
      </c>
      <c r="I3521" s="12" t="s">
        <v>282</v>
      </c>
      <c r="J3521" s="12" t="s">
        <v>270</v>
      </c>
      <c r="K3521" s="12" t="s">
        <v>271</v>
      </c>
      <c r="L3521" s="24" t="s">
        <v>96</v>
      </c>
      <c r="M3521" s="24" t="s">
        <v>313</v>
      </c>
      <c r="N3521" t="s">
        <v>85</v>
      </c>
      <c r="O3521" s="24">
        <v>2</v>
      </c>
      <c r="P3521">
        <v>10</v>
      </c>
      <c r="Q3521">
        <v>10</v>
      </c>
      <c r="R3521">
        <v>26</v>
      </c>
      <c r="S3521" s="24">
        <v>4.7</v>
      </c>
      <c r="T3521" s="24">
        <v>5</v>
      </c>
      <c r="U3521" t="s">
        <v>13</v>
      </c>
      <c r="V3521" s="14" t="str">
        <f>VLOOKUP($U3521,look_up!$A$2:J3547,2,FALSE)</f>
        <v>Poliqueta</v>
      </c>
      <c r="W3521" s="14" t="str">
        <f>VLOOKUP($U3521,look_up!$A$2:K3547,3,FALSE)</f>
        <v>Family</v>
      </c>
      <c r="X3521" s="14" t="str">
        <f>VLOOKUP($U3521,look_up!$A$2:L3547,4,FALSE)</f>
        <v>NA</v>
      </c>
      <c r="Y3521" s="14" t="str">
        <f>VLOOKUP($U3521,look_up!A$2:K3547,5,FALSE)</f>
        <v>Animalia</v>
      </c>
      <c r="Z3521" s="14" t="str">
        <f>VLOOKUP($U3521,look_up!A$2:L3547,6,FALSE)</f>
        <v>Annelida</v>
      </c>
      <c r="AA3521" s="14" t="str">
        <f>VLOOKUP($U3521,look_up!A$2:M3547,7,FALSE)</f>
        <v>Polychaeta</v>
      </c>
      <c r="AB3521" s="14" t="str">
        <f>VLOOKUP($U3521,look_up!$A$2:P3547,8,FALSE)</f>
        <v>Sabellida</v>
      </c>
      <c r="AC3521" s="14" t="str">
        <f>VLOOKUP($U3521,look_up!$A$2:Q3547,9,FALSE)</f>
        <v>Sabellidae</v>
      </c>
      <c r="AD3521" s="14">
        <f>VLOOKUP($U3521,look_up!A$2:P3547,10,FALSE)</f>
        <v>985</v>
      </c>
      <c r="AE3521" s="16">
        <v>0</v>
      </c>
      <c r="AF3521" s="24" t="s">
        <v>216</v>
      </c>
      <c r="AG3521">
        <v>40</v>
      </c>
      <c r="AH3521" s="16" t="s">
        <v>301</v>
      </c>
      <c r="AI3521" s="16" t="s">
        <v>11</v>
      </c>
      <c r="AJ3521" s="16" t="s">
        <v>214</v>
      </c>
      <c r="AK3521" s="16" t="s">
        <v>13</v>
      </c>
      <c r="AL3521" s="16">
        <v>0</v>
      </c>
    </row>
    <row r="3522" spans="1:38" x14ac:dyDescent="0.3">
      <c r="A3522" s="24" t="s">
        <v>0</v>
      </c>
      <c r="B3522" t="s">
        <v>308</v>
      </c>
      <c r="C3522" t="s">
        <v>281</v>
      </c>
      <c r="D3522">
        <v>-27.274239999999999</v>
      </c>
      <c r="E3522">
        <v>-48.3339</v>
      </c>
      <c r="F3522" s="24" t="s">
        <v>2</v>
      </c>
      <c r="G3522" s="24" t="s">
        <v>3</v>
      </c>
      <c r="H3522" s="25">
        <v>42031</v>
      </c>
      <c r="I3522" s="12" t="s">
        <v>282</v>
      </c>
      <c r="J3522" s="12" t="s">
        <v>270</v>
      </c>
      <c r="K3522" s="12" t="s">
        <v>271</v>
      </c>
      <c r="L3522" s="24" t="s">
        <v>96</v>
      </c>
      <c r="M3522" s="24" t="s">
        <v>313</v>
      </c>
      <c r="N3522" t="s">
        <v>85</v>
      </c>
      <c r="O3522" s="24">
        <v>3</v>
      </c>
      <c r="P3522">
        <v>10</v>
      </c>
      <c r="Q3522">
        <v>10</v>
      </c>
      <c r="R3522">
        <v>26</v>
      </c>
      <c r="S3522" s="24">
        <v>4.7</v>
      </c>
      <c r="T3522" s="24">
        <v>5</v>
      </c>
      <c r="U3522" t="s">
        <v>13</v>
      </c>
      <c r="V3522" s="14" t="str">
        <f>VLOOKUP($U3522,look_up!$A$2:J3548,2,FALSE)</f>
        <v>Poliqueta</v>
      </c>
      <c r="W3522" s="14" t="str">
        <f>VLOOKUP($U3522,look_up!$A$2:K3548,3,FALSE)</f>
        <v>Family</v>
      </c>
      <c r="X3522" s="14" t="str">
        <f>VLOOKUP($U3522,look_up!$A$2:L3548,4,FALSE)</f>
        <v>NA</v>
      </c>
      <c r="Y3522" s="14" t="str">
        <f>VLOOKUP($U3522,look_up!A$2:K3548,5,FALSE)</f>
        <v>Animalia</v>
      </c>
      <c r="Z3522" s="14" t="str">
        <f>VLOOKUP($U3522,look_up!A$2:L3548,6,FALSE)</f>
        <v>Annelida</v>
      </c>
      <c r="AA3522" s="14" t="str">
        <f>VLOOKUP($U3522,look_up!A$2:M3548,7,FALSE)</f>
        <v>Polychaeta</v>
      </c>
      <c r="AB3522" s="14" t="str">
        <f>VLOOKUP($U3522,look_up!$A$2:P3548,8,FALSE)</f>
        <v>Sabellida</v>
      </c>
      <c r="AC3522" s="14" t="str">
        <f>VLOOKUP($U3522,look_up!$A$2:Q3548,9,FALSE)</f>
        <v>Sabellidae</v>
      </c>
      <c r="AD3522" s="14">
        <f>VLOOKUP($U3522,look_up!A$2:P3548,10,FALSE)</f>
        <v>985</v>
      </c>
      <c r="AE3522" s="16">
        <v>1</v>
      </c>
      <c r="AF3522" s="24" t="s">
        <v>216</v>
      </c>
      <c r="AG3522">
        <v>40</v>
      </c>
      <c r="AH3522" s="16" t="s">
        <v>301</v>
      </c>
      <c r="AI3522" s="16" t="s">
        <v>11</v>
      </c>
      <c r="AJ3522" s="16" t="s">
        <v>214</v>
      </c>
      <c r="AK3522" s="16" t="s">
        <v>13</v>
      </c>
      <c r="AL3522" s="16">
        <v>1</v>
      </c>
    </row>
    <row r="3523" spans="1:38" x14ac:dyDescent="0.3">
      <c r="A3523" s="24" t="s">
        <v>0</v>
      </c>
      <c r="B3523" t="s">
        <v>267</v>
      </c>
      <c r="C3523" t="s">
        <v>283</v>
      </c>
      <c r="D3523">
        <v>-27.27486</v>
      </c>
      <c r="E3523">
        <v>-48.36674</v>
      </c>
      <c r="F3523" s="24" t="s">
        <v>2</v>
      </c>
      <c r="G3523" s="24" t="s">
        <v>3</v>
      </c>
      <c r="H3523" s="25">
        <v>42024</v>
      </c>
      <c r="I3523" s="12" t="s">
        <v>248</v>
      </c>
      <c r="J3523" s="12" t="s">
        <v>270</v>
      </c>
      <c r="K3523" s="12" t="s">
        <v>271</v>
      </c>
      <c r="L3523" s="24" t="s">
        <v>96</v>
      </c>
      <c r="M3523" s="24" t="s">
        <v>313</v>
      </c>
      <c r="N3523" t="s">
        <v>85</v>
      </c>
      <c r="O3523" s="24">
        <v>1</v>
      </c>
      <c r="P3523">
        <v>5</v>
      </c>
      <c r="Q3523">
        <v>5</v>
      </c>
      <c r="R3523">
        <v>27</v>
      </c>
      <c r="S3523" s="24">
        <v>10.7</v>
      </c>
      <c r="T3523" s="24">
        <v>4</v>
      </c>
      <c r="U3523" t="s">
        <v>13</v>
      </c>
      <c r="V3523" s="14" t="str">
        <f>VLOOKUP($U3523,look_up!$A$2:J3549,2,FALSE)</f>
        <v>Poliqueta</v>
      </c>
      <c r="W3523" s="14" t="str">
        <f>VLOOKUP($U3523,look_up!$A$2:K3549,3,FALSE)</f>
        <v>Family</v>
      </c>
      <c r="X3523" s="14" t="str">
        <f>VLOOKUP($U3523,look_up!$A$2:L3549,4,FALSE)</f>
        <v>NA</v>
      </c>
      <c r="Y3523" s="14" t="str">
        <f>VLOOKUP($U3523,look_up!A$2:K3549,5,FALSE)</f>
        <v>Animalia</v>
      </c>
      <c r="Z3523" s="14" t="str">
        <f>VLOOKUP($U3523,look_up!A$2:L3549,6,FALSE)</f>
        <v>Annelida</v>
      </c>
      <c r="AA3523" s="14" t="str">
        <f>VLOOKUP($U3523,look_up!A$2:M3549,7,FALSE)</f>
        <v>Polychaeta</v>
      </c>
      <c r="AB3523" s="14" t="str">
        <f>VLOOKUP($U3523,look_up!$A$2:P3549,8,FALSE)</f>
        <v>Sabellida</v>
      </c>
      <c r="AC3523" s="14" t="str">
        <f>VLOOKUP($U3523,look_up!$A$2:Q3549,9,FALSE)</f>
        <v>Sabellidae</v>
      </c>
      <c r="AD3523" s="14">
        <f>VLOOKUP($U3523,look_up!A$2:P3549,10,FALSE)</f>
        <v>985</v>
      </c>
      <c r="AE3523" s="16">
        <v>0</v>
      </c>
      <c r="AF3523" s="24" t="s">
        <v>216</v>
      </c>
      <c r="AG3523">
        <v>40</v>
      </c>
      <c r="AH3523" s="16" t="s">
        <v>301</v>
      </c>
      <c r="AI3523" s="16" t="s">
        <v>11</v>
      </c>
      <c r="AJ3523" s="16" t="s">
        <v>214</v>
      </c>
      <c r="AK3523" s="16" t="s">
        <v>13</v>
      </c>
      <c r="AL3523" s="16">
        <v>0</v>
      </c>
    </row>
    <row r="3524" spans="1:38" x14ac:dyDescent="0.3">
      <c r="A3524" s="24" t="s">
        <v>0</v>
      </c>
      <c r="B3524" t="s">
        <v>267</v>
      </c>
      <c r="C3524" t="s">
        <v>283</v>
      </c>
      <c r="D3524">
        <v>-27.27486</v>
      </c>
      <c r="E3524">
        <v>-48.36674</v>
      </c>
      <c r="F3524" s="24" t="s">
        <v>2</v>
      </c>
      <c r="G3524" s="24" t="s">
        <v>3</v>
      </c>
      <c r="H3524" s="25">
        <v>42024</v>
      </c>
      <c r="I3524" s="12" t="s">
        <v>248</v>
      </c>
      <c r="J3524" s="12" t="s">
        <v>270</v>
      </c>
      <c r="K3524" s="12" t="s">
        <v>271</v>
      </c>
      <c r="L3524" s="24" t="s">
        <v>96</v>
      </c>
      <c r="M3524" s="24" t="s">
        <v>313</v>
      </c>
      <c r="N3524" t="s">
        <v>85</v>
      </c>
      <c r="O3524" s="24">
        <v>2</v>
      </c>
      <c r="P3524">
        <v>5</v>
      </c>
      <c r="Q3524">
        <v>5</v>
      </c>
      <c r="R3524">
        <v>27</v>
      </c>
      <c r="S3524" s="24">
        <v>10.7</v>
      </c>
      <c r="T3524" s="24">
        <v>4</v>
      </c>
      <c r="U3524" t="s">
        <v>13</v>
      </c>
      <c r="V3524" s="14" t="str">
        <f>VLOOKUP($U3524,look_up!$A$2:J3550,2,FALSE)</f>
        <v>Poliqueta</v>
      </c>
      <c r="W3524" s="14" t="str">
        <f>VLOOKUP($U3524,look_up!$A$2:K3550,3,FALSE)</f>
        <v>Family</v>
      </c>
      <c r="X3524" s="14" t="str">
        <f>VLOOKUP($U3524,look_up!$A$2:L3550,4,FALSE)</f>
        <v>NA</v>
      </c>
      <c r="Y3524" s="14" t="str">
        <f>VLOOKUP($U3524,look_up!A$2:K3550,5,FALSE)</f>
        <v>Animalia</v>
      </c>
      <c r="Z3524" s="14" t="str">
        <f>VLOOKUP($U3524,look_up!A$2:L3550,6,FALSE)</f>
        <v>Annelida</v>
      </c>
      <c r="AA3524" s="14" t="str">
        <f>VLOOKUP($U3524,look_up!A$2:M3550,7,FALSE)</f>
        <v>Polychaeta</v>
      </c>
      <c r="AB3524" s="14" t="str">
        <f>VLOOKUP($U3524,look_up!$A$2:P3550,8,FALSE)</f>
        <v>Sabellida</v>
      </c>
      <c r="AC3524" s="14" t="str">
        <f>VLOOKUP($U3524,look_up!$A$2:Q3550,9,FALSE)</f>
        <v>Sabellidae</v>
      </c>
      <c r="AD3524" s="14">
        <f>VLOOKUP($U3524,look_up!A$2:P3550,10,FALSE)</f>
        <v>985</v>
      </c>
      <c r="AE3524" s="16">
        <v>0</v>
      </c>
      <c r="AF3524" s="24" t="s">
        <v>216</v>
      </c>
      <c r="AG3524">
        <v>40</v>
      </c>
      <c r="AH3524" s="16" t="s">
        <v>301</v>
      </c>
      <c r="AI3524" s="16" t="s">
        <v>11</v>
      </c>
      <c r="AJ3524" s="16" t="s">
        <v>214</v>
      </c>
      <c r="AK3524" s="16" t="s">
        <v>13</v>
      </c>
      <c r="AL3524" s="16">
        <v>0</v>
      </c>
    </row>
    <row r="3525" spans="1:38" x14ac:dyDescent="0.3">
      <c r="A3525" s="24" t="s">
        <v>0</v>
      </c>
      <c r="B3525" t="s">
        <v>267</v>
      </c>
      <c r="C3525" t="s">
        <v>283</v>
      </c>
      <c r="D3525">
        <v>-27.27486</v>
      </c>
      <c r="E3525">
        <v>-48.36674</v>
      </c>
      <c r="F3525" s="24" t="s">
        <v>2</v>
      </c>
      <c r="G3525" s="24" t="s">
        <v>3</v>
      </c>
      <c r="H3525" s="25">
        <v>42024</v>
      </c>
      <c r="I3525" s="12" t="s">
        <v>248</v>
      </c>
      <c r="J3525" s="12" t="s">
        <v>270</v>
      </c>
      <c r="K3525" s="12" t="s">
        <v>271</v>
      </c>
      <c r="L3525" s="24" t="s">
        <v>96</v>
      </c>
      <c r="M3525" s="24" t="s">
        <v>313</v>
      </c>
      <c r="N3525" t="s">
        <v>85</v>
      </c>
      <c r="O3525" s="24">
        <v>3</v>
      </c>
      <c r="P3525">
        <v>5</v>
      </c>
      <c r="Q3525">
        <v>5</v>
      </c>
      <c r="R3525">
        <v>27</v>
      </c>
      <c r="S3525" s="24">
        <v>10.7</v>
      </c>
      <c r="T3525" s="24">
        <v>4</v>
      </c>
      <c r="U3525" t="s">
        <v>13</v>
      </c>
      <c r="V3525" s="14" t="str">
        <f>VLOOKUP($U3525,look_up!$A$2:J3551,2,FALSE)</f>
        <v>Poliqueta</v>
      </c>
      <c r="W3525" s="14" t="str">
        <f>VLOOKUP($U3525,look_up!$A$2:K3551,3,FALSE)</f>
        <v>Family</v>
      </c>
      <c r="X3525" s="14" t="str">
        <f>VLOOKUP($U3525,look_up!$A$2:L3551,4,FALSE)</f>
        <v>NA</v>
      </c>
      <c r="Y3525" s="14" t="str">
        <f>VLOOKUP($U3525,look_up!A$2:K3551,5,FALSE)</f>
        <v>Animalia</v>
      </c>
      <c r="Z3525" s="14" t="str">
        <f>VLOOKUP($U3525,look_up!A$2:L3551,6,FALSE)</f>
        <v>Annelida</v>
      </c>
      <c r="AA3525" s="14" t="str">
        <f>VLOOKUP($U3525,look_up!A$2:M3551,7,FALSE)</f>
        <v>Polychaeta</v>
      </c>
      <c r="AB3525" s="14" t="str">
        <f>VLOOKUP($U3525,look_up!$A$2:P3551,8,FALSE)</f>
        <v>Sabellida</v>
      </c>
      <c r="AC3525" s="14" t="str">
        <f>VLOOKUP($U3525,look_up!$A$2:Q3551,9,FALSE)</f>
        <v>Sabellidae</v>
      </c>
      <c r="AD3525" s="14">
        <f>VLOOKUP($U3525,look_up!A$2:P3551,10,FALSE)</f>
        <v>985</v>
      </c>
      <c r="AE3525" s="16">
        <v>0</v>
      </c>
      <c r="AF3525" s="24" t="s">
        <v>216</v>
      </c>
      <c r="AG3525">
        <v>40</v>
      </c>
      <c r="AH3525" s="16" t="s">
        <v>301</v>
      </c>
      <c r="AI3525" s="16" t="s">
        <v>11</v>
      </c>
      <c r="AJ3525" s="16" t="s">
        <v>214</v>
      </c>
      <c r="AK3525" s="16" t="s">
        <v>13</v>
      </c>
      <c r="AL3525" s="16">
        <v>0</v>
      </c>
    </row>
    <row r="3526" spans="1:38" x14ac:dyDescent="0.3">
      <c r="A3526" s="24" t="s">
        <v>0</v>
      </c>
      <c r="B3526" t="s">
        <v>267</v>
      </c>
      <c r="C3526" t="s">
        <v>283</v>
      </c>
      <c r="D3526">
        <v>-27.27486</v>
      </c>
      <c r="E3526">
        <v>-48.36674</v>
      </c>
      <c r="F3526" s="24" t="s">
        <v>2</v>
      </c>
      <c r="G3526" s="24" t="s">
        <v>3</v>
      </c>
      <c r="H3526" s="25">
        <v>42024</v>
      </c>
      <c r="I3526" s="12" t="s">
        <v>248</v>
      </c>
      <c r="J3526" s="12" t="s">
        <v>270</v>
      </c>
      <c r="K3526" s="12" t="s">
        <v>271</v>
      </c>
      <c r="L3526" s="24" t="s">
        <v>96</v>
      </c>
      <c r="M3526" s="24" t="s">
        <v>313</v>
      </c>
      <c r="N3526" t="s">
        <v>85</v>
      </c>
      <c r="O3526" s="24">
        <v>1</v>
      </c>
      <c r="P3526">
        <v>10</v>
      </c>
      <c r="Q3526">
        <v>10</v>
      </c>
      <c r="R3526">
        <v>28</v>
      </c>
      <c r="S3526" s="24">
        <v>10.7</v>
      </c>
      <c r="T3526" s="24">
        <v>10</v>
      </c>
      <c r="U3526" t="s">
        <v>13</v>
      </c>
      <c r="V3526" s="14" t="str">
        <f>VLOOKUP($U3526,look_up!$A$2:J3552,2,FALSE)</f>
        <v>Poliqueta</v>
      </c>
      <c r="W3526" s="14" t="str">
        <f>VLOOKUP($U3526,look_up!$A$2:K3552,3,FALSE)</f>
        <v>Family</v>
      </c>
      <c r="X3526" s="14" t="str">
        <f>VLOOKUP($U3526,look_up!$A$2:L3552,4,FALSE)</f>
        <v>NA</v>
      </c>
      <c r="Y3526" s="14" t="str">
        <f>VLOOKUP($U3526,look_up!A$2:K3552,5,FALSE)</f>
        <v>Animalia</v>
      </c>
      <c r="Z3526" s="14" t="str">
        <f>VLOOKUP($U3526,look_up!A$2:L3552,6,FALSE)</f>
        <v>Annelida</v>
      </c>
      <c r="AA3526" s="14" t="str">
        <f>VLOOKUP($U3526,look_up!A$2:M3552,7,FALSE)</f>
        <v>Polychaeta</v>
      </c>
      <c r="AB3526" s="14" t="str">
        <f>VLOOKUP($U3526,look_up!$A$2:P3552,8,FALSE)</f>
        <v>Sabellida</v>
      </c>
      <c r="AC3526" s="14" t="str">
        <f>VLOOKUP($U3526,look_up!$A$2:Q3552,9,FALSE)</f>
        <v>Sabellidae</v>
      </c>
      <c r="AD3526" s="14">
        <f>VLOOKUP($U3526,look_up!A$2:P3552,10,FALSE)</f>
        <v>985</v>
      </c>
      <c r="AE3526" s="16">
        <v>0</v>
      </c>
      <c r="AF3526" s="24" t="s">
        <v>216</v>
      </c>
      <c r="AG3526">
        <v>40</v>
      </c>
      <c r="AH3526" s="16" t="s">
        <v>301</v>
      </c>
      <c r="AI3526" s="16" t="s">
        <v>11</v>
      </c>
      <c r="AJ3526" s="16" t="s">
        <v>214</v>
      </c>
      <c r="AK3526" s="16" t="s">
        <v>13</v>
      </c>
      <c r="AL3526" s="16">
        <v>0</v>
      </c>
    </row>
    <row r="3527" spans="1:38" x14ac:dyDescent="0.3">
      <c r="A3527" s="24" t="s">
        <v>0</v>
      </c>
      <c r="B3527" t="s">
        <v>267</v>
      </c>
      <c r="C3527" t="s">
        <v>283</v>
      </c>
      <c r="D3527">
        <v>-27.27486</v>
      </c>
      <c r="E3527">
        <v>-48.36674</v>
      </c>
      <c r="F3527" s="24" t="s">
        <v>2</v>
      </c>
      <c r="G3527" s="24" t="s">
        <v>3</v>
      </c>
      <c r="H3527" s="25">
        <v>42024</v>
      </c>
      <c r="I3527" s="12" t="s">
        <v>248</v>
      </c>
      <c r="J3527" s="12" t="s">
        <v>270</v>
      </c>
      <c r="K3527" s="12" t="s">
        <v>271</v>
      </c>
      <c r="L3527" s="24" t="s">
        <v>96</v>
      </c>
      <c r="M3527" s="24" t="s">
        <v>313</v>
      </c>
      <c r="N3527" t="s">
        <v>85</v>
      </c>
      <c r="O3527" s="24">
        <v>2</v>
      </c>
      <c r="P3527">
        <v>10</v>
      </c>
      <c r="Q3527">
        <v>10</v>
      </c>
      <c r="R3527">
        <v>28</v>
      </c>
      <c r="S3527" s="24">
        <v>10.7</v>
      </c>
      <c r="T3527" s="24">
        <v>10</v>
      </c>
      <c r="U3527" t="s">
        <v>13</v>
      </c>
      <c r="V3527" s="14" t="str">
        <f>VLOOKUP($U3527,look_up!$A$2:J3553,2,FALSE)</f>
        <v>Poliqueta</v>
      </c>
      <c r="W3527" s="14" t="str">
        <f>VLOOKUP($U3527,look_up!$A$2:K3553,3,FALSE)</f>
        <v>Family</v>
      </c>
      <c r="X3527" s="14" t="str">
        <f>VLOOKUP($U3527,look_up!$A$2:L3553,4,FALSE)</f>
        <v>NA</v>
      </c>
      <c r="Y3527" s="14" t="str">
        <f>VLOOKUP($U3527,look_up!A$2:K3553,5,FALSE)</f>
        <v>Animalia</v>
      </c>
      <c r="Z3527" s="14" t="str">
        <f>VLOOKUP($U3527,look_up!A$2:L3553,6,FALSE)</f>
        <v>Annelida</v>
      </c>
      <c r="AA3527" s="14" t="str">
        <f>VLOOKUP($U3527,look_up!A$2:M3553,7,FALSE)</f>
        <v>Polychaeta</v>
      </c>
      <c r="AB3527" s="14" t="str">
        <f>VLOOKUP($U3527,look_up!$A$2:P3553,8,FALSE)</f>
        <v>Sabellida</v>
      </c>
      <c r="AC3527" s="14" t="str">
        <f>VLOOKUP($U3527,look_up!$A$2:Q3553,9,FALSE)</f>
        <v>Sabellidae</v>
      </c>
      <c r="AD3527" s="14">
        <f>VLOOKUP($U3527,look_up!A$2:P3553,10,FALSE)</f>
        <v>985</v>
      </c>
      <c r="AE3527" s="16">
        <v>0</v>
      </c>
      <c r="AF3527" s="24" t="s">
        <v>216</v>
      </c>
      <c r="AG3527">
        <v>40</v>
      </c>
      <c r="AH3527" s="16" t="s">
        <v>301</v>
      </c>
      <c r="AI3527" s="16" t="s">
        <v>11</v>
      </c>
      <c r="AJ3527" s="16" t="s">
        <v>214</v>
      </c>
      <c r="AK3527" s="16" t="s">
        <v>13</v>
      </c>
      <c r="AL3527" s="16">
        <v>0</v>
      </c>
    </row>
    <row r="3528" spans="1:38" x14ac:dyDescent="0.3">
      <c r="A3528" s="24" t="s">
        <v>0</v>
      </c>
      <c r="B3528" t="s">
        <v>267</v>
      </c>
      <c r="C3528" t="s">
        <v>283</v>
      </c>
      <c r="D3528">
        <v>-27.27486</v>
      </c>
      <c r="E3528">
        <v>-48.36674</v>
      </c>
      <c r="F3528" s="24" t="s">
        <v>2</v>
      </c>
      <c r="G3528" s="24" t="s">
        <v>3</v>
      </c>
      <c r="H3528" s="25">
        <v>42024</v>
      </c>
      <c r="I3528" s="12" t="s">
        <v>248</v>
      </c>
      <c r="J3528" s="12" t="s">
        <v>270</v>
      </c>
      <c r="K3528" s="12" t="s">
        <v>271</v>
      </c>
      <c r="L3528" s="24" t="s">
        <v>96</v>
      </c>
      <c r="M3528" s="24" t="s">
        <v>313</v>
      </c>
      <c r="N3528" t="s">
        <v>85</v>
      </c>
      <c r="O3528" s="24">
        <v>3</v>
      </c>
      <c r="P3528">
        <v>10</v>
      </c>
      <c r="Q3528">
        <v>10</v>
      </c>
      <c r="R3528">
        <v>28</v>
      </c>
      <c r="S3528" s="24">
        <v>10.7</v>
      </c>
      <c r="T3528" s="24">
        <v>10</v>
      </c>
      <c r="U3528" t="s">
        <v>13</v>
      </c>
      <c r="V3528" s="14" t="str">
        <f>VLOOKUP($U3528,look_up!$A$2:J3554,2,FALSE)</f>
        <v>Poliqueta</v>
      </c>
      <c r="W3528" s="14" t="str">
        <f>VLOOKUP($U3528,look_up!$A$2:K3554,3,FALSE)</f>
        <v>Family</v>
      </c>
      <c r="X3528" s="14" t="str">
        <f>VLOOKUP($U3528,look_up!$A$2:L3554,4,FALSE)</f>
        <v>NA</v>
      </c>
      <c r="Y3528" s="14" t="str">
        <f>VLOOKUP($U3528,look_up!A$2:K3554,5,FALSE)</f>
        <v>Animalia</v>
      </c>
      <c r="Z3528" s="14" t="str">
        <f>VLOOKUP($U3528,look_up!A$2:L3554,6,FALSE)</f>
        <v>Annelida</v>
      </c>
      <c r="AA3528" s="14" t="str">
        <f>VLOOKUP($U3528,look_up!A$2:M3554,7,FALSE)</f>
        <v>Polychaeta</v>
      </c>
      <c r="AB3528" s="14" t="str">
        <f>VLOOKUP($U3528,look_up!$A$2:P3554,8,FALSE)</f>
        <v>Sabellida</v>
      </c>
      <c r="AC3528" s="14" t="str">
        <f>VLOOKUP($U3528,look_up!$A$2:Q3554,9,FALSE)</f>
        <v>Sabellidae</v>
      </c>
      <c r="AD3528" s="14">
        <f>VLOOKUP($U3528,look_up!A$2:P3554,10,FALSE)</f>
        <v>985</v>
      </c>
      <c r="AE3528" s="16">
        <v>0</v>
      </c>
      <c r="AF3528" s="24" t="s">
        <v>216</v>
      </c>
      <c r="AG3528">
        <v>40</v>
      </c>
      <c r="AH3528" s="16" t="s">
        <v>301</v>
      </c>
      <c r="AI3528" s="16" t="s">
        <v>11</v>
      </c>
      <c r="AJ3528" s="16" t="s">
        <v>214</v>
      </c>
      <c r="AK3528" s="16" t="s">
        <v>13</v>
      </c>
      <c r="AL3528" s="16">
        <v>0</v>
      </c>
    </row>
    <row r="3529" spans="1:38" x14ac:dyDescent="0.3">
      <c r="A3529" s="24" t="s">
        <v>0</v>
      </c>
      <c r="B3529" t="s">
        <v>19</v>
      </c>
      <c r="C3529" t="s">
        <v>284</v>
      </c>
      <c r="D3529">
        <v>-27.278230000000001</v>
      </c>
      <c r="E3529">
        <v>-48.375419999999998</v>
      </c>
      <c r="F3529" s="24" t="s">
        <v>2</v>
      </c>
      <c r="G3529" s="24" t="s">
        <v>3</v>
      </c>
      <c r="H3529" s="25">
        <v>42025</v>
      </c>
      <c r="I3529" s="12" t="s">
        <v>285</v>
      </c>
      <c r="J3529" s="12" t="s">
        <v>270</v>
      </c>
      <c r="K3529" s="12" t="s">
        <v>271</v>
      </c>
      <c r="L3529" s="24" t="s">
        <v>96</v>
      </c>
      <c r="M3529" s="24" t="s">
        <v>313</v>
      </c>
      <c r="N3529" t="s">
        <v>85</v>
      </c>
      <c r="O3529" s="24">
        <v>1</v>
      </c>
      <c r="P3529">
        <v>5</v>
      </c>
      <c r="Q3529">
        <v>5</v>
      </c>
      <c r="R3529" t="s">
        <v>18</v>
      </c>
      <c r="S3529" s="24">
        <v>9</v>
      </c>
      <c r="T3529" s="24">
        <v>6</v>
      </c>
      <c r="U3529" t="s">
        <v>13</v>
      </c>
      <c r="V3529" s="14" t="str">
        <f>VLOOKUP($U3529,look_up!$A$2:J3555,2,FALSE)</f>
        <v>Poliqueta</v>
      </c>
      <c r="W3529" s="14" t="str">
        <f>VLOOKUP($U3529,look_up!$A$2:K3555,3,FALSE)</f>
        <v>Family</v>
      </c>
      <c r="X3529" s="14" t="str">
        <f>VLOOKUP($U3529,look_up!$A$2:L3555,4,FALSE)</f>
        <v>NA</v>
      </c>
      <c r="Y3529" s="14" t="str">
        <f>VLOOKUP($U3529,look_up!A$2:K3555,5,FALSE)</f>
        <v>Animalia</v>
      </c>
      <c r="Z3529" s="14" t="str">
        <f>VLOOKUP($U3529,look_up!A$2:L3555,6,FALSE)</f>
        <v>Annelida</v>
      </c>
      <c r="AA3529" s="14" t="str">
        <f>VLOOKUP($U3529,look_up!A$2:M3555,7,FALSE)</f>
        <v>Polychaeta</v>
      </c>
      <c r="AB3529" s="14" t="str">
        <f>VLOOKUP($U3529,look_up!$A$2:P3555,8,FALSE)</f>
        <v>Sabellida</v>
      </c>
      <c r="AC3529" s="14" t="str">
        <f>VLOOKUP($U3529,look_up!$A$2:Q3555,9,FALSE)</f>
        <v>Sabellidae</v>
      </c>
      <c r="AD3529" s="14">
        <f>VLOOKUP($U3529,look_up!A$2:P3555,10,FALSE)</f>
        <v>985</v>
      </c>
      <c r="AE3529" s="16">
        <v>0</v>
      </c>
      <c r="AF3529" s="24" t="s">
        <v>216</v>
      </c>
      <c r="AG3529">
        <v>40</v>
      </c>
      <c r="AH3529" s="16" t="s">
        <v>301</v>
      </c>
      <c r="AI3529" s="16" t="s">
        <v>11</v>
      </c>
      <c r="AJ3529" s="16" t="s">
        <v>214</v>
      </c>
      <c r="AK3529" s="16" t="s">
        <v>13</v>
      </c>
      <c r="AL3529" s="16">
        <v>0</v>
      </c>
    </row>
    <row r="3530" spans="1:38" x14ac:dyDescent="0.3">
      <c r="A3530" s="24" t="s">
        <v>0</v>
      </c>
      <c r="B3530" t="s">
        <v>19</v>
      </c>
      <c r="C3530" t="s">
        <v>284</v>
      </c>
      <c r="D3530">
        <v>-27.278230000000001</v>
      </c>
      <c r="E3530">
        <v>-48.375419999999998</v>
      </c>
      <c r="F3530" s="24" t="s">
        <v>2</v>
      </c>
      <c r="G3530" s="24" t="s">
        <v>3</v>
      </c>
      <c r="H3530" s="25">
        <v>42025</v>
      </c>
      <c r="I3530" s="12" t="s">
        <v>285</v>
      </c>
      <c r="J3530" s="12" t="s">
        <v>270</v>
      </c>
      <c r="K3530" s="12" t="s">
        <v>271</v>
      </c>
      <c r="L3530" s="24" t="s">
        <v>96</v>
      </c>
      <c r="M3530" s="24" t="s">
        <v>313</v>
      </c>
      <c r="N3530" t="s">
        <v>85</v>
      </c>
      <c r="O3530" s="24">
        <v>2</v>
      </c>
      <c r="P3530">
        <v>5</v>
      </c>
      <c r="Q3530">
        <v>5</v>
      </c>
      <c r="R3530" t="s">
        <v>18</v>
      </c>
      <c r="S3530" s="24">
        <v>9</v>
      </c>
      <c r="T3530" s="24">
        <v>6</v>
      </c>
      <c r="U3530" t="s">
        <v>13</v>
      </c>
      <c r="V3530" s="14" t="str">
        <f>VLOOKUP($U3530,look_up!$A$2:J3556,2,FALSE)</f>
        <v>Poliqueta</v>
      </c>
      <c r="W3530" s="14" t="str">
        <f>VLOOKUP($U3530,look_up!$A$2:K3556,3,FALSE)</f>
        <v>Family</v>
      </c>
      <c r="X3530" s="14" t="str">
        <f>VLOOKUP($U3530,look_up!$A$2:L3556,4,FALSE)</f>
        <v>NA</v>
      </c>
      <c r="Y3530" s="14" t="str">
        <f>VLOOKUP($U3530,look_up!A$2:K3556,5,FALSE)</f>
        <v>Animalia</v>
      </c>
      <c r="Z3530" s="14" t="str">
        <f>VLOOKUP($U3530,look_up!A$2:L3556,6,FALSE)</f>
        <v>Annelida</v>
      </c>
      <c r="AA3530" s="14" t="str">
        <f>VLOOKUP($U3530,look_up!A$2:M3556,7,FALSE)</f>
        <v>Polychaeta</v>
      </c>
      <c r="AB3530" s="14" t="str">
        <f>VLOOKUP($U3530,look_up!$A$2:P3556,8,FALSE)</f>
        <v>Sabellida</v>
      </c>
      <c r="AC3530" s="14" t="str">
        <f>VLOOKUP($U3530,look_up!$A$2:Q3556,9,FALSE)</f>
        <v>Sabellidae</v>
      </c>
      <c r="AD3530" s="14">
        <f>VLOOKUP($U3530,look_up!A$2:P3556,10,FALSE)</f>
        <v>985</v>
      </c>
      <c r="AE3530" s="16">
        <v>1</v>
      </c>
      <c r="AF3530" s="24" t="s">
        <v>216</v>
      </c>
      <c r="AG3530">
        <v>40</v>
      </c>
      <c r="AH3530" s="16" t="s">
        <v>301</v>
      </c>
      <c r="AI3530" s="16" t="s">
        <v>11</v>
      </c>
      <c r="AJ3530" s="16" t="s">
        <v>214</v>
      </c>
      <c r="AK3530" s="16" t="s">
        <v>13</v>
      </c>
      <c r="AL3530" s="16">
        <v>1</v>
      </c>
    </row>
    <row r="3531" spans="1:38" x14ac:dyDescent="0.3">
      <c r="A3531" s="24" t="s">
        <v>0</v>
      </c>
      <c r="B3531" t="s">
        <v>19</v>
      </c>
      <c r="C3531" t="s">
        <v>284</v>
      </c>
      <c r="D3531">
        <v>-27.278230000000001</v>
      </c>
      <c r="E3531">
        <v>-48.375419999999998</v>
      </c>
      <c r="F3531" s="24" t="s">
        <v>2</v>
      </c>
      <c r="G3531" s="24" t="s">
        <v>3</v>
      </c>
      <c r="H3531" s="25">
        <v>42025</v>
      </c>
      <c r="I3531" s="12" t="s">
        <v>285</v>
      </c>
      <c r="J3531" s="12" t="s">
        <v>270</v>
      </c>
      <c r="K3531" s="12" t="s">
        <v>271</v>
      </c>
      <c r="L3531" s="24" t="s">
        <v>96</v>
      </c>
      <c r="M3531" s="24" t="s">
        <v>313</v>
      </c>
      <c r="N3531" t="s">
        <v>85</v>
      </c>
      <c r="O3531" s="24">
        <v>3</v>
      </c>
      <c r="P3531">
        <v>5</v>
      </c>
      <c r="Q3531">
        <v>5</v>
      </c>
      <c r="R3531" t="s">
        <v>18</v>
      </c>
      <c r="S3531" s="24">
        <v>9</v>
      </c>
      <c r="T3531" s="24">
        <v>6</v>
      </c>
      <c r="U3531" t="s">
        <v>13</v>
      </c>
      <c r="V3531" s="14" t="str">
        <f>VLOOKUP($U3531,look_up!$A$2:J3557,2,FALSE)</f>
        <v>Poliqueta</v>
      </c>
      <c r="W3531" s="14" t="str">
        <f>VLOOKUP($U3531,look_up!$A$2:K3557,3,FALSE)</f>
        <v>Family</v>
      </c>
      <c r="X3531" s="14" t="str">
        <f>VLOOKUP($U3531,look_up!$A$2:L3557,4,FALSE)</f>
        <v>NA</v>
      </c>
      <c r="Y3531" s="14" t="str">
        <f>VLOOKUP($U3531,look_up!A$2:K3557,5,FALSE)</f>
        <v>Animalia</v>
      </c>
      <c r="Z3531" s="14" t="str">
        <f>VLOOKUP($U3531,look_up!A$2:L3557,6,FALSE)</f>
        <v>Annelida</v>
      </c>
      <c r="AA3531" s="14" t="str">
        <f>VLOOKUP($U3531,look_up!A$2:M3557,7,FALSE)</f>
        <v>Polychaeta</v>
      </c>
      <c r="AB3531" s="14" t="str">
        <f>VLOOKUP($U3531,look_up!$A$2:P3557,8,FALSE)</f>
        <v>Sabellida</v>
      </c>
      <c r="AC3531" s="14" t="str">
        <f>VLOOKUP($U3531,look_up!$A$2:Q3557,9,FALSE)</f>
        <v>Sabellidae</v>
      </c>
      <c r="AD3531" s="14">
        <f>VLOOKUP($U3531,look_up!A$2:P3557,10,FALSE)</f>
        <v>985</v>
      </c>
      <c r="AE3531" s="16">
        <v>0</v>
      </c>
      <c r="AF3531" s="24" t="s">
        <v>216</v>
      </c>
      <c r="AG3531">
        <v>40</v>
      </c>
      <c r="AH3531" s="16" t="s">
        <v>301</v>
      </c>
      <c r="AI3531" s="16" t="s">
        <v>11</v>
      </c>
      <c r="AJ3531" s="16" t="s">
        <v>214</v>
      </c>
      <c r="AK3531" s="16" t="s">
        <v>13</v>
      </c>
      <c r="AL3531" s="16">
        <v>0</v>
      </c>
    </row>
    <row r="3532" spans="1:38" x14ac:dyDescent="0.3">
      <c r="A3532" s="24" t="s">
        <v>0</v>
      </c>
      <c r="B3532" t="s">
        <v>19</v>
      </c>
      <c r="C3532" t="s">
        <v>284</v>
      </c>
      <c r="D3532">
        <v>-27.278230000000001</v>
      </c>
      <c r="E3532">
        <v>-48.375419999999998</v>
      </c>
      <c r="F3532" s="24" t="s">
        <v>2</v>
      </c>
      <c r="G3532" s="24" t="s">
        <v>3</v>
      </c>
      <c r="H3532" s="25">
        <v>42025</v>
      </c>
      <c r="I3532" s="12" t="s">
        <v>285</v>
      </c>
      <c r="J3532" s="12" t="s">
        <v>270</v>
      </c>
      <c r="K3532" s="12" t="s">
        <v>271</v>
      </c>
      <c r="L3532" s="24" t="s">
        <v>96</v>
      </c>
      <c r="M3532" s="24" t="s">
        <v>313</v>
      </c>
      <c r="N3532" t="s">
        <v>86</v>
      </c>
      <c r="O3532" s="24">
        <v>1</v>
      </c>
      <c r="P3532">
        <v>6</v>
      </c>
      <c r="Q3532">
        <v>6</v>
      </c>
      <c r="R3532" t="s">
        <v>18</v>
      </c>
      <c r="S3532" s="24">
        <v>9</v>
      </c>
      <c r="T3532" s="24">
        <v>7.5</v>
      </c>
      <c r="U3532" t="s">
        <v>13</v>
      </c>
      <c r="V3532" s="14" t="str">
        <f>VLOOKUP($U3532,look_up!$A$2:J3558,2,FALSE)</f>
        <v>Poliqueta</v>
      </c>
      <c r="W3532" s="14" t="str">
        <f>VLOOKUP($U3532,look_up!$A$2:K3558,3,FALSE)</f>
        <v>Family</v>
      </c>
      <c r="X3532" s="14" t="str">
        <f>VLOOKUP($U3532,look_up!$A$2:L3558,4,FALSE)</f>
        <v>NA</v>
      </c>
      <c r="Y3532" s="14" t="str">
        <f>VLOOKUP($U3532,look_up!A$2:K3558,5,FALSE)</f>
        <v>Animalia</v>
      </c>
      <c r="Z3532" s="14" t="str">
        <f>VLOOKUP($U3532,look_up!A$2:L3558,6,FALSE)</f>
        <v>Annelida</v>
      </c>
      <c r="AA3532" s="14" t="str">
        <f>VLOOKUP($U3532,look_up!A$2:M3558,7,FALSE)</f>
        <v>Polychaeta</v>
      </c>
      <c r="AB3532" s="14" t="str">
        <f>VLOOKUP($U3532,look_up!$A$2:P3558,8,FALSE)</f>
        <v>Sabellida</v>
      </c>
      <c r="AC3532" s="14" t="str">
        <f>VLOOKUP($U3532,look_up!$A$2:Q3558,9,FALSE)</f>
        <v>Sabellidae</v>
      </c>
      <c r="AD3532" s="14">
        <f>VLOOKUP($U3532,look_up!A$2:P3558,10,FALSE)</f>
        <v>985</v>
      </c>
      <c r="AE3532" s="16">
        <v>0</v>
      </c>
      <c r="AF3532" s="24" t="s">
        <v>216</v>
      </c>
      <c r="AG3532">
        <v>40</v>
      </c>
      <c r="AH3532" s="16" t="s">
        <v>301</v>
      </c>
      <c r="AI3532" s="16" t="s">
        <v>11</v>
      </c>
      <c r="AJ3532" s="16" t="s">
        <v>214</v>
      </c>
      <c r="AK3532" s="16" t="s">
        <v>13</v>
      </c>
      <c r="AL3532" s="16">
        <v>0</v>
      </c>
    </row>
    <row r="3533" spans="1:38" x14ac:dyDescent="0.3">
      <c r="A3533" s="24" t="s">
        <v>0</v>
      </c>
      <c r="B3533" t="s">
        <v>19</v>
      </c>
      <c r="C3533" t="s">
        <v>284</v>
      </c>
      <c r="D3533">
        <v>-27.278230000000001</v>
      </c>
      <c r="E3533">
        <v>-48.375419999999998</v>
      </c>
      <c r="F3533" s="24" t="s">
        <v>2</v>
      </c>
      <c r="G3533" s="24" t="s">
        <v>3</v>
      </c>
      <c r="H3533" s="25">
        <v>42025</v>
      </c>
      <c r="I3533" s="12" t="s">
        <v>285</v>
      </c>
      <c r="J3533" s="12" t="s">
        <v>270</v>
      </c>
      <c r="K3533" s="12" t="s">
        <v>271</v>
      </c>
      <c r="L3533" s="24" t="s">
        <v>96</v>
      </c>
      <c r="M3533" s="24" t="s">
        <v>313</v>
      </c>
      <c r="N3533" t="s">
        <v>86</v>
      </c>
      <c r="O3533" s="24">
        <v>2</v>
      </c>
      <c r="P3533">
        <v>6</v>
      </c>
      <c r="Q3533">
        <v>6</v>
      </c>
      <c r="R3533" t="s">
        <v>18</v>
      </c>
      <c r="S3533" s="24">
        <v>9</v>
      </c>
      <c r="T3533" s="24">
        <v>7.5</v>
      </c>
      <c r="U3533" t="s">
        <v>13</v>
      </c>
      <c r="V3533" s="14" t="str">
        <f>VLOOKUP($U3533,look_up!$A$2:J3559,2,FALSE)</f>
        <v>Poliqueta</v>
      </c>
      <c r="W3533" s="14" t="str">
        <f>VLOOKUP($U3533,look_up!$A$2:K3559,3,FALSE)</f>
        <v>Family</v>
      </c>
      <c r="X3533" s="14" t="str">
        <f>VLOOKUP($U3533,look_up!$A$2:L3559,4,FALSE)</f>
        <v>NA</v>
      </c>
      <c r="Y3533" s="14" t="str">
        <f>VLOOKUP($U3533,look_up!A$2:K3559,5,FALSE)</f>
        <v>Animalia</v>
      </c>
      <c r="Z3533" s="14" t="str">
        <f>VLOOKUP($U3533,look_up!A$2:L3559,6,FALSE)</f>
        <v>Annelida</v>
      </c>
      <c r="AA3533" s="14" t="str">
        <f>VLOOKUP($U3533,look_up!A$2:M3559,7,FALSE)</f>
        <v>Polychaeta</v>
      </c>
      <c r="AB3533" s="14" t="str">
        <f>VLOOKUP($U3533,look_up!$A$2:P3559,8,FALSE)</f>
        <v>Sabellida</v>
      </c>
      <c r="AC3533" s="14" t="str">
        <f>VLOOKUP($U3533,look_up!$A$2:Q3559,9,FALSE)</f>
        <v>Sabellidae</v>
      </c>
      <c r="AD3533" s="14">
        <f>VLOOKUP($U3533,look_up!A$2:P3559,10,FALSE)</f>
        <v>985</v>
      </c>
      <c r="AE3533" s="16">
        <v>0</v>
      </c>
      <c r="AF3533" s="24" t="s">
        <v>216</v>
      </c>
      <c r="AG3533">
        <v>40</v>
      </c>
      <c r="AH3533" s="16" t="s">
        <v>301</v>
      </c>
      <c r="AI3533" s="16" t="s">
        <v>11</v>
      </c>
      <c r="AJ3533" s="16" t="s">
        <v>214</v>
      </c>
      <c r="AK3533" s="16" t="s">
        <v>13</v>
      </c>
      <c r="AL3533" s="16">
        <v>0</v>
      </c>
    </row>
    <row r="3534" spans="1:38" x14ac:dyDescent="0.3">
      <c r="A3534" s="24" t="s">
        <v>0</v>
      </c>
      <c r="B3534" t="s">
        <v>19</v>
      </c>
      <c r="C3534" t="s">
        <v>284</v>
      </c>
      <c r="D3534">
        <v>-27.278230000000001</v>
      </c>
      <c r="E3534">
        <v>-48.375419999999998</v>
      </c>
      <c r="F3534" s="24" t="s">
        <v>2</v>
      </c>
      <c r="G3534" s="24" t="s">
        <v>3</v>
      </c>
      <c r="H3534" s="25">
        <v>42025</v>
      </c>
      <c r="I3534" s="12" t="s">
        <v>285</v>
      </c>
      <c r="J3534" s="12" t="s">
        <v>270</v>
      </c>
      <c r="K3534" s="12" t="s">
        <v>271</v>
      </c>
      <c r="L3534" s="24" t="s">
        <v>96</v>
      </c>
      <c r="M3534" s="24" t="s">
        <v>313</v>
      </c>
      <c r="N3534" t="s">
        <v>86</v>
      </c>
      <c r="O3534" s="24">
        <v>3</v>
      </c>
      <c r="P3534">
        <v>6</v>
      </c>
      <c r="Q3534">
        <v>6</v>
      </c>
      <c r="R3534" t="s">
        <v>18</v>
      </c>
      <c r="S3534" s="24">
        <v>9</v>
      </c>
      <c r="T3534" s="24">
        <v>7.5</v>
      </c>
      <c r="U3534" t="s">
        <v>13</v>
      </c>
      <c r="V3534" s="14" t="str">
        <f>VLOOKUP($U3534,look_up!$A$2:J3560,2,FALSE)</f>
        <v>Poliqueta</v>
      </c>
      <c r="W3534" s="14" t="str">
        <f>VLOOKUP($U3534,look_up!$A$2:K3560,3,FALSE)</f>
        <v>Family</v>
      </c>
      <c r="X3534" s="14" t="str">
        <f>VLOOKUP($U3534,look_up!$A$2:L3560,4,FALSE)</f>
        <v>NA</v>
      </c>
      <c r="Y3534" s="14" t="str">
        <f>VLOOKUP($U3534,look_up!A$2:K3560,5,FALSE)</f>
        <v>Animalia</v>
      </c>
      <c r="Z3534" s="14" t="str">
        <f>VLOOKUP($U3534,look_up!A$2:L3560,6,FALSE)</f>
        <v>Annelida</v>
      </c>
      <c r="AA3534" s="14" t="str">
        <f>VLOOKUP($U3534,look_up!A$2:M3560,7,FALSE)</f>
        <v>Polychaeta</v>
      </c>
      <c r="AB3534" s="14" t="str">
        <f>VLOOKUP($U3534,look_up!$A$2:P3560,8,FALSE)</f>
        <v>Sabellida</v>
      </c>
      <c r="AC3534" s="14" t="str">
        <f>VLOOKUP($U3534,look_up!$A$2:Q3560,9,FALSE)</f>
        <v>Sabellidae</v>
      </c>
      <c r="AD3534" s="14">
        <f>VLOOKUP($U3534,look_up!A$2:P3560,10,FALSE)</f>
        <v>985</v>
      </c>
      <c r="AE3534" s="16">
        <v>0</v>
      </c>
      <c r="AF3534" s="24" t="s">
        <v>216</v>
      </c>
      <c r="AG3534">
        <v>40</v>
      </c>
      <c r="AH3534" s="16" t="s">
        <v>301</v>
      </c>
      <c r="AI3534" s="16" t="s">
        <v>11</v>
      </c>
      <c r="AJ3534" s="16" t="s">
        <v>214</v>
      </c>
      <c r="AK3534" s="16" t="s">
        <v>13</v>
      </c>
      <c r="AL3534" s="16">
        <v>0</v>
      </c>
    </row>
    <row r="3535" spans="1:38" x14ac:dyDescent="0.3">
      <c r="A3535" s="24" t="s">
        <v>0</v>
      </c>
      <c r="B3535" t="s">
        <v>267</v>
      </c>
      <c r="C3535" t="s">
        <v>312</v>
      </c>
      <c r="D3535">
        <v>-27.180980000000002</v>
      </c>
      <c r="E3535">
        <v>-48.409959999999998</v>
      </c>
      <c r="F3535" s="24" t="s">
        <v>2</v>
      </c>
      <c r="G3535" s="24" t="s">
        <v>3</v>
      </c>
      <c r="H3535" s="25">
        <v>42040</v>
      </c>
      <c r="I3535" s="12" t="s">
        <v>286</v>
      </c>
      <c r="J3535" s="12" t="s">
        <v>245</v>
      </c>
      <c r="K3535" s="12" t="s">
        <v>271</v>
      </c>
      <c r="L3535" s="24" t="s">
        <v>96</v>
      </c>
      <c r="M3535" s="24" t="s">
        <v>313</v>
      </c>
      <c r="N3535" t="s">
        <v>85</v>
      </c>
      <c r="O3535" s="24">
        <v>1</v>
      </c>
      <c r="P3535">
        <v>5</v>
      </c>
      <c r="Q3535">
        <v>5</v>
      </c>
      <c r="R3535" t="s">
        <v>18</v>
      </c>
      <c r="S3535" s="24">
        <v>12.8</v>
      </c>
      <c r="T3535" s="24">
        <v>6</v>
      </c>
      <c r="U3535" t="s">
        <v>13</v>
      </c>
      <c r="V3535" s="14" t="str">
        <f>VLOOKUP($U3535,look_up!$A$2:J3561,2,FALSE)</f>
        <v>Poliqueta</v>
      </c>
      <c r="W3535" s="14" t="str">
        <f>VLOOKUP($U3535,look_up!$A$2:K3561,3,FALSE)</f>
        <v>Family</v>
      </c>
      <c r="X3535" s="14" t="str">
        <f>VLOOKUP($U3535,look_up!$A$2:L3561,4,FALSE)</f>
        <v>NA</v>
      </c>
      <c r="Y3535" s="14" t="str">
        <f>VLOOKUP($U3535,look_up!A$2:K3561,5,FALSE)</f>
        <v>Animalia</v>
      </c>
      <c r="Z3535" s="14" t="str">
        <f>VLOOKUP($U3535,look_up!A$2:L3561,6,FALSE)</f>
        <v>Annelida</v>
      </c>
      <c r="AA3535" s="14" t="str">
        <f>VLOOKUP($U3535,look_up!A$2:M3561,7,FALSE)</f>
        <v>Polychaeta</v>
      </c>
      <c r="AB3535" s="14" t="str">
        <f>VLOOKUP($U3535,look_up!$A$2:P3561,8,FALSE)</f>
        <v>Sabellida</v>
      </c>
      <c r="AC3535" s="14" t="str">
        <f>VLOOKUP($U3535,look_up!$A$2:Q3561,9,FALSE)</f>
        <v>Sabellidae</v>
      </c>
      <c r="AD3535" s="14">
        <f>VLOOKUP($U3535,look_up!A$2:P3561,10,FALSE)</f>
        <v>985</v>
      </c>
      <c r="AE3535" s="16">
        <v>0</v>
      </c>
      <c r="AF3535" s="24" t="s">
        <v>216</v>
      </c>
      <c r="AG3535">
        <v>40</v>
      </c>
      <c r="AH3535" s="16" t="s">
        <v>301</v>
      </c>
      <c r="AI3535" s="16" t="s">
        <v>11</v>
      </c>
      <c r="AJ3535" s="16" t="s">
        <v>214</v>
      </c>
      <c r="AK3535" s="16" t="s">
        <v>13</v>
      </c>
      <c r="AL3535" s="16">
        <v>0</v>
      </c>
    </row>
    <row r="3536" spans="1:38" x14ac:dyDescent="0.3">
      <c r="A3536" s="24" t="s">
        <v>0</v>
      </c>
      <c r="B3536" t="s">
        <v>267</v>
      </c>
      <c r="C3536" t="s">
        <v>312</v>
      </c>
      <c r="D3536">
        <v>-27.180980000000002</v>
      </c>
      <c r="E3536">
        <v>-48.409959999999998</v>
      </c>
      <c r="F3536" s="24" t="s">
        <v>2</v>
      </c>
      <c r="G3536" s="24" t="s">
        <v>3</v>
      </c>
      <c r="H3536" s="25">
        <v>42040</v>
      </c>
      <c r="I3536" s="12" t="s">
        <v>286</v>
      </c>
      <c r="J3536" s="12" t="s">
        <v>245</v>
      </c>
      <c r="K3536" s="12" t="s">
        <v>271</v>
      </c>
      <c r="L3536" s="24" t="s">
        <v>96</v>
      </c>
      <c r="M3536" s="24" t="s">
        <v>313</v>
      </c>
      <c r="N3536" t="s">
        <v>85</v>
      </c>
      <c r="O3536" s="24">
        <v>2</v>
      </c>
      <c r="P3536">
        <v>5</v>
      </c>
      <c r="Q3536">
        <v>5</v>
      </c>
      <c r="R3536" t="s">
        <v>18</v>
      </c>
      <c r="S3536" s="24">
        <v>12.8</v>
      </c>
      <c r="T3536" s="24">
        <v>6</v>
      </c>
      <c r="U3536" t="s">
        <v>13</v>
      </c>
      <c r="V3536" s="14" t="str">
        <f>VLOOKUP($U3536,look_up!$A$2:J3562,2,FALSE)</f>
        <v>Poliqueta</v>
      </c>
      <c r="W3536" s="14" t="str">
        <f>VLOOKUP($U3536,look_up!$A$2:K3562,3,FALSE)</f>
        <v>Family</v>
      </c>
      <c r="X3536" s="14" t="str">
        <f>VLOOKUP($U3536,look_up!$A$2:L3562,4,FALSE)</f>
        <v>NA</v>
      </c>
      <c r="Y3536" s="14" t="str">
        <f>VLOOKUP($U3536,look_up!A$2:K3562,5,FALSE)</f>
        <v>Animalia</v>
      </c>
      <c r="Z3536" s="14" t="str">
        <f>VLOOKUP($U3536,look_up!A$2:L3562,6,FALSE)</f>
        <v>Annelida</v>
      </c>
      <c r="AA3536" s="14" t="str">
        <f>VLOOKUP($U3536,look_up!A$2:M3562,7,FALSE)</f>
        <v>Polychaeta</v>
      </c>
      <c r="AB3536" s="14" t="str">
        <f>VLOOKUP($U3536,look_up!$A$2:P3562,8,FALSE)</f>
        <v>Sabellida</v>
      </c>
      <c r="AC3536" s="14" t="str">
        <f>VLOOKUP($U3536,look_up!$A$2:Q3562,9,FALSE)</f>
        <v>Sabellidae</v>
      </c>
      <c r="AD3536" s="14">
        <f>VLOOKUP($U3536,look_up!A$2:P3562,10,FALSE)</f>
        <v>985</v>
      </c>
      <c r="AE3536" s="16">
        <v>3</v>
      </c>
      <c r="AF3536" s="24" t="s">
        <v>216</v>
      </c>
      <c r="AG3536">
        <v>40</v>
      </c>
      <c r="AH3536" s="16" t="s">
        <v>301</v>
      </c>
      <c r="AI3536" s="16" t="s">
        <v>11</v>
      </c>
      <c r="AJ3536" s="16" t="s">
        <v>214</v>
      </c>
      <c r="AK3536" s="16" t="s">
        <v>13</v>
      </c>
      <c r="AL3536" s="16">
        <v>3</v>
      </c>
    </row>
    <row r="3537" spans="1:38" x14ac:dyDescent="0.3">
      <c r="A3537" s="24" t="s">
        <v>0</v>
      </c>
      <c r="B3537" t="s">
        <v>267</v>
      </c>
      <c r="C3537" t="s">
        <v>312</v>
      </c>
      <c r="D3537">
        <v>-27.180980000000002</v>
      </c>
      <c r="E3537">
        <v>-48.409959999999998</v>
      </c>
      <c r="F3537" s="24" t="s">
        <v>2</v>
      </c>
      <c r="G3537" s="24" t="s">
        <v>3</v>
      </c>
      <c r="H3537" s="25">
        <v>42040</v>
      </c>
      <c r="I3537" s="12" t="s">
        <v>286</v>
      </c>
      <c r="J3537" s="12" t="s">
        <v>245</v>
      </c>
      <c r="K3537" s="12" t="s">
        <v>271</v>
      </c>
      <c r="L3537" s="24" t="s">
        <v>96</v>
      </c>
      <c r="M3537" s="24" t="s">
        <v>313</v>
      </c>
      <c r="N3537" t="s">
        <v>85</v>
      </c>
      <c r="O3537" s="24">
        <v>3</v>
      </c>
      <c r="P3537">
        <v>5</v>
      </c>
      <c r="Q3537">
        <v>5</v>
      </c>
      <c r="R3537" t="s">
        <v>18</v>
      </c>
      <c r="S3537" s="24">
        <v>12.8</v>
      </c>
      <c r="T3537" s="24">
        <v>6</v>
      </c>
      <c r="U3537" t="s">
        <v>13</v>
      </c>
      <c r="V3537" s="14" t="str">
        <f>VLOOKUP($U3537,look_up!$A$2:J3563,2,FALSE)</f>
        <v>Poliqueta</v>
      </c>
      <c r="W3537" s="14" t="str">
        <f>VLOOKUP($U3537,look_up!$A$2:K3563,3,FALSE)</f>
        <v>Family</v>
      </c>
      <c r="X3537" s="14" t="str">
        <f>VLOOKUP($U3537,look_up!$A$2:L3563,4,FALSE)</f>
        <v>NA</v>
      </c>
      <c r="Y3537" s="14" t="str">
        <f>VLOOKUP($U3537,look_up!A$2:K3563,5,FALSE)</f>
        <v>Animalia</v>
      </c>
      <c r="Z3537" s="14" t="str">
        <f>VLOOKUP($U3537,look_up!A$2:L3563,6,FALSE)</f>
        <v>Annelida</v>
      </c>
      <c r="AA3537" s="14" t="str">
        <f>VLOOKUP($U3537,look_up!A$2:M3563,7,FALSE)</f>
        <v>Polychaeta</v>
      </c>
      <c r="AB3537" s="14" t="str">
        <f>VLOOKUP($U3537,look_up!$A$2:P3563,8,FALSE)</f>
        <v>Sabellida</v>
      </c>
      <c r="AC3537" s="14" t="str">
        <f>VLOOKUP($U3537,look_up!$A$2:Q3563,9,FALSE)</f>
        <v>Sabellidae</v>
      </c>
      <c r="AD3537" s="14">
        <f>VLOOKUP($U3537,look_up!A$2:P3563,10,FALSE)</f>
        <v>985</v>
      </c>
      <c r="AE3537" s="16">
        <v>0</v>
      </c>
      <c r="AF3537" s="24" t="s">
        <v>216</v>
      </c>
      <c r="AG3537">
        <v>40</v>
      </c>
      <c r="AH3537" s="16" t="s">
        <v>301</v>
      </c>
      <c r="AI3537" s="16" t="s">
        <v>11</v>
      </c>
      <c r="AJ3537" s="16" t="s">
        <v>214</v>
      </c>
      <c r="AK3537" s="16" t="s">
        <v>13</v>
      </c>
      <c r="AL3537" s="16">
        <v>0</v>
      </c>
    </row>
    <row r="3538" spans="1:38" x14ac:dyDescent="0.3">
      <c r="A3538" s="24" t="s">
        <v>0</v>
      </c>
      <c r="B3538" t="s">
        <v>267</v>
      </c>
      <c r="C3538" t="s">
        <v>312</v>
      </c>
      <c r="D3538">
        <v>-27.180980000000002</v>
      </c>
      <c r="E3538">
        <v>-48.409959999999998</v>
      </c>
      <c r="F3538" s="24" t="s">
        <v>2</v>
      </c>
      <c r="G3538" s="24" t="s">
        <v>3</v>
      </c>
      <c r="H3538" s="25">
        <v>42040</v>
      </c>
      <c r="I3538" s="12" t="s">
        <v>286</v>
      </c>
      <c r="J3538" s="12" t="s">
        <v>245</v>
      </c>
      <c r="K3538" s="12" t="s">
        <v>271</v>
      </c>
      <c r="L3538" s="24" t="s">
        <v>96</v>
      </c>
      <c r="M3538" s="24" t="s">
        <v>313</v>
      </c>
      <c r="N3538" t="s">
        <v>173</v>
      </c>
      <c r="O3538" s="24">
        <v>1</v>
      </c>
      <c r="P3538">
        <v>10</v>
      </c>
      <c r="Q3538">
        <v>10</v>
      </c>
      <c r="R3538" t="s">
        <v>18</v>
      </c>
      <c r="S3538" s="24">
        <v>12.8</v>
      </c>
      <c r="T3538" s="24">
        <v>10</v>
      </c>
      <c r="U3538" t="s">
        <v>13</v>
      </c>
      <c r="V3538" s="14" t="str">
        <f>VLOOKUP($U3538,look_up!$A$2:J3564,2,FALSE)</f>
        <v>Poliqueta</v>
      </c>
      <c r="W3538" s="14" t="str">
        <f>VLOOKUP($U3538,look_up!$A$2:K3564,3,FALSE)</f>
        <v>Family</v>
      </c>
      <c r="X3538" s="14" t="str">
        <f>VLOOKUP($U3538,look_up!$A$2:L3564,4,FALSE)</f>
        <v>NA</v>
      </c>
      <c r="Y3538" s="14" t="str">
        <f>VLOOKUP($U3538,look_up!A$2:K3564,5,FALSE)</f>
        <v>Animalia</v>
      </c>
      <c r="Z3538" s="14" t="str">
        <f>VLOOKUP($U3538,look_up!A$2:L3564,6,FALSE)</f>
        <v>Annelida</v>
      </c>
      <c r="AA3538" s="14" t="str">
        <f>VLOOKUP($U3538,look_up!A$2:M3564,7,FALSE)</f>
        <v>Polychaeta</v>
      </c>
      <c r="AB3538" s="14" t="str">
        <f>VLOOKUP($U3538,look_up!$A$2:P3564,8,FALSE)</f>
        <v>Sabellida</v>
      </c>
      <c r="AC3538" s="14" t="str">
        <f>VLOOKUP($U3538,look_up!$A$2:Q3564,9,FALSE)</f>
        <v>Sabellidae</v>
      </c>
      <c r="AD3538" s="14">
        <f>VLOOKUP($U3538,look_up!A$2:P3564,10,FALSE)</f>
        <v>985</v>
      </c>
      <c r="AE3538" s="16">
        <v>0</v>
      </c>
      <c r="AF3538" s="24" t="s">
        <v>216</v>
      </c>
      <c r="AG3538">
        <v>40</v>
      </c>
      <c r="AH3538" s="16" t="s">
        <v>301</v>
      </c>
      <c r="AI3538" s="16" t="s">
        <v>11</v>
      </c>
      <c r="AJ3538" s="16" t="s">
        <v>214</v>
      </c>
      <c r="AK3538" s="16" t="s">
        <v>13</v>
      </c>
      <c r="AL3538" s="16">
        <v>0</v>
      </c>
    </row>
    <row r="3539" spans="1:38" x14ac:dyDescent="0.3">
      <c r="A3539" s="24" t="s">
        <v>0</v>
      </c>
      <c r="B3539" t="s">
        <v>267</v>
      </c>
      <c r="C3539" t="s">
        <v>312</v>
      </c>
      <c r="D3539">
        <v>-27.180980000000002</v>
      </c>
      <c r="E3539">
        <v>-48.409959999999998</v>
      </c>
      <c r="F3539" s="24" t="s">
        <v>2</v>
      </c>
      <c r="G3539" s="24" t="s">
        <v>3</v>
      </c>
      <c r="H3539" s="25">
        <v>42040</v>
      </c>
      <c r="I3539" s="12" t="s">
        <v>286</v>
      </c>
      <c r="J3539" s="12" t="s">
        <v>245</v>
      </c>
      <c r="K3539" s="12" t="s">
        <v>271</v>
      </c>
      <c r="L3539" s="24" t="s">
        <v>96</v>
      </c>
      <c r="M3539" s="24" t="s">
        <v>313</v>
      </c>
      <c r="N3539" t="s">
        <v>173</v>
      </c>
      <c r="O3539" s="24">
        <v>2</v>
      </c>
      <c r="P3539">
        <v>10</v>
      </c>
      <c r="Q3539">
        <v>10</v>
      </c>
      <c r="R3539" t="s">
        <v>18</v>
      </c>
      <c r="S3539" s="24">
        <v>12.8</v>
      </c>
      <c r="T3539" s="24">
        <v>10</v>
      </c>
      <c r="U3539" t="s">
        <v>13</v>
      </c>
      <c r="V3539" s="14" t="str">
        <f>VLOOKUP($U3539,look_up!$A$2:J3565,2,FALSE)</f>
        <v>Poliqueta</v>
      </c>
      <c r="W3539" s="14" t="str">
        <f>VLOOKUP($U3539,look_up!$A$2:K3565,3,FALSE)</f>
        <v>Family</v>
      </c>
      <c r="X3539" s="14" t="str">
        <f>VLOOKUP($U3539,look_up!$A$2:L3565,4,FALSE)</f>
        <v>NA</v>
      </c>
      <c r="Y3539" s="14" t="str">
        <f>VLOOKUP($U3539,look_up!A$2:K3565,5,FALSE)</f>
        <v>Animalia</v>
      </c>
      <c r="Z3539" s="14" t="str">
        <f>VLOOKUP($U3539,look_up!A$2:L3565,6,FALSE)</f>
        <v>Annelida</v>
      </c>
      <c r="AA3539" s="14" t="str">
        <f>VLOOKUP($U3539,look_up!A$2:M3565,7,FALSE)</f>
        <v>Polychaeta</v>
      </c>
      <c r="AB3539" s="14" t="str">
        <f>VLOOKUP($U3539,look_up!$A$2:P3565,8,FALSE)</f>
        <v>Sabellida</v>
      </c>
      <c r="AC3539" s="14" t="str">
        <f>VLOOKUP($U3539,look_up!$A$2:Q3565,9,FALSE)</f>
        <v>Sabellidae</v>
      </c>
      <c r="AD3539" s="14">
        <f>VLOOKUP($U3539,look_up!A$2:P3565,10,FALSE)</f>
        <v>985</v>
      </c>
      <c r="AE3539" s="16">
        <v>0</v>
      </c>
      <c r="AF3539" s="24" t="s">
        <v>216</v>
      </c>
      <c r="AG3539">
        <v>40</v>
      </c>
      <c r="AH3539" s="16" t="s">
        <v>301</v>
      </c>
      <c r="AI3539" s="16" t="s">
        <v>11</v>
      </c>
      <c r="AJ3539" s="16" t="s">
        <v>214</v>
      </c>
      <c r="AK3539" s="16" t="s">
        <v>13</v>
      </c>
      <c r="AL3539" s="16">
        <v>0</v>
      </c>
    </row>
    <row r="3540" spans="1:38" x14ac:dyDescent="0.3">
      <c r="A3540" s="24" t="s">
        <v>0</v>
      </c>
      <c r="B3540" t="s">
        <v>267</v>
      </c>
      <c r="C3540" t="s">
        <v>312</v>
      </c>
      <c r="D3540">
        <v>-27.180980000000002</v>
      </c>
      <c r="E3540">
        <v>-48.409959999999998</v>
      </c>
      <c r="F3540" s="24" t="s">
        <v>2</v>
      </c>
      <c r="G3540" s="24" t="s">
        <v>3</v>
      </c>
      <c r="H3540" s="25">
        <v>42040</v>
      </c>
      <c r="I3540" s="12" t="s">
        <v>286</v>
      </c>
      <c r="J3540" s="12" t="s">
        <v>245</v>
      </c>
      <c r="K3540" s="12" t="s">
        <v>271</v>
      </c>
      <c r="L3540" s="24" t="s">
        <v>96</v>
      </c>
      <c r="M3540" s="24" t="s">
        <v>313</v>
      </c>
      <c r="N3540" t="s">
        <v>173</v>
      </c>
      <c r="O3540" s="24">
        <v>3</v>
      </c>
      <c r="P3540">
        <v>10</v>
      </c>
      <c r="Q3540">
        <v>10</v>
      </c>
      <c r="R3540" t="s">
        <v>18</v>
      </c>
      <c r="S3540" s="24">
        <v>12.8</v>
      </c>
      <c r="T3540" s="24">
        <v>10</v>
      </c>
      <c r="U3540" t="s">
        <v>13</v>
      </c>
      <c r="V3540" s="14" t="str">
        <f>VLOOKUP($U3540,look_up!$A$2:J3566,2,FALSE)</f>
        <v>Poliqueta</v>
      </c>
      <c r="W3540" s="14" t="str">
        <f>VLOOKUP($U3540,look_up!$A$2:K3566,3,FALSE)</f>
        <v>Family</v>
      </c>
      <c r="X3540" s="14" t="str">
        <f>VLOOKUP($U3540,look_up!$A$2:L3566,4,FALSE)</f>
        <v>NA</v>
      </c>
      <c r="Y3540" s="14" t="str">
        <f>VLOOKUP($U3540,look_up!A$2:K3566,5,FALSE)</f>
        <v>Animalia</v>
      </c>
      <c r="Z3540" s="14" t="str">
        <f>VLOOKUP($U3540,look_up!A$2:L3566,6,FALSE)</f>
        <v>Annelida</v>
      </c>
      <c r="AA3540" s="14" t="str">
        <f>VLOOKUP($U3540,look_up!A$2:M3566,7,FALSE)</f>
        <v>Polychaeta</v>
      </c>
      <c r="AB3540" s="14" t="str">
        <f>VLOOKUP($U3540,look_up!$A$2:P3566,8,FALSE)</f>
        <v>Sabellida</v>
      </c>
      <c r="AC3540" s="14" t="str">
        <f>VLOOKUP($U3540,look_up!$A$2:Q3566,9,FALSE)</f>
        <v>Sabellidae</v>
      </c>
      <c r="AD3540" s="14">
        <f>VLOOKUP($U3540,look_up!A$2:P3566,10,FALSE)</f>
        <v>985</v>
      </c>
      <c r="AE3540" s="16">
        <v>0</v>
      </c>
      <c r="AF3540" s="24" t="s">
        <v>216</v>
      </c>
      <c r="AG3540">
        <v>40</v>
      </c>
      <c r="AH3540" s="16" t="s">
        <v>301</v>
      </c>
      <c r="AI3540" s="16" t="s">
        <v>11</v>
      </c>
      <c r="AJ3540" s="16" t="s">
        <v>214</v>
      </c>
      <c r="AK3540" s="16" t="s">
        <v>13</v>
      </c>
      <c r="AL3540" s="16">
        <v>0</v>
      </c>
    </row>
    <row r="3541" spans="1:38" x14ac:dyDescent="0.3">
      <c r="A3541" s="24" t="s">
        <v>0</v>
      </c>
      <c r="B3541" t="s">
        <v>309</v>
      </c>
      <c r="C3541" t="s">
        <v>287</v>
      </c>
      <c r="D3541">
        <v>-27.178419999999999</v>
      </c>
      <c r="E3541">
        <v>-48.406959999999998</v>
      </c>
      <c r="F3541" s="24" t="s">
        <v>2</v>
      </c>
      <c r="G3541" s="24" t="s">
        <v>3</v>
      </c>
      <c r="H3541" s="25">
        <v>42032</v>
      </c>
      <c r="I3541" s="12" t="s">
        <v>288</v>
      </c>
      <c r="J3541" s="12" t="s">
        <v>270</v>
      </c>
      <c r="K3541" s="12" t="s">
        <v>271</v>
      </c>
      <c r="L3541" s="24" t="s">
        <v>96</v>
      </c>
      <c r="M3541" s="24" t="s">
        <v>313</v>
      </c>
      <c r="N3541" t="s">
        <v>85</v>
      </c>
      <c r="O3541" s="24">
        <v>1</v>
      </c>
      <c r="P3541">
        <v>5</v>
      </c>
      <c r="Q3541">
        <v>5</v>
      </c>
      <c r="R3541">
        <v>27</v>
      </c>
      <c r="S3541" s="24">
        <v>4.7</v>
      </c>
      <c r="T3541" s="24">
        <v>5.2</v>
      </c>
      <c r="U3541" t="s">
        <v>13</v>
      </c>
      <c r="V3541" s="14" t="str">
        <f>VLOOKUP($U3541,look_up!$A$2:J3567,2,FALSE)</f>
        <v>Poliqueta</v>
      </c>
      <c r="W3541" s="14" t="str">
        <f>VLOOKUP($U3541,look_up!$A$2:K3567,3,FALSE)</f>
        <v>Family</v>
      </c>
      <c r="X3541" s="14" t="str">
        <f>VLOOKUP($U3541,look_up!$A$2:L3567,4,FALSE)</f>
        <v>NA</v>
      </c>
      <c r="Y3541" s="14" t="str">
        <f>VLOOKUP($U3541,look_up!A$2:K3567,5,FALSE)</f>
        <v>Animalia</v>
      </c>
      <c r="Z3541" s="14" t="str">
        <f>VLOOKUP($U3541,look_up!A$2:L3567,6,FALSE)</f>
        <v>Annelida</v>
      </c>
      <c r="AA3541" s="14" t="str">
        <f>VLOOKUP($U3541,look_up!A$2:M3567,7,FALSE)</f>
        <v>Polychaeta</v>
      </c>
      <c r="AB3541" s="14" t="str">
        <f>VLOOKUP($U3541,look_up!$A$2:P3567,8,FALSE)</f>
        <v>Sabellida</v>
      </c>
      <c r="AC3541" s="14" t="str">
        <f>VLOOKUP($U3541,look_up!$A$2:Q3567,9,FALSE)</f>
        <v>Sabellidae</v>
      </c>
      <c r="AD3541" s="14">
        <f>VLOOKUP($U3541,look_up!A$2:P3567,10,FALSE)</f>
        <v>985</v>
      </c>
      <c r="AE3541" s="16">
        <v>0</v>
      </c>
      <c r="AF3541" s="24" t="s">
        <v>216</v>
      </c>
      <c r="AG3541">
        <v>40</v>
      </c>
      <c r="AH3541" s="16" t="s">
        <v>301</v>
      </c>
      <c r="AI3541" s="16" t="s">
        <v>11</v>
      </c>
      <c r="AJ3541" s="16" t="s">
        <v>214</v>
      </c>
      <c r="AK3541" s="16" t="s">
        <v>13</v>
      </c>
      <c r="AL3541" s="16">
        <v>0</v>
      </c>
    </row>
    <row r="3542" spans="1:38" x14ac:dyDescent="0.3">
      <c r="A3542" s="24" t="s">
        <v>0</v>
      </c>
      <c r="B3542" t="s">
        <v>309</v>
      </c>
      <c r="C3542" t="s">
        <v>287</v>
      </c>
      <c r="D3542">
        <v>-27.178419999999999</v>
      </c>
      <c r="E3542">
        <v>-48.406959999999998</v>
      </c>
      <c r="F3542" s="24" t="s">
        <v>2</v>
      </c>
      <c r="G3542" s="24" t="s">
        <v>3</v>
      </c>
      <c r="H3542" s="25">
        <v>42032</v>
      </c>
      <c r="I3542" s="12" t="s">
        <v>288</v>
      </c>
      <c r="J3542" s="12" t="s">
        <v>270</v>
      </c>
      <c r="K3542" s="12" t="s">
        <v>271</v>
      </c>
      <c r="L3542" s="24" t="s">
        <v>96</v>
      </c>
      <c r="M3542" s="24" t="s">
        <v>313</v>
      </c>
      <c r="N3542" t="s">
        <v>85</v>
      </c>
      <c r="O3542" s="24">
        <v>2</v>
      </c>
      <c r="P3542">
        <v>5</v>
      </c>
      <c r="Q3542">
        <v>5</v>
      </c>
      <c r="R3542">
        <v>27</v>
      </c>
      <c r="S3542" s="24">
        <v>4.7</v>
      </c>
      <c r="T3542" s="24">
        <v>5.2</v>
      </c>
      <c r="U3542" t="s">
        <v>13</v>
      </c>
      <c r="V3542" s="14" t="str">
        <f>VLOOKUP($U3542,look_up!$A$2:J3568,2,FALSE)</f>
        <v>Poliqueta</v>
      </c>
      <c r="W3542" s="14" t="str">
        <f>VLOOKUP($U3542,look_up!$A$2:K3568,3,FALSE)</f>
        <v>Family</v>
      </c>
      <c r="X3542" s="14" t="str">
        <f>VLOOKUP($U3542,look_up!$A$2:L3568,4,FALSE)</f>
        <v>NA</v>
      </c>
      <c r="Y3542" s="14" t="str">
        <f>VLOOKUP($U3542,look_up!A$2:K3568,5,FALSE)</f>
        <v>Animalia</v>
      </c>
      <c r="Z3542" s="14" t="str">
        <f>VLOOKUP($U3542,look_up!A$2:L3568,6,FALSE)</f>
        <v>Annelida</v>
      </c>
      <c r="AA3542" s="14" t="str">
        <f>VLOOKUP($U3542,look_up!A$2:M3568,7,FALSE)</f>
        <v>Polychaeta</v>
      </c>
      <c r="AB3542" s="14" t="str">
        <f>VLOOKUP($U3542,look_up!$A$2:P3568,8,FALSE)</f>
        <v>Sabellida</v>
      </c>
      <c r="AC3542" s="14" t="str">
        <f>VLOOKUP($U3542,look_up!$A$2:Q3568,9,FALSE)</f>
        <v>Sabellidae</v>
      </c>
      <c r="AD3542" s="14">
        <f>VLOOKUP($U3542,look_up!A$2:P3568,10,FALSE)</f>
        <v>985</v>
      </c>
      <c r="AE3542" s="16">
        <v>5</v>
      </c>
      <c r="AF3542" s="24" t="s">
        <v>216</v>
      </c>
      <c r="AG3542">
        <v>40</v>
      </c>
      <c r="AH3542" s="16" t="s">
        <v>301</v>
      </c>
      <c r="AI3542" s="16" t="s">
        <v>11</v>
      </c>
      <c r="AJ3542" s="16" t="s">
        <v>214</v>
      </c>
      <c r="AK3542" s="16" t="s">
        <v>13</v>
      </c>
      <c r="AL3542" s="16">
        <v>5</v>
      </c>
    </row>
    <row r="3543" spans="1:38" x14ac:dyDescent="0.3">
      <c r="A3543" s="24" t="s">
        <v>0</v>
      </c>
      <c r="B3543" t="s">
        <v>309</v>
      </c>
      <c r="C3543" t="s">
        <v>287</v>
      </c>
      <c r="D3543">
        <v>-27.178419999999999</v>
      </c>
      <c r="E3543">
        <v>-48.406959999999998</v>
      </c>
      <c r="F3543" s="24" t="s">
        <v>2</v>
      </c>
      <c r="G3543" s="24" t="s">
        <v>3</v>
      </c>
      <c r="H3543" s="25">
        <v>42032</v>
      </c>
      <c r="I3543" s="12" t="s">
        <v>288</v>
      </c>
      <c r="J3543" s="12" t="s">
        <v>270</v>
      </c>
      <c r="K3543" s="12" t="s">
        <v>271</v>
      </c>
      <c r="L3543" s="24" t="s">
        <v>96</v>
      </c>
      <c r="M3543" s="24" t="s">
        <v>313</v>
      </c>
      <c r="N3543" t="s">
        <v>85</v>
      </c>
      <c r="O3543" s="24">
        <v>3</v>
      </c>
      <c r="P3543">
        <v>5</v>
      </c>
      <c r="Q3543">
        <v>5</v>
      </c>
      <c r="R3543">
        <v>27</v>
      </c>
      <c r="S3543" s="24">
        <v>4.7</v>
      </c>
      <c r="T3543" s="24">
        <v>5.2</v>
      </c>
      <c r="U3543" t="s">
        <v>13</v>
      </c>
      <c r="V3543" s="14" t="str">
        <f>VLOOKUP($U3543,look_up!$A$2:J3569,2,FALSE)</f>
        <v>Poliqueta</v>
      </c>
      <c r="W3543" s="14" t="str">
        <f>VLOOKUP($U3543,look_up!$A$2:K3569,3,FALSE)</f>
        <v>Family</v>
      </c>
      <c r="X3543" s="14" t="str">
        <f>VLOOKUP($U3543,look_up!$A$2:L3569,4,FALSE)</f>
        <v>NA</v>
      </c>
      <c r="Y3543" s="14" t="str">
        <f>VLOOKUP($U3543,look_up!A$2:K3569,5,FALSE)</f>
        <v>Animalia</v>
      </c>
      <c r="Z3543" s="14" t="str">
        <f>VLOOKUP($U3543,look_up!A$2:L3569,6,FALSE)</f>
        <v>Annelida</v>
      </c>
      <c r="AA3543" s="14" t="str">
        <f>VLOOKUP($U3543,look_up!A$2:M3569,7,FALSE)</f>
        <v>Polychaeta</v>
      </c>
      <c r="AB3543" s="14" t="str">
        <f>VLOOKUP($U3543,look_up!$A$2:P3569,8,FALSE)</f>
        <v>Sabellida</v>
      </c>
      <c r="AC3543" s="14" t="str">
        <f>VLOOKUP($U3543,look_up!$A$2:Q3569,9,FALSE)</f>
        <v>Sabellidae</v>
      </c>
      <c r="AD3543" s="14">
        <f>VLOOKUP($U3543,look_up!A$2:P3569,10,FALSE)</f>
        <v>985</v>
      </c>
      <c r="AE3543" s="16">
        <v>2</v>
      </c>
      <c r="AF3543" s="24" t="s">
        <v>216</v>
      </c>
      <c r="AG3543">
        <v>40</v>
      </c>
      <c r="AH3543" s="16" t="s">
        <v>301</v>
      </c>
      <c r="AI3543" s="16" t="s">
        <v>11</v>
      </c>
      <c r="AJ3543" s="16" t="s">
        <v>214</v>
      </c>
      <c r="AK3543" s="16" t="s">
        <v>13</v>
      </c>
      <c r="AL3543" s="16">
        <v>2</v>
      </c>
    </row>
    <row r="3544" spans="1:38" x14ac:dyDescent="0.3">
      <c r="A3544" s="24" t="s">
        <v>0</v>
      </c>
      <c r="B3544" t="s">
        <v>310</v>
      </c>
      <c r="C3544" t="s">
        <v>289</v>
      </c>
      <c r="D3544">
        <v>-27.118390000000002</v>
      </c>
      <c r="E3544">
        <v>-48.519509999999997</v>
      </c>
      <c r="F3544" s="24" t="s">
        <v>2</v>
      </c>
      <c r="G3544" s="24" t="s">
        <v>3</v>
      </c>
      <c r="H3544" s="25">
        <v>42026</v>
      </c>
      <c r="I3544" s="12" t="s">
        <v>265</v>
      </c>
      <c r="J3544" s="12" t="s">
        <v>270</v>
      </c>
      <c r="K3544" s="12" t="s">
        <v>271</v>
      </c>
      <c r="L3544" s="24" t="s">
        <v>96</v>
      </c>
      <c r="M3544" s="24" t="s">
        <v>272</v>
      </c>
      <c r="N3544" t="s">
        <v>85</v>
      </c>
      <c r="O3544" s="24">
        <v>1</v>
      </c>
      <c r="P3544">
        <v>5</v>
      </c>
      <c r="Q3544">
        <v>5</v>
      </c>
      <c r="R3544" t="s">
        <v>18</v>
      </c>
      <c r="S3544" s="24">
        <v>5.8</v>
      </c>
      <c r="T3544" s="24">
        <v>4</v>
      </c>
      <c r="U3544" t="s">
        <v>13</v>
      </c>
      <c r="V3544" s="14" t="str">
        <f>VLOOKUP($U3544,look_up!$A$2:J3570,2,FALSE)</f>
        <v>Poliqueta</v>
      </c>
      <c r="W3544" s="14" t="str">
        <f>VLOOKUP($U3544,look_up!$A$2:K3570,3,FALSE)</f>
        <v>Family</v>
      </c>
      <c r="X3544" s="14" t="str">
        <f>VLOOKUP($U3544,look_up!$A$2:L3570,4,FALSE)</f>
        <v>NA</v>
      </c>
      <c r="Y3544" s="14" t="str">
        <f>VLOOKUP($U3544,look_up!A$2:K3570,5,FALSE)</f>
        <v>Animalia</v>
      </c>
      <c r="Z3544" s="14" t="str">
        <f>VLOOKUP($U3544,look_up!A$2:L3570,6,FALSE)</f>
        <v>Annelida</v>
      </c>
      <c r="AA3544" s="14" t="str">
        <f>VLOOKUP($U3544,look_up!A$2:M3570,7,FALSE)</f>
        <v>Polychaeta</v>
      </c>
      <c r="AB3544" s="14" t="str">
        <f>VLOOKUP($U3544,look_up!$A$2:P3570,8,FALSE)</f>
        <v>Sabellida</v>
      </c>
      <c r="AC3544" s="14" t="str">
        <f>VLOOKUP($U3544,look_up!$A$2:Q3570,9,FALSE)</f>
        <v>Sabellidae</v>
      </c>
      <c r="AD3544" s="14">
        <f>VLOOKUP($U3544,look_up!A$2:P3570,10,FALSE)</f>
        <v>985</v>
      </c>
      <c r="AE3544" s="16">
        <v>0</v>
      </c>
      <c r="AF3544" s="24" t="s">
        <v>216</v>
      </c>
      <c r="AG3544">
        <v>40</v>
      </c>
      <c r="AH3544" s="16" t="s">
        <v>301</v>
      </c>
      <c r="AI3544" s="16" t="s">
        <v>11</v>
      </c>
      <c r="AJ3544" s="16" t="s">
        <v>214</v>
      </c>
      <c r="AK3544" s="16" t="s">
        <v>13</v>
      </c>
      <c r="AL3544" s="16">
        <v>0</v>
      </c>
    </row>
    <row r="3545" spans="1:38" x14ac:dyDescent="0.3">
      <c r="A3545" s="24" t="s">
        <v>0</v>
      </c>
      <c r="B3545" t="s">
        <v>310</v>
      </c>
      <c r="C3545" t="s">
        <v>289</v>
      </c>
      <c r="D3545">
        <v>-27.118390000000002</v>
      </c>
      <c r="E3545">
        <v>-48.519509999999997</v>
      </c>
      <c r="F3545" s="24" t="s">
        <v>2</v>
      </c>
      <c r="G3545" s="24" t="s">
        <v>3</v>
      </c>
      <c r="H3545" s="25">
        <v>42026</v>
      </c>
      <c r="I3545" s="12" t="s">
        <v>265</v>
      </c>
      <c r="J3545" s="12" t="s">
        <v>270</v>
      </c>
      <c r="K3545" s="12" t="s">
        <v>271</v>
      </c>
      <c r="L3545" s="24" t="s">
        <v>96</v>
      </c>
      <c r="M3545" s="24" t="s">
        <v>272</v>
      </c>
      <c r="N3545" t="s">
        <v>85</v>
      </c>
      <c r="O3545" s="24">
        <v>2</v>
      </c>
      <c r="P3545">
        <v>5</v>
      </c>
      <c r="Q3545">
        <v>5</v>
      </c>
      <c r="R3545" t="s">
        <v>18</v>
      </c>
      <c r="S3545" s="24">
        <v>5.8</v>
      </c>
      <c r="T3545" s="24">
        <v>4</v>
      </c>
      <c r="U3545" t="s">
        <v>13</v>
      </c>
      <c r="V3545" s="14" t="str">
        <f>VLOOKUP($U3545,look_up!$A$2:J3571,2,FALSE)</f>
        <v>Poliqueta</v>
      </c>
      <c r="W3545" s="14" t="str">
        <f>VLOOKUP($U3545,look_up!$A$2:K3571,3,FALSE)</f>
        <v>Family</v>
      </c>
      <c r="X3545" s="14" t="str">
        <f>VLOOKUP($U3545,look_up!$A$2:L3571,4,FALSE)</f>
        <v>NA</v>
      </c>
      <c r="Y3545" s="14" t="str">
        <f>VLOOKUP($U3545,look_up!A$2:K3571,5,FALSE)</f>
        <v>Animalia</v>
      </c>
      <c r="Z3545" s="14" t="str">
        <f>VLOOKUP($U3545,look_up!A$2:L3571,6,FALSE)</f>
        <v>Annelida</v>
      </c>
      <c r="AA3545" s="14" t="str">
        <f>VLOOKUP($U3545,look_up!A$2:M3571,7,FALSE)</f>
        <v>Polychaeta</v>
      </c>
      <c r="AB3545" s="14" t="str">
        <f>VLOOKUP($U3545,look_up!$A$2:P3571,8,FALSE)</f>
        <v>Sabellida</v>
      </c>
      <c r="AC3545" s="14" t="str">
        <f>VLOOKUP($U3545,look_up!$A$2:Q3571,9,FALSE)</f>
        <v>Sabellidae</v>
      </c>
      <c r="AD3545" s="14">
        <f>VLOOKUP($U3545,look_up!A$2:P3571,10,FALSE)</f>
        <v>985</v>
      </c>
      <c r="AE3545" s="16">
        <v>0</v>
      </c>
      <c r="AF3545" s="24" t="s">
        <v>216</v>
      </c>
      <c r="AG3545">
        <v>40</v>
      </c>
      <c r="AH3545" s="16" t="s">
        <v>301</v>
      </c>
      <c r="AI3545" s="16" t="s">
        <v>11</v>
      </c>
      <c r="AJ3545" s="16" t="s">
        <v>214</v>
      </c>
      <c r="AK3545" s="16" t="s">
        <v>13</v>
      </c>
      <c r="AL3545" s="16">
        <v>0</v>
      </c>
    </row>
    <row r="3546" spans="1:38" x14ac:dyDescent="0.3">
      <c r="A3546" s="24" t="s">
        <v>0</v>
      </c>
      <c r="B3546" t="s">
        <v>310</v>
      </c>
      <c r="C3546" t="s">
        <v>289</v>
      </c>
      <c r="D3546">
        <v>-27.118390000000002</v>
      </c>
      <c r="E3546">
        <v>-48.519509999999997</v>
      </c>
      <c r="F3546" s="24" t="s">
        <v>2</v>
      </c>
      <c r="G3546" s="24" t="s">
        <v>3</v>
      </c>
      <c r="H3546" s="25">
        <v>42026</v>
      </c>
      <c r="I3546" s="12" t="s">
        <v>265</v>
      </c>
      <c r="J3546" s="12" t="s">
        <v>270</v>
      </c>
      <c r="K3546" s="12" t="s">
        <v>271</v>
      </c>
      <c r="L3546" s="24" t="s">
        <v>96</v>
      </c>
      <c r="M3546" s="24" t="s">
        <v>272</v>
      </c>
      <c r="N3546" t="s">
        <v>85</v>
      </c>
      <c r="O3546" s="24">
        <v>3</v>
      </c>
      <c r="P3546">
        <v>5</v>
      </c>
      <c r="Q3546">
        <v>5</v>
      </c>
      <c r="R3546" t="s">
        <v>18</v>
      </c>
      <c r="S3546" s="24">
        <v>5.8</v>
      </c>
      <c r="T3546" s="24">
        <v>4</v>
      </c>
      <c r="U3546" t="s">
        <v>13</v>
      </c>
      <c r="V3546" s="14" t="str">
        <f>VLOOKUP($U3546,look_up!$A$2:J3572,2,FALSE)</f>
        <v>Poliqueta</v>
      </c>
      <c r="W3546" s="14" t="str">
        <f>VLOOKUP($U3546,look_up!$A$2:K3572,3,FALSE)</f>
        <v>Family</v>
      </c>
      <c r="X3546" s="14" t="str">
        <f>VLOOKUP($U3546,look_up!$A$2:L3572,4,FALSE)</f>
        <v>NA</v>
      </c>
      <c r="Y3546" s="14" t="str">
        <f>VLOOKUP($U3546,look_up!A$2:K3572,5,FALSE)</f>
        <v>Animalia</v>
      </c>
      <c r="Z3546" s="14" t="str">
        <f>VLOOKUP($U3546,look_up!A$2:L3572,6,FALSE)</f>
        <v>Annelida</v>
      </c>
      <c r="AA3546" s="14" t="str">
        <f>VLOOKUP($U3546,look_up!A$2:M3572,7,FALSE)</f>
        <v>Polychaeta</v>
      </c>
      <c r="AB3546" s="14" t="str">
        <f>VLOOKUP($U3546,look_up!$A$2:P3572,8,FALSE)</f>
        <v>Sabellida</v>
      </c>
      <c r="AC3546" s="14" t="str">
        <f>VLOOKUP($U3546,look_up!$A$2:Q3572,9,FALSE)</f>
        <v>Sabellidae</v>
      </c>
      <c r="AD3546" s="14">
        <f>VLOOKUP($U3546,look_up!A$2:P3572,10,FALSE)</f>
        <v>985</v>
      </c>
      <c r="AE3546" s="16">
        <v>1</v>
      </c>
      <c r="AF3546" s="24" t="s">
        <v>216</v>
      </c>
      <c r="AG3546">
        <v>40</v>
      </c>
      <c r="AH3546" s="16" t="s">
        <v>301</v>
      </c>
      <c r="AI3546" s="16" t="s">
        <v>11</v>
      </c>
      <c r="AJ3546" s="16" t="s">
        <v>214</v>
      </c>
      <c r="AK3546" s="16" t="s">
        <v>13</v>
      </c>
      <c r="AL3546" s="16">
        <v>1</v>
      </c>
    </row>
    <row r="3547" spans="1:38" x14ac:dyDescent="0.3">
      <c r="A3547" s="24" t="s">
        <v>0</v>
      </c>
      <c r="B3547" t="s">
        <v>311</v>
      </c>
      <c r="C3547" t="s">
        <v>290</v>
      </c>
      <c r="D3547">
        <v>-27.11862</v>
      </c>
      <c r="E3547">
        <v>-48.514699999999998</v>
      </c>
      <c r="F3547" s="24" t="s">
        <v>2</v>
      </c>
      <c r="G3547" s="24" t="s">
        <v>3</v>
      </c>
      <c r="H3547" s="25">
        <v>42026</v>
      </c>
      <c r="I3547" s="12" t="s">
        <v>265</v>
      </c>
      <c r="J3547" s="12" t="s">
        <v>270</v>
      </c>
      <c r="K3547" s="12" t="s">
        <v>271</v>
      </c>
      <c r="L3547" s="24" t="s">
        <v>96</v>
      </c>
      <c r="M3547" s="24" t="s">
        <v>272</v>
      </c>
      <c r="N3547" t="s">
        <v>85</v>
      </c>
      <c r="O3547" s="24">
        <v>1</v>
      </c>
      <c r="P3547">
        <v>5</v>
      </c>
      <c r="Q3547">
        <v>5</v>
      </c>
      <c r="R3547" t="s">
        <v>18</v>
      </c>
      <c r="S3547" s="24">
        <v>5.8</v>
      </c>
      <c r="T3547" s="24">
        <v>4</v>
      </c>
      <c r="U3547" t="s">
        <v>13</v>
      </c>
      <c r="V3547" s="14" t="str">
        <f>VLOOKUP($U3547,look_up!$A$2:J3573,2,FALSE)</f>
        <v>Poliqueta</v>
      </c>
      <c r="W3547" s="14" t="str">
        <f>VLOOKUP($U3547,look_up!$A$2:K3573,3,FALSE)</f>
        <v>Family</v>
      </c>
      <c r="X3547" s="14" t="str">
        <f>VLOOKUP($U3547,look_up!$A$2:L3573,4,FALSE)</f>
        <v>NA</v>
      </c>
      <c r="Y3547" s="14" t="str">
        <f>VLOOKUP($U3547,look_up!A$2:K3573,5,FALSE)</f>
        <v>Animalia</v>
      </c>
      <c r="Z3547" s="14" t="str">
        <f>VLOOKUP($U3547,look_up!A$2:L3573,6,FALSE)</f>
        <v>Annelida</v>
      </c>
      <c r="AA3547" s="14" t="str">
        <f>VLOOKUP($U3547,look_up!A$2:M3573,7,FALSE)</f>
        <v>Polychaeta</v>
      </c>
      <c r="AB3547" s="14" t="str">
        <f>VLOOKUP($U3547,look_up!$A$2:P3573,8,FALSE)</f>
        <v>Sabellida</v>
      </c>
      <c r="AC3547" s="14" t="str">
        <f>VLOOKUP($U3547,look_up!$A$2:Q3573,9,FALSE)</f>
        <v>Sabellidae</v>
      </c>
      <c r="AD3547" s="14">
        <f>VLOOKUP($U3547,look_up!A$2:P3573,10,FALSE)</f>
        <v>985</v>
      </c>
      <c r="AE3547" s="16">
        <v>2</v>
      </c>
      <c r="AF3547" s="24" t="s">
        <v>216</v>
      </c>
      <c r="AG3547">
        <v>40</v>
      </c>
      <c r="AH3547" s="16" t="s">
        <v>301</v>
      </c>
      <c r="AI3547" s="16" t="s">
        <v>11</v>
      </c>
      <c r="AJ3547" s="16" t="s">
        <v>214</v>
      </c>
      <c r="AK3547" s="16" t="s">
        <v>13</v>
      </c>
      <c r="AL3547" s="16">
        <v>2</v>
      </c>
    </row>
    <row r="3548" spans="1:38" x14ac:dyDescent="0.3">
      <c r="A3548" s="24" t="s">
        <v>0</v>
      </c>
      <c r="B3548" t="s">
        <v>311</v>
      </c>
      <c r="C3548" t="s">
        <v>290</v>
      </c>
      <c r="D3548">
        <v>-27.11862</v>
      </c>
      <c r="E3548">
        <v>-48.514699999999998</v>
      </c>
      <c r="F3548" s="24" t="s">
        <v>2</v>
      </c>
      <c r="G3548" s="24" t="s">
        <v>3</v>
      </c>
      <c r="H3548" s="25">
        <v>42026</v>
      </c>
      <c r="I3548" s="12" t="s">
        <v>265</v>
      </c>
      <c r="J3548" s="12" t="s">
        <v>270</v>
      </c>
      <c r="K3548" s="12" t="s">
        <v>271</v>
      </c>
      <c r="L3548" s="24" t="s">
        <v>96</v>
      </c>
      <c r="M3548" s="24" t="s">
        <v>272</v>
      </c>
      <c r="N3548" t="s">
        <v>85</v>
      </c>
      <c r="O3548" s="24">
        <v>2</v>
      </c>
      <c r="P3548">
        <v>5</v>
      </c>
      <c r="Q3548">
        <v>5</v>
      </c>
      <c r="R3548" t="s">
        <v>18</v>
      </c>
      <c r="S3548" s="24">
        <v>5.8</v>
      </c>
      <c r="T3548" s="24">
        <v>4</v>
      </c>
      <c r="U3548" t="s">
        <v>13</v>
      </c>
      <c r="V3548" s="14" t="str">
        <f>VLOOKUP($U3548,look_up!$A$2:J3574,2,FALSE)</f>
        <v>Poliqueta</v>
      </c>
      <c r="W3548" s="14" t="str">
        <f>VLOOKUP($U3548,look_up!$A$2:K3574,3,FALSE)</f>
        <v>Family</v>
      </c>
      <c r="X3548" s="14" t="str">
        <f>VLOOKUP($U3548,look_up!$A$2:L3574,4,FALSE)</f>
        <v>NA</v>
      </c>
      <c r="Y3548" s="14" t="str">
        <f>VLOOKUP($U3548,look_up!A$2:K3574,5,FALSE)</f>
        <v>Animalia</v>
      </c>
      <c r="Z3548" s="14" t="str">
        <f>VLOOKUP($U3548,look_up!A$2:L3574,6,FALSE)</f>
        <v>Annelida</v>
      </c>
      <c r="AA3548" s="14" t="str">
        <f>VLOOKUP($U3548,look_up!A$2:M3574,7,FALSE)</f>
        <v>Polychaeta</v>
      </c>
      <c r="AB3548" s="14" t="str">
        <f>VLOOKUP($U3548,look_up!$A$2:P3574,8,FALSE)</f>
        <v>Sabellida</v>
      </c>
      <c r="AC3548" s="14" t="str">
        <f>VLOOKUP($U3548,look_up!$A$2:Q3574,9,FALSE)</f>
        <v>Sabellidae</v>
      </c>
      <c r="AD3548" s="14">
        <f>VLOOKUP($U3548,look_up!A$2:P3574,10,FALSE)</f>
        <v>985</v>
      </c>
      <c r="AE3548" s="16">
        <v>3</v>
      </c>
      <c r="AF3548" s="24" t="s">
        <v>216</v>
      </c>
      <c r="AG3548">
        <v>40</v>
      </c>
      <c r="AH3548" s="16" t="s">
        <v>301</v>
      </c>
      <c r="AI3548" s="16" t="s">
        <v>11</v>
      </c>
      <c r="AJ3548" s="16" t="s">
        <v>214</v>
      </c>
      <c r="AK3548" s="16" t="s">
        <v>13</v>
      </c>
      <c r="AL3548" s="16">
        <v>3</v>
      </c>
    </row>
    <row r="3549" spans="1:38" x14ac:dyDescent="0.3">
      <c r="A3549" s="24" t="s">
        <v>0</v>
      </c>
      <c r="B3549" t="s">
        <v>311</v>
      </c>
      <c r="C3549" t="s">
        <v>290</v>
      </c>
      <c r="D3549">
        <v>-27.11862</v>
      </c>
      <c r="E3549">
        <v>-48.514699999999998</v>
      </c>
      <c r="F3549" s="24" t="s">
        <v>2</v>
      </c>
      <c r="G3549" s="24" t="s">
        <v>3</v>
      </c>
      <c r="H3549" s="25">
        <v>42026</v>
      </c>
      <c r="I3549" s="12" t="s">
        <v>265</v>
      </c>
      <c r="J3549" s="12" t="s">
        <v>270</v>
      </c>
      <c r="K3549" s="12" t="s">
        <v>271</v>
      </c>
      <c r="L3549" s="24" t="s">
        <v>96</v>
      </c>
      <c r="M3549" s="24" t="s">
        <v>272</v>
      </c>
      <c r="N3549" t="s">
        <v>85</v>
      </c>
      <c r="O3549" s="24">
        <v>3</v>
      </c>
      <c r="P3549">
        <v>5</v>
      </c>
      <c r="Q3549">
        <v>5</v>
      </c>
      <c r="R3549" t="s">
        <v>18</v>
      </c>
      <c r="S3549" s="24">
        <v>5.8</v>
      </c>
      <c r="T3549" s="24">
        <v>4</v>
      </c>
      <c r="U3549" t="s">
        <v>13</v>
      </c>
      <c r="V3549" s="14" t="str">
        <f>VLOOKUP($U3549,look_up!$A$2:J3575,2,FALSE)</f>
        <v>Poliqueta</v>
      </c>
      <c r="W3549" s="14" t="str">
        <f>VLOOKUP($U3549,look_up!$A$2:K3575,3,FALSE)</f>
        <v>Family</v>
      </c>
      <c r="X3549" s="14" t="str">
        <f>VLOOKUP($U3549,look_up!$A$2:L3575,4,FALSE)</f>
        <v>NA</v>
      </c>
      <c r="Y3549" s="14" t="str">
        <f>VLOOKUP($U3549,look_up!A$2:K3575,5,FALSE)</f>
        <v>Animalia</v>
      </c>
      <c r="Z3549" s="14" t="str">
        <f>VLOOKUP($U3549,look_up!A$2:L3575,6,FALSE)</f>
        <v>Annelida</v>
      </c>
      <c r="AA3549" s="14" t="str">
        <f>VLOOKUP($U3549,look_up!A$2:M3575,7,FALSE)</f>
        <v>Polychaeta</v>
      </c>
      <c r="AB3549" s="14" t="str">
        <f>VLOOKUP($U3549,look_up!$A$2:P3575,8,FALSE)</f>
        <v>Sabellida</v>
      </c>
      <c r="AC3549" s="14" t="str">
        <f>VLOOKUP($U3549,look_up!$A$2:Q3575,9,FALSE)</f>
        <v>Sabellidae</v>
      </c>
      <c r="AD3549" s="14">
        <f>VLOOKUP($U3549,look_up!A$2:P3575,10,FALSE)</f>
        <v>985</v>
      </c>
      <c r="AE3549" s="16">
        <v>1</v>
      </c>
      <c r="AF3549" s="24" t="s">
        <v>216</v>
      </c>
      <c r="AG3549">
        <v>40</v>
      </c>
      <c r="AH3549" s="16" t="s">
        <v>301</v>
      </c>
      <c r="AI3549" s="16" t="s">
        <v>11</v>
      </c>
      <c r="AJ3549" s="16" t="s">
        <v>214</v>
      </c>
      <c r="AK3549" s="16" t="s">
        <v>13</v>
      </c>
      <c r="AL3549" s="16">
        <v>1</v>
      </c>
    </row>
    <row r="3550" spans="1:38" x14ac:dyDescent="0.3">
      <c r="A3550" s="24" t="s">
        <v>0</v>
      </c>
      <c r="B3550" t="s">
        <v>306</v>
      </c>
      <c r="C3550" t="s">
        <v>268</v>
      </c>
      <c r="D3550">
        <v>-27.609590000000001</v>
      </c>
      <c r="E3550">
        <v>-48.387419999999999</v>
      </c>
      <c r="F3550" s="24" t="s">
        <v>2</v>
      </c>
      <c r="G3550" s="24" t="s">
        <v>3</v>
      </c>
      <c r="H3550" s="25">
        <v>42388</v>
      </c>
      <c r="I3550" s="12" t="s">
        <v>291</v>
      </c>
      <c r="J3550" s="12" t="s">
        <v>270</v>
      </c>
      <c r="K3550" s="12" t="s">
        <v>292</v>
      </c>
      <c r="L3550" s="24" t="s">
        <v>96</v>
      </c>
      <c r="M3550" s="24" t="s">
        <v>272</v>
      </c>
      <c r="N3550" t="s">
        <v>85</v>
      </c>
      <c r="O3550" s="24">
        <v>1</v>
      </c>
      <c r="P3550">
        <v>5</v>
      </c>
      <c r="Q3550">
        <v>5</v>
      </c>
      <c r="R3550">
        <v>21</v>
      </c>
      <c r="S3550" s="24">
        <v>12.5</v>
      </c>
      <c r="T3550" s="24">
        <v>12.5</v>
      </c>
      <c r="U3550" t="s">
        <v>13</v>
      </c>
      <c r="V3550" s="14" t="str">
        <f>VLOOKUP($U3550,look_up!$A$2:J3576,2,FALSE)</f>
        <v>Poliqueta</v>
      </c>
      <c r="W3550" s="14" t="str">
        <f>VLOOKUP($U3550,look_up!$A$2:K3576,3,FALSE)</f>
        <v>Family</v>
      </c>
      <c r="X3550" s="14" t="str">
        <f>VLOOKUP($U3550,look_up!$A$2:L3576,4,FALSE)</f>
        <v>NA</v>
      </c>
      <c r="Y3550" s="14" t="str">
        <f>VLOOKUP($U3550,look_up!A$2:K3576,5,FALSE)</f>
        <v>Animalia</v>
      </c>
      <c r="Z3550" s="14" t="str">
        <f>VLOOKUP($U3550,look_up!A$2:L3576,6,FALSE)</f>
        <v>Annelida</v>
      </c>
      <c r="AA3550" s="14" t="str">
        <f>VLOOKUP($U3550,look_up!A$2:M3576,7,FALSE)</f>
        <v>Polychaeta</v>
      </c>
      <c r="AB3550" s="14" t="str">
        <f>VLOOKUP($U3550,look_up!$A$2:P3576,8,FALSE)</f>
        <v>Sabellida</v>
      </c>
      <c r="AC3550" s="14" t="str">
        <f>VLOOKUP($U3550,look_up!$A$2:Q3576,9,FALSE)</f>
        <v>Sabellidae</v>
      </c>
      <c r="AD3550" s="14">
        <f>VLOOKUP($U3550,look_up!A$2:P3576,10,FALSE)</f>
        <v>985</v>
      </c>
      <c r="AE3550" s="16">
        <v>0</v>
      </c>
      <c r="AF3550" s="24" t="s">
        <v>216</v>
      </c>
      <c r="AG3550">
        <v>40</v>
      </c>
      <c r="AH3550" s="16" t="s">
        <v>301</v>
      </c>
      <c r="AI3550" s="16" t="s">
        <v>11</v>
      </c>
      <c r="AJ3550" s="16" t="s">
        <v>214</v>
      </c>
      <c r="AK3550" s="16" t="s">
        <v>13</v>
      </c>
      <c r="AL3550" s="16">
        <v>0</v>
      </c>
    </row>
    <row r="3551" spans="1:38" x14ac:dyDescent="0.3">
      <c r="A3551" s="24" t="s">
        <v>0</v>
      </c>
      <c r="B3551" t="s">
        <v>306</v>
      </c>
      <c r="C3551" t="s">
        <v>268</v>
      </c>
      <c r="D3551">
        <v>-27.609590000000001</v>
      </c>
      <c r="E3551">
        <v>-48.387419999999999</v>
      </c>
      <c r="F3551" s="24" t="s">
        <v>2</v>
      </c>
      <c r="G3551" s="24" t="s">
        <v>3</v>
      </c>
      <c r="H3551" s="25">
        <v>42388</v>
      </c>
      <c r="I3551" s="12" t="s">
        <v>291</v>
      </c>
      <c r="J3551" s="12" t="s">
        <v>270</v>
      </c>
      <c r="K3551" s="12" t="s">
        <v>292</v>
      </c>
      <c r="L3551" s="24" t="s">
        <v>96</v>
      </c>
      <c r="M3551" s="24" t="s">
        <v>272</v>
      </c>
      <c r="N3551" t="s">
        <v>85</v>
      </c>
      <c r="O3551" s="24">
        <v>2</v>
      </c>
      <c r="P3551">
        <v>5</v>
      </c>
      <c r="Q3551">
        <v>5</v>
      </c>
      <c r="R3551">
        <v>21</v>
      </c>
      <c r="S3551" s="24">
        <v>12.5</v>
      </c>
      <c r="T3551" s="24">
        <v>12.5</v>
      </c>
      <c r="U3551" t="s">
        <v>13</v>
      </c>
      <c r="V3551" s="14" t="str">
        <f>VLOOKUP($U3551,look_up!$A$2:J3577,2,FALSE)</f>
        <v>Poliqueta</v>
      </c>
      <c r="W3551" s="14" t="str">
        <f>VLOOKUP($U3551,look_up!$A$2:K3577,3,FALSE)</f>
        <v>Family</v>
      </c>
      <c r="X3551" s="14" t="str">
        <f>VLOOKUP($U3551,look_up!$A$2:L3577,4,FALSE)</f>
        <v>NA</v>
      </c>
      <c r="Y3551" s="14" t="str">
        <f>VLOOKUP($U3551,look_up!A$2:K3577,5,FALSE)</f>
        <v>Animalia</v>
      </c>
      <c r="Z3551" s="14" t="str">
        <f>VLOOKUP($U3551,look_up!A$2:L3577,6,FALSE)</f>
        <v>Annelida</v>
      </c>
      <c r="AA3551" s="14" t="str">
        <f>VLOOKUP($U3551,look_up!A$2:M3577,7,FALSE)</f>
        <v>Polychaeta</v>
      </c>
      <c r="AB3551" s="14" t="str">
        <f>VLOOKUP($U3551,look_up!$A$2:P3577,8,FALSE)</f>
        <v>Sabellida</v>
      </c>
      <c r="AC3551" s="14" t="str">
        <f>VLOOKUP($U3551,look_up!$A$2:Q3577,9,FALSE)</f>
        <v>Sabellidae</v>
      </c>
      <c r="AD3551" s="14">
        <f>VLOOKUP($U3551,look_up!A$2:P3577,10,FALSE)</f>
        <v>985</v>
      </c>
      <c r="AE3551" s="16">
        <v>0</v>
      </c>
      <c r="AF3551" s="24" t="s">
        <v>216</v>
      </c>
      <c r="AG3551">
        <v>40</v>
      </c>
      <c r="AH3551" s="16" t="s">
        <v>301</v>
      </c>
      <c r="AI3551" s="16" t="s">
        <v>11</v>
      </c>
      <c r="AJ3551" s="16" t="s">
        <v>214</v>
      </c>
      <c r="AK3551" s="16" t="s">
        <v>13</v>
      </c>
      <c r="AL3551" s="16">
        <v>0</v>
      </c>
    </row>
    <row r="3552" spans="1:38" x14ac:dyDescent="0.3">
      <c r="A3552" s="24" t="s">
        <v>0</v>
      </c>
      <c r="B3552" t="s">
        <v>306</v>
      </c>
      <c r="C3552" t="s">
        <v>268</v>
      </c>
      <c r="D3552">
        <v>-27.609590000000001</v>
      </c>
      <c r="E3552">
        <v>-48.387419999999999</v>
      </c>
      <c r="F3552" s="24" t="s">
        <v>2</v>
      </c>
      <c r="G3552" s="24" t="s">
        <v>3</v>
      </c>
      <c r="H3552" s="25">
        <v>42388</v>
      </c>
      <c r="I3552" s="12" t="s">
        <v>291</v>
      </c>
      <c r="J3552" s="12" t="s">
        <v>270</v>
      </c>
      <c r="K3552" s="12" t="s">
        <v>292</v>
      </c>
      <c r="L3552" s="24" t="s">
        <v>96</v>
      </c>
      <c r="M3552" s="24" t="s">
        <v>272</v>
      </c>
      <c r="N3552" t="s">
        <v>85</v>
      </c>
      <c r="O3552" s="24">
        <v>3</v>
      </c>
      <c r="P3552">
        <v>5</v>
      </c>
      <c r="Q3552">
        <v>5</v>
      </c>
      <c r="R3552">
        <v>21</v>
      </c>
      <c r="S3552" s="24">
        <v>12.5</v>
      </c>
      <c r="T3552" s="24">
        <v>12.5</v>
      </c>
      <c r="U3552" t="s">
        <v>13</v>
      </c>
      <c r="V3552" s="14" t="str">
        <f>VLOOKUP($U3552,look_up!$A$2:J3578,2,FALSE)</f>
        <v>Poliqueta</v>
      </c>
      <c r="W3552" s="14" t="str">
        <f>VLOOKUP($U3552,look_up!$A$2:K3578,3,FALSE)</f>
        <v>Family</v>
      </c>
      <c r="X3552" s="14" t="str">
        <f>VLOOKUP($U3552,look_up!$A$2:L3578,4,FALSE)</f>
        <v>NA</v>
      </c>
      <c r="Y3552" s="14" t="str">
        <f>VLOOKUP($U3552,look_up!A$2:K3578,5,FALSE)</f>
        <v>Animalia</v>
      </c>
      <c r="Z3552" s="14" t="str">
        <f>VLOOKUP($U3552,look_up!A$2:L3578,6,FALSE)</f>
        <v>Annelida</v>
      </c>
      <c r="AA3552" s="14" t="str">
        <f>VLOOKUP($U3552,look_up!A$2:M3578,7,FALSE)</f>
        <v>Polychaeta</v>
      </c>
      <c r="AB3552" s="14" t="str">
        <f>VLOOKUP($U3552,look_up!$A$2:P3578,8,FALSE)</f>
        <v>Sabellida</v>
      </c>
      <c r="AC3552" s="14" t="str">
        <f>VLOOKUP($U3552,look_up!$A$2:Q3578,9,FALSE)</f>
        <v>Sabellidae</v>
      </c>
      <c r="AD3552" s="14">
        <f>VLOOKUP($U3552,look_up!A$2:P3578,10,FALSE)</f>
        <v>985</v>
      </c>
      <c r="AE3552" s="16">
        <v>0</v>
      </c>
      <c r="AF3552" s="24" t="s">
        <v>216</v>
      </c>
      <c r="AG3552">
        <v>40</v>
      </c>
      <c r="AH3552" s="16" t="s">
        <v>301</v>
      </c>
      <c r="AI3552" s="16" t="s">
        <v>11</v>
      </c>
      <c r="AJ3552" s="16" t="s">
        <v>214</v>
      </c>
      <c r="AK3552" s="16" t="s">
        <v>13</v>
      </c>
      <c r="AL3552" s="16">
        <v>0</v>
      </c>
    </row>
    <row r="3553" spans="1:38" x14ac:dyDescent="0.3">
      <c r="A3553" s="24" t="s">
        <v>0</v>
      </c>
      <c r="B3553" t="s">
        <v>306</v>
      </c>
      <c r="C3553" t="s">
        <v>268</v>
      </c>
      <c r="D3553">
        <v>-27.609590000000001</v>
      </c>
      <c r="E3553">
        <v>-48.387419999999999</v>
      </c>
      <c r="F3553" s="24" t="s">
        <v>2</v>
      </c>
      <c r="G3553" s="24" t="s">
        <v>3</v>
      </c>
      <c r="H3553" s="25">
        <v>42388</v>
      </c>
      <c r="I3553" s="12" t="s">
        <v>291</v>
      </c>
      <c r="J3553" s="12" t="s">
        <v>270</v>
      </c>
      <c r="K3553" s="12" t="s">
        <v>292</v>
      </c>
      <c r="L3553" s="24" t="s">
        <v>96</v>
      </c>
      <c r="M3553" s="24" t="s">
        <v>272</v>
      </c>
      <c r="N3553" t="s">
        <v>85</v>
      </c>
      <c r="O3553" s="24">
        <v>1</v>
      </c>
      <c r="P3553">
        <v>10</v>
      </c>
      <c r="Q3553">
        <v>10</v>
      </c>
      <c r="R3553">
        <v>20</v>
      </c>
      <c r="S3553" s="24">
        <v>12.5</v>
      </c>
      <c r="T3553" s="24">
        <v>9</v>
      </c>
      <c r="U3553" t="s">
        <v>13</v>
      </c>
      <c r="V3553" s="14" t="str">
        <f>VLOOKUP($U3553,look_up!$A$2:J3579,2,FALSE)</f>
        <v>Poliqueta</v>
      </c>
      <c r="W3553" s="14" t="str">
        <f>VLOOKUP($U3553,look_up!$A$2:K3579,3,FALSE)</f>
        <v>Family</v>
      </c>
      <c r="X3553" s="14" t="str">
        <f>VLOOKUP($U3553,look_up!$A$2:L3579,4,FALSE)</f>
        <v>NA</v>
      </c>
      <c r="Y3553" s="14" t="str">
        <f>VLOOKUP($U3553,look_up!A$2:K3579,5,FALSE)</f>
        <v>Animalia</v>
      </c>
      <c r="Z3553" s="14" t="str">
        <f>VLOOKUP($U3553,look_up!A$2:L3579,6,FALSE)</f>
        <v>Annelida</v>
      </c>
      <c r="AA3553" s="14" t="str">
        <f>VLOOKUP($U3553,look_up!A$2:M3579,7,FALSE)</f>
        <v>Polychaeta</v>
      </c>
      <c r="AB3553" s="14" t="str">
        <f>VLOOKUP($U3553,look_up!$A$2:P3579,8,FALSE)</f>
        <v>Sabellida</v>
      </c>
      <c r="AC3553" s="14" t="str">
        <f>VLOOKUP($U3553,look_up!$A$2:Q3579,9,FALSE)</f>
        <v>Sabellidae</v>
      </c>
      <c r="AD3553" s="14">
        <f>VLOOKUP($U3553,look_up!A$2:P3579,10,FALSE)</f>
        <v>985</v>
      </c>
      <c r="AE3553" s="16">
        <v>0</v>
      </c>
      <c r="AF3553" s="24" t="s">
        <v>216</v>
      </c>
      <c r="AG3553">
        <v>40</v>
      </c>
      <c r="AH3553" s="16" t="s">
        <v>301</v>
      </c>
      <c r="AI3553" s="16" t="s">
        <v>11</v>
      </c>
      <c r="AJ3553" s="16" t="s">
        <v>214</v>
      </c>
      <c r="AK3553" s="16" t="s">
        <v>13</v>
      </c>
      <c r="AL3553" s="16">
        <v>0</v>
      </c>
    </row>
    <row r="3554" spans="1:38" x14ac:dyDescent="0.3">
      <c r="A3554" s="24" t="s">
        <v>0</v>
      </c>
      <c r="B3554" t="s">
        <v>306</v>
      </c>
      <c r="C3554" t="s">
        <v>268</v>
      </c>
      <c r="D3554">
        <v>-27.609590000000001</v>
      </c>
      <c r="E3554">
        <v>-48.387419999999999</v>
      </c>
      <c r="F3554" s="24" t="s">
        <v>2</v>
      </c>
      <c r="G3554" s="24" t="s">
        <v>3</v>
      </c>
      <c r="H3554" s="25">
        <v>42388</v>
      </c>
      <c r="I3554" s="12" t="s">
        <v>291</v>
      </c>
      <c r="J3554" s="12" t="s">
        <v>270</v>
      </c>
      <c r="K3554" s="12" t="s">
        <v>292</v>
      </c>
      <c r="L3554" s="24" t="s">
        <v>96</v>
      </c>
      <c r="M3554" s="24" t="s">
        <v>272</v>
      </c>
      <c r="N3554" t="s">
        <v>85</v>
      </c>
      <c r="O3554" s="24">
        <v>2</v>
      </c>
      <c r="P3554">
        <v>10</v>
      </c>
      <c r="Q3554">
        <v>10</v>
      </c>
      <c r="R3554">
        <v>20</v>
      </c>
      <c r="S3554" s="24">
        <v>12.5</v>
      </c>
      <c r="T3554" s="24">
        <v>9</v>
      </c>
      <c r="U3554" t="s">
        <v>13</v>
      </c>
      <c r="V3554" s="14" t="str">
        <f>VLOOKUP($U3554,look_up!$A$2:J3580,2,FALSE)</f>
        <v>Poliqueta</v>
      </c>
      <c r="W3554" s="14" t="str">
        <f>VLOOKUP($U3554,look_up!$A$2:K3580,3,FALSE)</f>
        <v>Family</v>
      </c>
      <c r="X3554" s="14" t="str">
        <f>VLOOKUP($U3554,look_up!$A$2:L3580,4,FALSE)</f>
        <v>NA</v>
      </c>
      <c r="Y3554" s="14" t="str">
        <f>VLOOKUP($U3554,look_up!A$2:K3580,5,FALSE)</f>
        <v>Animalia</v>
      </c>
      <c r="Z3554" s="14" t="str">
        <f>VLOOKUP($U3554,look_up!A$2:L3580,6,FALSE)</f>
        <v>Annelida</v>
      </c>
      <c r="AA3554" s="14" t="str">
        <f>VLOOKUP($U3554,look_up!A$2:M3580,7,FALSE)</f>
        <v>Polychaeta</v>
      </c>
      <c r="AB3554" s="14" t="str">
        <f>VLOOKUP($U3554,look_up!$A$2:P3580,8,FALSE)</f>
        <v>Sabellida</v>
      </c>
      <c r="AC3554" s="14" t="str">
        <f>VLOOKUP($U3554,look_up!$A$2:Q3580,9,FALSE)</f>
        <v>Sabellidae</v>
      </c>
      <c r="AD3554" s="14">
        <f>VLOOKUP($U3554,look_up!A$2:P3580,10,FALSE)</f>
        <v>985</v>
      </c>
      <c r="AE3554" s="16">
        <v>0</v>
      </c>
      <c r="AF3554" s="24" t="s">
        <v>216</v>
      </c>
      <c r="AG3554">
        <v>40</v>
      </c>
      <c r="AH3554" s="16" t="s">
        <v>301</v>
      </c>
      <c r="AI3554" s="16" t="s">
        <v>11</v>
      </c>
      <c r="AJ3554" s="16" t="s">
        <v>214</v>
      </c>
      <c r="AK3554" s="16" t="s">
        <v>13</v>
      </c>
      <c r="AL3554" s="16">
        <v>0</v>
      </c>
    </row>
    <row r="3555" spans="1:38" x14ac:dyDescent="0.3">
      <c r="A3555" s="24" t="s">
        <v>0</v>
      </c>
      <c r="B3555" t="s">
        <v>306</v>
      </c>
      <c r="C3555" t="s">
        <v>268</v>
      </c>
      <c r="D3555">
        <v>-27.609590000000001</v>
      </c>
      <c r="E3555">
        <v>-48.387419999999999</v>
      </c>
      <c r="F3555" s="24" t="s">
        <v>2</v>
      </c>
      <c r="G3555" s="24" t="s">
        <v>3</v>
      </c>
      <c r="H3555" s="25">
        <v>42388</v>
      </c>
      <c r="I3555" s="12" t="s">
        <v>291</v>
      </c>
      <c r="J3555" s="12" t="s">
        <v>270</v>
      </c>
      <c r="K3555" s="12" t="s">
        <v>292</v>
      </c>
      <c r="L3555" s="24" t="s">
        <v>96</v>
      </c>
      <c r="M3555" s="24" t="s">
        <v>272</v>
      </c>
      <c r="N3555" t="s">
        <v>85</v>
      </c>
      <c r="O3555" s="24">
        <v>3</v>
      </c>
      <c r="P3555">
        <v>10</v>
      </c>
      <c r="Q3555">
        <v>10</v>
      </c>
      <c r="R3555">
        <v>20</v>
      </c>
      <c r="S3555" s="24">
        <v>12.5</v>
      </c>
      <c r="T3555" s="24">
        <v>9</v>
      </c>
      <c r="U3555" t="s">
        <v>13</v>
      </c>
      <c r="V3555" s="14" t="str">
        <f>VLOOKUP($U3555,look_up!$A$2:J3581,2,FALSE)</f>
        <v>Poliqueta</v>
      </c>
      <c r="W3555" s="14" t="str">
        <f>VLOOKUP($U3555,look_up!$A$2:K3581,3,FALSE)</f>
        <v>Family</v>
      </c>
      <c r="X3555" s="14" t="str">
        <f>VLOOKUP($U3555,look_up!$A$2:L3581,4,FALSE)</f>
        <v>NA</v>
      </c>
      <c r="Y3555" s="14" t="str">
        <f>VLOOKUP($U3555,look_up!A$2:K3581,5,FALSE)</f>
        <v>Animalia</v>
      </c>
      <c r="Z3555" s="14" t="str">
        <f>VLOOKUP($U3555,look_up!A$2:L3581,6,FALSE)</f>
        <v>Annelida</v>
      </c>
      <c r="AA3555" s="14" t="str">
        <f>VLOOKUP($U3555,look_up!A$2:M3581,7,FALSE)</f>
        <v>Polychaeta</v>
      </c>
      <c r="AB3555" s="14" t="str">
        <f>VLOOKUP($U3555,look_up!$A$2:P3581,8,FALSE)</f>
        <v>Sabellida</v>
      </c>
      <c r="AC3555" s="14" t="str">
        <f>VLOOKUP($U3555,look_up!$A$2:Q3581,9,FALSE)</f>
        <v>Sabellidae</v>
      </c>
      <c r="AD3555" s="14">
        <f>VLOOKUP($U3555,look_up!A$2:P3581,10,FALSE)</f>
        <v>985</v>
      </c>
      <c r="AE3555" s="16">
        <v>0</v>
      </c>
      <c r="AF3555" s="24" t="s">
        <v>216</v>
      </c>
      <c r="AG3555">
        <v>40</v>
      </c>
      <c r="AH3555" s="16" t="s">
        <v>301</v>
      </c>
      <c r="AI3555" s="16" t="s">
        <v>11</v>
      </c>
      <c r="AJ3555" s="16" t="s">
        <v>214</v>
      </c>
      <c r="AK3555" s="16" t="s">
        <v>13</v>
      </c>
      <c r="AL3555" s="16">
        <v>0</v>
      </c>
    </row>
    <row r="3556" spans="1:38" x14ac:dyDescent="0.3">
      <c r="A3556" s="24" t="s">
        <v>0</v>
      </c>
      <c r="B3556" t="s">
        <v>307</v>
      </c>
      <c r="C3556" t="s">
        <v>274</v>
      </c>
      <c r="D3556">
        <v>-27.488160000000001</v>
      </c>
      <c r="E3556">
        <v>-48.365229999999997</v>
      </c>
      <c r="F3556" s="24" t="s">
        <v>2</v>
      </c>
      <c r="G3556" s="24" t="s">
        <v>3</v>
      </c>
      <c r="H3556" s="25">
        <v>42390</v>
      </c>
      <c r="I3556" s="12" t="s">
        <v>285</v>
      </c>
      <c r="J3556" s="12" t="s">
        <v>270</v>
      </c>
      <c r="K3556" s="12" t="s">
        <v>292</v>
      </c>
      <c r="L3556" s="24" t="s">
        <v>96</v>
      </c>
      <c r="M3556" s="24" t="s">
        <v>272</v>
      </c>
      <c r="N3556" t="s">
        <v>85</v>
      </c>
      <c r="O3556" s="24">
        <v>1</v>
      </c>
      <c r="P3556">
        <v>5</v>
      </c>
      <c r="Q3556">
        <v>5</v>
      </c>
      <c r="R3556">
        <v>22</v>
      </c>
      <c r="S3556" s="24">
        <v>9</v>
      </c>
      <c r="T3556" s="24">
        <v>6</v>
      </c>
      <c r="U3556" t="s">
        <v>13</v>
      </c>
      <c r="V3556" s="14" t="str">
        <f>VLOOKUP($U3556,look_up!$A$2:J3582,2,FALSE)</f>
        <v>Poliqueta</v>
      </c>
      <c r="W3556" s="14" t="str">
        <f>VLOOKUP($U3556,look_up!$A$2:K3582,3,FALSE)</f>
        <v>Family</v>
      </c>
      <c r="X3556" s="14" t="str">
        <f>VLOOKUP($U3556,look_up!$A$2:L3582,4,FALSE)</f>
        <v>NA</v>
      </c>
      <c r="Y3556" s="14" t="str">
        <f>VLOOKUP($U3556,look_up!A$2:K3582,5,FALSE)</f>
        <v>Animalia</v>
      </c>
      <c r="Z3556" s="14" t="str">
        <f>VLOOKUP($U3556,look_up!A$2:L3582,6,FALSE)</f>
        <v>Annelida</v>
      </c>
      <c r="AA3556" s="14" t="str">
        <f>VLOOKUP($U3556,look_up!A$2:M3582,7,FALSE)</f>
        <v>Polychaeta</v>
      </c>
      <c r="AB3556" s="14" t="str">
        <f>VLOOKUP($U3556,look_up!$A$2:P3582,8,FALSE)</f>
        <v>Sabellida</v>
      </c>
      <c r="AC3556" s="14" t="str">
        <f>VLOOKUP($U3556,look_up!$A$2:Q3582,9,FALSE)</f>
        <v>Sabellidae</v>
      </c>
      <c r="AD3556" s="14">
        <f>VLOOKUP($U3556,look_up!A$2:P3582,10,FALSE)</f>
        <v>985</v>
      </c>
      <c r="AE3556" s="16">
        <v>0</v>
      </c>
      <c r="AF3556" s="24" t="s">
        <v>216</v>
      </c>
      <c r="AG3556">
        <v>40</v>
      </c>
      <c r="AH3556" s="16" t="s">
        <v>301</v>
      </c>
      <c r="AI3556" s="16" t="s">
        <v>11</v>
      </c>
      <c r="AJ3556" s="16" t="s">
        <v>214</v>
      </c>
      <c r="AK3556" s="16" t="s">
        <v>13</v>
      </c>
      <c r="AL3556" s="16">
        <v>0</v>
      </c>
    </row>
    <row r="3557" spans="1:38" x14ac:dyDescent="0.3">
      <c r="A3557" s="24" t="s">
        <v>0</v>
      </c>
      <c r="B3557" t="s">
        <v>307</v>
      </c>
      <c r="C3557" t="s">
        <v>274</v>
      </c>
      <c r="D3557">
        <v>-27.488160000000001</v>
      </c>
      <c r="E3557">
        <v>-48.365229999999997</v>
      </c>
      <c r="F3557" s="24" t="s">
        <v>2</v>
      </c>
      <c r="G3557" s="24" t="s">
        <v>3</v>
      </c>
      <c r="H3557" s="25">
        <v>42390</v>
      </c>
      <c r="I3557" s="12" t="s">
        <v>285</v>
      </c>
      <c r="J3557" s="12" t="s">
        <v>270</v>
      </c>
      <c r="K3557" s="12" t="s">
        <v>292</v>
      </c>
      <c r="L3557" s="24" t="s">
        <v>96</v>
      </c>
      <c r="M3557" s="24" t="s">
        <v>272</v>
      </c>
      <c r="N3557" t="s">
        <v>85</v>
      </c>
      <c r="O3557" s="24">
        <v>2</v>
      </c>
      <c r="P3557">
        <v>5</v>
      </c>
      <c r="Q3557">
        <v>5</v>
      </c>
      <c r="R3557">
        <v>22</v>
      </c>
      <c r="S3557" s="24">
        <v>9</v>
      </c>
      <c r="T3557" s="24">
        <v>6</v>
      </c>
      <c r="U3557" t="s">
        <v>13</v>
      </c>
      <c r="V3557" s="14" t="str">
        <f>VLOOKUP($U3557,look_up!$A$2:J3583,2,FALSE)</f>
        <v>Poliqueta</v>
      </c>
      <c r="W3557" s="14" t="str">
        <f>VLOOKUP($U3557,look_up!$A$2:K3583,3,FALSE)</f>
        <v>Family</v>
      </c>
      <c r="X3557" s="14" t="str">
        <f>VLOOKUP($U3557,look_up!$A$2:L3583,4,FALSE)</f>
        <v>NA</v>
      </c>
      <c r="Y3557" s="14" t="str">
        <f>VLOOKUP($U3557,look_up!A$2:K3583,5,FALSE)</f>
        <v>Animalia</v>
      </c>
      <c r="Z3557" s="14" t="str">
        <f>VLOOKUP($U3557,look_up!A$2:L3583,6,FALSE)</f>
        <v>Annelida</v>
      </c>
      <c r="AA3557" s="14" t="str">
        <f>VLOOKUP($U3557,look_up!A$2:M3583,7,FALSE)</f>
        <v>Polychaeta</v>
      </c>
      <c r="AB3557" s="14" t="str">
        <f>VLOOKUP($U3557,look_up!$A$2:P3583,8,FALSE)</f>
        <v>Sabellida</v>
      </c>
      <c r="AC3557" s="14" t="str">
        <f>VLOOKUP($U3557,look_up!$A$2:Q3583,9,FALSE)</f>
        <v>Sabellidae</v>
      </c>
      <c r="AD3557" s="14">
        <f>VLOOKUP($U3557,look_up!A$2:P3583,10,FALSE)</f>
        <v>985</v>
      </c>
      <c r="AE3557" s="16">
        <v>0</v>
      </c>
      <c r="AF3557" s="24" t="s">
        <v>216</v>
      </c>
      <c r="AG3557">
        <v>40</v>
      </c>
      <c r="AH3557" s="16" t="s">
        <v>301</v>
      </c>
      <c r="AI3557" s="16" t="s">
        <v>11</v>
      </c>
      <c r="AJ3557" s="16" t="s">
        <v>214</v>
      </c>
      <c r="AK3557" s="16" t="s">
        <v>13</v>
      </c>
      <c r="AL3557" s="16">
        <v>0</v>
      </c>
    </row>
    <row r="3558" spans="1:38" x14ac:dyDescent="0.3">
      <c r="A3558" s="24" t="s">
        <v>0</v>
      </c>
      <c r="B3558" t="s">
        <v>307</v>
      </c>
      <c r="C3558" t="s">
        <v>274</v>
      </c>
      <c r="D3558">
        <v>-27.488160000000001</v>
      </c>
      <c r="E3558">
        <v>-48.365229999999997</v>
      </c>
      <c r="F3558" s="24" t="s">
        <v>2</v>
      </c>
      <c r="G3558" s="24" t="s">
        <v>3</v>
      </c>
      <c r="H3558" s="25">
        <v>42390</v>
      </c>
      <c r="I3558" s="12" t="s">
        <v>285</v>
      </c>
      <c r="J3558" s="12" t="s">
        <v>270</v>
      </c>
      <c r="K3558" s="12" t="s">
        <v>292</v>
      </c>
      <c r="L3558" s="24" t="s">
        <v>96</v>
      </c>
      <c r="M3558" s="24" t="s">
        <v>272</v>
      </c>
      <c r="N3558" t="s">
        <v>85</v>
      </c>
      <c r="O3558" s="24">
        <v>3</v>
      </c>
      <c r="P3558">
        <v>5</v>
      </c>
      <c r="Q3558">
        <v>5</v>
      </c>
      <c r="R3558">
        <v>22</v>
      </c>
      <c r="S3558" s="24">
        <v>9</v>
      </c>
      <c r="T3558" s="24">
        <v>7.5</v>
      </c>
      <c r="U3558" t="s">
        <v>13</v>
      </c>
      <c r="V3558" s="14" t="str">
        <f>VLOOKUP($U3558,look_up!$A$2:J3584,2,FALSE)</f>
        <v>Poliqueta</v>
      </c>
      <c r="W3558" s="14" t="str">
        <f>VLOOKUP($U3558,look_up!$A$2:K3584,3,FALSE)</f>
        <v>Family</v>
      </c>
      <c r="X3558" s="14" t="str">
        <f>VLOOKUP($U3558,look_up!$A$2:L3584,4,FALSE)</f>
        <v>NA</v>
      </c>
      <c r="Y3558" s="14" t="str">
        <f>VLOOKUP($U3558,look_up!A$2:K3584,5,FALSE)</f>
        <v>Animalia</v>
      </c>
      <c r="Z3558" s="14" t="str">
        <f>VLOOKUP($U3558,look_up!A$2:L3584,6,FALSE)</f>
        <v>Annelida</v>
      </c>
      <c r="AA3558" s="14" t="str">
        <f>VLOOKUP($U3558,look_up!A$2:M3584,7,FALSE)</f>
        <v>Polychaeta</v>
      </c>
      <c r="AB3558" s="14" t="str">
        <f>VLOOKUP($U3558,look_up!$A$2:P3584,8,FALSE)</f>
        <v>Sabellida</v>
      </c>
      <c r="AC3558" s="14" t="str">
        <f>VLOOKUP($U3558,look_up!$A$2:Q3584,9,FALSE)</f>
        <v>Sabellidae</v>
      </c>
      <c r="AD3558" s="14">
        <f>VLOOKUP($U3558,look_up!A$2:P3584,10,FALSE)</f>
        <v>985</v>
      </c>
      <c r="AE3558" s="16">
        <v>0</v>
      </c>
      <c r="AF3558" s="24" t="s">
        <v>216</v>
      </c>
      <c r="AG3558">
        <v>40</v>
      </c>
      <c r="AH3558" s="16" t="s">
        <v>301</v>
      </c>
      <c r="AI3558" s="16" t="s">
        <v>11</v>
      </c>
      <c r="AJ3558" s="16" t="s">
        <v>214</v>
      </c>
      <c r="AK3558" s="16" t="s">
        <v>13</v>
      </c>
      <c r="AL3558" s="16">
        <v>0</v>
      </c>
    </row>
    <row r="3559" spans="1:38" x14ac:dyDescent="0.3">
      <c r="A3559" s="24" t="s">
        <v>0</v>
      </c>
      <c r="B3559" t="s">
        <v>307</v>
      </c>
      <c r="C3559" t="s">
        <v>274</v>
      </c>
      <c r="D3559">
        <v>-27.488160000000001</v>
      </c>
      <c r="E3559">
        <v>-48.365229999999997</v>
      </c>
      <c r="F3559" s="24" t="s">
        <v>2</v>
      </c>
      <c r="G3559" s="24" t="s">
        <v>3</v>
      </c>
      <c r="H3559" s="25">
        <v>42390</v>
      </c>
      <c r="I3559" s="12" t="s">
        <v>285</v>
      </c>
      <c r="J3559" s="12" t="s">
        <v>270</v>
      </c>
      <c r="K3559" s="12" t="s">
        <v>292</v>
      </c>
      <c r="L3559" s="24" t="s">
        <v>96</v>
      </c>
      <c r="M3559" s="24" t="s">
        <v>272</v>
      </c>
      <c r="N3559" t="s">
        <v>85</v>
      </c>
      <c r="O3559" s="24">
        <v>1</v>
      </c>
      <c r="P3559">
        <v>10</v>
      </c>
      <c r="Q3559">
        <v>10</v>
      </c>
      <c r="R3559">
        <v>16</v>
      </c>
      <c r="S3559" s="24">
        <v>9</v>
      </c>
      <c r="T3559" s="24">
        <v>7.5</v>
      </c>
      <c r="U3559" t="s">
        <v>13</v>
      </c>
      <c r="V3559" s="14" t="str">
        <f>VLOOKUP($U3559,look_up!$A$2:J3585,2,FALSE)</f>
        <v>Poliqueta</v>
      </c>
      <c r="W3559" s="14" t="str">
        <f>VLOOKUP($U3559,look_up!$A$2:K3585,3,FALSE)</f>
        <v>Family</v>
      </c>
      <c r="X3559" s="14" t="str">
        <f>VLOOKUP($U3559,look_up!$A$2:L3585,4,FALSE)</f>
        <v>NA</v>
      </c>
      <c r="Y3559" s="14" t="str">
        <f>VLOOKUP($U3559,look_up!A$2:K3585,5,FALSE)</f>
        <v>Animalia</v>
      </c>
      <c r="Z3559" s="14" t="str">
        <f>VLOOKUP($U3559,look_up!A$2:L3585,6,FALSE)</f>
        <v>Annelida</v>
      </c>
      <c r="AA3559" s="14" t="str">
        <f>VLOOKUP($U3559,look_up!A$2:M3585,7,FALSE)</f>
        <v>Polychaeta</v>
      </c>
      <c r="AB3559" s="14" t="str">
        <f>VLOOKUP($U3559,look_up!$A$2:P3585,8,FALSE)</f>
        <v>Sabellida</v>
      </c>
      <c r="AC3559" s="14" t="str">
        <f>VLOOKUP($U3559,look_up!$A$2:Q3585,9,FALSE)</f>
        <v>Sabellidae</v>
      </c>
      <c r="AD3559" s="14">
        <f>VLOOKUP($U3559,look_up!A$2:P3585,10,FALSE)</f>
        <v>985</v>
      </c>
      <c r="AE3559" s="16">
        <v>0</v>
      </c>
      <c r="AF3559" s="24" t="s">
        <v>216</v>
      </c>
      <c r="AG3559">
        <v>40</v>
      </c>
      <c r="AH3559" s="16" t="s">
        <v>301</v>
      </c>
      <c r="AI3559" s="16" t="s">
        <v>11</v>
      </c>
      <c r="AJ3559" s="16" t="s">
        <v>214</v>
      </c>
      <c r="AK3559" s="16" t="s">
        <v>13</v>
      </c>
      <c r="AL3559" s="16">
        <v>0</v>
      </c>
    </row>
    <row r="3560" spans="1:38" x14ac:dyDescent="0.3">
      <c r="A3560" s="24" t="s">
        <v>0</v>
      </c>
      <c r="B3560" t="s">
        <v>307</v>
      </c>
      <c r="C3560" t="s">
        <v>274</v>
      </c>
      <c r="D3560">
        <v>-27.488160000000001</v>
      </c>
      <c r="E3560">
        <v>-48.365229999999997</v>
      </c>
      <c r="F3560" s="24" t="s">
        <v>2</v>
      </c>
      <c r="G3560" s="24" t="s">
        <v>3</v>
      </c>
      <c r="H3560" s="25">
        <v>42390</v>
      </c>
      <c r="I3560" s="12" t="s">
        <v>285</v>
      </c>
      <c r="J3560" s="12" t="s">
        <v>270</v>
      </c>
      <c r="K3560" s="12" t="s">
        <v>292</v>
      </c>
      <c r="L3560" s="24" t="s">
        <v>96</v>
      </c>
      <c r="M3560" s="24" t="s">
        <v>272</v>
      </c>
      <c r="N3560" t="s">
        <v>85</v>
      </c>
      <c r="O3560" s="24">
        <v>2</v>
      </c>
      <c r="P3560">
        <v>10</v>
      </c>
      <c r="Q3560">
        <v>10</v>
      </c>
      <c r="R3560">
        <v>16</v>
      </c>
      <c r="S3560" s="24">
        <v>9</v>
      </c>
      <c r="T3560" s="24">
        <v>7.5</v>
      </c>
      <c r="U3560" t="s">
        <v>13</v>
      </c>
      <c r="V3560" s="14" t="str">
        <f>VLOOKUP($U3560,look_up!$A$2:J3586,2,FALSE)</f>
        <v>Poliqueta</v>
      </c>
      <c r="W3560" s="14" t="str">
        <f>VLOOKUP($U3560,look_up!$A$2:K3586,3,FALSE)</f>
        <v>Family</v>
      </c>
      <c r="X3560" s="14" t="str">
        <f>VLOOKUP($U3560,look_up!$A$2:L3586,4,FALSE)</f>
        <v>NA</v>
      </c>
      <c r="Y3560" s="14" t="str">
        <f>VLOOKUP($U3560,look_up!A$2:K3586,5,FALSE)</f>
        <v>Animalia</v>
      </c>
      <c r="Z3560" s="14" t="str">
        <f>VLOOKUP($U3560,look_up!A$2:L3586,6,FALSE)</f>
        <v>Annelida</v>
      </c>
      <c r="AA3560" s="14" t="str">
        <f>VLOOKUP($U3560,look_up!A$2:M3586,7,FALSE)</f>
        <v>Polychaeta</v>
      </c>
      <c r="AB3560" s="14" t="str">
        <f>VLOOKUP($U3560,look_up!$A$2:P3586,8,FALSE)</f>
        <v>Sabellida</v>
      </c>
      <c r="AC3560" s="14" t="str">
        <f>VLOOKUP($U3560,look_up!$A$2:Q3586,9,FALSE)</f>
        <v>Sabellidae</v>
      </c>
      <c r="AD3560" s="14">
        <f>VLOOKUP($U3560,look_up!A$2:P3586,10,FALSE)</f>
        <v>985</v>
      </c>
      <c r="AE3560" s="16">
        <v>0</v>
      </c>
      <c r="AF3560" s="24" t="s">
        <v>216</v>
      </c>
      <c r="AG3560">
        <v>40</v>
      </c>
      <c r="AH3560" s="16" t="s">
        <v>301</v>
      </c>
      <c r="AI3560" s="16" t="s">
        <v>11</v>
      </c>
      <c r="AJ3560" s="16" t="s">
        <v>214</v>
      </c>
      <c r="AK3560" s="16" t="s">
        <v>13</v>
      </c>
      <c r="AL3560" s="16">
        <v>0</v>
      </c>
    </row>
    <row r="3561" spans="1:38" x14ac:dyDescent="0.3">
      <c r="A3561" s="24" t="s">
        <v>0</v>
      </c>
      <c r="B3561" t="s">
        <v>244</v>
      </c>
      <c r="C3561" t="s">
        <v>275</v>
      </c>
      <c r="D3561">
        <v>-27.2837</v>
      </c>
      <c r="E3561">
        <v>-48.37368</v>
      </c>
      <c r="F3561" s="24" t="s">
        <v>2</v>
      </c>
      <c r="G3561" s="24" t="s">
        <v>3</v>
      </c>
      <c r="H3561" s="25">
        <v>42395</v>
      </c>
      <c r="I3561" s="12" t="s">
        <v>293</v>
      </c>
      <c r="J3561" s="12" t="s">
        <v>270</v>
      </c>
      <c r="K3561" s="12" t="s">
        <v>292</v>
      </c>
      <c r="L3561" s="24" t="s">
        <v>96</v>
      </c>
      <c r="M3561" s="24" t="s">
        <v>272</v>
      </c>
      <c r="N3561" t="s">
        <v>85</v>
      </c>
      <c r="O3561" s="24">
        <v>1</v>
      </c>
      <c r="P3561">
        <v>5</v>
      </c>
      <c r="Q3561">
        <v>5</v>
      </c>
      <c r="R3561">
        <v>26</v>
      </c>
      <c r="S3561" s="24">
        <v>4.5</v>
      </c>
      <c r="T3561" s="24">
        <v>4.7</v>
      </c>
      <c r="U3561" t="s">
        <v>13</v>
      </c>
      <c r="V3561" s="14" t="str">
        <f>VLOOKUP($U3561,look_up!$A$2:J3587,2,FALSE)</f>
        <v>Poliqueta</v>
      </c>
      <c r="W3561" s="14" t="str">
        <f>VLOOKUP($U3561,look_up!$A$2:K3587,3,FALSE)</f>
        <v>Family</v>
      </c>
      <c r="X3561" s="14" t="str">
        <f>VLOOKUP($U3561,look_up!$A$2:L3587,4,FALSE)</f>
        <v>NA</v>
      </c>
      <c r="Y3561" s="14" t="str">
        <f>VLOOKUP($U3561,look_up!A$2:K3587,5,FALSE)</f>
        <v>Animalia</v>
      </c>
      <c r="Z3561" s="14" t="str">
        <f>VLOOKUP($U3561,look_up!A$2:L3587,6,FALSE)</f>
        <v>Annelida</v>
      </c>
      <c r="AA3561" s="14" t="str">
        <f>VLOOKUP($U3561,look_up!A$2:M3587,7,FALSE)</f>
        <v>Polychaeta</v>
      </c>
      <c r="AB3561" s="14" t="str">
        <f>VLOOKUP($U3561,look_up!$A$2:P3587,8,FALSE)</f>
        <v>Sabellida</v>
      </c>
      <c r="AC3561" s="14" t="str">
        <f>VLOOKUP($U3561,look_up!$A$2:Q3587,9,FALSE)</f>
        <v>Sabellidae</v>
      </c>
      <c r="AD3561" s="14">
        <f>VLOOKUP($U3561,look_up!A$2:P3587,10,FALSE)</f>
        <v>985</v>
      </c>
      <c r="AE3561" s="16">
        <v>0</v>
      </c>
      <c r="AF3561" s="24" t="s">
        <v>216</v>
      </c>
      <c r="AG3561">
        <v>40</v>
      </c>
      <c r="AH3561" s="16" t="s">
        <v>301</v>
      </c>
      <c r="AI3561" s="16" t="s">
        <v>11</v>
      </c>
      <c r="AJ3561" s="16" t="s">
        <v>214</v>
      </c>
      <c r="AK3561" s="16" t="s">
        <v>13</v>
      </c>
      <c r="AL3561" s="16">
        <v>0</v>
      </c>
    </row>
    <row r="3562" spans="1:38" x14ac:dyDescent="0.3">
      <c r="A3562" s="24" t="s">
        <v>0</v>
      </c>
      <c r="B3562" t="s">
        <v>244</v>
      </c>
      <c r="C3562" t="s">
        <v>275</v>
      </c>
      <c r="D3562">
        <v>-27.2837</v>
      </c>
      <c r="E3562">
        <v>-48.37368</v>
      </c>
      <c r="F3562" s="24" t="s">
        <v>2</v>
      </c>
      <c r="G3562" s="24" t="s">
        <v>3</v>
      </c>
      <c r="H3562" s="25">
        <v>42395</v>
      </c>
      <c r="I3562" s="12" t="s">
        <v>293</v>
      </c>
      <c r="J3562" s="12" t="s">
        <v>270</v>
      </c>
      <c r="K3562" s="12" t="s">
        <v>292</v>
      </c>
      <c r="L3562" s="24" t="s">
        <v>96</v>
      </c>
      <c r="M3562" s="24" t="s">
        <v>272</v>
      </c>
      <c r="N3562" t="s">
        <v>85</v>
      </c>
      <c r="O3562" s="24">
        <v>2</v>
      </c>
      <c r="P3562">
        <v>5</v>
      </c>
      <c r="Q3562">
        <v>5</v>
      </c>
      <c r="R3562">
        <v>26</v>
      </c>
      <c r="S3562" s="24">
        <v>4.5</v>
      </c>
      <c r="T3562" s="24">
        <v>4.7</v>
      </c>
      <c r="U3562" t="s">
        <v>13</v>
      </c>
      <c r="V3562" s="14" t="str">
        <f>VLOOKUP($U3562,look_up!$A$2:J3588,2,FALSE)</f>
        <v>Poliqueta</v>
      </c>
      <c r="W3562" s="14" t="str">
        <f>VLOOKUP($U3562,look_up!$A$2:K3588,3,FALSE)</f>
        <v>Family</v>
      </c>
      <c r="X3562" s="14" t="str">
        <f>VLOOKUP($U3562,look_up!$A$2:L3588,4,FALSE)</f>
        <v>NA</v>
      </c>
      <c r="Y3562" s="14" t="str">
        <f>VLOOKUP($U3562,look_up!A$2:K3588,5,FALSE)</f>
        <v>Animalia</v>
      </c>
      <c r="Z3562" s="14" t="str">
        <f>VLOOKUP($U3562,look_up!A$2:L3588,6,FALSE)</f>
        <v>Annelida</v>
      </c>
      <c r="AA3562" s="14" t="str">
        <f>VLOOKUP($U3562,look_up!A$2:M3588,7,FALSE)</f>
        <v>Polychaeta</v>
      </c>
      <c r="AB3562" s="14" t="str">
        <f>VLOOKUP($U3562,look_up!$A$2:P3588,8,FALSE)</f>
        <v>Sabellida</v>
      </c>
      <c r="AC3562" s="14" t="str">
        <f>VLOOKUP($U3562,look_up!$A$2:Q3588,9,FALSE)</f>
        <v>Sabellidae</v>
      </c>
      <c r="AD3562" s="14">
        <f>VLOOKUP($U3562,look_up!A$2:P3588,10,FALSE)</f>
        <v>985</v>
      </c>
      <c r="AE3562" s="16">
        <v>0</v>
      </c>
      <c r="AF3562" s="24" t="s">
        <v>216</v>
      </c>
      <c r="AG3562">
        <v>40</v>
      </c>
      <c r="AH3562" s="16" t="s">
        <v>301</v>
      </c>
      <c r="AI3562" s="16" t="s">
        <v>11</v>
      </c>
      <c r="AJ3562" s="16" t="s">
        <v>214</v>
      </c>
      <c r="AK3562" s="16" t="s">
        <v>13</v>
      </c>
      <c r="AL3562" s="16">
        <v>0</v>
      </c>
    </row>
    <row r="3563" spans="1:38" x14ac:dyDescent="0.3">
      <c r="A3563" s="24" t="s">
        <v>0</v>
      </c>
      <c r="B3563" t="s">
        <v>244</v>
      </c>
      <c r="C3563" t="s">
        <v>275</v>
      </c>
      <c r="D3563">
        <v>-27.2837</v>
      </c>
      <c r="E3563">
        <v>-48.37368</v>
      </c>
      <c r="F3563" s="24" t="s">
        <v>2</v>
      </c>
      <c r="G3563" s="24" t="s">
        <v>3</v>
      </c>
      <c r="H3563" s="25">
        <v>42395</v>
      </c>
      <c r="I3563" s="12" t="s">
        <v>293</v>
      </c>
      <c r="J3563" s="12" t="s">
        <v>270</v>
      </c>
      <c r="K3563" s="12" t="s">
        <v>292</v>
      </c>
      <c r="L3563" s="24" t="s">
        <v>96</v>
      </c>
      <c r="M3563" s="24" t="s">
        <v>272</v>
      </c>
      <c r="N3563" t="s">
        <v>85</v>
      </c>
      <c r="O3563" s="24">
        <v>3</v>
      </c>
      <c r="P3563">
        <v>5</v>
      </c>
      <c r="Q3563">
        <v>5</v>
      </c>
      <c r="R3563">
        <v>26</v>
      </c>
      <c r="S3563" s="24">
        <v>4.5</v>
      </c>
      <c r="T3563" s="24">
        <v>4.7</v>
      </c>
      <c r="U3563" t="s">
        <v>13</v>
      </c>
      <c r="V3563" s="14" t="str">
        <f>VLOOKUP($U3563,look_up!$A$2:J3589,2,FALSE)</f>
        <v>Poliqueta</v>
      </c>
      <c r="W3563" s="14" t="str">
        <f>VLOOKUP($U3563,look_up!$A$2:K3589,3,FALSE)</f>
        <v>Family</v>
      </c>
      <c r="X3563" s="14" t="str">
        <f>VLOOKUP($U3563,look_up!$A$2:L3589,4,FALSE)</f>
        <v>NA</v>
      </c>
      <c r="Y3563" s="14" t="str">
        <f>VLOOKUP($U3563,look_up!A$2:K3589,5,FALSE)</f>
        <v>Animalia</v>
      </c>
      <c r="Z3563" s="14" t="str">
        <f>VLOOKUP($U3563,look_up!A$2:L3589,6,FALSE)</f>
        <v>Annelida</v>
      </c>
      <c r="AA3563" s="14" t="str">
        <f>VLOOKUP($U3563,look_up!A$2:M3589,7,FALSE)</f>
        <v>Polychaeta</v>
      </c>
      <c r="AB3563" s="14" t="str">
        <f>VLOOKUP($U3563,look_up!$A$2:P3589,8,FALSE)</f>
        <v>Sabellida</v>
      </c>
      <c r="AC3563" s="14" t="str">
        <f>VLOOKUP($U3563,look_up!$A$2:Q3589,9,FALSE)</f>
        <v>Sabellidae</v>
      </c>
      <c r="AD3563" s="14">
        <f>VLOOKUP($U3563,look_up!A$2:P3589,10,FALSE)</f>
        <v>985</v>
      </c>
      <c r="AE3563" s="16">
        <v>0</v>
      </c>
      <c r="AF3563" s="24" t="s">
        <v>216</v>
      </c>
      <c r="AG3563">
        <v>40</v>
      </c>
      <c r="AH3563" s="16" t="s">
        <v>301</v>
      </c>
      <c r="AI3563" s="16" t="s">
        <v>11</v>
      </c>
      <c r="AJ3563" s="16" t="s">
        <v>214</v>
      </c>
      <c r="AK3563" s="16" t="s">
        <v>13</v>
      </c>
      <c r="AL3563" s="16">
        <v>0</v>
      </c>
    </row>
    <row r="3564" spans="1:38" x14ac:dyDescent="0.3">
      <c r="A3564" s="24" t="s">
        <v>0</v>
      </c>
      <c r="B3564" t="s">
        <v>244</v>
      </c>
      <c r="C3564" t="s">
        <v>275</v>
      </c>
      <c r="D3564">
        <v>-27.2837</v>
      </c>
      <c r="E3564">
        <v>-48.37368</v>
      </c>
      <c r="F3564" s="24" t="s">
        <v>2</v>
      </c>
      <c r="G3564" s="24" t="s">
        <v>3</v>
      </c>
      <c r="H3564" s="25">
        <v>42395</v>
      </c>
      <c r="I3564" s="12" t="s">
        <v>293</v>
      </c>
      <c r="J3564" s="12" t="s">
        <v>270</v>
      </c>
      <c r="K3564" s="12" t="s">
        <v>292</v>
      </c>
      <c r="L3564" s="24" t="s">
        <v>96</v>
      </c>
      <c r="M3564" s="24" t="s">
        <v>272</v>
      </c>
      <c r="N3564" t="s">
        <v>85</v>
      </c>
      <c r="O3564" s="24">
        <v>1</v>
      </c>
      <c r="P3564">
        <v>10</v>
      </c>
      <c r="Q3564">
        <v>10</v>
      </c>
      <c r="R3564">
        <v>17</v>
      </c>
      <c r="S3564" s="24">
        <v>4.5</v>
      </c>
      <c r="T3564" s="24">
        <v>4.7</v>
      </c>
      <c r="U3564" t="s">
        <v>13</v>
      </c>
      <c r="V3564" s="14" t="str">
        <f>VLOOKUP($U3564,look_up!$A$2:J3590,2,FALSE)</f>
        <v>Poliqueta</v>
      </c>
      <c r="W3564" s="14" t="str">
        <f>VLOOKUP($U3564,look_up!$A$2:K3590,3,FALSE)</f>
        <v>Family</v>
      </c>
      <c r="X3564" s="14" t="str">
        <f>VLOOKUP($U3564,look_up!$A$2:L3590,4,FALSE)</f>
        <v>NA</v>
      </c>
      <c r="Y3564" s="14" t="str">
        <f>VLOOKUP($U3564,look_up!A$2:K3590,5,FALSE)</f>
        <v>Animalia</v>
      </c>
      <c r="Z3564" s="14" t="str">
        <f>VLOOKUP($U3564,look_up!A$2:L3590,6,FALSE)</f>
        <v>Annelida</v>
      </c>
      <c r="AA3564" s="14" t="str">
        <f>VLOOKUP($U3564,look_up!A$2:M3590,7,FALSE)</f>
        <v>Polychaeta</v>
      </c>
      <c r="AB3564" s="14" t="str">
        <f>VLOOKUP($U3564,look_up!$A$2:P3590,8,FALSE)</f>
        <v>Sabellida</v>
      </c>
      <c r="AC3564" s="14" t="str">
        <f>VLOOKUP($U3564,look_up!$A$2:Q3590,9,FALSE)</f>
        <v>Sabellidae</v>
      </c>
      <c r="AD3564" s="14">
        <f>VLOOKUP($U3564,look_up!A$2:P3590,10,FALSE)</f>
        <v>985</v>
      </c>
      <c r="AE3564" s="16">
        <v>0</v>
      </c>
      <c r="AF3564" s="24" t="s">
        <v>216</v>
      </c>
      <c r="AG3564">
        <v>40</v>
      </c>
      <c r="AH3564" s="16" t="s">
        <v>301</v>
      </c>
      <c r="AI3564" s="16" t="s">
        <v>11</v>
      </c>
      <c r="AJ3564" s="16" t="s">
        <v>214</v>
      </c>
      <c r="AK3564" s="16" t="s">
        <v>13</v>
      </c>
      <c r="AL3564" s="16">
        <v>0</v>
      </c>
    </row>
    <row r="3565" spans="1:38" x14ac:dyDescent="0.3">
      <c r="A3565" s="24" t="s">
        <v>0</v>
      </c>
      <c r="B3565" t="s">
        <v>244</v>
      </c>
      <c r="C3565" t="s">
        <v>275</v>
      </c>
      <c r="D3565">
        <v>-27.2837</v>
      </c>
      <c r="E3565">
        <v>-48.37368</v>
      </c>
      <c r="F3565" s="24" t="s">
        <v>2</v>
      </c>
      <c r="G3565" s="24" t="s">
        <v>3</v>
      </c>
      <c r="H3565" s="25">
        <v>42395</v>
      </c>
      <c r="I3565" s="12" t="s">
        <v>293</v>
      </c>
      <c r="J3565" s="12" t="s">
        <v>270</v>
      </c>
      <c r="K3565" s="12" t="s">
        <v>292</v>
      </c>
      <c r="L3565" s="24" t="s">
        <v>96</v>
      </c>
      <c r="M3565" s="24" t="s">
        <v>272</v>
      </c>
      <c r="N3565" t="s">
        <v>85</v>
      </c>
      <c r="O3565" s="24">
        <v>2</v>
      </c>
      <c r="P3565">
        <v>10</v>
      </c>
      <c r="Q3565">
        <v>10</v>
      </c>
      <c r="R3565">
        <v>17</v>
      </c>
      <c r="S3565" s="24">
        <v>4.5</v>
      </c>
      <c r="T3565" s="24">
        <v>4.7</v>
      </c>
      <c r="U3565" t="s">
        <v>13</v>
      </c>
      <c r="V3565" s="14" t="str">
        <f>VLOOKUP($U3565,look_up!$A$2:J3591,2,FALSE)</f>
        <v>Poliqueta</v>
      </c>
      <c r="W3565" s="14" t="str">
        <f>VLOOKUP($U3565,look_up!$A$2:K3591,3,FALSE)</f>
        <v>Family</v>
      </c>
      <c r="X3565" s="14" t="str">
        <f>VLOOKUP($U3565,look_up!$A$2:L3591,4,FALSE)</f>
        <v>NA</v>
      </c>
      <c r="Y3565" s="14" t="str">
        <f>VLOOKUP($U3565,look_up!A$2:K3591,5,FALSE)</f>
        <v>Animalia</v>
      </c>
      <c r="Z3565" s="14" t="str">
        <f>VLOOKUP($U3565,look_up!A$2:L3591,6,FALSE)</f>
        <v>Annelida</v>
      </c>
      <c r="AA3565" s="14" t="str">
        <f>VLOOKUP($U3565,look_up!A$2:M3591,7,FALSE)</f>
        <v>Polychaeta</v>
      </c>
      <c r="AB3565" s="14" t="str">
        <f>VLOOKUP($U3565,look_up!$A$2:P3591,8,FALSE)</f>
        <v>Sabellida</v>
      </c>
      <c r="AC3565" s="14" t="str">
        <f>VLOOKUP($U3565,look_up!$A$2:Q3591,9,FALSE)</f>
        <v>Sabellidae</v>
      </c>
      <c r="AD3565" s="14">
        <f>VLOOKUP($U3565,look_up!A$2:P3591,10,FALSE)</f>
        <v>985</v>
      </c>
      <c r="AE3565" s="16">
        <v>0</v>
      </c>
      <c r="AF3565" s="24" t="s">
        <v>216</v>
      </c>
      <c r="AG3565">
        <v>40</v>
      </c>
      <c r="AH3565" s="16" t="s">
        <v>301</v>
      </c>
      <c r="AI3565" s="16" t="s">
        <v>11</v>
      </c>
      <c r="AJ3565" s="16" t="s">
        <v>214</v>
      </c>
      <c r="AK3565" s="16" t="s">
        <v>13</v>
      </c>
      <c r="AL3565" s="16">
        <v>0</v>
      </c>
    </row>
    <row r="3566" spans="1:38" x14ac:dyDescent="0.3">
      <c r="A3566" s="24" t="s">
        <v>0</v>
      </c>
      <c r="B3566" t="s">
        <v>244</v>
      </c>
      <c r="C3566" t="s">
        <v>275</v>
      </c>
      <c r="D3566">
        <v>-27.2837</v>
      </c>
      <c r="E3566">
        <v>-48.37368</v>
      </c>
      <c r="F3566" s="24" t="s">
        <v>2</v>
      </c>
      <c r="G3566" s="24" t="s">
        <v>3</v>
      </c>
      <c r="H3566" s="25">
        <v>42395</v>
      </c>
      <c r="I3566" s="12" t="s">
        <v>293</v>
      </c>
      <c r="J3566" s="12" t="s">
        <v>270</v>
      </c>
      <c r="K3566" s="12" t="s">
        <v>292</v>
      </c>
      <c r="L3566" s="24" t="s">
        <v>96</v>
      </c>
      <c r="M3566" s="24" t="s">
        <v>272</v>
      </c>
      <c r="N3566" t="s">
        <v>85</v>
      </c>
      <c r="O3566" s="24">
        <v>3</v>
      </c>
      <c r="P3566">
        <v>10</v>
      </c>
      <c r="Q3566">
        <v>10</v>
      </c>
      <c r="R3566">
        <v>17</v>
      </c>
      <c r="S3566" s="24">
        <v>4.5</v>
      </c>
      <c r="T3566" s="24">
        <v>4.7</v>
      </c>
      <c r="U3566" t="s">
        <v>13</v>
      </c>
      <c r="V3566" s="14" t="str">
        <f>VLOOKUP($U3566,look_up!$A$2:J3592,2,FALSE)</f>
        <v>Poliqueta</v>
      </c>
      <c r="W3566" s="14" t="str">
        <f>VLOOKUP($U3566,look_up!$A$2:K3592,3,FALSE)</f>
        <v>Family</v>
      </c>
      <c r="X3566" s="14" t="str">
        <f>VLOOKUP($U3566,look_up!$A$2:L3592,4,FALSE)</f>
        <v>NA</v>
      </c>
      <c r="Y3566" s="14" t="str">
        <f>VLOOKUP($U3566,look_up!A$2:K3592,5,FALSE)</f>
        <v>Animalia</v>
      </c>
      <c r="Z3566" s="14" t="str">
        <f>VLOOKUP($U3566,look_up!A$2:L3592,6,FALSE)</f>
        <v>Annelida</v>
      </c>
      <c r="AA3566" s="14" t="str">
        <f>VLOOKUP($U3566,look_up!A$2:M3592,7,FALSE)</f>
        <v>Polychaeta</v>
      </c>
      <c r="AB3566" s="14" t="str">
        <f>VLOOKUP($U3566,look_up!$A$2:P3592,8,FALSE)</f>
        <v>Sabellida</v>
      </c>
      <c r="AC3566" s="14" t="str">
        <f>VLOOKUP($U3566,look_up!$A$2:Q3592,9,FALSE)</f>
        <v>Sabellidae</v>
      </c>
      <c r="AD3566" s="14">
        <f>VLOOKUP($U3566,look_up!A$2:P3592,10,FALSE)</f>
        <v>985</v>
      </c>
      <c r="AE3566" s="16">
        <v>0</v>
      </c>
      <c r="AF3566" s="24" t="s">
        <v>216</v>
      </c>
      <c r="AG3566">
        <v>40</v>
      </c>
      <c r="AH3566" s="16" t="s">
        <v>301</v>
      </c>
      <c r="AI3566" s="16" t="s">
        <v>11</v>
      </c>
      <c r="AJ3566" s="16" t="s">
        <v>214</v>
      </c>
      <c r="AK3566" s="16" t="s">
        <v>13</v>
      </c>
      <c r="AL3566" s="16">
        <v>0</v>
      </c>
    </row>
    <row r="3567" spans="1:38" x14ac:dyDescent="0.3">
      <c r="A3567" s="24" t="s">
        <v>0</v>
      </c>
      <c r="B3567" t="s">
        <v>266</v>
      </c>
      <c r="C3567" t="s">
        <v>277</v>
      </c>
      <c r="D3567">
        <v>-27.296009999999999</v>
      </c>
      <c r="E3567">
        <v>-48.36168</v>
      </c>
      <c r="F3567" s="24" t="s">
        <v>2</v>
      </c>
      <c r="G3567" s="24" t="s">
        <v>3</v>
      </c>
      <c r="H3567" s="25">
        <v>42404</v>
      </c>
      <c r="I3567" s="12" t="s">
        <v>280</v>
      </c>
      <c r="J3567" s="12" t="s">
        <v>245</v>
      </c>
      <c r="K3567" s="12" t="s">
        <v>292</v>
      </c>
      <c r="L3567" s="24" t="s">
        <v>96</v>
      </c>
      <c r="M3567" s="24" t="s">
        <v>272</v>
      </c>
      <c r="N3567" t="s">
        <v>85</v>
      </c>
      <c r="O3567" s="24">
        <v>1</v>
      </c>
      <c r="P3567">
        <v>5</v>
      </c>
      <c r="Q3567">
        <v>5</v>
      </c>
      <c r="R3567">
        <v>24</v>
      </c>
      <c r="S3567" s="24">
        <v>6</v>
      </c>
      <c r="T3567" s="24">
        <v>6</v>
      </c>
      <c r="U3567" t="s">
        <v>13</v>
      </c>
      <c r="V3567" s="14" t="str">
        <f>VLOOKUP($U3567,look_up!$A$2:J3593,2,FALSE)</f>
        <v>Poliqueta</v>
      </c>
      <c r="W3567" s="14" t="str">
        <f>VLOOKUP($U3567,look_up!$A$2:K3593,3,FALSE)</f>
        <v>Family</v>
      </c>
      <c r="X3567" s="14" t="str">
        <f>VLOOKUP($U3567,look_up!$A$2:L3593,4,FALSE)</f>
        <v>NA</v>
      </c>
      <c r="Y3567" s="14" t="str">
        <f>VLOOKUP($U3567,look_up!A$2:K3593,5,FALSE)</f>
        <v>Animalia</v>
      </c>
      <c r="Z3567" s="14" t="str">
        <f>VLOOKUP($U3567,look_up!A$2:L3593,6,FALSE)</f>
        <v>Annelida</v>
      </c>
      <c r="AA3567" s="14" t="str">
        <f>VLOOKUP($U3567,look_up!A$2:M3593,7,FALSE)</f>
        <v>Polychaeta</v>
      </c>
      <c r="AB3567" s="14" t="str">
        <f>VLOOKUP($U3567,look_up!$A$2:P3593,8,FALSE)</f>
        <v>Sabellida</v>
      </c>
      <c r="AC3567" s="14" t="str">
        <f>VLOOKUP($U3567,look_up!$A$2:Q3593,9,FALSE)</f>
        <v>Sabellidae</v>
      </c>
      <c r="AD3567" s="14">
        <f>VLOOKUP($U3567,look_up!A$2:P3593,10,FALSE)</f>
        <v>985</v>
      </c>
      <c r="AE3567" s="16">
        <v>1</v>
      </c>
      <c r="AF3567" s="24" t="s">
        <v>216</v>
      </c>
      <c r="AG3567">
        <v>40</v>
      </c>
      <c r="AH3567" s="16" t="s">
        <v>301</v>
      </c>
      <c r="AI3567" s="16" t="s">
        <v>11</v>
      </c>
      <c r="AJ3567" s="16" t="s">
        <v>214</v>
      </c>
      <c r="AK3567" s="16" t="s">
        <v>13</v>
      </c>
      <c r="AL3567" s="16">
        <v>1</v>
      </c>
    </row>
    <row r="3568" spans="1:38" x14ac:dyDescent="0.3">
      <c r="A3568" s="24" t="s">
        <v>0</v>
      </c>
      <c r="B3568" t="s">
        <v>266</v>
      </c>
      <c r="C3568" t="s">
        <v>277</v>
      </c>
      <c r="D3568">
        <v>-27.296009999999999</v>
      </c>
      <c r="E3568">
        <v>-48.36168</v>
      </c>
      <c r="F3568" s="24" t="s">
        <v>2</v>
      </c>
      <c r="G3568" s="24" t="s">
        <v>3</v>
      </c>
      <c r="H3568" s="25">
        <v>42404</v>
      </c>
      <c r="I3568" s="12" t="s">
        <v>280</v>
      </c>
      <c r="J3568" s="12" t="s">
        <v>245</v>
      </c>
      <c r="K3568" s="12" t="s">
        <v>292</v>
      </c>
      <c r="L3568" s="24" t="s">
        <v>96</v>
      </c>
      <c r="M3568" s="24" t="s">
        <v>272</v>
      </c>
      <c r="N3568" t="s">
        <v>85</v>
      </c>
      <c r="O3568" s="24">
        <v>2</v>
      </c>
      <c r="P3568">
        <v>5</v>
      </c>
      <c r="Q3568">
        <v>5</v>
      </c>
      <c r="R3568">
        <v>24</v>
      </c>
      <c r="S3568" s="24">
        <v>6</v>
      </c>
      <c r="T3568" s="24">
        <v>6</v>
      </c>
      <c r="U3568" t="s">
        <v>13</v>
      </c>
      <c r="V3568" s="14" t="str">
        <f>VLOOKUP($U3568,look_up!$A$2:J3594,2,FALSE)</f>
        <v>Poliqueta</v>
      </c>
      <c r="W3568" s="14" t="str">
        <f>VLOOKUP($U3568,look_up!$A$2:K3594,3,FALSE)</f>
        <v>Family</v>
      </c>
      <c r="X3568" s="14" t="str">
        <f>VLOOKUP($U3568,look_up!$A$2:L3594,4,FALSE)</f>
        <v>NA</v>
      </c>
      <c r="Y3568" s="14" t="str">
        <f>VLOOKUP($U3568,look_up!A$2:K3594,5,FALSE)</f>
        <v>Animalia</v>
      </c>
      <c r="Z3568" s="14" t="str">
        <f>VLOOKUP($U3568,look_up!A$2:L3594,6,FALSE)</f>
        <v>Annelida</v>
      </c>
      <c r="AA3568" s="14" t="str">
        <f>VLOOKUP($U3568,look_up!A$2:M3594,7,FALSE)</f>
        <v>Polychaeta</v>
      </c>
      <c r="AB3568" s="14" t="str">
        <f>VLOOKUP($U3568,look_up!$A$2:P3594,8,FALSE)</f>
        <v>Sabellida</v>
      </c>
      <c r="AC3568" s="14" t="str">
        <f>VLOOKUP($U3568,look_up!$A$2:Q3594,9,FALSE)</f>
        <v>Sabellidae</v>
      </c>
      <c r="AD3568" s="14">
        <f>VLOOKUP($U3568,look_up!A$2:P3594,10,FALSE)</f>
        <v>985</v>
      </c>
      <c r="AE3568" s="16">
        <v>2</v>
      </c>
      <c r="AF3568" s="24" t="s">
        <v>216</v>
      </c>
      <c r="AG3568">
        <v>40</v>
      </c>
      <c r="AH3568" s="16" t="s">
        <v>301</v>
      </c>
      <c r="AI3568" s="16" t="s">
        <v>11</v>
      </c>
      <c r="AJ3568" s="16" t="s">
        <v>214</v>
      </c>
      <c r="AK3568" s="16" t="s">
        <v>13</v>
      </c>
      <c r="AL3568" s="16">
        <v>2</v>
      </c>
    </row>
    <row r="3569" spans="1:38" x14ac:dyDescent="0.3">
      <c r="A3569" s="24" t="s">
        <v>0</v>
      </c>
      <c r="B3569" t="s">
        <v>266</v>
      </c>
      <c r="C3569" t="s">
        <v>277</v>
      </c>
      <c r="D3569">
        <v>-27.296009999999999</v>
      </c>
      <c r="E3569">
        <v>-48.36168</v>
      </c>
      <c r="F3569" s="24" t="s">
        <v>2</v>
      </c>
      <c r="G3569" s="24" t="s">
        <v>3</v>
      </c>
      <c r="H3569" s="25">
        <v>42404</v>
      </c>
      <c r="I3569" s="12" t="s">
        <v>280</v>
      </c>
      <c r="J3569" s="12" t="s">
        <v>245</v>
      </c>
      <c r="K3569" s="12" t="s">
        <v>292</v>
      </c>
      <c r="L3569" s="24" t="s">
        <v>96</v>
      </c>
      <c r="M3569" s="24" t="s">
        <v>272</v>
      </c>
      <c r="N3569" t="s">
        <v>85</v>
      </c>
      <c r="O3569" s="24">
        <v>3</v>
      </c>
      <c r="P3569">
        <v>5</v>
      </c>
      <c r="Q3569">
        <v>5</v>
      </c>
      <c r="R3569">
        <v>24</v>
      </c>
      <c r="S3569" s="24">
        <v>6</v>
      </c>
      <c r="T3569" s="24">
        <v>6</v>
      </c>
      <c r="U3569" t="s">
        <v>13</v>
      </c>
      <c r="V3569" s="14" t="str">
        <f>VLOOKUP($U3569,look_up!$A$2:J3595,2,FALSE)</f>
        <v>Poliqueta</v>
      </c>
      <c r="W3569" s="14" t="str">
        <f>VLOOKUP($U3569,look_up!$A$2:K3595,3,FALSE)</f>
        <v>Family</v>
      </c>
      <c r="X3569" s="14" t="str">
        <f>VLOOKUP($U3569,look_up!$A$2:L3595,4,FALSE)</f>
        <v>NA</v>
      </c>
      <c r="Y3569" s="14" t="str">
        <f>VLOOKUP($U3569,look_up!A$2:K3595,5,FALSE)</f>
        <v>Animalia</v>
      </c>
      <c r="Z3569" s="14" t="str">
        <f>VLOOKUP($U3569,look_up!A$2:L3595,6,FALSE)</f>
        <v>Annelida</v>
      </c>
      <c r="AA3569" s="14" t="str">
        <f>VLOOKUP($U3569,look_up!A$2:M3595,7,FALSE)</f>
        <v>Polychaeta</v>
      </c>
      <c r="AB3569" s="14" t="str">
        <f>VLOOKUP($U3569,look_up!$A$2:P3595,8,FALSE)</f>
        <v>Sabellida</v>
      </c>
      <c r="AC3569" s="14" t="str">
        <f>VLOOKUP($U3569,look_up!$A$2:Q3595,9,FALSE)</f>
        <v>Sabellidae</v>
      </c>
      <c r="AD3569" s="14">
        <f>VLOOKUP($U3569,look_up!A$2:P3595,10,FALSE)</f>
        <v>985</v>
      </c>
      <c r="AE3569" s="16">
        <v>3</v>
      </c>
      <c r="AF3569" s="24" t="s">
        <v>216</v>
      </c>
      <c r="AG3569">
        <v>40</v>
      </c>
      <c r="AH3569" s="16" t="s">
        <v>301</v>
      </c>
      <c r="AI3569" s="16" t="s">
        <v>11</v>
      </c>
      <c r="AJ3569" s="16" t="s">
        <v>214</v>
      </c>
      <c r="AK3569" s="16" t="s">
        <v>13</v>
      </c>
      <c r="AL3569" s="16">
        <v>3</v>
      </c>
    </row>
    <row r="3570" spans="1:38" x14ac:dyDescent="0.3">
      <c r="A3570" s="24" t="s">
        <v>0</v>
      </c>
      <c r="B3570" t="s">
        <v>266</v>
      </c>
      <c r="C3570" t="s">
        <v>277</v>
      </c>
      <c r="D3570">
        <v>-27.296009999999999</v>
      </c>
      <c r="E3570">
        <v>-48.36168</v>
      </c>
      <c r="F3570" s="24" t="s">
        <v>2</v>
      </c>
      <c r="G3570" s="24" t="s">
        <v>3</v>
      </c>
      <c r="H3570" s="25">
        <v>42404</v>
      </c>
      <c r="I3570" s="12" t="s">
        <v>280</v>
      </c>
      <c r="J3570" s="12" t="s">
        <v>245</v>
      </c>
      <c r="K3570" s="12" t="s">
        <v>292</v>
      </c>
      <c r="L3570" s="24" t="s">
        <v>96</v>
      </c>
      <c r="M3570" s="24" t="s">
        <v>272</v>
      </c>
      <c r="N3570" t="s">
        <v>85</v>
      </c>
      <c r="O3570" s="24">
        <v>1</v>
      </c>
      <c r="P3570">
        <v>10</v>
      </c>
      <c r="Q3570">
        <v>10</v>
      </c>
      <c r="R3570">
        <v>24</v>
      </c>
      <c r="S3570" s="24">
        <v>6</v>
      </c>
      <c r="T3570" s="24">
        <v>6</v>
      </c>
      <c r="U3570" t="s">
        <v>13</v>
      </c>
      <c r="V3570" s="14" t="str">
        <f>VLOOKUP($U3570,look_up!$A$2:J3596,2,FALSE)</f>
        <v>Poliqueta</v>
      </c>
      <c r="W3570" s="14" t="str">
        <f>VLOOKUP($U3570,look_up!$A$2:K3596,3,FALSE)</f>
        <v>Family</v>
      </c>
      <c r="X3570" s="14" t="str">
        <f>VLOOKUP($U3570,look_up!$A$2:L3596,4,FALSE)</f>
        <v>NA</v>
      </c>
      <c r="Y3570" s="14" t="str">
        <f>VLOOKUP($U3570,look_up!A$2:K3596,5,FALSE)</f>
        <v>Animalia</v>
      </c>
      <c r="Z3570" s="14" t="str">
        <f>VLOOKUP($U3570,look_up!A$2:L3596,6,FALSE)</f>
        <v>Annelida</v>
      </c>
      <c r="AA3570" s="14" t="str">
        <f>VLOOKUP($U3570,look_up!A$2:M3596,7,FALSE)</f>
        <v>Polychaeta</v>
      </c>
      <c r="AB3570" s="14" t="str">
        <f>VLOOKUP($U3570,look_up!$A$2:P3596,8,FALSE)</f>
        <v>Sabellida</v>
      </c>
      <c r="AC3570" s="14" t="str">
        <f>VLOOKUP($U3570,look_up!$A$2:Q3596,9,FALSE)</f>
        <v>Sabellidae</v>
      </c>
      <c r="AD3570" s="14">
        <f>VLOOKUP($U3570,look_up!A$2:P3596,10,FALSE)</f>
        <v>985</v>
      </c>
      <c r="AE3570" s="16">
        <v>4</v>
      </c>
      <c r="AF3570" s="24" t="s">
        <v>216</v>
      </c>
      <c r="AG3570">
        <v>40</v>
      </c>
      <c r="AH3570" s="16" t="s">
        <v>301</v>
      </c>
      <c r="AI3570" s="16" t="s">
        <v>11</v>
      </c>
      <c r="AJ3570" s="16" t="s">
        <v>214</v>
      </c>
      <c r="AK3570" s="16" t="s">
        <v>13</v>
      </c>
      <c r="AL3570" s="16">
        <v>4</v>
      </c>
    </row>
    <row r="3571" spans="1:38" x14ac:dyDescent="0.3">
      <c r="A3571" s="24" t="s">
        <v>0</v>
      </c>
      <c r="B3571" t="s">
        <v>266</v>
      </c>
      <c r="C3571" t="s">
        <v>277</v>
      </c>
      <c r="D3571">
        <v>-27.296009999999999</v>
      </c>
      <c r="E3571">
        <v>-48.36168</v>
      </c>
      <c r="F3571" s="24" t="s">
        <v>2</v>
      </c>
      <c r="G3571" s="24" t="s">
        <v>3</v>
      </c>
      <c r="H3571" s="25">
        <v>42404</v>
      </c>
      <c r="I3571" s="12" t="s">
        <v>280</v>
      </c>
      <c r="J3571" s="12" t="s">
        <v>245</v>
      </c>
      <c r="K3571" s="12" t="s">
        <v>292</v>
      </c>
      <c r="L3571" s="24" t="s">
        <v>96</v>
      </c>
      <c r="M3571" s="24" t="s">
        <v>272</v>
      </c>
      <c r="N3571" t="s">
        <v>85</v>
      </c>
      <c r="O3571" s="24">
        <v>2</v>
      </c>
      <c r="P3571">
        <v>10</v>
      </c>
      <c r="Q3571">
        <v>10</v>
      </c>
      <c r="R3571">
        <v>24</v>
      </c>
      <c r="S3571" s="24">
        <v>6</v>
      </c>
      <c r="T3571" s="24">
        <v>6</v>
      </c>
      <c r="U3571" t="s">
        <v>13</v>
      </c>
      <c r="V3571" s="14" t="str">
        <f>VLOOKUP($U3571,look_up!$A$2:J3597,2,FALSE)</f>
        <v>Poliqueta</v>
      </c>
      <c r="W3571" s="14" t="str">
        <f>VLOOKUP($U3571,look_up!$A$2:K3597,3,FALSE)</f>
        <v>Family</v>
      </c>
      <c r="X3571" s="14" t="str">
        <f>VLOOKUP($U3571,look_up!$A$2:L3597,4,FALSE)</f>
        <v>NA</v>
      </c>
      <c r="Y3571" s="14" t="str">
        <f>VLOOKUP($U3571,look_up!A$2:K3597,5,FALSE)</f>
        <v>Animalia</v>
      </c>
      <c r="Z3571" s="14" t="str">
        <f>VLOOKUP($U3571,look_up!A$2:L3597,6,FALSE)</f>
        <v>Annelida</v>
      </c>
      <c r="AA3571" s="14" t="str">
        <f>VLOOKUP($U3571,look_up!A$2:M3597,7,FALSE)</f>
        <v>Polychaeta</v>
      </c>
      <c r="AB3571" s="14" t="str">
        <f>VLOOKUP($U3571,look_up!$A$2:P3597,8,FALSE)</f>
        <v>Sabellida</v>
      </c>
      <c r="AC3571" s="14" t="str">
        <f>VLOOKUP($U3571,look_up!$A$2:Q3597,9,FALSE)</f>
        <v>Sabellidae</v>
      </c>
      <c r="AD3571" s="14">
        <f>VLOOKUP($U3571,look_up!A$2:P3597,10,FALSE)</f>
        <v>985</v>
      </c>
      <c r="AE3571" s="16">
        <v>3</v>
      </c>
      <c r="AF3571" s="24" t="s">
        <v>216</v>
      </c>
      <c r="AG3571">
        <v>40</v>
      </c>
      <c r="AH3571" s="16" t="s">
        <v>301</v>
      </c>
      <c r="AI3571" s="16" t="s">
        <v>11</v>
      </c>
      <c r="AJ3571" s="16" t="s">
        <v>214</v>
      </c>
      <c r="AK3571" s="16" t="s">
        <v>13</v>
      </c>
      <c r="AL3571" s="16">
        <v>3</v>
      </c>
    </row>
    <row r="3572" spans="1:38" x14ac:dyDescent="0.3">
      <c r="A3572" s="24" t="s">
        <v>0</v>
      </c>
      <c r="B3572" t="s">
        <v>266</v>
      </c>
      <c r="C3572" t="s">
        <v>277</v>
      </c>
      <c r="D3572">
        <v>-27.296009999999999</v>
      </c>
      <c r="E3572">
        <v>-48.36168</v>
      </c>
      <c r="F3572" s="24" t="s">
        <v>2</v>
      </c>
      <c r="G3572" s="24" t="s">
        <v>3</v>
      </c>
      <c r="H3572" s="25">
        <v>42404</v>
      </c>
      <c r="I3572" s="12" t="s">
        <v>280</v>
      </c>
      <c r="J3572" s="12" t="s">
        <v>245</v>
      </c>
      <c r="K3572" s="12" t="s">
        <v>292</v>
      </c>
      <c r="L3572" s="24" t="s">
        <v>96</v>
      </c>
      <c r="M3572" s="24" t="s">
        <v>272</v>
      </c>
      <c r="N3572" t="s">
        <v>85</v>
      </c>
      <c r="O3572" s="24">
        <v>3</v>
      </c>
      <c r="P3572">
        <v>10</v>
      </c>
      <c r="Q3572">
        <v>10</v>
      </c>
      <c r="R3572">
        <v>24</v>
      </c>
      <c r="S3572" s="24">
        <v>6</v>
      </c>
      <c r="T3572" s="24">
        <v>6</v>
      </c>
      <c r="U3572" t="s">
        <v>13</v>
      </c>
      <c r="V3572" s="14" t="str">
        <f>VLOOKUP($U3572,look_up!$A$2:J3598,2,FALSE)</f>
        <v>Poliqueta</v>
      </c>
      <c r="W3572" s="14" t="str">
        <f>VLOOKUP($U3572,look_up!$A$2:K3598,3,FALSE)</f>
        <v>Family</v>
      </c>
      <c r="X3572" s="14" t="str">
        <f>VLOOKUP($U3572,look_up!$A$2:L3598,4,FALSE)</f>
        <v>NA</v>
      </c>
      <c r="Y3572" s="14" t="str">
        <f>VLOOKUP($U3572,look_up!A$2:K3598,5,FALSE)</f>
        <v>Animalia</v>
      </c>
      <c r="Z3572" s="14" t="str">
        <f>VLOOKUP($U3572,look_up!A$2:L3598,6,FALSE)</f>
        <v>Annelida</v>
      </c>
      <c r="AA3572" s="14" t="str">
        <f>VLOOKUP($U3572,look_up!A$2:M3598,7,FALSE)</f>
        <v>Polychaeta</v>
      </c>
      <c r="AB3572" s="14" t="str">
        <f>VLOOKUP($U3572,look_up!$A$2:P3598,8,FALSE)</f>
        <v>Sabellida</v>
      </c>
      <c r="AC3572" s="14" t="str">
        <f>VLOOKUP($U3572,look_up!$A$2:Q3598,9,FALSE)</f>
        <v>Sabellidae</v>
      </c>
      <c r="AD3572" s="14">
        <f>VLOOKUP($U3572,look_up!A$2:P3598,10,FALSE)</f>
        <v>985</v>
      </c>
      <c r="AE3572" s="16">
        <v>2</v>
      </c>
      <c r="AF3572" s="24" t="s">
        <v>216</v>
      </c>
      <c r="AG3572">
        <v>40</v>
      </c>
      <c r="AH3572" s="16" t="s">
        <v>301</v>
      </c>
      <c r="AI3572" s="16" t="s">
        <v>11</v>
      </c>
      <c r="AJ3572" s="16" t="s">
        <v>214</v>
      </c>
      <c r="AK3572" s="16" t="s">
        <v>13</v>
      </c>
      <c r="AL3572" s="16">
        <v>2</v>
      </c>
    </row>
    <row r="3573" spans="1:38" x14ac:dyDescent="0.3">
      <c r="A3573" s="24" t="s">
        <v>0</v>
      </c>
      <c r="B3573" t="s">
        <v>1</v>
      </c>
      <c r="C3573" t="s">
        <v>279</v>
      </c>
      <c r="D3573">
        <v>-27.271709999999999</v>
      </c>
      <c r="E3573">
        <v>-48.331710000000001</v>
      </c>
      <c r="F3573" s="24" t="s">
        <v>2</v>
      </c>
      <c r="G3573" s="24" t="s">
        <v>3</v>
      </c>
      <c r="H3573" s="25">
        <v>42416</v>
      </c>
      <c r="I3573" s="12" t="s">
        <v>294</v>
      </c>
      <c r="J3573" s="12" t="s">
        <v>245</v>
      </c>
      <c r="K3573" s="12" t="s">
        <v>292</v>
      </c>
      <c r="L3573" s="24" t="s">
        <v>96</v>
      </c>
      <c r="M3573" s="24" t="s">
        <v>313</v>
      </c>
      <c r="N3573" t="s">
        <v>85</v>
      </c>
      <c r="O3573" s="24">
        <v>1</v>
      </c>
      <c r="P3573">
        <v>5</v>
      </c>
      <c r="Q3573">
        <v>5</v>
      </c>
      <c r="R3573">
        <v>28</v>
      </c>
      <c r="S3573" s="24">
        <v>14.5</v>
      </c>
      <c r="T3573" s="24">
        <v>13</v>
      </c>
      <c r="U3573" t="s">
        <v>13</v>
      </c>
      <c r="V3573" s="14" t="str">
        <f>VLOOKUP($U3573,look_up!$A$2:J3599,2,FALSE)</f>
        <v>Poliqueta</v>
      </c>
      <c r="W3573" s="14" t="str">
        <f>VLOOKUP($U3573,look_up!$A$2:K3599,3,FALSE)</f>
        <v>Family</v>
      </c>
      <c r="X3573" s="14" t="str">
        <f>VLOOKUP($U3573,look_up!$A$2:L3599,4,FALSE)</f>
        <v>NA</v>
      </c>
      <c r="Y3573" s="14" t="str">
        <f>VLOOKUP($U3573,look_up!A$2:K3599,5,FALSE)</f>
        <v>Animalia</v>
      </c>
      <c r="Z3573" s="14" t="str">
        <f>VLOOKUP($U3573,look_up!A$2:L3599,6,FALSE)</f>
        <v>Annelida</v>
      </c>
      <c r="AA3573" s="14" t="str">
        <f>VLOOKUP($U3573,look_up!A$2:M3599,7,FALSE)</f>
        <v>Polychaeta</v>
      </c>
      <c r="AB3573" s="14" t="str">
        <f>VLOOKUP($U3573,look_up!$A$2:P3599,8,FALSE)</f>
        <v>Sabellida</v>
      </c>
      <c r="AC3573" s="14" t="str">
        <f>VLOOKUP($U3573,look_up!$A$2:Q3599,9,FALSE)</f>
        <v>Sabellidae</v>
      </c>
      <c r="AD3573" s="14">
        <f>VLOOKUP($U3573,look_up!A$2:P3599,10,FALSE)</f>
        <v>985</v>
      </c>
      <c r="AE3573" s="16">
        <v>1</v>
      </c>
      <c r="AF3573" s="24" t="s">
        <v>216</v>
      </c>
      <c r="AG3573">
        <v>40</v>
      </c>
      <c r="AH3573" s="16" t="s">
        <v>301</v>
      </c>
      <c r="AI3573" s="16" t="s">
        <v>11</v>
      </c>
      <c r="AJ3573" s="16" t="s">
        <v>214</v>
      </c>
      <c r="AK3573" s="16" t="s">
        <v>13</v>
      </c>
      <c r="AL3573" s="16">
        <v>1</v>
      </c>
    </row>
    <row r="3574" spans="1:38" x14ac:dyDescent="0.3">
      <c r="A3574" s="24" t="s">
        <v>0</v>
      </c>
      <c r="B3574" t="s">
        <v>1</v>
      </c>
      <c r="C3574" t="s">
        <v>279</v>
      </c>
      <c r="D3574">
        <v>-27.271709999999999</v>
      </c>
      <c r="E3574">
        <v>-48.331710000000001</v>
      </c>
      <c r="F3574" s="24" t="s">
        <v>2</v>
      </c>
      <c r="G3574" s="24" t="s">
        <v>3</v>
      </c>
      <c r="H3574" s="25">
        <v>42416</v>
      </c>
      <c r="I3574" s="12" t="s">
        <v>294</v>
      </c>
      <c r="J3574" s="12" t="s">
        <v>245</v>
      </c>
      <c r="K3574" s="12" t="s">
        <v>292</v>
      </c>
      <c r="L3574" s="24" t="s">
        <v>96</v>
      </c>
      <c r="M3574" s="24" t="s">
        <v>313</v>
      </c>
      <c r="N3574" t="s">
        <v>85</v>
      </c>
      <c r="O3574" s="24">
        <v>2</v>
      </c>
      <c r="P3574">
        <v>5</v>
      </c>
      <c r="Q3574">
        <v>5</v>
      </c>
      <c r="R3574">
        <v>28</v>
      </c>
      <c r="S3574" s="24">
        <v>14.5</v>
      </c>
      <c r="T3574" s="24">
        <v>13</v>
      </c>
      <c r="U3574" t="s">
        <v>13</v>
      </c>
      <c r="V3574" s="14" t="str">
        <f>VLOOKUP($U3574,look_up!$A$2:J3600,2,FALSE)</f>
        <v>Poliqueta</v>
      </c>
      <c r="W3574" s="14" t="str">
        <f>VLOOKUP($U3574,look_up!$A$2:K3600,3,FALSE)</f>
        <v>Family</v>
      </c>
      <c r="X3574" s="14" t="str">
        <f>VLOOKUP($U3574,look_up!$A$2:L3600,4,FALSE)</f>
        <v>NA</v>
      </c>
      <c r="Y3574" s="14" t="str">
        <f>VLOOKUP($U3574,look_up!A$2:K3600,5,FALSE)</f>
        <v>Animalia</v>
      </c>
      <c r="Z3574" s="14" t="str">
        <f>VLOOKUP($U3574,look_up!A$2:L3600,6,FALSE)</f>
        <v>Annelida</v>
      </c>
      <c r="AA3574" s="14" t="str">
        <f>VLOOKUP($U3574,look_up!A$2:M3600,7,FALSE)</f>
        <v>Polychaeta</v>
      </c>
      <c r="AB3574" s="14" t="str">
        <f>VLOOKUP($U3574,look_up!$A$2:P3600,8,FALSE)</f>
        <v>Sabellida</v>
      </c>
      <c r="AC3574" s="14" t="str">
        <f>VLOOKUP($U3574,look_up!$A$2:Q3600,9,FALSE)</f>
        <v>Sabellidae</v>
      </c>
      <c r="AD3574" s="14">
        <f>VLOOKUP($U3574,look_up!A$2:P3600,10,FALSE)</f>
        <v>985</v>
      </c>
      <c r="AE3574" s="16">
        <v>1</v>
      </c>
      <c r="AF3574" s="24" t="s">
        <v>216</v>
      </c>
      <c r="AG3574">
        <v>40</v>
      </c>
      <c r="AH3574" s="16" t="s">
        <v>301</v>
      </c>
      <c r="AI3574" s="16" t="s">
        <v>11</v>
      </c>
      <c r="AJ3574" s="16" t="s">
        <v>214</v>
      </c>
      <c r="AK3574" s="16" t="s">
        <v>13</v>
      </c>
      <c r="AL3574" s="16">
        <v>1</v>
      </c>
    </row>
    <row r="3575" spans="1:38" x14ac:dyDescent="0.3">
      <c r="A3575" s="24" t="s">
        <v>0</v>
      </c>
      <c r="B3575" t="s">
        <v>1</v>
      </c>
      <c r="C3575" t="s">
        <v>279</v>
      </c>
      <c r="D3575">
        <v>-27.271709999999999</v>
      </c>
      <c r="E3575">
        <v>-48.331710000000001</v>
      </c>
      <c r="F3575" s="24" t="s">
        <v>2</v>
      </c>
      <c r="G3575" s="24" t="s">
        <v>3</v>
      </c>
      <c r="H3575" s="25">
        <v>42416</v>
      </c>
      <c r="I3575" s="12" t="s">
        <v>294</v>
      </c>
      <c r="J3575" s="12" t="s">
        <v>245</v>
      </c>
      <c r="K3575" s="12" t="s">
        <v>292</v>
      </c>
      <c r="L3575" s="24" t="s">
        <v>96</v>
      </c>
      <c r="M3575" s="24" t="s">
        <v>313</v>
      </c>
      <c r="N3575" t="s">
        <v>85</v>
      </c>
      <c r="O3575" s="24">
        <v>3</v>
      </c>
      <c r="P3575">
        <v>5</v>
      </c>
      <c r="Q3575">
        <v>5</v>
      </c>
      <c r="R3575">
        <v>28</v>
      </c>
      <c r="S3575" s="24">
        <v>14.5</v>
      </c>
      <c r="T3575" s="24">
        <v>13</v>
      </c>
      <c r="U3575" t="s">
        <v>13</v>
      </c>
      <c r="V3575" s="14" t="str">
        <f>VLOOKUP($U3575,look_up!$A$2:J3601,2,FALSE)</f>
        <v>Poliqueta</v>
      </c>
      <c r="W3575" s="14" t="str">
        <f>VLOOKUP($U3575,look_up!$A$2:K3601,3,FALSE)</f>
        <v>Family</v>
      </c>
      <c r="X3575" s="14" t="str">
        <f>VLOOKUP($U3575,look_up!$A$2:L3601,4,FALSE)</f>
        <v>NA</v>
      </c>
      <c r="Y3575" s="14" t="str">
        <f>VLOOKUP($U3575,look_up!A$2:K3601,5,FALSE)</f>
        <v>Animalia</v>
      </c>
      <c r="Z3575" s="14" t="str">
        <f>VLOOKUP($U3575,look_up!A$2:L3601,6,FALSE)</f>
        <v>Annelida</v>
      </c>
      <c r="AA3575" s="14" t="str">
        <f>VLOOKUP($U3575,look_up!A$2:M3601,7,FALSE)</f>
        <v>Polychaeta</v>
      </c>
      <c r="AB3575" s="14" t="str">
        <f>VLOOKUP($U3575,look_up!$A$2:P3601,8,FALSE)</f>
        <v>Sabellida</v>
      </c>
      <c r="AC3575" s="14" t="str">
        <f>VLOOKUP($U3575,look_up!$A$2:Q3601,9,FALSE)</f>
        <v>Sabellidae</v>
      </c>
      <c r="AD3575" s="14">
        <f>VLOOKUP($U3575,look_up!A$2:P3601,10,FALSE)</f>
        <v>985</v>
      </c>
      <c r="AE3575" s="16">
        <v>0</v>
      </c>
      <c r="AF3575" s="24" t="s">
        <v>216</v>
      </c>
      <c r="AG3575">
        <v>40</v>
      </c>
      <c r="AH3575" s="16" t="s">
        <v>301</v>
      </c>
      <c r="AI3575" s="16" t="s">
        <v>11</v>
      </c>
      <c r="AJ3575" s="16" t="s">
        <v>214</v>
      </c>
      <c r="AK3575" s="16" t="s">
        <v>13</v>
      </c>
      <c r="AL3575" s="16">
        <v>0</v>
      </c>
    </row>
    <row r="3576" spans="1:38" x14ac:dyDescent="0.3">
      <c r="A3576" s="24" t="s">
        <v>0</v>
      </c>
      <c r="B3576" t="s">
        <v>1</v>
      </c>
      <c r="C3576" t="s">
        <v>279</v>
      </c>
      <c r="D3576">
        <v>-27.271709999999999</v>
      </c>
      <c r="E3576">
        <v>-48.331710000000001</v>
      </c>
      <c r="F3576" s="24" t="s">
        <v>2</v>
      </c>
      <c r="G3576" s="24" t="s">
        <v>3</v>
      </c>
      <c r="H3576" s="25">
        <v>42416</v>
      </c>
      <c r="I3576" s="12" t="s">
        <v>294</v>
      </c>
      <c r="J3576" s="12" t="s">
        <v>245</v>
      </c>
      <c r="K3576" s="12" t="s">
        <v>292</v>
      </c>
      <c r="L3576" s="24" t="s">
        <v>96</v>
      </c>
      <c r="M3576" s="24" t="s">
        <v>313</v>
      </c>
      <c r="N3576" t="s">
        <v>86</v>
      </c>
      <c r="O3576" s="24">
        <v>1</v>
      </c>
      <c r="P3576">
        <v>10</v>
      </c>
      <c r="Q3576">
        <v>10</v>
      </c>
      <c r="R3576">
        <v>27</v>
      </c>
      <c r="S3576" s="24">
        <v>14.5</v>
      </c>
      <c r="T3576" s="24">
        <v>13</v>
      </c>
      <c r="U3576" t="s">
        <v>13</v>
      </c>
      <c r="V3576" s="14" t="str">
        <f>VLOOKUP($U3576,look_up!$A$2:J3602,2,FALSE)</f>
        <v>Poliqueta</v>
      </c>
      <c r="W3576" s="14" t="str">
        <f>VLOOKUP($U3576,look_up!$A$2:K3602,3,FALSE)</f>
        <v>Family</v>
      </c>
      <c r="X3576" s="14" t="str">
        <f>VLOOKUP($U3576,look_up!$A$2:L3602,4,FALSE)</f>
        <v>NA</v>
      </c>
      <c r="Y3576" s="14" t="str">
        <f>VLOOKUP($U3576,look_up!A$2:K3602,5,FALSE)</f>
        <v>Animalia</v>
      </c>
      <c r="Z3576" s="14" t="str">
        <f>VLOOKUP($U3576,look_up!A$2:L3602,6,FALSE)</f>
        <v>Annelida</v>
      </c>
      <c r="AA3576" s="14" t="str">
        <f>VLOOKUP($U3576,look_up!A$2:M3602,7,FALSE)</f>
        <v>Polychaeta</v>
      </c>
      <c r="AB3576" s="14" t="str">
        <f>VLOOKUP($U3576,look_up!$A$2:P3602,8,FALSE)</f>
        <v>Sabellida</v>
      </c>
      <c r="AC3576" s="14" t="str">
        <f>VLOOKUP($U3576,look_up!$A$2:Q3602,9,FALSE)</f>
        <v>Sabellidae</v>
      </c>
      <c r="AD3576" s="14">
        <f>VLOOKUP($U3576,look_up!A$2:P3602,10,FALSE)</f>
        <v>985</v>
      </c>
      <c r="AE3576" s="16">
        <v>0</v>
      </c>
      <c r="AF3576" s="24" t="s">
        <v>216</v>
      </c>
      <c r="AG3576">
        <v>40</v>
      </c>
      <c r="AH3576" s="16" t="s">
        <v>301</v>
      </c>
      <c r="AI3576" s="16" t="s">
        <v>11</v>
      </c>
      <c r="AJ3576" s="16" t="s">
        <v>214</v>
      </c>
      <c r="AK3576" s="16" t="s">
        <v>13</v>
      </c>
      <c r="AL3576" s="16">
        <v>0</v>
      </c>
    </row>
    <row r="3577" spans="1:38" x14ac:dyDescent="0.3">
      <c r="A3577" s="24" t="s">
        <v>0</v>
      </c>
      <c r="B3577" t="s">
        <v>1</v>
      </c>
      <c r="C3577" t="s">
        <v>279</v>
      </c>
      <c r="D3577">
        <v>-27.271709999999999</v>
      </c>
      <c r="E3577">
        <v>-48.331710000000001</v>
      </c>
      <c r="F3577" s="24" t="s">
        <v>2</v>
      </c>
      <c r="G3577" s="24" t="s">
        <v>3</v>
      </c>
      <c r="H3577" s="25">
        <v>42416</v>
      </c>
      <c r="I3577" s="12" t="s">
        <v>294</v>
      </c>
      <c r="J3577" s="12" t="s">
        <v>245</v>
      </c>
      <c r="K3577" s="12" t="s">
        <v>292</v>
      </c>
      <c r="L3577" s="24" t="s">
        <v>96</v>
      </c>
      <c r="M3577" s="24" t="s">
        <v>313</v>
      </c>
      <c r="N3577" t="s">
        <v>86</v>
      </c>
      <c r="O3577" s="24">
        <v>2</v>
      </c>
      <c r="P3577">
        <v>10</v>
      </c>
      <c r="Q3577">
        <v>10</v>
      </c>
      <c r="R3577">
        <v>27</v>
      </c>
      <c r="S3577" s="24">
        <v>14.5</v>
      </c>
      <c r="T3577" s="24">
        <v>13</v>
      </c>
      <c r="U3577" t="s">
        <v>13</v>
      </c>
      <c r="V3577" s="14" t="str">
        <f>VLOOKUP($U3577,look_up!$A$2:J3603,2,FALSE)</f>
        <v>Poliqueta</v>
      </c>
      <c r="W3577" s="14" t="str">
        <f>VLOOKUP($U3577,look_up!$A$2:K3603,3,FALSE)</f>
        <v>Family</v>
      </c>
      <c r="X3577" s="14" t="str">
        <f>VLOOKUP($U3577,look_up!$A$2:L3603,4,FALSE)</f>
        <v>NA</v>
      </c>
      <c r="Y3577" s="14" t="str">
        <f>VLOOKUP($U3577,look_up!A$2:K3603,5,FALSE)</f>
        <v>Animalia</v>
      </c>
      <c r="Z3577" s="14" t="str">
        <f>VLOOKUP($U3577,look_up!A$2:L3603,6,FALSE)</f>
        <v>Annelida</v>
      </c>
      <c r="AA3577" s="14" t="str">
        <f>VLOOKUP($U3577,look_up!A$2:M3603,7,FALSE)</f>
        <v>Polychaeta</v>
      </c>
      <c r="AB3577" s="14" t="str">
        <f>VLOOKUP($U3577,look_up!$A$2:P3603,8,FALSE)</f>
        <v>Sabellida</v>
      </c>
      <c r="AC3577" s="14" t="str">
        <f>VLOOKUP($U3577,look_up!$A$2:Q3603,9,FALSE)</f>
        <v>Sabellidae</v>
      </c>
      <c r="AD3577" s="14">
        <f>VLOOKUP($U3577,look_up!A$2:P3603,10,FALSE)</f>
        <v>985</v>
      </c>
      <c r="AE3577" s="16">
        <v>0</v>
      </c>
      <c r="AF3577" s="24" t="s">
        <v>216</v>
      </c>
      <c r="AG3577">
        <v>40</v>
      </c>
      <c r="AH3577" s="16" t="s">
        <v>301</v>
      </c>
      <c r="AI3577" s="16" t="s">
        <v>11</v>
      </c>
      <c r="AJ3577" s="16" t="s">
        <v>214</v>
      </c>
      <c r="AK3577" s="16" t="s">
        <v>13</v>
      </c>
      <c r="AL3577" s="16">
        <v>0</v>
      </c>
    </row>
    <row r="3578" spans="1:38" x14ac:dyDescent="0.3">
      <c r="A3578" s="24" t="s">
        <v>0</v>
      </c>
      <c r="B3578" t="s">
        <v>1</v>
      </c>
      <c r="C3578" t="s">
        <v>279</v>
      </c>
      <c r="D3578">
        <v>-27.271709999999999</v>
      </c>
      <c r="E3578">
        <v>-48.331710000000001</v>
      </c>
      <c r="F3578" s="24" t="s">
        <v>2</v>
      </c>
      <c r="G3578" s="24" t="s">
        <v>3</v>
      </c>
      <c r="H3578" s="25">
        <v>42416</v>
      </c>
      <c r="I3578" s="12" t="s">
        <v>294</v>
      </c>
      <c r="J3578" s="12" t="s">
        <v>245</v>
      </c>
      <c r="K3578" s="12" t="s">
        <v>292</v>
      </c>
      <c r="L3578" s="24" t="s">
        <v>96</v>
      </c>
      <c r="M3578" s="24" t="s">
        <v>313</v>
      </c>
      <c r="N3578" t="s">
        <v>86</v>
      </c>
      <c r="O3578" s="24">
        <v>3</v>
      </c>
      <c r="P3578">
        <v>10</v>
      </c>
      <c r="Q3578">
        <v>10</v>
      </c>
      <c r="R3578">
        <v>27</v>
      </c>
      <c r="S3578" s="24">
        <v>14.5</v>
      </c>
      <c r="T3578" s="24">
        <v>13</v>
      </c>
      <c r="U3578" t="s">
        <v>13</v>
      </c>
      <c r="V3578" s="14" t="str">
        <f>VLOOKUP($U3578,look_up!$A$2:J3604,2,FALSE)</f>
        <v>Poliqueta</v>
      </c>
      <c r="W3578" s="14" t="str">
        <f>VLOOKUP($U3578,look_up!$A$2:K3604,3,FALSE)</f>
        <v>Family</v>
      </c>
      <c r="X3578" s="14" t="str">
        <f>VLOOKUP($U3578,look_up!$A$2:L3604,4,FALSE)</f>
        <v>NA</v>
      </c>
      <c r="Y3578" s="14" t="str">
        <f>VLOOKUP($U3578,look_up!A$2:K3604,5,FALSE)</f>
        <v>Animalia</v>
      </c>
      <c r="Z3578" s="14" t="str">
        <f>VLOOKUP($U3578,look_up!A$2:L3604,6,FALSE)</f>
        <v>Annelida</v>
      </c>
      <c r="AA3578" s="14" t="str">
        <f>VLOOKUP($U3578,look_up!A$2:M3604,7,FALSE)</f>
        <v>Polychaeta</v>
      </c>
      <c r="AB3578" s="14" t="str">
        <f>VLOOKUP($U3578,look_up!$A$2:P3604,8,FALSE)</f>
        <v>Sabellida</v>
      </c>
      <c r="AC3578" s="14" t="str">
        <f>VLOOKUP($U3578,look_up!$A$2:Q3604,9,FALSE)</f>
        <v>Sabellidae</v>
      </c>
      <c r="AD3578" s="14">
        <f>VLOOKUP($U3578,look_up!A$2:P3604,10,FALSE)</f>
        <v>985</v>
      </c>
      <c r="AE3578" s="16">
        <v>0</v>
      </c>
      <c r="AF3578" s="24" t="s">
        <v>216</v>
      </c>
      <c r="AG3578">
        <v>40</v>
      </c>
      <c r="AH3578" s="16" t="s">
        <v>301</v>
      </c>
      <c r="AI3578" s="16" t="s">
        <v>11</v>
      </c>
      <c r="AJ3578" s="16" t="s">
        <v>214</v>
      </c>
      <c r="AK3578" s="16" t="s">
        <v>13</v>
      </c>
      <c r="AL3578" s="16">
        <v>0</v>
      </c>
    </row>
    <row r="3579" spans="1:38" x14ac:dyDescent="0.3">
      <c r="A3579" s="24" t="s">
        <v>0</v>
      </c>
      <c r="B3579" t="s">
        <v>308</v>
      </c>
      <c r="C3579" t="s">
        <v>281</v>
      </c>
      <c r="D3579">
        <v>-27.274239999999999</v>
      </c>
      <c r="E3579">
        <v>-48.3339</v>
      </c>
      <c r="F3579" s="24" t="s">
        <v>2</v>
      </c>
      <c r="G3579" s="24" t="s">
        <v>3</v>
      </c>
      <c r="H3579" s="25">
        <v>42417</v>
      </c>
      <c r="I3579" s="12" t="s">
        <v>103</v>
      </c>
      <c r="J3579" s="12" t="s">
        <v>245</v>
      </c>
      <c r="K3579" s="12" t="s">
        <v>292</v>
      </c>
      <c r="L3579" s="24" t="s">
        <v>96</v>
      </c>
      <c r="M3579" s="24" t="s">
        <v>313</v>
      </c>
      <c r="N3579" t="s">
        <v>85</v>
      </c>
      <c r="O3579" s="24">
        <v>1</v>
      </c>
      <c r="P3579">
        <v>5</v>
      </c>
      <c r="Q3579">
        <v>5</v>
      </c>
      <c r="R3579">
        <v>26</v>
      </c>
      <c r="S3579" s="24">
        <v>13.5</v>
      </c>
      <c r="T3579" s="24">
        <v>13.5</v>
      </c>
      <c r="U3579" t="s">
        <v>13</v>
      </c>
      <c r="V3579" s="14" t="str">
        <f>VLOOKUP($U3579,look_up!$A$2:J3605,2,FALSE)</f>
        <v>Poliqueta</v>
      </c>
      <c r="W3579" s="14" t="str">
        <f>VLOOKUP($U3579,look_up!$A$2:K3605,3,FALSE)</f>
        <v>Family</v>
      </c>
      <c r="X3579" s="14" t="str">
        <f>VLOOKUP($U3579,look_up!$A$2:L3605,4,FALSE)</f>
        <v>NA</v>
      </c>
      <c r="Y3579" s="14" t="str">
        <f>VLOOKUP($U3579,look_up!A$2:K3605,5,FALSE)</f>
        <v>Animalia</v>
      </c>
      <c r="Z3579" s="14" t="str">
        <f>VLOOKUP($U3579,look_up!A$2:L3605,6,FALSE)</f>
        <v>Annelida</v>
      </c>
      <c r="AA3579" s="14" t="str">
        <f>VLOOKUP($U3579,look_up!A$2:M3605,7,FALSE)</f>
        <v>Polychaeta</v>
      </c>
      <c r="AB3579" s="14" t="str">
        <f>VLOOKUP($U3579,look_up!$A$2:P3605,8,FALSE)</f>
        <v>Sabellida</v>
      </c>
      <c r="AC3579" s="14" t="str">
        <f>VLOOKUP($U3579,look_up!$A$2:Q3605,9,FALSE)</f>
        <v>Sabellidae</v>
      </c>
      <c r="AD3579" s="14">
        <f>VLOOKUP($U3579,look_up!A$2:P3605,10,FALSE)</f>
        <v>985</v>
      </c>
      <c r="AE3579" s="16">
        <v>0</v>
      </c>
      <c r="AF3579" s="24" t="s">
        <v>216</v>
      </c>
      <c r="AG3579">
        <v>40</v>
      </c>
      <c r="AH3579" s="16" t="s">
        <v>301</v>
      </c>
      <c r="AI3579" s="16" t="s">
        <v>11</v>
      </c>
      <c r="AJ3579" s="16" t="s">
        <v>214</v>
      </c>
      <c r="AK3579" s="16" t="s">
        <v>13</v>
      </c>
      <c r="AL3579" s="16">
        <v>0</v>
      </c>
    </row>
    <row r="3580" spans="1:38" x14ac:dyDescent="0.3">
      <c r="A3580" s="24" t="s">
        <v>0</v>
      </c>
      <c r="B3580" t="s">
        <v>308</v>
      </c>
      <c r="C3580" t="s">
        <v>281</v>
      </c>
      <c r="D3580">
        <v>-27.274239999999999</v>
      </c>
      <c r="E3580">
        <v>-48.3339</v>
      </c>
      <c r="F3580" s="24" t="s">
        <v>2</v>
      </c>
      <c r="G3580" s="24" t="s">
        <v>3</v>
      </c>
      <c r="H3580" s="25">
        <v>42417</v>
      </c>
      <c r="I3580" s="12" t="s">
        <v>103</v>
      </c>
      <c r="J3580" s="12" t="s">
        <v>245</v>
      </c>
      <c r="K3580" s="12" t="s">
        <v>292</v>
      </c>
      <c r="L3580" s="24" t="s">
        <v>96</v>
      </c>
      <c r="M3580" s="24" t="s">
        <v>313</v>
      </c>
      <c r="N3580" t="s">
        <v>85</v>
      </c>
      <c r="O3580" s="24">
        <v>2</v>
      </c>
      <c r="P3580">
        <v>5</v>
      </c>
      <c r="Q3580">
        <v>5</v>
      </c>
      <c r="R3580">
        <v>26</v>
      </c>
      <c r="S3580" s="24">
        <v>13.5</v>
      </c>
      <c r="T3580" s="24">
        <v>13.5</v>
      </c>
      <c r="U3580" t="s">
        <v>13</v>
      </c>
      <c r="V3580" s="14" t="str">
        <f>VLOOKUP($U3580,look_up!$A$2:J3606,2,FALSE)</f>
        <v>Poliqueta</v>
      </c>
      <c r="W3580" s="14" t="str">
        <f>VLOOKUP($U3580,look_up!$A$2:K3606,3,FALSE)</f>
        <v>Family</v>
      </c>
      <c r="X3580" s="14" t="str">
        <f>VLOOKUP($U3580,look_up!$A$2:L3606,4,FALSE)</f>
        <v>NA</v>
      </c>
      <c r="Y3580" s="14" t="str">
        <f>VLOOKUP($U3580,look_up!A$2:K3606,5,FALSE)</f>
        <v>Animalia</v>
      </c>
      <c r="Z3580" s="14" t="str">
        <f>VLOOKUP($U3580,look_up!A$2:L3606,6,FALSE)</f>
        <v>Annelida</v>
      </c>
      <c r="AA3580" s="14" t="str">
        <f>VLOOKUP($U3580,look_up!A$2:M3606,7,FALSE)</f>
        <v>Polychaeta</v>
      </c>
      <c r="AB3580" s="14" t="str">
        <f>VLOOKUP($U3580,look_up!$A$2:P3606,8,FALSE)</f>
        <v>Sabellida</v>
      </c>
      <c r="AC3580" s="14" t="str">
        <f>VLOOKUP($U3580,look_up!$A$2:Q3606,9,FALSE)</f>
        <v>Sabellidae</v>
      </c>
      <c r="AD3580" s="14">
        <f>VLOOKUP($U3580,look_up!A$2:P3606,10,FALSE)</f>
        <v>985</v>
      </c>
      <c r="AE3580" s="16">
        <v>0</v>
      </c>
      <c r="AF3580" s="24" t="s">
        <v>216</v>
      </c>
      <c r="AG3580">
        <v>40</v>
      </c>
      <c r="AH3580" s="16" t="s">
        <v>301</v>
      </c>
      <c r="AI3580" s="16" t="s">
        <v>11</v>
      </c>
      <c r="AJ3580" s="16" t="s">
        <v>214</v>
      </c>
      <c r="AK3580" s="16" t="s">
        <v>13</v>
      </c>
      <c r="AL3580" s="16">
        <v>0</v>
      </c>
    </row>
    <row r="3581" spans="1:38" x14ac:dyDescent="0.3">
      <c r="A3581" s="24" t="s">
        <v>0</v>
      </c>
      <c r="B3581" t="s">
        <v>308</v>
      </c>
      <c r="C3581" t="s">
        <v>281</v>
      </c>
      <c r="D3581">
        <v>-27.274239999999999</v>
      </c>
      <c r="E3581">
        <v>-48.3339</v>
      </c>
      <c r="F3581" s="24" t="s">
        <v>2</v>
      </c>
      <c r="G3581" s="24" t="s">
        <v>3</v>
      </c>
      <c r="H3581" s="25">
        <v>42417</v>
      </c>
      <c r="I3581" s="12" t="s">
        <v>103</v>
      </c>
      <c r="J3581" s="12" t="s">
        <v>245</v>
      </c>
      <c r="K3581" s="12" t="s">
        <v>292</v>
      </c>
      <c r="L3581" s="24" t="s">
        <v>96</v>
      </c>
      <c r="M3581" s="24" t="s">
        <v>313</v>
      </c>
      <c r="N3581" t="s">
        <v>85</v>
      </c>
      <c r="O3581" s="24">
        <v>3</v>
      </c>
      <c r="P3581">
        <v>5</v>
      </c>
      <c r="Q3581">
        <v>5</v>
      </c>
      <c r="R3581">
        <v>26</v>
      </c>
      <c r="S3581" s="24">
        <v>13.5</v>
      </c>
      <c r="T3581" s="24">
        <v>13.5</v>
      </c>
      <c r="U3581" t="s">
        <v>13</v>
      </c>
      <c r="V3581" s="14" t="str">
        <f>VLOOKUP($U3581,look_up!$A$2:J3607,2,FALSE)</f>
        <v>Poliqueta</v>
      </c>
      <c r="W3581" s="14" t="str">
        <f>VLOOKUP($U3581,look_up!$A$2:K3607,3,FALSE)</f>
        <v>Family</v>
      </c>
      <c r="X3581" s="14" t="str">
        <f>VLOOKUP($U3581,look_up!$A$2:L3607,4,FALSE)</f>
        <v>NA</v>
      </c>
      <c r="Y3581" s="14" t="str">
        <f>VLOOKUP($U3581,look_up!A$2:K3607,5,FALSE)</f>
        <v>Animalia</v>
      </c>
      <c r="Z3581" s="14" t="str">
        <f>VLOOKUP($U3581,look_up!A$2:L3607,6,FALSE)</f>
        <v>Annelida</v>
      </c>
      <c r="AA3581" s="14" t="str">
        <f>VLOOKUP($U3581,look_up!A$2:M3607,7,FALSE)</f>
        <v>Polychaeta</v>
      </c>
      <c r="AB3581" s="14" t="str">
        <f>VLOOKUP($U3581,look_up!$A$2:P3607,8,FALSE)</f>
        <v>Sabellida</v>
      </c>
      <c r="AC3581" s="14" t="str">
        <f>VLOOKUP($U3581,look_up!$A$2:Q3607,9,FALSE)</f>
        <v>Sabellidae</v>
      </c>
      <c r="AD3581" s="14">
        <f>VLOOKUP($U3581,look_up!A$2:P3607,10,FALSE)</f>
        <v>985</v>
      </c>
      <c r="AE3581" s="16">
        <v>0</v>
      </c>
      <c r="AF3581" s="24" t="s">
        <v>216</v>
      </c>
      <c r="AG3581">
        <v>40</v>
      </c>
      <c r="AH3581" s="16" t="s">
        <v>301</v>
      </c>
      <c r="AI3581" s="16" t="s">
        <v>11</v>
      </c>
      <c r="AJ3581" s="16" t="s">
        <v>214</v>
      </c>
      <c r="AK3581" s="16" t="s">
        <v>13</v>
      </c>
      <c r="AL3581" s="16">
        <v>0</v>
      </c>
    </row>
    <row r="3582" spans="1:38" x14ac:dyDescent="0.3">
      <c r="A3582" s="24" t="s">
        <v>0</v>
      </c>
      <c r="B3582" t="s">
        <v>308</v>
      </c>
      <c r="C3582" t="s">
        <v>281</v>
      </c>
      <c r="D3582">
        <v>-27.274239999999999</v>
      </c>
      <c r="E3582">
        <v>-48.3339</v>
      </c>
      <c r="F3582" s="24" t="s">
        <v>2</v>
      </c>
      <c r="G3582" s="24" t="s">
        <v>3</v>
      </c>
      <c r="H3582" s="25">
        <v>42417</v>
      </c>
      <c r="I3582" s="12" t="s">
        <v>103</v>
      </c>
      <c r="J3582" s="12" t="s">
        <v>245</v>
      </c>
      <c r="K3582" s="12" t="s">
        <v>292</v>
      </c>
      <c r="L3582" s="24" t="s">
        <v>96</v>
      </c>
      <c r="M3582" s="24" t="s">
        <v>313</v>
      </c>
      <c r="N3582" t="s">
        <v>85</v>
      </c>
      <c r="O3582" s="24">
        <v>1</v>
      </c>
      <c r="P3582">
        <v>10</v>
      </c>
      <c r="Q3582">
        <v>10</v>
      </c>
      <c r="R3582">
        <v>26</v>
      </c>
      <c r="S3582" s="24">
        <v>13.5</v>
      </c>
      <c r="T3582" s="24">
        <v>13.5</v>
      </c>
      <c r="U3582" t="s">
        <v>13</v>
      </c>
      <c r="V3582" s="14" t="str">
        <f>VLOOKUP($U3582,look_up!$A$2:J3608,2,FALSE)</f>
        <v>Poliqueta</v>
      </c>
      <c r="W3582" s="14" t="str">
        <f>VLOOKUP($U3582,look_up!$A$2:K3608,3,FALSE)</f>
        <v>Family</v>
      </c>
      <c r="X3582" s="14" t="str">
        <f>VLOOKUP($U3582,look_up!$A$2:L3608,4,FALSE)</f>
        <v>NA</v>
      </c>
      <c r="Y3582" s="14" t="str">
        <f>VLOOKUP($U3582,look_up!A$2:K3608,5,FALSE)</f>
        <v>Animalia</v>
      </c>
      <c r="Z3582" s="14" t="str">
        <f>VLOOKUP($U3582,look_up!A$2:L3608,6,FALSE)</f>
        <v>Annelida</v>
      </c>
      <c r="AA3582" s="14" t="str">
        <f>VLOOKUP($U3582,look_up!A$2:M3608,7,FALSE)</f>
        <v>Polychaeta</v>
      </c>
      <c r="AB3582" s="14" t="str">
        <f>VLOOKUP($U3582,look_up!$A$2:P3608,8,FALSE)</f>
        <v>Sabellida</v>
      </c>
      <c r="AC3582" s="14" t="str">
        <f>VLOOKUP($U3582,look_up!$A$2:Q3608,9,FALSE)</f>
        <v>Sabellidae</v>
      </c>
      <c r="AD3582" s="14">
        <f>VLOOKUP($U3582,look_up!A$2:P3608,10,FALSE)</f>
        <v>985</v>
      </c>
      <c r="AE3582" s="16">
        <v>0</v>
      </c>
      <c r="AF3582" s="24" t="s">
        <v>216</v>
      </c>
      <c r="AG3582">
        <v>40</v>
      </c>
      <c r="AH3582" s="16" t="s">
        <v>301</v>
      </c>
      <c r="AI3582" s="16" t="s">
        <v>11</v>
      </c>
      <c r="AJ3582" s="16" t="s">
        <v>214</v>
      </c>
      <c r="AK3582" s="16" t="s">
        <v>13</v>
      </c>
      <c r="AL3582" s="16">
        <v>0</v>
      </c>
    </row>
    <row r="3583" spans="1:38" x14ac:dyDescent="0.3">
      <c r="A3583" s="24" t="s">
        <v>0</v>
      </c>
      <c r="B3583" t="s">
        <v>308</v>
      </c>
      <c r="C3583" t="s">
        <v>281</v>
      </c>
      <c r="D3583">
        <v>-27.274239999999999</v>
      </c>
      <c r="E3583">
        <v>-48.3339</v>
      </c>
      <c r="F3583" s="24" t="s">
        <v>2</v>
      </c>
      <c r="G3583" s="24" t="s">
        <v>3</v>
      </c>
      <c r="H3583" s="25">
        <v>42417</v>
      </c>
      <c r="I3583" s="12" t="s">
        <v>103</v>
      </c>
      <c r="J3583" s="12" t="s">
        <v>245</v>
      </c>
      <c r="K3583" s="12" t="s">
        <v>292</v>
      </c>
      <c r="L3583" s="24" t="s">
        <v>96</v>
      </c>
      <c r="M3583" s="24" t="s">
        <v>313</v>
      </c>
      <c r="N3583" t="s">
        <v>85</v>
      </c>
      <c r="O3583" s="24">
        <v>2</v>
      </c>
      <c r="P3583">
        <v>10</v>
      </c>
      <c r="Q3583">
        <v>10</v>
      </c>
      <c r="R3583">
        <v>26</v>
      </c>
      <c r="S3583" s="24">
        <v>13.5</v>
      </c>
      <c r="T3583" s="24">
        <v>13.5</v>
      </c>
      <c r="U3583" t="s">
        <v>13</v>
      </c>
      <c r="V3583" s="14" t="str">
        <f>VLOOKUP($U3583,look_up!$A$2:J3609,2,FALSE)</f>
        <v>Poliqueta</v>
      </c>
      <c r="W3583" s="14" t="str">
        <f>VLOOKUP($U3583,look_up!$A$2:K3609,3,FALSE)</f>
        <v>Family</v>
      </c>
      <c r="X3583" s="14" t="str">
        <f>VLOOKUP($U3583,look_up!$A$2:L3609,4,FALSE)</f>
        <v>NA</v>
      </c>
      <c r="Y3583" s="14" t="str">
        <f>VLOOKUP($U3583,look_up!A$2:K3609,5,FALSE)</f>
        <v>Animalia</v>
      </c>
      <c r="Z3583" s="14" t="str">
        <f>VLOOKUP($U3583,look_up!A$2:L3609,6,FALSE)</f>
        <v>Annelida</v>
      </c>
      <c r="AA3583" s="14" t="str">
        <f>VLOOKUP($U3583,look_up!A$2:M3609,7,FALSE)</f>
        <v>Polychaeta</v>
      </c>
      <c r="AB3583" s="14" t="str">
        <f>VLOOKUP($U3583,look_up!$A$2:P3609,8,FALSE)</f>
        <v>Sabellida</v>
      </c>
      <c r="AC3583" s="14" t="str">
        <f>VLOOKUP($U3583,look_up!$A$2:Q3609,9,FALSE)</f>
        <v>Sabellidae</v>
      </c>
      <c r="AD3583" s="14">
        <f>VLOOKUP($U3583,look_up!A$2:P3609,10,FALSE)</f>
        <v>985</v>
      </c>
      <c r="AE3583" s="16">
        <v>0</v>
      </c>
      <c r="AF3583" s="24" t="s">
        <v>216</v>
      </c>
      <c r="AG3583">
        <v>40</v>
      </c>
      <c r="AH3583" s="16" t="s">
        <v>301</v>
      </c>
      <c r="AI3583" s="16" t="s">
        <v>11</v>
      </c>
      <c r="AJ3583" s="16" t="s">
        <v>214</v>
      </c>
      <c r="AK3583" s="16" t="s">
        <v>13</v>
      </c>
      <c r="AL3583" s="16">
        <v>0</v>
      </c>
    </row>
    <row r="3584" spans="1:38" x14ac:dyDescent="0.3">
      <c r="A3584" s="24" t="s">
        <v>0</v>
      </c>
      <c r="B3584" t="s">
        <v>308</v>
      </c>
      <c r="C3584" t="s">
        <v>281</v>
      </c>
      <c r="D3584">
        <v>-27.274239999999999</v>
      </c>
      <c r="E3584">
        <v>-48.3339</v>
      </c>
      <c r="F3584" s="24" t="s">
        <v>2</v>
      </c>
      <c r="G3584" s="24" t="s">
        <v>3</v>
      </c>
      <c r="H3584" s="25">
        <v>42417</v>
      </c>
      <c r="I3584" s="12" t="s">
        <v>103</v>
      </c>
      <c r="J3584" s="12" t="s">
        <v>245</v>
      </c>
      <c r="K3584" s="12" t="s">
        <v>292</v>
      </c>
      <c r="L3584" s="24" t="s">
        <v>96</v>
      </c>
      <c r="M3584" s="24" t="s">
        <v>313</v>
      </c>
      <c r="N3584" t="s">
        <v>85</v>
      </c>
      <c r="O3584" s="24">
        <v>3</v>
      </c>
      <c r="P3584">
        <v>10</v>
      </c>
      <c r="Q3584">
        <v>10</v>
      </c>
      <c r="R3584">
        <v>26</v>
      </c>
      <c r="S3584" s="24">
        <v>13.5</v>
      </c>
      <c r="T3584" s="24">
        <v>13.5</v>
      </c>
      <c r="U3584" t="s">
        <v>13</v>
      </c>
      <c r="V3584" s="14" t="str">
        <f>VLOOKUP($U3584,look_up!$A$2:J3610,2,FALSE)</f>
        <v>Poliqueta</v>
      </c>
      <c r="W3584" s="14" t="str">
        <f>VLOOKUP($U3584,look_up!$A$2:K3610,3,FALSE)</f>
        <v>Family</v>
      </c>
      <c r="X3584" s="14" t="str">
        <f>VLOOKUP($U3584,look_up!$A$2:L3610,4,FALSE)</f>
        <v>NA</v>
      </c>
      <c r="Y3584" s="14" t="str">
        <f>VLOOKUP($U3584,look_up!A$2:K3610,5,FALSE)</f>
        <v>Animalia</v>
      </c>
      <c r="Z3584" s="14" t="str">
        <f>VLOOKUP($U3584,look_up!A$2:L3610,6,FALSE)</f>
        <v>Annelida</v>
      </c>
      <c r="AA3584" s="14" t="str">
        <f>VLOOKUP($U3584,look_up!A$2:M3610,7,FALSE)</f>
        <v>Polychaeta</v>
      </c>
      <c r="AB3584" s="14" t="str">
        <f>VLOOKUP($U3584,look_up!$A$2:P3610,8,FALSE)</f>
        <v>Sabellida</v>
      </c>
      <c r="AC3584" s="14" t="str">
        <f>VLOOKUP($U3584,look_up!$A$2:Q3610,9,FALSE)</f>
        <v>Sabellidae</v>
      </c>
      <c r="AD3584" s="14">
        <f>VLOOKUP($U3584,look_up!A$2:P3610,10,FALSE)</f>
        <v>985</v>
      </c>
      <c r="AE3584" s="16">
        <v>0</v>
      </c>
      <c r="AF3584" s="24" t="s">
        <v>216</v>
      </c>
      <c r="AG3584">
        <v>40</v>
      </c>
      <c r="AH3584" s="16" t="s">
        <v>301</v>
      </c>
      <c r="AI3584" s="16" t="s">
        <v>11</v>
      </c>
      <c r="AJ3584" s="16" t="s">
        <v>214</v>
      </c>
      <c r="AK3584" s="16" t="s">
        <v>13</v>
      </c>
      <c r="AL3584" s="16">
        <v>0</v>
      </c>
    </row>
    <row r="3585" spans="1:38" x14ac:dyDescent="0.3">
      <c r="A3585" s="24" t="s">
        <v>0</v>
      </c>
      <c r="B3585" t="s">
        <v>267</v>
      </c>
      <c r="C3585" t="s">
        <v>283</v>
      </c>
      <c r="D3585">
        <v>-27.27486</v>
      </c>
      <c r="E3585">
        <v>-48.36674</v>
      </c>
      <c r="F3585" s="24" t="s">
        <v>2</v>
      </c>
      <c r="G3585" s="24" t="s">
        <v>3</v>
      </c>
      <c r="H3585" s="25">
        <v>42396</v>
      </c>
      <c r="I3585" s="12" t="s">
        <v>282</v>
      </c>
      <c r="J3585" s="12" t="s">
        <v>270</v>
      </c>
      <c r="K3585" s="12" t="s">
        <v>292</v>
      </c>
      <c r="L3585" s="24" t="s">
        <v>96</v>
      </c>
      <c r="M3585" s="24" t="s">
        <v>313</v>
      </c>
      <c r="N3585" t="s">
        <v>85</v>
      </c>
      <c r="O3585" s="24">
        <v>1</v>
      </c>
      <c r="P3585">
        <v>5</v>
      </c>
      <c r="Q3585">
        <v>5</v>
      </c>
      <c r="R3585">
        <v>26</v>
      </c>
      <c r="S3585" s="24">
        <v>9.5</v>
      </c>
      <c r="T3585" s="24">
        <v>8</v>
      </c>
      <c r="U3585" t="s">
        <v>13</v>
      </c>
      <c r="V3585" s="14" t="str">
        <f>VLOOKUP($U3585,look_up!$A$2:J3611,2,FALSE)</f>
        <v>Poliqueta</v>
      </c>
      <c r="W3585" s="14" t="str">
        <f>VLOOKUP($U3585,look_up!$A$2:K3611,3,FALSE)</f>
        <v>Family</v>
      </c>
      <c r="X3585" s="14" t="str">
        <f>VLOOKUP($U3585,look_up!$A$2:L3611,4,FALSE)</f>
        <v>NA</v>
      </c>
      <c r="Y3585" s="14" t="str">
        <f>VLOOKUP($U3585,look_up!A$2:K3611,5,FALSE)</f>
        <v>Animalia</v>
      </c>
      <c r="Z3585" s="14" t="str">
        <f>VLOOKUP($U3585,look_up!A$2:L3611,6,FALSE)</f>
        <v>Annelida</v>
      </c>
      <c r="AA3585" s="14" t="str">
        <f>VLOOKUP($U3585,look_up!A$2:M3611,7,FALSE)</f>
        <v>Polychaeta</v>
      </c>
      <c r="AB3585" s="14" t="str">
        <f>VLOOKUP($U3585,look_up!$A$2:P3611,8,FALSE)</f>
        <v>Sabellida</v>
      </c>
      <c r="AC3585" s="14" t="str">
        <f>VLOOKUP($U3585,look_up!$A$2:Q3611,9,FALSE)</f>
        <v>Sabellidae</v>
      </c>
      <c r="AD3585" s="14">
        <f>VLOOKUP($U3585,look_up!A$2:P3611,10,FALSE)</f>
        <v>985</v>
      </c>
      <c r="AE3585" s="16">
        <v>1</v>
      </c>
      <c r="AF3585" s="24" t="s">
        <v>216</v>
      </c>
      <c r="AG3585">
        <v>40</v>
      </c>
      <c r="AH3585" s="16" t="s">
        <v>301</v>
      </c>
      <c r="AI3585" s="16" t="s">
        <v>11</v>
      </c>
      <c r="AJ3585" s="16" t="s">
        <v>214</v>
      </c>
      <c r="AK3585" s="16" t="s">
        <v>13</v>
      </c>
      <c r="AL3585" s="16">
        <v>1</v>
      </c>
    </row>
    <row r="3586" spans="1:38" x14ac:dyDescent="0.3">
      <c r="A3586" s="24" t="s">
        <v>0</v>
      </c>
      <c r="B3586" t="s">
        <v>267</v>
      </c>
      <c r="C3586" t="s">
        <v>283</v>
      </c>
      <c r="D3586">
        <v>-27.27486</v>
      </c>
      <c r="E3586">
        <v>-48.36674</v>
      </c>
      <c r="F3586" s="24" t="s">
        <v>2</v>
      </c>
      <c r="G3586" s="24" t="s">
        <v>3</v>
      </c>
      <c r="H3586" s="25">
        <v>42396</v>
      </c>
      <c r="I3586" s="12" t="s">
        <v>282</v>
      </c>
      <c r="J3586" s="12" t="s">
        <v>270</v>
      </c>
      <c r="K3586" s="12" t="s">
        <v>292</v>
      </c>
      <c r="L3586" s="24" t="s">
        <v>96</v>
      </c>
      <c r="M3586" s="24" t="s">
        <v>313</v>
      </c>
      <c r="N3586" t="s">
        <v>85</v>
      </c>
      <c r="O3586" s="24">
        <v>2</v>
      </c>
      <c r="P3586">
        <v>5</v>
      </c>
      <c r="Q3586">
        <v>5</v>
      </c>
      <c r="R3586">
        <v>26</v>
      </c>
      <c r="S3586" s="24">
        <v>9.5</v>
      </c>
      <c r="T3586" s="24">
        <v>8</v>
      </c>
      <c r="U3586" t="s">
        <v>13</v>
      </c>
      <c r="V3586" s="14" t="str">
        <f>VLOOKUP($U3586,look_up!$A$2:J3612,2,FALSE)</f>
        <v>Poliqueta</v>
      </c>
      <c r="W3586" s="14" t="str">
        <f>VLOOKUP($U3586,look_up!$A$2:K3612,3,FALSE)</f>
        <v>Family</v>
      </c>
      <c r="X3586" s="14" t="str">
        <f>VLOOKUP($U3586,look_up!$A$2:L3612,4,FALSE)</f>
        <v>NA</v>
      </c>
      <c r="Y3586" s="14" t="str">
        <f>VLOOKUP($U3586,look_up!A$2:K3612,5,FALSE)</f>
        <v>Animalia</v>
      </c>
      <c r="Z3586" s="14" t="str">
        <f>VLOOKUP($U3586,look_up!A$2:L3612,6,FALSE)</f>
        <v>Annelida</v>
      </c>
      <c r="AA3586" s="14" t="str">
        <f>VLOOKUP($U3586,look_up!A$2:M3612,7,FALSE)</f>
        <v>Polychaeta</v>
      </c>
      <c r="AB3586" s="14" t="str">
        <f>VLOOKUP($U3586,look_up!$A$2:P3612,8,FALSE)</f>
        <v>Sabellida</v>
      </c>
      <c r="AC3586" s="14" t="str">
        <f>VLOOKUP($U3586,look_up!$A$2:Q3612,9,FALSE)</f>
        <v>Sabellidae</v>
      </c>
      <c r="AD3586" s="14">
        <f>VLOOKUP($U3586,look_up!A$2:P3612,10,FALSE)</f>
        <v>985</v>
      </c>
      <c r="AE3586" s="16">
        <v>0</v>
      </c>
      <c r="AF3586" s="24" t="s">
        <v>216</v>
      </c>
      <c r="AG3586">
        <v>40</v>
      </c>
      <c r="AH3586" s="16" t="s">
        <v>301</v>
      </c>
      <c r="AI3586" s="16" t="s">
        <v>11</v>
      </c>
      <c r="AJ3586" s="16" t="s">
        <v>214</v>
      </c>
      <c r="AK3586" s="16" t="s">
        <v>13</v>
      </c>
      <c r="AL3586" s="16">
        <v>0</v>
      </c>
    </row>
    <row r="3587" spans="1:38" x14ac:dyDescent="0.3">
      <c r="A3587" s="24" t="s">
        <v>0</v>
      </c>
      <c r="B3587" t="s">
        <v>267</v>
      </c>
      <c r="C3587" t="s">
        <v>283</v>
      </c>
      <c r="D3587">
        <v>-27.27486</v>
      </c>
      <c r="E3587">
        <v>-48.36674</v>
      </c>
      <c r="F3587" s="24" t="s">
        <v>2</v>
      </c>
      <c r="G3587" s="24" t="s">
        <v>3</v>
      </c>
      <c r="H3587" s="25">
        <v>42396</v>
      </c>
      <c r="I3587" s="12" t="s">
        <v>282</v>
      </c>
      <c r="J3587" s="12" t="s">
        <v>270</v>
      </c>
      <c r="K3587" s="12" t="s">
        <v>292</v>
      </c>
      <c r="L3587" s="24" t="s">
        <v>96</v>
      </c>
      <c r="M3587" s="24" t="s">
        <v>313</v>
      </c>
      <c r="N3587" t="s">
        <v>85</v>
      </c>
      <c r="O3587" s="24">
        <v>3</v>
      </c>
      <c r="P3587">
        <v>5</v>
      </c>
      <c r="Q3587">
        <v>5</v>
      </c>
      <c r="R3587">
        <v>26</v>
      </c>
      <c r="S3587" s="24">
        <v>9.5</v>
      </c>
      <c r="T3587" s="24">
        <v>8</v>
      </c>
      <c r="U3587" t="s">
        <v>13</v>
      </c>
      <c r="V3587" s="14" t="str">
        <f>VLOOKUP($U3587,look_up!$A$2:J3613,2,FALSE)</f>
        <v>Poliqueta</v>
      </c>
      <c r="W3587" s="14" t="str">
        <f>VLOOKUP($U3587,look_up!$A$2:K3613,3,FALSE)</f>
        <v>Family</v>
      </c>
      <c r="X3587" s="14" t="str">
        <f>VLOOKUP($U3587,look_up!$A$2:L3613,4,FALSE)</f>
        <v>NA</v>
      </c>
      <c r="Y3587" s="14" t="str">
        <f>VLOOKUP($U3587,look_up!A$2:K3613,5,FALSE)</f>
        <v>Animalia</v>
      </c>
      <c r="Z3587" s="14" t="str">
        <f>VLOOKUP($U3587,look_up!A$2:L3613,6,FALSE)</f>
        <v>Annelida</v>
      </c>
      <c r="AA3587" s="14" t="str">
        <f>VLOOKUP($U3587,look_up!A$2:M3613,7,FALSE)</f>
        <v>Polychaeta</v>
      </c>
      <c r="AB3587" s="14" t="str">
        <f>VLOOKUP($U3587,look_up!$A$2:P3613,8,FALSE)</f>
        <v>Sabellida</v>
      </c>
      <c r="AC3587" s="14" t="str">
        <f>VLOOKUP($U3587,look_up!$A$2:Q3613,9,FALSE)</f>
        <v>Sabellidae</v>
      </c>
      <c r="AD3587" s="14">
        <f>VLOOKUP($U3587,look_up!A$2:P3613,10,FALSE)</f>
        <v>985</v>
      </c>
      <c r="AE3587" s="16">
        <v>0</v>
      </c>
      <c r="AF3587" s="24" t="s">
        <v>216</v>
      </c>
      <c r="AG3587">
        <v>40</v>
      </c>
      <c r="AH3587" s="16" t="s">
        <v>301</v>
      </c>
      <c r="AI3587" s="16" t="s">
        <v>11</v>
      </c>
      <c r="AJ3587" s="16" t="s">
        <v>214</v>
      </c>
      <c r="AK3587" s="16" t="s">
        <v>13</v>
      </c>
      <c r="AL3587" s="16">
        <v>0</v>
      </c>
    </row>
    <row r="3588" spans="1:38" x14ac:dyDescent="0.3">
      <c r="A3588" s="24" t="s">
        <v>0</v>
      </c>
      <c r="B3588" t="s">
        <v>267</v>
      </c>
      <c r="C3588" t="s">
        <v>283</v>
      </c>
      <c r="D3588">
        <v>-27.27486</v>
      </c>
      <c r="E3588">
        <v>-48.36674</v>
      </c>
      <c r="F3588" s="24" t="s">
        <v>2</v>
      </c>
      <c r="G3588" s="24" t="s">
        <v>3</v>
      </c>
      <c r="H3588" s="25">
        <v>42396</v>
      </c>
      <c r="I3588" s="12" t="s">
        <v>282</v>
      </c>
      <c r="J3588" s="12" t="s">
        <v>270</v>
      </c>
      <c r="K3588" s="12" t="s">
        <v>292</v>
      </c>
      <c r="L3588" s="24" t="s">
        <v>96</v>
      </c>
      <c r="M3588" s="24" t="s">
        <v>313</v>
      </c>
      <c r="N3588" t="s">
        <v>85</v>
      </c>
      <c r="O3588" s="24">
        <v>1</v>
      </c>
      <c r="P3588">
        <v>10</v>
      </c>
      <c r="Q3588">
        <v>10</v>
      </c>
      <c r="R3588">
        <v>23</v>
      </c>
      <c r="S3588" s="24">
        <v>9.5</v>
      </c>
      <c r="T3588" s="24">
        <v>7.6</v>
      </c>
      <c r="U3588" t="s">
        <v>13</v>
      </c>
      <c r="V3588" s="14" t="str">
        <f>VLOOKUP($U3588,look_up!$A$2:J3614,2,FALSE)</f>
        <v>Poliqueta</v>
      </c>
      <c r="W3588" s="14" t="str">
        <f>VLOOKUP($U3588,look_up!$A$2:K3614,3,FALSE)</f>
        <v>Family</v>
      </c>
      <c r="X3588" s="14" t="str">
        <f>VLOOKUP($U3588,look_up!$A$2:L3614,4,FALSE)</f>
        <v>NA</v>
      </c>
      <c r="Y3588" s="14" t="str">
        <f>VLOOKUP($U3588,look_up!A$2:K3614,5,FALSE)</f>
        <v>Animalia</v>
      </c>
      <c r="Z3588" s="14" t="str">
        <f>VLOOKUP($U3588,look_up!A$2:L3614,6,FALSE)</f>
        <v>Annelida</v>
      </c>
      <c r="AA3588" s="14" t="str">
        <f>VLOOKUP($U3588,look_up!A$2:M3614,7,FALSE)</f>
        <v>Polychaeta</v>
      </c>
      <c r="AB3588" s="14" t="str">
        <f>VLOOKUP($U3588,look_up!$A$2:P3614,8,FALSE)</f>
        <v>Sabellida</v>
      </c>
      <c r="AC3588" s="14" t="str">
        <f>VLOOKUP($U3588,look_up!$A$2:Q3614,9,FALSE)</f>
        <v>Sabellidae</v>
      </c>
      <c r="AD3588" s="14">
        <f>VLOOKUP($U3588,look_up!A$2:P3614,10,FALSE)</f>
        <v>985</v>
      </c>
      <c r="AE3588" s="16">
        <v>1</v>
      </c>
      <c r="AF3588" s="24" t="s">
        <v>216</v>
      </c>
      <c r="AG3588">
        <v>40</v>
      </c>
      <c r="AH3588" s="16" t="s">
        <v>301</v>
      </c>
      <c r="AI3588" s="16" t="s">
        <v>11</v>
      </c>
      <c r="AJ3588" s="16" t="s">
        <v>214</v>
      </c>
      <c r="AK3588" s="16" t="s">
        <v>13</v>
      </c>
      <c r="AL3588" s="16">
        <v>1</v>
      </c>
    </row>
    <row r="3589" spans="1:38" x14ac:dyDescent="0.3">
      <c r="A3589" s="24" t="s">
        <v>0</v>
      </c>
      <c r="B3589" t="s">
        <v>267</v>
      </c>
      <c r="C3589" t="s">
        <v>283</v>
      </c>
      <c r="D3589">
        <v>-27.27486</v>
      </c>
      <c r="E3589">
        <v>-48.36674</v>
      </c>
      <c r="F3589" s="24" t="s">
        <v>2</v>
      </c>
      <c r="G3589" s="24" t="s">
        <v>3</v>
      </c>
      <c r="H3589" s="25">
        <v>42396</v>
      </c>
      <c r="I3589" s="12" t="s">
        <v>282</v>
      </c>
      <c r="J3589" s="12" t="s">
        <v>270</v>
      </c>
      <c r="K3589" s="12" t="s">
        <v>292</v>
      </c>
      <c r="L3589" s="24" t="s">
        <v>96</v>
      </c>
      <c r="M3589" s="24" t="s">
        <v>313</v>
      </c>
      <c r="N3589" t="s">
        <v>85</v>
      </c>
      <c r="O3589" s="24">
        <v>2</v>
      </c>
      <c r="P3589">
        <v>10</v>
      </c>
      <c r="Q3589">
        <v>10</v>
      </c>
      <c r="R3589">
        <v>23</v>
      </c>
      <c r="S3589" s="24">
        <v>9.5</v>
      </c>
      <c r="T3589" s="24">
        <v>7.6</v>
      </c>
      <c r="U3589" t="s">
        <v>13</v>
      </c>
      <c r="V3589" s="14" t="str">
        <f>VLOOKUP($U3589,look_up!$A$2:J3615,2,FALSE)</f>
        <v>Poliqueta</v>
      </c>
      <c r="W3589" s="14" t="str">
        <f>VLOOKUP($U3589,look_up!$A$2:K3615,3,FALSE)</f>
        <v>Family</v>
      </c>
      <c r="X3589" s="14" t="str">
        <f>VLOOKUP($U3589,look_up!$A$2:L3615,4,FALSE)</f>
        <v>NA</v>
      </c>
      <c r="Y3589" s="14" t="str">
        <f>VLOOKUP($U3589,look_up!A$2:K3615,5,FALSE)</f>
        <v>Animalia</v>
      </c>
      <c r="Z3589" s="14" t="str">
        <f>VLOOKUP($U3589,look_up!A$2:L3615,6,FALSE)</f>
        <v>Annelida</v>
      </c>
      <c r="AA3589" s="14" t="str">
        <f>VLOOKUP($U3589,look_up!A$2:M3615,7,FALSE)</f>
        <v>Polychaeta</v>
      </c>
      <c r="AB3589" s="14" t="str">
        <f>VLOOKUP($U3589,look_up!$A$2:P3615,8,FALSE)</f>
        <v>Sabellida</v>
      </c>
      <c r="AC3589" s="14" t="str">
        <f>VLOOKUP($U3589,look_up!$A$2:Q3615,9,FALSE)</f>
        <v>Sabellidae</v>
      </c>
      <c r="AD3589" s="14">
        <f>VLOOKUP($U3589,look_up!A$2:P3615,10,FALSE)</f>
        <v>985</v>
      </c>
      <c r="AE3589" s="16">
        <v>0</v>
      </c>
      <c r="AF3589" s="24" t="s">
        <v>216</v>
      </c>
      <c r="AG3589">
        <v>40</v>
      </c>
      <c r="AH3589" s="16" t="s">
        <v>301</v>
      </c>
      <c r="AI3589" s="16" t="s">
        <v>11</v>
      </c>
      <c r="AJ3589" s="16" t="s">
        <v>214</v>
      </c>
      <c r="AK3589" s="16" t="s">
        <v>13</v>
      </c>
      <c r="AL3589" s="16">
        <v>0</v>
      </c>
    </row>
    <row r="3590" spans="1:38" x14ac:dyDescent="0.3">
      <c r="A3590" s="24" t="s">
        <v>0</v>
      </c>
      <c r="B3590" t="s">
        <v>267</v>
      </c>
      <c r="C3590" t="s">
        <v>283</v>
      </c>
      <c r="D3590">
        <v>-27.27486</v>
      </c>
      <c r="E3590">
        <v>-48.36674</v>
      </c>
      <c r="F3590" s="24" t="s">
        <v>2</v>
      </c>
      <c r="G3590" s="24" t="s">
        <v>3</v>
      </c>
      <c r="H3590" s="25">
        <v>42396</v>
      </c>
      <c r="I3590" s="12" t="s">
        <v>282</v>
      </c>
      <c r="J3590" s="12" t="s">
        <v>270</v>
      </c>
      <c r="K3590" s="12" t="s">
        <v>292</v>
      </c>
      <c r="L3590" s="24" t="s">
        <v>96</v>
      </c>
      <c r="M3590" s="24" t="s">
        <v>313</v>
      </c>
      <c r="N3590" t="s">
        <v>85</v>
      </c>
      <c r="O3590" s="24">
        <v>3</v>
      </c>
      <c r="P3590">
        <v>10</v>
      </c>
      <c r="Q3590">
        <v>10</v>
      </c>
      <c r="R3590">
        <v>23</v>
      </c>
      <c r="S3590" s="24">
        <v>9.5</v>
      </c>
      <c r="T3590" s="24">
        <v>7.6</v>
      </c>
      <c r="U3590" t="s">
        <v>13</v>
      </c>
      <c r="V3590" s="14" t="str">
        <f>VLOOKUP($U3590,look_up!$A$2:J3616,2,FALSE)</f>
        <v>Poliqueta</v>
      </c>
      <c r="W3590" s="14" t="str">
        <f>VLOOKUP($U3590,look_up!$A$2:K3616,3,FALSE)</f>
        <v>Family</v>
      </c>
      <c r="X3590" s="14" t="str">
        <f>VLOOKUP($U3590,look_up!$A$2:L3616,4,FALSE)</f>
        <v>NA</v>
      </c>
      <c r="Y3590" s="14" t="str">
        <f>VLOOKUP($U3590,look_up!A$2:K3616,5,FALSE)</f>
        <v>Animalia</v>
      </c>
      <c r="Z3590" s="14" t="str">
        <f>VLOOKUP($U3590,look_up!A$2:L3616,6,FALSE)</f>
        <v>Annelida</v>
      </c>
      <c r="AA3590" s="14" t="str">
        <f>VLOOKUP($U3590,look_up!A$2:M3616,7,FALSE)</f>
        <v>Polychaeta</v>
      </c>
      <c r="AB3590" s="14" t="str">
        <f>VLOOKUP($U3590,look_up!$A$2:P3616,8,FALSE)</f>
        <v>Sabellida</v>
      </c>
      <c r="AC3590" s="14" t="str">
        <f>VLOOKUP($U3590,look_up!$A$2:Q3616,9,FALSE)</f>
        <v>Sabellidae</v>
      </c>
      <c r="AD3590" s="14">
        <f>VLOOKUP($U3590,look_up!A$2:P3616,10,FALSE)</f>
        <v>985</v>
      </c>
      <c r="AE3590" s="16">
        <v>0</v>
      </c>
      <c r="AF3590" s="24" t="s">
        <v>216</v>
      </c>
      <c r="AG3590">
        <v>40</v>
      </c>
      <c r="AH3590" s="16" t="s">
        <v>301</v>
      </c>
      <c r="AI3590" s="16" t="s">
        <v>11</v>
      </c>
      <c r="AJ3590" s="16" t="s">
        <v>214</v>
      </c>
      <c r="AK3590" s="16" t="s">
        <v>13</v>
      </c>
      <c r="AL3590" s="16">
        <v>0</v>
      </c>
    </row>
    <row r="3591" spans="1:38" x14ac:dyDescent="0.3">
      <c r="A3591" s="24" t="s">
        <v>0</v>
      </c>
      <c r="B3591" t="s">
        <v>19</v>
      </c>
      <c r="C3591" t="s">
        <v>284</v>
      </c>
      <c r="D3591">
        <v>-27.278230000000001</v>
      </c>
      <c r="E3591">
        <v>-48.375419999999998</v>
      </c>
      <c r="F3591" s="24" t="s">
        <v>2</v>
      </c>
      <c r="G3591" s="24" t="s">
        <v>3</v>
      </c>
      <c r="H3591" s="25">
        <v>42402</v>
      </c>
      <c r="I3591" s="12" t="s">
        <v>245</v>
      </c>
      <c r="J3591" s="12" t="s">
        <v>245</v>
      </c>
      <c r="K3591" s="12" t="s">
        <v>292</v>
      </c>
      <c r="L3591" s="24" t="s">
        <v>96</v>
      </c>
      <c r="M3591" s="24" t="s">
        <v>313</v>
      </c>
      <c r="N3591" t="s">
        <v>85</v>
      </c>
      <c r="O3591" s="24">
        <v>1</v>
      </c>
      <c r="P3591">
        <v>5</v>
      </c>
      <c r="Q3591">
        <v>5</v>
      </c>
      <c r="R3591">
        <v>23</v>
      </c>
      <c r="S3591" s="24">
        <v>6.7</v>
      </c>
      <c r="T3591" s="24">
        <v>7</v>
      </c>
      <c r="U3591" t="s">
        <v>13</v>
      </c>
      <c r="V3591" s="14" t="str">
        <f>VLOOKUP($U3591,look_up!$A$2:J3617,2,FALSE)</f>
        <v>Poliqueta</v>
      </c>
      <c r="W3591" s="14" t="str">
        <f>VLOOKUP($U3591,look_up!$A$2:K3617,3,FALSE)</f>
        <v>Family</v>
      </c>
      <c r="X3591" s="14" t="str">
        <f>VLOOKUP($U3591,look_up!$A$2:L3617,4,FALSE)</f>
        <v>NA</v>
      </c>
      <c r="Y3591" s="14" t="str">
        <f>VLOOKUP($U3591,look_up!A$2:K3617,5,FALSE)</f>
        <v>Animalia</v>
      </c>
      <c r="Z3591" s="14" t="str">
        <f>VLOOKUP($U3591,look_up!A$2:L3617,6,FALSE)</f>
        <v>Annelida</v>
      </c>
      <c r="AA3591" s="14" t="str">
        <f>VLOOKUP($U3591,look_up!A$2:M3617,7,FALSE)</f>
        <v>Polychaeta</v>
      </c>
      <c r="AB3591" s="14" t="str">
        <f>VLOOKUP($U3591,look_up!$A$2:P3617,8,FALSE)</f>
        <v>Sabellida</v>
      </c>
      <c r="AC3591" s="14" t="str">
        <f>VLOOKUP($U3591,look_up!$A$2:Q3617,9,FALSE)</f>
        <v>Sabellidae</v>
      </c>
      <c r="AD3591" s="14">
        <f>VLOOKUP($U3591,look_up!A$2:P3617,10,FALSE)</f>
        <v>985</v>
      </c>
      <c r="AE3591" s="16">
        <v>0</v>
      </c>
      <c r="AF3591" s="24" t="s">
        <v>216</v>
      </c>
      <c r="AG3591">
        <v>40</v>
      </c>
      <c r="AH3591" s="16" t="s">
        <v>301</v>
      </c>
      <c r="AI3591" s="16" t="s">
        <v>11</v>
      </c>
      <c r="AJ3591" s="16" t="s">
        <v>214</v>
      </c>
      <c r="AK3591" s="16" t="s">
        <v>13</v>
      </c>
      <c r="AL3591" s="16">
        <v>0</v>
      </c>
    </row>
    <row r="3592" spans="1:38" x14ac:dyDescent="0.3">
      <c r="A3592" s="24" t="s">
        <v>0</v>
      </c>
      <c r="B3592" t="s">
        <v>19</v>
      </c>
      <c r="C3592" t="s">
        <v>284</v>
      </c>
      <c r="D3592">
        <v>-27.278230000000001</v>
      </c>
      <c r="E3592">
        <v>-48.375419999999998</v>
      </c>
      <c r="F3592" s="24" t="s">
        <v>2</v>
      </c>
      <c r="G3592" s="24" t="s">
        <v>3</v>
      </c>
      <c r="H3592" s="25">
        <v>42402</v>
      </c>
      <c r="I3592" s="12" t="s">
        <v>245</v>
      </c>
      <c r="J3592" s="12" t="s">
        <v>245</v>
      </c>
      <c r="K3592" s="12" t="s">
        <v>292</v>
      </c>
      <c r="L3592" s="24" t="s">
        <v>96</v>
      </c>
      <c r="M3592" s="24" t="s">
        <v>313</v>
      </c>
      <c r="N3592" t="s">
        <v>85</v>
      </c>
      <c r="O3592" s="24">
        <v>2</v>
      </c>
      <c r="P3592">
        <v>5</v>
      </c>
      <c r="Q3592">
        <v>5</v>
      </c>
      <c r="R3592">
        <v>23</v>
      </c>
      <c r="S3592" s="24">
        <v>6.7</v>
      </c>
      <c r="T3592" s="24">
        <v>7</v>
      </c>
      <c r="U3592" t="s">
        <v>13</v>
      </c>
      <c r="V3592" s="14" t="str">
        <f>VLOOKUP($U3592,look_up!$A$2:J3618,2,FALSE)</f>
        <v>Poliqueta</v>
      </c>
      <c r="W3592" s="14" t="str">
        <f>VLOOKUP($U3592,look_up!$A$2:K3618,3,FALSE)</f>
        <v>Family</v>
      </c>
      <c r="X3592" s="14" t="str">
        <f>VLOOKUP($U3592,look_up!$A$2:L3618,4,FALSE)</f>
        <v>NA</v>
      </c>
      <c r="Y3592" s="14" t="str">
        <f>VLOOKUP($U3592,look_up!A$2:K3618,5,FALSE)</f>
        <v>Animalia</v>
      </c>
      <c r="Z3592" s="14" t="str">
        <f>VLOOKUP($U3592,look_up!A$2:L3618,6,FALSE)</f>
        <v>Annelida</v>
      </c>
      <c r="AA3592" s="14" t="str">
        <f>VLOOKUP($U3592,look_up!A$2:M3618,7,FALSE)</f>
        <v>Polychaeta</v>
      </c>
      <c r="AB3592" s="14" t="str">
        <f>VLOOKUP($U3592,look_up!$A$2:P3618,8,FALSE)</f>
        <v>Sabellida</v>
      </c>
      <c r="AC3592" s="14" t="str">
        <f>VLOOKUP($U3592,look_up!$A$2:Q3618,9,FALSE)</f>
        <v>Sabellidae</v>
      </c>
      <c r="AD3592" s="14">
        <f>VLOOKUP($U3592,look_up!A$2:P3618,10,FALSE)</f>
        <v>985</v>
      </c>
      <c r="AE3592" s="16">
        <v>2</v>
      </c>
      <c r="AF3592" s="24" t="s">
        <v>216</v>
      </c>
      <c r="AG3592">
        <v>40</v>
      </c>
      <c r="AH3592" s="16" t="s">
        <v>301</v>
      </c>
      <c r="AI3592" s="16" t="s">
        <v>11</v>
      </c>
      <c r="AJ3592" s="16" t="s">
        <v>214</v>
      </c>
      <c r="AK3592" s="16" t="s">
        <v>13</v>
      </c>
      <c r="AL3592" s="16">
        <v>2</v>
      </c>
    </row>
    <row r="3593" spans="1:38" x14ac:dyDescent="0.3">
      <c r="A3593" s="24" t="s">
        <v>0</v>
      </c>
      <c r="B3593" t="s">
        <v>19</v>
      </c>
      <c r="C3593" t="s">
        <v>284</v>
      </c>
      <c r="D3593">
        <v>-27.278230000000001</v>
      </c>
      <c r="E3593">
        <v>-48.375419999999998</v>
      </c>
      <c r="F3593" s="24" t="s">
        <v>2</v>
      </c>
      <c r="G3593" s="24" t="s">
        <v>3</v>
      </c>
      <c r="H3593" s="25">
        <v>42402</v>
      </c>
      <c r="I3593" s="12" t="s">
        <v>245</v>
      </c>
      <c r="J3593" s="12" t="s">
        <v>245</v>
      </c>
      <c r="K3593" s="12" t="s">
        <v>292</v>
      </c>
      <c r="L3593" s="24" t="s">
        <v>96</v>
      </c>
      <c r="M3593" s="24" t="s">
        <v>313</v>
      </c>
      <c r="N3593" t="s">
        <v>85</v>
      </c>
      <c r="O3593" s="24">
        <v>3</v>
      </c>
      <c r="P3593">
        <v>5</v>
      </c>
      <c r="Q3593">
        <v>5</v>
      </c>
      <c r="R3593">
        <v>23</v>
      </c>
      <c r="S3593" s="24">
        <v>6.7</v>
      </c>
      <c r="T3593" s="24">
        <v>7</v>
      </c>
      <c r="U3593" t="s">
        <v>13</v>
      </c>
      <c r="V3593" s="14" t="str">
        <f>VLOOKUP($U3593,look_up!$A$2:J3619,2,FALSE)</f>
        <v>Poliqueta</v>
      </c>
      <c r="W3593" s="14" t="str">
        <f>VLOOKUP($U3593,look_up!$A$2:K3619,3,FALSE)</f>
        <v>Family</v>
      </c>
      <c r="X3593" s="14" t="str">
        <f>VLOOKUP($U3593,look_up!$A$2:L3619,4,FALSE)</f>
        <v>NA</v>
      </c>
      <c r="Y3593" s="14" t="str">
        <f>VLOOKUP($U3593,look_up!A$2:K3619,5,FALSE)</f>
        <v>Animalia</v>
      </c>
      <c r="Z3593" s="14" t="str">
        <f>VLOOKUP($U3593,look_up!A$2:L3619,6,FALSE)</f>
        <v>Annelida</v>
      </c>
      <c r="AA3593" s="14" t="str">
        <f>VLOOKUP($U3593,look_up!A$2:M3619,7,FALSE)</f>
        <v>Polychaeta</v>
      </c>
      <c r="AB3593" s="14" t="str">
        <f>VLOOKUP($U3593,look_up!$A$2:P3619,8,FALSE)</f>
        <v>Sabellida</v>
      </c>
      <c r="AC3593" s="14" t="str">
        <f>VLOOKUP($U3593,look_up!$A$2:Q3619,9,FALSE)</f>
        <v>Sabellidae</v>
      </c>
      <c r="AD3593" s="14">
        <f>VLOOKUP($U3593,look_up!A$2:P3619,10,FALSE)</f>
        <v>985</v>
      </c>
      <c r="AE3593" s="16">
        <v>1</v>
      </c>
      <c r="AF3593" s="24" t="s">
        <v>216</v>
      </c>
      <c r="AG3593">
        <v>40</v>
      </c>
      <c r="AH3593" s="16" t="s">
        <v>301</v>
      </c>
      <c r="AI3593" s="16" t="s">
        <v>11</v>
      </c>
      <c r="AJ3593" s="16" t="s">
        <v>214</v>
      </c>
      <c r="AK3593" s="16" t="s">
        <v>13</v>
      </c>
      <c r="AL3593" s="16">
        <v>1</v>
      </c>
    </row>
    <row r="3594" spans="1:38" x14ac:dyDescent="0.3">
      <c r="A3594" s="24" t="s">
        <v>0</v>
      </c>
      <c r="B3594" t="s">
        <v>19</v>
      </c>
      <c r="C3594" t="s">
        <v>284</v>
      </c>
      <c r="D3594">
        <v>-27.278230000000001</v>
      </c>
      <c r="E3594">
        <v>-48.375419999999998</v>
      </c>
      <c r="F3594" s="24" t="s">
        <v>2</v>
      </c>
      <c r="G3594" s="24" t="s">
        <v>3</v>
      </c>
      <c r="H3594" s="25">
        <v>42402</v>
      </c>
      <c r="I3594" s="12" t="s">
        <v>245</v>
      </c>
      <c r="J3594" s="12" t="s">
        <v>245</v>
      </c>
      <c r="K3594" s="12" t="s">
        <v>292</v>
      </c>
      <c r="L3594" s="24" t="s">
        <v>96</v>
      </c>
      <c r="M3594" s="24" t="s">
        <v>313</v>
      </c>
      <c r="N3594" t="s">
        <v>86</v>
      </c>
      <c r="O3594" s="24">
        <v>1</v>
      </c>
      <c r="P3594">
        <v>6</v>
      </c>
      <c r="Q3594">
        <v>6</v>
      </c>
      <c r="R3594">
        <v>23</v>
      </c>
      <c r="S3594" s="24">
        <v>6.7</v>
      </c>
      <c r="T3594" s="24">
        <v>5</v>
      </c>
      <c r="U3594" t="s">
        <v>13</v>
      </c>
      <c r="V3594" s="14" t="str">
        <f>VLOOKUP($U3594,look_up!$A$2:J3620,2,FALSE)</f>
        <v>Poliqueta</v>
      </c>
      <c r="W3594" s="14" t="str">
        <f>VLOOKUP($U3594,look_up!$A$2:K3620,3,FALSE)</f>
        <v>Family</v>
      </c>
      <c r="X3594" s="14" t="str">
        <f>VLOOKUP($U3594,look_up!$A$2:L3620,4,FALSE)</f>
        <v>NA</v>
      </c>
      <c r="Y3594" s="14" t="str">
        <f>VLOOKUP($U3594,look_up!A$2:K3620,5,FALSE)</f>
        <v>Animalia</v>
      </c>
      <c r="Z3594" s="14" t="str">
        <f>VLOOKUP($U3594,look_up!A$2:L3620,6,FALSE)</f>
        <v>Annelida</v>
      </c>
      <c r="AA3594" s="14" t="str">
        <f>VLOOKUP($U3594,look_up!A$2:M3620,7,FALSE)</f>
        <v>Polychaeta</v>
      </c>
      <c r="AB3594" s="14" t="str">
        <f>VLOOKUP($U3594,look_up!$A$2:P3620,8,FALSE)</f>
        <v>Sabellida</v>
      </c>
      <c r="AC3594" s="14" t="str">
        <f>VLOOKUP($U3594,look_up!$A$2:Q3620,9,FALSE)</f>
        <v>Sabellidae</v>
      </c>
      <c r="AD3594" s="14">
        <f>VLOOKUP($U3594,look_up!A$2:P3620,10,FALSE)</f>
        <v>985</v>
      </c>
      <c r="AE3594" s="16">
        <v>0</v>
      </c>
      <c r="AF3594" s="24" t="s">
        <v>216</v>
      </c>
      <c r="AG3594">
        <v>40</v>
      </c>
      <c r="AH3594" s="16" t="s">
        <v>301</v>
      </c>
      <c r="AI3594" s="16" t="s">
        <v>11</v>
      </c>
      <c r="AJ3594" s="16" t="s">
        <v>214</v>
      </c>
      <c r="AK3594" s="16" t="s">
        <v>13</v>
      </c>
      <c r="AL3594" s="16">
        <v>0</v>
      </c>
    </row>
    <row r="3595" spans="1:38" x14ac:dyDescent="0.3">
      <c r="A3595" s="24" t="s">
        <v>0</v>
      </c>
      <c r="B3595" t="s">
        <v>19</v>
      </c>
      <c r="C3595" t="s">
        <v>284</v>
      </c>
      <c r="D3595">
        <v>-27.278230000000001</v>
      </c>
      <c r="E3595">
        <v>-48.375419999999998</v>
      </c>
      <c r="F3595" s="24" t="s">
        <v>2</v>
      </c>
      <c r="G3595" s="24" t="s">
        <v>3</v>
      </c>
      <c r="H3595" s="25">
        <v>42402</v>
      </c>
      <c r="I3595" s="12" t="s">
        <v>245</v>
      </c>
      <c r="J3595" s="12" t="s">
        <v>245</v>
      </c>
      <c r="K3595" s="12" t="s">
        <v>292</v>
      </c>
      <c r="L3595" s="24" t="s">
        <v>96</v>
      </c>
      <c r="M3595" s="24" t="s">
        <v>313</v>
      </c>
      <c r="N3595" t="s">
        <v>86</v>
      </c>
      <c r="O3595" s="24">
        <v>2</v>
      </c>
      <c r="P3595">
        <v>6</v>
      </c>
      <c r="Q3595">
        <v>6</v>
      </c>
      <c r="R3595">
        <v>23</v>
      </c>
      <c r="S3595" s="24">
        <v>6.7</v>
      </c>
      <c r="T3595" s="24">
        <v>5</v>
      </c>
      <c r="U3595" t="s">
        <v>13</v>
      </c>
      <c r="V3595" s="14" t="str">
        <f>VLOOKUP($U3595,look_up!$A$2:J3621,2,FALSE)</f>
        <v>Poliqueta</v>
      </c>
      <c r="W3595" s="14" t="str">
        <f>VLOOKUP($U3595,look_up!$A$2:K3621,3,FALSE)</f>
        <v>Family</v>
      </c>
      <c r="X3595" s="14" t="str">
        <f>VLOOKUP($U3595,look_up!$A$2:L3621,4,FALSE)</f>
        <v>NA</v>
      </c>
      <c r="Y3595" s="14" t="str">
        <f>VLOOKUP($U3595,look_up!A$2:K3621,5,FALSE)</f>
        <v>Animalia</v>
      </c>
      <c r="Z3595" s="14" t="str">
        <f>VLOOKUP($U3595,look_up!A$2:L3621,6,FALSE)</f>
        <v>Annelida</v>
      </c>
      <c r="AA3595" s="14" t="str">
        <f>VLOOKUP($U3595,look_up!A$2:M3621,7,FALSE)</f>
        <v>Polychaeta</v>
      </c>
      <c r="AB3595" s="14" t="str">
        <f>VLOOKUP($U3595,look_up!$A$2:P3621,8,FALSE)</f>
        <v>Sabellida</v>
      </c>
      <c r="AC3595" s="14" t="str">
        <f>VLOOKUP($U3595,look_up!$A$2:Q3621,9,FALSE)</f>
        <v>Sabellidae</v>
      </c>
      <c r="AD3595" s="14">
        <f>VLOOKUP($U3595,look_up!A$2:P3621,10,FALSE)</f>
        <v>985</v>
      </c>
      <c r="AE3595" s="16">
        <v>0</v>
      </c>
      <c r="AF3595" s="24" t="s">
        <v>216</v>
      </c>
      <c r="AG3595">
        <v>40</v>
      </c>
      <c r="AH3595" s="16" t="s">
        <v>301</v>
      </c>
      <c r="AI3595" s="16" t="s">
        <v>11</v>
      </c>
      <c r="AJ3595" s="16" t="s">
        <v>214</v>
      </c>
      <c r="AK3595" s="16" t="s">
        <v>13</v>
      </c>
      <c r="AL3595" s="16">
        <v>0</v>
      </c>
    </row>
    <row r="3596" spans="1:38" x14ac:dyDescent="0.3">
      <c r="A3596" s="24" t="s">
        <v>0</v>
      </c>
      <c r="B3596" t="s">
        <v>19</v>
      </c>
      <c r="C3596" t="s">
        <v>284</v>
      </c>
      <c r="D3596">
        <v>-27.278230000000001</v>
      </c>
      <c r="E3596">
        <v>-48.375419999999998</v>
      </c>
      <c r="F3596" s="24" t="s">
        <v>2</v>
      </c>
      <c r="G3596" s="24" t="s">
        <v>3</v>
      </c>
      <c r="H3596" s="25">
        <v>42402</v>
      </c>
      <c r="I3596" s="12" t="s">
        <v>245</v>
      </c>
      <c r="J3596" s="12" t="s">
        <v>245</v>
      </c>
      <c r="K3596" s="12" t="s">
        <v>292</v>
      </c>
      <c r="L3596" s="24" t="s">
        <v>96</v>
      </c>
      <c r="M3596" s="24" t="s">
        <v>313</v>
      </c>
      <c r="N3596" t="s">
        <v>86</v>
      </c>
      <c r="O3596" s="24">
        <v>3</v>
      </c>
      <c r="P3596">
        <v>6</v>
      </c>
      <c r="Q3596">
        <v>6</v>
      </c>
      <c r="R3596">
        <v>23</v>
      </c>
      <c r="S3596" s="24">
        <v>6.7</v>
      </c>
      <c r="T3596" s="24">
        <v>5</v>
      </c>
      <c r="U3596" t="s">
        <v>13</v>
      </c>
      <c r="V3596" s="14" t="str">
        <f>VLOOKUP($U3596,look_up!$A$2:J3622,2,FALSE)</f>
        <v>Poliqueta</v>
      </c>
      <c r="W3596" s="14" t="str">
        <f>VLOOKUP($U3596,look_up!$A$2:K3622,3,FALSE)</f>
        <v>Family</v>
      </c>
      <c r="X3596" s="14" t="str">
        <f>VLOOKUP($U3596,look_up!$A$2:L3622,4,FALSE)</f>
        <v>NA</v>
      </c>
      <c r="Y3596" s="14" t="str">
        <f>VLOOKUP($U3596,look_up!A$2:K3622,5,FALSE)</f>
        <v>Animalia</v>
      </c>
      <c r="Z3596" s="14" t="str">
        <f>VLOOKUP($U3596,look_up!A$2:L3622,6,FALSE)</f>
        <v>Annelida</v>
      </c>
      <c r="AA3596" s="14" t="str">
        <f>VLOOKUP($U3596,look_up!A$2:M3622,7,FALSE)</f>
        <v>Polychaeta</v>
      </c>
      <c r="AB3596" s="14" t="str">
        <f>VLOOKUP($U3596,look_up!$A$2:P3622,8,FALSE)</f>
        <v>Sabellida</v>
      </c>
      <c r="AC3596" s="14" t="str">
        <f>VLOOKUP($U3596,look_up!$A$2:Q3622,9,FALSE)</f>
        <v>Sabellidae</v>
      </c>
      <c r="AD3596" s="14">
        <f>VLOOKUP($U3596,look_up!A$2:P3622,10,FALSE)</f>
        <v>985</v>
      </c>
      <c r="AE3596" s="16">
        <v>0</v>
      </c>
      <c r="AF3596" s="24" t="s">
        <v>216</v>
      </c>
      <c r="AG3596">
        <v>40</v>
      </c>
      <c r="AH3596" s="16" t="s">
        <v>301</v>
      </c>
      <c r="AI3596" s="16" t="s">
        <v>11</v>
      </c>
      <c r="AJ3596" s="16" t="s">
        <v>214</v>
      </c>
      <c r="AK3596" s="16" t="s">
        <v>13</v>
      </c>
      <c r="AL3596" s="16">
        <v>0</v>
      </c>
    </row>
    <row r="3597" spans="1:38" x14ac:dyDescent="0.3">
      <c r="A3597" s="24" t="s">
        <v>0</v>
      </c>
      <c r="B3597" t="s">
        <v>267</v>
      </c>
      <c r="C3597" t="s">
        <v>312</v>
      </c>
      <c r="D3597">
        <v>-27.180980000000002</v>
      </c>
      <c r="E3597">
        <v>-48.409959999999998</v>
      </c>
      <c r="F3597" s="24" t="s">
        <v>2</v>
      </c>
      <c r="G3597" s="24" t="s">
        <v>3</v>
      </c>
      <c r="H3597" s="25">
        <v>42397</v>
      </c>
      <c r="I3597" s="12" t="s">
        <v>288</v>
      </c>
      <c r="J3597" s="12" t="s">
        <v>270</v>
      </c>
      <c r="K3597" s="12" t="s">
        <v>292</v>
      </c>
      <c r="L3597" s="24" t="s">
        <v>96</v>
      </c>
      <c r="M3597" s="24" t="s">
        <v>313</v>
      </c>
      <c r="N3597" t="s">
        <v>85</v>
      </c>
      <c r="O3597" s="24">
        <v>1</v>
      </c>
      <c r="P3597">
        <v>5</v>
      </c>
      <c r="Q3597">
        <v>5</v>
      </c>
      <c r="R3597">
        <v>23</v>
      </c>
      <c r="S3597" s="24">
        <v>8</v>
      </c>
      <c r="T3597" s="24">
        <v>8.4</v>
      </c>
      <c r="U3597" t="s">
        <v>13</v>
      </c>
      <c r="V3597" s="14" t="str">
        <f>VLOOKUP($U3597,look_up!$A$2:J3623,2,FALSE)</f>
        <v>Poliqueta</v>
      </c>
      <c r="W3597" s="14" t="str">
        <f>VLOOKUP($U3597,look_up!$A$2:K3623,3,FALSE)</f>
        <v>Family</v>
      </c>
      <c r="X3597" s="14" t="str">
        <f>VLOOKUP($U3597,look_up!$A$2:L3623,4,FALSE)</f>
        <v>NA</v>
      </c>
      <c r="Y3597" s="14" t="str">
        <f>VLOOKUP($U3597,look_up!A$2:K3623,5,FALSE)</f>
        <v>Animalia</v>
      </c>
      <c r="Z3597" s="14" t="str">
        <f>VLOOKUP($U3597,look_up!A$2:L3623,6,FALSE)</f>
        <v>Annelida</v>
      </c>
      <c r="AA3597" s="14" t="str">
        <f>VLOOKUP($U3597,look_up!A$2:M3623,7,FALSE)</f>
        <v>Polychaeta</v>
      </c>
      <c r="AB3597" s="14" t="str">
        <f>VLOOKUP($U3597,look_up!$A$2:P3623,8,FALSE)</f>
        <v>Sabellida</v>
      </c>
      <c r="AC3597" s="14" t="str">
        <f>VLOOKUP($U3597,look_up!$A$2:Q3623,9,FALSE)</f>
        <v>Sabellidae</v>
      </c>
      <c r="AD3597" s="14">
        <f>VLOOKUP($U3597,look_up!A$2:P3623,10,FALSE)</f>
        <v>985</v>
      </c>
      <c r="AE3597" s="16">
        <v>0</v>
      </c>
      <c r="AF3597" s="24" t="s">
        <v>216</v>
      </c>
      <c r="AG3597">
        <v>40</v>
      </c>
      <c r="AH3597" s="16" t="s">
        <v>301</v>
      </c>
      <c r="AI3597" s="16" t="s">
        <v>11</v>
      </c>
      <c r="AJ3597" s="16" t="s">
        <v>214</v>
      </c>
      <c r="AK3597" s="16" t="s">
        <v>13</v>
      </c>
      <c r="AL3597" s="16">
        <v>0</v>
      </c>
    </row>
    <row r="3598" spans="1:38" x14ac:dyDescent="0.3">
      <c r="A3598" s="24" t="s">
        <v>0</v>
      </c>
      <c r="B3598" t="s">
        <v>267</v>
      </c>
      <c r="C3598" t="s">
        <v>312</v>
      </c>
      <c r="D3598">
        <v>-27.180980000000002</v>
      </c>
      <c r="E3598">
        <v>-48.409959999999998</v>
      </c>
      <c r="F3598" s="24" t="s">
        <v>2</v>
      </c>
      <c r="G3598" s="24" t="s">
        <v>3</v>
      </c>
      <c r="H3598" s="25">
        <v>42397</v>
      </c>
      <c r="I3598" s="12" t="s">
        <v>288</v>
      </c>
      <c r="J3598" s="12" t="s">
        <v>270</v>
      </c>
      <c r="K3598" s="12" t="s">
        <v>292</v>
      </c>
      <c r="L3598" s="24" t="s">
        <v>96</v>
      </c>
      <c r="M3598" s="24" t="s">
        <v>313</v>
      </c>
      <c r="N3598" t="s">
        <v>85</v>
      </c>
      <c r="O3598" s="24">
        <v>2</v>
      </c>
      <c r="P3598">
        <v>5</v>
      </c>
      <c r="Q3598">
        <v>5</v>
      </c>
      <c r="R3598">
        <v>23</v>
      </c>
      <c r="S3598" s="24">
        <v>8</v>
      </c>
      <c r="T3598" s="24">
        <v>8.4</v>
      </c>
      <c r="U3598" t="s">
        <v>13</v>
      </c>
      <c r="V3598" s="14" t="str">
        <f>VLOOKUP($U3598,look_up!$A$2:J3624,2,FALSE)</f>
        <v>Poliqueta</v>
      </c>
      <c r="W3598" s="14" t="str">
        <f>VLOOKUP($U3598,look_up!$A$2:K3624,3,FALSE)</f>
        <v>Family</v>
      </c>
      <c r="X3598" s="14" t="str">
        <f>VLOOKUP($U3598,look_up!$A$2:L3624,4,FALSE)</f>
        <v>NA</v>
      </c>
      <c r="Y3598" s="14" t="str">
        <f>VLOOKUP($U3598,look_up!A$2:K3624,5,FALSE)</f>
        <v>Animalia</v>
      </c>
      <c r="Z3598" s="14" t="str">
        <f>VLOOKUP($U3598,look_up!A$2:L3624,6,FALSE)</f>
        <v>Annelida</v>
      </c>
      <c r="AA3598" s="14" t="str">
        <f>VLOOKUP($U3598,look_up!A$2:M3624,7,FALSE)</f>
        <v>Polychaeta</v>
      </c>
      <c r="AB3598" s="14" t="str">
        <f>VLOOKUP($U3598,look_up!$A$2:P3624,8,FALSE)</f>
        <v>Sabellida</v>
      </c>
      <c r="AC3598" s="14" t="str">
        <f>VLOOKUP($U3598,look_up!$A$2:Q3624,9,FALSE)</f>
        <v>Sabellidae</v>
      </c>
      <c r="AD3598" s="14">
        <f>VLOOKUP($U3598,look_up!A$2:P3624,10,FALSE)</f>
        <v>985</v>
      </c>
      <c r="AE3598" s="16">
        <v>2</v>
      </c>
      <c r="AF3598" s="24" t="s">
        <v>216</v>
      </c>
      <c r="AG3598">
        <v>40</v>
      </c>
      <c r="AH3598" s="16" t="s">
        <v>301</v>
      </c>
      <c r="AI3598" s="16" t="s">
        <v>11</v>
      </c>
      <c r="AJ3598" s="16" t="s">
        <v>214</v>
      </c>
      <c r="AK3598" s="16" t="s">
        <v>13</v>
      </c>
      <c r="AL3598" s="16">
        <v>2</v>
      </c>
    </row>
    <row r="3599" spans="1:38" x14ac:dyDescent="0.3">
      <c r="A3599" s="24" t="s">
        <v>0</v>
      </c>
      <c r="B3599" t="s">
        <v>267</v>
      </c>
      <c r="C3599" t="s">
        <v>312</v>
      </c>
      <c r="D3599">
        <v>-27.180980000000002</v>
      </c>
      <c r="E3599">
        <v>-48.409959999999998</v>
      </c>
      <c r="F3599" s="24" t="s">
        <v>2</v>
      </c>
      <c r="G3599" s="24" t="s">
        <v>3</v>
      </c>
      <c r="H3599" s="25">
        <v>42397</v>
      </c>
      <c r="I3599" s="12" t="s">
        <v>288</v>
      </c>
      <c r="J3599" s="12" t="s">
        <v>270</v>
      </c>
      <c r="K3599" s="12" t="s">
        <v>292</v>
      </c>
      <c r="L3599" s="24" t="s">
        <v>96</v>
      </c>
      <c r="M3599" s="24" t="s">
        <v>313</v>
      </c>
      <c r="N3599" t="s">
        <v>85</v>
      </c>
      <c r="O3599" s="24">
        <v>3</v>
      </c>
      <c r="P3599">
        <v>5</v>
      </c>
      <c r="Q3599">
        <v>5</v>
      </c>
      <c r="R3599">
        <v>23</v>
      </c>
      <c r="S3599" s="24">
        <v>8</v>
      </c>
      <c r="T3599" s="24">
        <v>8.4</v>
      </c>
      <c r="U3599" t="s">
        <v>13</v>
      </c>
      <c r="V3599" s="14" t="str">
        <f>VLOOKUP($U3599,look_up!$A$2:J3625,2,FALSE)</f>
        <v>Poliqueta</v>
      </c>
      <c r="W3599" s="14" t="str">
        <f>VLOOKUP($U3599,look_up!$A$2:K3625,3,FALSE)</f>
        <v>Family</v>
      </c>
      <c r="X3599" s="14" t="str">
        <f>VLOOKUP($U3599,look_up!$A$2:L3625,4,FALSE)</f>
        <v>NA</v>
      </c>
      <c r="Y3599" s="14" t="str">
        <f>VLOOKUP($U3599,look_up!A$2:K3625,5,FALSE)</f>
        <v>Animalia</v>
      </c>
      <c r="Z3599" s="14" t="str">
        <f>VLOOKUP($U3599,look_up!A$2:L3625,6,FALSE)</f>
        <v>Annelida</v>
      </c>
      <c r="AA3599" s="14" t="str">
        <f>VLOOKUP($U3599,look_up!A$2:M3625,7,FALSE)</f>
        <v>Polychaeta</v>
      </c>
      <c r="AB3599" s="14" t="str">
        <f>VLOOKUP($U3599,look_up!$A$2:P3625,8,FALSE)</f>
        <v>Sabellida</v>
      </c>
      <c r="AC3599" s="14" t="str">
        <f>VLOOKUP($U3599,look_up!$A$2:Q3625,9,FALSE)</f>
        <v>Sabellidae</v>
      </c>
      <c r="AD3599" s="14">
        <f>VLOOKUP($U3599,look_up!A$2:P3625,10,FALSE)</f>
        <v>985</v>
      </c>
      <c r="AE3599" s="16">
        <v>1</v>
      </c>
      <c r="AF3599" s="24" t="s">
        <v>216</v>
      </c>
      <c r="AG3599">
        <v>40</v>
      </c>
      <c r="AH3599" s="16" t="s">
        <v>301</v>
      </c>
      <c r="AI3599" s="16" t="s">
        <v>11</v>
      </c>
      <c r="AJ3599" s="16" t="s">
        <v>214</v>
      </c>
      <c r="AK3599" s="16" t="s">
        <v>13</v>
      </c>
      <c r="AL3599" s="16">
        <v>1</v>
      </c>
    </row>
    <row r="3600" spans="1:38" x14ac:dyDescent="0.3">
      <c r="A3600" s="24" t="s">
        <v>0</v>
      </c>
      <c r="B3600" t="s">
        <v>267</v>
      </c>
      <c r="C3600" t="s">
        <v>312</v>
      </c>
      <c r="D3600">
        <v>-27.180980000000002</v>
      </c>
      <c r="E3600">
        <v>-48.409959999999998</v>
      </c>
      <c r="F3600" s="24" t="s">
        <v>2</v>
      </c>
      <c r="G3600" s="24" t="s">
        <v>3</v>
      </c>
      <c r="H3600" s="25">
        <v>42372</v>
      </c>
      <c r="I3600" s="12" t="s">
        <v>100</v>
      </c>
      <c r="J3600" s="12" t="s">
        <v>270</v>
      </c>
      <c r="K3600" s="12" t="s">
        <v>292</v>
      </c>
      <c r="L3600" s="24" t="s">
        <v>96</v>
      </c>
      <c r="M3600" s="24" t="s">
        <v>313</v>
      </c>
      <c r="N3600" t="s">
        <v>173</v>
      </c>
      <c r="O3600" s="24">
        <v>1</v>
      </c>
      <c r="P3600">
        <v>10</v>
      </c>
      <c r="Q3600">
        <v>10</v>
      </c>
      <c r="R3600">
        <v>25</v>
      </c>
      <c r="S3600" s="24">
        <v>4.5</v>
      </c>
      <c r="T3600" s="24">
        <v>8</v>
      </c>
      <c r="U3600" t="s">
        <v>13</v>
      </c>
      <c r="V3600" s="14" t="str">
        <f>VLOOKUP($U3600,look_up!$A$2:J3626,2,FALSE)</f>
        <v>Poliqueta</v>
      </c>
      <c r="W3600" s="14" t="str">
        <f>VLOOKUP($U3600,look_up!$A$2:K3626,3,FALSE)</f>
        <v>Family</v>
      </c>
      <c r="X3600" s="14" t="str">
        <f>VLOOKUP($U3600,look_up!$A$2:L3626,4,FALSE)</f>
        <v>NA</v>
      </c>
      <c r="Y3600" s="14" t="str">
        <f>VLOOKUP($U3600,look_up!A$2:K3626,5,FALSE)</f>
        <v>Animalia</v>
      </c>
      <c r="Z3600" s="14" t="str">
        <f>VLOOKUP($U3600,look_up!A$2:L3626,6,FALSE)</f>
        <v>Annelida</v>
      </c>
      <c r="AA3600" s="14" t="str">
        <f>VLOOKUP($U3600,look_up!A$2:M3626,7,FALSE)</f>
        <v>Polychaeta</v>
      </c>
      <c r="AB3600" s="14" t="str">
        <f>VLOOKUP($U3600,look_up!$A$2:P3626,8,FALSE)</f>
        <v>Sabellida</v>
      </c>
      <c r="AC3600" s="14" t="str">
        <f>VLOOKUP($U3600,look_up!$A$2:Q3626,9,FALSE)</f>
        <v>Sabellidae</v>
      </c>
      <c r="AD3600" s="14">
        <f>VLOOKUP($U3600,look_up!A$2:P3626,10,FALSE)</f>
        <v>985</v>
      </c>
      <c r="AE3600" s="16">
        <v>0</v>
      </c>
      <c r="AF3600" s="24" t="s">
        <v>216</v>
      </c>
      <c r="AG3600">
        <v>40</v>
      </c>
      <c r="AH3600" s="16" t="s">
        <v>301</v>
      </c>
      <c r="AI3600" s="16" t="s">
        <v>11</v>
      </c>
      <c r="AJ3600" s="16" t="s">
        <v>214</v>
      </c>
      <c r="AK3600" s="16" t="s">
        <v>13</v>
      </c>
      <c r="AL3600" s="16">
        <v>0</v>
      </c>
    </row>
    <row r="3601" spans="1:38" x14ac:dyDescent="0.3">
      <c r="A3601" s="24" t="s">
        <v>0</v>
      </c>
      <c r="B3601" t="s">
        <v>267</v>
      </c>
      <c r="C3601" t="s">
        <v>312</v>
      </c>
      <c r="D3601">
        <v>-27.180980000000002</v>
      </c>
      <c r="E3601">
        <v>-48.409959999999998</v>
      </c>
      <c r="F3601" s="24" t="s">
        <v>2</v>
      </c>
      <c r="G3601" s="24" t="s">
        <v>3</v>
      </c>
      <c r="H3601" s="25">
        <v>42372</v>
      </c>
      <c r="I3601" s="12" t="s">
        <v>100</v>
      </c>
      <c r="J3601" s="12" t="s">
        <v>270</v>
      </c>
      <c r="K3601" s="12" t="s">
        <v>292</v>
      </c>
      <c r="L3601" s="24" t="s">
        <v>96</v>
      </c>
      <c r="M3601" s="24" t="s">
        <v>313</v>
      </c>
      <c r="N3601" t="s">
        <v>173</v>
      </c>
      <c r="O3601" s="24">
        <v>2</v>
      </c>
      <c r="P3601">
        <v>10</v>
      </c>
      <c r="Q3601">
        <v>10</v>
      </c>
      <c r="R3601">
        <v>25</v>
      </c>
      <c r="S3601" s="24">
        <v>4.5</v>
      </c>
      <c r="T3601" s="24">
        <v>8</v>
      </c>
      <c r="U3601" t="s">
        <v>13</v>
      </c>
      <c r="V3601" s="14" t="str">
        <f>VLOOKUP($U3601,look_up!$A$2:J3627,2,FALSE)</f>
        <v>Poliqueta</v>
      </c>
      <c r="W3601" s="14" t="str">
        <f>VLOOKUP($U3601,look_up!$A$2:K3627,3,FALSE)</f>
        <v>Family</v>
      </c>
      <c r="X3601" s="14" t="str">
        <f>VLOOKUP($U3601,look_up!$A$2:L3627,4,FALSE)</f>
        <v>NA</v>
      </c>
      <c r="Y3601" s="14" t="str">
        <f>VLOOKUP($U3601,look_up!A$2:K3627,5,FALSE)</f>
        <v>Animalia</v>
      </c>
      <c r="Z3601" s="14" t="str">
        <f>VLOOKUP($U3601,look_up!A$2:L3627,6,FALSE)</f>
        <v>Annelida</v>
      </c>
      <c r="AA3601" s="14" t="str">
        <f>VLOOKUP($U3601,look_up!A$2:M3627,7,FALSE)</f>
        <v>Polychaeta</v>
      </c>
      <c r="AB3601" s="14" t="str">
        <f>VLOOKUP($U3601,look_up!$A$2:P3627,8,FALSE)</f>
        <v>Sabellida</v>
      </c>
      <c r="AC3601" s="14" t="str">
        <f>VLOOKUP($U3601,look_up!$A$2:Q3627,9,FALSE)</f>
        <v>Sabellidae</v>
      </c>
      <c r="AD3601" s="14">
        <f>VLOOKUP($U3601,look_up!A$2:P3627,10,FALSE)</f>
        <v>985</v>
      </c>
      <c r="AE3601" s="16">
        <v>0</v>
      </c>
      <c r="AF3601" s="24" t="s">
        <v>216</v>
      </c>
      <c r="AG3601">
        <v>40</v>
      </c>
      <c r="AH3601" s="16" t="s">
        <v>301</v>
      </c>
      <c r="AI3601" s="16" t="s">
        <v>11</v>
      </c>
      <c r="AJ3601" s="16" t="s">
        <v>214</v>
      </c>
      <c r="AK3601" s="16" t="s">
        <v>13</v>
      </c>
      <c r="AL3601" s="16">
        <v>0</v>
      </c>
    </row>
    <row r="3602" spans="1:38" x14ac:dyDescent="0.3">
      <c r="A3602" s="24" t="s">
        <v>0</v>
      </c>
      <c r="B3602" t="s">
        <v>267</v>
      </c>
      <c r="C3602" t="s">
        <v>312</v>
      </c>
      <c r="D3602">
        <v>-27.180980000000002</v>
      </c>
      <c r="E3602">
        <v>-48.409959999999998</v>
      </c>
      <c r="F3602" s="24" t="s">
        <v>2</v>
      </c>
      <c r="G3602" s="24" t="s">
        <v>3</v>
      </c>
      <c r="H3602" s="25">
        <v>42372</v>
      </c>
      <c r="I3602" s="12" t="s">
        <v>100</v>
      </c>
      <c r="J3602" s="12" t="s">
        <v>270</v>
      </c>
      <c r="K3602" s="12" t="s">
        <v>292</v>
      </c>
      <c r="L3602" s="24" t="s">
        <v>96</v>
      </c>
      <c r="M3602" s="24" t="s">
        <v>313</v>
      </c>
      <c r="N3602" t="s">
        <v>173</v>
      </c>
      <c r="O3602" s="24">
        <v>3</v>
      </c>
      <c r="P3602">
        <v>10</v>
      </c>
      <c r="Q3602">
        <v>10</v>
      </c>
      <c r="R3602">
        <v>25</v>
      </c>
      <c r="S3602" s="24">
        <v>4.5</v>
      </c>
      <c r="T3602" s="24">
        <v>8</v>
      </c>
      <c r="U3602" t="s">
        <v>13</v>
      </c>
      <c r="V3602" s="14" t="str">
        <f>VLOOKUP($U3602,look_up!$A$2:J3628,2,FALSE)</f>
        <v>Poliqueta</v>
      </c>
      <c r="W3602" s="14" t="str">
        <f>VLOOKUP($U3602,look_up!$A$2:K3628,3,FALSE)</f>
        <v>Family</v>
      </c>
      <c r="X3602" s="14" t="str">
        <f>VLOOKUP($U3602,look_up!$A$2:L3628,4,FALSE)</f>
        <v>NA</v>
      </c>
      <c r="Y3602" s="14" t="str">
        <f>VLOOKUP($U3602,look_up!A$2:K3628,5,FALSE)</f>
        <v>Animalia</v>
      </c>
      <c r="Z3602" s="14" t="str">
        <f>VLOOKUP($U3602,look_up!A$2:L3628,6,FALSE)</f>
        <v>Annelida</v>
      </c>
      <c r="AA3602" s="14" t="str">
        <f>VLOOKUP($U3602,look_up!A$2:M3628,7,FALSE)</f>
        <v>Polychaeta</v>
      </c>
      <c r="AB3602" s="14" t="str">
        <f>VLOOKUP($U3602,look_up!$A$2:P3628,8,FALSE)</f>
        <v>Sabellida</v>
      </c>
      <c r="AC3602" s="14" t="str">
        <f>VLOOKUP($U3602,look_up!$A$2:Q3628,9,FALSE)</f>
        <v>Sabellidae</v>
      </c>
      <c r="AD3602" s="14">
        <f>VLOOKUP($U3602,look_up!A$2:P3628,10,FALSE)</f>
        <v>985</v>
      </c>
      <c r="AE3602" s="16">
        <v>0</v>
      </c>
      <c r="AF3602" s="24" t="s">
        <v>216</v>
      </c>
      <c r="AG3602">
        <v>40</v>
      </c>
      <c r="AH3602" s="16" t="s">
        <v>301</v>
      </c>
      <c r="AI3602" s="16" t="s">
        <v>11</v>
      </c>
      <c r="AJ3602" s="16" t="s">
        <v>214</v>
      </c>
      <c r="AK3602" s="16" t="s">
        <v>13</v>
      </c>
      <c r="AL3602" s="16">
        <v>0</v>
      </c>
    </row>
    <row r="3603" spans="1:38" x14ac:dyDescent="0.3">
      <c r="A3603" s="24" t="s">
        <v>0</v>
      </c>
      <c r="B3603" t="s">
        <v>309</v>
      </c>
      <c r="C3603" t="s">
        <v>287</v>
      </c>
      <c r="D3603">
        <v>-27.178419999999999</v>
      </c>
      <c r="E3603">
        <v>-48.406959999999998</v>
      </c>
      <c r="F3603" s="24" t="s">
        <v>2</v>
      </c>
      <c r="G3603" s="24" t="s">
        <v>3</v>
      </c>
      <c r="H3603" s="25">
        <v>42397</v>
      </c>
      <c r="I3603" s="12" t="s">
        <v>288</v>
      </c>
      <c r="J3603" s="12" t="s">
        <v>270</v>
      </c>
      <c r="K3603" s="12" t="s">
        <v>292</v>
      </c>
      <c r="L3603" s="24" t="s">
        <v>96</v>
      </c>
      <c r="M3603" s="24" t="s">
        <v>313</v>
      </c>
      <c r="N3603" t="s">
        <v>85</v>
      </c>
      <c r="O3603" s="24">
        <v>1</v>
      </c>
      <c r="P3603">
        <v>5</v>
      </c>
      <c r="Q3603">
        <v>5</v>
      </c>
      <c r="R3603">
        <v>23</v>
      </c>
      <c r="S3603" s="24">
        <v>4.5</v>
      </c>
      <c r="T3603" s="24">
        <v>8</v>
      </c>
      <c r="U3603" t="s">
        <v>13</v>
      </c>
      <c r="V3603" s="14" t="str">
        <f>VLOOKUP($U3603,look_up!$A$2:J3629,2,FALSE)</f>
        <v>Poliqueta</v>
      </c>
      <c r="W3603" s="14" t="str">
        <f>VLOOKUP($U3603,look_up!$A$2:K3629,3,FALSE)</f>
        <v>Family</v>
      </c>
      <c r="X3603" s="14" t="str">
        <f>VLOOKUP($U3603,look_up!$A$2:L3629,4,FALSE)</f>
        <v>NA</v>
      </c>
      <c r="Y3603" s="14" t="str">
        <f>VLOOKUP($U3603,look_up!A$2:K3629,5,FALSE)</f>
        <v>Animalia</v>
      </c>
      <c r="Z3603" s="14" t="str">
        <f>VLOOKUP($U3603,look_up!A$2:L3629,6,FALSE)</f>
        <v>Annelida</v>
      </c>
      <c r="AA3603" s="14" t="str">
        <f>VLOOKUP($U3603,look_up!A$2:M3629,7,FALSE)</f>
        <v>Polychaeta</v>
      </c>
      <c r="AB3603" s="14" t="str">
        <f>VLOOKUP($U3603,look_up!$A$2:P3629,8,FALSE)</f>
        <v>Sabellida</v>
      </c>
      <c r="AC3603" s="14" t="str">
        <f>VLOOKUP($U3603,look_up!$A$2:Q3629,9,FALSE)</f>
        <v>Sabellidae</v>
      </c>
      <c r="AD3603" s="14">
        <f>VLOOKUP($U3603,look_up!A$2:P3629,10,FALSE)</f>
        <v>985</v>
      </c>
      <c r="AE3603" s="16">
        <v>0</v>
      </c>
      <c r="AF3603" s="24" t="s">
        <v>216</v>
      </c>
      <c r="AG3603">
        <v>40</v>
      </c>
      <c r="AH3603" s="16" t="s">
        <v>301</v>
      </c>
      <c r="AI3603" s="16" t="s">
        <v>11</v>
      </c>
      <c r="AJ3603" s="16" t="s">
        <v>214</v>
      </c>
      <c r="AK3603" s="16" t="s">
        <v>13</v>
      </c>
      <c r="AL3603" s="16">
        <v>0</v>
      </c>
    </row>
    <row r="3604" spans="1:38" x14ac:dyDescent="0.3">
      <c r="A3604" s="24" t="s">
        <v>0</v>
      </c>
      <c r="B3604" t="s">
        <v>309</v>
      </c>
      <c r="C3604" t="s">
        <v>287</v>
      </c>
      <c r="D3604">
        <v>-27.178419999999999</v>
      </c>
      <c r="E3604">
        <v>-48.406959999999998</v>
      </c>
      <c r="F3604" s="24" t="s">
        <v>2</v>
      </c>
      <c r="G3604" s="24" t="s">
        <v>3</v>
      </c>
      <c r="H3604" s="25">
        <v>42397</v>
      </c>
      <c r="I3604" s="12" t="s">
        <v>288</v>
      </c>
      <c r="J3604" s="12" t="s">
        <v>270</v>
      </c>
      <c r="K3604" s="12" t="s">
        <v>292</v>
      </c>
      <c r="L3604" s="24" t="s">
        <v>96</v>
      </c>
      <c r="M3604" s="24" t="s">
        <v>313</v>
      </c>
      <c r="N3604" t="s">
        <v>85</v>
      </c>
      <c r="O3604" s="24">
        <v>2</v>
      </c>
      <c r="P3604">
        <v>5</v>
      </c>
      <c r="Q3604">
        <v>5</v>
      </c>
      <c r="R3604">
        <v>23</v>
      </c>
      <c r="S3604" s="24">
        <v>4.5</v>
      </c>
      <c r="T3604" s="24">
        <v>8</v>
      </c>
      <c r="U3604" t="s">
        <v>13</v>
      </c>
      <c r="V3604" s="14" t="str">
        <f>VLOOKUP($U3604,look_up!$A$2:J3630,2,FALSE)</f>
        <v>Poliqueta</v>
      </c>
      <c r="W3604" s="14" t="str">
        <f>VLOOKUP($U3604,look_up!$A$2:K3630,3,FALSE)</f>
        <v>Family</v>
      </c>
      <c r="X3604" s="14" t="str">
        <f>VLOOKUP($U3604,look_up!$A$2:L3630,4,FALSE)</f>
        <v>NA</v>
      </c>
      <c r="Y3604" s="14" t="str">
        <f>VLOOKUP($U3604,look_up!A$2:K3630,5,FALSE)</f>
        <v>Animalia</v>
      </c>
      <c r="Z3604" s="14" t="str">
        <f>VLOOKUP($U3604,look_up!A$2:L3630,6,FALSE)</f>
        <v>Annelida</v>
      </c>
      <c r="AA3604" s="14" t="str">
        <f>VLOOKUP($U3604,look_up!A$2:M3630,7,FALSE)</f>
        <v>Polychaeta</v>
      </c>
      <c r="AB3604" s="14" t="str">
        <f>VLOOKUP($U3604,look_up!$A$2:P3630,8,FALSE)</f>
        <v>Sabellida</v>
      </c>
      <c r="AC3604" s="14" t="str">
        <f>VLOOKUP($U3604,look_up!$A$2:Q3630,9,FALSE)</f>
        <v>Sabellidae</v>
      </c>
      <c r="AD3604" s="14">
        <f>VLOOKUP($U3604,look_up!A$2:P3630,10,FALSE)</f>
        <v>985</v>
      </c>
      <c r="AE3604" s="16">
        <v>3</v>
      </c>
      <c r="AF3604" s="24" t="s">
        <v>216</v>
      </c>
      <c r="AG3604">
        <v>40</v>
      </c>
      <c r="AH3604" s="16" t="s">
        <v>301</v>
      </c>
      <c r="AI3604" s="16" t="s">
        <v>11</v>
      </c>
      <c r="AJ3604" s="16" t="s">
        <v>214</v>
      </c>
      <c r="AK3604" s="16" t="s">
        <v>13</v>
      </c>
      <c r="AL3604" s="16">
        <v>3</v>
      </c>
    </row>
    <row r="3605" spans="1:38" x14ac:dyDescent="0.3">
      <c r="A3605" s="24" t="s">
        <v>0</v>
      </c>
      <c r="B3605" t="s">
        <v>309</v>
      </c>
      <c r="C3605" t="s">
        <v>287</v>
      </c>
      <c r="D3605">
        <v>-27.178419999999999</v>
      </c>
      <c r="E3605">
        <v>-48.406959999999998</v>
      </c>
      <c r="F3605" s="24" t="s">
        <v>2</v>
      </c>
      <c r="G3605" s="24" t="s">
        <v>3</v>
      </c>
      <c r="H3605" s="25">
        <v>42397</v>
      </c>
      <c r="I3605" s="12" t="s">
        <v>288</v>
      </c>
      <c r="J3605" s="12" t="s">
        <v>270</v>
      </c>
      <c r="K3605" s="12" t="s">
        <v>292</v>
      </c>
      <c r="L3605" s="24" t="s">
        <v>96</v>
      </c>
      <c r="M3605" s="24" t="s">
        <v>313</v>
      </c>
      <c r="N3605" t="s">
        <v>85</v>
      </c>
      <c r="O3605" s="24">
        <v>3</v>
      </c>
      <c r="P3605">
        <v>5</v>
      </c>
      <c r="Q3605">
        <v>5</v>
      </c>
      <c r="R3605">
        <v>23</v>
      </c>
      <c r="S3605" s="24">
        <v>4.5</v>
      </c>
      <c r="T3605" s="24">
        <v>8</v>
      </c>
      <c r="U3605" t="s">
        <v>13</v>
      </c>
      <c r="V3605" s="14" t="str">
        <f>VLOOKUP($U3605,look_up!$A$2:J3631,2,FALSE)</f>
        <v>Poliqueta</v>
      </c>
      <c r="W3605" s="14" t="str">
        <f>VLOOKUP($U3605,look_up!$A$2:K3631,3,FALSE)</f>
        <v>Family</v>
      </c>
      <c r="X3605" s="14" t="str">
        <f>VLOOKUP($U3605,look_up!$A$2:L3631,4,FALSE)</f>
        <v>NA</v>
      </c>
      <c r="Y3605" s="14" t="str">
        <f>VLOOKUP($U3605,look_up!A$2:K3631,5,FALSE)</f>
        <v>Animalia</v>
      </c>
      <c r="Z3605" s="14" t="str">
        <f>VLOOKUP($U3605,look_up!A$2:L3631,6,FALSE)</f>
        <v>Annelida</v>
      </c>
      <c r="AA3605" s="14" t="str">
        <f>VLOOKUP($U3605,look_up!A$2:M3631,7,FALSE)</f>
        <v>Polychaeta</v>
      </c>
      <c r="AB3605" s="14" t="str">
        <f>VLOOKUP($U3605,look_up!$A$2:P3631,8,FALSE)</f>
        <v>Sabellida</v>
      </c>
      <c r="AC3605" s="14" t="str">
        <f>VLOOKUP($U3605,look_up!$A$2:Q3631,9,FALSE)</f>
        <v>Sabellidae</v>
      </c>
      <c r="AD3605" s="14">
        <f>VLOOKUP($U3605,look_up!A$2:P3631,10,FALSE)</f>
        <v>985</v>
      </c>
      <c r="AE3605" s="16">
        <v>0</v>
      </c>
      <c r="AF3605" s="24" t="s">
        <v>216</v>
      </c>
      <c r="AG3605">
        <v>40</v>
      </c>
      <c r="AH3605" s="16" t="s">
        <v>301</v>
      </c>
      <c r="AI3605" s="16" t="s">
        <v>11</v>
      </c>
      <c r="AJ3605" s="16" t="s">
        <v>214</v>
      </c>
      <c r="AK3605" s="16" t="s">
        <v>13</v>
      </c>
      <c r="AL3605" s="16">
        <v>0</v>
      </c>
    </row>
    <row r="3606" spans="1:38" x14ac:dyDescent="0.3">
      <c r="A3606" s="24" t="s">
        <v>0</v>
      </c>
      <c r="B3606" t="s">
        <v>310</v>
      </c>
      <c r="C3606" t="s">
        <v>289</v>
      </c>
      <c r="D3606">
        <v>-27.118390000000002</v>
      </c>
      <c r="E3606">
        <v>-48.519509999999997</v>
      </c>
      <c r="F3606" s="24" t="s">
        <v>2</v>
      </c>
      <c r="G3606" s="24" t="s">
        <v>3</v>
      </c>
      <c r="H3606" s="25">
        <v>42389</v>
      </c>
      <c r="I3606" s="12" t="s">
        <v>248</v>
      </c>
      <c r="J3606" s="12" t="s">
        <v>270</v>
      </c>
      <c r="K3606" s="12" t="s">
        <v>292</v>
      </c>
      <c r="L3606" s="24" t="s">
        <v>96</v>
      </c>
      <c r="M3606" s="24" t="s">
        <v>272</v>
      </c>
      <c r="N3606" t="s">
        <v>85</v>
      </c>
      <c r="O3606" s="24">
        <v>1</v>
      </c>
      <c r="P3606">
        <v>5</v>
      </c>
      <c r="Q3606">
        <v>5</v>
      </c>
      <c r="R3606">
        <v>28</v>
      </c>
      <c r="S3606" s="24">
        <v>2.2000000000000002</v>
      </c>
      <c r="T3606" s="24">
        <v>1.5</v>
      </c>
      <c r="U3606" t="s">
        <v>13</v>
      </c>
      <c r="V3606" s="14" t="str">
        <f>VLOOKUP($U3606,look_up!$A$2:J3632,2,FALSE)</f>
        <v>Poliqueta</v>
      </c>
      <c r="W3606" s="14" t="str">
        <f>VLOOKUP($U3606,look_up!$A$2:K3632,3,FALSE)</f>
        <v>Family</v>
      </c>
      <c r="X3606" s="14" t="str">
        <f>VLOOKUP($U3606,look_up!$A$2:L3632,4,FALSE)</f>
        <v>NA</v>
      </c>
      <c r="Y3606" s="14" t="str">
        <f>VLOOKUP($U3606,look_up!A$2:K3632,5,FALSE)</f>
        <v>Animalia</v>
      </c>
      <c r="Z3606" s="14" t="str">
        <f>VLOOKUP($U3606,look_up!A$2:L3632,6,FALSE)</f>
        <v>Annelida</v>
      </c>
      <c r="AA3606" s="14" t="str">
        <f>VLOOKUP($U3606,look_up!A$2:M3632,7,FALSE)</f>
        <v>Polychaeta</v>
      </c>
      <c r="AB3606" s="14" t="str">
        <f>VLOOKUP($U3606,look_up!$A$2:P3632,8,FALSE)</f>
        <v>Sabellida</v>
      </c>
      <c r="AC3606" s="14" t="str">
        <f>VLOOKUP($U3606,look_up!$A$2:Q3632,9,FALSE)</f>
        <v>Sabellidae</v>
      </c>
      <c r="AD3606" s="14">
        <f>VLOOKUP($U3606,look_up!A$2:P3632,10,FALSE)</f>
        <v>985</v>
      </c>
      <c r="AE3606" s="16">
        <v>2</v>
      </c>
      <c r="AF3606" s="24" t="s">
        <v>216</v>
      </c>
      <c r="AG3606">
        <v>40</v>
      </c>
      <c r="AH3606" s="16" t="s">
        <v>301</v>
      </c>
      <c r="AI3606" s="16" t="s">
        <v>11</v>
      </c>
      <c r="AJ3606" s="16" t="s">
        <v>214</v>
      </c>
      <c r="AK3606" s="16" t="s">
        <v>13</v>
      </c>
      <c r="AL3606" s="16">
        <v>2</v>
      </c>
    </row>
    <row r="3607" spans="1:38" x14ac:dyDescent="0.3">
      <c r="A3607" s="24" t="s">
        <v>0</v>
      </c>
      <c r="B3607" t="s">
        <v>310</v>
      </c>
      <c r="C3607" t="s">
        <v>289</v>
      </c>
      <c r="D3607">
        <v>-27.118390000000002</v>
      </c>
      <c r="E3607">
        <v>-48.519509999999997</v>
      </c>
      <c r="F3607" s="24" t="s">
        <v>2</v>
      </c>
      <c r="G3607" s="24" t="s">
        <v>3</v>
      </c>
      <c r="H3607" s="25">
        <v>42389</v>
      </c>
      <c r="I3607" s="12" t="s">
        <v>248</v>
      </c>
      <c r="J3607" s="12" t="s">
        <v>270</v>
      </c>
      <c r="K3607" s="12" t="s">
        <v>292</v>
      </c>
      <c r="L3607" s="24" t="s">
        <v>96</v>
      </c>
      <c r="M3607" s="24" t="s">
        <v>272</v>
      </c>
      <c r="N3607" t="s">
        <v>85</v>
      </c>
      <c r="O3607" s="24">
        <v>2</v>
      </c>
      <c r="P3607">
        <v>5</v>
      </c>
      <c r="Q3607">
        <v>5</v>
      </c>
      <c r="R3607">
        <v>28</v>
      </c>
      <c r="S3607" s="24">
        <v>2.2000000000000002</v>
      </c>
      <c r="T3607" s="24">
        <v>1.5</v>
      </c>
      <c r="U3607" t="s">
        <v>13</v>
      </c>
      <c r="V3607" s="14" t="str">
        <f>VLOOKUP($U3607,look_up!$A$2:J3633,2,FALSE)</f>
        <v>Poliqueta</v>
      </c>
      <c r="W3607" s="14" t="str">
        <f>VLOOKUP($U3607,look_up!$A$2:K3633,3,FALSE)</f>
        <v>Family</v>
      </c>
      <c r="X3607" s="14" t="str">
        <f>VLOOKUP($U3607,look_up!$A$2:L3633,4,FALSE)</f>
        <v>NA</v>
      </c>
      <c r="Y3607" s="14" t="str">
        <f>VLOOKUP($U3607,look_up!A$2:K3633,5,FALSE)</f>
        <v>Animalia</v>
      </c>
      <c r="Z3607" s="14" t="str">
        <f>VLOOKUP($U3607,look_up!A$2:L3633,6,FALSE)</f>
        <v>Annelida</v>
      </c>
      <c r="AA3607" s="14" t="str">
        <f>VLOOKUP($U3607,look_up!A$2:M3633,7,FALSE)</f>
        <v>Polychaeta</v>
      </c>
      <c r="AB3607" s="14" t="str">
        <f>VLOOKUP($U3607,look_up!$A$2:P3633,8,FALSE)</f>
        <v>Sabellida</v>
      </c>
      <c r="AC3607" s="14" t="str">
        <f>VLOOKUP($U3607,look_up!$A$2:Q3633,9,FALSE)</f>
        <v>Sabellidae</v>
      </c>
      <c r="AD3607" s="14">
        <f>VLOOKUP($U3607,look_up!A$2:P3633,10,FALSE)</f>
        <v>985</v>
      </c>
      <c r="AE3607" s="16">
        <v>1</v>
      </c>
      <c r="AF3607" s="24" t="s">
        <v>216</v>
      </c>
      <c r="AG3607">
        <v>40</v>
      </c>
      <c r="AH3607" s="16" t="s">
        <v>301</v>
      </c>
      <c r="AI3607" s="16" t="s">
        <v>11</v>
      </c>
      <c r="AJ3607" s="16" t="s">
        <v>214</v>
      </c>
      <c r="AK3607" s="16" t="s">
        <v>13</v>
      </c>
      <c r="AL3607" s="16">
        <v>1</v>
      </c>
    </row>
    <row r="3608" spans="1:38" x14ac:dyDescent="0.3">
      <c r="A3608" s="24" t="s">
        <v>0</v>
      </c>
      <c r="B3608" t="s">
        <v>310</v>
      </c>
      <c r="C3608" t="s">
        <v>289</v>
      </c>
      <c r="D3608">
        <v>-27.118390000000002</v>
      </c>
      <c r="E3608">
        <v>-48.519509999999997</v>
      </c>
      <c r="F3608" s="24" t="s">
        <v>2</v>
      </c>
      <c r="G3608" s="24" t="s">
        <v>3</v>
      </c>
      <c r="H3608" s="25">
        <v>42389</v>
      </c>
      <c r="I3608" s="12" t="s">
        <v>248</v>
      </c>
      <c r="J3608" s="12" t="s">
        <v>270</v>
      </c>
      <c r="K3608" s="12" t="s">
        <v>292</v>
      </c>
      <c r="L3608" s="24" t="s">
        <v>96</v>
      </c>
      <c r="M3608" s="24" t="s">
        <v>272</v>
      </c>
      <c r="N3608" t="s">
        <v>85</v>
      </c>
      <c r="O3608" s="24">
        <v>3</v>
      </c>
      <c r="P3608">
        <v>5</v>
      </c>
      <c r="Q3608">
        <v>5</v>
      </c>
      <c r="R3608">
        <v>28</v>
      </c>
      <c r="S3608" s="24">
        <v>2.2000000000000002</v>
      </c>
      <c r="T3608" s="24">
        <v>1.5</v>
      </c>
      <c r="U3608" t="s">
        <v>13</v>
      </c>
      <c r="V3608" s="14" t="str">
        <f>VLOOKUP($U3608,look_up!$A$2:J3634,2,FALSE)</f>
        <v>Poliqueta</v>
      </c>
      <c r="W3608" s="14" t="str">
        <f>VLOOKUP($U3608,look_up!$A$2:K3634,3,FALSE)</f>
        <v>Family</v>
      </c>
      <c r="X3608" s="14" t="str">
        <f>VLOOKUP($U3608,look_up!$A$2:L3634,4,FALSE)</f>
        <v>NA</v>
      </c>
      <c r="Y3608" s="14" t="str">
        <f>VLOOKUP($U3608,look_up!A$2:K3634,5,FALSE)</f>
        <v>Animalia</v>
      </c>
      <c r="Z3608" s="14" t="str">
        <f>VLOOKUP($U3608,look_up!A$2:L3634,6,FALSE)</f>
        <v>Annelida</v>
      </c>
      <c r="AA3608" s="14" t="str">
        <f>VLOOKUP($U3608,look_up!A$2:M3634,7,FALSE)</f>
        <v>Polychaeta</v>
      </c>
      <c r="AB3608" s="14" t="str">
        <f>VLOOKUP($U3608,look_up!$A$2:P3634,8,FALSE)</f>
        <v>Sabellida</v>
      </c>
      <c r="AC3608" s="14" t="str">
        <f>VLOOKUP($U3608,look_up!$A$2:Q3634,9,FALSE)</f>
        <v>Sabellidae</v>
      </c>
      <c r="AD3608" s="14">
        <f>VLOOKUP($U3608,look_up!A$2:P3634,10,FALSE)</f>
        <v>985</v>
      </c>
      <c r="AE3608" s="16">
        <v>1</v>
      </c>
      <c r="AF3608" s="24" t="s">
        <v>216</v>
      </c>
      <c r="AG3608">
        <v>40</v>
      </c>
      <c r="AH3608" s="16" t="s">
        <v>301</v>
      </c>
      <c r="AI3608" s="16" t="s">
        <v>11</v>
      </c>
      <c r="AJ3608" s="16" t="s">
        <v>214</v>
      </c>
      <c r="AK3608" s="16" t="s">
        <v>13</v>
      </c>
      <c r="AL3608" s="16">
        <v>1</v>
      </c>
    </row>
    <row r="3609" spans="1:38" x14ac:dyDescent="0.3">
      <c r="A3609" s="24" t="s">
        <v>0</v>
      </c>
      <c r="B3609" t="s">
        <v>311</v>
      </c>
      <c r="C3609" t="s">
        <v>290</v>
      </c>
      <c r="D3609">
        <v>-27.11862</v>
      </c>
      <c r="E3609">
        <v>-48.514699999999998</v>
      </c>
      <c r="F3609" s="24" t="s">
        <v>2</v>
      </c>
      <c r="G3609" s="24" t="s">
        <v>3</v>
      </c>
      <c r="H3609" s="25">
        <v>42389</v>
      </c>
      <c r="I3609" s="12" t="s">
        <v>248</v>
      </c>
      <c r="J3609" s="12" t="s">
        <v>270</v>
      </c>
      <c r="K3609" s="12" t="s">
        <v>292</v>
      </c>
      <c r="L3609" s="24" t="s">
        <v>96</v>
      </c>
      <c r="M3609" s="24" t="s">
        <v>272</v>
      </c>
      <c r="N3609" t="s">
        <v>85</v>
      </c>
      <c r="O3609" s="24">
        <v>1</v>
      </c>
      <c r="P3609">
        <v>5</v>
      </c>
      <c r="Q3609">
        <v>5</v>
      </c>
      <c r="R3609">
        <v>28</v>
      </c>
      <c r="S3609" s="24">
        <v>2.2000000000000002</v>
      </c>
      <c r="T3609" s="24">
        <v>2</v>
      </c>
      <c r="U3609" t="s">
        <v>13</v>
      </c>
      <c r="V3609" s="14" t="str">
        <f>VLOOKUP($U3609,look_up!$A$2:J3635,2,FALSE)</f>
        <v>Poliqueta</v>
      </c>
      <c r="W3609" s="14" t="str">
        <f>VLOOKUP($U3609,look_up!$A$2:K3635,3,FALSE)</f>
        <v>Family</v>
      </c>
      <c r="X3609" s="14" t="str">
        <f>VLOOKUP($U3609,look_up!$A$2:L3635,4,FALSE)</f>
        <v>NA</v>
      </c>
      <c r="Y3609" s="14" t="str">
        <f>VLOOKUP($U3609,look_up!A$2:K3635,5,FALSE)</f>
        <v>Animalia</v>
      </c>
      <c r="Z3609" s="14" t="str">
        <f>VLOOKUP($U3609,look_up!A$2:L3635,6,FALSE)</f>
        <v>Annelida</v>
      </c>
      <c r="AA3609" s="14" t="str">
        <f>VLOOKUP($U3609,look_up!A$2:M3635,7,FALSE)</f>
        <v>Polychaeta</v>
      </c>
      <c r="AB3609" s="14" t="str">
        <f>VLOOKUP($U3609,look_up!$A$2:P3635,8,FALSE)</f>
        <v>Sabellida</v>
      </c>
      <c r="AC3609" s="14" t="str">
        <f>VLOOKUP($U3609,look_up!$A$2:Q3635,9,FALSE)</f>
        <v>Sabellidae</v>
      </c>
      <c r="AD3609" s="14">
        <f>VLOOKUP($U3609,look_up!A$2:P3635,10,FALSE)</f>
        <v>985</v>
      </c>
      <c r="AE3609" s="16">
        <v>0</v>
      </c>
      <c r="AF3609" s="24" t="s">
        <v>216</v>
      </c>
      <c r="AG3609">
        <v>40</v>
      </c>
      <c r="AH3609" s="16" t="s">
        <v>301</v>
      </c>
      <c r="AI3609" s="16" t="s">
        <v>11</v>
      </c>
      <c r="AJ3609" s="16" t="s">
        <v>214</v>
      </c>
      <c r="AK3609" s="16" t="s">
        <v>13</v>
      </c>
      <c r="AL3609" s="16">
        <v>0</v>
      </c>
    </row>
    <row r="3610" spans="1:38" x14ac:dyDescent="0.3">
      <c r="A3610" s="24" t="s">
        <v>0</v>
      </c>
      <c r="B3610" t="s">
        <v>311</v>
      </c>
      <c r="C3610" t="s">
        <v>290</v>
      </c>
      <c r="D3610">
        <v>-27.11862</v>
      </c>
      <c r="E3610">
        <v>-48.514699999999998</v>
      </c>
      <c r="F3610" s="24" t="s">
        <v>2</v>
      </c>
      <c r="G3610" s="24" t="s">
        <v>3</v>
      </c>
      <c r="H3610" s="25">
        <v>42389</v>
      </c>
      <c r="I3610" s="12" t="s">
        <v>248</v>
      </c>
      <c r="J3610" s="12" t="s">
        <v>270</v>
      </c>
      <c r="K3610" s="12" t="s">
        <v>292</v>
      </c>
      <c r="L3610" s="24" t="s">
        <v>96</v>
      </c>
      <c r="M3610" s="24" t="s">
        <v>272</v>
      </c>
      <c r="N3610" t="s">
        <v>85</v>
      </c>
      <c r="O3610" s="24">
        <v>2</v>
      </c>
      <c r="P3610">
        <v>5</v>
      </c>
      <c r="Q3610">
        <v>5</v>
      </c>
      <c r="R3610">
        <v>28</v>
      </c>
      <c r="S3610" s="24">
        <v>2.2000000000000002</v>
      </c>
      <c r="T3610" s="24">
        <v>2</v>
      </c>
      <c r="U3610" t="s">
        <v>13</v>
      </c>
      <c r="V3610" s="14" t="str">
        <f>VLOOKUP($U3610,look_up!$A$2:J3636,2,FALSE)</f>
        <v>Poliqueta</v>
      </c>
      <c r="W3610" s="14" t="str">
        <f>VLOOKUP($U3610,look_up!$A$2:K3636,3,FALSE)</f>
        <v>Family</v>
      </c>
      <c r="X3610" s="14" t="str">
        <f>VLOOKUP($U3610,look_up!$A$2:L3636,4,FALSE)</f>
        <v>NA</v>
      </c>
      <c r="Y3610" s="14" t="str">
        <f>VLOOKUP($U3610,look_up!A$2:K3636,5,FALSE)</f>
        <v>Animalia</v>
      </c>
      <c r="Z3610" s="14" t="str">
        <f>VLOOKUP($U3610,look_up!A$2:L3636,6,FALSE)</f>
        <v>Annelida</v>
      </c>
      <c r="AA3610" s="14" t="str">
        <f>VLOOKUP($U3610,look_up!A$2:M3636,7,FALSE)</f>
        <v>Polychaeta</v>
      </c>
      <c r="AB3610" s="14" t="str">
        <f>VLOOKUP($U3610,look_up!$A$2:P3636,8,FALSE)</f>
        <v>Sabellida</v>
      </c>
      <c r="AC3610" s="14" t="str">
        <f>VLOOKUP($U3610,look_up!$A$2:Q3636,9,FALSE)</f>
        <v>Sabellidae</v>
      </c>
      <c r="AD3610" s="14">
        <f>VLOOKUP($U3610,look_up!A$2:P3636,10,FALSE)</f>
        <v>985</v>
      </c>
      <c r="AE3610" s="16">
        <v>0</v>
      </c>
      <c r="AF3610" s="24" t="s">
        <v>216</v>
      </c>
      <c r="AG3610">
        <v>40</v>
      </c>
      <c r="AH3610" s="16" t="s">
        <v>301</v>
      </c>
      <c r="AI3610" s="16" t="s">
        <v>11</v>
      </c>
      <c r="AJ3610" s="16" t="s">
        <v>214</v>
      </c>
      <c r="AK3610" s="16" t="s">
        <v>13</v>
      </c>
      <c r="AL3610" s="16">
        <v>0</v>
      </c>
    </row>
    <row r="3611" spans="1:38" x14ac:dyDescent="0.3">
      <c r="A3611" s="24" t="s">
        <v>0</v>
      </c>
      <c r="B3611" t="s">
        <v>311</v>
      </c>
      <c r="C3611" t="s">
        <v>290</v>
      </c>
      <c r="D3611">
        <v>-27.11862</v>
      </c>
      <c r="E3611">
        <v>-48.514699999999998</v>
      </c>
      <c r="F3611" s="24" t="s">
        <v>2</v>
      </c>
      <c r="G3611" s="24" t="s">
        <v>3</v>
      </c>
      <c r="H3611" s="25">
        <v>42389</v>
      </c>
      <c r="I3611" s="12" t="s">
        <v>248</v>
      </c>
      <c r="J3611" s="12" t="s">
        <v>270</v>
      </c>
      <c r="K3611" s="12" t="s">
        <v>292</v>
      </c>
      <c r="L3611" s="24" t="s">
        <v>96</v>
      </c>
      <c r="M3611" s="24" t="s">
        <v>272</v>
      </c>
      <c r="N3611" t="s">
        <v>85</v>
      </c>
      <c r="O3611" s="24">
        <v>3</v>
      </c>
      <c r="P3611">
        <v>5</v>
      </c>
      <c r="Q3611">
        <v>5</v>
      </c>
      <c r="R3611">
        <v>28</v>
      </c>
      <c r="S3611" s="24">
        <v>2.2000000000000002</v>
      </c>
      <c r="T3611" s="24">
        <v>2</v>
      </c>
      <c r="U3611" t="s">
        <v>13</v>
      </c>
      <c r="V3611" s="14" t="str">
        <f>VLOOKUP($U3611,look_up!$A$2:J3637,2,FALSE)</f>
        <v>Poliqueta</v>
      </c>
      <c r="W3611" s="14" t="str">
        <f>VLOOKUP($U3611,look_up!$A$2:K3637,3,FALSE)</f>
        <v>Family</v>
      </c>
      <c r="X3611" s="14" t="str">
        <f>VLOOKUP($U3611,look_up!$A$2:L3637,4,FALSE)</f>
        <v>NA</v>
      </c>
      <c r="Y3611" s="14" t="str">
        <f>VLOOKUP($U3611,look_up!A$2:K3637,5,FALSE)</f>
        <v>Animalia</v>
      </c>
      <c r="Z3611" s="14" t="str">
        <f>VLOOKUP($U3611,look_up!A$2:L3637,6,FALSE)</f>
        <v>Annelida</v>
      </c>
      <c r="AA3611" s="14" t="str">
        <f>VLOOKUP($U3611,look_up!A$2:M3637,7,FALSE)</f>
        <v>Polychaeta</v>
      </c>
      <c r="AB3611" s="14" t="str">
        <f>VLOOKUP($U3611,look_up!$A$2:P3637,8,FALSE)</f>
        <v>Sabellida</v>
      </c>
      <c r="AC3611" s="14" t="str">
        <f>VLOOKUP($U3611,look_up!$A$2:Q3637,9,FALSE)</f>
        <v>Sabellidae</v>
      </c>
      <c r="AD3611" s="14">
        <f>VLOOKUP($U3611,look_up!A$2:P3637,10,FALSE)</f>
        <v>985</v>
      </c>
      <c r="AE3611" s="16">
        <v>0</v>
      </c>
      <c r="AF3611" s="24" t="s">
        <v>216</v>
      </c>
      <c r="AG3611">
        <v>40</v>
      </c>
      <c r="AH3611" s="16" t="s">
        <v>301</v>
      </c>
      <c r="AI3611" s="16" t="s">
        <v>11</v>
      </c>
      <c r="AJ3611" s="16" t="s">
        <v>214</v>
      </c>
      <c r="AK3611" s="16" t="s">
        <v>13</v>
      </c>
      <c r="AL3611" s="16">
        <v>0</v>
      </c>
    </row>
    <row r="3612" spans="1:38" x14ac:dyDescent="0.3">
      <c r="A3612" s="24" t="s">
        <v>0</v>
      </c>
      <c r="B3612" t="s">
        <v>306</v>
      </c>
      <c r="C3612" t="s">
        <v>268</v>
      </c>
      <c r="D3612">
        <v>-27.609590000000001</v>
      </c>
      <c r="E3612">
        <v>-48.387419999999999</v>
      </c>
      <c r="F3612" s="24" t="s">
        <v>2</v>
      </c>
      <c r="G3612" s="24" t="s">
        <v>3</v>
      </c>
      <c r="H3612" s="25">
        <v>42033</v>
      </c>
      <c r="I3612" s="12" t="s">
        <v>269</v>
      </c>
      <c r="J3612" s="12" t="s">
        <v>270</v>
      </c>
      <c r="K3612" s="12" t="s">
        <v>271</v>
      </c>
      <c r="L3612" s="24" t="s">
        <v>96</v>
      </c>
      <c r="M3612" s="24" t="s">
        <v>272</v>
      </c>
      <c r="N3612" t="s">
        <v>85</v>
      </c>
      <c r="O3612" s="24">
        <v>1</v>
      </c>
      <c r="P3612">
        <v>5</v>
      </c>
      <c r="Q3612">
        <v>5</v>
      </c>
      <c r="R3612">
        <v>19</v>
      </c>
      <c r="S3612" s="24">
        <v>5</v>
      </c>
      <c r="T3612" s="24">
        <v>5.2</v>
      </c>
      <c r="U3612" t="s">
        <v>12</v>
      </c>
      <c r="V3612" s="14" t="str">
        <f>VLOOKUP($U3612,look_up!$A$2:J3638,2,FALSE)</f>
        <v>Poliqueta</v>
      </c>
      <c r="W3612" s="14" t="str">
        <f>VLOOKUP($U3612,look_up!$A$2:K3638,3,FALSE)</f>
        <v>Family</v>
      </c>
      <c r="X3612" s="14" t="str">
        <f>VLOOKUP($U3612,look_up!$A$2:L3638,4,FALSE)</f>
        <v>NA</v>
      </c>
      <c r="Y3612" s="14" t="str">
        <f>VLOOKUP($U3612,look_up!A$2:K3638,5,FALSE)</f>
        <v>Animalia</v>
      </c>
      <c r="Z3612" s="14" t="str">
        <f>VLOOKUP($U3612,look_up!A$2:L3638,6,FALSE)</f>
        <v>Annelida</v>
      </c>
      <c r="AA3612" s="14" t="str">
        <f>VLOOKUP($U3612,look_up!A$2:M3638,7,FALSE)</f>
        <v>Polychaeta</v>
      </c>
      <c r="AB3612" s="14" t="str">
        <f>VLOOKUP($U3612,look_up!$A$2:P3638,8,FALSE)</f>
        <v>Sabellida</v>
      </c>
      <c r="AC3612" s="14" t="str">
        <f>VLOOKUP($U3612,look_up!$A$2:Q3638,9,FALSE)</f>
        <v>Serpulidae</v>
      </c>
      <c r="AD3612" s="14">
        <f>VLOOKUP($U3612,look_up!A$2:P3638,10,FALSE)</f>
        <v>988</v>
      </c>
      <c r="AE3612" s="16">
        <v>0</v>
      </c>
      <c r="AF3612" s="24" t="s">
        <v>216</v>
      </c>
      <c r="AG3612">
        <v>40</v>
      </c>
      <c r="AH3612" s="16" t="s">
        <v>301</v>
      </c>
      <c r="AI3612" s="16" t="s">
        <v>11</v>
      </c>
      <c r="AJ3612" s="16" t="s">
        <v>214</v>
      </c>
      <c r="AK3612" s="16" t="s">
        <v>12</v>
      </c>
      <c r="AL3612" s="16">
        <v>0</v>
      </c>
    </row>
    <row r="3613" spans="1:38" x14ac:dyDescent="0.3">
      <c r="A3613" s="24" t="s">
        <v>0</v>
      </c>
      <c r="B3613" t="s">
        <v>306</v>
      </c>
      <c r="C3613" t="s">
        <v>268</v>
      </c>
      <c r="D3613">
        <v>-27.609590000000001</v>
      </c>
      <c r="E3613">
        <v>-48.387419999999999</v>
      </c>
      <c r="F3613" s="24" t="s">
        <v>2</v>
      </c>
      <c r="G3613" s="24" t="s">
        <v>3</v>
      </c>
      <c r="H3613" s="25">
        <v>42033</v>
      </c>
      <c r="I3613" s="12" t="s">
        <v>269</v>
      </c>
      <c r="J3613" s="12" t="s">
        <v>270</v>
      </c>
      <c r="K3613" s="12" t="s">
        <v>271</v>
      </c>
      <c r="L3613" s="24" t="s">
        <v>96</v>
      </c>
      <c r="M3613" s="24" t="s">
        <v>272</v>
      </c>
      <c r="N3613" t="s">
        <v>85</v>
      </c>
      <c r="O3613" s="24">
        <v>2</v>
      </c>
      <c r="P3613">
        <v>5</v>
      </c>
      <c r="Q3613">
        <v>5</v>
      </c>
      <c r="R3613">
        <v>19</v>
      </c>
      <c r="S3613" s="24">
        <v>5</v>
      </c>
      <c r="T3613" s="24">
        <v>5.2</v>
      </c>
      <c r="U3613" t="s">
        <v>12</v>
      </c>
      <c r="V3613" s="14" t="str">
        <f>VLOOKUP($U3613,look_up!$A$2:J3639,2,FALSE)</f>
        <v>Poliqueta</v>
      </c>
      <c r="W3613" s="14" t="str">
        <f>VLOOKUP($U3613,look_up!$A$2:K3639,3,FALSE)</f>
        <v>Family</v>
      </c>
      <c r="X3613" s="14" t="str">
        <f>VLOOKUP($U3613,look_up!$A$2:L3639,4,FALSE)</f>
        <v>NA</v>
      </c>
      <c r="Y3613" s="14" t="str">
        <f>VLOOKUP($U3613,look_up!A$2:K3639,5,FALSE)</f>
        <v>Animalia</v>
      </c>
      <c r="Z3613" s="14" t="str">
        <f>VLOOKUP($U3613,look_up!A$2:L3639,6,FALSE)</f>
        <v>Annelida</v>
      </c>
      <c r="AA3613" s="14" t="str">
        <f>VLOOKUP($U3613,look_up!A$2:M3639,7,FALSE)</f>
        <v>Polychaeta</v>
      </c>
      <c r="AB3613" s="14" t="str">
        <f>VLOOKUP($U3613,look_up!$A$2:P3639,8,FALSE)</f>
        <v>Sabellida</v>
      </c>
      <c r="AC3613" s="14" t="str">
        <f>VLOOKUP($U3613,look_up!$A$2:Q3639,9,FALSE)</f>
        <v>Serpulidae</v>
      </c>
      <c r="AD3613" s="14">
        <f>VLOOKUP($U3613,look_up!A$2:P3639,10,FALSE)</f>
        <v>988</v>
      </c>
      <c r="AE3613" s="16">
        <v>0</v>
      </c>
      <c r="AF3613" s="24" t="s">
        <v>216</v>
      </c>
      <c r="AG3613">
        <v>40</v>
      </c>
      <c r="AH3613" s="16" t="s">
        <v>301</v>
      </c>
      <c r="AI3613" s="16" t="s">
        <v>11</v>
      </c>
      <c r="AJ3613" s="16" t="s">
        <v>214</v>
      </c>
      <c r="AK3613" s="16" t="s">
        <v>12</v>
      </c>
      <c r="AL3613" s="16">
        <v>0</v>
      </c>
    </row>
    <row r="3614" spans="1:38" x14ac:dyDescent="0.3">
      <c r="A3614" s="24" t="s">
        <v>0</v>
      </c>
      <c r="B3614" t="s">
        <v>306</v>
      </c>
      <c r="C3614" t="s">
        <v>268</v>
      </c>
      <c r="D3614">
        <v>-27.609590000000001</v>
      </c>
      <c r="E3614">
        <v>-48.387419999999999</v>
      </c>
      <c r="F3614" s="24" t="s">
        <v>2</v>
      </c>
      <c r="G3614" s="24" t="s">
        <v>3</v>
      </c>
      <c r="H3614" s="25">
        <v>42033</v>
      </c>
      <c r="I3614" s="12" t="s">
        <v>269</v>
      </c>
      <c r="J3614" s="12" t="s">
        <v>270</v>
      </c>
      <c r="K3614" s="12" t="s">
        <v>271</v>
      </c>
      <c r="L3614" s="24" t="s">
        <v>96</v>
      </c>
      <c r="M3614" s="24" t="s">
        <v>272</v>
      </c>
      <c r="N3614" t="s">
        <v>85</v>
      </c>
      <c r="O3614" s="24">
        <v>3</v>
      </c>
      <c r="P3614">
        <v>5</v>
      </c>
      <c r="Q3614">
        <v>5</v>
      </c>
      <c r="R3614">
        <v>19</v>
      </c>
      <c r="S3614" s="24">
        <v>5</v>
      </c>
      <c r="T3614" s="24">
        <v>5.2</v>
      </c>
      <c r="U3614" t="s">
        <v>12</v>
      </c>
      <c r="V3614" s="14" t="str">
        <f>VLOOKUP($U3614,look_up!$A$2:J3640,2,FALSE)</f>
        <v>Poliqueta</v>
      </c>
      <c r="W3614" s="14" t="str">
        <f>VLOOKUP($U3614,look_up!$A$2:K3640,3,FALSE)</f>
        <v>Family</v>
      </c>
      <c r="X3614" s="14" t="str">
        <f>VLOOKUP($U3614,look_up!$A$2:L3640,4,FALSE)</f>
        <v>NA</v>
      </c>
      <c r="Y3614" s="14" t="str">
        <f>VLOOKUP($U3614,look_up!A$2:K3640,5,FALSE)</f>
        <v>Animalia</v>
      </c>
      <c r="Z3614" s="14" t="str">
        <f>VLOOKUP($U3614,look_up!A$2:L3640,6,FALSE)</f>
        <v>Annelida</v>
      </c>
      <c r="AA3614" s="14" t="str">
        <f>VLOOKUP($U3614,look_up!A$2:M3640,7,FALSE)</f>
        <v>Polychaeta</v>
      </c>
      <c r="AB3614" s="14" t="str">
        <f>VLOOKUP($U3614,look_up!$A$2:P3640,8,FALSE)</f>
        <v>Sabellida</v>
      </c>
      <c r="AC3614" s="14" t="str">
        <f>VLOOKUP($U3614,look_up!$A$2:Q3640,9,FALSE)</f>
        <v>Serpulidae</v>
      </c>
      <c r="AD3614" s="14">
        <f>VLOOKUP($U3614,look_up!A$2:P3640,10,FALSE)</f>
        <v>988</v>
      </c>
      <c r="AE3614" s="16">
        <v>0</v>
      </c>
      <c r="AF3614" s="24" t="s">
        <v>216</v>
      </c>
      <c r="AG3614">
        <v>40</v>
      </c>
      <c r="AH3614" s="16" t="s">
        <v>301</v>
      </c>
      <c r="AI3614" s="16" t="s">
        <v>11</v>
      </c>
      <c r="AJ3614" s="16" t="s">
        <v>214</v>
      </c>
      <c r="AK3614" s="16" t="s">
        <v>12</v>
      </c>
      <c r="AL3614" s="16">
        <v>0</v>
      </c>
    </row>
    <row r="3615" spans="1:38" x14ac:dyDescent="0.3">
      <c r="A3615" s="24" t="s">
        <v>0</v>
      </c>
      <c r="B3615" t="s">
        <v>307</v>
      </c>
      <c r="C3615" t="s">
        <v>274</v>
      </c>
      <c r="D3615">
        <v>-27.488160000000001</v>
      </c>
      <c r="E3615">
        <v>-48.365229999999997</v>
      </c>
      <c r="F3615" s="24" t="s">
        <v>2</v>
      </c>
      <c r="G3615" s="24" t="s">
        <v>3</v>
      </c>
      <c r="H3615" s="25">
        <v>42038</v>
      </c>
      <c r="I3615" s="12" t="s">
        <v>100</v>
      </c>
      <c r="J3615" s="12" t="s">
        <v>245</v>
      </c>
      <c r="K3615" s="12" t="s">
        <v>271</v>
      </c>
      <c r="L3615" s="24" t="s">
        <v>96</v>
      </c>
      <c r="M3615" s="24" t="s">
        <v>272</v>
      </c>
      <c r="N3615" t="s">
        <v>85</v>
      </c>
      <c r="O3615" s="24">
        <v>1</v>
      </c>
      <c r="P3615">
        <v>5</v>
      </c>
      <c r="Q3615">
        <v>5</v>
      </c>
      <c r="R3615">
        <v>23</v>
      </c>
      <c r="S3615" s="24">
        <v>4.8</v>
      </c>
      <c r="T3615" s="24">
        <v>2.4</v>
      </c>
      <c r="U3615" t="s">
        <v>12</v>
      </c>
      <c r="V3615" s="14" t="str">
        <f>VLOOKUP($U3615,look_up!$A$2:J3641,2,FALSE)</f>
        <v>Poliqueta</v>
      </c>
      <c r="W3615" s="14" t="str">
        <f>VLOOKUP($U3615,look_up!$A$2:K3641,3,FALSE)</f>
        <v>Family</v>
      </c>
      <c r="X3615" s="14" t="str">
        <f>VLOOKUP($U3615,look_up!$A$2:L3641,4,FALSE)</f>
        <v>NA</v>
      </c>
      <c r="Y3615" s="14" t="str">
        <f>VLOOKUP($U3615,look_up!A$2:K3641,5,FALSE)</f>
        <v>Animalia</v>
      </c>
      <c r="Z3615" s="14" t="str">
        <f>VLOOKUP($U3615,look_up!A$2:L3641,6,FALSE)</f>
        <v>Annelida</v>
      </c>
      <c r="AA3615" s="14" t="str">
        <f>VLOOKUP($U3615,look_up!A$2:M3641,7,FALSE)</f>
        <v>Polychaeta</v>
      </c>
      <c r="AB3615" s="14" t="str">
        <f>VLOOKUP($U3615,look_up!$A$2:P3641,8,FALSE)</f>
        <v>Sabellida</v>
      </c>
      <c r="AC3615" s="14" t="str">
        <f>VLOOKUP($U3615,look_up!$A$2:Q3641,9,FALSE)</f>
        <v>Serpulidae</v>
      </c>
      <c r="AD3615" s="14">
        <f>VLOOKUP($U3615,look_up!A$2:P3641,10,FALSE)</f>
        <v>988</v>
      </c>
      <c r="AE3615" s="16">
        <v>0</v>
      </c>
      <c r="AF3615" s="24" t="s">
        <v>216</v>
      </c>
      <c r="AG3615">
        <v>40</v>
      </c>
      <c r="AH3615" s="16" t="s">
        <v>301</v>
      </c>
      <c r="AI3615" s="16" t="s">
        <v>11</v>
      </c>
      <c r="AJ3615" s="16" t="s">
        <v>214</v>
      </c>
      <c r="AK3615" s="16" t="s">
        <v>12</v>
      </c>
      <c r="AL3615" s="16">
        <v>0</v>
      </c>
    </row>
    <row r="3616" spans="1:38" x14ac:dyDescent="0.3">
      <c r="A3616" s="24" t="s">
        <v>0</v>
      </c>
      <c r="B3616" t="s">
        <v>307</v>
      </c>
      <c r="C3616" t="s">
        <v>274</v>
      </c>
      <c r="D3616">
        <v>-27.488160000000001</v>
      </c>
      <c r="E3616">
        <v>-48.365229999999997</v>
      </c>
      <c r="F3616" s="24" t="s">
        <v>2</v>
      </c>
      <c r="G3616" s="24" t="s">
        <v>3</v>
      </c>
      <c r="H3616" s="25">
        <v>42038</v>
      </c>
      <c r="I3616" s="12" t="s">
        <v>100</v>
      </c>
      <c r="J3616" s="12" t="s">
        <v>245</v>
      </c>
      <c r="K3616" s="12" t="s">
        <v>271</v>
      </c>
      <c r="L3616" s="24" t="s">
        <v>96</v>
      </c>
      <c r="M3616" s="24" t="s">
        <v>272</v>
      </c>
      <c r="N3616" t="s">
        <v>85</v>
      </c>
      <c r="O3616" s="24">
        <v>2</v>
      </c>
      <c r="P3616">
        <v>5</v>
      </c>
      <c r="Q3616">
        <v>5</v>
      </c>
      <c r="R3616">
        <v>23</v>
      </c>
      <c r="S3616" s="24">
        <v>4.8</v>
      </c>
      <c r="T3616" s="24">
        <v>2.4</v>
      </c>
      <c r="U3616" t="s">
        <v>12</v>
      </c>
      <c r="V3616" s="14" t="str">
        <f>VLOOKUP($U3616,look_up!$A$2:J3642,2,FALSE)</f>
        <v>Poliqueta</v>
      </c>
      <c r="W3616" s="14" t="str">
        <f>VLOOKUP($U3616,look_up!$A$2:K3642,3,FALSE)</f>
        <v>Family</v>
      </c>
      <c r="X3616" s="14" t="str">
        <f>VLOOKUP($U3616,look_up!$A$2:L3642,4,FALSE)</f>
        <v>NA</v>
      </c>
      <c r="Y3616" s="14" t="str">
        <f>VLOOKUP($U3616,look_up!A$2:K3642,5,FALSE)</f>
        <v>Animalia</v>
      </c>
      <c r="Z3616" s="14" t="str">
        <f>VLOOKUP($U3616,look_up!A$2:L3642,6,FALSE)</f>
        <v>Annelida</v>
      </c>
      <c r="AA3616" s="14" t="str">
        <f>VLOOKUP($U3616,look_up!A$2:M3642,7,FALSE)</f>
        <v>Polychaeta</v>
      </c>
      <c r="AB3616" s="14" t="str">
        <f>VLOOKUP($U3616,look_up!$A$2:P3642,8,FALSE)</f>
        <v>Sabellida</v>
      </c>
      <c r="AC3616" s="14" t="str">
        <f>VLOOKUP($U3616,look_up!$A$2:Q3642,9,FALSE)</f>
        <v>Serpulidae</v>
      </c>
      <c r="AD3616" s="14">
        <f>VLOOKUP($U3616,look_up!A$2:P3642,10,FALSE)</f>
        <v>988</v>
      </c>
      <c r="AE3616" s="16">
        <v>0</v>
      </c>
      <c r="AF3616" s="24" t="s">
        <v>216</v>
      </c>
      <c r="AG3616">
        <v>40</v>
      </c>
      <c r="AH3616" s="16" t="s">
        <v>301</v>
      </c>
      <c r="AI3616" s="16" t="s">
        <v>11</v>
      </c>
      <c r="AJ3616" s="16" t="s">
        <v>214</v>
      </c>
      <c r="AK3616" s="16" t="s">
        <v>12</v>
      </c>
      <c r="AL3616" s="16">
        <v>0</v>
      </c>
    </row>
    <row r="3617" spans="1:38" x14ac:dyDescent="0.3">
      <c r="A3617" s="24" t="s">
        <v>0</v>
      </c>
      <c r="B3617" t="s">
        <v>307</v>
      </c>
      <c r="C3617" t="s">
        <v>274</v>
      </c>
      <c r="D3617">
        <v>-27.488160000000001</v>
      </c>
      <c r="E3617">
        <v>-48.365229999999997</v>
      </c>
      <c r="F3617" s="24" t="s">
        <v>2</v>
      </c>
      <c r="G3617" s="24" t="s">
        <v>3</v>
      </c>
      <c r="H3617" s="25">
        <v>42038</v>
      </c>
      <c r="I3617" s="12" t="s">
        <v>100</v>
      </c>
      <c r="J3617" s="12" t="s">
        <v>245</v>
      </c>
      <c r="K3617" s="12" t="s">
        <v>271</v>
      </c>
      <c r="L3617" s="24" t="s">
        <v>96</v>
      </c>
      <c r="M3617" s="24" t="s">
        <v>272</v>
      </c>
      <c r="N3617" t="s">
        <v>85</v>
      </c>
      <c r="O3617" s="24">
        <v>3</v>
      </c>
      <c r="P3617">
        <v>5</v>
      </c>
      <c r="Q3617">
        <v>5</v>
      </c>
      <c r="R3617">
        <v>23</v>
      </c>
      <c r="S3617" s="24">
        <v>4.8</v>
      </c>
      <c r="T3617" s="24">
        <v>2.4</v>
      </c>
      <c r="U3617" t="s">
        <v>12</v>
      </c>
      <c r="V3617" s="14" t="str">
        <f>VLOOKUP($U3617,look_up!$A$2:J3643,2,FALSE)</f>
        <v>Poliqueta</v>
      </c>
      <c r="W3617" s="14" t="str">
        <f>VLOOKUP($U3617,look_up!$A$2:K3643,3,FALSE)</f>
        <v>Family</v>
      </c>
      <c r="X3617" s="14" t="str">
        <f>VLOOKUP($U3617,look_up!$A$2:L3643,4,FALSE)</f>
        <v>NA</v>
      </c>
      <c r="Y3617" s="14" t="str">
        <f>VLOOKUP($U3617,look_up!A$2:K3643,5,FALSE)</f>
        <v>Animalia</v>
      </c>
      <c r="Z3617" s="14" t="str">
        <f>VLOOKUP($U3617,look_up!A$2:L3643,6,FALSE)</f>
        <v>Annelida</v>
      </c>
      <c r="AA3617" s="14" t="str">
        <f>VLOOKUP($U3617,look_up!A$2:M3643,7,FALSE)</f>
        <v>Polychaeta</v>
      </c>
      <c r="AB3617" s="14" t="str">
        <f>VLOOKUP($U3617,look_up!$A$2:P3643,8,FALSE)</f>
        <v>Sabellida</v>
      </c>
      <c r="AC3617" s="14" t="str">
        <f>VLOOKUP($U3617,look_up!$A$2:Q3643,9,FALSE)</f>
        <v>Serpulidae</v>
      </c>
      <c r="AD3617" s="14">
        <f>VLOOKUP($U3617,look_up!A$2:P3643,10,FALSE)</f>
        <v>988</v>
      </c>
      <c r="AE3617" s="16">
        <v>0</v>
      </c>
      <c r="AF3617" s="24" t="s">
        <v>216</v>
      </c>
      <c r="AG3617">
        <v>40</v>
      </c>
      <c r="AH3617" s="16" t="s">
        <v>301</v>
      </c>
      <c r="AI3617" s="16" t="s">
        <v>11</v>
      </c>
      <c r="AJ3617" s="16" t="s">
        <v>214</v>
      </c>
      <c r="AK3617" s="16" t="s">
        <v>12</v>
      </c>
      <c r="AL3617" s="16">
        <v>0</v>
      </c>
    </row>
    <row r="3618" spans="1:38" x14ac:dyDescent="0.3">
      <c r="A3618" s="24" t="s">
        <v>0</v>
      </c>
      <c r="B3618" t="s">
        <v>307</v>
      </c>
      <c r="C3618" t="s">
        <v>274</v>
      </c>
      <c r="D3618">
        <v>-27.488160000000001</v>
      </c>
      <c r="E3618">
        <v>-48.365229999999997</v>
      </c>
      <c r="F3618" s="24" t="s">
        <v>2</v>
      </c>
      <c r="G3618" s="24" t="s">
        <v>3</v>
      </c>
      <c r="H3618" s="25">
        <v>42038</v>
      </c>
      <c r="I3618" s="12" t="s">
        <v>100</v>
      </c>
      <c r="J3618" s="12" t="s">
        <v>245</v>
      </c>
      <c r="K3618" s="12" t="s">
        <v>271</v>
      </c>
      <c r="L3618" s="24" t="s">
        <v>96</v>
      </c>
      <c r="M3618" s="24" t="s">
        <v>272</v>
      </c>
      <c r="N3618" t="s">
        <v>85</v>
      </c>
      <c r="O3618" s="24">
        <v>2</v>
      </c>
      <c r="P3618">
        <v>10</v>
      </c>
      <c r="Q3618">
        <v>10</v>
      </c>
      <c r="R3618">
        <v>19</v>
      </c>
      <c r="S3618" s="24">
        <v>4.8</v>
      </c>
      <c r="T3618" s="24">
        <v>2.4</v>
      </c>
      <c r="U3618" t="s">
        <v>12</v>
      </c>
      <c r="V3618" s="14" t="str">
        <f>VLOOKUP($U3618,look_up!$A$2:J3644,2,FALSE)</f>
        <v>Poliqueta</v>
      </c>
      <c r="W3618" s="14" t="str">
        <f>VLOOKUP($U3618,look_up!$A$2:K3644,3,FALSE)</f>
        <v>Family</v>
      </c>
      <c r="X3618" s="14" t="str">
        <f>VLOOKUP($U3618,look_up!$A$2:L3644,4,FALSE)</f>
        <v>NA</v>
      </c>
      <c r="Y3618" s="14" t="str">
        <f>VLOOKUP($U3618,look_up!A$2:K3644,5,FALSE)</f>
        <v>Animalia</v>
      </c>
      <c r="Z3618" s="14" t="str">
        <f>VLOOKUP($U3618,look_up!A$2:L3644,6,FALSE)</f>
        <v>Annelida</v>
      </c>
      <c r="AA3618" s="14" t="str">
        <f>VLOOKUP($U3618,look_up!A$2:M3644,7,FALSE)</f>
        <v>Polychaeta</v>
      </c>
      <c r="AB3618" s="14" t="str">
        <f>VLOOKUP($U3618,look_up!$A$2:P3644,8,FALSE)</f>
        <v>Sabellida</v>
      </c>
      <c r="AC3618" s="14" t="str">
        <f>VLOOKUP($U3618,look_up!$A$2:Q3644,9,FALSE)</f>
        <v>Serpulidae</v>
      </c>
      <c r="AD3618" s="14">
        <f>VLOOKUP($U3618,look_up!A$2:P3644,10,FALSE)</f>
        <v>988</v>
      </c>
      <c r="AE3618" s="16">
        <v>0</v>
      </c>
      <c r="AF3618" s="24" t="s">
        <v>216</v>
      </c>
      <c r="AG3618">
        <v>40</v>
      </c>
      <c r="AH3618" s="16" t="s">
        <v>301</v>
      </c>
      <c r="AI3618" s="16" t="s">
        <v>11</v>
      </c>
      <c r="AJ3618" s="16" t="s">
        <v>214</v>
      </c>
      <c r="AK3618" s="16" t="s">
        <v>12</v>
      </c>
      <c r="AL3618" s="16">
        <v>0</v>
      </c>
    </row>
    <row r="3619" spans="1:38" x14ac:dyDescent="0.3">
      <c r="A3619" s="24" t="s">
        <v>0</v>
      </c>
      <c r="B3619" t="s">
        <v>307</v>
      </c>
      <c r="C3619" t="s">
        <v>274</v>
      </c>
      <c r="D3619">
        <v>-27.488160000000001</v>
      </c>
      <c r="E3619">
        <v>-48.365229999999997</v>
      </c>
      <c r="F3619" s="24" t="s">
        <v>2</v>
      </c>
      <c r="G3619" s="24" t="s">
        <v>3</v>
      </c>
      <c r="H3619" s="25">
        <v>42038</v>
      </c>
      <c r="I3619" s="12" t="s">
        <v>100</v>
      </c>
      <c r="J3619" s="12" t="s">
        <v>245</v>
      </c>
      <c r="K3619" s="12" t="s">
        <v>271</v>
      </c>
      <c r="L3619" s="24" t="s">
        <v>96</v>
      </c>
      <c r="M3619" s="24" t="s">
        <v>272</v>
      </c>
      <c r="N3619" t="s">
        <v>85</v>
      </c>
      <c r="O3619" s="24">
        <v>3</v>
      </c>
      <c r="P3619">
        <v>10</v>
      </c>
      <c r="Q3619">
        <v>10</v>
      </c>
      <c r="R3619">
        <v>19</v>
      </c>
      <c r="S3619" s="24">
        <v>4.8</v>
      </c>
      <c r="T3619" s="24">
        <v>2.4</v>
      </c>
      <c r="U3619" t="s">
        <v>12</v>
      </c>
      <c r="V3619" s="14" t="str">
        <f>VLOOKUP($U3619,look_up!$A$2:J3645,2,FALSE)</f>
        <v>Poliqueta</v>
      </c>
      <c r="W3619" s="14" t="str">
        <f>VLOOKUP($U3619,look_up!$A$2:K3645,3,FALSE)</f>
        <v>Family</v>
      </c>
      <c r="X3619" s="14" t="str">
        <f>VLOOKUP($U3619,look_up!$A$2:L3645,4,FALSE)</f>
        <v>NA</v>
      </c>
      <c r="Y3619" s="14" t="str">
        <f>VLOOKUP($U3619,look_up!A$2:K3645,5,FALSE)</f>
        <v>Animalia</v>
      </c>
      <c r="Z3619" s="14" t="str">
        <f>VLOOKUP($U3619,look_up!A$2:L3645,6,FALSE)</f>
        <v>Annelida</v>
      </c>
      <c r="AA3619" s="14" t="str">
        <f>VLOOKUP($U3619,look_up!A$2:M3645,7,FALSE)</f>
        <v>Polychaeta</v>
      </c>
      <c r="AB3619" s="14" t="str">
        <f>VLOOKUP($U3619,look_up!$A$2:P3645,8,FALSE)</f>
        <v>Sabellida</v>
      </c>
      <c r="AC3619" s="14" t="str">
        <f>VLOOKUP($U3619,look_up!$A$2:Q3645,9,FALSE)</f>
        <v>Serpulidae</v>
      </c>
      <c r="AD3619" s="14">
        <f>VLOOKUP($U3619,look_up!A$2:P3645,10,FALSE)</f>
        <v>988</v>
      </c>
      <c r="AE3619" s="16">
        <v>0</v>
      </c>
      <c r="AF3619" s="24" t="s">
        <v>216</v>
      </c>
      <c r="AG3619">
        <v>40</v>
      </c>
      <c r="AH3619" s="16" t="s">
        <v>301</v>
      </c>
      <c r="AI3619" s="16" t="s">
        <v>11</v>
      </c>
      <c r="AJ3619" s="16" t="s">
        <v>214</v>
      </c>
      <c r="AK3619" s="16" t="s">
        <v>12</v>
      </c>
      <c r="AL3619" s="16">
        <v>0</v>
      </c>
    </row>
    <row r="3620" spans="1:38" x14ac:dyDescent="0.3">
      <c r="A3620" s="24" t="s">
        <v>0</v>
      </c>
      <c r="B3620" t="s">
        <v>244</v>
      </c>
      <c r="C3620" t="s">
        <v>275</v>
      </c>
      <c r="D3620">
        <v>-27.2837</v>
      </c>
      <c r="E3620">
        <v>-48.37368</v>
      </c>
      <c r="F3620" s="24" t="s">
        <v>2</v>
      </c>
      <c r="G3620" s="24" t="s">
        <v>3</v>
      </c>
      <c r="H3620" s="25">
        <v>42045</v>
      </c>
      <c r="I3620" s="12" t="s">
        <v>276</v>
      </c>
      <c r="J3620" s="12" t="s">
        <v>245</v>
      </c>
      <c r="K3620" s="12" t="s">
        <v>271</v>
      </c>
      <c r="L3620" s="24" t="s">
        <v>96</v>
      </c>
      <c r="M3620" s="24" t="s">
        <v>272</v>
      </c>
      <c r="N3620" t="s">
        <v>85</v>
      </c>
      <c r="O3620" s="24">
        <v>1</v>
      </c>
      <c r="P3620">
        <v>5</v>
      </c>
      <c r="Q3620">
        <v>5</v>
      </c>
      <c r="R3620">
        <v>27</v>
      </c>
      <c r="S3620" s="24">
        <v>8.8000000000000007</v>
      </c>
      <c r="T3620" s="24">
        <v>9.3000000000000007</v>
      </c>
      <c r="U3620" t="s">
        <v>12</v>
      </c>
      <c r="V3620" s="14" t="str">
        <f>VLOOKUP($U3620,look_up!$A$2:J3646,2,FALSE)</f>
        <v>Poliqueta</v>
      </c>
      <c r="W3620" s="14" t="str">
        <f>VLOOKUP($U3620,look_up!$A$2:K3646,3,FALSE)</f>
        <v>Family</v>
      </c>
      <c r="X3620" s="14" t="str">
        <f>VLOOKUP($U3620,look_up!$A$2:L3646,4,FALSE)</f>
        <v>NA</v>
      </c>
      <c r="Y3620" s="14" t="str">
        <f>VLOOKUP($U3620,look_up!A$2:K3646,5,FALSE)</f>
        <v>Animalia</v>
      </c>
      <c r="Z3620" s="14" t="str">
        <f>VLOOKUP($U3620,look_up!A$2:L3646,6,FALSE)</f>
        <v>Annelida</v>
      </c>
      <c r="AA3620" s="14" t="str">
        <f>VLOOKUP($U3620,look_up!A$2:M3646,7,FALSE)</f>
        <v>Polychaeta</v>
      </c>
      <c r="AB3620" s="14" t="str">
        <f>VLOOKUP($U3620,look_up!$A$2:P3646,8,FALSE)</f>
        <v>Sabellida</v>
      </c>
      <c r="AC3620" s="14" t="str">
        <f>VLOOKUP($U3620,look_up!$A$2:Q3646,9,FALSE)</f>
        <v>Serpulidae</v>
      </c>
      <c r="AD3620" s="14">
        <f>VLOOKUP($U3620,look_up!A$2:P3646,10,FALSE)</f>
        <v>988</v>
      </c>
      <c r="AE3620" s="16">
        <v>0</v>
      </c>
      <c r="AF3620" s="24" t="s">
        <v>216</v>
      </c>
      <c r="AG3620">
        <v>40</v>
      </c>
      <c r="AH3620" s="16" t="s">
        <v>301</v>
      </c>
      <c r="AI3620" s="16" t="s">
        <v>11</v>
      </c>
      <c r="AJ3620" s="16" t="s">
        <v>214</v>
      </c>
      <c r="AK3620" s="16" t="s">
        <v>12</v>
      </c>
      <c r="AL3620" s="16">
        <v>0</v>
      </c>
    </row>
    <row r="3621" spans="1:38" x14ac:dyDescent="0.3">
      <c r="A3621" s="24" t="s">
        <v>0</v>
      </c>
      <c r="B3621" t="s">
        <v>244</v>
      </c>
      <c r="C3621" t="s">
        <v>275</v>
      </c>
      <c r="D3621">
        <v>-27.2837</v>
      </c>
      <c r="E3621">
        <v>-48.37368</v>
      </c>
      <c r="F3621" s="24" t="s">
        <v>2</v>
      </c>
      <c r="G3621" s="24" t="s">
        <v>3</v>
      </c>
      <c r="H3621" s="25">
        <v>42045</v>
      </c>
      <c r="I3621" s="12" t="s">
        <v>276</v>
      </c>
      <c r="J3621" s="12" t="s">
        <v>245</v>
      </c>
      <c r="K3621" s="12" t="s">
        <v>271</v>
      </c>
      <c r="L3621" s="24" t="s">
        <v>96</v>
      </c>
      <c r="M3621" s="24" t="s">
        <v>272</v>
      </c>
      <c r="N3621" t="s">
        <v>85</v>
      </c>
      <c r="O3621" s="24">
        <v>2</v>
      </c>
      <c r="P3621">
        <v>5</v>
      </c>
      <c r="Q3621">
        <v>5</v>
      </c>
      <c r="R3621">
        <v>27</v>
      </c>
      <c r="S3621" s="24">
        <v>8.8000000000000007</v>
      </c>
      <c r="T3621" s="24">
        <v>9.3000000000000007</v>
      </c>
      <c r="U3621" t="s">
        <v>12</v>
      </c>
      <c r="V3621" s="14" t="str">
        <f>VLOOKUP($U3621,look_up!$A$2:J3647,2,FALSE)</f>
        <v>Poliqueta</v>
      </c>
      <c r="W3621" s="14" t="str">
        <f>VLOOKUP($U3621,look_up!$A$2:K3647,3,FALSE)</f>
        <v>Family</v>
      </c>
      <c r="X3621" s="14" t="str">
        <f>VLOOKUP($U3621,look_up!$A$2:L3647,4,FALSE)</f>
        <v>NA</v>
      </c>
      <c r="Y3621" s="14" t="str">
        <f>VLOOKUP($U3621,look_up!A$2:K3647,5,FALSE)</f>
        <v>Animalia</v>
      </c>
      <c r="Z3621" s="14" t="str">
        <f>VLOOKUP($U3621,look_up!A$2:L3647,6,FALSE)</f>
        <v>Annelida</v>
      </c>
      <c r="AA3621" s="14" t="str">
        <f>VLOOKUP($U3621,look_up!A$2:M3647,7,FALSE)</f>
        <v>Polychaeta</v>
      </c>
      <c r="AB3621" s="14" t="str">
        <f>VLOOKUP($U3621,look_up!$A$2:P3647,8,FALSE)</f>
        <v>Sabellida</v>
      </c>
      <c r="AC3621" s="14" t="str">
        <f>VLOOKUP($U3621,look_up!$A$2:Q3647,9,FALSE)</f>
        <v>Serpulidae</v>
      </c>
      <c r="AD3621" s="14">
        <f>VLOOKUP($U3621,look_up!A$2:P3647,10,FALSE)</f>
        <v>988</v>
      </c>
      <c r="AE3621" s="16">
        <v>0</v>
      </c>
      <c r="AF3621" s="24" t="s">
        <v>216</v>
      </c>
      <c r="AG3621">
        <v>40</v>
      </c>
      <c r="AH3621" s="16" t="s">
        <v>301</v>
      </c>
      <c r="AI3621" s="16" t="s">
        <v>11</v>
      </c>
      <c r="AJ3621" s="16" t="s">
        <v>214</v>
      </c>
      <c r="AK3621" s="16" t="s">
        <v>12</v>
      </c>
      <c r="AL3621" s="16">
        <v>0</v>
      </c>
    </row>
    <row r="3622" spans="1:38" x14ac:dyDescent="0.3">
      <c r="A3622" s="24" t="s">
        <v>0</v>
      </c>
      <c r="B3622" t="s">
        <v>244</v>
      </c>
      <c r="C3622" t="s">
        <v>275</v>
      </c>
      <c r="D3622">
        <v>-27.2837</v>
      </c>
      <c r="E3622">
        <v>-48.37368</v>
      </c>
      <c r="F3622" s="24" t="s">
        <v>2</v>
      </c>
      <c r="G3622" s="24" t="s">
        <v>3</v>
      </c>
      <c r="H3622" s="25">
        <v>42045</v>
      </c>
      <c r="I3622" s="12" t="s">
        <v>276</v>
      </c>
      <c r="J3622" s="12" t="s">
        <v>245</v>
      </c>
      <c r="K3622" s="12" t="s">
        <v>271</v>
      </c>
      <c r="L3622" s="24" t="s">
        <v>96</v>
      </c>
      <c r="M3622" s="24" t="s">
        <v>272</v>
      </c>
      <c r="N3622" t="s">
        <v>85</v>
      </c>
      <c r="O3622" s="24">
        <v>3</v>
      </c>
      <c r="P3622">
        <v>5</v>
      </c>
      <c r="Q3622">
        <v>5</v>
      </c>
      <c r="R3622">
        <v>27</v>
      </c>
      <c r="S3622" s="24">
        <v>8.8000000000000007</v>
      </c>
      <c r="T3622" s="24">
        <v>9.3000000000000007</v>
      </c>
      <c r="U3622" t="s">
        <v>12</v>
      </c>
      <c r="V3622" s="14" t="str">
        <f>VLOOKUP($U3622,look_up!$A$2:J3648,2,FALSE)</f>
        <v>Poliqueta</v>
      </c>
      <c r="W3622" s="14" t="str">
        <f>VLOOKUP($U3622,look_up!$A$2:K3648,3,FALSE)</f>
        <v>Family</v>
      </c>
      <c r="X3622" s="14" t="str">
        <f>VLOOKUP($U3622,look_up!$A$2:L3648,4,FALSE)</f>
        <v>NA</v>
      </c>
      <c r="Y3622" s="14" t="str">
        <f>VLOOKUP($U3622,look_up!A$2:K3648,5,FALSE)</f>
        <v>Animalia</v>
      </c>
      <c r="Z3622" s="14" t="str">
        <f>VLOOKUP($U3622,look_up!A$2:L3648,6,FALSE)</f>
        <v>Annelida</v>
      </c>
      <c r="AA3622" s="14" t="str">
        <f>VLOOKUP($U3622,look_up!A$2:M3648,7,FALSE)</f>
        <v>Polychaeta</v>
      </c>
      <c r="AB3622" s="14" t="str">
        <f>VLOOKUP($U3622,look_up!$A$2:P3648,8,FALSE)</f>
        <v>Sabellida</v>
      </c>
      <c r="AC3622" s="14" t="str">
        <f>VLOOKUP($U3622,look_up!$A$2:Q3648,9,FALSE)</f>
        <v>Serpulidae</v>
      </c>
      <c r="AD3622" s="14">
        <f>VLOOKUP($U3622,look_up!A$2:P3648,10,FALSE)</f>
        <v>988</v>
      </c>
      <c r="AE3622" s="16">
        <v>0</v>
      </c>
      <c r="AF3622" s="24" t="s">
        <v>216</v>
      </c>
      <c r="AG3622">
        <v>40</v>
      </c>
      <c r="AH3622" s="16" t="s">
        <v>301</v>
      </c>
      <c r="AI3622" s="16" t="s">
        <v>11</v>
      </c>
      <c r="AJ3622" s="16" t="s">
        <v>214</v>
      </c>
      <c r="AK3622" s="16" t="s">
        <v>12</v>
      </c>
      <c r="AL3622" s="16">
        <v>0</v>
      </c>
    </row>
    <row r="3623" spans="1:38" x14ac:dyDescent="0.3">
      <c r="A3623" s="24" t="s">
        <v>0</v>
      </c>
      <c r="B3623" t="s">
        <v>244</v>
      </c>
      <c r="C3623" t="s">
        <v>275</v>
      </c>
      <c r="D3623">
        <v>-27.2837</v>
      </c>
      <c r="E3623">
        <v>-48.37368</v>
      </c>
      <c r="F3623" s="24" t="s">
        <v>2</v>
      </c>
      <c r="G3623" s="24" t="s">
        <v>3</v>
      </c>
      <c r="H3623" s="25">
        <v>42045</v>
      </c>
      <c r="I3623" s="12" t="s">
        <v>276</v>
      </c>
      <c r="J3623" s="12" t="s">
        <v>245</v>
      </c>
      <c r="K3623" s="12" t="s">
        <v>271</v>
      </c>
      <c r="L3623" s="24" t="s">
        <v>96</v>
      </c>
      <c r="M3623" s="24" t="s">
        <v>272</v>
      </c>
      <c r="N3623" t="s">
        <v>85</v>
      </c>
      <c r="O3623" s="24">
        <v>1</v>
      </c>
      <c r="P3623">
        <v>10</v>
      </c>
      <c r="Q3623">
        <v>10</v>
      </c>
      <c r="R3623">
        <v>27</v>
      </c>
      <c r="S3623" s="24">
        <v>8.8000000000000007</v>
      </c>
      <c r="T3623" s="24">
        <v>10.4</v>
      </c>
      <c r="U3623" t="s">
        <v>12</v>
      </c>
      <c r="V3623" s="14" t="str">
        <f>VLOOKUP($U3623,look_up!$A$2:J3649,2,FALSE)</f>
        <v>Poliqueta</v>
      </c>
      <c r="W3623" s="14" t="str">
        <f>VLOOKUP($U3623,look_up!$A$2:K3649,3,FALSE)</f>
        <v>Family</v>
      </c>
      <c r="X3623" s="14" t="str">
        <f>VLOOKUP($U3623,look_up!$A$2:L3649,4,FALSE)</f>
        <v>NA</v>
      </c>
      <c r="Y3623" s="14" t="str">
        <f>VLOOKUP($U3623,look_up!A$2:K3649,5,FALSE)</f>
        <v>Animalia</v>
      </c>
      <c r="Z3623" s="14" t="str">
        <f>VLOOKUP($U3623,look_up!A$2:L3649,6,FALSE)</f>
        <v>Annelida</v>
      </c>
      <c r="AA3623" s="14" t="str">
        <f>VLOOKUP($U3623,look_up!A$2:M3649,7,FALSE)</f>
        <v>Polychaeta</v>
      </c>
      <c r="AB3623" s="14" t="str">
        <f>VLOOKUP($U3623,look_up!$A$2:P3649,8,FALSE)</f>
        <v>Sabellida</v>
      </c>
      <c r="AC3623" s="14" t="str">
        <f>VLOOKUP($U3623,look_up!$A$2:Q3649,9,FALSE)</f>
        <v>Serpulidae</v>
      </c>
      <c r="AD3623" s="14">
        <f>VLOOKUP($U3623,look_up!A$2:P3649,10,FALSE)</f>
        <v>988</v>
      </c>
      <c r="AE3623" s="16">
        <v>0</v>
      </c>
      <c r="AF3623" s="24" t="s">
        <v>216</v>
      </c>
      <c r="AG3623">
        <v>40</v>
      </c>
      <c r="AH3623" s="16" t="s">
        <v>301</v>
      </c>
      <c r="AI3623" s="16" t="s">
        <v>11</v>
      </c>
      <c r="AJ3623" s="16" t="s">
        <v>214</v>
      </c>
      <c r="AK3623" s="16" t="s">
        <v>12</v>
      </c>
      <c r="AL3623" s="16">
        <v>0</v>
      </c>
    </row>
    <row r="3624" spans="1:38" x14ac:dyDescent="0.3">
      <c r="A3624" s="24" t="s">
        <v>0</v>
      </c>
      <c r="B3624" t="s">
        <v>244</v>
      </c>
      <c r="C3624" t="s">
        <v>275</v>
      </c>
      <c r="D3624">
        <v>-27.2837</v>
      </c>
      <c r="E3624">
        <v>-48.37368</v>
      </c>
      <c r="F3624" s="24" t="s">
        <v>2</v>
      </c>
      <c r="G3624" s="24" t="s">
        <v>3</v>
      </c>
      <c r="H3624" s="25">
        <v>42045</v>
      </c>
      <c r="I3624" s="12" t="s">
        <v>276</v>
      </c>
      <c r="J3624" s="12" t="s">
        <v>245</v>
      </c>
      <c r="K3624" s="12" t="s">
        <v>271</v>
      </c>
      <c r="L3624" s="24" t="s">
        <v>96</v>
      </c>
      <c r="M3624" s="24" t="s">
        <v>272</v>
      </c>
      <c r="N3624" t="s">
        <v>85</v>
      </c>
      <c r="O3624" s="24">
        <v>2</v>
      </c>
      <c r="P3624">
        <v>10</v>
      </c>
      <c r="Q3624">
        <v>10</v>
      </c>
      <c r="R3624">
        <v>27</v>
      </c>
      <c r="S3624" s="24">
        <v>8.8000000000000007</v>
      </c>
      <c r="T3624" s="24">
        <v>10.4</v>
      </c>
      <c r="U3624" t="s">
        <v>12</v>
      </c>
      <c r="V3624" s="14" t="str">
        <f>VLOOKUP($U3624,look_up!$A$2:J3650,2,FALSE)</f>
        <v>Poliqueta</v>
      </c>
      <c r="W3624" s="14" t="str">
        <f>VLOOKUP($U3624,look_up!$A$2:K3650,3,FALSE)</f>
        <v>Family</v>
      </c>
      <c r="X3624" s="14" t="str">
        <f>VLOOKUP($U3624,look_up!$A$2:L3650,4,FALSE)</f>
        <v>NA</v>
      </c>
      <c r="Y3624" s="14" t="str">
        <f>VLOOKUP($U3624,look_up!A$2:K3650,5,FALSE)</f>
        <v>Animalia</v>
      </c>
      <c r="Z3624" s="14" t="str">
        <f>VLOOKUP($U3624,look_up!A$2:L3650,6,FALSE)</f>
        <v>Annelida</v>
      </c>
      <c r="AA3624" s="14" t="str">
        <f>VLOOKUP($U3624,look_up!A$2:M3650,7,FALSE)</f>
        <v>Polychaeta</v>
      </c>
      <c r="AB3624" s="14" t="str">
        <f>VLOOKUP($U3624,look_up!$A$2:P3650,8,FALSE)</f>
        <v>Sabellida</v>
      </c>
      <c r="AC3624" s="14" t="str">
        <f>VLOOKUP($U3624,look_up!$A$2:Q3650,9,FALSE)</f>
        <v>Serpulidae</v>
      </c>
      <c r="AD3624" s="14">
        <f>VLOOKUP($U3624,look_up!A$2:P3650,10,FALSE)</f>
        <v>988</v>
      </c>
      <c r="AE3624" s="16">
        <v>0</v>
      </c>
      <c r="AF3624" s="24" t="s">
        <v>216</v>
      </c>
      <c r="AG3624">
        <v>40</v>
      </c>
      <c r="AH3624" s="16" t="s">
        <v>301</v>
      </c>
      <c r="AI3624" s="16" t="s">
        <v>11</v>
      </c>
      <c r="AJ3624" s="16" t="s">
        <v>214</v>
      </c>
      <c r="AK3624" s="16" t="s">
        <v>12</v>
      </c>
      <c r="AL3624" s="16">
        <v>0</v>
      </c>
    </row>
    <row r="3625" spans="1:38" x14ac:dyDescent="0.3">
      <c r="A3625" s="24" t="s">
        <v>0</v>
      </c>
      <c r="B3625" t="s">
        <v>244</v>
      </c>
      <c r="C3625" t="s">
        <v>275</v>
      </c>
      <c r="D3625">
        <v>-27.2837</v>
      </c>
      <c r="E3625">
        <v>-48.37368</v>
      </c>
      <c r="F3625" s="24" t="s">
        <v>2</v>
      </c>
      <c r="G3625" s="24" t="s">
        <v>3</v>
      </c>
      <c r="H3625" s="25">
        <v>42045</v>
      </c>
      <c r="I3625" s="12" t="s">
        <v>276</v>
      </c>
      <c r="J3625" s="12" t="s">
        <v>245</v>
      </c>
      <c r="K3625" s="12" t="s">
        <v>271</v>
      </c>
      <c r="L3625" s="24" t="s">
        <v>96</v>
      </c>
      <c r="M3625" s="24" t="s">
        <v>272</v>
      </c>
      <c r="N3625" t="s">
        <v>85</v>
      </c>
      <c r="O3625" s="24">
        <v>3</v>
      </c>
      <c r="P3625">
        <v>10</v>
      </c>
      <c r="Q3625">
        <v>10</v>
      </c>
      <c r="R3625">
        <v>27</v>
      </c>
      <c r="S3625" s="24">
        <v>8.8000000000000007</v>
      </c>
      <c r="T3625" s="24">
        <v>10.4</v>
      </c>
      <c r="U3625" t="s">
        <v>12</v>
      </c>
      <c r="V3625" s="14" t="str">
        <f>VLOOKUP($U3625,look_up!$A$2:J3651,2,FALSE)</f>
        <v>Poliqueta</v>
      </c>
      <c r="W3625" s="14" t="str">
        <f>VLOOKUP($U3625,look_up!$A$2:K3651,3,FALSE)</f>
        <v>Family</v>
      </c>
      <c r="X3625" s="14" t="str">
        <f>VLOOKUP($U3625,look_up!$A$2:L3651,4,FALSE)</f>
        <v>NA</v>
      </c>
      <c r="Y3625" s="14" t="str">
        <f>VLOOKUP($U3625,look_up!A$2:K3651,5,FALSE)</f>
        <v>Animalia</v>
      </c>
      <c r="Z3625" s="14" t="str">
        <f>VLOOKUP($U3625,look_up!A$2:L3651,6,FALSE)</f>
        <v>Annelida</v>
      </c>
      <c r="AA3625" s="14" t="str">
        <f>VLOOKUP($U3625,look_up!A$2:M3651,7,FALSE)</f>
        <v>Polychaeta</v>
      </c>
      <c r="AB3625" s="14" t="str">
        <f>VLOOKUP($U3625,look_up!$A$2:P3651,8,FALSE)</f>
        <v>Sabellida</v>
      </c>
      <c r="AC3625" s="14" t="str">
        <f>VLOOKUP($U3625,look_up!$A$2:Q3651,9,FALSE)</f>
        <v>Serpulidae</v>
      </c>
      <c r="AD3625" s="14">
        <f>VLOOKUP($U3625,look_up!A$2:P3651,10,FALSE)</f>
        <v>988</v>
      </c>
      <c r="AE3625" s="16">
        <v>0</v>
      </c>
      <c r="AF3625" s="24" t="s">
        <v>216</v>
      </c>
      <c r="AG3625">
        <v>40</v>
      </c>
      <c r="AH3625" s="16" t="s">
        <v>301</v>
      </c>
      <c r="AI3625" s="16" t="s">
        <v>11</v>
      </c>
      <c r="AJ3625" s="16" t="s">
        <v>214</v>
      </c>
      <c r="AK3625" s="16" t="s">
        <v>12</v>
      </c>
      <c r="AL3625" s="16">
        <v>0</v>
      </c>
    </row>
    <row r="3626" spans="1:38" x14ac:dyDescent="0.3">
      <c r="A3626" s="24" t="s">
        <v>0</v>
      </c>
      <c r="B3626" t="s">
        <v>266</v>
      </c>
      <c r="C3626" t="s">
        <v>277</v>
      </c>
      <c r="D3626">
        <v>-27.296009999999999</v>
      </c>
      <c r="E3626">
        <v>-48.36168</v>
      </c>
      <c r="F3626" s="24" t="s">
        <v>2</v>
      </c>
      <c r="G3626" s="24" t="s">
        <v>3</v>
      </c>
      <c r="H3626" s="25">
        <v>42047</v>
      </c>
      <c r="I3626" s="12" t="s">
        <v>278</v>
      </c>
      <c r="J3626" s="12" t="s">
        <v>245</v>
      </c>
      <c r="K3626" s="12" t="s">
        <v>271</v>
      </c>
      <c r="L3626" s="24" t="s">
        <v>96</v>
      </c>
      <c r="M3626" s="24" t="s">
        <v>272</v>
      </c>
      <c r="N3626" t="s">
        <v>85</v>
      </c>
      <c r="O3626" s="24">
        <v>1</v>
      </c>
      <c r="P3626">
        <v>5</v>
      </c>
      <c r="Q3626">
        <v>5</v>
      </c>
      <c r="R3626">
        <v>23</v>
      </c>
      <c r="S3626" s="24">
        <v>5.8</v>
      </c>
      <c r="T3626" s="24">
        <v>8.1999999999999993</v>
      </c>
      <c r="U3626" t="s">
        <v>12</v>
      </c>
      <c r="V3626" s="14" t="str">
        <f>VLOOKUP($U3626,look_up!$A$2:J3652,2,FALSE)</f>
        <v>Poliqueta</v>
      </c>
      <c r="W3626" s="14" t="str">
        <f>VLOOKUP($U3626,look_up!$A$2:K3652,3,FALSE)</f>
        <v>Family</v>
      </c>
      <c r="X3626" s="14" t="str">
        <f>VLOOKUP($U3626,look_up!$A$2:L3652,4,FALSE)</f>
        <v>NA</v>
      </c>
      <c r="Y3626" s="14" t="str">
        <f>VLOOKUP($U3626,look_up!A$2:K3652,5,FALSE)</f>
        <v>Animalia</v>
      </c>
      <c r="Z3626" s="14" t="str">
        <f>VLOOKUP($U3626,look_up!A$2:L3652,6,FALSE)</f>
        <v>Annelida</v>
      </c>
      <c r="AA3626" s="14" t="str">
        <f>VLOOKUP($U3626,look_up!A$2:M3652,7,FALSE)</f>
        <v>Polychaeta</v>
      </c>
      <c r="AB3626" s="14" t="str">
        <f>VLOOKUP($U3626,look_up!$A$2:P3652,8,FALSE)</f>
        <v>Sabellida</v>
      </c>
      <c r="AC3626" s="14" t="str">
        <f>VLOOKUP($U3626,look_up!$A$2:Q3652,9,FALSE)</f>
        <v>Serpulidae</v>
      </c>
      <c r="AD3626" s="14">
        <f>VLOOKUP($U3626,look_up!A$2:P3652,10,FALSE)</f>
        <v>988</v>
      </c>
      <c r="AE3626" s="16">
        <v>0</v>
      </c>
      <c r="AF3626" s="24" t="s">
        <v>216</v>
      </c>
      <c r="AG3626">
        <v>40</v>
      </c>
      <c r="AH3626" s="16" t="s">
        <v>301</v>
      </c>
      <c r="AI3626" s="16" t="s">
        <v>11</v>
      </c>
      <c r="AJ3626" s="16" t="s">
        <v>214</v>
      </c>
      <c r="AK3626" s="16" t="s">
        <v>12</v>
      </c>
      <c r="AL3626" s="16">
        <v>0</v>
      </c>
    </row>
    <row r="3627" spans="1:38" x14ac:dyDescent="0.3">
      <c r="A3627" s="24" t="s">
        <v>0</v>
      </c>
      <c r="B3627" t="s">
        <v>266</v>
      </c>
      <c r="C3627" t="s">
        <v>277</v>
      </c>
      <c r="D3627">
        <v>-27.296009999999999</v>
      </c>
      <c r="E3627">
        <v>-48.36168</v>
      </c>
      <c r="F3627" s="24" t="s">
        <v>2</v>
      </c>
      <c r="G3627" s="24" t="s">
        <v>3</v>
      </c>
      <c r="H3627" s="25">
        <v>42047</v>
      </c>
      <c r="I3627" s="12" t="s">
        <v>278</v>
      </c>
      <c r="J3627" s="12" t="s">
        <v>245</v>
      </c>
      <c r="K3627" s="12" t="s">
        <v>271</v>
      </c>
      <c r="L3627" s="24" t="s">
        <v>96</v>
      </c>
      <c r="M3627" s="24" t="s">
        <v>272</v>
      </c>
      <c r="N3627" t="s">
        <v>85</v>
      </c>
      <c r="O3627" s="24">
        <v>2</v>
      </c>
      <c r="P3627">
        <v>5</v>
      </c>
      <c r="Q3627">
        <v>5</v>
      </c>
      <c r="R3627">
        <v>23</v>
      </c>
      <c r="S3627" s="24">
        <v>5.8</v>
      </c>
      <c r="T3627" s="24">
        <v>8.1999999999999993</v>
      </c>
      <c r="U3627" t="s">
        <v>12</v>
      </c>
      <c r="V3627" s="14" t="str">
        <f>VLOOKUP($U3627,look_up!$A$2:J3653,2,FALSE)</f>
        <v>Poliqueta</v>
      </c>
      <c r="W3627" s="14" t="str">
        <f>VLOOKUP($U3627,look_up!$A$2:K3653,3,FALSE)</f>
        <v>Family</v>
      </c>
      <c r="X3627" s="14" t="str">
        <f>VLOOKUP($U3627,look_up!$A$2:L3653,4,FALSE)</f>
        <v>NA</v>
      </c>
      <c r="Y3627" s="14" t="str">
        <f>VLOOKUP($U3627,look_up!A$2:K3653,5,FALSE)</f>
        <v>Animalia</v>
      </c>
      <c r="Z3627" s="14" t="str">
        <f>VLOOKUP($U3627,look_up!A$2:L3653,6,FALSE)</f>
        <v>Annelida</v>
      </c>
      <c r="AA3627" s="14" t="str">
        <f>VLOOKUP($U3627,look_up!A$2:M3653,7,FALSE)</f>
        <v>Polychaeta</v>
      </c>
      <c r="AB3627" s="14" t="str">
        <f>VLOOKUP($U3627,look_up!$A$2:P3653,8,FALSE)</f>
        <v>Sabellida</v>
      </c>
      <c r="AC3627" s="14" t="str">
        <f>VLOOKUP($U3627,look_up!$A$2:Q3653,9,FALSE)</f>
        <v>Serpulidae</v>
      </c>
      <c r="AD3627" s="14">
        <f>VLOOKUP($U3627,look_up!A$2:P3653,10,FALSE)</f>
        <v>988</v>
      </c>
      <c r="AE3627" s="16">
        <v>0</v>
      </c>
      <c r="AF3627" s="24" t="s">
        <v>216</v>
      </c>
      <c r="AG3627">
        <v>40</v>
      </c>
      <c r="AH3627" s="16" t="s">
        <v>301</v>
      </c>
      <c r="AI3627" s="16" t="s">
        <v>11</v>
      </c>
      <c r="AJ3627" s="16" t="s">
        <v>214</v>
      </c>
      <c r="AK3627" s="16" t="s">
        <v>12</v>
      </c>
      <c r="AL3627" s="16">
        <v>0</v>
      </c>
    </row>
    <row r="3628" spans="1:38" x14ac:dyDescent="0.3">
      <c r="A3628" s="24" t="s">
        <v>0</v>
      </c>
      <c r="B3628" t="s">
        <v>266</v>
      </c>
      <c r="C3628" t="s">
        <v>277</v>
      </c>
      <c r="D3628">
        <v>-27.296009999999999</v>
      </c>
      <c r="E3628">
        <v>-48.36168</v>
      </c>
      <c r="F3628" s="24" t="s">
        <v>2</v>
      </c>
      <c r="G3628" s="24" t="s">
        <v>3</v>
      </c>
      <c r="H3628" s="25">
        <v>42047</v>
      </c>
      <c r="I3628" s="12" t="s">
        <v>278</v>
      </c>
      <c r="J3628" s="12" t="s">
        <v>245</v>
      </c>
      <c r="K3628" s="12" t="s">
        <v>271</v>
      </c>
      <c r="L3628" s="24" t="s">
        <v>96</v>
      </c>
      <c r="M3628" s="24" t="s">
        <v>272</v>
      </c>
      <c r="N3628" t="s">
        <v>85</v>
      </c>
      <c r="O3628" s="24">
        <v>3</v>
      </c>
      <c r="P3628">
        <v>5</v>
      </c>
      <c r="Q3628">
        <v>5</v>
      </c>
      <c r="R3628">
        <v>23</v>
      </c>
      <c r="S3628" s="24">
        <v>5.8</v>
      </c>
      <c r="T3628" s="24">
        <v>8.1999999999999993</v>
      </c>
      <c r="U3628" t="s">
        <v>12</v>
      </c>
      <c r="V3628" s="14" t="str">
        <f>VLOOKUP($U3628,look_up!$A$2:J3654,2,FALSE)</f>
        <v>Poliqueta</v>
      </c>
      <c r="W3628" s="14" t="str">
        <f>VLOOKUP($U3628,look_up!$A$2:K3654,3,FALSE)</f>
        <v>Family</v>
      </c>
      <c r="X3628" s="14" t="str">
        <f>VLOOKUP($U3628,look_up!$A$2:L3654,4,FALSE)</f>
        <v>NA</v>
      </c>
      <c r="Y3628" s="14" t="str">
        <f>VLOOKUP($U3628,look_up!A$2:K3654,5,FALSE)</f>
        <v>Animalia</v>
      </c>
      <c r="Z3628" s="14" t="str">
        <f>VLOOKUP($U3628,look_up!A$2:L3654,6,FALSE)</f>
        <v>Annelida</v>
      </c>
      <c r="AA3628" s="14" t="str">
        <f>VLOOKUP($U3628,look_up!A$2:M3654,7,FALSE)</f>
        <v>Polychaeta</v>
      </c>
      <c r="AB3628" s="14" t="str">
        <f>VLOOKUP($U3628,look_up!$A$2:P3654,8,FALSE)</f>
        <v>Sabellida</v>
      </c>
      <c r="AC3628" s="14" t="str">
        <f>VLOOKUP($U3628,look_up!$A$2:Q3654,9,FALSE)</f>
        <v>Serpulidae</v>
      </c>
      <c r="AD3628" s="14">
        <f>VLOOKUP($U3628,look_up!A$2:P3654,10,FALSE)</f>
        <v>988</v>
      </c>
      <c r="AE3628" s="16">
        <v>0</v>
      </c>
      <c r="AF3628" s="24" t="s">
        <v>216</v>
      </c>
      <c r="AG3628">
        <v>40</v>
      </c>
      <c r="AH3628" s="16" t="s">
        <v>301</v>
      </c>
      <c r="AI3628" s="16" t="s">
        <v>11</v>
      </c>
      <c r="AJ3628" s="16" t="s">
        <v>214</v>
      </c>
      <c r="AK3628" s="16" t="s">
        <v>12</v>
      </c>
      <c r="AL3628" s="16">
        <v>0</v>
      </c>
    </row>
    <row r="3629" spans="1:38" x14ac:dyDescent="0.3">
      <c r="A3629" s="24" t="s">
        <v>0</v>
      </c>
      <c r="B3629" t="s">
        <v>266</v>
      </c>
      <c r="C3629" t="s">
        <v>277</v>
      </c>
      <c r="D3629">
        <v>-27.296009999999999</v>
      </c>
      <c r="E3629">
        <v>-48.36168</v>
      </c>
      <c r="F3629" s="24" t="s">
        <v>2</v>
      </c>
      <c r="G3629" s="24" t="s">
        <v>3</v>
      </c>
      <c r="H3629" s="25">
        <v>42047</v>
      </c>
      <c r="I3629" s="12" t="s">
        <v>278</v>
      </c>
      <c r="J3629" s="12" t="s">
        <v>245</v>
      </c>
      <c r="K3629" s="12" t="s">
        <v>271</v>
      </c>
      <c r="L3629" s="24" t="s">
        <v>96</v>
      </c>
      <c r="M3629" s="24" t="s">
        <v>272</v>
      </c>
      <c r="N3629" t="s">
        <v>85</v>
      </c>
      <c r="O3629" s="24">
        <v>1</v>
      </c>
      <c r="P3629">
        <v>10</v>
      </c>
      <c r="Q3629">
        <v>10</v>
      </c>
      <c r="R3629">
        <v>18</v>
      </c>
      <c r="S3629" s="24">
        <v>5.8</v>
      </c>
      <c r="T3629" s="24">
        <v>7.9</v>
      </c>
      <c r="U3629" t="s">
        <v>12</v>
      </c>
      <c r="V3629" s="14" t="str">
        <f>VLOOKUP($U3629,look_up!$A$2:J3655,2,FALSE)</f>
        <v>Poliqueta</v>
      </c>
      <c r="W3629" s="14" t="str">
        <f>VLOOKUP($U3629,look_up!$A$2:K3655,3,FALSE)</f>
        <v>Family</v>
      </c>
      <c r="X3629" s="14" t="str">
        <f>VLOOKUP($U3629,look_up!$A$2:L3655,4,FALSE)</f>
        <v>NA</v>
      </c>
      <c r="Y3629" s="14" t="str">
        <f>VLOOKUP($U3629,look_up!A$2:K3655,5,FALSE)</f>
        <v>Animalia</v>
      </c>
      <c r="Z3629" s="14" t="str">
        <f>VLOOKUP($U3629,look_up!A$2:L3655,6,FALSE)</f>
        <v>Annelida</v>
      </c>
      <c r="AA3629" s="14" t="str">
        <f>VLOOKUP($U3629,look_up!A$2:M3655,7,FALSE)</f>
        <v>Polychaeta</v>
      </c>
      <c r="AB3629" s="14" t="str">
        <f>VLOOKUP($U3629,look_up!$A$2:P3655,8,FALSE)</f>
        <v>Sabellida</v>
      </c>
      <c r="AC3629" s="14" t="str">
        <f>VLOOKUP($U3629,look_up!$A$2:Q3655,9,FALSE)</f>
        <v>Serpulidae</v>
      </c>
      <c r="AD3629" s="14">
        <f>VLOOKUP($U3629,look_up!A$2:P3655,10,FALSE)</f>
        <v>988</v>
      </c>
      <c r="AE3629" s="16">
        <v>0</v>
      </c>
      <c r="AF3629" s="24" t="s">
        <v>216</v>
      </c>
      <c r="AG3629">
        <v>40</v>
      </c>
      <c r="AH3629" s="16" t="s">
        <v>301</v>
      </c>
      <c r="AI3629" s="16" t="s">
        <v>11</v>
      </c>
      <c r="AJ3629" s="16" t="s">
        <v>214</v>
      </c>
      <c r="AK3629" s="16" t="s">
        <v>12</v>
      </c>
      <c r="AL3629" s="16">
        <v>0</v>
      </c>
    </row>
    <row r="3630" spans="1:38" x14ac:dyDescent="0.3">
      <c r="A3630" s="24" t="s">
        <v>0</v>
      </c>
      <c r="B3630" t="s">
        <v>266</v>
      </c>
      <c r="C3630" t="s">
        <v>277</v>
      </c>
      <c r="D3630">
        <v>-27.296009999999999</v>
      </c>
      <c r="E3630">
        <v>-48.36168</v>
      </c>
      <c r="F3630" s="24" t="s">
        <v>2</v>
      </c>
      <c r="G3630" s="24" t="s">
        <v>3</v>
      </c>
      <c r="H3630" s="25">
        <v>42047</v>
      </c>
      <c r="I3630" s="12" t="s">
        <v>278</v>
      </c>
      <c r="J3630" s="12" t="s">
        <v>245</v>
      </c>
      <c r="K3630" s="12" t="s">
        <v>271</v>
      </c>
      <c r="L3630" s="24" t="s">
        <v>96</v>
      </c>
      <c r="M3630" s="24" t="s">
        <v>272</v>
      </c>
      <c r="N3630" t="s">
        <v>85</v>
      </c>
      <c r="O3630" s="24">
        <v>2</v>
      </c>
      <c r="P3630">
        <v>10</v>
      </c>
      <c r="Q3630">
        <v>10</v>
      </c>
      <c r="R3630">
        <v>18</v>
      </c>
      <c r="S3630" s="24">
        <v>5.8</v>
      </c>
      <c r="T3630" s="24">
        <v>7.9</v>
      </c>
      <c r="U3630" t="s">
        <v>12</v>
      </c>
      <c r="V3630" s="14" t="str">
        <f>VLOOKUP($U3630,look_up!$A$2:J3656,2,FALSE)</f>
        <v>Poliqueta</v>
      </c>
      <c r="W3630" s="14" t="str">
        <f>VLOOKUP($U3630,look_up!$A$2:K3656,3,FALSE)</f>
        <v>Family</v>
      </c>
      <c r="X3630" s="14" t="str">
        <f>VLOOKUP($U3630,look_up!$A$2:L3656,4,FALSE)</f>
        <v>NA</v>
      </c>
      <c r="Y3630" s="14" t="str">
        <f>VLOOKUP($U3630,look_up!A$2:K3656,5,FALSE)</f>
        <v>Animalia</v>
      </c>
      <c r="Z3630" s="14" t="str">
        <f>VLOOKUP($U3630,look_up!A$2:L3656,6,FALSE)</f>
        <v>Annelida</v>
      </c>
      <c r="AA3630" s="14" t="str">
        <f>VLOOKUP($U3630,look_up!A$2:M3656,7,FALSE)</f>
        <v>Polychaeta</v>
      </c>
      <c r="AB3630" s="14" t="str">
        <f>VLOOKUP($U3630,look_up!$A$2:P3656,8,FALSE)</f>
        <v>Sabellida</v>
      </c>
      <c r="AC3630" s="14" t="str">
        <f>VLOOKUP($U3630,look_up!$A$2:Q3656,9,FALSE)</f>
        <v>Serpulidae</v>
      </c>
      <c r="AD3630" s="14">
        <f>VLOOKUP($U3630,look_up!A$2:P3656,10,FALSE)</f>
        <v>988</v>
      </c>
      <c r="AE3630" s="16">
        <v>0</v>
      </c>
      <c r="AF3630" s="24" t="s">
        <v>216</v>
      </c>
      <c r="AG3630">
        <v>40</v>
      </c>
      <c r="AH3630" s="16" t="s">
        <v>301</v>
      </c>
      <c r="AI3630" s="16" t="s">
        <v>11</v>
      </c>
      <c r="AJ3630" s="16" t="s">
        <v>214</v>
      </c>
      <c r="AK3630" s="16" t="s">
        <v>12</v>
      </c>
      <c r="AL3630" s="16">
        <v>0</v>
      </c>
    </row>
    <row r="3631" spans="1:38" x14ac:dyDescent="0.3">
      <c r="A3631" s="24" t="s">
        <v>0</v>
      </c>
      <c r="B3631" t="s">
        <v>266</v>
      </c>
      <c r="C3631" t="s">
        <v>277</v>
      </c>
      <c r="D3631">
        <v>-27.296009999999999</v>
      </c>
      <c r="E3631">
        <v>-48.36168</v>
      </c>
      <c r="F3631" s="24" t="s">
        <v>2</v>
      </c>
      <c r="G3631" s="24" t="s">
        <v>3</v>
      </c>
      <c r="H3631" s="25">
        <v>42047</v>
      </c>
      <c r="I3631" s="12" t="s">
        <v>278</v>
      </c>
      <c r="J3631" s="12" t="s">
        <v>245</v>
      </c>
      <c r="K3631" s="12" t="s">
        <v>271</v>
      </c>
      <c r="L3631" s="24" t="s">
        <v>96</v>
      </c>
      <c r="M3631" s="24" t="s">
        <v>272</v>
      </c>
      <c r="N3631" t="s">
        <v>85</v>
      </c>
      <c r="O3631" s="24">
        <v>3</v>
      </c>
      <c r="P3631">
        <v>10</v>
      </c>
      <c r="Q3631">
        <v>10</v>
      </c>
      <c r="R3631">
        <v>18</v>
      </c>
      <c r="S3631" s="24">
        <v>5.8</v>
      </c>
      <c r="T3631" s="24">
        <v>7.9</v>
      </c>
      <c r="U3631" t="s">
        <v>12</v>
      </c>
      <c r="V3631" s="14" t="str">
        <f>VLOOKUP($U3631,look_up!$A$2:J3657,2,FALSE)</f>
        <v>Poliqueta</v>
      </c>
      <c r="W3631" s="14" t="str">
        <f>VLOOKUP($U3631,look_up!$A$2:K3657,3,FALSE)</f>
        <v>Family</v>
      </c>
      <c r="X3631" s="14" t="str">
        <f>VLOOKUP($U3631,look_up!$A$2:L3657,4,FALSE)</f>
        <v>NA</v>
      </c>
      <c r="Y3631" s="14" t="str">
        <f>VLOOKUP($U3631,look_up!A$2:K3657,5,FALSE)</f>
        <v>Animalia</v>
      </c>
      <c r="Z3631" s="14" t="str">
        <f>VLOOKUP($U3631,look_up!A$2:L3657,6,FALSE)</f>
        <v>Annelida</v>
      </c>
      <c r="AA3631" s="14" t="str">
        <f>VLOOKUP($U3631,look_up!A$2:M3657,7,FALSE)</f>
        <v>Polychaeta</v>
      </c>
      <c r="AB3631" s="14" t="str">
        <f>VLOOKUP($U3631,look_up!$A$2:P3657,8,FALSE)</f>
        <v>Sabellida</v>
      </c>
      <c r="AC3631" s="14" t="str">
        <f>VLOOKUP($U3631,look_up!$A$2:Q3657,9,FALSE)</f>
        <v>Serpulidae</v>
      </c>
      <c r="AD3631" s="14">
        <f>VLOOKUP($U3631,look_up!A$2:P3657,10,FALSE)</f>
        <v>988</v>
      </c>
      <c r="AE3631" s="16">
        <v>0</v>
      </c>
      <c r="AF3631" s="24" t="s">
        <v>216</v>
      </c>
      <c r="AG3631">
        <v>40</v>
      </c>
      <c r="AH3631" s="16" t="s">
        <v>301</v>
      </c>
      <c r="AI3631" s="16" t="s">
        <v>11</v>
      </c>
      <c r="AJ3631" s="16" t="s">
        <v>214</v>
      </c>
      <c r="AK3631" s="16" t="s">
        <v>12</v>
      </c>
      <c r="AL3631" s="16">
        <v>0</v>
      </c>
    </row>
    <row r="3632" spans="1:38" x14ac:dyDescent="0.3">
      <c r="A3632" s="24" t="s">
        <v>0</v>
      </c>
      <c r="B3632" t="s">
        <v>1</v>
      </c>
      <c r="C3632" t="s">
        <v>279</v>
      </c>
      <c r="D3632">
        <v>-27.271709999999999</v>
      </c>
      <c r="E3632">
        <v>-48.331710000000001</v>
      </c>
      <c r="F3632" s="24" t="s">
        <v>2</v>
      </c>
      <c r="G3632" s="24" t="s">
        <v>3</v>
      </c>
      <c r="H3632" s="25">
        <v>42039</v>
      </c>
      <c r="I3632" s="12" t="s">
        <v>280</v>
      </c>
      <c r="J3632" s="12" t="s">
        <v>245</v>
      </c>
      <c r="K3632" s="12" t="s">
        <v>271</v>
      </c>
      <c r="L3632" s="24" t="s">
        <v>96</v>
      </c>
      <c r="M3632" s="24" t="s">
        <v>313</v>
      </c>
      <c r="N3632" t="s">
        <v>85</v>
      </c>
      <c r="O3632" s="24">
        <v>1</v>
      </c>
      <c r="P3632">
        <v>5</v>
      </c>
      <c r="Q3632">
        <v>5</v>
      </c>
      <c r="R3632">
        <v>27</v>
      </c>
      <c r="S3632" s="24">
        <v>20</v>
      </c>
      <c r="T3632" s="24">
        <v>20</v>
      </c>
      <c r="U3632" t="s">
        <v>12</v>
      </c>
      <c r="V3632" s="14" t="str">
        <f>VLOOKUP($U3632,look_up!$A$2:J3658,2,FALSE)</f>
        <v>Poliqueta</v>
      </c>
      <c r="W3632" s="14" t="str">
        <f>VLOOKUP($U3632,look_up!$A$2:K3658,3,FALSE)</f>
        <v>Family</v>
      </c>
      <c r="X3632" s="14" t="str">
        <f>VLOOKUP($U3632,look_up!$A$2:L3658,4,FALSE)</f>
        <v>NA</v>
      </c>
      <c r="Y3632" s="14" t="str">
        <f>VLOOKUP($U3632,look_up!A$2:K3658,5,FALSE)</f>
        <v>Animalia</v>
      </c>
      <c r="Z3632" s="14" t="str">
        <f>VLOOKUP($U3632,look_up!A$2:L3658,6,FALSE)</f>
        <v>Annelida</v>
      </c>
      <c r="AA3632" s="14" t="str">
        <f>VLOOKUP($U3632,look_up!A$2:M3658,7,FALSE)</f>
        <v>Polychaeta</v>
      </c>
      <c r="AB3632" s="14" t="str">
        <f>VLOOKUP($U3632,look_up!$A$2:P3658,8,FALSE)</f>
        <v>Sabellida</v>
      </c>
      <c r="AC3632" s="14" t="str">
        <f>VLOOKUP($U3632,look_up!$A$2:Q3658,9,FALSE)</f>
        <v>Serpulidae</v>
      </c>
      <c r="AD3632" s="14">
        <f>VLOOKUP($U3632,look_up!A$2:P3658,10,FALSE)</f>
        <v>988</v>
      </c>
      <c r="AE3632" s="16">
        <v>0</v>
      </c>
      <c r="AF3632" s="24" t="s">
        <v>216</v>
      </c>
      <c r="AG3632">
        <v>40</v>
      </c>
      <c r="AH3632" s="16" t="s">
        <v>301</v>
      </c>
      <c r="AI3632" s="16" t="s">
        <v>11</v>
      </c>
      <c r="AJ3632" s="16" t="s">
        <v>214</v>
      </c>
      <c r="AK3632" s="16" t="s">
        <v>12</v>
      </c>
      <c r="AL3632" s="16">
        <v>0</v>
      </c>
    </row>
    <row r="3633" spans="1:38" x14ac:dyDescent="0.3">
      <c r="A3633" s="24" t="s">
        <v>0</v>
      </c>
      <c r="B3633" t="s">
        <v>1</v>
      </c>
      <c r="C3633" t="s">
        <v>279</v>
      </c>
      <c r="D3633">
        <v>-27.271709999999999</v>
      </c>
      <c r="E3633">
        <v>-48.331710000000001</v>
      </c>
      <c r="F3633" s="24" t="s">
        <v>2</v>
      </c>
      <c r="G3633" s="24" t="s">
        <v>3</v>
      </c>
      <c r="H3633" s="25">
        <v>42039</v>
      </c>
      <c r="I3633" s="12" t="s">
        <v>280</v>
      </c>
      <c r="J3633" s="12" t="s">
        <v>245</v>
      </c>
      <c r="K3633" s="12" t="s">
        <v>271</v>
      </c>
      <c r="L3633" s="24" t="s">
        <v>96</v>
      </c>
      <c r="M3633" s="24" t="s">
        <v>313</v>
      </c>
      <c r="N3633" t="s">
        <v>85</v>
      </c>
      <c r="O3633" s="24">
        <v>2</v>
      </c>
      <c r="P3633">
        <v>5</v>
      </c>
      <c r="Q3633">
        <v>5</v>
      </c>
      <c r="R3633">
        <v>27</v>
      </c>
      <c r="S3633" s="24">
        <v>20</v>
      </c>
      <c r="T3633" s="24">
        <v>20</v>
      </c>
      <c r="U3633" t="s">
        <v>12</v>
      </c>
      <c r="V3633" s="14" t="str">
        <f>VLOOKUP($U3633,look_up!$A$2:J3659,2,FALSE)</f>
        <v>Poliqueta</v>
      </c>
      <c r="W3633" s="14" t="str">
        <f>VLOOKUP($U3633,look_up!$A$2:K3659,3,FALSE)</f>
        <v>Family</v>
      </c>
      <c r="X3633" s="14" t="str">
        <f>VLOOKUP($U3633,look_up!$A$2:L3659,4,FALSE)</f>
        <v>NA</v>
      </c>
      <c r="Y3633" s="14" t="str">
        <f>VLOOKUP($U3633,look_up!A$2:K3659,5,FALSE)</f>
        <v>Animalia</v>
      </c>
      <c r="Z3633" s="14" t="str">
        <f>VLOOKUP($U3633,look_up!A$2:L3659,6,FALSE)</f>
        <v>Annelida</v>
      </c>
      <c r="AA3633" s="14" t="str">
        <f>VLOOKUP($U3633,look_up!A$2:M3659,7,FALSE)</f>
        <v>Polychaeta</v>
      </c>
      <c r="AB3633" s="14" t="str">
        <f>VLOOKUP($U3633,look_up!$A$2:P3659,8,FALSE)</f>
        <v>Sabellida</v>
      </c>
      <c r="AC3633" s="14" t="str">
        <f>VLOOKUP($U3633,look_up!$A$2:Q3659,9,FALSE)</f>
        <v>Serpulidae</v>
      </c>
      <c r="AD3633" s="14">
        <f>VLOOKUP($U3633,look_up!A$2:P3659,10,FALSE)</f>
        <v>988</v>
      </c>
      <c r="AE3633" s="16">
        <v>0</v>
      </c>
      <c r="AF3633" s="24" t="s">
        <v>216</v>
      </c>
      <c r="AG3633">
        <v>40</v>
      </c>
      <c r="AH3633" s="16" t="s">
        <v>301</v>
      </c>
      <c r="AI3633" s="16" t="s">
        <v>11</v>
      </c>
      <c r="AJ3633" s="16" t="s">
        <v>214</v>
      </c>
      <c r="AK3633" s="16" t="s">
        <v>12</v>
      </c>
      <c r="AL3633" s="16">
        <v>0</v>
      </c>
    </row>
    <row r="3634" spans="1:38" x14ac:dyDescent="0.3">
      <c r="A3634" s="24" t="s">
        <v>0</v>
      </c>
      <c r="B3634" t="s">
        <v>1</v>
      </c>
      <c r="C3634" t="s">
        <v>279</v>
      </c>
      <c r="D3634">
        <v>-27.271709999999999</v>
      </c>
      <c r="E3634">
        <v>-48.331710000000001</v>
      </c>
      <c r="F3634" s="24" t="s">
        <v>2</v>
      </c>
      <c r="G3634" s="24" t="s">
        <v>3</v>
      </c>
      <c r="H3634" s="25">
        <v>42039</v>
      </c>
      <c r="I3634" s="12" t="s">
        <v>280</v>
      </c>
      <c r="J3634" s="12" t="s">
        <v>245</v>
      </c>
      <c r="K3634" s="12" t="s">
        <v>271</v>
      </c>
      <c r="L3634" s="24" t="s">
        <v>96</v>
      </c>
      <c r="M3634" s="24" t="s">
        <v>313</v>
      </c>
      <c r="N3634" t="s">
        <v>85</v>
      </c>
      <c r="O3634" s="24">
        <v>3</v>
      </c>
      <c r="P3634">
        <v>5</v>
      </c>
      <c r="Q3634">
        <v>5</v>
      </c>
      <c r="R3634">
        <v>27</v>
      </c>
      <c r="S3634" s="24">
        <v>20</v>
      </c>
      <c r="T3634" s="24">
        <v>20</v>
      </c>
      <c r="U3634" t="s">
        <v>12</v>
      </c>
      <c r="V3634" s="14" t="str">
        <f>VLOOKUP($U3634,look_up!$A$2:J3660,2,FALSE)</f>
        <v>Poliqueta</v>
      </c>
      <c r="W3634" s="14" t="str">
        <f>VLOOKUP($U3634,look_up!$A$2:K3660,3,FALSE)</f>
        <v>Family</v>
      </c>
      <c r="X3634" s="14" t="str">
        <f>VLOOKUP($U3634,look_up!$A$2:L3660,4,FALSE)</f>
        <v>NA</v>
      </c>
      <c r="Y3634" s="14" t="str">
        <f>VLOOKUP($U3634,look_up!A$2:K3660,5,FALSE)</f>
        <v>Animalia</v>
      </c>
      <c r="Z3634" s="14" t="str">
        <f>VLOOKUP($U3634,look_up!A$2:L3660,6,FALSE)</f>
        <v>Annelida</v>
      </c>
      <c r="AA3634" s="14" t="str">
        <f>VLOOKUP($U3634,look_up!A$2:M3660,7,FALSE)</f>
        <v>Polychaeta</v>
      </c>
      <c r="AB3634" s="14" t="str">
        <f>VLOOKUP($U3634,look_up!$A$2:P3660,8,FALSE)</f>
        <v>Sabellida</v>
      </c>
      <c r="AC3634" s="14" t="str">
        <f>VLOOKUP($U3634,look_up!$A$2:Q3660,9,FALSE)</f>
        <v>Serpulidae</v>
      </c>
      <c r="AD3634" s="14">
        <f>VLOOKUP($U3634,look_up!A$2:P3660,10,FALSE)</f>
        <v>988</v>
      </c>
      <c r="AE3634" s="16">
        <v>0</v>
      </c>
      <c r="AF3634" s="24" t="s">
        <v>216</v>
      </c>
      <c r="AG3634">
        <v>40</v>
      </c>
      <c r="AH3634" s="16" t="s">
        <v>301</v>
      </c>
      <c r="AI3634" s="16" t="s">
        <v>11</v>
      </c>
      <c r="AJ3634" s="16" t="s">
        <v>214</v>
      </c>
      <c r="AK3634" s="16" t="s">
        <v>12</v>
      </c>
      <c r="AL3634" s="16">
        <v>0</v>
      </c>
    </row>
    <row r="3635" spans="1:38" x14ac:dyDescent="0.3">
      <c r="A3635" s="24" t="s">
        <v>0</v>
      </c>
      <c r="B3635" t="s">
        <v>1</v>
      </c>
      <c r="C3635" t="s">
        <v>279</v>
      </c>
      <c r="D3635">
        <v>-27.271709999999999</v>
      </c>
      <c r="E3635">
        <v>-48.331710000000001</v>
      </c>
      <c r="F3635" s="24" t="s">
        <v>2</v>
      </c>
      <c r="G3635" s="24" t="s">
        <v>3</v>
      </c>
      <c r="H3635" s="25">
        <v>42039</v>
      </c>
      <c r="I3635" s="12" t="s">
        <v>280</v>
      </c>
      <c r="J3635" s="12" t="s">
        <v>245</v>
      </c>
      <c r="K3635" s="12" t="s">
        <v>271</v>
      </c>
      <c r="L3635" s="24" t="s">
        <v>96</v>
      </c>
      <c r="M3635" s="24" t="s">
        <v>313</v>
      </c>
      <c r="N3635" t="s">
        <v>86</v>
      </c>
      <c r="O3635" s="24">
        <v>1</v>
      </c>
      <c r="P3635">
        <v>11</v>
      </c>
      <c r="Q3635">
        <v>11</v>
      </c>
      <c r="R3635" t="s">
        <v>18</v>
      </c>
      <c r="S3635" s="24">
        <v>20</v>
      </c>
      <c r="T3635" s="24">
        <v>15</v>
      </c>
      <c r="U3635" t="s">
        <v>12</v>
      </c>
      <c r="V3635" s="14" t="str">
        <f>VLOOKUP($U3635,look_up!$A$2:J3661,2,FALSE)</f>
        <v>Poliqueta</v>
      </c>
      <c r="W3635" s="14" t="str">
        <f>VLOOKUP($U3635,look_up!$A$2:K3661,3,FALSE)</f>
        <v>Family</v>
      </c>
      <c r="X3635" s="14" t="str">
        <f>VLOOKUP($U3635,look_up!$A$2:L3661,4,FALSE)</f>
        <v>NA</v>
      </c>
      <c r="Y3635" s="14" t="str">
        <f>VLOOKUP($U3635,look_up!A$2:K3661,5,FALSE)</f>
        <v>Animalia</v>
      </c>
      <c r="Z3635" s="14" t="str">
        <f>VLOOKUP($U3635,look_up!A$2:L3661,6,FALSE)</f>
        <v>Annelida</v>
      </c>
      <c r="AA3635" s="14" t="str">
        <f>VLOOKUP($U3635,look_up!A$2:M3661,7,FALSE)</f>
        <v>Polychaeta</v>
      </c>
      <c r="AB3635" s="14" t="str">
        <f>VLOOKUP($U3635,look_up!$A$2:P3661,8,FALSE)</f>
        <v>Sabellida</v>
      </c>
      <c r="AC3635" s="14" t="str">
        <f>VLOOKUP($U3635,look_up!$A$2:Q3661,9,FALSE)</f>
        <v>Serpulidae</v>
      </c>
      <c r="AD3635" s="14">
        <f>VLOOKUP($U3635,look_up!A$2:P3661,10,FALSE)</f>
        <v>988</v>
      </c>
      <c r="AE3635" s="16">
        <v>0</v>
      </c>
      <c r="AF3635" s="24" t="s">
        <v>216</v>
      </c>
      <c r="AG3635">
        <v>40</v>
      </c>
      <c r="AH3635" s="16" t="s">
        <v>301</v>
      </c>
      <c r="AI3635" s="16" t="s">
        <v>11</v>
      </c>
      <c r="AJ3635" s="16" t="s">
        <v>214</v>
      </c>
      <c r="AK3635" s="16" t="s">
        <v>12</v>
      </c>
      <c r="AL3635" s="16">
        <v>0</v>
      </c>
    </row>
    <row r="3636" spans="1:38" x14ac:dyDescent="0.3">
      <c r="A3636" s="24" t="s">
        <v>0</v>
      </c>
      <c r="B3636" t="s">
        <v>1</v>
      </c>
      <c r="C3636" t="s">
        <v>279</v>
      </c>
      <c r="D3636">
        <v>-27.271709999999999</v>
      </c>
      <c r="E3636">
        <v>-48.331710000000001</v>
      </c>
      <c r="F3636" s="24" t="s">
        <v>2</v>
      </c>
      <c r="G3636" s="24" t="s">
        <v>3</v>
      </c>
      <c r="H3636" s="25">
        <v>42039</v>
      </c>
      <c r="I3636" s="12" t="s">
        <v>280</v>
      </c>
      <c r="J3636" s="12" t="s">
        <v>245</v>
      </c>
      <c r="K3636" s="12" t="s">
        <v>271</v>
      </c>
      <c r="L3636" s="24" t="s">
        <v>96</v>
      </c>
      <c r="M3636" s="24" t="s">
        <v>313</v>
      </c>
      <c r="N3636" t="s">
        <v>86</v>
      </c>
      <c r="O3636" s="24">
        <v>2</v>
      </c>
      <c r="P3636">
        <v>11</v>
      </c>
      <c r="Q3636">
        <v>11</v>
      </c>
      <c r="R3636" t="s">
        <v>18</v>
      </c>
      <c r="S3636" s="24">
        <v>20</v>
      </c>
      <c r="T3636" s="24">
        <v>15</v>
      </c>
      <c r="U3636" t="s">
        <v>12</v>
      </c>
      <c r="V3636" s="14" t="str">
        <f>VLOOKUP($U3636,look_up!$A$2:J3662,2,FALSE)</f>
        <v>Poliqueta</v>
      </c>
      <c r="W3636" s="14" t="str">
        <f>VLOOKUP($U3636,look_up!$A$2:K3662,3,FALSE)</f>
        <v>Family</v>
      </c>
      <c r="X3636" s="14" t="str">
        <f>VLOOKUP($U3636,look_up!$A$2:L3662,4,FALSE)</f>
        <v>NA</v>
      </c>
      <c r="Y3636" s="14" t="str">
        <f>VLOOKUP($U3636,look_up!A$2:K3662,5,FALSE)</f>
        <v>Animalia</v>
      </c>
      <c r="Z3636" s="14" t="str">
        <f>VLOOKUP($U3636,look_up!A$2:L3662,6,FALSE)</f>
        <v>Annelida</v>
      </c>
      <c r="AA3636" s="14" t="str">
        <f>VLOOKUP($U3636,look_up!A$2:M3662,7,FALSE)</f>
        <v>Polychaeta</v>
      </c>
      <c r="AB3636" s="14" t="str">
        <f>VLOOKUP($U3636,look_up!$A$2:P3662,8,FALSE)</f>
        <v>Sabellida</v>
      </c>
      <c r="AC3636" s="14" t="str">
        <f>VLOOKUP($U3636,look_up!$A$2:Q3662,9,FALSE)</f>
        <v>Serpulidae</v>
      </c>
      <c r="AD3636" s="14">
        <f>VLOOKUP($U3636,look_up!A$2:P3662,10,FALSE)</f>
        <v>988</v>
      </c>
      <c r="AE3636" s="16">
        <v>0</v>
      </c>
      <c r="AF3636" s="24" t="s">
        <v>216</v>
      </c>
      <c r="AG3636">
        <v>40</v>
      </c>
      <c r="AH3636" s="16" t="s">
        <v>301</v>
      </c>
      <c r="AI3636" s="16" t="s">
        <v>11</v>
      </c>
      <c r="AJ3636" s="16" t="s">
        <v>214</v>
      </c>
      <c r="AK3636" s="16" t="s">
        <v>12</v>
      </c>
      <c r="AL3636" s="16">
        <v>0</v>
      </c>
    </row>
    <row r="3637" spans="1:38" x14ac:dyDescent="0.3">
      <c r="A3637" s="24" t="s">
        <v>0</v>
      </c>
      <c r="B3637" t="s">
        <v>1</v>
      </c>
      <c r="C3637" t="s">
        <v>279</v>
      </c>
      <c r="D3637">
        <v>-27.271709999999999</v>
      </c>
      <c r="E3637">
        <v>-48.331710000000001</v>
      </c>
      <c r="F3637" s="24" t="s">
        <v>2</v>
      </c>
      <c r="G3637" s="24" t="s">
        <v>3</v>
      </c>
      <c r="H3637" s="25">
        <v>42039</v>
      </c>
      <c r="I3637" s="12" t="s">
        <v>280</v>
      </c>
      <c r="J3637" s="12" t="s">
        <v>245</v>
      </c>
      <c r="K3637" s="12" t="s">
        <v>271</v>
      </c>
      <c r="L3637" s="24" t="s">
        <v>96</v>
      </c>
      <c r="M3637" s="24" t="s">
        <v>313</v>
      </c>
      <c r="N3637" t="s">
        <v>86</v>
      </c>
      <c r="O3637" s="24">
        <v>3</v>
      </c>
      <c r="P3637">
        <v>11</v>
      </c>
      <c r="Q3637">
        <v>11</v>
      </c>
      <c r="R3637" t="s">
        <v>18</v>
      </c>
      <c r="S3637" s="24">
        <v>20</v>
      </c>
      <c r="T3637" s="24">
        <v>15</v>
      </c>
      <c r="U3637" t="s">
        <v>12</v>
      </c>
      <c r="V3637" s="14" t="str">
        <f>VLOOKUP($U3637,look_up!$A$2:J3663,2,FALSE)</f>
        <v>Poliqueta</v>
      </c>
      <c r="W3637" s="14" t="str">
        <f>VLOOKUP($U3637,look_up!$A$2:K3663,3,FALSE)</f>
        <v>Family</v>
      </c>
      <c r="X3637" s="14" t="str">
        <f>VLOOKUP($U3637,look_up!$A$2:L3663,4,FALSE)</f>
        <v>NA</v>
      </c>
      <c r="Y3637" s="14" t="str">
        <f>VLOOKUP($U3637,look_up!A$2:K3663,5,FALSE)</f>
        <v>Animalia</v>
      </c>
      <c r="Z3637" s="14" t="str">
        <f>VLOOKUP($U3637,look_up!A$2:L3663,6,FALSE)</f>
        <v>Annelida</v>
      </c>
      <c r="AA3637" s="14" t="str">
        <f>VLOOKUP($U3637,look_up!A$2:M3663,7,FALSE)</f>
        <v>Polychaeta</v>
      </c>
      <c r="AB3637" s="14" t="str">
        <f>VLOOKUP($U3637,look_up!$A$2:P3663,8,FALSE)</f>
        <v>Sabellida</v>
      </c>
      <c r="AC3637" s="14" t="str">
        <f>VLOOKUP($U3637,look_up!$A$2:Q3663,9,FALSE)</f>
        <v>Serpulidae</v>
      </c>
      <c r="AD3637" s="14">
        <f>VLOOKUP($U3637,look_up!A$2:P3663,10,FALSE)</f>
        <v>988</v>
      </c>
      <c r="AE3637" s="16">
        <v>0</v>
      </c>
      <c r="AF3637" s="24" t="s">
        <v>216</v>
      </c>
      <c r="AG3637">
        <v>40</v>
      </c>
      <c r="AH3637" s="16" t="s">
        <v>301</v>
      </c>
      <c r="AI3637" s="16" t="s">
        <v>11</v>
      </c>
      <c r="AJ3637" s="16" t="s">
        <v>214</v>
      </c>
      <c r="AK3637" s="16" t="s">
        <v>12</v>
      </c>
      <c r="AL3637" s="16">
        <v>0</v>
      </c>
    </row>
    <row r="3638" spans="1:38" x14ac:dyDescent="0.3">
      <c r="A3638" s="24" t="s">
        <v>0</v>
      </c>
      <c r="B3638" t="s">
        <v>308</v>
      </c>
      <c r="C3638" t="s">
        <v>281</v>
      </c>
      <c r="D3638">
        <v>-27.274239999999999</v>
      </c>
      <c r="E3638">
        <v>-48.3339</v>
      </c>
      <c r="F3638" s="24" t="s">
        <v>2</v>
      </c>
      <c r="G3638" s="24" t="s">
        <v>3</v>
      </c>
      <c r="H3638" s="25">
        <v>42031</v>
      </c>
      <c r="I3638" s="12" t="s">
        <v>282</v>
      </c>
      <c r="J3638" s="12" t="s">
        <v>270</v>
      </c>
      <c r="K3638" s="12" t="s">
        <v>271</v>
      </c>
      <c r="L3638" s="24" t="s">
        <v>96</v>
      </c>
      <c r="M3638" s="24" t="s">
        <v>313</v>
      </c>
      <c r="N3638" t="s">
        <v>85</v>
      </c>
      <c r="O3638" s="24">
        <v>1</v>
      </c>
      <c r="P3638">
        <v>5</v>
      </c>
      <c r="Q3638">
        <v>5</v>
      </c>
      <c r="R3638">
        <v>27</v>
      </c>
      <c r="S3638" s="24">
        <v>4.7</v>
      </c>
      <c r="T3638" s="24">
        <v>3.4</v>
      </c>
      <c r="U3638" t="s">
        <v>12</v>
      </c>
      <c r="V3638" s="14" t="str">
        <f>VLOOKUP($U3638,look_up!$A$2:J3664,2,FALSE)</f>
        <v>Poliqueta</v>
      </c>
      <c r="W3638" s="14" t="str">
        <f>VLOOKUP($U3638,look_up!$A$2:K3664,3,FALSE)</f>
        <v>Family</v>
      </c>
      <c r="X3638" s="14" t="str">
        <f>VLOOKUP($U3638,look_up!$A$2:L3664,4,FALSE)</f>
        <v>NA</v>
      </c>
      <c r="Y3638" s="14" t="str">
        <f>VLOOKUP($U3638,look_up!A$2:K3664,5,FALSE)</f>
        <v>Animalia</v>
      </c>
      <c r="Z3638" s="14" t="str">
        <f>VLOOKUP($U3638,look_up!A$2:L3664,6,FALSE)</f>
        <v>Annelida</v>
      </c>
      <c r="AA3638" s="14" t="str">
        <f>VLOOKUP($U3638,look_up!A$2:M3664,7,FALSE)</f>
        <v>Polychaeta</v>
      </c>
      <c r="AB3638" s="14" t="str">
        <f>VLOOKUP($U3638,look_up!$A$2:P3664,8,FALSE)</f>
        <v>Sabellida</v>
      </c>
      <c r="AC3638" s="14" t="str">
        <f>VLOOKUP($U3638,look_up!$A$2:Q3664,9,FALSE)</f>
        <v>Serpulidae</v>
      </c>
      <c r="AD3638" s="14">
        <f>VLOOKUP($U3638,look_up!A$2:P3664,10,FALSE)</f>
        <v>988</v>
      </c>
      <c r="AE3638" s="16">
        <v>0</v>
      </c>
      <c r="AF3638" s="24" t="s">
        <v>216</v>
      </c>
      <c r="AG3638">
        <v>40</v>
      </c>
      <c r="AH3638" s="16" t="s">
        <v>301</v>
      </c>
      <c r="AI3638" s="16" t="s">
        <v>11</v>
      </c>
      <c r="AJ3638" s="16" t="s">
        <v>214</v>
      </c>
      <c r="AK3638" s="16" t="s">
        <v>12</v>
      </c>
      <c r="AL3638" s="16">
        <v>0</v>
      </c>
    </row>
    <row r="3639" spans="1:38" x14ac:dyDescent="0.3">
      <c r="A3639" s="24" t="s">
        <v>0</v>
      </c>
      <c r="B3639" t="s">
        <v>308</v>
      </c>
      <c r="C3639" t="s">
        <v>281</v>
      </c>
      <c r="D3639">
        <v>-27.274239999999999</v>
      </c>
      <c r="E3639">
        <v>-48.3339</v>
      </c>
      <c r="F3639" s="24" t="s">
        <v>2</v>
      </c>
      <c r="G3639" s="24" t="s">
        <v>3</v>
      </c>
      <c r="H3639" s="25">
        <v>42031</v>
      </c>
      <c r="I3639" s="12" t="s">
        <v>282</v>
      </c>
      <c r="J3639" s="12" t="s">
        <v>270</v>
      </c>
      <c r="K3639" s="12" t="s">
        <v>271</v>
      </c>
      <c r="L3639" s="24" t="s">
        <v>96</v>
      </c>
      <c r="M3639" s="24" t="s">
        <v>313</v>
      </c>
      <c r="N3639" t="s">
        <v>85</v>
      </c>
      <c r="O3639" s="24">
        <v>2</v>
      </c>
      <c r="P3639">
        <v>5</v>
      </c>
      <c r="Q3639">
        <v>5</v>
      </c>
      <c r="R3639">
        <v>27</v>
      </c>
      <c r="S3639" s="24">
        <v>4.7</v>
      </c>
      <c r="T3639" s="24">
        <v>3.4</v>
      </c>
      <c r="U3639" t="s">
        <v>12</v>
      </c>
      <c r="V3639" s="14" t="str">
        <f>VLOOKUP($U3639,look_up!$A$2:J3665,2,FALSE)</f>
        <v>Poliqueta</v>
      </c>
      <c r="W3639" s="14" t="str">
        <f>VLOOKUP($U3639,look_up!$A$2:K3665,3,FALSE)</f>
        <v>Family</v>
      </c>
      <c r="X3639" s="14" t="str">
        <f>VLOOKUP($U3639,look_up!$A$2:L3665,4,FALSE)</f>
        <v>NA</v>
      </c>
      <c r="Y3639" s="14" t="str">
        <f>VLOOKUP($U3639,look_up!A$2:K3665,5,FALSE)</f>
        <v>Animalia</v>
      </c>
      <c r="Z3639" s="14" t="str">
        <f>VLOOKUP($U3639,look_up!A$2:L3665,6,FALSE)</f>
        <v>Annelida</v>
      </c>
      <c r="AA3639" s="14" t="str">
        <f>VLOOKUP($U3639,look_up!A$2:M3665,7,FALSE)</f>
        <v>Polychaeta</v>
      </c>
      <c r="AB3639" s="14" t="str">
        <f>VLOOKUP($U3639,look_up!$A$2:P3665,8,FALSE)</f>
        <v>Sabellida</v>
      </c>
      <c r="AC3639" s="14" t="str">
        <f>VLOOKUP($U3639,look_up!$A$2:Q3665,9,FALSE)</f>
        <v>Serpulidae</v>
      </c>
      <c r="AD3639" s="14">
        <f>VLOOKUP($U3639,look_up!A$2:P3665,10,FALSE)</f>
        <v>988</v>
      </c>
      <c r="AE3639" s="16">
        <v>0</v>
      </c>
      <c r="AF3639" s="24" t="s">
        <v>216</v>
      </c>
      <c r="AG3639">
        <v>40</v>
      </c>
      <c r="AH3639" s="16" t="s">
        <v>301</v>
      </c>
      <c r="AI3639" s="16" t="s">
        <v>11</v>
      </c>
      <c r="AJ3639" s="16" t="s">
        <v>214</v>
      </c>
      <c r="AK3639" s="16" t="s">
        <v>12</v>
      </c>
      <c r="AL3639" s="16">
        <v>0</v>
      </c>
    </row>
    <row r="3640" spans="1:38" x14ac:dyDescent="0.3">
      <c r="A3640" s="24" t="s">
        <v>0</v>
      </c>
      <c r="B3640" t="s">
        <v>308</v>
      </c>
      <c r="C3640" t="s">
        <v>281</v>
      </c>
      <c r="D3640">
        <v>-27.274239999999999</v>
      </c>
      <c r="E3640">
        <v>-48.3339</v>
      </c>
      <c r="F3640" s="24" t="s">
        <v>2</v>
      </c>
      <c r="G3640" s="24" t="s">
        <v>3</v>
      </c>
      <c r="H3640" s="25">
        <v>42031</v>
      </c>
      <c r="I3640" s="12" t="s">
        <v>282</v>
      </c>
      <c r="J3640" s="12" t="s">
        <v>270</v>
      </c>
      <c r="K3640" s="12" t="s">
        <v>271</v>
      </c>
      <c r="L3640" s="24" t="s">
        <v>96</v>
      </c>
      <c r="M3640" s="24" t="s">
        <v>313</v>
      </c>
      <c r="N3640" t="s">
        <v>85</v>
      </c>
      <c r="O3640" s="24">
        <v>3</v>
      </c>
      <c r="P3640">
        <v>5</v>
      </c>
      <c r="Q3640">
        <v>5</v>
      </c>
      <c r="R3640">
        <v>27</v>
      </c>
      <c r="S3640" s="24">
        <v>4.7</v>
      </c>
      <c r="T3640" s="24">
        <v>3.4</v>
      </c>
      <c r="U3640" t="s">
        <v>12</v>
      </c>
      <c r="V3640" s="14" t="str">
        <f>VLOOKUP($U3640,look_up!$A$2:J3666,2,FALSE)</f>
        <v>Poliqueta</v>
      </c>
      <c r="W3640" s="14" t="str">
        <f>VLOOKUP($U3640,look_up!$A$2:K3666,3,FALSE)</f>
        <v>Family</v>
      </c>
      <c r="X3640" s="14" t="str">
        <f>VLOOKUP($U3640,look_up!$A$2:L3666,4,FALSE)</f>
        <v>NA</v>
      </c>
      <c r="Y3640" s="14" t="str">
        <f>VLOOKUP($U3640,look_up!A$2:K3666,5,FALSE)</f>
        <v>Animalia</v>
      </c>
      <c r="Z3640" s="14" t="str">
        <f>VLOOKUP($U3640,look_up!A$2:L3666,6,FALSE)</f>
        <v>Annelida</v>
      </c>
      <c r="AA3640" s="14" t="str">
        <f>VLOOKUP($U3640,look_up!A$2:M3666,7,FALSE)</f>
        <v>Polychaeta</v>
      </c>
      <c r="AB3640" s="14" t="str">
        <f>VLOOKUP($U3640,look_up!$A$2:P3666,8,FALSE)</f>
        <v>Sabellida</v>
      </c>
      <c r="AC3640" s="14" t="str">
        <f>VLOOKUP($U3640,look_up!$A$2:Q3666,9,FALSE)</f>
        <v>Serpulidae</v>
      </c>
      <c r="AD3640" s="14">
        <f>VLOOKUP($U3640,look_up!A$2:P3666,10,FALSE)</f>
        <v>988</v>
      </c>
      <c r="AE3640" s="16">
        <v>0</v>
      </c>
      <c r="AF3640" s="24" t="s">
        <v>216</v>
      </c>
      <c r="AG3640">
        <v>40</v>
      </c>
      <c r="AH3640" s="16" t="s">
        <v>301</v>
      </c>
      <c r="AI3640" s="16" t="s">
        <v>11</v>
      </c>
      <c r="AJ3640" s="16" t="s">
        <v>214</v>
      </c>
      <c r="AK3640" s="16" t="s">
        <v>12</v>
      </c>
      <c r="AL3640" s="16">
        <v>0</v>
      </c>
    </row>
    <row r="3641" spans="1:38" x14ac:dyDescent="0.3">
      <c r="A3641" s="24" t="s">
        <v>0</v>
      </c>
      <c r="B3641" t="s">
        <v>308</v>
      </c>
      <c r="C3641" t="s">
        <v>281</v>
      </c>
      <c r="D3641">
        <v>-27.274239999999999</v>
      </c>
      <c r="E3641">
        <v>-48.3339</v>
      </c>
      <c r="F3641" s="24" t="s">
        <v>2</v>
      </c>
      <c r="G3641" s="24" t="s">
        <v>3</v>
      </c>
      <c r="H3641" s="25">
        <v>42031</v>
      </c>
      <c r="I3641" s="12" t="s">
        <v>282</v>
      </c>
      <c r="J3641" s="12" t="s">
        <v>270</v>
      </c>
      <c r="K3641" s="12" t="s">
        <v>271</v>
      </c>
      <c r="L3641" s="24" t="s">
        <v>96</v>
      </c>
      <c r="M3641" s="24" t="s">
        <v>313</v>
      </c>
      <c r="N3641" t="s">
        <v>85</v>
      </c>
      <c r="O3641" s="24">
        <v>1</v>
      </c>
      <c r="P3641">
        <v>10</v>
      </c>
      <c r="Q3641">
        <v>10</v>
      </c>
      <c r="R3641">
        <v>26</v>
      </c>
      <c r="S3641" s="24">
        <v>4.7</v>
      </c>
      <c r="T3641" s="24">
        <v>5</v>
      </c>
      <c r="U3641" t="s">
        <v>12</v>
      </c>
      <c r="V3641" s="14" t="str">
        <f>VLOOKUP($U3641,look_up!$A$2:J3667,2,FALSE)</f>
        <v>Poliqueta</v>
      </c>
      <c r="W3641" s="14" t="str">
        <f>VLOOKUP($U3641,look_up!$A$2:K3667,3,FALSE)</f>
        <v>Family</v>
      </c>
      <c r="X3641" s="14" t="str">
        <f>VLOOKUP($U3641,look_up!$A$2:L3667,4,FALSE)</f>
        <v>NA</v>
      </c>
      <c r="Y3641" s="14" t="str">
        <f>VLOOKUP($U3641,look_up!A$2:K3667,5,FALSE)</f>
        <v>Animalia</v>
      </c>
      <c r="Z3641" s="14" t="str">
        <f>VLOOKUP($U3641,look_up!A$2:L3667,6,FALSE)</f>
        <v>Annelida</v>
      </c>
      <c r="AA3641" s="14" t="str">
        <f>VLOOKUP($U3641,look_up!A$2:M3667,7,FALSE)</f>
        <v>Polychaeta</v>
      </c>
      <c r="AB3641" s="14" t="str">
        <f>VLOOKUP($U3641,look_up!$A$2:P3667,8,FALSE)</f>
        <v>Sabellida</v>
      </c>
      <c r="AC3641" s="14" t="str">
        <f>VLOOKUP($U3641,look_up!$A$2:Q3667,9,FALSE)</f>
        <v>Serpulidae</v>
      </c>
      <c r="AD3641" s="14">
        <f>VLOOKUP($U3641,look_up!A$2:P3667,10,FALSE)</f>
        <v>988</v>
      </c>
      <c r="AE3641" s="16">
        <v>0</v>
      </c>
      <c r="AF3641" s="24" t="s">
        <v>216</v>
      </c>
      <c r="AG3641">
        <v>40</v>
      </c>
      <c r="AH3641" s="16" t="s">
        <v>301</v>
      </c>
      <c r="AI3641" s="16" t="s">
        <v>11</v>
      </c>
      <c r="AJ3641" s="16" t="s">
        <v>214</v>
      </c>
      <c r="AK3641" s="16" t="s">
        <v>12</v>
      </c>
      <c r="AL3641" s="16">
        <v>0</v>
      </c>
    </row>
    <row r="3642" spans="1:38" x14ac:dyDescent="0.3">
      <c r="A3642" s="24" t="s">
        <v>0</v>
      </c>
      <c r="B3642" t="s">
        <v>308</v>
      </c>
      <c r="C3642" t="s">
        <v>281</v>
      </c>
      <c r="D3642">
        <v>-27.274239999999999</v>
      </c>
      <c r="E3642">
        <v>-48.3339</v>
      </c>
      <c r="F3642" s="24" t="s">
        <v>2</v>
      </c>
      <c r="G3642" s="24" t="s">
        <v>3</v>
      </c>
      <c r="H3642" s="25">
        <v>42031</v>
      </c>
      <c r="I3642" s="12" t="s">
        <v>282</v>
      </c>
      <c r="J3642" s="12" t="s">
        <v>270</v>
      </c>
      <c r="K3642" s="12" t="s">
        <v>271</v>
      </c>
      <c r="L3642" s="24" t="s">
        <v>96</v>
      </c>
      <c r="M3642" s="24" t="s">
        <v>313</v>
      </c>
      <c r="N3642" t="s">
        <v>85</v>
      </c>
      <c r="O3642" s="24">
        <v>2</v>
      </c>
      <c r="P3642">
        <v>10</v>
      </c>
      <c r="Q3642">
        <v>10</v>
      </c>
      <c r="R3642">
        <v>26</v>
      </c>
      <c r="S3642" s="24">
        <v>4.7</v>
      </c>
      <c r="T3642" s="24">
        <v>5</v>
      </c>
      <c r="U3642" t="s">
        <v>12</v>
      </c>
      <c r="V3642" s="14" t="str">
        <f>VLOOKUP($U3642,look_up!$A$2:J3668,2,FALSE)</f>
        <v>Poliqueta</v>
      </c>
      <c r="W3642" s="14" t="str">
        <f>VLOOKUP($U3642,look_up!$A$2:K3668,3,FALSE)</f>
        <v>Family</v>
      </c>
      <c r="X3642" s="14" t="str">
        <f>VLOOKUP($U3642,look_up!$A$2:L3668,4,FALSE)</f>
        <v>NA</v>
      </c>
      <c r="Y3642" s="14" t="str">
        <f>VLOOKUP($U3642,look_up!A$2:K3668,5,FALSE)</f>
        <v>Animalia</v>
      </c>
      <c r="Z3642" s="14" t="str">
        <f>VLOOKUP($U3642,look_up!A$2:L3668,6,FALSE)</f>
        <v>Annelida</v>
      </c>
      <c r="AA3642" s="14" t="str">
        <f>VLOOKUP($U3642,look_up!A$2:M3668,7,FALSE)</f>
        <v>Polychaeta</v>
      </c>
      <c r="AB3642" s="14" t="str">
        <f>VLOOKUP($U3642,look_up!$A$2:P3668,8,FALSE)</f>
        <v>Sabellida</v>
      </c>
      <c r="AC3642" s="14" t="str">
        <f>VLOOKUP($U3642,look_up!$A$2:Q3668,9,FALSE)</f>
        <v>Serpulidae</v>
      </c>
      <c r="AD3642" s="14">
        <f>VLOOKUP($U3642,look_up!A$2:P3668,10,FALSE)</f>
        <v>988</v>
      </c>
      <c r="AE3642" s="16">
        <v>0</v>
      </c>
      <c r="AF3642" s="24" t="s">
        <v>216</v>
      </c>
      <c r="AG3642">
        <v>40</v>
      </c>
      <c r="AH3642" s="16" t="s">
        <v>301</v>
      </c>
      <c r="AI3642" s="16" t="s">
        <v>11</v>
      </c>
      <c r="AJ3642" s="16" t="s">
        <v>214</v>
      </c>
      <c r="AK3642" s="16" t="s">
        <v>12</v>
      </c>
      <c r="AL3642" s="16">
        <v>0</v>
      </c>
    </row>
    <row r="3643" spans="1:38" x14ac:dyDescent="0.3">
      <c r="A3643" s="24" t="s">
        <v>0</v>
      </c>
      <c r="B3643" t="s">
        <v>308</v>
      </c>
      <c r="C3643" t="s">
        <v>281</v>
      </c>
      <c r="D3643">
        <v>-27.274239999999999</v>
      </c>
      <c r="E3643">
        <v>-48.3339</v>
      </c>
      <c r="F3643" s="24" t="s">
        <v>2</v>
      </c>
      <c r="G3643" s="24" t="s">
        <v>3</v>
      </c>
      <c r="H3643" s="25">
        <v>42031</v>
      </c>
      <c r="I3643" s="12" t="s">
        <v>282</v>
      </c>
      <c r="J3643" s="12" t="s">
        <v>270</v>
      </c>
      <c r="K3643" s="12" t="s">
        <v>271</v>
      </c>
      <c r="L3643" s="24" t="s">
        <v>96</v>
      </c>
      <c r="M3643" s="24" t="s">
        <v>313</v>
      </c>
      <c r="N3643" t="s">
        <v>85</v>
      </c>
      <c r="O3643" s="24">
        <v>3</v>
      </c>
      <c r="P3643">
        <v>10</v>
      </c>
      <c r="Q3643">
        <v>10</v>
      </c>
      <c r="R3643">
        <v>26</v>
      </c>
      <c r="S3643" s="24">
        <v>4.7</v>
      </c>
      <c r="T3643" s="24">
        <v>5</v>
      </c>
      <c r="U3643" t="s">
        <v>12</v>
      </c>
      <c r="V3643" s="14" t="str">
        <f>VLOOKUP($U3643,look_up!$A$2:J3669,2,FALSE)</f>
        <v>Poliqueta</v>
      </c>
      <c r="W3643" s="14" t="str">
        <f>VLOOKUP($U3643,look_up!$A$2:K3669,3,FALSE)</f>
        <v>Family</v>
      </c>
      <c r="X3643" s="14" t="str">
        <f>VLOOKUP($U3643,look_up!$A$2:L3669,4,FALSE)</f>
        <v>NA</v>
      </c>
      <c r="Y3643" s="14" t="str">
        <f>VLOOKUP($U3643,look_up!A$2:K3669,5,FALSE)</f>
        <v>Animalia</v>
      </c>
      <c r="Z3643" s="14" t="str">
        <f>VLOOKUP($U3643,look_up!A$2:L3669,6,FALSE)</f>
        <v>Annelida</v>
      </c>
      <c r="AA3643" s="14" t="str">
        <f>VLOOKUP($U3643,look_up!A$2:M3669,7,FALSE)</f>
        <v>Polychaeta</v>
      </c>
      <c r="AB3643" s="14" t="str">
        <f>VLOOKUP($U3643,look_up!$A$2:P3669,8,FALSE)</f>
        <v>Sabellida</v>
      </c>
      <c r="AC3643" s="14" t="str">
        <f>VLOOKUP($U3643,look_up!$A$2:Q3669,9,FALSE)</f>
        <v>Serpulidae</v>
      </c>
      <c r="AD3643" s="14">
        <f>VLOOKUP($U3643,look_up!A$2:P3669,10,FALSE)</f>
        <v>988</v>
      </c>
      <c r="AE3643" s="16">
        <v>0</v>
      </c>
      <c r="AF3643" s="24" t="s">
        <v>216</v>
      </c>
      <c r="AG3643">
        <v>40</v>
      </c>
      <c r="AH3643" s="16" t="s">
        <v>301</v>
      </c>
      <c r="AI3643" s="16" t="s">
        <v>11</v>
      </c>
      <c r="AJ3643" s="16" t="s">
        <v>214</v>
      </c>
      <c r="AK3643" s="16" t="s">
        <v>12</v>
      </c>
      <c r="AL3643" s="16">
        <v>0</v>
      </c>
    </row>
    <row r="3644" spans="1:38" x14ac:dyDescent="0.3">
      <c r="A3644" s="24" t="s">
        <v>0</v>
      </c>
      <c r="B3644" t="s">
        <v>267</v>
      </c>
      <c r="C3644" t="s">
        <v>283</v>
      </c>
      <c r="D3644">
        <v>-27.27486</v>
      </c>
      <c r="E3644">
        <v>-48.36674</v>
      </c>
      <c r="F3644" s="24" t="s">
        <v>2</v>
      </c>
      <c r="G3644" s="24" t="s">
        <v>3</v>
      </c>
      <c r="H3644" s="25">
        <v>42024</v>
      </c>
      <c r="I3644" s="12" t="s">
        <v>248</v>
      </c>
      <c r="J3644" s="12" t="s">
        <v>270</v>
      </c>
      <c r="K3644" s="12" t="s">
        <v>271</v>
      </c>
      <c r="L3644" s="24" t="s">
        <v>96</v>
      </c>
      <c r="M3644" s="24" t="s">
        <v>313</v>
      </c>
      <c r="N3644" t="s">
        <v>85</v>
      </c>
      <c r="O3644" s="24">
        <v>1</v>
      </c>
      <c r="P3644">
        <v>5</v>
      </c>
      <c r="Q3644">
        <v>5</v>
      </c>
      <c r="R3644">
        <v>27</v>
      </c>
      <c r="S3644" s="24">
        <v>10.7</v>
      </c>
      <c r="T3644" s="24">
        <v>4</v>
      </c>
      <c r="U3644" t="s">
        <v>12</v>
      </c>
      <c r="V3644" s="14" t="str">
        <f>VLOOKUP($U3644,look_up!$A$2:J3670,2,FALSE)</f>
        <v>Poliqueta</v>
      </c>
      <c r="W3644" s="14" t="str">
        <f>VLOOKUP($U3644,look_up!$A$2:K3670,3,FALSE)</f>
        <v>Family</v>
      </c>
      <c r="X3644" s="14" t="str">
        <f>VLOOKUP($U3644,look_up!$A$2:L3670,4,FALSE)</f>
        <v>NA</v>
      </c>
      <c r="Y3644" s="14" t="str">
        <f>VLOOKUP($U3644,look_up!A$2:K3670,5,FALSE)</f>
        <v>Animalia</v>
      </c>
      <c r="Z3644" s="14" t="str">
        <f>VLOOKUP($U3644,look_up!A$2:L3670,6,FALSE)</f>
        <v>Annelida</v>
      </c>
      <c r="AA3644" s="14" t="str">
        <f>VLOOKUP($U3644,look_up!A$2:M3670,7,FALSE)</f>
        <v>Polychaeta</v>
      </c>
      <c r="AB3644" s="14" t="str">
        <f>VLOOKUP($U3644,look_up!$A$2:P3670,8,FALSE)</f>
        <v>Sabellida</v>
      </c>
      <c r="AC3644" s="14" t="str">
        <f>VLOOKUP($U3644,look_up!$A$2:Q3670,9,FALSE)</f>
        <v>Serpulidae</v>
      </c>
      <c r="AD3644" s="14">
        <f>VLOOKUP($U3644,look_up!A$2:P3670,10,FALSE)</f>
        <v>988</v>
      </c>
      <c r="AE3644" s="16">
        <v>0</v>
      </c>
      <c r="AF3644" s="24" t="s">
        <v>216</v>
      </c>
      <c r="AG3644">
        <v>40</v>
      </c>
      <c r="AH3644" s="16" t="s">
        <v>301</v>
      </c>
      <c r="AI3644" s="16" t="s">
        <v>11</v>
      </c>
      <c r="AJ3644" s="16" t="s">
        <v>214</v>
      </c>
      <c r="AK3644" s="16" t="s">
        <v>12</v>
      </c>
      <c r="AL3644" s="16">
        <v>0</v>
      </c>
    </row>
    <row r="3645" spans="1:38" x14ac:dyDescent="0.3">
      <c r="A3645" s="24" t="s">
        <v>0</v>
      </c>
      <c r="B3645" t="s">
        <v>267</v>
      </c>
      <c r="C3645" t="s">
        <v>283</v>
      </c>
      <c r="D3645">
        <v>-27.27486</v>
      </c>
      <c r="E3645">
        <v>-48.36674</v>
      </c>
      <c r="F3645" s="24" t="s">
        <v>2</v>
      </c>
      <c r="G3645" s="24" t="s">
        <v>3</v>
      </c>
      <c r="H3645" s="25">
        <v>42024</v>
      </c>
      <c r="I3645" s="12" t="s">
        <v>248</v>
      </c>
      <c r="J3645" s="12" t="s">
        <v>270</v>
      </c>
      <c r="K3645" s="12" t="s">
        <v>271</v>
      </c>
      <c r="L3645" s="24" t="s">
        <v>96</v>
      </c>
      <c r="M3645" s="24" t="s">
        <v>313</v>
      </c>
      <c r="N3645" t="s">
        <v>85</v>
      </c>
      <c r="O3645" s="24">
        <v>2</v>
      </c>
      <c r="P3645">
        <v>5</v>
      </c>
      <c r="Q3645">
        <v>5</v>
      </c>
      <c r="R3645">
        <v>27</v>
      </c>
      <c r="S3645" s="24">
        <v>10.7</v>
      </c>
      <c r="T3645" s="24">
        <v>4</v>
      </c>
      <c r="U3645" t="s">
        <v>12</v>
      </c>
      <c r="V3645" s="14" t="str">
        <f>VLOOKUP($U3645,look_up!$A$2:J3671,2,FALSE)</f>
        <v>Poliqueta</v>
      </c>
      <c r="W3645" s="14" t="str">
        <f>VLOOKUP($U3645,look_up!$A$2:K3671,3,FALSE)</f>
        <v>Family</v>
      </c>
      <c r="X3645" s="14" t="str">
        <f>VLOOKUP($U3645,look_up!$A$2:L3671,4,FALSE)</f>
        <v>NA</v>
      </c>
      <c r="Y3645" s="14" t="str">
        <f>VLOOKUP($U3645,look_up!A$2:K3671,5,FALSE)</f>
        <v>Animalia</v>
      </c>
      <c r="Z3645" s="14" t="str">
        <f>VLOOKUP($U3645,look_up!A$2:L3671,6,FALSE)</f>
        <v>Annelida</v>
      </c>
      <c r="AA3645" s="14" t="str">
        <f>VLOOKUP($U3645,look_up!A$2:M3671,7,FALSE)</f>
        <v>Polychaeta</v>
      </c>
      <c r="AB3645" s="14" t="str">
        <f>VLOOKUP($U3645,look_up!$A$2:P3671,8,FALSE)</f>
        <v>Sabellida</v>
      </c>
      <c r="AC3645" s="14" t="str">
        <f>VLOOKUP($U3645,look_up!$A$2:Q3671,9,FALSE)</f>
        <v>Serpulidae</v>
      </c>
      <c r="AD3645" s="14">
        <f>VLOOKUP($U3645,look_up!A$2:P3671,10,FALSE)</f>
        <v>988</v>
      </c>
      <c r="AE3645" s="16">
        <v>0</v>
      </c>
      <c r="AF3645" s="24" t="s">
        <v>216</v>
      </c>
      <c r="AG3645">
        <v>40</v>
      </c>
      <c r="AH3645" s="16" t="s">
        <v>301</v>
      </c>
      <c r="AI3645" s="16" t="s">
        <v>11</v>
      </c>
      <c r="AJ3645" s="16" t="s">
        <v>214</v>
      </c>
      <c r="AK3645" s="16" t="s">
        <v>12</v>
      </c>
      <c r="AL3645" s="16">
        <v>0</v>
      </c>
    </row>
    <row r="3646" spans="1:38" x14ac:dyDescent="0.3">
      <c r="A3646" s="24" t="s">
        <v>0</v>
      </c>
      <c r="B3646" t="s">
        <v>267</v>
      </c>
      <c r="C3646" t="s">
        <v>283</v>
      </c>
      <c r="D3646">
        <v>-27.27486</v>
      </c>
      <c r="E3646">
        <v>-48.36674</v>
      </c>
      <c r="F3646" s="24" t="s">
        <v>2</v>
      </c>
      <c r="G3646" s="24" t="s">
        <v>3</v>
      </c>
      <c r="H3646" s="25">
        <v>42024</v>
      </c>
      <c r="I3646" s="12" t="s">
        <v>248</v>
      </c>
      <c r="J3646" s="12" t="s">
        <v>270</v>
      </c>
      <c r="K3646" s="12" t="s">
        <v>271</v>
      </c>
      <c r="L3646" s="24" t="s">
        <v>96</v>
      </c>
      <c r="M3646" s="24" t="s">
        <v>313</v>
      </c>
      <c r="N3646" t="s">
        <v>85</v>
      </c>
      <c r="O3646" s="24">
        <v>3</v>
      </c>
      <c r="P3646">
        <v>5</v>
      </c>
      <c r="Q3646">
        <v>5</v>
      </c>
      <c r="R3646">
        <v>27</v>
      </c>
      <c r="S3646" s="24">
        <v>10.7</v>
      </c>
      <c r="T3646" s="24">
        <v>4</v>
      </c>
      <c r="U3646" t="s">
        <v>12</v>
      </c>
      <c r="V3646" s="14" t="str">
        <f>VLOOKUP($U3646,look_up!$A$2:J3672,2,FALSE)</f>
        <v>Poliqueta</v>
      </c>
      <c r="W3646" s="14" t="str">
        <f>VLOOKUP($U3646,look_up!$A$2:K3672,3,FALSE)</f>
        <v>Family</v>
      </c>
      <c r="X3646" s="14" t="str">
        <f>VLOOKUP($U3646,look_up!$A$2:L3672,4,FALSE)</f>
        <v>NA</v>
      </c>
      <c r="Y3646" s="14" t="str">
        <f>VLOOKUP($U3646,look_up!A$2:K3672,5,FALSE)</f>
        <v>Animalia</v>
      </c>
      <c r="Z3646" s="14" t="str">
        <f>VLOOKUP($U3646,look_up!A$2:L3672,6,FALSE)</f>
        <v>Annelida</v>
      </c>
      <c r="AA3646" s="14" t="str">
        <f>VLOOKUP($U3646,look_up!A$2:M3672,7,FALSE)</f>
        <v>Polychaeta</v>
      </c>
      <c r="AB3646" s="14" t="str">
        <f>VLOOKUP($U3646,look_up!$A$2:P3672,8,FALSE)</f>
        <v>Sabellida</v>
      </c>
      <c r="AC3646" s="14" t="str">
        <f>VLOOKUP($U3646,look_up!$A$2:Q3672,9,FALSE)</f>
        <v>Serpulidae</v>
      </c>
      <c r="AD3646" s="14">
        <f>VLOOKUP($U3646,look_up!A$2:P3672,10,FALSE)</f>
        <v>988</v>
      </c>
      <c r="AE3646" s="16">
        <v>0</v>
      </c>
      <c r="AF3646" s="24" t="s">
        <v>216</v>
      </c>
      <c r="AG3646">
        <v>40</v>
      </c>
      <c r="AH3646" s="16" t="s">
        <v>301</v>
      </c>
      <c r="AI3646" s="16" t="s">
        <v>11</v>
      </c>
      <c r="AJ3646" s="16" t="s">
        <v>214</v>
      </c>
      <c r="AK3646" s="16" t="s">
        <v>12</v>
      </c>
      <c r="AL3646" s="16">
        <v>0</v>
      </c>
    </row>
    <row r="3647" spans="1:38" x14ac:dyDescent="0.3">
      <c r="A3647" s="24" t="s">
        <v>0</v>
      </c>
      <c r="B3647" t="s">
        <v>267</v>
      </c>
      <c r="C3647" t="s">
        <v>283</v>
      </c>
      <c r="D3647">
        <v>-27.27486</v>
      </c>
      <c r="E3647">
        <v>-48.36674</v>
      </c>
      <c r="F3647" s="24" t="s">
        <v>2</v>
      </c>
      <c r="G3647" s="24" t="s">
        <v>3</v>
      </c>
      <c r="H3647" s="25">
        <v>42024</v>
      </c>
      <c r="I3647" s="12" t="s">
        <v>248</v>
      </c>
      <c r="J3647" s="12" t="s">
        <v>270</v>
      </c>
      <c r="K3647" s="12" t="s">
        <v>271</v>
      </c>
      <c r="L3647" s="24" t="s">
        <v>96</v>
      </c>
      <c r="M3647" s="24" t="s">
        <v>313</v>
      </c>
      <c r="N3647" t="s">
        <v>85</v>
      </c>
      <c r="O3647" s="24">
        <v>1</v>
      </c>
      <c r="P3647">
        <v>10</v>
      </c>
      <c r="Q3647">
        <v>10</v>
      </c>
      <c r="R3647">
        <v>28</v>
      </c>
      <c r="S3647" s="24">
        <v>10.7</v>
      </c>
      <c r="T3647" s="24">
        <v>10</v>
      </c>
      <c r="U3647" t="s">
        <v>12</v>
      </c>
      <c r="V3647" s="14" t="str">
        <f>VLOOKUP($U3647,look_up!$A$2:J3673,2,FALSE)</f>
        <v>Poliqueta</v>
      </c>
      <c r="W3647" s="14" t="str">
        <f>VLOOKUP($U3647,look_up!$A$2:K3673,3,FALSE)</f>
        <v>Family</v>
      </c>
      <c r="X3647" s="14" t="str">
        <f>VLOOKUP($U3647,look_up!$A$2:L3673,4,FALSE)</f>
        <v>NA</v>
      </c>
      <c r="Y3647" s="14" t="str">
        <f>VLOOKUP($U3647,look_up!A$2:K3673,5,FALSE)</f>
        <v>Animalia</v>
      </c>
      <c r="Z3647" s="14" t="str">
        <f>VLOOKUP($U3647,look_up!A$2:L3673,6,FALSE)</f>
        <v>Annelida</v>
      </c>
      <c r="AA3647" s="14" t="str">
        <f>VLOOKUP($U3647,look_up!A$2:M3673,7,FALSE)</f>
        <v>Polychaeta</v>
      </c>
      <c r="AB3647" s="14" t="str">
        <f>VLOOKUP($U3647,look_up!$A$2:P3673,8,FALSE)</f>
        <v>Sabellida</v>
      </c>
      <c r="AC3647" s="14" t="str">
        <f>VLOOKUP($U3647,look_up!$A$2:Q3673,9,FALSE)</f>
        <v>Serpulidae</v>
      </c>
      <c r="AD3647" s="14">
        <f>VLOOKUP($U3647,look_up!A$2:P3673,10,FALSE)</f>
        <v>988</v>
      </c>
      <c r="AE3647" s="16">
        <v>0</v>
      </c>
      <c r="AF3647" s="24" t="s">
        <v>216</v>
      </c>
      <c r="AG3647">
        <v>40</v>
      </c>
      <c r="AH3647" s="16" t="s">
        <v>301</v>
      </c>
      <c r="AI3647" s="16" t="s">
        <v>11</v>
      </c>
      <c r="AJ3647" s="16" t="s">
        <v>214</v>
      </c>
      <c r="AK3647" s="16" t="s">
        <v>12</v>
      </c>
      <c r="AL3647" s="16">
        <v>0</v>
      </c>
    </row>
    <row r="3648" spans="1:38" x14ac:dyDescent="0.3">
      <c r="A3648" s="24" t="s">
        <v>0</v>
      </c>
      <c r="B3648" t="s">
        <v>267</v>
      </c>
      <c r="C3648" t="s">
        <v>283</v>
      </c>
      <c r="D3648">
        <v>-27.27486</v>
      </c>
      <c r="E3648">
        <v>-48.36674</v>
      </c>
      <c r="F3648" s="24" t="s">
        <v>2</v>
      </c>
      <c r="G3648" s="24" t="s">
        <v>3</v>
      </c>
      <c r="H3648" s="25">
        <v>42024</v>
      </c>
      <c r="I3648" s="12" t="s">
        <v>248</v>
      </c>
      <c r="J3648" s="12" t="s">
        <v>270</v>
      </c>
      <c r="K3648" s="12" t="s">
        <v>271</v>
      </c>
      <c r="L3648" s="24" t="s">
        <v>96</v>
      </c>
      <c r="M3648" s="24" t="s">
        <v>313</v>
      </c>
      <c r="N3648" t="s">
        <v>85</v>
      </c>
      <c r="O3648" s="24">
        <v>2</v>
      </c>
      <c r="P3648">
        <v>10</v>
      </c>
      <c r="Q3648">
        <v>10</v>
      </c>
      <c r="R3648">
        <v>28</v>
      </c>
      <c r="S3648" s="24">
        <v>10.7</v>
      </c>
      <c r="T3648" s="24">
        <v>10</v>
      </c>
      <c r="U3648" t="s">
        <v>12</v>
      </c>
      <c r="V3648" s="14" t="str">
        <f>VLOOKUP($U3648,look_up!$A$2:J3674,2,FALSE)</f>
        <v>Poliqueta</v>
      </c>
      <c r="W3648" s="14" t="str">
        <f>VLOOKUP($U3648,look_up!$A$2:K3674,3,FALSE)</f>
        <v>Family</v>
      </c>
      <c r="X3648" s="14" t="str">
        <f>VLOOKUP($U3648,look_up!$A$2:L3674,4,FALSE)</f>
        <v>NA</v>
      </c>
      <c r="Y3648" s="14" t="str">
        <f>VLOOKUP($U3648,look_up!A$2:K3674,5,FALSE)</f>
        <v>Animalia</v>
      </c>
      <c r="Z3648" s="14" t="str">
        <f>VLOOKUP($U3648,look_up!A$2:L3674,6,FALSE)</f>
        <v>Annelida</v>
      </c>
      <c r="AA3648" s="14" t="str">
        <f>VLOOKUP($U3648,look_up!A$2:M3674,7,FALSE)</f>
        <v>Polychaeta</v>
      </c>
      <c r="AB3648" s="14" t="str">
        <f>VLOOKUP($U3648,look_up!$A$2:P3674,8,FALSE)</f>
        <v>Sabellida</v>
      </c>
      <c r="AC3648" s="14" t="str">
        <f>VLOOKUP($U3648,look_up!$A$2:Q3674,9,FALSE)</f>
        <v>Serpulidae</v>
      </c>
      <c r="AD3648" s="14">
        <f>VLOOKUP($U3648,look_up!A$2:P3674,10,FALSE)</f>
        <v>988</v>
      </c>
      <c r="AE3648" s="16">
        <v>0</v>
      </c>
      <c r="AF3648" s="24" t="s">
        <v>216</v>
      </c>
      <c r="AG3648">
        <v>40</v>
      </c>
      <c r="AH3648" s="16" t="s">
        <v>301</v>
      </c>
      <c r="AI3648" s="16" t="s">
        <v>11</v>
      </c>
      <c r="AJ3648" s="16" t="s">
        <v>214</v>
      </c>
      <c r="AK3648" s="16" t="s">
        <v>12</v>
      </c>
      <c r="AL3648" s="16">
        <v>0</v>
      </c>
    </row>
    <row r="3649" spans="1:38" x14ac:dyDescent="0.3">
      <c r="A3649" s="24" t="s">
        <v>0</v>
      </c>
      <c r="B3649" t="s">
        <v>267</v>
      </c>
      <c r="C3649" t="s">
        <v>283</v>
      </c>
      <c r="D3649">
        <v>-27.27486</v>
      </c>
      <c r="E3649">
        <v>-48.36674</v>
      </c>
      <c r="F3649" s="24" t="s">
        <v>2</v>
      </c>
      <c r="G3649" s="24" t="s">
        <v>3</v>
      </c>
      <c r="H3649" s="25">
        <v>42024</v>
      </c>
      <c r="I3649" s="12" t="s">
        <v>248</v>
      </c>
      <c r="J3649" s="12" t="s">
        <v>270</v>
      </c>
      <c r="K3649" s="12" t="s">
        <v>271</v>
      </c>
      <c r="L3649" s="24" t="s">
        <v>96</v>
      </c>
      <c r="M3649" s="24" t="s">
        <v>313</v>
      </c>
      <c r="N3649" t="s">
        <v>85</v>
      </c>
      <c r="O3649" s="24">
        <v>3</v>
      </c>
      <c r="P3649">
        <v>10</v>
      </c>
      <c r="Q3649">
        <v>10</v>
      </c>
      <c r="R3649">
        <v>28</v>
      </c>
      <c r="S3649" s="24">
        <v>10.7</v>
      </c>
      <c r="T3649" s="24">
        <v>10</v>
      </c>
      <c r="U3649" t="s">
        <v>12</v>
      </c>
      <c r="V3649" s="14" t="str">
        <f>VLOOKUP($U3649,look_up!$A$2:J3675,2,FALSE)</f>
        <v>Poliqueta</v>
      </c>
      <c r="W3649" s="14" t="str">
        <f>VLOOKUP($U3649,look_up!$A$2:K3675,3,FALSE)</f>
        <v>Family</v>
      </c>
      <c r="X3649" s="14" t="str">
        <f>VLOOKUP($U3649,look_up!$A$2:L3675,4,FALSE)</f>
        <v>NA</v>
      </c>
      <c r="Y3649" s="14" t="str">
        <f>VLOOKUP($U3649,look_up!A$2:K3675,5,FALSE)</f>
        <v>Animalia</v>
      </c>
      <c r="Z3649" s="14" t="str">
        <f>VLOOKUP($U3649,look_up!A$2:L3675,6,FALSE)</f>
        <v>Annelida</v>
      </c>
      <c r="AA3649" s="14" t="str">
        <f>VLOOKUP($U3649,look_up!A$2:M3675,7,FALSE)</f>
        <v>Polychaeta</v>
      </c>
      <c r="AB3649" s="14" t="str">
        <f>VLOOKUP($U3649,look_up!$A$2:P3675,8,FALSE)</f>
        <v>Sabellida</v>
      </c>
      <c r="AC3649" s="14" t="str">
        <f>VLOOKUP($U3649,look_up!$A$2:Q3675,9,FALSE)</f>
        <v>Serpulidae</v>
      </c>
      <c r="AD3649" s="14">
        <f>VLOOKUP($U3649,look_up!A$2:P3675,10,FALSE)</f>
        <v>988</v>
      </c>
      <c r="AE3649" s="16">
        <v>1</v>
      </c>
      <c r="AF3649" s="24" t="s">
        <v>216</v>
      </c>
      <c r="AG3649">
        <v>40</v>
      </c>
      <c r="AH3649" s="16" t="s">
        <v>301</v>
      </c>
      <c r="AI3649" s="16" t="s">
        <v>11</v>
      </c>
      <c r="AJ3649" s="16" t="s">
        <v>214</v>
      </c>
      <c r="AK3649" s="16" t="s">
        <v>12</v>
      </c>
      <c r="AL3649" s="16">
        <v>1</v>
      </c>
    </row>
    <row r="3650" spans="1:38" x14ac:dyDescent="0.3">
      <c r="A3650" s="24" t="s">
        <v>0</v>
      </c>
      <c r="B3650" t="s">
        <v>19</v>
      </c>
      <c r="C3650" t="s">
        <v>284</v>
      </c>
      <c r="D3650">
        <v>-27.278230000000001</v>
      </c>
      <c r="E3650">
        <v>-48.375419999999998</v>
      </c>
      <c r="F3650" s="24" t="s">
        <v>2</v>
      </c>
      <c r="G3650" s="24" t="s">
        <v>3</v>
      </c>
      <c r="H3650" s="25">
        <v>42025</v>
      </c>
      <c r="I3650" s="12" t="s">
        <v>285</v>
      </c>
      <c r="J3650" s="12" t="s">
        <v>270</v>
      </c>
      <c r="K3650" s="12" t="s">
        <v>271</v>
      </c>
      <c r="L3650" s="24" t="s">
        <v>96</v>
      </c>
      <c r="M3650" s="24" t="s">
        <v>313</v>
      </c>
      <c r="N3650" t="s">
        <v>85</v>
      </c>
      <c r="O3650" s="24">
        <v>1</v>
      </c>
      <c r="P3650">
        <v>5</v>
      </c>
      <c r="Q3650">
        <v>5</v>
      </c>
      <c r="R3650" t="s">
        <v>18</v>
      </c>
      <c r="S3650" s="24">
        <v>9</v>
      </c>
      <c r="T3650" s="24">
        <v>6</v>
      </c>
      <c r="U3650" t="s">
        <v>12</v>
      </c>
      <c r="V3650" s="14" t="str">
        <f>VLOOKUP($U3650,look_up!$A$2:J3676,2,FALSE)</f>
        <v>Poliqueta</v>
      </c>
      <c r="W3650" s="14" t="str">
        <f>VLOOKUP($U3650,look_up!$A$2:K3676,3,FALSE)</f>
        <v>Family</v>
      </c>
      <c r="X3650" s="14" t="str">
        <f>VLOOKUP($U3650,look_up!$A$2:L3676,4,FALSE)</f>
        <v>NA</v>
      </c>
      <c r="Y3650" s="14" t="str">
        <f>VLOOKUP($U3650,look_up!A$2:K3676,5,FALSE)</f>
        <v>Animalia</v>
      </c>
      <c r="Z3650" s="14" t="str">
        <f>VLOOKUP($U3650,look_up!A$2:L3676,6,FALSE)</f>
        <v>Annelida</v>
      </c>
      <c r="AA3650" s="14" t="str">
        <f>VLOOKUP($U3650,look_up!A$2:M3676,7,FALSE)</f>
        <v>Polychaeta</v>
      </c>
      <c r="AB3650" s="14" t="str">
        <f>VLOOKUP($U3650,look_up!$A$2:P3676,8,FALSE)</f>
        <v>Sabellida</v>
      </c>
      <c r="AC3650" s="14" t="str">
        <f>VLOOKUP($U3650,look_up!$A$2:Q3676,9,FALSE)</f>
        <v>Serpulidae</v>
      </c>
      <c r="AD3650" s="14">
        <f>VLOOKUP($U3650,look_up!A$2:P3676,10,FALSE)</f>
        <v>988</v>
      </c>
      <c r="AE3650" s="16">
        <v>0</v>
      </c>
      <c r="AF3650" s="24" t="s">
        <v>216</v>
      </c>
      <c r="AG3650">
        <v>40</v>
      </c>
      <c r="AH3650" s="16" t="s">
        <v>301</v>
      </c>
      <c r="AI3650" s="16" t="s">
        <v>11</v>
      </c>
      <c r="AJ3650" s="16" t="s">
        <v>214</v>
      </c>
      <c r="AK3650" s="16" t="s">
        <v>12</v>
      </c>
      <c r="AL3650" s="16">
        <v>0</v>
      </c>
    </row>
    <row r="3651" spans="1:38" x14ac:dyDescent="0.3">
      <c r="A3651" s="24" t="s">
        <v>0</v>
      </c>
      <c r="B3651" t="s">
        <v>19</v>
      </c>
      <c r="C3651" t="s">
        <v>284</v>
      </c>
      <c r="D3651">
        <v>-27.278230000000001</v>
      </c>
      <c r="E3651">
        <v>-48.375419999999998</v>
      </c>
      <c r="F3651" s="24" t="s">
        <v>2</v>
      </c>
      <c r="G3651" s="24" t="s">
        <v>3</v>
      </c>
      <c r="H3651" s="25">
        <v>42025</v>
      </c>
      <c r="I3651" s="12" t="s">
        <v>285</v>
      </c>
      <c r="J3651" s="12" t="s">
        <v>270</v>
      </c>
      <c r="K3651" s="12" t="s">
        <v>271</v>
      </c>
      <c r="L3651" s="24" t="s">
        <v>96</v>
      </c>
      <c r="M3651" s="24" t="s">
        <v>313</v>
      </c>
      <c r="N3651" t="s">
        <v>85</v>
      </c>
      <c r="O3651" s="24">
        <v>2</v>
      </c>
      <c r="P3651">
        <v>5</v>
      </c>
      <c r="Q3651">
        <v>5</v>
      </c>
      <c r="R3651" t="s">
        <v>18</v>
      </c>
      <c r="S3651" s="24">
        <v>9</v>
      </c>
      <c r="T3651" s="24">
        <v>6</v>
      </c>
      <c r="U3651" t="s">
        <v>12</v>
      </c>
      <c r="V3651" s="14" t="str">
        <f>VLOOKUP($U3651,look_up!$A$2:J3677,2,FALSE)</f>
        <v>Poliqueta</v>
      </c>
      <c r="W3651" s="14" t="str">
        <f>VLOOKUP($U3651,look_up!$A$2:K3677,3,FALSE)</f>
        <v>Family</v>
      </c>
      <c r="X3651" s="14" t="str">
        <f>VLOOKUP($U3651,look_up!$A$2:L3677,4,FALSE)</f>
        <v>NA</v>
      </c>
      <c r="Y3651" s="14" t="str">
        <f>VLOOKUP($U3651,look_up!A$2:K3677,5,FALSE)</f>
        <v>Animalia</v>
      </c>
      <c r="Z3651" s="14" t="str">
        <f>VLOOKUP($U3651,look_up!A$2:L3677,6,FALSE)</f>
        <v>Annelida</v>
      </c>
      <c r="AA3651" s="14" t="str">
        <f>VLOOKUP($U3651,look_up!A$2:M3677,7,FALSE)</f>
        <v>Polychaeta</v>
      </c>
      <c r="AB3651" s="14" t="str">
        <f>VLOOKUP($U3651,look_up!$A$2:P3677,8,FALSE)</f>
        <v>Sabellida</v>
      </c>
      <c r="AC3651" s="14" t="str">
        <f>VLOOKUP($U3651,look_up!$A$2:Q3677,9,FALSE)</f>
        <v>Serpulidae</v>
      </c>
      <c r="AD3651" s="14">
        <f>VLOOKUP($U3651,look_up!A$2:P3677,10,FALSE)</f>
        <v>988</v>
      </c>
      <c r="AE3651" s="16">
        <v>0</v>
      </c>
      <c r="AF3651" s="24" t="s">
        <v>216</v>
      </c>
      <c r="AG3651">
        <v>40</v>
      </c>
      <c r="AH3651" s="16" t="s">
        <v>301</v>
      </c>
      <c r="AI3651" s="16" t="s">
        <v>11</v>
      </c>
      <c r="AJ3651" s="16" t="s">
        <v>214</v>
      </c>
      <c r="AK3651" s="16" t="s">
        <v>12</v>
      </c>
      <c r="AL3651" s="16">
        <v>0</v>
      </c>
    </row>
    <row r="3652" spans="1:38" x14ac:dyDescent="0.3">
      <c r="A3652" s="24" t="s">
        <v>0</v>
      </c>
      <c r="B3652" t="s">
        <v>19</v>
      </c>
      <c r="C3652" t="s">
        <v>284</v>
      </c>
      <c r="D3652">
        <v>-27.278230000000001</v>
      </c>
      <c r="E3652">
        <v>-48.375419999999998</v>
      </c>
      <c r="F3652" s="24" t="s">
        <v>2</v>
      </c>
      <c r="G3652" s="24" t="s">
        <v>3</v>
      </c>
      <c r="H3652" s="25">
        <v>42025</v>
      </c>
      <c r="I3652" s="12" t="s">
        <v>285</v>
      </c>
      <c r="J3652" s="12" t="s">
        <v>270</v>
      </c>
      <c r="K3652" s="12" t="s">
        <v>271</v>
      </c>
      <c r="L3652" s="24" t="s">
        <v>96</v>
      </c>
      <c r="M3652" s="24" t="s">
        <v>313</v>
      </c>
      <c r="N3652" t="s">
        <v>85</v>
      </c>
      <c r="O3652" s="24">
        <v>3</v>
      </c>
      <c r="P3652">
        <v>5</v>
      </c>
      <c r="Q3652">
        <v>5</v>
      </c>
      <c r="R3652" t="s">
        <v>18</v>
      </c>
      <c r="S3652" s="24">
        <v>9</v>
      </c>
      <c r="T3652" s="24">
        <v>6</v>
      </c>
      <c r="U3652" t="s">
        <v>12</v>
      </c>
      <c r="V3652" s="14" t="str">
        <f>VLOOKUP($U3652,look_up!$A$2:J3678,2,FALSE)</f>
        <v>Poliqueta</v>
      </c>
      <c r="W3652" s="14" t="str">
        <f>VLOOKUP($U3652,look_up!$A$2:K3678,3,FALSE)</f>
        <v>Family</v>
      </c>
      <c r="X3652" s="14" t="str">
        <f>VLOOKUP($U3652,look_up!$A$2:L3678,4,FALSE)</f>
        <v>NA</v>
      </c>
      <c r="Y3652" s="14" t="str">
        <f>VLOOKUP($U3652,look_up!A$2:K3678,5,FALSE)</f>
        <v>Animalia</v>
      </c>
      <c r="Z3652" s="14" t="str">
        <f>VLOOKUP($U3652,look_up!A$2:L3678,6,FALSE)</f>
        <v>Annelida</v>
      </c>
      <c r="AA3652" s="14" t="str">
        <f>VLOOKUP($U3652,look_up!A$2:M3678,7,FALSE)</f>
        <v>Polychaeta</v>
      </c>
      <c r="AB3652" s="14" t="str">
        <f>VLOOKUP($U3652,look_up!$A$2:P3678,8,FALSE)</f>
        <v>Sabellida</v>
      </c>
      <c r="AC3652" s="14" t="str">
        <f>VLOOKUP($U3652,look_up!$A$2:Q3678,9,FALSE)</f>
        <v>Serpulidae</v>
      </c>
      <c r="AD3652" s="14">
        <f>VLOOKUP($U3652,look_up!A$2:P3678,10,FALSE)</f>
        <v>988</v>
      </c>
      <c r="AE3652" s="16">
        <v>0</v>
      </c>
      <c r="AF3652" s="24" t="s">
        <v>216</v>
      </c>
      <c r="AG3652">
        <v>40</v>
      </c>
      <c r="AH3652" s="16" t="s">
        <v>301</v>
      </c>
      <c r="AI3652" s="16" t="s">
        <v>11</v>
      </c>
      <c r="AJ3652" s="16" t="s">
        <v>214</v>
      </c>
      <c r="AK3652" s="16" t="s">
        <v>12</v>
      </c>
      <c r="AL3652" s="16">
        <v>0</v>
      </c>
    </row>
    <row r="3653" spans="1:38" x14ac:dyDescent="0.3">
      <c r="A3653" s="24" t="s">
        <v>0</v>
      </c>
      <c r="B3653" t="s">
        <v>19</v>
      </c>
      <c r="C3653" t="s">
        <v>284</v>
      </c>
      <c r="D3653">
        <v>-27.278230000000001</v>
      </c>
      <c r="E3653">
        <v>-48.375419999999998</v>
      </c>
      <c r="F3653" s="24" t="s">
        <v>2</v>
      </c>
      <c r="G3653" s="24" t="s">
        <v>3</v>
      </c>
      <c r="H3653" s="25">
        <v>42025</v>
      </c>
      <c r="I3653" s="12" t="s">
        <v>285</v>
      </c>
      <c r="J3653" s="12" t="s">
        <v>270</v>
      </c>
      <c r="K3653" s="12" t="s">
        <v>271</v>
      </c>
      <c r="L3653" s="24" t="s">
        <v>96</v>
      </c>
      <c r="M3653" s="24" t="s">
        <v>313</v>
      </c>
      <c r="N3653" t="s">
        <v>86</v>
      </c>
      <c r="O3653" s="24">
        <v>1</v>
      </c>
      <c r="P3653">
        <v>6</v>
      </c>
      <c r="Q3653">
        <v>6</v>
      </c>
      <c r="R3653" t="s">
        <v>18</v>
      </c>
      <c r="S3653" s="24">
        <v>9</v>
      </c>
      <c r="T3653" s="24">
        <v>7.5</v>
      </c>
      <c r="U3653" t="s">
        <v>12</v>
      </c>
      <c r="V3653" s="14" t="str">
        <f>VLOOKUP($U3653,look_up!$A$2:J3679,2,FALSE)</f>
        <v>Poliqueta</v>
      </c>
      <c r="W3653" s="14" t="str">
        <f>VLOOKUP($U3653,look_up!$A$2:K3679,3,FALSE)</f>
        <v>Family</v>
      </c>
      <c r="X3653" s="14" t="str">
        <f>VLOOKUP($U3653,look_up!$A$2:L3679,4,FALSE)</f>
        <v>NA</v>
      </c>
      <c r="Y3653" s="14" t="str">
        <f>VLOOKUP($U3653,look_up!A$2:K3679,5,FALSE)</f>
        <v>Animalia</v>
      </c>
      <c r="Z3653" s="14" t="str">
        <f>VLOOKUP($U3653,look_up!A$2:L3679,6,FALSE)</f>
        <v>Annelida</v>
      </c>
      <c r="AA3653" s="14" t="str">
        <f>VLOOKUP($U3653,look_up!A$2:M3679,7,FALSE)</f>
        <v>Polychaeta</v>
      </c>
      <c r="AB3653" s="14" t="str">
        <f>VLOOKUP($U3653,look_up!$A$2:P3679,8,FALSE)</f>
        <v>Sabellida</v>
      </c>
      <c r="AC3653" s="14" t="str">
        <f>VLOOKUP($U3653,look_up!$A$2:Q3679,9,FALSE)</f>
        <v>Serpulidae</v>
      </c>
      <c r="AD3653" s="14">
        <f>VLOOKUP($U3653,look_up!A$2:P3679,10,FALSE)</f>
        <v>988</v>
      </c>
      <c r="AE3653" s="16">
        <v>0</v>
      </c>
      <c r="AF3653" s="24" t="s">
        <v>216</v>
      </c>
      <c r="AG3653">
        <v>40</v>
      </c>
      <c r="AH3653" s="16" t="s">
        <v>301</v>
      </c>
      <c r="AI3653" s="16" t="s">
        <v>11</v>
      </c>
      <c r="AJ3653" s="16" t="s">
        <v>214</v>
      </c>
      <c r="AK3653" s="16" t="s">
        <v>12</v>
      </c>
      <c r="AL3653" s="16">
        <v>0</v>
      </c>
    </row>
    <row r="3654" spans="1:38" x14ac:dyDescent="0.3">
      <c r="A3654" s="24" t="s">
        <v>0</v>
      </c>
      <c r="B3654" t="s">
        <v>19</v>
      </c>
      <c r="C3654" t="s">
        <v>284</v>
      </c>
      <c r="D3654">
        <v>-27.278230000000001</v>
      </c>
      <c r="E3654">
        <v>-48.375419999999998</v>
      </c>
      <c r="F3654" s="24" t="s">
        <v>2</v>
      </c>
      <c r="G3654" s="24" t="s">
        <v>3</v>
      </c>
      <c r="H3654" s="25">
        <v>42025</v>
      </c>
      <c r="I3654" s="12" t="s">
        <v>285</v>
      </c>
      <c r="J3654" s="12" t="s">
        <v>270</v>
      </c>
      <c r="K3654" s="12" t="s">
        <v>271</v>
      </c>
      <c r="L3654" s="24" t="s">
        <v>96</v>
      </c>
      <c r="M3654" s="24" t="s">
        <v>313</v>
      </c>
      <c r="N3654" t="s">
        <v>86</v>
      </c>
      <c r="O3654" s="24">
        <v>2</v>
      </c>
      <c r="P3654">
        <v>6</v>
      </c>
      <c r="Q3654">
        <v>6</v>
      </c>
      <c r="R3654" t="s">
        <v>18</v>
      </c>
      <c r="S3654" s="24">
        <v>9</v>
      </c>
      <c r="T3654" s="24">
        <v>7.5</v>
      </c>
      <c r="U3654" t="s">
        <v>12</v>
      </c>
      <c r="V3654" s="14" t="str">
        <f>VLOOKUP($U3654,look_up!$A$2:J3680,2,FALSE)</f>
        <v>Poliqueta</v>
      </c>
      <c r="W3654" s="14" t="str">
        <f>VLOOKUP($U3654,look_up!$A$2:K3680,3,FALSE)</f>
        <v>Family</v>
      </c>
      <c r="X3654" s="14" t="str">
        <f>VLOOKUP($U3654,look_up!$A$2:L3680,4,FALSE)</f>
        <v>NA</v>
      </c>
      <c r="Y3654" s="14" t="str">
        <f>VLOOKUP($U3654,look_up!A$2:K3680,5,FALSE)</f>
        <v>Animalia</v>
      </c>
      <c r="Z3654" s="14" t="str">
        <f>VLOOKUP($U3654,look_up!A$2:L3680,6,FALSE)</f>
        <v>Annelida</v>
      </c>
      <c r="AA3654" s="14" t="str">
        <f>VLOOKUP($U3654,look_up!A$2:M3680,7,FALSE)</f>
        <v>Polychaeta</v>
      </c>
      <c r="AB3654" s="14" t="str">
        <f>VLOOKUP($U3654,look_up!$A$2:P3680,8,FALSE)</f>
        <v>Sabellida</v>
      </c>
      <c r="AC3654" s="14" t="str">
        <f>VLOOKUP($U3654,look_up!$A$2:Q3680,9,FALSE)</f>
        <v>Serpulidae</v>
      </c>
      <c r="AD3654" s="14">
        <f>VLOOKUP($U3654,look_up!A$2:P3680,10,FALSE)</f>
        <v>988</v>
      </c>
      <c r="AE3654" s="16">
        <v>0</v>
      </c>
      <c r="AF3654" s="24" t="s">
        <v>216</v>
      </c>
      <c r="AG3654">
        <v>40</v>
      </c>
      <c r="AH3654" s="16" t="s">
        <v>301</v>
      </c>
      <c r="AI3654" s="16" t="s">
        <v>11</v>
      </c>
      <c r="AJ3654" s="16" t="s">
        <v>214</v>
      </c>
      <c r="AK3654" s="16" t="s">
        <v>12</v>
      </c>
      <c r="AL3654" s="16">
        <v>0</v>
      </c>
    </row>
    <row r="3655" spans="1:38" x14ac:dyDescent="0.3">
      <c r="A3655" s="24" t="s">
        <v>0</v>
      </c>
      <c r="B3655" t="s">
        <v>19</v>
      </c>
      <c r="C3655" t="s">
        <v>284</v>
      </c>
      <c r="D3655">
        <v>-27.278230000000001</v>
      </c>
      <c r="E3655">
        <v>-48.375419999999998</v>
      </c>
      <c r="F3655" s="24" t="s">
        <v>2</v>
      </c>
      <c r="G3655" s="24" t="s">
        <v>3</v>
      </c>
      <c r="H3655" s="25">
        <v>42025</v>
      </c>
      <c r="I3655" s="12" t="s">
        <v>285</v>
      </c>
      <c r="J3655" s="12" t="s">
        <v>270</v>
      </c>
      <c r="K3655" s="12" t="s">
        <v>271</v>
      </c>
      <c r="L3655" s="24" t="s">
        <v>96</v>
      </c>
      <c r="M3655" s="24" t="s">
        <v>313</v>
      </c>
      <c r="N3655" t="s">
        <v>86</v>
      </c>
      <c r="O3655" s="24">
        <v>3</v>
      </c>
      <c r="P3655">
        <v>6</v>
      </c>
      <c r="Q3655">
        <v>6</v>
      </c>
      <c r="R3655" t="s">
        <v>18</v>
      </c>
      <c r="S3655" s="24">
        <v>9</v>
      </c>
      <c r="T3655" s="24">
        <v>7.5</v>
      </c>
      <c r="U3655" t="s">
        <v>12</v>
      </c>
      <c r="V3655" s="14" t="str">
        <f>VLOOKUP($U3655,look_up!$A$2:J3681,2,FALSE)</f>
        <v>Poliqueta</v>
      </c>
      <c r="W3655" s="14" t="str">
        <f>VLOOKUP($U3655,look_up!$A$2:K3681,3,FALSE)</f>
        <v>Family</v>
      </c>
      <c r="X3655" s="14" t="str">
        <f>VLOOKUP($U3655,look_up!$A$2:L3681,4,FALSE)</f>
        <v>NA</v>
      </c>
      <c r="Y3655" s="14" t="str">
        <f>VLOOKUP($U3655,look_up!A$2:K3681,5,FALSE)</f>
        <v>Animalia</v>
      </c>
      <c r="Z3655" s="14" t="str">
        <f>VLOOKUP($U3655,look_up!A$2:L3681,6,FALSE)</f>
        <v>Annelida</v>
      </c>
      <c r="AA3655" s="14" t="str">
        <f>VLOOKUP($U3655,look_up!A$2:M3681,7,FALSE)</f>
        <v>Polychaeta</v>
      </c>
      <c r="AB3655" s="14" t="str">
        <f>VLOOKUP($U3655,look_up!$A$2:P3681,8,FALSE)</f>
        <v>Sabellida</v>
      </c>
      <c r="AC3655" s="14" t="str">
        <f>VLOOKUP($U3655,look_up!$A$2:Q3681,9,FALSE)</f>
        <v>Serpulidae</v>
      </c>
      <c r="AD3655" s="14">
        <f>VLOOKUP($U3655,look_up!A$2:P3681,10,FALSE)</f>
        <v>988</v>
      </c>
      <c r="AE3655" s="16">
        <v>0</v>
      </c>
      <c r="AF3655" s="24" t="s">
        <v>216</v>
      </c>
      <c r="AG3655">
        <v>40</v>
      </c>
      <c r="AH3655" s="16" t="s">
        <v>301</v>
      </c>
      <c r="AI3655" s="16" t="s">
        <v>11</v>
      </c>
      <c r="AJ3655" s="16" t="s">
        <v>214</v>
      </c>
      <c r="AK3655" s="16" t="s">
        <v>12</v>
      </c>
      <c r="AL3655" s="16">
        <v>0</v>
      </c>
    </row>
    <row r="3656" spans="1:38" x14ac:dyDescent="0.3">
      <c r="A3656" s="24" t="s">
        <v>0</v>
      </c>
      <c r="B3656" t="s">
        <v>267</v>
      </c>
      <c r="C3656" t="s">
        <v>312</v>
      </c>
      <c r="D3656">
        <v>-27.180980000000002</v>
      </c>
      <c r="E3656">
        <v>-48.409959999999998</v>
      </c>
      <c r="F3656" s="24" t="s">
        <v>2</v>
      </c>
      <c r="G3656" s="24" t="s">
        <v>3</v>
      </c>
      <c r="H3656" s="25">
        <v>42040</v>
      </c>
      <c r="I3656" s="12" t="s">
        <v>286</v>
      </c>
      <c r="J3656" s="12" t="s">
        <v>245</v>
      </c>
      <c r="K3656" s="12" t="s">
        <v>271</v>
      </c>
      <c r="L3656" s="24" t="s">
        <v>96</v>
      </c>
      <c r="M3656" s="24" t="s">
        <v>313</v>
      </c>
      <c r="N3656" t="s">
        <v>85</v>
      </c>
      <c r="O3656" s="24">
        <v>1</v>
      </c>
      <c r="P3656">
        <v>5</v>
      </c>
      <c r="Q3656">
        <v>5</v>
      </c>
      <c r="R3656" t="s">
        <v>18</v>
      </c>
      <c r="S3656" s="24">
        <v>12.8</v>
      </c>
      <c r="T3656" s="24">
        <v>6</v>
      </c>
      <c r="U3656" t="s">
        <v>12</v>
      </c>
      <c r="V3656" s="14" t="str">
        <f>VLOOKUP($U3656,look_up!$A$2:J3682,2,FALSE)</f>
        <v>Poliqueta</v>
      </c>
      <c r="W3656" s="14" t="str">
        <f>VLOOKUP($U3656,look_up!$A$2:K3682,3,FALSE)</f>
        <v>Family</v>
      </c>
      <c r="X3656" s="14" t="str">
        <f>VLOOKUP($U3656,look_up!$A$2:L3682,4,FALSE)</f>
        <v>NA</v>
      </c>
      <c r="Y3656" s="14" t="str">
        <f>VLOOKUP($U3656,look_up!A$2:K3682,5,FALSE)</f>
        <v>Animalia</v>
      </c>
      <c r="Z3656" s="14" t="str">
        <f>VLOOKUP($U3656,look_up!A$2:L3682,6,FALSE)</f>
        <v>Annelida</v>
      </c>
      <c r="AA3656" s="14" t="str">
        <f>VLOOKUP($U3656,look_up!A$2:M3682,7,FALSE)</f>
        <v>Polychaeta</v>
      </c>
      <c r="AB3656" s="14" t="str">
        <f>VLOOKUP($U3656,look_up!$A$2:P3682,8,FALSE)</f>
        <v>Sabellida</v>
      </c>
      <c r="AC3656" s="14" t="str">
        <f>VLOOKUP($U3656,look_up!$A$2:Q3682,9,FALSE)</f>
        <v>Serpulidae</v>
      </c>
      <c r="AD3656" s="14">
        <f>VLOOKUP($U3656,look_up!A$2:P3682,10,FALSE)</f>
        <v>988</v>
      </c>
      <c r="AE3656" s="16">
        <v>0</v>
      </c>
      <c r="AF3656" s="24" t="s">
        <v>216</v>
      </c>
      <c r="AG3656">
        <v>40</v>
      </c>
      <c r="AH3656" s="16" t="s">
        <v>301</v>
      </c>
      <c r="AI3656" s="16" t="s">
        <v>11</v>
      </c>
      <c r="AJ3656" s="16" t="s">
        <v>214</v>
      </c>
      <c r="AK3656" s="16" t="s">
        <v>12</v>
      </c>
      <c r="AL3656" s="16">
        <v>0</v>
      </c>
    </row>
    <row r="3657" spans="1:38" x14ac:dyDescent="0.3">
      <c r="A3657" s="24" t="s">
        <v>0</v>
      </c>
      <c r="B3657" t="s">
        <v>267</v>
      </c>
      <c r="C3657" t="s">
        <v>312</v>
      </c>
      <c r="D3657">
        <v>-27.180980000000002</v>
      </c>
      <c r="E3657">
        <v>-48.409959999999998</v>
      </c>
      <c r="F3657" s="24" t="s">
        <v>2</v>
      </c>
      <c r="G3657" s="24" t="s">
        <v>3</v>
      </c>
      <c r="H3657" s="25">
        <v>42040</v>
      </c>
      <c r="I3657" s="12" t="s">
        <v>286</v>
      </c>
      <c r="J3657" s="12" t="s">
        <v>245</v>
      </c>
      <c r="K3657" s="12" t="s">
        <v>271</v>
      </c>
      <c r="L3657" s="24" t="s">
        <v>96</v>
      </c>
      <c r="M3657" s="24" t="s">
        <v>313</v>
      </c>
      <c r="N3657" t="s">
        <v>85</v>
      </c>
      <c r="O3657" s="24">
        <v>2</v>
      </c>
      <c r="P3657">
        <v>5</v>
      </c>
      <c r="Q3657">
        <v>5</v>
      </c>
      <c r="R3657" t="s">
        <v>18</v>
      </c>
      <c r="S3657" s="24">
        <v>12.8</v>
      </c>
      <c r="T3657" s="24">
        <v>6</v>
      </c>
      <c r="U3657" t="s">
        <v>12</v>
      </c>
      <c r="V3657" s="14" t="str">
        <f>VLOOKUP($U3657,look_up!$A$2:J3683,2,FALSE)</f>
        <v>Poliqueta</v>
      </c>
      <c r="W3657" s="14" t="str">
        <f>VLOOKUP($U3657,look_up!$A$2:K3683,3,FALSE)</f>
        <v>Family</v>
      </c>
      <c r="X3657" s="14" t="str">
        <f>VLOOKUP($U3657,look_up!$A$2:L3683,4,FALSE)</f>
        <v>NA</v>
      </c>
      <c r="Y3657" s="14" t="str">
        <f>VLOOKUP($U3657,look_up!A$2:K3683,5,FALSE)</f>
        <v>Animalia</v>
      </c>
      <c r="Z3657" s="14" t="str">
        <f>VLOOKUP($U3657,look_up!A$2:L3683,6,FALSE)</f>
        <v>Annelida</v>
      </c>
      <c r="AA3657" s="14" t="str">
        <f>VLOOKUP($U3657,look_up!A$2:M3683,7,FALSE)</f>
        <v>Polychaeta</v>
      </c>
      <c r="AB3657" s="14" t="str">
        <f>VLOOKUP($U3657,look_up!$A$2:P3683,8,FALSE)</f>
        <v>Sabellida</v>
      </c>
      <c r="AC3657" s="14" t="str">
        <f>VLOOKUP($U3657,look_up!$A$2:Q3683,9,FALSE)</f>
        <v>Serpulidae</v>
      </c>
      <c r="AD3657" s="14">
        <f>VLOOKUP($U3657,look_up!A$2:P3683,10,FALSE)</f>
        <v>988</v>
      </c>
      <c r="AE3657" s="16">
        <v>0</v>
      </c>
      <c r="AF3657" s="24" t="s">
        <v>216</v>
      </c>
      <c r="AG3657">
        <v>40</v>
      </c>
      <c r="AH3657" s="16" t="s">
        <v>301</v>
      </c>
      <c r="AI3657" s="16" t="s">
        <v>11</v>
      </c>
      <c r="AJ3657" s="16" t="s">
        <v>214</v>
      </c>
      <c r="AK3657" s="16" t="s">
        <v>12</v>
      </c>
      <c r="AL3657" s="16">
        <v>0</v>
      </c>
    </row>
    <row r="3658" spans="1:38" x14ac:dyDescent="0.3">
      <c r="A3658" s="24" t="s">
        <v>0</v>
      </c>
      <c r="B3658" t="s">
        <v>267</v>
      </c>
      <c r="C3658" t="s">
        <v>312</v>
      </c>
      <c r="D3658">
        <v>-27.180980000000002</v>
      </c>
      <c r="E3658">
        <v>-48.409959999999998</v>
      </c>
      <c r="F3658" s="24" t="s">
        <v>2</v>
      </c>
      <c r="G3658" s="24" t="s">
        <v>3</v>
      </c>
      <c r="H3658" s="25">
        <v>42040</v>
      </c>
      <c r="I3658" s="12" t="s">
        <v>286</v>
      </c>
      <c r="J3658" s="12" t="s">
        <v>245</v>
      </c>
      <c r="K3658" s="12" t="s">
        <v>271</v>
      </c>
      <c r="L3658" s="24" t="s">
        <v>96</v>
      </c>
      <c r="M3658" s="24" t="s">
        <v>313</v>
      </c>
      <c r="N3658" t="s">
        <v>85</v>
      </c>
      <c r="O3658" s="24">
        <v>3</v>
      </c>
      <c r="P3658">
        <v>5</v>
      </c>
      <c r="Q3658">
        <v>5</v>
      </c>
      <c r="R3658" t="s">
        <v>18</v>
      </c>
      <c r="S3658" s="24">
        <v>12.8</v>
      </c>
      <c r="T3658" s="24">
        <v>6</v>
      </c>
      <c r="U3658" t="s">
        <v>12</v>
      </c>
      <c r="V3658" s="14" t="str">
        <f>VLOOKUP($U3658,look_up!$A$2:J3684,2,FALSE)</f>
        <v>Poliqueta</v>
      </c>
      <c r="W3658" s="14" t="str">
        <f>VLOOKUP($U3658,look_up!$A$2:K3684,3,FALSE)</f>
        <v>Family</v>
      </c>
      <c r="X3658" s="14" t="str">
        <f>VLOOKUP($U3658,look_up!$A$2:L3684,4,FALSE)</f>
        <v>NA</v>
      </c>
      <c r="Y3658" s="14" t="str">
        <f>VLOOKUP($U3658,look_up!A$2:K3684,5,FALSE)</f>
        <v>Animalia</v>
      </c>
      <c r="Z3658" s="14" t="str">
        <f>VLOOKUP($U3658,look_up!A$2:L3684,6,FALSE)</f>
        <v>Annelida</v>
      </c>
      <c r="AA3658" s="14" t="str">
        <f>VLOOKUP($U3658,look_up!A$2:M3684,7,FALSE)</f>
        <v>Polychaeta</v>
      </c>
      <c r="AB3658" s="14" t="str">
        <f>VLOOKUP($U3658,look_up!$A$2:P3684,8,FALSE)</f>
        <v>Sabellida</v>
      </c>
      <c r="AC3658" s="14" t="str">
        <f>VLOOKUP($U3658,look_up!$A$2:Q3684,9,FALSE)</f>
        <v>Serpulidae</v>
      </c>
      <c r="AD3658" s="14">
        <f>VLOOKUP($U3658,look_up!A$2:P3684,10,FALSE)</f>
        <v>988</v>
      </c>
      <c r="AE3658" s="16">
        <v>0</v>
      </c>
      <c r="AF3658" s="24" t="s">
        <v>216</v>
      </c>
      <c r="AG3658">
        <v>40</v>
      </c>
      <c r="AH3658" s="16" t="s">
        <v>301</v>
      </c>
      <c r="AI3658" s="16" t="s">
        <v>11</v>
      </c>
      <c r="AJ3658" s="16" t="s">
        <v>214</v>
      </c>
      <c r="AK3658" s="16" t="s">
        <v>12</v>
      </c>
      <c r="AL3658" s="16">
        <v>0</v>
      </c>
    </row>
    <row r="3659" spans="1:38" x14ac:dyDescent="0.3">
      <c r="A3659" s="24" t="s">
        <v>0</v>
      </c>
      <c r="B3659" t="s">
        <v>267</v>
      </c>
      <c r="C3659" t="s">
        <v>312</v>
      </c>
      <c r="D3659">
        <v>-27.180980000000002</v>
      </c>
      <c r="E3659">
        <v>-48.409959999999998</v>
      </c>
      <c r="F3659" s="24" t="s">
        <v>2</v>
      </c>
      <c r="G3659" s="24" t="s">
        <v>3</v>
      </c>
      <c r="H3659" s="25">
        <v>42040</v>
      </c>
      <c r="I3659" s="12" t="s">
        <v>286</v>
      </c>
      <c r="J3659" s="12" t="s">
        <v>245</v>
      </c>
      <c r="K3659" s="12" t="s">
        <v>271</v>
      </c>
      <c r="L3659" s="24" t="s">
        <v>96</v>
      </c>
      <c r="M3659" s="24" t="s">
        <v>313</v>
      </c>
      <c r="N3659" t="s">
        <v>173</v>
      </c>
      <c r="O3659" s="24">
        <v>1</v>
      </c>
      <c r="P3659">
        <v>10</v>
      </c>
      <c r="Q3659">
        <v>10</v>
      </c>
      <c r="R3659" t="s">
        <v>18</v>
      </c>
      <c r="S3659" s="24">
        <v>12.8</v>
      </c>
      <c r="T3659" s="24">
        <v>10</v>
      </c>
      <c r="U3659" t="s">
        <v>12</v>
      </c>
      <c r="V3659" s="14" t="str">
        <f>VLOOKUP($U3659,look_up!$A$2:J3685,2,FALSE)</f>
        <v>Poliqueta</v>
      </c>
      <c r="W3659" s="14" t="str">
        <f>VLOOKUP($U3659,look_up!$A$2:K3685,3,FALSE)</f>
        <v>Family</v>
      </c>
      <c r="X3659" s="14" t="str">
        <f>VLOOKUP($U3659,look_up!$A$2:L3685,4,FALSE)</f>
        <v>NA</v>
      </c>
      <c r="Y3659" s="14" t="str">
        <f>VLOOKUP($U3659,look_up!A$2:K3685,5,FALSE)</f>
        <v>Animalia</v>
      </c>
      <c r="Z3659" s="14" t="str">
        <f>VLOOKUP($U3659,look_up!A$2:L3685,6,FALSE)</f>
        <v>Annelida</v>
      </c>
      <c r="AA3659" s="14" t="str">
        <f>VLOOKUP($U3659,look_up!A$2:M3685,7,FALSE)</f>
        <v>Polychaeta</v>
      </c>
      <c r="AB3659" s="14" t="str">
        <f>VLOOKUP($U3659,look_up!$A$2:P3685,8,FALSE)</f>
        <v>Sabellida</v>
      </c>
      <c r="AC3659" s="14" t="str">
        <f>VLOOKUP($U3659,look_up!$A$2:Q3685,9,FALSE)</f>
        <v>Serpulidae</v>
      </c>
      <c r="AD3659" s="14">
        <f>VLOOKUP($U3659,look_up!A$2:P3685,10,FALSE)</f>
        <v>988</v>
      </c>
      <c r="AE3659" s="16">
        <v>0</v>
      </c>
      <c r="AF3659" s="24" t="s">
        <v>216</v>
      </c>
      <c r="AG3659">
        <v>40</v>
      </c>
      <c r="AH3659" s="16" t="s">
        <v>301</v>
      </c>
      <c r="AI3659" s="16" t="s">
        <v>11</v>
      </c>
      <c r="AJ3659" s="16" t="s">
        <v>214</v>
      </c>
      <c r="AK3659" s="16" t="s">
        <v>12</v>
      </c>
      <c r="AL3659" s="16">
        <v>0</v>
      </c>
    </row>
    <row r="3660" spans="1:38" x14ac:dyDescent="0.3">
      <c r="A3660" s="24" t="s">
        <v>0</v>
      </c>
      <c r="B3660" t="s">
        <v>267</v>
      </c>
      <c r="C3660" t="s">
        <v>312</v>
      </c>
      <c r="D3660">
        <v>-27.180980000000002</v>
      </c>
      <c r="E3660">
        <v>-48.409959999999998</v>
      </c>
      <c r="F3660" s="24" t="s">
        <v>2</v>
      </c>
      <c r="G3660" s="24" t="s">
        <v>3</v>
      </c>
      <c r="H3660" s="25">
        <v>42040</v>
      </c>
      <c r="I3660" s="12" t="s">
        <v>286</v>
      </c>
      <c r="J3660" s="12" t="s">
        <v>245</v>
      </c>
      <c r="K3660" s="12" t="s">
        <v>271</v>
      </c>
      <c r="L3660" s="24" t="s">
        <v>96</v>
      </c>
      <c r="M3660" s="24" t="s">
        <v>313</v>
      </c>
      <c r="N3660" t="s">
        <v>173</v>
      </c>
      <c r="O3660" s="24">
        <v>2</v>
      </c>
      <c r="P3660">
        <v>10</v>
      </c>
      <c r="Q3660">
        <v>10</v>
      </c>
      <c r="R3660" t="s">
        <v>18</v>
      </c>
      <c r="S3660" s="24">
        <v>12.8</v>
      </c>
      <c r="T3660" s="24">
        <v>10</v>
      </c>
      <c r="U3660" t="s">
        <v>12</v>
      </c>
      <c r="V3660" s="14" t="str">
        <f>VLOOKUP($U3660,look_up!$A$2:J3686,2,FALSE)</f>
        <v>Poliqueta</v>
      </c>
      <c r="W3660" s="14" t="str">
        <f>VLOOKUP($U3660,look_up!$A$2:K3686,3,FALSE)</f>
        <v>Family</v>
      </c>
      <c r="X3660" s="14" t="str">
        <f>VLOOKUP($U3660,look_up!$A$2:L3686,4,FALSE)</f>
        <v>NA</v>
      </c>
      <c r="Y3660" s="14" t="str">
        <f>VLOOKUP($U3660,look_up!A$2:K3686,5,FALSE)</f>
        <v>Animalia</v>
      </c>
      <c r="Z3660" s="14" t="str">
        <f>VLOOKUP($U3660,look_up!A$2:L3686,6,FALSE)</f>
        <v>Annelida</v>
      </c>
      <c r="AA3660" s="14" t="str">
        <f>VLOOKUP($U3660,look_up!A$2:M3686,7,FALSE)</f>
        <v>Polychaeta</v>
      </c>
      <c r="AB3660" s="14" t="str">
        <f>VLOOKUP($U3660,look_up!$A$2:P3686,8,FALSE)</f>
        <v>Sabellida</v>
      </c>
      <c r="AC3660" s="14" t="str">
        <f>VLOOKUP($U3660,look_up!$A$2:Q3686,9,FALSE)</f>
        <v>Serpulidae</v>
      </c>
      <c r="AD3660" s="14">
        <f>VLOOKUP($U3660,look_up!A$2:P3686,10,FALSE)</f>
        <v>988</v>
      </c>
      <c r="AE3660" s="16">
        <v>0</v>
      </c>
      <c r="AF3660" s="24" t="s">
        <v>216</v>
      </c>
      <c r="AG3660">
        <v>40</v>
      </c>
      <c r="AH3660" s="16" t="s">
        <v>301</v>
      </c>
      <c r="AI3660" s="16" t="s">
        <v>11</v>
      </c>
      <c r="AJ3660" s="16" t="s">
        <v>214</v>
      </c>
      <c r="AK3660" s="16" t="s">
        <v>12</v>
      </c>
      <c r="AL3660" s="16">
        <v>0</v>
      </c>
    </row>
    <row r="3661" spans="1:38" x14ac:dyDescent="0.3">
      <c r="A3661" s="24" t="s">
        <v>0</v>
      </c>
      <c r="B3661" t="s">
        <v>267</v>
      </c>
      <c r="C3661" t="s">
        <v>312</v>
      </c>
      <c r="D3661">
        <v>-27.180980000000002</v>
      </c>
      <c r="E3661">
        <v>-48.409959999999998</v>
      </c>
      <c r="F3661" s="24" t="s">
        <v>2</v>
      </c>
      <c r="G3661" s="24" t="s">
        <v>3</v>
      </c>
      <c r="H3661" s="25">
        <v>42040</v>
      </c>
      <c r="I3661" s="12" t="s">
        <v>286</v>
      </c>
      <c r="J3661" s="12" t="s">
        <v>245</v>
      </c>
      <c r="K3661" s="12" t="s">
        <v>271</v>
      </c>
      <c r="L3661" s="24" t="s">
        <v>96</v>
      </c>
      <c r="M3661" s="24" t="s">
        <v>313</v>
      </c>
      <c r="N3661" t="s">
        <v>173</v>
      </c>
      <c r="O3661" s="24">
        <v>3</v>
      </c>
      <c r="P3661">
        <v>10</v>
      </c>
      <c r="Q3661">
        <v>10</v>
      </c>
      <c r="R3661" t="s">
        <v>18</v>
      </c>
      <c r="S3661" s="24">
        <v>12.8</v>
      </c>
      <c r="T3661" s="24">
        <v>10</v>
      </c>
      <c r="U3661" t="s">
        <v>12</v>
      </c>
      <c r="V3661" s="14" t="str">
        <f>VLOOKUP($U3661,look_up!$A$2:J3687,2,FALSE)</f>
        <v>Poliqueta</v>
      </c>
      <c r="W3661" s="14" t="str">
        <f>VLOOKUP($U3661,look_up!$A$2:K3687,3,FALSE)</f>
        <v>Family</v>
      </c>
      <c r="X3661" s="14" t="str">
        <f>VLOOKUP($U3661,look_up!$A$2:L3687,4,FALSE)</f>
        <v>NA</v>
      </c>
      <c r="Y3661" s="14" t="str">
        <f>VLOOKUP($U3661,look_up!A$2:K3687,5,FALSE)</f>
        <v>Animalia</v>
      </c>
      <c r="Z3661" s="14" t="str">
        <f>VLOOKUP($U3661,look_up!A$2:L3687,6,FALSE)</f>
        <v>Annelida</v>
      </c>
      <c r="AA3661" s="14" t="str">
        <f>VLOOKUP($U3661,look_up!A$2:M3687,7,FALSE)</f>
        <v>Polychaeta</v>
      </c>
      <c r="AB3661" s="14" t="str">
        <f>VLOOKUP($U3661,look_up!$A$2:P3687,8,FALSE)</f>
        <v>Sabellida</v>
      </c>
      <c r="AC3661" s="14" t="str">
        <f>VLOOKUP($U3661,look_up!$A$2:Q3687,9,FALSE)</f>
        <v>Serpulidae</v>
      </c>
      <c r="AD3661" s="14">
        <f>VLOOKUP($U3661,look_up!A$2:P3687,10,FALSE)</f>
        <v>988</v>
      </c>
      <c r="AE3661" s="16">
        <v>0</v>
      </c>
      <c r="AF3661" s="24" t="s">
        <v>216</v>
      </c>
      <c r="AG3661">
        <v>40</v>
      </c>
      <c r="AH3661" s="16" t="s">
        <v>301</v>
      </c>
      <c r="AI3661" s="16" t="s">
        <v>11</v>
      </c>
      <c r="AJ3661" s="16" t="s">
        <v>214</v>
      </c>
      <c r="AK3661" s="16" t="s">
        <v>12</v>
      </c>
      <c r="AL3661" s="16">
        <v>0</v>
      </c>
    </row>
    <row r="3662" spans="1:38" x14ac:dyDescent="0.3">
      <c r="A3662" s="24" t="s">
        <v>0</v>
      </c>
      <c r="B3662" t="s">
        <v>309</v>
      </c>
      <c r="C3662" t="s">
        <v>287</v>
      </c>
      <c r="D3662">
        <v>-27.178419999999999</v>
      </c>
      <c r="E3662">
        <v>-48.406959999999998</v>
      </c>
      <c r="F3662" s="24" t="s">
        <v>2</v>
      </c>
      <c r="G3662" s="24" t="s">
        <v>3</v>
      </c>
      <c r="H3662" s="25">
        <v>42032</v>
      </c>
      <c r="I3662" s="12" t="s">
        <v>288</v>
      </c>
      <c r="J3662" s="12" t="s">
        <v>270</v>
      </c>
      <c r="K3662" s="12" t="s">
        <v>271</v>
      </c>
      <c r="L3662" s="24" t="s">
        <v>96</v>
      </c>
      <c r="M3662" s="24" t="s">
        <v>313</v>
      </c>
      <c r="N3662" t="s">
        <v>85</v>
      </c>
      <c r="O3662" s="24">
        <v>1</v>
      </c>
      <c r="P3662">
        <v>5</v>
      </c>
      <c r="Q3662">
        <v>5</v>
      </c>
      <c r="R3662">
        <v>27</v>
      </c>
      <c r="S3662" s="24">
        <v>4.7</v>
      </c>
      <c r="T3662" s="24">
        <v>5.2</v>
      </c>
      <c r="U3662" t="s">
        <v>12</v>
      </c>
      <c r="V3662" s="14" t="str">
        <f>VLOOKUP($U3662,look_up!$A$2:J3688,2,FALSE)</f>
        <v>Poliqueta</v>
      </c>
      <c r="W3662" s="14" t="str">
        <f>VLOOKUP($U3662,look_up!$A$2:K3688,3,FALSE)</f>
        <v>Family</v>
      </c>
      <c r="X3662" s="14" t="str">
        <f>VLOOKUP($U3662,look_up!$A$2:L3688,4,FALSE)</f>
        <v>NA</v>
      </c>
      <c r="Y3662" s="14" t="str">
        <f>VLOOKUP($U3662,look_up!A$2:K3688,5,FALSE)</f>
        <v>Animalia</v>
      </c>
      <c r="Z3662" s="14" t="str">
        <f>VLOOKUP($U3662,look_up!A$2:L3688,6,FALSE)</f>
        <v>Annelida</v>
      </c>
      <c r="AA3662" s="14" t="str">
        <f>VLOOKUP($U3662,look_up!A$2:M3688,7,FALSE)</f>
        <v>Polychaeta</v>
      </c>
      <c r="AB3662" s="14" t="str">
        <f>VLOOKUP($U3662,look_up!$A$2:P3688,8,FALSE)</f>
        <v>Sabellida</v>
      </c>
      <c r="AC3662" s="14" t="str">
        <f>VLOOKUP($U3662,look_up!$A$2:Q3688,9,FALSE)</f>
        <v>Serpulidae</v>
      </c>
      <c r="AD3662" s="14">
        <f>VLOOKUP($U3662,look_up!A$2:P3688,10,FALSE)</f>
        <v>988</v>
      </c>
      <c r="AE3662" s="16">
        <v>0</v>
      </c>
      <c r="AF3662" s="24" t="s">
        <v>216</v>
      </c>
      <c r="AG3662">
        <v>40</v>
      </c>
      <c r="AH3662" s="16" t="s">
        <v>301</v>
      </c>
      <c r="AI3662" s="16" t="s">
        <v>11</v>
      </c>
      <c r="AJ3662" s="16" t="s">
        <v>214</v>
      </c>
      <c r="AK3662" s="16" t="s">
        <v>12</v>
      </c>
      <c r="AL3662" s="16">
        <v>0</v>
      </c>
    </row>
    <row r="3663" spans="1:38" x14ac:dyDescent="0.3">
      <c r="A3663" s="24" t="s">
        <v>0</v>
      </c>
      <c r="B3663" t="s">
        <v>309</v>
      </c>
      <c r="C3663" t="s">
        <v>287</v>
      </c>
      <c r="D3663">
        <v>-27.178419999999999</v>
      </c>
      <c r="E3663">
        <v>-48.406959999999998</v>
      </c>
      <c r="F3663" s="24" t="s">
        <v>2</v>
      </c>
      <c r="G3663" s="24" t="s">
        <v>3</v>
      </c>
      <c r="H3663" s="25">
        <v>42032</v>
      </c>
      <c r="I3663" s="12" t="s">
        <v>288</v>
      </c>
      <c r="J3663" s="12" t="s">
        <v>270</v>
      </c>
      <c r="K3663" s="12" t="s">
        <v>271</v>
      </c>
      <c r="L3663" s="24" t="s">
        <v>96</v>
      </c>
      <c r="M3663" s="24" t="s">
        <v>313</v>
      </c>
      <c r="N3663" t="s">
        <v>85</v>
      </c>
      <c r="O3663" s="24">
        <v>2</v>
      </c>
      <c r="P3663">
        <v>5</v>
      </c>
      <c r="Q3663">
        <v>5</v>
      </c>
      <c r="R3663">
        <v>27</v>
      </c>
      <c r="S3663" s="24">
        <v>4.7</v>
      </c>
      <c r="T3663" s="24">
        <v>5.2</v>
      </c>
      <c r="U3663" t="s">
        <v>12</v>
      </c>
      <c r="V3663" s="14" t="str">
        <f>VLOOKUP($U3663,look_up!$A$2:J3689,2,FALSE)</f>
        <v>Poliqueta</v>
      </c>
      <c r="W3663" s="14" t="str">
        <f>VLOOKUP($U3663,look_up!$A$2:K3689,3,FALSE)</f>
        <v>Family</v>
      </c>
      <c r="X3663" s="14" t="str">
        <f>VLOOKUP($U3663,look_up!$A$2:L3689,4,FALSE)</f>
        <v>NA</v>
      </c>
      <c r="Y3663" s="14" t="str">
        <f>VLOOKUP($U3663,look_up!A$2:K3689,5,FALSE)</f>
        <v>Animalia</v>
      </c>
      <c r="Z3663" s="14" t="str">
        <f>VLOOKUP($U3663,look_up!A$2:L3689,6,FALSE)</f>
        <v>Annelida</v>
      </c>
      <c r="AA3663" s="14" t="str">
        <f>VLOOKUP($U3663,look_up!A$2:M3689,7,FALSE)</f>
        <v>Polychaeta</v>
      </c>
      <c r="AB3663" s="14" t="str">
        <f>VLOOKUP($U3663,look_up!$A$2:P3689,8,FALSE)</f>
        <v>Sabellida</v>
      </c>
      <c r="AC3663" s="14" t="str">
        <f>VLOOKUP($U3663,look_up!$A$2:Q3689,9,FALSE)</f>
        <v>Serpulidae</v>
      </c>
      <c r="AD3663" s="14">
        <f>VLOOKUP($U3663,look_up!A$2:P3689,10,FALSE)</f>
        <v>988</v>
      </c>
      <c r="AE3663" s="16">
        <v>0</v>
      </c>
      <c r="AF3663" s="24" t="s">
        <v>216</v>
      </c>
      <c r="AG3663">
        <v>40</v>
      </c>
      <c r="AH3663" s="16" t="s">
        <v>301</v>
      </c>
      <c r="AI3663" s="16" t="s">
        <v>11</v>
      </c>
      <c r="AJ3663" s="16" t="s">
        <v>214</v>
      </c>
      <c r="AK3663" s="16" t="s">
        <v>12</v>
      </c>
      <c r="AL3663" s="16">
        <v>0</v>
      </c>
    </row>
    <row r="3664" spans="1:38" x14ac:dyDescent="0.3">
      <c r="A3664" s="24" t="s">
        <v>0</v>
      </c>
      <c r="B3664" t="s">
        <v>309</v>
      </c>
      <c r="C3664" t="s">
        <v>287</v>
      </c>
      <c r="D3664">
        <v>-27.178419999999999</v>
      </c>
      <c r="E3664">
        <v>-48.406959999999998</v>
      </c>
      <c r="F3664" s="24" t="s">
        <v>2</v>
      </c>
      <c r="G3664" s="24" t="s">
        <v>3</v>
      </c>
      <c r="H3664" s="25">
        <v>42032</v>
      </c>
      <c r="I3664" s="12" t="s">
        <v>288</v>
      </c>
      <c r="J3664" s="12" t="s">
        <v>270</v>
      </c>
      <c r="K3664" s="12" t="s">
        <v>271</v>
      </c>
      <c r="L3664" s="24" t="s">
        <v>96</v>
      </c>
      <c r="M3664" s="24" t="s">
        <v>313</v>
      </c>
      <c r="N3664" t="s">
        <v>85</v>
      </c>
      <c r="O3664" s="24">
        <v>3</v>
      </c>
      <c r="P3664">
        <v>5</v>
      </c>
      <c r="Q3664">
        <v>5</v>
      </c>
      <c r="R3664">
        <v>27</v>
      </c>
      <c r="S3664" s="24">
        <v>4.7</v>
      </c>
      <c r="T3664" s="24">
        <v>5.2</v>
      </c>
      <c r="U3664" t="s">
        <v>12</v>
      </c>
      <c r="V3664" s="14" t="str">
        <f>VLOOKUP($U3664,look_up!$A$2:J3690,2,FALSE)</f>
        <v>Poliqueta</v>
      </c>
      <c r="W3664" s="14" t="str">
        <f>VLOOKUP($U3664,look_up!$A$2:K3690,3,FALSE)</f>
        <v>Family</v>
      </c>
      <c r="X3664" s="14" t="str">
        <f>VLOOKUP($U3664,look_up!$A$2:L3690,4,FALSE)</f>
        <v>NA</v>
      </c>
      <c r="Y3664" s="14" t="str">
        <f>VLOOKUP($U3664,look_up!A$2:K3690,5,FALSE)</f>
        <v>Animalia</v>
      </c>
      <c r="Z3664" s="14" t="str">
        <f>VLOOKUP($U3664,look_up!A$2:L3690,6,FALSE)</f>
        <v>Annelida</v>
      </c>
      <c r="AA3664" s="14" t="str">
        <f>VLOOKUP($U3664,look_up!A$2:M3690,7,FALSE)</f>
        <v>Polychaeta</v>
      </c>
      <c r="AB3664" s="14" t="str">
        <f>VLOOKUP($U3664,look_up!$A$2:P3690,8,FALSE)</f>
        <v>Sabellida</v>
      </c>
      <c r="AC3664" s="14" t="str">
        <f>VLOOKUP($U3664,look_up!$A$2:Q3690,9,FALSE)</f>
        <v>Serpulidae</v>
      </c>
      <c r="AD3664" s="14">
        <f>VLOOKUP($U3664,look_up!A$2:P3690,10,FALSE)</f>
        <v>988</v>
      </c>
      <c r="AE3664" s="16">
        <v>0</v>
      </c>
      <c r="AF3664" s="24" t="s">
        <v>216</v>
      </c>
      <c r="AG3664">
        <v>40</v>
      </c>
      <c r="AH3664" s="16" t="s">
        <v>301</v>
      </c>
      <c r="AI3664" s="16" t="s">
        <v>11</v>
      </c>
      <c r="AJ3664" s="16" t="s">
        <v>214</v>
      </c>
      <c r="AK3664" s="16" t="s">
        <v>12</v>
      </c>
      <c r="AL3664" s="16">
        <v>0</v>
      </c>
    </row>
    <row r="3665" spans="1:38" x14ac:dyDescent="0.3">
      <c r="A3665" s="24" t="s">
        <v>0</v>
      </c>
      <c r="B3665" t="s">
        <v>310</v>
      </c>
      <c r="C3665" t="s">
        <v>289</v>
      </c>
      <c r="D3665">
        <v>-27.118390000000002</v>
      </c>
      <c r="E3665">
        <v>-48.519509999999997</v>
      </c>
      <c r="F3665" s="24" t="s">
        <v>2</v>
      </c>
      <c r="G3665" s="24" t="s">
        <v>3</v>
      </c>
      <c r="H3665" s="25">
        <v>42026</v>
      </c>
      <c r="I3665" s="12" t="s">
        <v>265</v>
      </c>
      <c r="J3665" s="12" t="s">
        <v>270</v>
      </c>
      <c r="K3665" s="12" t="s">
        <v>271</v>
      </c>
      <c r="L3665" s="24" t="s">
        <v>96</v>
      </c>
      <c r="M3665" s="24" t="s">
        <v>272</v>
      </c>
      <c r="N3665" t="s">
        <v>85</v>
      </c>
      <c r="O3665" s="24">
        <v>1</v>
      </c>
      <c r="P3665">
        <v>5</v>
      </c>
      <c r="Q3665">
        <v>5</v>
      </c>
      <c r="R3665" t="s">
        <v>18</v>
      </c>
      <c r="S3665" s="24">
        <v>5.8</v>
      </c>
      <c r="T3665" s="24">
        <v>4</v>
      </c>
      <c r="U3665" t="s">
        <v>12</v>
      </c>
      <c r="V3665" s="14" t="str">
        <f>VLOOKUP($U3665,look_up!$A$2:J3691,2,FALSE)</f>
        <v>Poliqueta</v>
      </c>
      <c r="W3665" s="14" t="str">
        <f>VLOOKUP($U3665,look_up!$A$2:K3691,3,FALSE)</f>
        <v>Family</v>
      </c>
      <c r="X3665" s="14" t="str">
        <f>VLOOKUP($U3665,look_up!$A$2:L3691,4,FALSE)</f>
        <v>NA</v>
      </c>
      <c r="Y3665" s="14" t="str">
        <f>VLOOKUP($U3665,look_up!A$2:K3691,5,FALSE)</f>
        <v>Animalia</v>
      </c>
      <c r="Z3665" s="14" t="str">
        <f>VLOOKUP($U3665,look_up!A$2:L3691,6,FALSE)</f>
        <v>Annelida</v>
      </c>
      <c r="AA3665" s="14" t="str">
        <f>VLOOKUP($U3665,look_up!A$2:M3691,7,FALSE)</f>
        <v>Polychaeta</v>
      </c>
      <c r="AB3665" s="14" t="str">
        <f>VLOOKUP($U3665,look_up!$A$2:P3691,8,FALSE)</f>
        <v>Sabellida</v>
      </c>
      <c r="AC3665" s="14" t="str">
        <f>VLOOKUP($U3665,look_up!$A$2:Q3691,9,FALSE)</f>
        <v>Serpulidae</v>
      </c>
      <c r="AD3665" s="14">
        <f>VLOOKUP($U3665,look_up!A$2:P3691,10,FALSE)</f>
        <v>988</v>
      </c>
      <c r="AE3665" s="16">
        <v>0</v>
      </c>
      <c r="AF3665" s="24" t="s">
        <v>216</v>
      </c>
      <c r="AG3665">
        <v>40</v>
      </c>
      <c r="AH3665" s="16" t="s">
        <v>301</v>
      </c>
      <c r="AI3665" s="16" t="s">
        <v>11</v>
      </c>
      <c r="AJ3665" s="16" t="s">
        <v>214</v>
      </c>
      <c r="AK3665" s="16" t="s">
        <v>12</v>
      </c>
      <c r="AL3665" s="16">
        <v>0</v>
      </c>
    </row>
    <row r="3666" spans="1:38" x14ac:dyDescent="0.3">
      <c r="A3666" s="24" t="s">
        <v>0</v>
      </c>
      <c r="B3666" t="s">
        <v>310</v>
      </c>
      <c r="C3666" t="s">
        <v>289</v>
      </c>
      <c r="D3666">
        <v>-27.118390000000002</v>
      </c>
      <c r="E3666">
        <v>-48.519509999999997</v>
      </c>
      <c r="F3666" s="24" t="s">
        <v>2</v>
      </c>
      <c r="G3666" s="24" t="s">
        <v>3</v>
      </c>
      <c r="H3666" s="25">
        <v>42026</v>
      </c>
      <c r="I3666" s="12" t="s">
        <v>265</v>
      </c>
      <c r="J3666" s="12" t="s">
        <v>270</v>
      </c>
      <c r="K3666" s="12" t="s">
        <v>271</v>
      </c>
      <c r="L3666" s="24" t="s">
        <v>96</v>
      </c>
      <c r="M3666" s="24" t="s">
        <v>272</v>
      </c>
      <c r="N3666" t="s">
        <v>85</v>
      </c>
      <c r="O3666" s="24">
        <v>2</v>
      </c>
      <c r="P3666">
        <v>5</v>
      </c>
      <c r="Q3666">
        <v>5</v>
      </c>
      <c r="R3666" t="s">
        <v>18</v>
      </c>
      <c r="S3666" s="24">
        <v>5.8</v>
      </c>
      <c r="T3666" s="24">
        <v>4</v>
      </c>
      <c r="U3666" t="s">
        <v>12</v>
      </c>
      <c r="V3666" s="14" t="str">
        <f>VLOOKUP($U3666,look_up!$A$2:J3692,2,FALSE)</f>
        <v>Poliqueta</v>
      </c>
      <c r="W3666" s="14" t="str">
        <f>VLOOKUP($U3666,look_up!$A$2:K3692,3,FALSE)</f>
        <v>Family</v>
      </c>
      <c r="X3666" s="14" t="str">
        <f>VLOOKUP($U3666,look_up!$A$2:L3692,4,FALSE)</f>
        <v>NA</v>
      </c>
      <c r="Y3666" s="14" t="str">
        <f>VLOOKUP($U3666,look_up!A$2:K3692,5,FALSE)</f>
        <v>Animalia</v>
      </c>
      <c r="Z3666" s="14" t="str">
        <f>VLOOKUP($U3666,look_up!A$2:L3692,6,FALSE)</f>
        <v>Annelida</v>
      </c>
      <c r="AA3666" s="14" t="str">
        <f>VLOOKUP($U3666,look_up!A$2:M3692,7,FALSE)</f>
        <v>Polychaeta</v>
      </c>
      <c r="AB3666" s="14" t="str">
        <f>VLOOKUP($U3666,look_up!$A$2:P3692,8,FALSE)</f>
        <v>Sabellida</v>
      </c>
      <c r="AC3666" s="14" t="str">
        <f>VLOOKUP($U3666,look_up!$A$2:Q3692,9,FALSE)</f>
        <v>Serpulidae</v>
      </c>
      <c r="AD3666" s="14">
        <f>VLOOKUP($U3666,look_up!A$2:P3692,10,FALSE)</f>
        <v>988</v>
      </c>
      <c r="AE3666" s="16">
        <v>0</v>
      </c>
      <c r="AF3666" s="24" t="s">
        <v>216</v>
      </c>
      <c r="AG3666">
        <v>40</v>
      </c>
      <c r="AH3666" s="16" t="s">
        <v>301</v>
      </c>
      <c r="AI3666" s="16" t="s">
        <v>11</v>
      </c>
      <c r="AJ3666" s="16" t="s">
        <v>214</v>
      </c>
      <c r="AK3666" s="16" t="s">
        <v>12</v>
      </c>
      <c r="AL3666" s="16">
        <v>0</v>
      </c>
    </row>
    <row r="3667" spans="1:38" x14ac:dyDescent="0.3">
      <c r="A3667" s="24" t="s">
        <v>0</v>
      </c>
      <c r="B3667" t="s">
        <v>310</v>
      </c>
      <c r="C3667" t="s">
        <v>289</v>
      </c>
      <c r="D3667">
        <v>-27.118390000000002</v>
      </c>
      <c r="E3667">
        <v>-48.519509999999997</v>
      </c>
      <c r="F3667" s="24" t="s">
        <v>2</v>
      </c>
      <c r="G3667" s="24" t="s">
        <v>3</v>
      </c>
      <c r="H3667" s="25">
        <v>42026</v>
      </c>
      <c r="I3667" s="12" t="s">
        <v>265</v>
      </c>
      <c r="J3667" s="12" t="s">
        <v>270</v>
      </c>
      <c r="K3667" s="12" t="s">
        <v>271</v>
      </c>
      <c r="L3667" s="24" t="s">
        <v>96</v>
      </c>
      <c r="M3667" s="24" t="s">
        <v>272</v>
      </c>
      <c r="N3667" t="s">
        <v>85</v>
      </c>
      <c r="O3667" s="24">
        <v>3</v>
      </c>
      <c r="P3667">
        <v>5</v>
      </c>
      <c r="Q3667">
        <v>5</v>
      </c>
      <c r="R3667" t="s">
        <v>18</v>
      </c>
      <c r="S3667" s="24">
        <v>5.8</v>
      </c>
      <c r="T3667" s="24">
        <v>4</v>
      </c>
      <c r="U3667" t="s">
        <v>12</v>
      </c>
      <c r="V3667" s="14" t="str">
        <f>VLOOKUP($U3667,look_up!$A$2:J3693,2,FALSE)</f>
        <v>Poliqueta</v>
      </c>
      <c r="W3667" s="14" t="str">
        <f>VLOOKUP($U3667,look_up!$A$2:K3693,3,FALSE)</f>
        <v>Family</v>
      </c>
      <c r="X3667" s="14" t="str">
        <f>VLOOKUP($U3667,look_up!$A$2:L3693,4,FALSE)</f>
        <v>NA</v>
      </c>
      <c r="Y3667" s="14" t="str">
        <f>VLOOKUP($U3667,look_up!A$2:K3693,5,FALSE)</f>
        <v>Animalia</v>
      </c>
      <c r="Z3667" s="14" t="str">
        <f>VLOOKUP($U3667,look_up!A$2:L3693,6,FALSE)</f>
        <v>Annelida</v>
      </c>
      <c r="AA3667" s="14" t="str">
        <f>VLOOKUP($U3667,look_up!A$2:M3693,7,FALSE)</f>
        <v>Polychaeta</v>
      </c>
      <c r="AB3667" s="14" t="str">
        <f>VLOOKUP($U3667,look_up!$A$2:P3693,8,FALSE)</f>
        <v>Sabellida</v>
      </c>
      <c r="AC3667" s="14" t="str">
        <f>VLOOKUP($U3667,look_up!$A$2:Q3693,9,FALSE)</f>
        <v>Serpulidae</v>
      </c>
      <c r="AD3667" s="14">
        <f>VLOOKUP($U3667,look_up!A$2:P3693,10,FALSE)</f>
        <v>988</v>
      </c>
      <c r="AE3667" s="16">
        <v>0</v>
      </c>
      <c r="AF3667" s="24" t="s">
        <v>216</v>
      </c>
      <c r="AG3667">
        <v>40</v>
      </c>
      <c r="AH3667" s="16" t="s">
        <v>301</v>
      </c>
      <c r="AI3667" s="16" t="s">
        <v>11</v>
      </c>
      <c r="AJ3667" s="16" t="s">
        <v>214</v>
      </c>
      <c r="AK3667" s="16" t="s">
        <v>12</v>
      </c>
      <c r="AL3667" s="16">
        <v>0</v>
      </c>
    </row>
    <row r="3668" spans="1:38" x14ac:dyDescent="0.3">
      <c r="A3668" s="24" t="s">
        <v>0</v>
      </c>
      <c r="B3668" t="s">
        <v>311</v>
      </c>
      <c r="C3668" t="s">
        <v>290</v>
      </c>
      <c r="D3668">
        <v>-27.11862</v>
      </c>
      <c r="E3668">
        <v>-48.514699999999998</v>
      </c>
      <c r="F3668" s="24" t="s">
        <v>2</v>
      </c>
      <c r="G3668" s="24" t="s">
        <v>3</v>
      </c>
      <c r="H3668" s="25">
        <v>42026</v>
      </c>
      <c r="I3668" s="12" t="s">
        <v>265</v>
      </c>
      <c r="J3668" s="12" t="s">
        <v>270</v>
      </c>
      <c r="K3668" s="12" t="s">
        <v>271</v>
      </c>
      <c r="L3668" s="24" t="s">
        <v>96</v>
      </c>
      <c r="M3668" s="24" t="s">
        <v>272</v>
      </c>
      <c r="N3668" t="s">
        <v>85</v>
      </c>
      <c r="O3668" s="24">
        <v>1</v>
      </c>
      <c r="P3668">
        <v>5</v>
      </c>
      <c r="Q3668">
        <v>5</v>
      </c>
      <c r="R3668" t="s">
        <v>18</v>
      </c>
      <c r="S3668" s="24">
        <v>5.8</v>
      </c>
      <c r="T3668" s="24">
        <v>4</v>
      </c>
      <c r="U3668" t="s">
        <v>12</v>
      </c>
      <c r="V3668" s="14" t="str">
        <f>VLOOKUP($U3668,look_up!$A$2:J3694,2,FALSE)</f>
        <v>Poliqueta</v>
      </c>
      <c r="W3668" s="14" t="str">
        <f>VLOOKUP($U3668,look_up!$A$2:K3694,3,FALSE)</f>
        <v>Family</v>
      </c>
      <c r="X3668" s="14" t="str">
        <f>VLOOKUP($U3668,look_up!$A$2:L3694,4,FALSE)</f>
        <v>NA</v>
      </c>
      <c r="Y3668" s="14" t="str">
        <f>VLOOKUP($U3668,look_up!A$2:K3694,5,FALSE)</f>
        <v>Animalia</v>
      </c>
      <c r="Z3668" s="14" t="str">
        <f>VLOOKUP($U3668,look_up!A$2:L3694,6,FALSE)</f>
        <v>Annelida</v>
      </c>
      <c r="AA3668" s="14" t="str">
        <f>VLOOKUP($U3668,look_up!A$2:M3694,7,FALSE)</f>
        <v>Polychaeta</v>
      </c>
      <c r="AB3668" s="14" t="str">
        <f>VLOOKUP($U3668,look_up!$A$2:P3694,8,FALSE)</f>
        <v>Sabellida</v>
      </c>
      <c r="AC3668" s="14" t="str">
        <f>VLOOKUP($U3668,look_up!$A$2:Q3694,9,FALSE)</f>
        <v>Serpulidae</v>
      </c>
      <c r="AD3668" s="14">
        <f>VLOOKUP($U3668,look_up!A$2:P3694,10,FALSE)</f>
        <v>988</v>
      </c>
      <c r="AE3668" s="16">
        <v>0</v>
      </c>
      <c r="AF3668" s="24" t="s">
        <v>216</v>
      </c>
      <c r="AG3668">
        <v>40</v>
      </c>
      <c r="AH3668" s="16" t="s">
        <v>301</v>
      </c>
      <c r="AI3668" s="16" t="s">
        <v>11</v>
      </c>
      <c r="AJ3668" s="16" t="s">
        <v>214</v>
      </c>
      <c r="AK3668" s="16" t="s">
        <v>12</v>
      </c>
      <c r="AL3668" s="16">
        <v>0</v>
      </c>
    </row>
    <row r="3669" spans="1:38" x14ac:dyDescent="0.3">
      <c r="A3669" s="24" t="s">
        <v>0</v>
      </c>
      <c r="B3669" t="s">
        <v>311</v>
      </c>
      <c r="C3669" t="s">
        <v>290</v>
      </c>
      <c r="D3669">
        <v>-27.11862</v>
      </c>
      <c r="E3669">
        <v>-48.514699999999998</v>
      </c>
      <c r="F3669" s="24" t="s">
        <v>2</v>
      </c>
      <c r="G3669" s="24" t="s">
        <v>3</v>
      </c>
      <c r="H3669" s="25">
        <v>42026</v>
      </c>
      <c r="I3669" s="12" t="s">
        <v>265</v>
      </c>
      <c r="J3669" s="12" t="s">
        <v>270</v>
      </c>
      <c r="K3669" s="12" t="s">
        <v>271</v>
      </c>
      <c r="L3669" s="24" t="s">
        <v>96</v>
      </c>
      <c r="M3669" s="24" t="s">
        <v>272</v>
      </c>
      <c r="N3669" t="s">
        <v>85</v>
      </c>
      <c r="O3669" s="24">
        <v>2</v>
      </c>
      <c r="P3669">
        <v>5</v>
      </c>
      <c r="Q3669">
        <v>5</v>
      </c>
      <c r="R3669" t="s">
        <v>18</v>
      </c>
      <c r="S3669" s="24">
        <v>5.8</v>
      </c>
      <c r="T3669" s="24">
        <v>4</v>
      </c>
      <c r="U3669" t="s">
        <v>12</v>
      </c>
      <c r="V3669" s="14" t="str">
        <f>VLOOKUP($U3669,look_up!$A$2:J3695,2,FALSE)</f>
        <v>Poliqueta</v>
      </c>
      <c r="W3669" s="14" t="str">
        <f>VLOOKUP($U3669,look_up!$A$2:K3695,3,FALSE)</f>
        <v>Family</v>
      </c>
      <c r="X3669" s="14" t="str">
        <f>VLOOKUP($U3669,look_up!$A$2:L3695,4,FALSE)</f>
        <v>NA</v>
      </c>
      <c r="Y3669" s="14" t="str">
        <f>VLOOKUP($U3669,look_up!A$2:K3695,5,FALSE)</f>
        <v>Animalia</v>
      </c>
      <c r="Z3669" s="14" t="str">
        <f>VLOOKUP($U3669,look_up!A$2:L3695,6,FALSE)</f>
        <v>Annelida</v>
      </c>
      <c r="AA3669" s="14" t="str">
        <f>VLOOKUP($U3669,look_up!A$2:M3695,7,FALSE)</f>
        <v>Polychaeta</v>
      </c>
      <c r="AB3669" s="14" t="str">
        <f>VLOOKUP($U3669,look_up!$A$2:P3695,8,FALSE)</f>
        <v>Sabellida</v>
      </c>
      <c r="AC3669" s="14" t="str">
        <f>VLOOKUP($U3669,look_up!$A$2:Q3695,9,FALSE)</f>
        <v>Serpulidae</v>
      </c>
      <c r="AD3669" s="14">
        <f>VLOOKUP($U3669,look_up!A$2:P3695,10,FALSE)</f>
        <v>988</v>
      </c>
      <c r="AE3669" s="16">
        <v>0</v>
      </c>
      <c r="AF3669" s="24" t="s">
        <v>216</v>
      </c>
      <c r="AG3669">
        <v>40</v>
      </c>
      <c r="AH3669" s="16" t="s">
        <v>301</v>
      </c>
      <c r="AI3669" s="16" t="s">
        <v>11</v>
      </c>
      <c r="AJ3669" s="16" t="s">
        <v>214</v>
      </c>
      <c r="AK3669" s="16" t="s">
        <v>12</v>
      </c>
      <c r="AL3669" s="16">
        <v>0</v>
      </c>
    </row>
    <row r="3670" spans="1:38" x14ac:dyDescent="0.3">
      <c r="A3670" s="24" t="s">
        <v>0</v>
      </c>
      <c r="B3670" t="s">
        <v>311</v>
      </c>
      <c r="C3670" t="s">
        <v>290</v>
      </c>
      <c r="D3670">
        <v>-27.11862</v>
      </c>
      <c r="E3670">
        <v>-48.514699999999998</v>
      </c>
      <c r="F3670" s="24" t="s">
        <v>2</v>
      </c>
      <c r="G3670" s="24" t="s">
        <v>3</v>
      </c>
      <c r="H3670" s="25">
        <v>42026</v>
      </c>
      <c r="I3670" s="12" t="s">
        <v>265</v>
      </c>
      <c r="J3670" s="12" t="s">
        <v>270</v>
      </c>
      <c r="K3670" s="12" t="s">
        <v>271</v>
      </c>
      <c r="L3670" s="24" t="s">
        <v>96</v>
      </c>
      <c r="M3670" s="24" t="s">
        <v>272</v>
      </c>
      <c r="N3670" t="s">
        <v>85</v>
      </c>
      <c r="O3670" s="24">
        <v>3</v>
      </c>
      <c r="P3670">
        <v>5</v>
      </c>
      <c r="Q3670">
        <v>5</v>
      </c>
      <c r="R3670" t="s">
        <v>18</v>
      </c>
      <c r="S3670" s="24">
        <v>5.8</v>
      </c>
      <c r="T3670" s="24">
        <v>4</v>
      </c>
      <c r="U3670" t="s">
        <v>12</v>
      </c>
      <c r="V3670" s="14" t="str">
        <f>VLOOKUP($U3670,look_up!$A$2:J3696,2,FALSE)</f>
        <v>Poliqueta</v>
      </c>
      <c r="W3670" s="14" t="str">
        <f>VLOOKUP($U3670,look_up!$A$2:K3696,3,FALSE)</f>
        <v>Family</v>
      </c>
      <c r="X3670" s="14" t="str">
        <f>VLOOKUP($U3670,look_up!$A$2:L3696,4,FALSE)</f>
        <v>NA</v>
      </c>
      <c r="Y3670" s="14" t="str">
        <f>VLOOKUP($U3670,look_up!A$2:K3696,5,FALSE)</f>
        <v>Animalia</v>
      </c>
      <c r="Z3670" s="14" t="str">
        <f>VLOOKUP($U3670,look_up!A$2:L3696,6,FALSE)</f>
        <v>Annelida</v>
      </c>
      <c r="AA3670" s="14" t="str">
        <f>VLOOKUP($U3670,look_up!A$2:M3696,7,FALSE)</f>
        <v>Polychaeta</v>
      </c>
      <c r="AB3670" s="14" t="str">
        <f>VLOOKUP($U3670,look_up!$A$2:P3696,8,FALSE)</f>
        <v>Sabellida</v>
      </c>
      <c r="AC3670" s="14" t="str">
        <f>VLOOKUP($U3670,look_up!$A$2:Q3696,9,FALSE)</f>
        <v>Serpulidae</v>
      </c>
      <c r="AD3670" s="14">
        <f>VLOOKUP($U3670,look_up!A$2:P3696,10,FALSE)</f>
        <v>988</v>
      </c>
      <c r="AE3670" s="16">
        <v>0</v>
      </c>
      <c r="AF3670" s="24" t="s">
        <v>216</v>
      </c>
      <c r="AG3670">
        <v>40</v>
      </c>
      <c r="AH3670" s="16" t="s">
        <v>301</v>
      </c>
      <c r="AI3670" s="16" t="s">
        <v>11</v>
      </c>
      <c r="AJ3670" s="16" t="s">
        <v>214</v>
      </c>
      <c r="AK3670" s="16" t="s">
        <v>12</v>
      </c>
      <c r="AL3670" s="16">
        <v>0</v>
      </c>
    </row>
    <row r="3671" spans="1:38" x14ac:dyDescent="0.3">
      <c r="A3671" s="24" t="s">
        <v>0</v>
      </c>
      <c r="B3671" t="s">
        <v>306</v>
      </c>
      <c r="C3671" t="s">
        <v>268</v>
      </c>
      <c r="D3671">
        <v>-27.609590000000001</v>
      </c>
      <c r="E3671">
        <v>-48.387419999999999</v>
      </c>
      <c r="F3671" s="24" t="s">
        <v>2</v>
      </c>
      <c r="G3671" s="24" t="s">
        <v>3</v>
      </c>
      <c r="H3671" s="25">
        <v>42388</v>
      </c>
      <c r="I3671" s="12" t="s">
        <v>291</v>
      </c>
      <c r="J3671" s="12" t="s">
        <v>270</v>
      </c>
      <c r="K3671" s="12" t="s">
        <v>292</v>
      </c>
      <c r="L3671" s="24" t="s">
        <v>96</v>
      </c>
      <c r="M3671" s="24" t="s">
        <v>272</v>
      </c>
      <c r="N3671" t="s">
        <v>85</v>
      </c>
      <c r="O3671" s="24">
        <v>1</v>
      </c>
      <c r="P3671">
        <v>5</v>
      </c>
      <c r="Q3671">
        <v>5</v>
      </c>
      <c r="R3671">
        <v>21</v>
      </c>
      <c r="S3671" s="24">
        <v>12.5</v>
      </c>
      <c r="T3671" s="24">
        <v>12.5</v>
      </c>
      <c r="U3671" t="s">
        <v>12</v>
      </c>
      <c r="V3671" s="14" t="str">
        <f>VLOOKUP($U3671,look_up!$A$2:J3697,2,FALSE)</f>
        <v>Poliqueta</v>
      </c>
      <c r="W3671" s="14" t="str">
        <f>VLOOKUP($U3671,look_up!$A$2:K3697,3,FALSE)</f>
        <v>Family</v>
      </c>
      <c r="X3671" s="14" t="str">
        <f>VLOOKUP($U3671,look_up!$A$2:L3697,4,FALSE)</f>
        <v>NA</v>
      </c>
      <c r="Y3671" s="14" t="str">
        <f>VLOOKUP($U3671,look_up!A$2:K3697,5,FALSE)</f>
        <v>Animalia</v>
      </c>
      <c r="Z3671" s="14" t="str">
        <f>VLOOKUP($U3671,look_up!A$2:L3697,6,FALSE)</f>
        <v>Annelida</v>
      </c>
      <c r="AA3671" s="14" t="str">
        <f>VLOOKUP($U3671,look_up!A$2:M3697,7,FALSE)</f>
        <v>Polychaeta</v>
      </c>
      <c r="AB3671" s="14" t="str">
        <f>VLOOKUP($U3671,look_up!$A$2:P3697,8,FALSE)</f>
        <v>Sabellida</v>
      </c>
      <c r="AC3671" s="14" t="str">
        <f>VLOOKUP($U3671,look_up!$A$2:Q3697,9,FALSE)</f>
        <v>Serpulidae</v>
      </c>
      <c r="AD3671" s="14">
        <f>VLOOKUP($U3671,look_up!A$2:P3697,10,FALSE)</f>
        <v>988</v>
      </c>
      <c r="AE3671" s="16">
        <v>0</v>
      </c>
      <c r="AF3671" s="24" t="s">
        <v>216</v>
      </c>
      <c r="AG3671">
        <v>40</v>
      </c>
      <c r="AH3671" s="16" t="s">
        <v>301</v>
      </c>
      <c r="AI3671" s="16" t="s">
        <v>11</v>
      </c>
      <c r="AJ3671" s="16" t="s">
        <v>214</v>
      </c>
      <c r="AK3671" s="16" t="s">
        <v>12</v>
      </c>
      <c r="AL3671" s="16">
        <v>0</v>
      </c>
    </row>
    <row r="3672" spans="1:38" x14ac:dyDescent="0.3">
      <c r="A3672" s="24" t="s">
        <v>0</v>
      </c>
      <c r="B3672" t="s">
        <v>306</v>
      </c>
      <c r="C3672" t="s">
        <v>268</v>
      </c>
      <c r="D3672">
        <v>-27.609590000000001</v>
      </c>
      <c r="E3672">
        <v>-48.387419999999999</v>
      </c>
      <c r="F3672" s="24" t="s">
        <v>2</v>
      </c>
      <c r="G3672" s="24" t="s">
        <v>3</v>
      </c>
      <c r="H3672" s="25">
        <v>42388</v>
      </c>
      <c r="I3672" s="12" t="s">
        <v>291</v>
      </c>
      <c r="J3672" s="12" t="s">
        <v>270</v>
      </c>
      <c r="K3672" s="12" t="s">
        <v>292</v>
      </c>
      <c r="L3672" s="24" t="s">
        <v>96</v>
      </c>
      <c r="M3672" s="24" t="s">
        <v>272</v>
      </c>
      <c r="N3672" t="s">
        <v>85</v>
      </c>
      <c r="O3672" s="24">
        <v>2</v>
      </c>
      <c r="P3672">
        <v>5</v>
      </c>
      <c r="Q3672">
        <v>5</v>
      </c>
      <c r="R3672">
        <v>21</v>
      </c>
      <c r="S3672" s="24">
        <v>12.5</v>
      </c>
      <c r="T3672" s="24">
        <v>12.5</v>
      </c>
      <c r="U3672" t="s">
        <v>12</v>
      </c>
      <c r="V3672" s="14" t="str">
        <f>VLOOKUP($U3672,look_up!$A$2:J3698,2,FALSE)</f>
        <v>Poliqueta</v>
      </c>
      <c r="W3672" s="14" t="str">
        <f>VLOOKUP($U3672,look_up!$A$2:K3698,3,FALSE)</f>
        <v>Family</v>
      </c>
      <c r="X3672" s="14" t="str">
        <f>VLOOKUP($U3672,look_up!$A$2:L3698,4,FALSE)</f>
        <v>NA</v>
      </c>
      <c r="Y3672" s="14" t="str">
        <f>VLOOKUP($U3672,look_up!A$2:K3698,5,FALSE)</f>
        <v>Animalia</v>
      </c>
      <c r="Z3672" s="14" t="str">
        <f>VLOOKUP($U3672,look_up!A$2:L3698,6,FALSE)</f>
        <v>Annelida</v>
      </c>
      <c r="AA3672" s="14" t="str">
        <f>VLOOKUP($U3672,look_up!A$2:M3698,7,FALSE)</f>
        <v>Polychaeta</v>
      </c>
      <c r="AB3672" s="14" t="str">
        <f>VLOOKUP($U3672,look_up!$A$2:P3698,8,FALSE)</f>
        <v>Sabellida</v>
      </c>
      <c r="AC3672" s="14" t="str">
        <f>VLOOKUP($U3672,look_up!$A$2:Q3698,9,FALSE)</f>
        <v>Serpulidae</v>
      </c>
      <c r="AD3672" s="14">
        <f>VLOOKUP($U3672,look_up!A$2:P3698,10,FALSE)</f>
        <v>988</v>
      </c>
      <c r="AE3672" s="16">
        <v>0</v>
      </c>
      <c r="AF3672" s="24" t="s">
        <v>216</v>
      </c>
      <c r="AG3672">
        <v>40</v>
      </c>
      <c r="AH3672" s="16" t="s">
        <v>301</v>
      </c>
      <c r="AI3672" s="16" t="s">
        <v>11</v>
      </c>
      <c r="AJ3672" s="16" t="s">
        <v>214</v>
      </c>
      <c r="AK3672" s="16" t="s">
        <v>12</v>
      </c>
      <c r="AL3672" s="16">
        <v>0</v>
      </c>
    </row>
    <row r="3673" spans="1:38" x14ac:dyDescent="0.3">
      <c r="A3673" s="24" t="s">
        <v>0</v>
      </c>
      <c r="B3673" t="s">
        <v>306</v>
      </c>
      <c r="C3673" t="s">
        <v>268</v>
      </c>
      <c r="D3673">
        <v>-27.609590000000001</v>
      </c>
      <c r="E3673">
        <v>-48.387419999999999</v>
      </c>
      <c r="F3673" s="24" t="s">
        <v>2</v>
      </c>
      <c r="G3673" s="24" t="s">
        <v>3</v>
      </c>
      <c r="H3673" s="25">
        <v>42388</v>
      </c>
      <c r="I3673" s="12" t="s">
        <v>291</v>
      </c>
      <c r="J3673" s="12" t="s">
        <v>270</v>
      </c>
      <c r="K3673" s="12" t="s">
        <v>292</v>
      </c>
      <c r="L3673" s="24" t="s">
        <v>96</v>
      </c>
      <c r="M3673" s="24" t="s">
        <v>272</v>
      </c>
      <c r="N3673" t="s">
        <v>85</v>
      </c>
      <c r="O3673" s="24">
        <v>3</v>
      </c>
      <c r="P3673">
        <v>5</v>
      </c>
      <c r="Q3673">
        <v>5</v>
      </c>
      <c r="R3673">
        <v>21</v>
      </c>
      <c r="S3673" s="24">
        <v>12.5</v>
      </c>
      <c r="T3673" s="24">
        <v>12.5</v>
      </c>
      <c r="U3673" t="s">
        <v>12</v>
      </c>
      <c r="V3673" s="14" t="str">
        <f>VLOOKUP($U3673,look_up!$A$2:J3699,2,FALSE)</f>
        <v>Poliqueta</v>
      </c>
      <c r="W3673" s="14" t="str">
        <f>VLOOKUP($U3673,look_up!$A$2:K3699,3,FALSE)</f>
        <v>Family</v>
      </c>
      <c r="X3673" s="14" t="str">
        <f>VLOOKUP($U3673,look_up!$A$2:L3699,4,FALSE)</f>
        <v>NA</v>
      </c>
      <c r="Y3673" s="14" t="str">
        <f>VLOOKUP($U3673,look_up!A$2:K3699,5,FALSE)</f>
        <v>Animalia</v>
      </c>
      <c r="Z3673" s="14" t="str">
        <f>VLOOKUP($U3673,look_up!A$2:L3699,6,FALSE)</f>
        <v>Annelida</v>
      </c>
      <c r="AA3673" s="14" t="str">
        <f>VLOOKUP($U3673,look_up!A$2:M3699,7,FALSE)</f>
        <v>Polychaeta</v>
      </c>
      <c r="AB3673" s="14" t="str">
        <f>VLOOKUP($U3673,look_up!$A$2:P3699,8,FALSE)</f>
        <v>Sabellida</v>
      </c>
      <c r="AC3673" s="14" t="str">
        <f>VLOOKUP($U3673,look_up!$A$2:Q3699,9,FALSE)</f>
        <v>Serpulidae</v>
      </c>
      <c r="AD3673" s="14">
        <f>VLOOKUP($U3673,look_up!A$2:P3699,10,FALSE)</f>
        <v>988</v>
      </c>
      <c r="AE3673" s="16">
        <v>0</v>
      </c>
      <c r="AF3673" s="24" t="s">
        <v>216</v>
      </c>
      <c r="AG3673">
        <v>40</v>
      </c>
      <c r="AH3673" s="16" t="s">
        <v>301</v>
      </c>
      <c r="AI3673" s="16" t="s">
        <v>11</v>
      </c>
      <c r="AJ3673" s="16" t="s">
        <v>214</v>
      </c>
      <c r="AK3673" s="16" t="s">
        <v>12</v>
      </c>
      <c r="AL3673" s="16">
        <v>0</v>
      </c>
    </row>
    <row r="3674" spans="1:38" x14ac:dyDescent="0.3">
      <c r="A3674" s="24" t="s">
        <v>0</v>
      </c>
      <c r="B3674" t="s">
        <v>306</v>
      </c>
      <c r="C3674" t="s">
        <v>268</v>
      </c>
      <c r="D3674">
        <v>-27.609590000000001</v>
      </c>
      <c r="E3674">
        <v>-48.387419999999999</v>
      </c>
      <c r="F3674" s="24" t="s">
        <v>2</v>
      </c>
      <c r="G3674" s="24" t="s">
        <v>3</v>
      </c>
      <c r="H3674" s="25">
        <v>42388</v>
      </c>
      <c r="I3674" s="12" t="s">
        <v>291</v>
      </c>
      <c r="J3674" s="12" t="s">
        <v>270</v>
      </c>
      <c r="K3674" s="12" t="s">
        <v>292</v>
      </c>
      <c r="L3674" s="24" t="s">
        <v>96</v>
      </c>
      <c r="M3674" s="24" t="s">
        <v>272</v>
      </c>
      <c r="N3674" t="s">
        <v>85</v>
      </c>
      <c r="O3674" s="24">
        <v>1</v>
      </c>
      <c r="P3674">
        <v>10</v>
      </c>
      <c r="Q3674">
        <v>10</v>
      </c>
      <c r="R3674">
        <v>20</v>
      </c>
      <c r="S3674" s="24">
        <v>12.5</v>
      </c>
      <c r="T3674" s="24">
        <v>9</v>
      </c>
      <c r="U3674" t="s">
        <v>12</v>
      </c>
      <c r="V3674" s="14" t="str">
        <f>VLOOKUP($U3674,look_up!$A$2:J3700,2,FALSE)</f>
        <v>Poliqueta</v>
      </c>
      <c r="W3674" s="14" t="str">
        <f>VLOOKUP($U3674,look_up!$A$2:K3700,3,FALSE)</f>
        <v>Family</v>
      </c>
      <c r="X3674" s="14" t="str">
        <f>VLOOKUP($U3674,look_up!$A$2:L3700,4,FALSE)</f>
        <v>NA</v>
      </c>
      <c r="Y3674" s="14" t="str">
        <f>VLOOKUP($U3674,look_up!A$2:K3700,5,FALSE)</f>
        <v>Animalia</v>
      </c>
      <c r="Z3674" s="14" t="str">
        <f>VLOOKUP($U3674,look_up!A$2:L3700,6,FALSE)</f>
        <v>Annelida</v>
      </c>
      <c r="AA3674" s="14" t="str">
        <f>VLOOKUP($U3674,look_up!A$2:M3700,7,FALSE)</f>
        <v>Polychaeta</v>
      </c>
      <c r="AB3674" s="14" t="str">
        <f>VLOOKUP($U3674,look_up!$A$2:P3700,8,FALSE)</f>
        <v>Sabellida</v>
      </c>
      <c r="AC3674" s="14" t="str">
        <f>VLOOKUP($U3674,look_up!$A$2:Q3700,9,FALSE)</f>
        <v>Serpulidae</v>
      </c>
      <c r="AD3674" s="14">
        <f>VLOOKUP($U3674,look_up!A$2:P3700,10,FALSE)</f>
        <v>988</v>
      </c>
      <c r="AE3674" s="16">
        <v>0</v>
      </c>
      <c r="AF3674" s="24" t="s">
        <v>216</v>
      </c>
      <c r="AG3674">
        <v>40</v>
      </c>
      <c r="AH3674" s="16" t="s">
        <v>301</v>
      </c>
      <c r="AI3674" s="16" t="s">
        <v>11</v>
      </c>
      <c r="AJ3674" s="16" t="s">
        <v>214</v>
      </c>
      <c r="AK3674" s="16" t="s">
        <v>12</v>
      </c>
      <c r="AL3674" s="16">
        <v>0</v>
      </c>
    </row>
    <row r="3675" spans="1:38" x14ac:dyDescent="0.3">
      <c r="A3675" s="24" t="s">
        <v>0</v>
      </c>
      <c r="B3675" t="s">
        <v>306</v>
      </c>
      <c r="C3675" t="s">
        <v>268</v>
      </c>
      <c r="D3675">
        <v>-27.609590000000001</v>
      </c>
      <c r="E3675">
        <v>-48.387419999999999</v>
      </c>
      <c r="F3675" s="24" t="s">
        <v>2</v>
      </c>
      <c r="G3675" s="24" t="s">
        <v>3</v>
      </c>
      <c r="H3675" s="25">
        <v>42388</v>
      </c>
      <c r="I3675" s="12" t="s">
        <v>291</v>
      </c>
      <c r="J3675" s="12" t="s">
        <v>270</v>
      </c>
      <c r="K3675" s="12" t="s">
        <v>292</v>
      </c>
      <c r="L3675" s="24" t="s">
        <v>96</v>
      </c>
      <c r="M3675" s="24" t="s">
        <v>272</v>
      </c>
      <c r="N3675" t="s">
        <v>85</v>
      </c>
      <c r="O3675" s="24">
        <v>2</v>
      </c>
      <c r="P3675">
        <v>10</v>
      </c>
      <c r="Q3675">
        <v>10</v>
      </c>
      <c r="R3675">
        <v>20</v>
      </c>
      <c r="S3675" s="24">
        <v>12.5</v>
      </c>
      <c r="T3675" s="24">
        <v>9</v>
      </c>
      <c r="U3675" t="s">
        <v>12</v>
      </c>
      <c r="V3675" s="14" t="str">
        <f>VLOOKUP($U3675,look_up!$A$2:J3701,2,FALSE)</f>
        <v>Poliqueta</v>
      </c>
      <c r="W3675" s="14" t="str">
        <f>VLOOKUP($U3675,look_up!$A$2:K3701,3,FALSE)</f>
        <v>Family</v>
      </c>
      <c r="X3675" s="14" t="str">
        <f>VLOOKUP($U3675,look_up!$A$2:L3701,4,FALSE)</f>
        <v>NA</v>
      </c>
      <c r="Y3675" s="14" t="str">
        <f>VLOOKUP($U3675,look_up!A$2:K3701,5,FALSE)</f>
        <v>Animalia</v>
      </c>
      <c r="Z3675" s="14" t="str">
        <f>VLOOKUP($U3675,look_up!A$2:L3701,6,FALSE)</f>
        <v>Annelida</v>
      </c>
      <c r="AA3675" s="14" t="str">
        <f>VLOOKUP($U3675,look_up!A$2:M3701,7,FALSE)</f>
        <v>Polychaeta</v>
      </c>
      <c r="AB3675" s="14" t="str">
        <f>VLOOKUP($U3675,look_up!$A$2:P3701,8,FALSE)</f>
        <v>Sabellida</v>
      </c>
      <c r="AC3675" s="14" t="str">
        <f>VLOOKUP($U3675,look_up!$A$2:Q3701,9,FALSE)</f>
        <v>Serpulidae</v>
      </c>
      <c r="AD3675" s="14">
        <f>VLOOKUP($U3675,look_up!A$2:P3701,10,FALSE)</f>
        <v>988</v>
      </c>
      <c r="AE3675" s="16">
        <v>0</v>
      </c>
      <c r="AF3675" s="24" t="s">
        <v>216</v>
      </c>
      <c r="AG3675">
        <v>40</v>
      </c>
      <c r="AH3675" s="16" t="s">
        <v>301</v>
      </c>
      <c r="AI3675" s="16" t="s">
        <v>11</v>
      </c>
      <c r="AJ3675" s="16" t="s">
        <v>214</v>
      </c>
      <c r="AK3675" s="16" t="s">
        <v>12</v>
      </c>
      <c r="AL3675" s="16">
        <v>0</v>
      </c>
    </row>
    <row r="3676" spans="1:38" x14ac:dyDescent="0.3">
      <c r="A3676" s="24" t="s">
        <v>0</v>
      </c>
      <c r="B3676" t="s">
        <v>306</v>
      </c>
      <c r="C3676" t="s">
        <v>268</v>
      </c>
      <c r="D3676">
        <v>-27.609590000000001</v>
      </c>
      <c r="E3676">
        <v>-48.387419999999999</v>
      </c>
      <c r="F3676" s="24" t="s">
        <v>2</v>
      </c>
      <c r="G3676" s="24" t="s">
        <v>3</v>
      </c>
      <c r="H3676" s="25">
        <v>42388</v>
      </c>
      <c r="I3676" s="12" t="s">
        <v>291</v>
      </c>
      <c r="J3676" s="12" t="s">
        <v>270</v>
      </c>
      <c r="K3676" s="12" t="s">
        <v>292</v>
      </c>
      <c r="L3676" s="24" t="s">
        <v>96</v>
      </c>
      <c r="M3676" s="24" t="s">
        <v>272</v>
      </c>
      <c r="N3676" t="s">
        <v>85</v>
      </c>
      <c r="O3676" s="24">
        <v>3</v>
      </c>
      <c r="P3676">
        <v>10</v>
      </c>
      <c r="Q3676">
        <v>10</v>
      </c>
      <c r="R3676">
        <v>20</v>
      </c>
      <c r="S3676" s="24">
        <v>12.5</v>
      </c>
      <c r="T3676" s="24">
        <v>9</v>
      </c>
      <c r="U3676" t="s">
        <v>12</v>
      </c>
      <c r="V3676" s="14" t="str">
        <f>VLOOKUP($U3676,look_up!$A$2:J3702,2,FALSE)</f>
        <v>Poliqueta</v>
      </c>
      <c r="W3676" s="14" t="str">
        <f>VLOOKUP($U3676,look_up!$A$2:K3702,3,FALSE)</f>
        <v>Family</v>
      </c>
      <c r="X3676" s="14" t="str">
        <f>VLOOKUP($U3676,look_up!$A$2:L3702,4,FALSE)</f>
        <v>NA</v>
      </c>
      <c r="Y3676" s="14" t="str">
        <f>VLOOKUP($U3676,look_up!A$2:K3702,5,FALSE)</f>
        <v>Animalia</v>
      </c>
      <c r="Z3676" s="14" t="str">
        <f>VLOOKUP($U3676,look_up!A$2:L3702,6,FALSE)</f>
        <v>Annelida</v>
      </c>
      <c r="AA3676" s="14" t="str">
        <f>VLOOKUP($U3676,look_up!A$2:M3702,7,FALSE)</f>
        <v>Polychaeta</v>
      </c>
      <c r="AB3676" s="14" t="str">
        <f>VLOOKUP($U3676,look_up!$A$2:P3702,8,FALSE)</f>
        <v>Sabellida</v>
      </c>
      <c r="AC3676" s="14" t="str">
        <f>VLOOKUP($U3676,look_up!$A$2:Q3702,9,FALSE)</f>
        <v>Serpulidae</v>
      </c>
      <c r="AD3676" s="14">
        <f>VLOOKUP($U3676,look_up!A$2:P3702,10,FALSE)</f>
        <v>988</v>
      </c>
      <c r="AE3676" s="16">
        <v>0</v>
      </c>
      <c r="AF3676" s="24" t="s">
        <v>216</v>
      </c>
      <c r="AG3676">
        <v>40</v>
      </c>
      <c r="AH3676" s="16" t="s">
        <v>301</v>
      </c>
      <c r="AI3676" s="16" t="s">
        <v>11</v>
      </c>
      <c r="AJ3676" s="16" t="s">
        <v>214</v>
      </c>
      <c r="AK3676" s="16" t="s">
        <v>12</v>
      </c>
      <c r="AL3676" s="16">
        <v>0</v>
      </c>
    </row>
    <row r="3677" spans="1:38" x14ac:dyDescent="0.3">
      <c r="A3677" s="24" t="s">
        <v>0</v>
      </c>
      <c r="B3677" t="s">
        <v>307</v>
      </c>
      <c r="C3677" t="s">
        <v>274</v>
      </c>
      <c r="D3677">
        <v>-27.488160000000001</v>
      </c>
      <c r="E3677">
        <v>-48.365229999999997</v>
      </c>
      <c r="F3677" s="24" t="s">
        <v>2</v>
      </c>
      <c r="G3677" s="24" t="s">
        <v>3</v>
      </c>
      <c r="H3677" s="25">
        <v>42390</v>
      </c>
      <c r="I3677" s="12" t="s">
        <v>285</v>
      </c>
      <c r="J3677" s="12" t="s">
        <v>270</v>
      </c>
      <c r="K3677" s="12" t="s">
        <v>292</v>
      </c>
      <c r="L3677" s="24" t="s">
        <v>96</v>
      </c>
      <c r="M3677" s="24" t="s">
        <v>272</v>
      </c>
      <c r="N3677" t="s">
        <v>85</v>
      </c>
      <c r="O3677" s="24">
        <v>1</v>
      </c>
      <c r="P3677">
        <v>5</v>
      </c>
      <c r="Q3677">
        <v>5</v>
      </c>
      <c r="R3677">
        <v>22</v>
      </c>
      <c r="S3677" s="24">
        <v>9</v>
      </c>
      <c r="T3677" s="24">
        <v>6</v>
      </c>
      <c r="U3677" t="s">
        <v>12</v>
      </c>
      <c r="V3677" s="14" t="str">
        <f>VLOOKUP($U3677,look_up!$A$2:J3703,2,FALSE)</f>
        <v>Poliqueta</v>
      </c>
      <c r="W3677" s="14" t="str">
        <f>VLOOKUP($U3677,look_up!$A$2:K3703,3,FALSE)</f>
        <v>Family</v>
      </c>
      <c r="X3677" s="14" t="str">
        <f>VLOOKUP($U3677,look_up!$A$2:L3703,4,FALSE)</f>
        <v>NA</v>
      </c>
      <c r="Y3677" s="14" t="str">
        <f>VLOOKUP($U3677,look_up!A$2:K3703,5,FALSE)</f>
        <v>Animalia</v>
      </c>
      <c r="Z3677" s="14" t="str">
        <f>VLOOKUP($U3677,look_up!A$2:L3703,6,FALSE)</f>
        <v>Annelida</v>
      </c>
      <c r="AA3677" s="14" t="str">
        <f>VLOOKUP($U3677,look_up!A$2:M3703,7,FALSE)</f>
        <v>Polychaeta</v>
      </c>
      <c r="AB3677" s="14" t="str">
        <f>VLOOKUP($U3677,look_up!$A$2:P3703,8,FALSE)</f>
        <v>Sabellida</v>
      </c>
      <c r="AC3677" s="14" t="str">
        <f>VLOOKUP($U3677,look_up!$A$2:Q3703,9,FALSE)</f>
        <v>Serpulidae</v>
      </c>
      <c r="AD3677" s="14">
        <f>VLOOKUP($U3677,look_up!A$2:P3703,10,FALSE)</f>
        <v>988</v>
      </c>
      <c r="AE3677" s="16">
        <v>0</v>
      </c>
      <c r="AF3677" s="24" t="s">
        <v>216</v>
      </c>
      <c r="AG3677">
        <v>40</v>
      </c>
      <c r="AH3677" s="16" t="s">
        <v>301</v>
      </c>
      <c r="AI3677" s="16" t="s">
        <v>11</v>
      </c>
      <c r="AJ3677" s="16" t="s">
        <v>214</v>
      </c>
      <c r="AK3677" s="16" t="s">
        <v>12</v>
      </c>
      <c r="AL3677" s="16">
        <v>0</v>
      </c>
    </row>
    <row r="3678" spans="1:38" x14ac:dyDescent="0.3">
      <c r="A3678" s="24" t="s">
        <v>0</v>
      </c>
      <c r="B3678" t="s">
        <v>307</v>
      </c>
      <c r="C3678" t="s">
        <v>274</v>
      </c>
      <c r="D3678">
        <v>-27.488160000000001</v>
      </c>
      <c r="E3678">
        <v>-48.365229999999997</v>
      </c>
      <c r="F3678" s="24" t="s">
        <v>2</v>
      </c>
      <c r="G3678" s="24" t="s">
        <v>3</v>
      </c>
      <c r="H3678" s="25">
        <v>42390</v>
      </c>
      <c r="I3678" s="12" t="s">
        <v>285</v>
      </c>
      <c r="J3678" s="12" t="s">
        <v>270</v>
      </c>
      <c r="K3678" s="12" t="s">
        <v>292</v>
      </c>
      <c r="L3678" s="24" t="s">
        <v>96</v>
      </c>
      <c r="M3678" s="24" t="s">
        <v>272</v>
      </c>
      <c r="N3678" t="s">
        <v>85</v>
      </c>
      <c r="O3678" s="24">
        <v>2</v>
      </c>
      <c r="P3678">
        <v>5</v>
      </c>
      <c r="Q3678">
        <v>5</v>
      </c>
      <c r="R3678">
        <v>22</v>
      </c>
      <c r="S3678" s="24">
        <v>9</v>
      </c>
      <c r="T3678" s="24">
        <v>6</v>
      </c>
      <c r="U3678" t="s">
        <v>12</v>
      </c>
      <c r="V3678" s="14" t="str">
        <f>VLOOKUP($U3678,look_up!$A$2:J3704,2,FALSE)</f>
        <v>Poliqueta</v>
      </c>
      <c r="W3678" s="14" t="str">
        <f>VLOOKUP($U3678,look_up!$A$2:K3704,3,FALSE)</f>
        <v>Family</v>
      </c>
      <c r="X3678" s="14" t="str">
        <f>VLOOKUP($U3678,look_up!$A$2:L3704,4,FALSE)</f>
        <v>NA</v>
      </c>
      <c r="Y3678" s="14" t="str">
        <f>VLOOKUP($U3678,look_up!A$2:K3704,5,FALSE)</f>
        <v>Animalia</v>
      </c>
      <c r="Z3678" s="14" t="str">
        <f>VLOOKUP($U3678,look_up!A$2:L3704,6,FALSE)</f>
        <v>Annelida</v>
      </c>
      <c r="AA3678" s="14" t="str">
        <f>VLOOKUP($U3678,look_up!A$2:M3704,7,FALSE)</f>
        <v>Polychaeta</v>
      </c>
      <c r="AB3678" s="14" t="str">
        <f>VLOOKUP($U3678,look_up!$A$2:P3704,8,FALSE)</f>
        <v>Sabellida</v>
      </c>
      <c r="AC3678" s="14" t="str">
        <f>VLOOKUP($U3678,look_up!$A$2:Q3704,9,FALSE)</f>
        <v>Serpulidae</v>
      </c>
      <c r="AD3678" s="14">
        <f>VLOOKUP($U3678,look_up!A$2:P3704,10,FALSE)</f>
        <v>988</v>
      </c>
      <c r="AE3678" s="16">
        <v>0</v>
      </c>
      <c r="AF3678" s="24" t="s">
        <v>216</v>
      </c>
      <c r="AG3678">
        <v>40</v>
      </c>
      <c r="AH3678" s="16" t="s">
        <v>301</v>
      </c>
      <c r="AI3678" s="16" t="s">
        <v>11</v>
      </c>
      <c r="AJ3678" s="16" t="s">
        <v>214</v>
      </c>
      <c r="AK3678" s="16" t="s">
        <v>12</v>
      </c>
      <c r="AL3678" s="16">
        <v>0</v>
      </c>
    </row>
    <row r="3679" spans="1:38" x14ac:dyDescent="0.3">
      <c r="A3679" s="24" t="s">
        <v>0</v>
      </c>
      <c r="B3679" t="s">
        <v>307</v>
      </c>
      <c r="C3679" t="s">
        <v>274</v>
      </c>
      <c r="D3679">
        <v>-27.488160000000001</v>
      </c>
      <c r="E3679">
        <v>-48.365229999999997</v>
      </c>
      <c r="F3679" s="24" t="s">
        <v>2</v>
      </c>
      <c r="G3679" s="24" t="s">
        <v>3</v>
      </c>
      <c r="H3679" s="25">
        <v>42390</v>
      </c>
      <c r="I3679" s="12" t="s">
        <v>285</v>
      </c>
      <c r="J3679" s="12" t="s">
        <v>270</v>
      </c>
      <c r="K3679" s="12" t="s">
        <v>292</v>
      </c>
      <c r="L3679" s="24" t="s">
        <v>96</v>
      </c>
      <c r="M3679" s="24" t="s">
        <v>272</v>
      </c>
      <c r="N3679" t="s">
        <v>85</v>
      </c>
      <c r="O3679" s="24">
        <v>3</v>
      </c>
      <c r="P3679">
        <v>5</v>
      </c>
      <c r="Q3679">
        <v>5</v>
      </c>
      <c r="R3679">
        <v>22</v>
      </c>
      <c r="S3679" s="24">
        <v>9</v>
      </c>
      <c r="T3679" s="24">
        <v>7.5</v>
      </c>
      <c r="U3679" t="s">
        <v>12</v>
      </c>
      <c r="V3679" s="14" t="str">
        <f>VLOOKUP($U3679,look_up!$A$2:J3705,2,FALSE)</f>
        <v>Poliqueta</v>
      </c>
      <c r="W3679" s="14" t="str">
        <f>VLOOKUP($U3679,look_up!$A$2:K3705,3,FALSE)</f>
        <v>Family</v>
      </c>
      <c r="X3679" s="14" t="str">
        <f>VLOOKUP($U3679,look_up!$A$2:L3705,4,FALSE)</f>
        <v>NA</v>
      </c>
      <c r="Y3679" s="14" t="str">
        <f>VLOOKUP($U3679,look_up!A$2:K3705,5,FALSE)</f>
        <v>Animalia</v>
      </c>
      <c r="Z3679" s="14" t="str">
        <f>VLOOKUP($U3679,look_up!A$2:L3705,6,FALSE)</f>
        <v>Annelida</v>
      </c>
      <c r="AA3679" s="14" t="str">
        <f>VLOOKUP($U3679,look_up!A$2:M3705,7,FALSE)</f>
        <v>Polychaeta</v>
      </c>
      <c r="AB3679" s="14" t="str">
        <f>VLOOKUP($U3679,look_up!$A$2:P3705,8,FALSE)</f>
        <v>Sabellida</v>
      </c>
      <c r="AC3679" s="14" t="str">
        <f>VLOOKUP($U3679,look_up!$A$2:Q3705,9,FALSE)</f>
        <v>Serpulidae</v>
      </c>
      <c r="AD3679" s="14">
        <f>VLOOKUP($U3679,look_up!A$2:P3705,10,FALSE)</f>
        <v>988</v>
      </c>
      <c r="AE3679" s="16">
        <v>0</v>
      </c>
      <c r="AF3679" s="24" t="s">
        <v>216</v>
      </c>
      <c r="AG3679">
        <v>40</v>
      </c>
      <c r="AH3679" s="16" t="s">
        <v>301</v>
      </c>
      <c r="AI3679" s="16" t="s">
        <v>11</v>
      </c>
      <c r="AJ3679" s="16" t="s">
        <v>214</v>
      </c>
      <c r="AK3679" s="16" t="s">
        <v>12</v>
      </c>
      <c r="AL3679" s="16">
        <v>0</v>
      </c>
    </row>
    <row r="3680" spans="1:38" x14ac:dyDescent="0.3">
      <c r="A3680" s="24" t="s">
        <v>0</v>
      </c>
      <c r="B3680" t="s">
        <v>307</v>
      </c>
      <c r="C3680" t="s">
        <v>274</v>
      </c>
      <c r="D3680">
        <v>-27.488160000000001</v>
      </c>
      <c r="E3680">
        <v>-48.365229999999997</v>
      </c>
      <c r="F3680" s="24" t="s">
        <v>2</v>
      </c>
      <c r="G3680" s="24" t="s">
        <v>3</v>
      </c>
      <c r="H3680" s="25">
        <v>42390</v>
      </c>
      <c r="I3680" s="12" t="s">
        <v>285</v>
      </c>
      <c r="J3680" s="12" t="s">
        <v>270</v>
      </c>
      <c r="K3680" s="12" t="s">
        <v>292</v>
      </c>
      <c r="L3680" s="24" t="s">
        <v>96</v>
      </c>
      <c r="M3680" s="24" t="s">
        <v>272</v>
      </c>
      <c r="N3680" t="s">
        <v>85</v>
      </c>
      <c r="O3680" s="24">
        <v>1</v>
      </c>
      <c r="P3680">
        <v>10</v>
      </c>
      <c r="Q3680">
        <v>10</v>
      </c>
      <c r="R3680">
        <v>16</v>
      </c>
      <c r="S3680" s="24">
        <v>9</v>
      </c>
      <c r="T3680" s="24">
        <v>7.5</v>
      </c>
      <c r="U3680" t="s">
        <v>12</v>
      </c>
      <c r="V3680" s="14" t="str">
        <f>VLOOKUP($U3680,look_up!$A$2:J3706,2,FALSE)</f>
        <v>Poliqueta</v>
      </c>
      <c r="W3680" s="14" t="str">
        <f>VLOOKUP($U3680,look_up!$A$2:K3706,3,FALSE)</f>
        <v>Family</v>
      </c>
      <c r="X3680" s="14" t="str">
        <f>VLOOKUP($U3680,look_up!$A$2:L3706,4,FALSE)</f>
        <v>NA</v>
      </c>
      <c r="Y3680" s="14" t="str">
        <f>VLOOKUP($U3680,look_up!A$2:K3706,5,FALSE)</f>
        <v>Animalia</v>
      </c>
      <c r="Z3680" s="14" t="str">
        <f>VLOOKUP($U3680,look_up!A$2:L3706,6,FALSE)</f>
        <v>Annelida</v>
      </c>
      <c r="AA3680" s="14" t="str">
        <f>VLOOKUP($U3680,look_up!A$2:M3706,7,FALSE)</f>
        <v>Polychaeta</v>
      </c>
      <c r="AB3680" s="14" t="str">
        <f>VLOOKUP($U3680,look_up!$A$2:P3706,8,FALSE)</f>
        <v>Sabellida</v>
      </c>
      <c r="AC3680" s="14" t="str">
        <f>VLOOKUP($U3680,look_up!$A$2:Q3706,9,FALSE)</f>
        <v>Serpulidae</v>
      </c>
      <c r="AD3680" s="14">
        <f>VLOOKUP($U3680,look_up!A$2:P3706,10,FALSE)</f>
        <v>988</v>
      </c>
      <c r="AE3680" s="16">
        <v>0</v>
      </c>
      <c r="AF3680" s="24" t="s">
        <v>216</v>
      </c>
      <c r="AG3680">
        <v>40</v>
      </c>
      <c r="AH3680" s="16" t="s">
        <v>301</v>
      </c>
      <c r="AI3680" s="16" t="s">
        <v>11</v>
      </c>
      <c r="AJ3680" s="16" t="s">
        <v>214</v>
      </c>
      <c r="AK3680" s="16" t="s">
        <v>12</v>
      </c>
      <c r="AL3680" s="16">
        <v>0</v>
      </c>
    </row>
    <row r="3681" spans="1:38" x14ac:dyDescent="0.3">
      <c r="A3681" s="24" t="s">
        <v>0</v>
      </c>
      <c r="B3681" t="s">
        <v>307</v>
      </c>
      <c r="C3681" t="s">
        <v>274</v>
      </c>
      <c r="D3681">
        <v>-27.488160000000001</v>
      </c>
      <c r="E3681">
        <v>-48.365229999999997</v>
      </c>
      <c r="F3681" s="24" t="s">
        <v>2</v>
      </c>
      <c r="G3681" s="24" t="s">
        <v>3</v>
      </c>
      <c r="H3681" s="25">
        <v>42390</v>
      </c>
      <c r="I3681" s="12" t="s">
        <v>285</v>
      </c>
      <c r="J3681" s="12" t="s">
        <v>270</v>
      </c>
      <c r="K3681" s="12" t="s">
        <v>292</v>
      </c>
      <c r="L3681" s="24" t="s">
        <v>96</v>
      </c>
      <c r="M3681" s="24" t="s">
        <v>272</v>
      </c>
      <c r="N3681" t="s">
        <v>85</v>
      </c>
      <c r="O3681" s="24">
        <v>2</v>
      </c>
      <c r="P3681">
        <v>10</v>
      </c>
      <c r="Q3681">
        <v>10</v>
      </c>
      <c r="R3681">
        <v>16</v>
      </c>
      <c r="S3681" s="24">
        <v>9</v>
      </c>
      <c r="T3681" s="24">
        <v>7.5</v>
      </c>
      <c r="U3681" t="s">
        <v>12</v>
      </c>
      <c r="V3681" s="14" t="str">
        <f>VLOOKUP($U3681,look_up!$A$2:J3707,2,FALSE)</f>
        <v>Poliqueta</v>
      </c>
      <c r="W3681" s="14" t="str">
        <f>VLOOKUP($U3681,look_up!$A$2:K3707,3,FALSE)</f>
        <v>Family</v>
      </c>
      <c r="X3681" s="14" t="str">
        <f>VLOOKUP($U3681,look_up!$A$2:L3707,4,FALSE)</f>
        <v>NA</v>
      </c>
      <c r="Y3681" s="14" t="str">
        <f>VLOOKUP($U3681,look_up!A$2:K3707,5,FALSE)</f>
        <v>Animalia</v>
      </c>
      <c r="Z3681" s="14" t="str">
        <f>VLOOKUP($U3681,look_up!A$2:L3707,6,FALSE)</f>
        <v>Annelida</v>
      </c>
      <c r="AA3681" s="14" t="str">
        <f>VLOOKUP($U3681,look_up!A$2:M3707,7,FALSE)</f>
        <v>Polychaeta</v>
      </c>
      <c r="AB3681" s="14" t="str">
        <f>VLOOKUP($U3681,look_up!$A$2:P3707,8,FALSE)</f>
        <v>Sabellida</v>
      </c>
      <c r="AC3681" s="14" t="str">
        <f>VLOOKUP($U3681,look_up!$A$2:Q3707,9,FALSE)</f>
        <v>Serpulidae</v>
      </c>
      <c r="AD3681" s="14">
        <f>VLOOKUP($U3681,look_up!A$2:P3707,10,FALSE)</f>
        <v>988</v>
      </c>
      <c r="AE3681" s="16">
        <v>0</v>
      </c>
      <c r="AF3681" s="24" t="s">
        <v>216</v>
      </c>
      <c r="AG3681">
        <v>40</v>
      </c>
      <c r="AH3681" s="16" t="s">
        <v>301</v>
      </c>
      <c r="AI3681" s="16" t="s">
        <v>11</v>
      </c>
      <c r="AJ3681" s="16" t="s">
        <v>214</v>
      </c>
      <c r="AK3681" s="16" t="s">
        <v>12</v>
      </c>
      <c r="AL3681" s="16">
        <v>0</v>
      </c>
    </row>
    <row r="3682" spans="1:38" x14ac:dyDescent="0.3">
      <c r="A3682" s="24" t="s">
        <v>0</v>
      </c>
      <c r="B3682" t="s">
        <v>244</v>
      </c>
      <c r="C3682" t="s">
        <v>275</v>
      </c>
      <c r="D3682">
        <v>-27.2837</v>
      </c>
      <c r="E3682">
        <v>-48.37368</v>
      </c>
      <c r="F3682" s="24" t="s">
        <v>2</v>
      </c>
      <c r="G3682" s="24" t="s">
        <v>3</v>
      </c>
      <c r="H3682" s="25">
        <v>42395</v>
      </c>
      <c r="I3682" s="12" t="s">
        <v>293</v>
      </c>
      <c r="J3682" s="12" t="s">
        <v>270</v>
      </c>
      <c r="K3682" s="12" t="s">
        <v>292</v>
      </c>
      <c r="L3682" s="24" t="s">
        <v>96</v>
      </c>
      <c r="M3682" s="24" t="s">
        <v>272</v>
      </c>
      <c r="N3682" t="s">
        <v>85</v>
      </c>
      <c r="O3682" s="24">
        <v>1</v>
      </c>
      <c r="P3682">
        <v>5</v>
      </c>
      <c r="Q3682">
        <v>5</v>
      </c>
      <c r="R3682">
        <v>26</v>
      </c>
      <c r="S3682" s="24">
        <v>4.5</v>
      </c>
      <c r="T3682" s="24">
        <v>4.7</v>
      </c>
      <c r="U3682" t="s">
        <v>12</v>
      </c>
      <c r="V3682" s="14" t="str">
        <f>VLOOKUP($U3682,look_up!$A$2:J3708,2,FALSE)</f>
        <v>Poliqueta</v>
      </c>
      <c r="W3682" s="14" t="str">
        <f>VLOOKUP($U3682,look_up!$A$2:K3708,3,FALSE)</f>
        <v>Family</v>
      </c>
      <c r="X3682" s="14" t="str">
        <f>VLOOKUP($U3682,look_up!$A$2:L3708,4,FALSE)</f>
        <v>NA</v>
      </c>
      <c r="Y3682" s="14" t="str">
        <f>VLOOKUP($U3682,look_up!A$2:K3708,5,FALSE)</f>
        <v>Animalia</v>
      </c>
      <c r="Z3682" s="14" t="str">
        <f>VLOOKUP($U3682,look_up!A$2:L3708,6,FALSE)</f>
        <v>Annelida</v>
      </c>
      <c r="AA3682" s="14" t="str">
        <f>VLOOKUP($U3682,look_up!A$2:M3708,7,FALSE)</f>
        <v>Polychaeta</v>
      </c>
      <c r="AB3682" s="14" t="str">
        <f>VLOOKUP($U3682,look_up!$A$2:P3708,8,FALSE)</f>
        <v>Sabellida</v>
      </c>
      <c r="AC3682" s="14" t="str">
        <f>VLOOKUP($U3682,look_up!$A$2:Q3708,9,FALSE)</f>
        <v>Serpulidae</v>
      </c>
      <c r="AD3682" s="14">
        <f>VLOOKUP($U3682,look_up!A$2:P3708,10,FALSE)</f>
        <v>988</v>
      </c>
      <c r="AE3682" s="16">
        <v>0</v>
      </c>
      <c r="AF3682" s="24" t="s">
        <v>216</v>
      </c>
      <c r="AG3682">
        <v>40</v>
      </c>
      <c r="AH3682" s="16" t="s">
        <v>301</v>
      </c>
      <c r="AI3682" s="16" t="s">
        <v>11</v>
      </c>
      <c r="AJ3682" s="16" t="s">
        <v>214</v>
      </c>
      <c r="AK3682" s="16" t="s">
        <v>12</v>
      </c>
      <c r="AL3682" s="16">
        <v>0</v>
      </c>
    </row>
    <row r="3683" spans="1:38" x14ac:dyDescent="0.3">
      <c r="A3683" s="24" t="s">
        <v>0</v>
      </c>
      <c r="B3683" t="s">
        <v>244</v>
      </c>
      <c r="C3683" t="s">
        <v>275</v>
      </c>
      <c r="D3683">
        <v>-27.2837</v>
      </c>
      <c r="E3683">
        <v>-48.37368</v>
      </c>
      <c r="F3683" s="24" t="s">
        <v>2</v>
      </c>
      <c r="G3683" s="24" t="s">
        <v>3</v>
      </c>
      <c r="H3683" s="25">
        <v>42395</v>
      </c>
      <c r="I3683" s="12" t="s">
        <v>293</v>
      </c>
      <c r="J3683" s="12" t="s">
        <v>270</v>
      </c>
      <c r="K3683" s="12" t="s">
        <v>292</v>
      </c>
      <c r="L3683" s="24" t="s">
        <v>96</v>
      </c>
      <c r="M3683" s="24" t="s">
        <v>272</v>
      </c>
      <c r="N3683" t="s">
        <v>85</v>
      </c>
      <c r="O3683" s="24">
        <v>2</v>
      </c>
      <c r="P3683">
        <v>5</v>
      </c>
      <c r="Q3683">
        <v>5</v>
      </c>
      <c r="R3683">
        <v>26</v>
      </c>
      <c r="S3683" s="24">
        <v>4.5</v>
      </c>
      <c r="T3683" s="24">
        <v>4.7</v>
      </c>
      <c r="U3683" t="s">
        <v>12</v>
      </c>
      <c r="V3683" s="14" t="str">
        <f>VLOOKUP($U3683,look_up!$A$2:J3709,2,FALSE)</f>
        <v>Poliqueta</v>
      </c>
      <c r="W3683" s="14" t="str">
        <f>VLOOKUP($U3683,look_up!$A$2:K3709,3,FALSE)</f>
        <v>Family</v>
      </c>
      <c r="X3683" s="14" t="str">
        <f>VLOOKUP($U3683,look_up!$A$2:L3709,4,FALSE)</f>
        <v>NA</v>
      </c>
      <c r="Y3683" s="14" t="str">
        <f>VLOOKUP($U3683,look_up!A$2:K3709,5,FALSE)</f>
        <v>Animalia</v>
      </c>
      <c r="Z3683" s="14" t="str">
        <f>VLOOKUP($U3683,look_up!A$2:L3709,6,FALSE)</f>
        <v>Annelida</v>
      </c>
      <c r="AA3683" s="14" t="str">
        <f>VLOOKUP($U3683,look_up!A$2:M3709,7,FALSE)</f>
        <v>Polychaeta</v>
      </c>
      <c r="AB3683" s="14" t="str">
        <f>VLOOKUP($U3683,look_up!$A$2:P3709,8,FALSE)</f>
        <v>Sabellida</v>
      </c>
      <c r="AC3683" s="14" t="str">
        <f>VLOOKUP($U3683,look_up!$A$2:Q3709,9,FALSE)</f>
        <v>Serpulidae</v>
      </c>
      <c r="AD3683" s="14">
        <f>VLOOKUP($U3683,look_up!A$2:P3709,10,FALSE)</f>
        <v>988</v>
      </c>
      <c r="AE3683" s="16">
        <v>0</v>
      </c>
      <c r="AF3683" s="24" t="s">
        <v>216</v>
      </c>
      <c r="AG3683">
        <v>40</v>
      </c>
      <c r="AH3683" s="16" t="s">
        <v>301</v>
      </c>
      <c r="AI3683" s="16" t="s">
        <v>11</v>
      </c>
      <c r="AJ3683" s="16" t="s">
        <v>214</v>
      </c>
      <c r="AK3683" s="16" t="s">
        <v>12</v>
      </c>
      <c r="AL3683" s="16">
        <v>0</v>
      </c>
    </row>
    <row r="3684" spans="1:38" x14ac:dyDescent="0.3">
      <c r="A3684" s="24" t="s">
        <v>0</v>
      </c>
      <c r="B3684" t="s">
        <v>244</v>
      </c>
      <c r="C3684" t="s">
        <v>275</v>
      </c>
      <c r="D3684">
        <v>-27.2837</v>
      </c>
      <c r="E3684">
        <v>-48.37368</v>
      </c>
      <c r="F3684" s="24" t="s">
        <v>2</v>
      </c>
      <c r="G3684" s="24" t="s">
        <v>3</v>
      </c>
      <c r="H3684" s="25">
        <v>42395</v>
      </c>
      <c r="I3684" s="12" t="s">
        <v>293</v>
      </c>
      <c r="J3684" s="12" t="s">
        <v>270</v>
      </c>
      <c r="K3684" s="12" t="s">
        <v>292</v>
      </c>
      <c r="L3684" s="24" t="s">
        <v>96</v>
      </c>
      <c r="M3684" s="24" t="s">
        <v>272</v>
      </c>
      <c r="N3684" t="s">
        <v>85</v>
      </c>
      <c r="O3684" s="24">
        <v>3</v>
      </c>
      <c r="P3684">
        <v>5</v>
      </c>
      <c r="Q3684">
        <v>5</v>
      </c>
      <c r="R3684">
        <v>26</v>
      </c>
      <c r="S3684" s="24">
        <v>4.5</v>
      </c>
      <c r="T3684" s="24">
        <v>4.7</v>
      </c>
      <c r="U3684" t="s">
        <v>12</v>
      </c>
      <c r="V3684" s="14" t="str">
        <f>VLOOKUP($U3684,look_up!$A$2:J3710,2,FALSE)</f>
        <v>Poliqueta</v>
      </c>
      <c r="W3684" s="14" t="str">
        <f>VLOOKUP($U3684,look_up!$A$2:K3710,3,FALSE)</f>
        <v>Family</v>
      </c>
      <c r="X3684" s="14" t="str">
        <f>VLOOKUP($U3684,look_up!$A$2:L3710,4,FALSE)</f>
        <v>NA</v>
      </c>
      <c r="Y3684" s="14" t="str">
        <f>VLOOKUP($U3684,look_up!A$2:K3710,5,FALSE)</f>
        <v>Animalia</v>
      </c>
      <c r="Z3684" s="14" t="str">
        <f>VLOOKUP($U3684,look_up!A$2:L3710,6,FALSE)</f>
        <v>Annelida</v>
      </c>
      <c r="AA3684" s="14" t="str">
        <f>VLOOKUP($U3684,look_up!A$2:M3710,7,FALSE)</f>
        <v>Polychaeta</v>
      </c>
      <c r="AB3684" s="14" t="str">
        <f>VLOOKUP($U3684,look_up!$A$2:P3710,8,FALSE)</f>
        <v>Sabellida</v>
      </c>
      <c r="AC3684" s="14" t="str">
        <f>VLOOKUP($U3684,look_up!$A$2:Q3710,9,FALSE)</f>
        <v>Serpulidae</v>
      </c>
      <c r="AD3684" s="14">
        <f>VLOOKUP($U3684,look_up!A$2:P3710,10,FALSE)</f>
        <v>988</v>
      </c>
      <c r="AE3684" s="16">
        <v>0</v>
      </c>
      <c r="AF3684" s="24" t="s">
        <v>216</v>
      </c>
      <c r="AG3684">
        <v>40</v>
      </c>
      <c r="AH3684" s="16" t="s">
        <v>301</v>
      </c>
      <c r="AI3684" s="16" t="s">
        <v>11</v>
      </c>
      <c r="AJ3684" s="16" t="s">
        <v>214</v>
      </c>
      <c r="AK3684" s="16" t="s">
        <v>12</v>
      </c>
      <c r="AL3684" s="16">
        <v>0</v>
      </c>
    </row>
    <row r="3685" spans="1:38" x14ac:dyDescent="0.3">
      <c r="A3685" s="24" t="s">
        <v>0</v>
      </c>
      <c r="B3685" t="s">
        <v>244</v>
      </c>
      <c r="C3685" t="s">
        <v>275</v>
      </c>
      <c r="D3685">
        <v>-27.2837</v>
      </c>
      <c r="E3685">
        <v>-48.37368</v>
      </c>
      <c r="F3685" s="24" t="s">
        <v>2</v>
      </c>
      <c r="G3685" s="24" t="s">
        <v>3</v>
      </c>
      <c r="H3685" s="25">
        <v>42395</v>
      </c>
      <c r="I3685" s="12" t="s">
        <v>293</v>
      </c>
      <c r="J3685" s="12" t="s">
        <v>270</v>
      </c>
      <c r="K3685" s="12" t="s">
        <v>292</v>
      </c>
      <c r="L3685" s="24" t="s">
        <v>96</v>
      </c>
      <c r="M3685" s="24" t="s">
        <v>272</v>
      </c>
      <c r="N3685" t="s">
        <v>85</v>
      </c>
      <c r="O3685" s="24">
        <v>1</v>
      </c>
      <c r="P3685">
        <v>10</v>
      </c>
      <c r="Q3685">
        <v>10</v>
      </c>
      <c r="R3685">
        <v>17</v>
      </c>
      <c r="S3685" s="24">
        <v>4.5</v>
      </c>
      <c r="T3685" s="24">
        <v>4.7</v>
      </c>
      <c r="U3685" t="s">
        <v>12</v>
      </c>
      <c r="V3685" s="14" t="str">
        <f>VLOOKUP($U3685,look_up!$A$2:J3711,2,FALSE)</f>
        <v>Poliqueta</v>
      </c>
      <c r="W3685" s="14" t="str">
        <f>VLOOKUP($U3685,look_up!$A$2:K3711,3,FALSE)</f>
        <v>Family</v>
      </c>
      <c r="X3685" s="14" t="str">
        <f>VLOOKUP($U3685,look_up!$A$2:L3711,4,FALSE)</f>
        <v>NA</v>
      </c>
      <c r="Y3685" s="14" t="str">
        <f>VLOOKUP($U3685,look_up!A$2:K3711,5,FALSE)</f>
        <v>Animalia</v>
      </c>
      <c r="Z3685" s="14" t="str">
        <f>VLOOKUP($U3685,look_up!A$2:L3711,6,FALSE)</f>
        <v>Annelida</v>
      </c>
      <c r="AA3685" s="14" t="str">
        <f>VLOOKUP($U3685,look_up!A$2:M3711,7,FALSE)</f>
        <v>Polychaeta</v>
      </c>
      <c r="AB3685" s="14" t="str">
        <f>VLOOKUP($U3685,look_up!$A$2:P3711,8,FALSE)</f>
        <v>Sabellida</v>
      </c>
      <c r="AC3685" s="14" t="str">
        <f>VLOOKUP($U3685,look_up!$A$2:Q3711,9,FALSE)</f>
        <v>Serpulidae</v>
      </c>
      <c r="AD3685" s="14">
        <f>VLOOKUP($U3685,look_up!A$2:P3711,10,FALSE)</f>
        <v>988</v>
      </c>
      <c r="AE3685" s="16">
        <v>0</v>
      </c>
      <c r="AF3685" s="24" t="s">
        <v>216</v>
      </c>
      <c r="AG3685">
        <v>40</v>
      </c>
      <c r="AH3685" s="16" t="s">
        <v>301</v>
      </c>
      <c r="AI3685" s="16" t="s">
        <v>11</v>
      </c>
      <c r="AJ3685" s="16" t="s">
        <v>214</v>
      </c>
      <c r="AK3685" s="16" t="s">
        <v>12</v>
      </c>
      <c r="AL3685" s="16">
        <v>0</v>
      </c>
    </row>
    <row r="3686" spans="1:38" x14ac:dyDescent="0.3">
      <c r="A3686" s="24" t="s">
        <v>0</v>
      </c>
      <c r="B3686" t="s">
        <v>244</v>
      </c>
      <c r="C3686" t="s">
        <v>275</v>
      </c>
      <c r="D3686">
        <v>-27.2837</v>
      </c>
      <c r="E3686">
        <v>-48.37368</v>
      </c>
      <c r="F3686" s="24" t="s">
        <v>2</v>
      </c>
      <c r="G3686" s="24" t="s">
        <v>3</v>
      </c>
      <c r="H3686" s="25">
        <v>42395</v>
      </c>
      <c r="I3686" s="12" t="s">
        <v>293</v>
      </c>
      <c r="J3686" s="12" t="s">
        <v>270</v>
      </c>
      <c r="K3686" s="12" t="s">
        <v>292</v>
      </c>
      <c r="L3686" s="24" t="s">
        <v>96</v>
      </c>
      <c r="M3686" s="24" t="s">
        <v>272</v>
      </c>
      <c r="N3686" t="s">
        <v>85</v>
      </c>
      <c r="O3686" s="24">
        <v>2</v>
      </c>
      <c r="P3686">
        <v>10</v>
      </c>
      <c r="Q3686">
        <v>10</v>
      </c>
      <c r="R3686">
        <v>17</v>
      </c>
      <c r="S3686" s="24">
        <v>4.5</v>
      </c>
      <c r="T3686" s="24">
        <v>4.7</v>
      </c>
      <c r="U3686" t="s">
        <v>12</v>
      </c>
      <c r="V3686" s="14" t="str">
        <f>VLOOKUP($U3686,look_up!$A$2:J3712,2,FALSE)</f>
        <v>Poliqueta</v>
      </c>
      <c r="W3686" s="14" t="str">
        <f>VLOOKUP($U3686,look_up!$A$2:K3712,3,FALSE)</f>
        <v>Family</v>
      </c>
      <c r="X3686" s="14" t="str">
        <f>VLOOKUP($U3686,look_up!$A$2:L3712,4,FALSE)</f>
        <v>NA</v>
      </c>
      <c r="Y3686" s="14" t="str">
        <f>VLOOKUP($U3686,look_up!A$2:K3712,5,FALSE)</f>
        <v>Animalia</v>
      </c>
      <c r="Z3686" s="14" t="str">
        <f>VLOOKUP($U3686,look_up!A$2:L3712,6,FALSE)</f>
        <v>Annelida</v>
      </c>
      <c r="AA3686" s="14" t="str">
        <f>VLOOKUP($U3686,look_up!A$2:M3712,7,FALSE)</f>
        <v>Polychaeta</v>
      </c>
      <c r="AB3686" s="14" t="str">
        <f>VLOOKUP($U3686,look_up!$A$2:P3712,8,FALSE)</f>
        <v>Sabellida</v>
      </c>
      <c r="AC3686" s="14" t="str">
        <f>VLOOKUP($U3686,look_up!$A$2:Q3712,9,FALSE)</f>
        <v>Serpulidae</v>
      </c>
      <c r="AD3686" s="14">
        <f>VLOOKUP($U3686,look_up!A$2:P3712,10,FALSE)</f>
        <v>988</v>
      </c>
      <c r="AE3686" s="16">
        <v>0</v>
      </c>
      <c r="AF3686" s="24" t="s">
        <v>216</v>
      </c>
      <c r="AG3686">
        <v>40</v>
      </c>
      <c r="AH3686" s="16" t="s">
        <v>301</v>
      </c>
      <c r="AI3686" s="16" t="s">
        <v>11</v>
      </c>
      <c r="AJ3686" s="16" t="s">
        <v>214</v>
      </c>
      <c r="AK3686" s="16" t="s">
        <v>12</v>
      </c>
      <c r="AL3686" s="16">
        <v>0</v>
      </c>
    </row>
    <row r="3687" spans="1:38" x14ac:dyDescent="0.3">
      <c r="A3687" s="24" t="s">
        <v>0</v>
      </c>
      <c r="B3687" t="s">
        <v>244</v>
      </c>
      <c r="C3687" t="s">
        <v>275</v>
      </c>
      <c r="D3687">
        <v>-27.2837</v>
      </c>
      <c r="E3687">
        <v>-48.37368</v>
      </c>
      <c r="F3687" s="24" t="s">
        <v>2</v>
      </c>
      <c r="G3687" s="24" t="s">
        <v>3</v>
      </c>
      <c r="H3687" s="25">
        <v>42395</v>
      </c>
      <c r="I3687" s="12" t="s">
        <v>293</v>
      </c>
      <c r="J3687" s="12" t="s">
        <v>270</v>
      </c>
      <c r="K3687" s="12" t="s">
        <v>292</v>
      </c>
      <c r="L3687" s="24" t="s">
        <v>96</v>
      </c>
      <c r="M3687" s="24" t="s">
        <v>272</v>
      </c>
      <c r="N3687" t="s">
        <v>85</v>
      </c>
      <c r="O3687" s="24">
        <v>3</v>
      </c>
      <c r="P3687">
        <v>10</v>
      </c>
      <c r="Q3687">
        <v>10</v>
      </c>
      <c r="R3687">
        <v>17</v>
      </c>
      <c r="S3687" s="24">
        <v>4.5</v>
      </c>
      <c r="T3687" s="24">
        <v>4.7</v>
      </c>
      <c r="U3687" t="s">
        <v>12</v>
      </c>
      <c r="V3687" s="14" t="str">
        <f>VLOOKUP($U3687,look_up!$A$2:J3713,2,FALSE)</f>
        <v>Poliqueta</v>
      </c>
      <c r="W3687" s="14" t="str">
        <f>VLOOKUP($U3687,look_up!$A$2:K3713,3,FALSE)</f>
        <v>Family</v>
      </c>
      <c r="X3687" s="14" t="str">
        <f>VLOOKUP($U3687,look_up!$A$2:L3713,4,FALSE)</f>
        <v>NA</v>
      </c>
      <c r="Y3687" s="14" t="str">
        <f>VLOOKUP($U3687,look_up!A$2:K3713,5,FALSE)</f>
        <v>Animalia</v>
      </c>
      <c r="Z3687" s="14" t="str">
        <f>VLOOKUP($U3687,look_up!A$2:L3713,6,FALSE)</f>
        <v>Annelida</v>
      </c>
      <c r="AA3687" s="14" t="str">
        <f>VLOOKUP($U3687,look_up!A$2:M3713,7,FALSE)</f>
        <v>Polychaeta</v>
      </c>
      <c r="AB3687" s="14" t="str">
        <f>VLOOKUP($U3687,look_up!$A$2:P3713,8,FALSE)</f>
        <v>Sabellida</v>
      </c>
      <c r="AC3687" s="14" t="str">
        <f>VLOOKUP($U3687,look_up!$A$2:Q3713,9,FALSE)</f>
        <v>Serpulidae</v>
      </c>
      <c r="AD3687" s="14">
        <f>VLOOKUP($U3687,look_up!A$2:P3713,10,FALSE)</f>
        <v>988</v>
      </c>
      <c r="AE3687" s="16">
        <v>0</v>
      </c>
      <c r="AF3687" s="24" t="s">
        <v>216</v>
      </c>
      <c r="AG3687">
        <v>40</v>
      </c>
      <c r="AH3687" s="16" t="s">
        <v>301</v>
      </c>
      <c r="AI3687" s="16" t="s">
        <v>11</v>
      </c>
      <c r="AJ3687" s="16" t="s">
        <v>214</v>
      </c>
      <c r="AK3687" s="16" t="s">
        <v>12</v>
      </c>
      <c r="AL3687" s="16">
        <v>0</v>
      </c>
    </row>
    <row r="3688" spans="1:38" x14ac:dyDescent="0.3">
      <c r="A3688" s="24" t="s">
        <v>0</v>
      </c>
      <c r="B3688" t="s">
        <v>266</v>
      </c>
      <c r="C3688" t="s">
        <v>277</v>
      </c>
      <c r="D3688">
        <v>-27.296009999999999</v>
      </c>
      <c r="E3688">
        <v>-48.36168</v>
      </c>
      <c r="F3688" s="24" t="s">
        <v>2</v>
      </c>
      <c r="G3688" s="24" t="s">
        <v>3</v>
      </c>
      <c r="H3688" s="25">
        <v>42404</v>
      </c>
      <c r="I3688" s="12" t="s">
        <v>280</v>
      </c>
      <c r="J3688" s="12" t="s">
        <v>245</v>
      </c>
      <c r="K3688" s="12" t="s">
        <v>292</v>
      </c>
      <c r="L3688" s="24" t="s">
        <v>96</v>
      </c>
      <c r="M3688" s="24" t="s">
        <v>272</v>
      </c>
      <c r="N3688" t="s">
        <v>85</v>
      </c>
      <c r="O3688" s="24">
        <v>1</v>
      </c>
      <c r="P3688">
        <v>5</v>
      </c>
      <c r="Q3688">
        <v>5</v>
      </c>
      <c r="R3688">
        <v>24</v>
      </c>
      <c r="S3688" s="24">
        <v>6</v>
      </c>
      <c r="T3688" s="24">
        <v>6</v>
      </c>
      <c r="U3688" t="s">
        <v>12</v>
      </c>
      <c r="V3688" s="14" t="str">
        <f>VLOOKUP($U3688,look_up!$A$2:J3714,2,FALSE)</f>
        <v>Poliqueta</v>
      </c>
      <c r="W3688" s="14" t="str">
        <f>VLOOKUP($U3688,look_up!$A$2:K3714,3,FALSE)</f>
        <v>Family</v>
      </c>
      <c r="X3688" s="14" t="str">
        <f>VLOOKUP($U3688,look_up!$A$2:L3714,4,FALSE)</f>
        <v>NA</v>
      </c>
      <c r="Y3688" s="14" t="str">
        <f>VLOOKUP($U3688,look_up!A$2:K3714,5,FALSE)</f>
        <v>Animalia</v>
      </c>
      <c r="Z3688" s="14" t="str">
        <f>VLOOKUP($U3688,look_up!A$2:L3714,6,FALSE)</f>
        <v>Annelida</v>
      </c>
      <c r="AA3688" s="14" t="str">
        <f>VLOOKUP($U3688,look_up!A$2:M3714,7,FALSE)</f>
        <v>Polychaeta</v>
      </c>
      <c r="AB3688" s="14" t="str">
        <f>VLOOKUP($U3688,look_up!$A$2:P3714,8,FALSE)</f>
        <v>Sabellida</v>
      </c>
      <c r="AC3688" s="14" t="str">
        <f>VLOOKUP($U3688,look_up!$A$2:Q3714,9,FALSE)</f>
        <v>Serpulidae</v>
      </c>
      <c r="AD3688" s="14">
        <f>VLOOKUP($U3688,look_up!A$2:P3714,10,FALSE)</f>
        <v>988</v>
      </c>
      <c r="AE3688" s="16">
        <v>1</v>
      </c>
      <c r="AF3688" s="24" t="s">
        <v>216</v>
      </c>
      <c r="AG3688">
        <v>40</v>
      </c>
      <c r="AH3688" s="16" t="s">
        <v>301</v>
      </c>
      <c r="AI3688" s="16" t="s">
        <v>11</v>
      </c>
      <c r="AJ3688" s="16" t="s">
        <v>214</v>
      </c>
      <c r="AK3688" s="16" t="s">
        <v>12</v>
      </c>
      <c r="AL3688" s="16">
        <v>1</v>
      </c>
    </row>
    <row r="3689" spans="1:38" x14ac:dyDescent="0.3">
      <c r="A3689" s="24" t="s">
        <v>0</v>
      </c>
      <c r="B3689" t="s">
        <v>266</v>
      </c>
      <c r="C3689" t="s">
        <v>277</v>
      </c>
      <c r="D3689">
        <v>-27.296009999999999</v>
      </c>
      <c r="E3689">
        <v>-48.36168</v>
      </c>
      <c r="F3689" s="24" t="s">
        <v>2</v>
      </c>
      <c r="G3689" s="24" t="s">
        <v>3</v>
      </c>
      <c r="H3689" s="25">
        <v>42404</v>
      </c>
      <c r="I3689" s="12" t="s">
        <v>280</v>
      </c>
      <c r="J3689" s="12" t="s">
        <v>245</v>
      </c>
      <c r="K3689" s="12" t="s">
        <v>292</v>
      </c>
      <c r="L3689" s="24" t="s">
        <v>96</v>
      </c>
      <c r="M3689" s="24" t="s">
        <v>272</v>
      </c>
      <c r="N3689" t="s">
        <v>85</v>
      </c>
      <c r="O3689" s="24">
        <v>2</v>
      </c>
      <c r="P3689">
        <v>5</v>
      </c>
      <c r="Q3689">
        <v>5</v>
      </c>
      <c r="R3689">
        <v>24</v>
      </c>
      <c r="S3689" s="24">
        <v>6</v>
      </c>
      <c r="T3689" s="24">
        <v>6</v>
      </c>
      <c r="U3689" t="s">
        <v>12</v>
      </c>
      <c r="V3689" s="14" t="str">
        <f>VLOOKUP($U3689,look_up!$A$2:J3715,2,FALSE)</f>
        <v>Poliqueta</v>
      </c>
      <c r="W3689" s="14" t="str">
        <f>VLOOKUP($U3689,look_up!$A$2:K3715,3,FALSE)</f>
        <v>Family</v>
      </c>
      <c r="X3689" s="14" t="str">
        <f>VLOOKUP($U3689,look_up!$A$2:L3715,4,FALSE)</f>
        <v>NA</v>
      </c>
      <c r="Y3689" s="14" t="str">
        <f>VLOOKUP($U3689,look_up!A$2:K3715,5,FALSE)</f>
        <v>Animalia</v>
      </c>
      <c r="Z3689" s="14" t="str">
        <f>VLOOKUP($U3689,look_up!A$2:L3715,6,FALSE)</f>
        <v>Annelida</v>
      </c>
      <c r="AA3689" s="14" t="str">
        <f>VLOOKUP($U3689,look_up!A$2:M3715,7,FALSE)</f>
        <v>Polychaeta</v>
      </c>
      <c r="AB3689" s="14" t="str">
        <f>VLOOKUP($U3689,look_up!$A$2:P3715,8,FALSE)</f>
        <v>Sabellida</v>
      </c>
      <c r="AC3689" s="14" t="str">
        <f>VLOOKUP($U3689,look_up!$A$2:Q3715,9,FALSE)</f>
        <v>Serpulidae</v>
      </c>
      <c r="AD3689" s="14">
        <f>VLOOKUP($U3689,look_up!A$2:P3715,10,FALSE)</f>
        <v>988</v>
      </c>
      <c r="AE3689" s="16">
        <v>1</v>
      </c>
      <c r="AF3689" s="24" t="s">
        <v>216</v>
      </c>
      <c r="AG3689">
        <v>40</v>
      </c>
      <c r="AH3689" s="16" t="s">
        <v>301</v>
      </c>
      <c r="AI3689" s="16" t="s">
        <v>11</v>
      </c>
      <c r="AJ3689" s="16" t="s">
        <v>214</v>
      </c>
      <c r="AK3689" s="16" t="s">
        <v>12</v>
      </c>
      <c r="AL3689" s="16">
        <v>1</v>
      </c>
    </row>
    <row r="3690" spans="1:38" x14ac:dyDescent="0.3">
      <c r="A3690" s="24" t="s">
        <v>0</v>
      </c>
      <c r="B3690" t="s">
        <v>266</v>
      </c>
      <c r="C3690" t="s">
        <v>277</v>
      </c>
      <c r="D3690">
        <v>-27.296009999999999</v>
      </c>
      <c r="E3690">
        <v>-48.36168</v>
      </c>
      <c r="F3690" s="24" t="s">
        <v>2</v>
      </c>
      <c r="G3690" s="24" t="s">
        <v>3</v>
      </c>
      <c r="H3690" s="25">
        <v>42404</v>
      </c>
      <c r="I3690" s="12" t="s">
        <v>280</v>
      </c>
      <c r="J3690" s="12" t="s">
        <v>245</v>
      </c>
      <c r="K3690" s="12" t="s">
        <v>292</v>
      </c>
      <c r="L3690" s="24" t="s">
        <v>96</v>
      </c>
      <c r="M3690" s="24" t="s">
        <v>272</v>
      </c>
      <c r="N3690" t="s">
        <v>85</v>
      </c>
      <c r="O3690" s="24">
        <v>3</v>
      </c>
      <c r="P3690">
        <v>5</v>
      </c>
      <c r="Q3690">
        <v>5</v>
      </c>
      <c r="R3690">
        <v>24</v>
      </c>
      <c r="S3690" s="24">
        <v>6</v>
      </c>
      <c r="T3690" s="24">
        <v>6</v>
      </c>
      <c r="U3690" t="s">
        <v>12</v>
      </c>
      <c r="V3690" s="14" t="str">
        <f>VLOOKUP($U3690,look_up!$A$2:J3716,2,FALSE)</f>
        <v>Poliqueta</v>
      </c>
      <c r="W3690" s="14" t="str">
        <f>VLOOKUP($U3690,look_up!$A$2:K3716,3,FALSE)</f>
        <v>Family</v>
      </c>
      <c r="X3690" s="14" t="str">
        <f>VLOOKUP($U3690,look_up!$A$2:L3716,4,FALSE)</f>
        <v>NA</v>
      </c>
      <c r="Y3690" s="14" t="str">
        <f>VLOOKUP($U3690,look_up!A$2:K3716,5,FALSE)</f>
        <v>Animalia</v>
      </c>
      <c r="Z3690" s="14" t="str">
        <f>VLOOKUP($U3690,look_up!A$2:L3716,6,FALSE)</f>
        <v>Annelida</v>
      </c>
      <c r="AA3690" s="14" t="str">
        <f>VLOOKUP($U3690,look_up!A$2:M3716,7,FALSE)</f>
        <v>Polychaeta</v>
      </c>
      <c r="AB3690" s="14" t="str">
        <f>VLOOKUP($U3690,look_up!$A$2:P3716,8,FALSE)</f>
        <v>Sabellida</v>
      </c>
      <c r="AC3690" s="14" t="str">
        <f>VLOOKUP($U3690,look_up!$A$2:Q3716,9,FALSE)</f>
        <v>Serpulidae</v>
      </c>
      <c r="AD3690" s="14">
        <f>VLOOKUP($U3690,look_up!A$2:P3716,10,FALSE)</f>
        <v>988</v>
      </c>
      <c r="AE3690" s="16">
        <v>3</v>
      </c>
      <c r="AF3690" s="24" t="s">
        <v>216</v>
      </c>
      <c r="AG3690">
        <v>40</v>
      </c>
      <c r="AH3690" s="16" t="s">
        <v>301</v>
      </c>
      <c r="AI3690" s="16" t="s">
        <v>11</v>
      </c>
      <c r="AJ3690" s="16" t="s">
        <v>214</v>
      </c>
      <c r="AK3690" s="16" t="s">
        <v>12</v>
      </c>
      <c r="AL3690" s="16">
        <v>3</v>
      </c>
    </row>
    <row r="3691" spans="1:38" x14ac:dyDescent="0.3">
      <c r="A3691" s="24" t="s">
        <v>0</v>
      </c>
      <c r="B3691" t="s">
        <v>266</v>
      </c>
      <c r="C3691" t="s">
        <v>277</v>
      </c>
      <c r="D3691">
        <v>-27.296009999999999</v>
      </c>
      <c r="E3691">
        <v>-48.36168</v>
      </c>
      <c r="F3691" s="24" t="s">
        <v>2</v>
      </c>
      <c r="G3691" s="24" t="s">
        <v>3</v>
      </c>
      <c r="H3691" s="25">
        <v>42404</v>
      </c>
      <c r="I3691" s="12" t="s">
        <v>280</v>
      </c>
      <c r="J3691" s="12" t="s">
        <v>245</v>
      </c>
      <c r="K3691" s="12" t="s">
        <v>292</v>
      </c>
      <c r="L3691" s="24" t="s">
        <v>96</v>
      </c>
      <c r="M3691" s="24" t="s">
        <v>272</v>
      </c>
      <c r="N3691" t="s">
        <v>85</v>
      </c>
      <c r="O3691" s="24">
        <v>1</v>
      </c>
      <c r="P3691">
        <v>10</v>
      </c>
      <c r="Q3691">
        <v>10</v>
      </c>
      <c r="R3691">
        <v>24</v>
      </c>
      <c r="S3691" s="24">
        <v>6</v>
      </c>
      <c r="T3691" s="24">
        <v>6</v>
      </c>
      <c r="U3691" t="s">
        <v>12</v>
      </c>
      <c r="V3691" s="14" t="str">
        <f>VLOOKUP($U3691,look_up!$A$2:J3717,2,FALSE)</f>
        <v>Poliqueta</v>
      </c>
      <c r="W3691" s="14" t="str">
        <f>VLOOKUP($U3691,look_up!$A$2:K3717,3,FALSE)</f>
        <v>Family</v>
      </c>
      <c r="X3691" s="14" t="str">
        <f>VLOOKUP($U3691,look_up!$A$2:L3717,4,FALSE)</f>
        <v>NA</v>
      </c>
      <c r="Y3691" s="14" t="str">
        <f>VLOOKUP($U3691,look_up!A$2:K3717,5,FALSE)</f>
        <v>Animalia</v>
      </c>
      <c r="Z3691" s="14" t="str">
        <f>VLOOKUP($U3691,look_up!A$2:L3717,6,FALSE)</f>
        <v>Annelida</v>
      </c>
      <c r="AA3691" s="14" t="str">
        <f>VLOOKUP($U3691,look_up!A$2:M3717,7,FALSE)</f>
        <v>Polychaeta</v>
      </c>
      <c r="AB3691" s="14" t="str">
        <f>VLOOKUP($U3691,look_up!$A$2:P3717,8,FALSE)</f>
        <v>Sabellida</v>
      </c>
      <c r="AC3691" s="14" t="str">
        <f>VLOOKUP($U3691,look_up!$A$2:Q3717,9,FALSE)</f>
        <v>Serpulidae</v>
      </c>
      <c r="AD3691" s="14">
        <f>VLOOKUP($U3691,look_up!A$2:P3717,10,FALSE)</f>
        <v>988</v>
      </c>
      <c r="AE3691" s="16">
        <v>1</v>
      </c>
      <c r="AF3691" s="24" t="s">
        <v>216</v>
      </c>
      <c r="AG3691">
        <v>40</v>
      </c>
      <c r="AH3691" s="16" t="s">
        <v>301</v>
      </c>
      <c r="AI3691" s="16" t="s">
        <v>11</v>
      </c>
      <c r="AJ3691" s="16" t="s">
        <v>214</v>
      </c>
      <c r="AK3691" s="16" t="s">
        <v>12</v>
      </c>
      <c r="AL3691" s="16">
        <v>1</v>
      </c>
    </row>
    <row r="3692" spans="1:38" x14ac:dyDescent="0.3">
      <c r="A3692" s="24" t="s">
        <v>0</v>
      </c>
      <c r="B3692" t="s">
        <v>266</v>
      </c>
      <c r="C3692" t="s">
        <v>277</v>
      </c>
      <c r="D3692">
        <v>-27.296009999999999</v>
      </c>
      <c r="E3692">
        <v>-48.36168</v>
      </c>
      <c r="F3692" s="24" t="s">
        <v>2</v>
      </c>
      <c r="G3692" s="24" t="s">
        <v>3</v>
      </c>
      <c r="H3692" s="25">
        <v>42404</v>
      </c>
      <c r="I3692" s="12" t="s">
        <v>280</v>
      </c>
      <c r="J3692" s="12" t="s">
        <v>245</v>
      </c>
      <c r="K3692" s="12" t="s">
        <v>292</v>
      </c>
      <c r="L3692" s="24" t="s">
        <v>96</v>
      </c>
      <c r="M3692" s="24" t="s">
        <v>272</v>
      </c>
      <c r="N3692" t="s">
        <v>85</v>
      </c>
      <c r="O3692" s="24">
        <v>2</v>
      </c>
      <c r="P3692">
        <v>10</v>
      </c>
      <c r="Q3692">
        <v>10</v>
      </c>
      <c r="R3692">
        <v>24</v>
      </c>
      <c r="S3692" s="24">
        <v>6</v>
      </c>
      <c r="T3692" s="24">
        <v>6</v>
      </c>
      <c r="U3692" t="s">
        <v>12</v>
      </c>
      <c r="V3692" s="14" t="str">
        <f>VLOOKUP($U3692,look_up!$A$2:J3718,2,FALSE)</f>
        <v>Poliqueta</v>
      </c>
      <c r="W3692" s="14" t="str">
        <f>VLOOKUP($U3692,look_up!$A$2:K3718,3,FALSE)</f>
        <v>Family</v>
      </c>
      <c r="X3692" s="14" t="str">
        <f>VLOOKUP($U3692,look_up!$A$2:L3718,4,FALSE)</f>
        <v>NA</v>
      </c>
      <c r="Y3692" s="14" t="str">
        <f>VLOOKUP($U3692,look_up!A$2:K3718,5,FALSE)</f>
        <v>Animalia</v>
      </c>
      <c r="Z3692" s="14" t="str">
        <f>VLOOKUP($U3692,look_up!A$2:L3718,6,FALSE)</f>
        <v>Annelida</v>
      </c>
      <c r="AA3692" s="14" t="str">
        <f>VLOOKUP($U3692,look_up!A$2:M3718,7,FALSE)</f>
        <v>Polychaeta</v>
      </c>
      <c r="AB3692" s="14" t="str">
        <f>VLOOKUP($U3692,look_up!$A$2:P3718,8,FALSE)</f>
        <v>Sabellida</v>
      </c>
      <c r="AC3692" s="14" t="str">
        <f>VLOOKUP($U3692,look_up!$A$2:Q3718,9,FALSE)</f>
        <v>Serpulidae</v>
      </c>
      <c r="AD3692" s="14">
        <f>VLOOKUP($U3692,look_up!A$2:P3718,10,FALSE)</f>
        <v>988</v>
      </c>
      <c r="AE3692" s="16">
        <v>3</v>
      </c>
      <c r="AF3692" s="24" t="s">
        <v>216</v>
      </c>
      <c r="AG3692">
        <v>40</v>
      </c>
      <c r="AH3692" s="16" t="s">
        <v>301</v>
      </c>
      <c r="AI3692" s="16" t="s">
        <v>11</v>
      </c>
      <c r="AJ3692" s="16" t="s">
        <v>214</v>
      </c>
      <c r="AK3692" s="16" t="s">
        <v>12</v>
      </c>
      <c r="AL3692" s="16">
        <v>3</v>
      </c>
    </row>
    <row r="3693" spans="1:38" x14ac:dyDescent="0.3">
      <c r="A3693" s="24" t="s">
        <v>0</v>
      </c>
      <c r="B3693" t="s">
        <v>266</v>
      </c>
      <c r="C3693" t="s">
        <v>277</v>
      </c>
      <c r="D3693">
        <v>-27.296009999999999</v>
      </c>
      <c r="E3693">
        <v>-48.36168</v>
      </c>
      <c r="F3693" s="24" t="s">
        <v>2</v>
      </c>
      <c r="G3693" s="24" t="s">
        <v>3</v>
      </c>
      <c r="H3693" s="25">
        <v>42404</v>
      </c>
      <c r="I3693" s="12" t="s">
        <v>280</v>
      </c>
      <c r="J3693" s="12" t="s">
        <v>245</v>
      </c>
      <c r="K3693" s="12" t="s">
        <v>292</v>
      </c>
      <c r="L3693" s="24" t="s">
        <v>96</v>
      </c>
      <c r="M3693" s="24" t="s">
        <v>272</v>
      </c>
      <c r="N3693" t="s">
        <v>85</v>
      </c>
      <c r="O3693" s="24">
        <v>3</v>
      </c>
      <c r="P3693">
        <v>10</v>
      </c>
      <c r="Q3693">
        <v>10</v>
      </c>
      <c r="R3693">
        <v>24</v>
      </c>
      <c r="S3693" s="24">
        <v>6</v>
      </c>
      <c r="T3693" s="24">
        <v>6</v>
      </c>
      <c r="U3693" t="s">
        <v>12</v>
      </c>
      <c r="V3693" s="14" t="str">
        <f>VLOOKUP($U3693,look_up!$A$2:J3719,2,FALSE)</f>
        <v>Poliqueta</v>
      </c>
      <c r="W3693" s="14" t="str">
        <f>VLOOKUP($U3693,look_up!$A$2:K3719,3,FALSE)</f>
        <v>Family</v>
      </c>
      <c r="X3693" s="14" t="str">
        <f>VLOOKUP($U3693,look_up!$A$2:L3719,4,FALSE)</f>
        <v>NA</v>
      </c>
      <c r="Y3693" s="14" t="str">
        <f>VLOOKUP($U3693,look_up!A$2:K3719,5,FALSE)</f>
        <v>Animalia</v>
      </c>
      <c r="Z3693" s="14" t="str">
        <f>VLOOKUP($U3693,look_up!A$2:L3719,6,FALSE)</f>
        <v>Annelida</v>
      </c>
      <c r="AA3693" s="14" t="str">
        <f>VLOOKUP($U3693,look_up!A$2:M3719,7,FALSE)</f>
        <v>Polychaeta</v>
      </c>
      <c r="AB3693" s="14" t="str">
        <f>VLOOKUP($U3693,look_up!$A$2:P3719,8,FALSE)</f>
        <v>Sabellida</v>
      </c>
      <c r="AC3693" s="14" t="str">
        <f>VLOOKUP($U3693,look_up!$A$2:Q3719,9,FALSE)</f>
        <v>Serpulidae</v>
      </c>
      <c r="AD3693" s="14">
        <f>VLOOKUP($U3693,look_up!A$2:P3719,10,FALSE)</f>
        <v>988</v>
      </c>
      <c r="AE3693" s="16">
        <v>4</v>
      </c>
      <c r="AF3693" s="24" t="s">
        <v>216</v>
      </c>
      <c r="AG3693">
        <v>40</v>
      </c>
      <c r="AH3693" s="16" t="s">
        <v>301</v>
      </c>
      <c r="AI3693" s="16" t="s">
        <v>11</v>
      </c>
      <c r="AJ3693" s="16" t="s">
        <v>214</v>
      </c>
      <c r="AK3693" s="16" t="s">
        <v>12</v>
      </c>
      <c r="AL3693" s="16">
        <v>4</v>
      </c>
    </row>
    <row r="3694" spans="1:38" x14ac:dyDescent="0.3">
      <c r="A3694" s="24" t="s">
        <v>0</v>
      </c>
      <c r="B3694" t="s">
        <v>1</v>
      </c>
      <c r="C3694" t="s">
        <v>279</v>
      </c>
      <c r="D3694">
        <v>-27.271709999999999</v>
      </c>
      <c r="E3694">
        <v>-48.331710000000001</v>
      </c>
      <c r="F3694" s="24" t="s">
        <v>2</v>
      </c>
      <c r="G3694" s="24" t="s">
        <v>3</v>
      </c>
      <c r="H3694" s="25">
        <v>42416</v>
      </c>
      <c r="I3694" s="12" t="s">
        <v>294</v>
      </c>
      <c r="J3694" s="12" t="s">
        <v>245</v>
      </c>
      <c r="K3694" s="12" t="s">
        <v>292</v>
      </c>
      <c r="L3694" s="24" t="s">
        <v>96</v>
      </c>
      <c r="M3694" s="24" t="s">
        <v>313</v>
      </c>
      <c r="N3694" t="s">
        <v>85</v>
      </c>
      <c r="O3694" s="24">
        <v>1</v>
      </c>
      <c r="P3694">
        <v>5</v>
      </c>
      <c r="Q3694">
        <v>5</v>
      </c>
      <c r="R3694">
        <v>28</v>
      </c>
      <c r="S3694" s="24">
        <v>14.5</v>
      </c>
      <c r="T3694" s="24">
        <v>13</v>
      </c>
      <c r="U3694" t="s">
        <v>12</v>
      </c>
      <c r="V3694" s="14" t="str">
        <f>VLOOKUP($U3694,look_up!$A$2:J3720,2,FALSE)</f>
        <v>Poliqueta</v>
      </c>
      <c r="W3694" s="14" t="str">
        <f>VLOOKUP($U3694,look_up!$A$2:K3720,3,FALSE)</f>
        <v>Family</v>
      </c>
      <c r="X3694" s="14" t="str">
        <f>VLOOKUP($U3694,look_up!$A$2:L3720,4,FALSE)</f>
        <v>NA</v>
      </c>
      <c r="Y3694" s="14" t="str">
        <f>VLOOKUP($U3694,look_up!A$2:K3720,5,FALSE)</f>
        <v>Animalia</v>
      </c>
      <c r="Z3694" s="14" t="str">
        <f>VLOOKUP($U3694,look_up!A$2:L3720,6,FALSE)</f>
        <v>Annelida</v>
      </c>
      <c r="AA3694" s="14" t="str">
        <f>VLOOKUP($U3694,look_up!A$2:M3720,7,FALSE)</f>
        <v>Polychaeta</v>
      </c>
      <c r="AB3694" s="14" t="str">
        <f>VLOOKUP($U3694,look_up!$A$2:P3720,8,FALSE)</f>
        <v>Sabellida</v>
      </c>
      <c r="AC3694" s="14" t="str">
        <f>VLOOKUP($U3694,look_up!$A$2:Q3720,9,FALSE)</f>
        <v>Serpulidae</v>
      </c>
      <c r="AD3694" s="14">
        <f>VLOOKUP($U3694,look_up!A$2:P3720,10,FALSE)</f>
        <v>988</v>
      </c>
      <c r="AE3694" s="16">
        <v>0</v>
      </c>
      <c r="AF3694" s="24" t="s">
        <v>216</v>
      </c>
      <c r="AG3694">
        <v>40</v>
      </c>
      <c r="AH3694" s="16" t="s">
        <v>301</v>
      </c>
      <c r="AI3694" s="16" t="s">
        <v>11</v>
      </c>
      <c r="AJ3694" s="16" t="s">
        <v>214</v>
      </c>
      <c r="AK3694" s="16" t="s">
        <v>12</v>
      </c>
      <c r="AL3694" s="16">
        <v>0</v>
      </c>
    </row>
    <row r="3695" spans="1:38" x14ac:dyDescent="0.3">
      <c r="A3695" s="24" t="s">
        <v>0</v>
      </c>
      <c r="B3695" t="s">
        <v>1</v>
      </c>
      <c r="C3695" t="s">
        <v>279</v>
      </c>
      <c r="D3695">
        <v>-27.271709999999999</v>
      </c>
      <c r="E3695">
        <v>-48.331710000000001</v>
      </c>
      <c r="F3695" s="24" t="s">
        <v>2</v>
      </c>
      <c r="G3695" s="24" t="s">
        <v>3</v>
      </c>
      <c r="H3695" s="25">
        <v>42416</v>
      </c>
      <c r="I3695" s="12" t="s">
        <v>294</v>
      </c>
      <c r="J3695" s="12" t="s">
        <v>245</v>
      </c>
      <c r="K3695" s="12" t="s">
        <v>292</v>
      </c>
      <c r="L3695" s="24" t="s">
        <v>96</v>
      </c>
      <c r="M3695" s="24" t="s">
        <v>313</v>
      </c>
      <c r="N3695" t="s">
        <v>85</v>
      </c>
      <c r="O3695" s="24">
        <v>2</v>
      </c>
      <c r="P3695">
        <v>5</v>
      </c>
      <c r="Q3695">
        <v>5</v>
      </c>
      <c r="R3695">
        <v>28</v>
      </c>
      <c r="S3695" s="24">
        <v>14.5</v>
      </c>
      <c r="T3695" s="24">
        <v>13</v>
      </c>
      <c r="U3695" t="s">
        <v>12</v>
      </c>
      <c r="V3695" s="14" t="str">
        <f>VLOOKUP($U3695,look_up!$A$2:J3721,2,FALSE)</f>
        <v>Poliqueta</v>
      </c>
      <c r="W3695" s="14" t="str">
        <f>VLOOKUP($U3695,look_up!$A$2:K3721,3,FALSE)</f>
        <v>Family</v>
      </c>
      <c r="X3695" s="14" t="str">
        <f>VLOOKUP($U3695,look_up!$A$2:L3721,4,FALSE)</f>
        <v>NA</v>
      </c>
      <c r="Y3695" s="14" t="str">
        <f>VLOOKUP($U3695,look_up!A$2:K3721,5,FALSE)</f>
        <v>Animalia</v>
      </c>
      <c r="Z3695" s="14" t="str">
        <f>VLOOKUP($U3695,look_up!A$2:L3721,6,FALSE)</f>
        <v>Annelida</v>
      </c>
      <c r="AA3695" s="14" t="str">
        <f>VLOOKUP($U3695,look_up!A$2:M3721,7,FALSE)</f>
        <v>Polychaeta</v>
      </c>
      <c r="AB3695" s="14" t="str">
        <f>VLOOKUP($U3695,look_up!$A$2:P3721,8,FALSE)</f>
        <v>Sabellida</v>
      </c>
      <c r="AC3695" s="14" t="str">
        <f>VLOOKUP($U3695,look_up!$A$2:Q3721,9,FALSE)</f>
        <v>Serpulidae</v>
      </c>
      <c r="AD3695" s="14">
        <f>VLOOKUP($U3695,look_up!A$2:P3721,10,FALSE)</f>
        <v>988</v>
      </c>
      <c r="AE3695" s="16">
        <v>0</v>
      </c>
      <c r="AF3695" s="24" t="s">
        <v>216</v>
      </c>
      <c r="AG3695">
        <v>40</v>
      </c>
      <c r="AH3695" s="16" t="s">
        <v>301</v>
      </c>
      <c r="AI3695" s="16" t="s">
        <v>11</v>
      </c>
      <c r="AJ3695" s="16" t="s">
        <v>214</v>
      </c>
      <c r="AK3695" s="16" t="s">
        <v>12</v>
      </c>
      <c r="AL3695" s="16">
        <v>0</v>
      </c>
    </row>
    <row r="3696" spans="1:38" x14ac:dyDescent="0.3">
      <c r="A3696" s="24" t="s">
        <v>0</v>
      </c>
      <c r="B3696" t="s">
        <v>1</v>
      </c>
      <c r="C3696" t="s">
        <v>279</v>
      </c>
      <c r="D3696">
        <v>-27.271709999999999</v>
      </c>
      <c r="E3696">
        <v>-48.331710000000001</v>
      </c>
      <c r="F3696" s="24" t="s">
        <v>2</v>
      </c>
      <c r="G3696" s="24" t="s">
        <v>3</v>
      </c>
      <c r="H3696" s="25">
        <v>42416</v>
      </c>
      <c r="I3696" s="12" t="s">
        <v>294</v>
      </c>
      <c r="J3696" s="12" t="s">
        <v>245</v>
      </c>
      <c r="K3696" s="12" t="s">
        <v>292</v>
      </c>
      <c r="L3696" s="24" t="s">
        <v>96</v>
      </c>
      <c r="M3696" s="24" t="s">
        <v>313</v>
      </c>
      <c r="N3696" t="s">
        <v>85</v>
      </c>
      <c r="O3696" s="24">
        <v>3</v>
      </c>
      <c r="P3696">
        <v>5</v>
      </c>
      <c r="Q3696">
        <v>5</v>
      </c>
      <c r="R3696">
        <v>28</v>
      </c>
      <c r="S3696" s="24">
        <v>14.5</v>
      </c>
      <c r="T3696" s="24">
        <v>13</v>
      </c>
      <c r="U3696" t="s">
        <v>12</v>
      </c>
      <c r="V3696" s="14" t="str">
        <f>VLOOKUP($U3696,look_up!$A$2:J3722,2,FALSE)</f>
        <v>Poliqueta</v>
      </c>
      <c r="W3696" s="14" t="str">
        <f>VLOOKUP($U3696,look_up!$A$2:K3722,3,FALSE)</f>
        <v>Family</v>
      </c>
      <c r="X3696" s="14" t="str">
        <f>VLOOKUP($U3696,look_up!$A$2:L3722,4,FALSE)</f>
        <v>NA</v>
      </c>
      <c r="Y3696" s="14" t="str">
        <f>VLOOKUP($U3696,look_up!A$2:K3722,5,FALSE)</f>
        <v>Animalia</v>
      </c>
      <c r="Z3696" s="14" t="str">
        <f>VLOOKUP($U3696,look_up!A$2:L3722,6,FALSE)</f>
        <v>Annelida</v>
      </c>
      <c r="AA3696" s="14" t="str">
        <f>VLOOKUP($U3696,look_up!A$2:M3722,7,FALSE)</f>
        <v>Polychaeta</v>
      </c>
      <c r="AB3696" s="14" t="str">
        <f>VLOOKUP($U3696,look_up!$A$2:P3722,8,FALSE)</f>
        <v>Sabellida</v>
      </c>
      <c r="AC3696" s="14" t="str">
        <f>VLOOKUP($U3696,look_up!$A$2:Q3722,9,FALSE)</f>
        <v>Serpulidae</v>
      </c>
      <c r="AD3696" s="14">
        <f>VLOOKUP($U3696,look_up!A$2:P3722,10,FALSE)</f>
        <v>988</v>
      </c>
      <c r="AE3696" s="16">
        <v>0</v>
      </c>
      <c r="AF3696" s="24" t="s">
        <v>216</v>
      </c>
      <c r="AG3696">
        <v>40</v>
      </c>
      <c r="AH3696" s="16" t="s">
        <v>301</v>
      </c>
      <c r="AI3696" s="16" t="s">
        <v>11</v>
      </c>
      <c r="AJ3696" s="16" t="s">
        <v>214</v>
      </c>
      <c r="AK3696" s="16" t="s">
        <v>12</v>
      </c>
      <c r="AL3696" s="16">
        <v>0</v>
      </c>
    </row>
    <row r="3697" spans="1:38" x14ac:dyDescent="0.3">
      <c r="A3697" s="24" t="s">
        <v>0</v>
      </c>
      <c r="B3697" t="s">
        <v>1</v>
      </c>
      <c r="C3697" t="s">
        <v>279</v>
      </c>
      <c r="D3697">
        <v>-27.271709999999999</v>
      </c>
      <c r="E3697">
        <v>-48.331710000000001</v>
      </c>
      <c r="F3697" s="24" t="s">
        <v>2</v>
      </c>
      <c r="G3697" s="24" t="s">
        <v>3</v>
      </c>
      <c r="H3697" s="25">
        <v>42416</v>
      </c>
      <c r="I3697" s="12" t="s">
        <v>294</v>
      </c>
      <c r="J3697" s="12" t="s">
        <v>245</v>
      </c>
      <c r="K3697" s="12" t="s">
        <v>292</v>
      </c>
      <c r="L3697" s="24" t="s">
        <v>96</v>
      </c>
      <c r="M3697" s="24" t="s">
        <v>313</v>
      </c>
      <c r="N3697" t="s">
        <v>86</v>
      </c>
      <c r="O3697" s="24">
        <v>1</v>
      </c>
      <c r="P3697">
        <v>10</v>
      </c>
      <c r="Q3697">
        <v>10</v>
      </c>
      <c r="R3697">
        <v>27</v>
      </c>
      <c r="S3697" s="24">
        <v>14.5</v>
      </c>
      <c r="T3697" s="24">
        <v>13</v>
      </c>
      <c r="U3697" t="s">
        <v>12</v>
      </c>
      <c r="V3697" s="14" t="str">
        <f>VLOOKUP($U3697,look_up!$A$2:J3723,2,FALSE)</f>
        <v>Poliqueta</v>
      </c>
      <c r="W3697" s="14" t="str">
        <f>VLOOKUP($U3697,look_up!$A$2:K3723,3,FALSE)</f>
        <v>Family</v>
      </c>
      <c r="X3697" s="14" t="str">
        <f>VLOOKUP($U3697,look_up!$A$2:L3723,4,FALSE)</f>
        <v>NA</v>
      </c>
      <c r="Y3697" s="14" t="str">
        <f>VLOOKUP($U3697,look_up!A$2:K3723,5,FALSE)</f>
        <v>Animalia</v>
      </c>
      <c r="Z3697" s="14" t="str">
        <f>VLOOKUP($U3697,look_up!A$2:L3723,6,FALSE)</f>
        <v>Annelida</v>
      </c>
      <c r="AA3697" s="14" t="str">
        <f>VLOOKUP($U3697,look_up!A$2:M3723,7,FALSE)</f>
        <v>Polychaeta</v>
      </c>
      <c r="AB3697" s="14" t="str">
        <f>VLOOKUP($U3697,look_up!$A$2:P3723,8,FALSE)</f>
        <v>Sabellida</v>
      </c>
      <c r="AC3697" s="14" t="str">
        <f>VLOOKUP($U3697,look_up!$A$2:Q3723,9,FALSE)</f>
        <v>Serpulidae</v>
      </c>
      <c r="AD3697" s="14">
        <f>VLOOKUP($U3697,look_up!A$2:P3723,10,FALSE)</f>
        <v>988</v>
      </c>
      <c r="AE3697" s="16">
        <v>0</v>
      </c>
      <c r="AF3697" s="24" t="s">
        <v>216</v>
      </c>
      <c r="AG3697">
        <v>40</v>
      </c>
      <c r="AH3697" s="16" t="s">
        <v>301</v>
      </c>
      <c r="AI3697" s="16" t="s">
        <v>11</v>
      </c>
      <c r="AJ3697" s="16" t="s">
        <v>214</v>
      </c>
      <c r="AK3697" s="16" t="s">
        <v>12</v>
      </c>
      <c r="AL3697" s="16">
        <v>0</v>
      </c>
    </row>
    <row r="3698" spans="1:38" x14ac:dyDescent="0.3">
      <c r="A3698" s="24" t="s">
        <v>0</v>
      </c>
      <c r="B3698" t="s">
        <v>1</v>
      </c>
      <c r="C3698" t="s">
        <v>279</v>
      </c>
      <c r="D3698">
        <v>-27.271709999999999</v>
      </c>
      <c r="E3698">
        <v>-48.331710000000001</v>
      </c>
      <c r="F3698" s="24" t="s">
        <v>2</v>
      </c>
      <c r="G3698" s="24" t="s">
        <v>3</v>
      </c>
      <c r="H3698" s="25">
        <v>42416</v>
      </c>
      <c r="I3698" s="12" t="s">
        <v>294</v>
      </c>
      <c r="J3698" s="12" t="s">
        <v>245</v>
      </c>
      <c r="K3698" s="12" t="s">
        <v>292</v>
      </c>
      <c r="L3698" s="24" t="s">
        <v>96</v>
      </c>
      <c r="M3698" s="24" t="s">
        <v>313</v>
      </c>
      <c r="N3698" t="s">
        <v>86</v>
      </c>
      <c r="O3698" s="24">
        <v>2</v>
      </c>
      <c r="P3698">
        <v>10</v>
      </c>
      <c r="Q3698">
        <v>10</v>
      </c>
      <c r="R3698">
        <v>27</v>
      </c>
      <c r="S3698" s="24">
        <v>14.5</v>
      </c>
      <c r="T3698" s="24">
        <v>13</v>
      </c>
      <c r="U3698" t="s">
        <v>12</v>
      </c>
      <c r="V3698" s="14" t="str">
        <f>VLOOKUP($U3698,look_up!$A$2:J3724,2,FALSE)</f>
        <v>Poliqueta</v>
      </c>
      <c r="W3698" s="14" t="str">
        <f>VLOOKUP($U3698,look_up!$A$2:K3724,3,FALSE)</f>
        <v>Family</v>
      </c>
      <c r="X3698" s="14" t="str">
        <f>VLOOKUP($U3698,look_up!$A$2:L3724,4,FALSE)</f>
        <v>NA</v>
      </c>
      <c r="Y3698" s="14" t="str">
        <f>VLOOKUP($U3698,look_up!A$2:K3724,5,FALSE)</f>
        <v>Animalia</v>
      </c>
      <c r="Z3698" s="14" t="str">
        <f>VLOOKUP($U3698,look_up!A$2:L3724,6,FALSE)</f>
        <v>Annelida</v>
      </c>
      <c r="AA3698" s="14" t="str">
        <f>VLOOKUP($U3698,look_up!A$2:M3724,7,FALSE)</f>
        <v>Polychaeta</v>
      </c>
      <c r="AB3698" s="14" t="str">
        <f>VLOOKUP($U3698,look_up!$A$2:P3724,8,FALSE)</f>
        <v>Sabellida</v>
      </c>
      <c r="AC3698" s="14" t="str">
        <f>VLOOKUP($U3698,look_up!$A$2:Q3724,9,FALSE)</f>
        <v>Serpulidae</v>
      </c>
      <c r="AD3698" s="14">
        <f>VLOOKUP($U3698,look_up!A$2:P3724,10,FALSE)</f>
        <v>988</v>
      </c>
      <c r="AE3698" s="16">
        <v>0</v>
      </c>
      <c r="AF3698" s="24" t="s">
        <v>216</v>
      </c>
      <c r="AG3698">
        <v>40</v>
      </c>
      <c r="AH3698" s="16" t="s">
        <v>301</v>
      </c>
      <c r="AI3698" s="16" t="s">
        <v>11</v>
      </c>
      <c r="AJ3698" s="16" t="s">
        <v>214</v>
      </c>
      <c r="AK3698" s="16" t="s">
        <v>12</v>
      </c>
      <c r="AL3698" s="16">
        <v>0</v>
      </c>
    </row>
    <row r="3699" spans="1:38" x14ac:dyDescent="0.3">
      <c r="A3699" s="24" t="s">
        <v>0</v>
      </c>
      <c r="B3699" t="s">
        <v>1</v>
      </c>
      <c r="C3699" t="s">
        <v>279</v>
      </c>
      <c r="D3699">
        <v>-27.271709999999999</v>
      </c>
      <c r="E3699">
        <v>-48.331710000000001</v>
      </c>
      <c r="F3699" s="24" t="s">
        <v>2</v>
      </c>
      <c r="G3699" s="24" t="s">
        <v>3</v>
      </c>
      <c r="H3699" s="25">
        <v>42416</v>
      </c>
      <c r="I3699" s="12" t="s">
        <v>294</v>
      </c>
      <c r="J3699" s="12" t="s">
        <v>245</v>
      </c>
      <c r="K3699" s="12" t="s">
        <v>292</v>
      </c>
      <c r="L3699" s="24" t="s">
        <v>96</v>
      </c>
      <c r="M3699" s="24" t="s">
        <v>313</v>
      </c>
      <c r="N3699" t="s">
        <v>86</v>
      </c>
      <c r="O3699" s="24">
        <v>3</v>
      </c>
      <c r="P3699">
        <v>10</v>
      </c>
      <c r="Q3699">
        <v>10</v>
      </c>
      <c r="R3699">
        <v>27</v>
      </c>
      <c r="S3699" s="24">
        <v>14.5</v>
      </c>
      <c r="T3699" s="24">
        <v>13</v>
      </c>
      <c r="U3699" t="s">
        <v>12</v>
      </c>
      <c r="V3699" s="14" t="str">
        <f>VLOOKUP($U3699,look_up!$A$2:J3725,2,FALSE)</f>
        <v>Poliqueta</v>
      </c>
      <c r="W3699" s="14" t="str">
        <f>VLOOKUP($U3699,look_up!$A$2:K3725,3,FALSE)</f>
        <v>Family</v>
      </c>
      <c r="X3699" s="14" t="str">
        <f>VLOOKUP($U3699,look_up!$A$2:L3725,4,FALSE)</f>
        <v>NA</v>
      </c>
      <c r="Y3699" s="14" t="str">
        <f>VLOOKUP($U3699,look_up!A$2:K3725,5,FALSE)</f>
        <v>Animalia</v>
      </c>
      <c r="Z3699" s="14" t="str">
        <f>VLOOKUP($U3699,look_up!A$2:L3725,6,FALSE)</f>
        <v>Annelida</v>
      </c>
      <c r="AA3699" s="14" t="str">
        <f>VLOOKUP($U3699,look_up!A$2:M3725,7,FALSE)</f>
        <v>Polychaeta</v>
      </c>
      <c r="AB3699" s="14" t="str">
        <f>VLOOKUP($U3699,look_up!$A$2:P3725,8,FALSE)</f>
        <v>Sabellida</v>
      </c>
      <c r="AC3699" s="14" t="str">
        <f>VLOOKUP($U3699,look_up!$A$2:Q3725,9,FALSE)</f>
        <v>Serpulidae</v>
      </c>
      <c r="AD3699" s="14">
        <f>VLOOKUP($U3699,look_up!A$2:P3725,10,FALSE)</f>
        <v>988</v>
      </c>
      <c r="AE3699" s="16">
        <v>0</v>
      </c>
      <c r="AF3699" s="24" t="s">
        <v>216</v>
      </c>
      <c r="AG3699">
        <v>40</v>
      </c>
      <c r="AH3699" s="16" t="s">
        <v>301</v>
      </c>
      <c r="AI3699" s="16" t="s">
        <v>11</v>
      </c>
      <c r="AJ3699" s="16" t="s">
        <v>214</v>
      </c>
      <c r="AK3699" s="16" t="s">
        <v>12</v>
      </c>
      <c r="AL3699" s="16">
        <v>0</v>
      </c>
    </row>
    <row r="3700" spans="1:38" x14ac:dyDescent="0.3">
      <c r="A3700" s="24" t="s">
        <v>0</v>
      </c>
      <c r="B3700" t="s">
        <v>308</v>
      </c>
      <c r="C3700" t="s">
        <v>281</v>
      </c>
      <c r="D3700">
        <v>-27.274239999999999</v>
      </c>
      <c r="E3700">
        <v>-48.3339</v>
      </c>
      <c r="F3700" s="24" t="s">
        <v>2</v>
      </c>
      <c r="G3700" s="24" t="s">
        <v>3</v>
      </c>
      <c r="H3700" s="25">
        <v>42417</v>
      </c>
      <c r="I3700" s="12" t="s">
        <v>103</v>
      </c>
      <c r="J3700" s="12" t="s">
        <v>245</v>
      </c>
      <c r="K3700" s="12" t="s">
        <v>292</v>
      </c>
      <c r="L3700" s="24" t="s">
        <v>96</v>
      </c>
      <c r="M3700" s="24" t="s">
        <v>313</v>
      </c>
      <c r="N3700" t="s">
        <v>85</v>
      </c>
      <c r="O3700" s="24">
        <v>1</v>
      </c>
      <c r="P3700">
        <v>5</v>
      </c>
      <c r="Q3700">
        <v>5</v>
      </c>
      <c r="R3700">
        <v>26</v>
      </c>
      <c r="S3700" s="24">
        <v>13.5</v>
      </c>
      <c r="T3700" s="24">
        <v>13.5</v>
      </c>
      <c r="U3700" t="s">
        <v>12</v>
      </c>
      <c r="V3700" s="14" t="str">
        <f>VLOOKUP($U3700,look_up!$A$2:J3726,2,FALSE)</f>
        <v>Poliqueta</v>
      </c>
      <c r="W3700" s="14" t="str">
        <f>VLOOKUP($U3700,look_up!$A$2:K3726,3,FALSE)</f>
        <v>Family</v>
      </c>
      <c r="X3700" s="14" t="str">
        <f>VLOOKUP($U3700,look_up!$A$2:L3726,4,FALSE)</f>
        <v>NA</v>
      </c>
      <c r="Y3700" s="14" t="str">
        <f>VLOOKUP($U3700,look_up!A$2:K3726,5,FALSE)</f>
        <v>Animalia</v>
      </c>
      <c r="Z3700" s="14" t="str">
        <f>VLOOKUP($U3700,look_up!A$2:L3726,6,FALSE)</f>
        <v>Annelida</v>
      </c>
      <c r="AA3700" s="14" t="str">
        <f>VLOOKUP($U3700,look_up!A$2:M3726,7,FALSE)</f>
        <v>Polychaeta</v>
      </c>
      <c r="AB3700" s="14" t="str">
        <f>VLOOKUP($U3700,look_up!$A$2:P3726,8,FALSE)</f>
        <v>Sabellida</v>
      </c>
      <c r="AC3700" s="14" t="str">
        <f>VLOOKUP($U3700,look_up!$A$2:Q3726,9,FALSE)</f>
        <v>Serpulidae</v>
      </c>
      <c r="AD3700" s="14">
        <f>VLOOKUP($U3700,look_up!A$2:P3726,10,FALSE)</f>
        <v>988</v>
      </c>
      <c r="AE3700" s="16">
        <v>0</v>
      </c>
      <c r="AF3700" s="24" t="s">
        <v>216</v>
      </c>
      <c r="AG3700">
        <v>40</v>
      </c>
      <c r="AH3700" s="16" t="s">
        <v>301</v>
      </c>
      <c r="AI3700" s="16" t="s">
        <v>11</v>
      </c>
      <c r="AJ3700" s="16" t="s">
        <v>214</v>
      </c>
      <c r="AK3700" s="16" t="s">
        <v>12</v>
      </c>
      <c r="AL3700" s="16">
        <v>0</v>
      </c>
    </row>
    <row r="3701" spans="1:38" x14ac:dyDescent="0.3">
      <c r="A3701" s="24" t="s">
        <v>0</v>
      </c>
      <c r="B3701" t="s">
        <v>308</v>
      </c>
      <c r="C3701" t="s">
        <v>281</v>
      </c>
      <c r="D3701">
        <v>-27.274239999999999</v>
      </c>
      <c r="E3701">
        <v>-48.3339</v>
      </c>
      <c r="F3701" s="24" t="s">
        <v>2</v>
      </c>
      <c r="G3701" s="24" t="s">
        <v>3</v>
      </c>
      <c r="H3701" s="25">
        <v>42417</v>
      </c>
      <c r="I3701" s="12" t="s">
        <v>103</v>
      </c>
      <c r="J3701" s="12" t="s">
        <v>245</v>
      </c>
      <c r="K3701" s="12" t="s">
        <v>292</v>
      </c>
      <c r="L3701" s="24" t="s">
        <v>96</v>
      </c>
      <c r="M3701" s="24" t="s">
        <v>313</v>
      </c>
      <c r="N3701" t="s">
        <v>85</v>
      </c>
      <c r="O3701" s="24">
        <v>2</v>
      </c>
      <c r="P3701">
        <v>5</v>
      </c>
      <c r="Q3701">
        <v>5</v>
      </c>
      <c r="R3701">
        <v>26</v>
      </c>
      <c r="S3701" s="24">
        <v>13.5</v>
      </c>
      <c r="T3701" s="24">
        <v>13.5</v>
      </c>
      <c r="U3701" t="s">
        <v>12</v>
      </c>
      <c r="V3701" s="14" t="str">
        <f>VLOOKUP($U3701,look_up!$A$2:J3727,2,FALSE)</f>
        <v>Poliqueta</v>
      </c>
      <c r="W3701" s="14" t="str">
        <f>VLOOKUP($U3701,look_up!$A$2:K3727,3,FALSE)</f>
        <v>Family</v>
      </c>
      <c r="X3701" s="14" t="str">
        <f>VLOOKUP($U3701,look_up!$A$2:L3727,4,FALSE)</f>
        <v>NA</v>
      </c>
      <c r="Y3701" s="14" t="str">
        <f>VLOOKUP($U3701,look_up!A$2:K3727,5,FALSE)</f>
        <v>Animalia</v>
      </c>
      <c r="Z3701" s="14" t="str">
        <f>VLOOKUP($U3701,look_up!A$2:L3727,6,FALSE)</f>
        <v>Annelida</v>
      </c>
      <c r="AA3701" s="14" t="str">
        <f>VLOOKUP($U3701,look_up!A$2:M3727,7,FALSE)</f>
        <v>Polychaeta</v>
      </c>
      <c r="AB3701" s="14" t="str">
        <f>VLOOKUP($U3701,look_up!$A$2:P3727,8,FALSE)</f>
        <v>Sabellida</v>
      </c>
      <c r="AC3701" s="14" t="str">
        <f>VLOOKUP($U3701,look_up!$A$2:Q3727,9,FALSE)</f>
        <v>Serpulidae</v>
      </c>
      <c r="AD3701" s="14">
        <f>VLOOKUP($U3701,look_up!A$2:P3727,10,FALSE)</f>
        <v>988</v>
      </c>
      <c r="AE3701" s="16">
        <v>0</v>
      </c>
      <c r="AF3701" s="24" t="s">
        <v>216</v>
      </c>
      <c r="AG3701">
        <v>40</v>
      </c>
      <c r="AH3701" s="16" t="s">
        <v>301</v>
      </c>
      <c r="AI3701" s="16" t="s">
        <v>11</v>
      </c>
      <c r="AJ3701" s="16" t="s">
        <v>214</v>
      </c>
      <c r="AK3701" s="16" t="s">
        <v>12</v>
      </c>
      <c r="AL3701" s="16">
        <v>0</v>
      </c>
    </row>
    <row r="3702" spans="1:38" x14ac:dyDescent="0.3">
      <c r="A3702" s="24" t="s">
        <v>0</v>
      </c>
      <c r="B3702" t="s">
        <v>308</v>
      </c>
      <c r="C3702" t="s">
        <v>281</v>
      </c>
      <c r="D3702">
        <v>-27.274239999999999</v>
      </c>
      <c r="E3702">
        <v>-48.3339</v>
      </c>
      <c r="F3702" s="24" t="s">
        <v>2</v>
      </c>
      <c r="G3702" s="24" t="s">
        <v>3</v>
      </c>
      <c r="H3702" s="25">
        <v>42417</v>
      </c>
      <c r="I3702" s="12" t="s">
        <v>103</v>
      </c>
      <c r="J3702" s="12" t="s">
        <v>245</v>
      </c>
      <c r="K3702" s="12" t="s">
        <v>292</v>
      </c>
      <c r="L3702" s="24" t="s">
        <v>96</v>
      </c>
      <c r="M3702" s="24" t="s">
        <v>313</v>
      </c>
      <c r="N3702" t="s">
        <v>85</v>
      </c>
      <c r="O3702" s="24">
        <v>3</v>
      </c>
      <c r="P3702">
        <v>5</v>
      </c>
      <c r="Q3702">
        <v>5</v>
      </c>
      <c r="R3702">
        <v>26</v>
      </c>
      <c r="S3702" s="24">
        <v>13.5</v>
      </c>
      <c r="T3702" s="24">
        <v>13.5</v>
      </c>
      <c r="U3702" t="s">
        <v>12</v>
      </c>
      <c r="V3702" s="14" t="str">
        <f>VLOOKUP($U3702,look_up!$A$2:J3728,2,FALSE)</f>
        <v>Poliqueta</v>
      </c>
      <c r="W3702" s="14" t="str">
        <f>VLOOKUP($U3702,look_up!$A$2:K3728,3,FALSE)</f>
        <v>Family</v>
      </c>
      <c r="X3702" s="14" t="str">
        <f>VLOOKUP($U3702,look_up!$A$2:L3728,4,FALSE)</f>
        <v>NA</v>
      </c>
      <c r="Y3702" s="14" t="str">
        <f>VLOOKUP($U3702,look_up!A$2:K3728,5,FALSE)</f>
        <v>Animalia</v>
      </c>
      <c r="Z3702" s="14" t="str">
        <f>VLOOKUP($U3702,look_up!A$2:L3728,6,FALSE)</f>
        <v>Annelida</v>
      </c>
      <c r="AA3702" s="14" t="str">
        <f>VLOOKUP($U3702,look_up!A$2:M3728,7,FALSE)</f>
        <v>Polychaeta</v>
      </c>
      <c r="AB3702" s="14" t="str">
        <f>VLOOKUP($U3702,look_up!$A$2:P3728,8,FALSE)</f>
        <v>Sabellida</v>
      </c>
      <c r="AC3702" s="14" t="str">
        <f>VLOOKUP($U3702,look_up!$A$2:Q3728,9,FALSE)</f>
        <v>Serpulidae</v>
      </c>
      <c r="AD3702" s="14">
        <f>VLOOKUP($U3702,look_up!A$2:P3728,10,FALSE)</f>
        <v>988</v>
      </c>
      <c r="AE3702" s="16">
        <v>0</v>
      </c>
      <c r="AF3702" s="24" t="s">
        <v>216</v>
      </c>
      <c r="AG3702">
        <v>40</v>
      </c>
      <c r="AH3702" s="16" t="s">
        <v>301</v>
      </c>
      <c r="AI3702" s="16" t="s">
        <v>11</v>
      </c>
      <c r="AJ3702" s="16" t="s">
        <v>214</v>
      </c>
      <c r="AK3702" s="16" t="s">
        <v>12</v>
      </c>
      <c r="AL3702" s="16">
        <v>0</v>
      </c>
    </row>
    <row r="3703" spans="1:38" x14ac:dyDescent="0.3">
      <c r="A3703" s="24" t="s">
        <v>0</v>
      </c>
      <c r="B3703" t="s">
        <v>308</v>
      </c>
      <c r="C3703" t="s">
        <v>281</v>
      </c>
      <c r="D3703">
        <v>-27.274239999999999</v>
      </c>
      <c r="E3703">
        <v>-48.3339</v>
      </c>
      <c r="F3703" s="24" t="s">
        <v>2</v>
      </c>
      <c r="G3703" s="24" t="s">
        <v>3</v>
      </c>
      <c r="H3703" s="25">
        <v>42417</v>
      </c>
      <c r="I3703" s="12" t="s">
        <v>103</v>
      </c>
      <c r="J3703" s="12" t="s">
        <v>245</v>
      </c>
      <c r="K3703" s="12" t="s">
        <v>292</v>
      </c>
      <c r="L3703" s="24" t="s">
        <v>96</v>
      </c>
      <c r="M3703" s="24" t="s">
        <v>313</v>
      </c>
      <c r="N3703" t="s">
        <v>85</v>
      </c>
      <c r="O3703" s="24">
        <v>1</v>
      </c>
      <c r="P3703">
        <v>10</v>
      </c>
      <c r="Q3703">
        <v>10</v>
      </c>
      <c r="R3703">
        <v>26</v>
      </c>
      <c r="S3703" s="24">
        <v>13.5</v>
      </c>
      <c r="T3703" s="24">
        <v>13.5</v>
      </c>
      <c r="U3703" t="s">
        <v>12</v>
      </c>
      <c r="V3703" s="14" t="str">
        <f>VLOOKUP($U3703,look_up!$A$2:J3729,2,FALSE)</f>
        <v>Poliqueta</v>
      </c>
      <c r="W3703" s="14" t="str">
        <f>VLOOKUP($U3703,look_up!$A$2:K3729,3,FALSE)</f>
        <v>Family</v>
      </c>
      <c r="X3703" s="14" t="str">
        <f>VLOOKUP($U3703,look_up!$A$2:L3729,4,FALSE)</f>
        <v>NA</v>
      </c>
      <c r="Y3703" s="14" t="str">
        <f>VLOOKUP($U3703,look_up!A$2:K3729,5,FALSE)</f>
        <v>Animalia</v>
      </c>
      <c r="Z3703" s="14" t="str">
        <f>VLOOKUP($U3703,look_up!A$2:L3729,6,FALSE)</f>
        <v>Annelida</v>
      </c>
      <c r="AA3703" s="14" t="str">
        <f>VLOOKUP($U3703,look_up!A$2:M3729,7,FALSE)</f>
        <v>Polychaeta</v>
      </c>
      <c r="AB3703" s="14" t="str">
        <f>VLOOKUP($U3703,look_up!$A$2:P3729,8,FALSE)</f>
        <v>Sabellida</v>
      </c>
      <c r="AC3703" s="14" t="str">
        <f>VLOOKUP($U3703,look_up!$A$2:Q3729,9,FALSE)</f>
        <v>Serpulidae</v>
      </c>
      <c r="AD3703" s="14">
        <f>VLOOKUP($U3703,look_up!A$2:P3729,10,FALSE)</f>
        <v>988</v>
      </c>
      <c r="AE3703" s="16">
        <v>0</v>
      </c>
      <c r="AF3703" s="24" t="s">
        <v>216</v>
      </c>
      <c r="AG3703">
        <v>40</v>
      </c>
      <c r="AH3703" s="16" t="s">
        <v>301</v>
      </c>
      <c r="AI3703" s="16" t="s">
        <v>11</v>
      </c>
      <c r="AJ3703" s="16" t="s">
        <v>214</v>
      </c>
      <c r="AK3703" s="16" t="s">
        <v>12</v>
      </c>
      <c r="AL3703" s="16">
        <v>0</v>
      </c>
    </row>
    <row r="3704" spans="1:38" x14ac:dyDescent="0.3">
      <c r="A3704" s="24" t="s">
        <v>0</v>
      </c>
      <c r="B3704" t="s">
        <v>308</v>
      </c>
      <c r="C3704" t="s">
        <v>281</v>
      </c>
      <c r="D3704">
        <v>-27.274239999999999</v>
      </c>
      <c r="E3704">
        <v>-48.3339</v>
      </c>
      <c r="F3704" s="24" t="s">
        <v>2</v>
      </c>
      <c r="G3704" s="24" t="s">
        <v>3</v>
      </c>
      <c r="H3704" s="25">
        <v>42417</v>
      </c>
      <c r="I3704" s="12" t="s">
        <v>103</v>
      </c>
      <c r="J3704" s="12" t="s">
        <v>245</v>
      </c>
      <c r="K3704" s="12" t="s">
        <v>292</v>
      </c>
      <c r="L3704" s="24" t="s">
        <v>96</v>
      </c>
      <c r="M3704" s="24" t="s">
        <v>313</v>
      </c>
      <c r="N3704" t="s">
        <v>85</v>
      </c>
      <c r="O3704" s="24">
        <v>2</v>
      </c>
      <c r="P3704">
        <v>10</v>
      </c>
      <c r="Q3704">
        <v>10</v>
      </c>
      <c r="R3704">
        <v>26</v>
      </c>
      <c r="S3704" s="24">
        <v>13.5</v>
      </c>
      <c r="T3704" s="24">
        <v>13.5</v>
      </c>
      <c r="U3704" t="s">
        <v>12</v>
      </c>
      <c r="V3704" s="14" t="str">
        <f>VLOOKUP($U3704,look_up!$A$2:J3730,2,FALSE)</f>
        <v>Poliqueta</v>
      </c>
      <c r="W3704" s="14" t="str">
        <f>VLOOKUP($U3704,look_up!$A$2:K3730,3,FALSE)</f>
        <v>Family</v>
      </c>
      <c r="X3704" s="14" t="str">
        <f>VLOOKUP($U3704,look_up!$A$2:L3730,4,FALSE)</f>
        <v>NA</v>
      </c>
      <c r="Y3704" s="14" t="str">
        <f>VLOOKUP($U3704,look_up!A$2:K3730,5,FALSE)</f>
        <v>Animalia</v>
      </c>
      <c r="Z3704" s="14" t="str">
        <f>VLOOKUP($U3704,look_up!A$2:L3730,6,FALSE)</f>
        <v>Annelida</v>
      </c>
      <c r="AA3704" s="14" t="str">
        <f>VLOOKUP($U3704,look_up!A$2:M3730,7,FALSE)</f>
        <v>Polychaeta</v>
      </c>
      <c r="AB3704" s="14" t="str">
        <f>VLOOKUP($U3704,look_up!$A$2:P3730,8,FALSE)</f>
        <v>Sabellida</v>
      </c>
      <c r="AC3704" s="14" t="str">
        <f>VLOOKUP($U3704,look_up!$A$2:Q3730,9,FALSE)</f>
        <v>Serpulidae</v>
      </c>
      <c r="AD3704" s="14">
        <f>VLOOKUP($U3704,look_up!A$2:P3730,10,FALSE)</f>
        <v>988</v>
      </c>
      <c r="AE3704" s="16">
        <v>0</v>
      </c>
      <c r="AF3704" s="24" t="s">
        <v>216</v>
      </c>
      <c r="AG3704">
        <v>40</v>
      </c>
      <c r="AH3704" s="16" t="s">
        <v>301</v>
      </c>
      <c r="AI3704" s="16" t="s">
        <v>11</v>
      </c>
      <c r="AJ3704" s="16" t="s">
        <v>214</v>
      </c>
      <c r="AK3704" s="16" t="s">
        <v>12</v>
      </c>
      <c r="AL3704" s="16">
        <v>0</v>
      </c>
    </row>
    <row r="3705" spans="1:38" x14ac:dyDescent="0.3">
      <c r="A3705" s="24" t="s">
        <v>0</v>
      </c>
      <c r="B3705" t="s">
        <v>308</v>
      </c>
      <c r="C3705" t="s">
        <v>281</v>
      </c>
      <c r="D3705">
        <v>-27.274239999999999</v>
      </c>
      <c r="E3705">
        <v>-48.3339</v>
      </c>
      <c r="F3705" s="24" t="s">
        <v>2</v>
      </c>
      <c r="G3705" s="24" t="s">
        <v>3</v>
      </c>
      <c r="H3705" s="25">
        <v>42417</v>
      </c>
      <c r="I3705" s="12" t="s">
        <v>103</v>
      </c>
      <c r="J3705" s="12" t="s">
        <v>245</v>
      </c>
      <c r="K3705" s="12" t="s">
        <v>292</v>
      </c>
      <c r="L3705" s="24" t="s">
        <v>96</v>
      </c>
      <c r="M3705" s="24" t="s">
        <v>313</v>
      </c>
      <c r="N3705" t="s">
        <v>85</v>
      </c>
      <c r="O3705" s="24">
        <v>3</v>
      </c>
      <c r="P3705">
        <v>10</v>
      </c>
      <c r="Q3705">
        <v>10</v>
      </c>
      <c r="R3705">
        <v>26</v>
      </c>
      <c r="S3705" s="24">
        <v>13.5</v>
      </c>
      <c r="T3705" s="24">
        <v>13.5</v>
      </c>
      <c r="U3705" t="s">
        <v>12</v>
      </c>
      <c r="V3705" s="14" t="str">
        <f>VLOOKUP($U3705,look_up!$A$2:J3731,2,FALSE)</f>
        <v>Poliqueta</v>
      </c>
      <c r="W3705" s="14" t="str">
        <f>VLOOKUP($U3705,look_up!$A$2:K3731,3,FALSE)</f>
        <v>Family</v>
      </c>
      <c r="X3705" s="14" t="str">
        <f>VLOOKUP($U3705,look_up!$A$2:L3731,4,FALSE)</f>
        <v>NA</v>
      </c>
      <c r="Y3705" s="14" t="str">
        <f>VLOOKUP($U3705,look_up!A$2:K3731,5,FALSE)</f>
        <v>Animalia</v>
      </c>
      <c r="Z3705" s="14" t="str">
        <f>VLOOKUP($U3705,look_up!A$2:L3731,6,FALSE)</f>
        <v>Annelida</v>
      </c>
      <c r="AA3705" s="14" t="str">
        <f>VLOOKUP($U3705,look_up!A$2:M3731,7,FALSE)</f>
        <v>Polychaeta</v>
      </c>
      <c r="AB3705" s="14" t="str">
        <f>VLOOKUP($U3705,look_up!$A$2:P3731,8,FALSE)</f>
        <v>Sabellida</v>
      </c>
      <c r="AC3705" s="14" t="str">
        <f>VLOOKUP($U3705,look_up!$A$2:Q3731,9,FALSE)</f>
        <v>Serpulidae</v>
      </c>
      <c r="AD3705" s="14">
        <f>VLOOKUP($U3705,look_up!A$2:P3731,10,FALSE)</f>
        <v>988</v>
      </c>
      <c r="AE3705" s="16">
        <v>0</v>
      </c>
      <c r="AF3705" s="24" t="s">
        <v>216</v>
      </c>
      <c r="AG3705">
        <v>40</v>
      </c>
      <c r="AH3705" s="16" t="s">
        <v>301</v>
      </c>
      <c r="AI3705" s="16" t="s">
        <v>11</v>
      </c>
      <c r="AJ3705" s="16" t="s">
        <v>214</v>
      </c>
      <c r="AK3705" s="16" t="s">
        <v>12</v>
      </c>
      <c r="AL3705" s="16">
        <v>0</v>
      </c>
    </row>
    <row r="3706" spans="1:38" x14ac:dyDescent="0.3">
      <c r="A3706" s="24" t="s">
        <v>0</v>
      </c>
      <c r="B3706" t="s">
        <v>267</v>
      </c>
      <c r="C3706" t="s">
        <v>283</v>
      </c>
      <c r="D3706">
        <v>-27.27486</v>
      </c>
      <c r="E3706">
        <v>-48.36674</v>
      </c>
      <c r="F3706" s="24" t="s">
        <v>2</v>
      </c>
      <c r="G3706" s="24" t="s">
        <v>3</v>
      </c>
      <c r="H3706" s="25">
        <v>42396</v>
      </c>
      <c r="I3706" s="12" t="s">
        <v>282</v>
      </c>
      <c r="J3706" s="12" t="s">
        <v>270</v>
      </c>
      <c r="K3706" s="12" t="s">
        <v>292</v>
      </c>
      <c r="L3706" s="24" t="s">
        <v>96</v>
      </c>
      <c r="M3706" s="24" t="s">
        <v>313</v>
      </c>
      <c r="N3706" t="s">
        <v>85</v>
      </c>
      <c r="O3706" s="24">
        <v>1</v>
      </c>
      <c r="P3706">
        <v>5</v>
      </c>
      <c r="Q3706">
        <v>5</v>
      </c>
      <c r="R3706">
        <v>26</v>
      </c>
      <c r="S3706" s="24">
        <v>9.5</v>
      </c>
      <c r="T3706" s="24">
        <v>8</v>
      </c>
      <c r="U3706" t="s">
        <v>12</v>
      </c>
      <c r="V3706" s="14" t="str">
        <f>VLOOKUP($U3706,look_up!$A$2:J3732,2,FALSE)</f>
        <v>Poliqueta</v>
      </c>
      <c r="W3706" s="14" t="str">
        <f>VLOOKUP($U3706,look_up!$A$2:K3732,3,FALSE)</f>
        <v>Family</v>
      </c>
      <c r="X3706" s="14" t="str">
        <f>VLOOKUP($U3706,look_up!$A$2:L3732,4,FALSE)</f>
        <v>NA</v>
      </c>
      <c r="Y3706" s="14" t="str">
        <f>VLOOKUP($U3706,look_up!A$2:K3732,5,FALSE)</f>
        <v>Animalia</v>
      </c>
      <c r="Z3706" s="14" t="str">
        <f>VLOOKUP($U3706,look_up!A$2:L3732,6,FALSE)</f>
        <v>Annelida</v>
      </c>
      <c r="AA3706" s="14" t="str">
        <f>VLOOKUP($U3706,look_up!A$2:M3732,7,FALSE)</f>
        <v>Polychaeta</v>
      </c>
      <c r="AB3706" s="14" t="str">
        <f>VLOOKUP($U3706,look_up!$A$2:P3732,8,FALSE)</f>
        <v>Sabellida</v>
      </c>
      <c r="AC3706" s="14" t="str">
        <f>VLOOKUP($U3706,look_up!$A$2:Q3732,9,FALSE)</f>
        <v>Serpulidae</v>
      </c>
      <c r="AD3706" s="14">
        <f>VLOOKUP($U3706,look_up!A$2:P3732,10,FALSE)</f>
        <v>988</v>
      </c>
      <c r="AE3706" s="16">
        <v>0</v>
      </c>
      <c r="AF3706" s="24" t="s">
        <v>216</v>
      </c>
      <c r="AG3706">
        <v>40</v>
      </c>
      <c r="AH3706" s="16" t="s">
        <v>301</v>
      </c>
      <c r="AI3706" s="16" t="s">
        <v>11</v>
      </c>
      <c r="AJ3706" s="16" t="s">
        <v>214</v>
      </c>
      <c r="AK3706" s="16" t="s">
        <v>12</v>
      </c>
      <c r="AL3706" s="16">
        <v>0</v>
      </c>
    </row>
    <row r="3707" spans="1:38" x14ac:dyDescent="0.3">
      <c r="A3707" s="24" t="s">
        <v>0</v>
      </c>
      <c r="B3707" t="s">
        <v>267</v>
      </c>
      <c r="C3707" t="s">
        <v>283</v>
      </c>
      <c r="D3707">
        <v>-27.27486</v>
      </c>
      <c r="E3707">
        <v>-48.36674</v>
      </c>
      <c r="F3707" s="24" t="s">
        <v>2</v>
      </c>
      <c r="G3707" s="24" t="s">
        <v>3</v>
      </c>
      <c r="H3707" s="25">
        <v>42396</v>
      </c>
      <c r="I3707" s="12" t="s">
        <v>282</v>
      </c>
      <c r="J3707" s="12" t="s">
        <v>270</v>
      </c>
      <c r="K3707" s="12" t="s">
        <v>292</v>
      </c>
      <c r="L3707" s="24" t="s">
        <v>96</v>
      </c>
      <c r="M3707" s="24" t="s">
        <v>313</v>
      </c>
      <c r="N3707" t="s">
        <v>85</v>
      </c>
      <c r="O3707" s="24">
        <v>2</v>
      </c>
      <c r="P3707">
        <v>5</v>
      </c>
      <c r="Q3707">
        <v>5</v>
      </c>
      <c r="R3707">
        <v>26</v>
      </c>
      <c r="S3707" s="24">
        <v>9.5</v>
      </c>
      <c r="T3707" s="24">
        <v>8</v>
      </c>
      <c r="U3707" t="s">
        <v>12</v>
      </c>
      <c r="V3707" s="14" t="str">
        <f>VLOOKUP($U3707,look_up!$A$2:J3733,2,FALSE)</f>
        <v>Poliqueta</v>
      </c>
      <c r="W3707" s="14" t="str">
        <f>VLOOKUP($U3707,look_up!$A$2:K3733,3,FALSE)</f>
        <v>Family</v>
      </c>
      <c r="X3707" s="14" t="str">
        <f>VLOOKUP($U3707,look_up!$A$2:L3733,4,FALSE)</f>
        <v>NA</v>
      </c>
      <c r="Y3707" s="14" t="str">
        <f>VLOOKUP($U3707,look_up!A$2:K3733,5,FALSE)</f>
        <v>Animalia</v>
      </c>
      <c r="Z3707" s="14" t="str">
        <f>VLOOKUP($U3707,look_up!A$2:L3733,6,FALSE)</f>
        <v>Annelida</v>
      </c>
      <c r="AA3707" s="14" t="str">
        <f>VLOOKUP($U3707,look_up!A$2:M3733,7,FALSE)</f>
        <v>Polychaeta</v>
      </c>
      <c r="AB3707" s="14" t="str">
        <f>VLOOKUP($U3707,look_up!$A$2:P3733,8,FALSE)</f>
        <v>Sabellida</v>
      </c>
      <c r="AC3707" s="14" t="str">
        <f>VLOOKUP($U3707,look_up!$A$2:Q3733,9,FALSE)</f>
        <v>Serpulidae</v>
      </c>
      <c r="AD3707" s="14">
        <f>VLOOKUP($U3707,look_up!A$2:P3733,10,FALSE)</f>
        <v>988</v>
      </c>
      <c r="AE3707" s="16">
        <v>0</v>
      </c>
      <c r="AF3707" s="24" t="s">
        <v>216</v>
      </c>
      <c r="AG3707">
        <v>40</v>
      </c>
      <c r="AH3707" s="16" t="s">
        <v>301</v>
      </c>
      <c r="AI3707" s="16" t="s">
        <v>11</v>
      </c>
      <c r="AJ3707" s="16" t="s">
        <v>214</v>
      </c>
      <c r="AK3707" s="16" t="s">
        <v>12</v>
      </c>
      <c r="AL3707" s="16">
        <v>0</v>
      </c>
    </row>
    <row r="3708" spans="1:38" x14ac:dyDescent="0.3">
      <c r="A3708" s="24" t="s">
        <v>0</v>
      </c>
      <c r="B3708" t="s">
        <v>267</v>
      </c>
      <c r="C3708" t="s">
        <v>283</v>
      </c>
      <c r="D3708">
        <v>-27.27486</v>
      </c>
      <c r="E3708">
        <v>-48.36674</v>
      </c>
      <c r="F3708" s="24" t="s">
        <v>2</v>
      </c>
      <c r="G3708" s="24" t="s">
        <v>3</v>
      </c>
      <c r="H3708" s="25">
        <v>42396</v>
      </c>
      <c r="I3708" s="12" t="s">
        <v>282</v>
      </c>
      <c r="J3708" s="12" t="s">
        <v>270</v>
      </c>
      <c r="K3708" s="12" t="s">
        <v>292</v>
      </c>
      <c r="L3708" s="24" t="s">
        <v>96</v>
      </c>
      <c r="M3708" s="24" t="s">
        <v>313</v>
      </c>
      <c r="N3708" t="s">
        <v>85</v>
      </c>
      <c r="O3708" s="24">
        <v>3</v>
      </c>
      <c r="P3708">
        <v>5</v>
      </c>
      <c r="Q3708">
        <v>5</v>
      </c>
      <c r="R3708">
        <v>26</v>
      </c>
      <c r="S3708" s="24">
        <v>9.5</v>
      </c>
      <c r="T3708" s="24">
        <v>8</v>
      </c>
      <c r="U3708" t="s">
        <v>12</v>
      </c>
      <c r="V3708" s="14" t="str">
        <f>VLOOKUP($U3708,look_up!$A$2:J3734,2,FALSE)</f>
        <v>Poliqueta</v>
      </c>
      <c r="W3708" s="14" t="str">
        <f>VLOOKUP($U3708,look_up!$A$2:K3734,3,FALSE)</f>
        <v>Family</v>
      </c>
      <c r="X3708" s="14" t="str">
        <f>VLOOKUP($U3708,look_up!$A$2:L3734,4,FALSE)</f>
        <v>NA</v>
      </c>
      <c r="Y3708" s="14" t="str">
        <f>VLOOKUP($U3708,look_up!A$2:K3734,5,FALSE)</f>
        <v>Animalia</v>
      </c>
      <c r="Z3708" s="14" t="str">
        <f>VLOOKUP($U3708,look_up!A$2:L3734,6,FALSE)</f>
        <v>Annelida</v>
      </c>
      <c r="AA3708" s="14" t="str">
        <f>VLOOKUP($U3708,look_up!A$2:M3734,7,FALSE)</f>
        <v>Polychaeta</v>
      </c>
      <c r="AB3708" s="14" t="str">
        <f>VLOOKUP($U3708,look_up!$A$2:P3734,8,FALSE)</f>
        <v>Sabellida</v>
      </c>
      <c r="AC3708" s="14" t="str">
        <f>VLOOKUP($U3708,look_up!$A$2:Q3734,9,FALSE)</f>
        <v>Serpulidae</v>
      </c>
      <c r="AD3708" s="14">
        <f>VLOOKUP($U3708,look_up!A$2:P3734,10,FALSE)</f>
        <v>988</v>
      </c>
      <c r="AE3708" s="16">
        <v>0</v>
      </c>
      <c r="AF3708" s="24" t="s">
        <v>216</v>
      </c>
      <c r="AG3708">
        <v>40</v>
      </c>
      <c r="AH3708" s="16" t="s">
        <v>301</v>
      </c>
      <c r="AI3708" s="16" t="s">
        <v>11</v>
      </c>
      <c r="AJ3708" s="16" t="s">
        <v>214</v>
      </c>
      <c r="AK3708" s="16" t="s">
        <v>12</v>
      </c>
      <c r="AL3708" s="16">
        <v>0</v>
      </c>
    </row>
    <row r="3709" spans="1:38" x14ac:dyDescent="0.3">
      <c r="A3709" s="24" t="s">
        <v>0</v>
      </c>
      <c r="B3709" t="s">
        <v>267</v>
      </c>
      <c r="C3709" t="s">
        <v>283</v>
      </c>
      <c r="D3709">
        <v>-27.27486</v>
      </c>
      <c r="E3709">
        <v>-48.36674</v>
      </c>
      <c r="F3709" s="24" t="s">
        <v>2</v>
      </c>
      <c r="G3709" s="24" t="s">
        <v>3</v>
      </c>
      <c r="H3709" s="25">
        <v>42396</v>
      </c>
      <c r="I3709" s="12" t="s">
        <v>282</v>
      </c>
      <c r="J3709" s="12" t="s">
        <v>270</v>
      </c>
      <c r="K3709" s="12" t="s">
        <v>292</v>
      </c>
      <c r="L3709" s="24" t="s">
        <v>96</v>
      </c>
      <c r="M3709" s="24" t="s">
        <v>313</v>
      </c>
      <c r="N3709" t="s">
        <v>85</v>
      </c>
      <c r="O3709" s="24">
        <v>1</v>
      </c>
      <c r="P3709">
        <v>10</v>
      </c>
      <c r="Q3709">
        <v>10</v>
      </c>
      <c r="R3709">
        <v>23</v>
      </c>
      <c r="S3709" s="24">
        <v>9.5</v>
      </c>
      <c r="T3709" s="24">
        <v>7.6</v>
      </c>
      <c r="U3709" t="s">
        <v>12</v>
      </c>
      <c r="V3709" s="14" t="str">
        <f>VLOOKUP($U3709,look_up!$A$2:J3735,2,FALSE)</f>
        <v>Poliqueta</v>
      </c>
      <c r="W3709" s="14" t="str">
        <f>VLOOKUP($U3709,look_up!$A$2:K3735,3,FALSE)</f>
        <v>Family</v>
      </c>
      <c r="X3709" s="14" t="str">
        <f>VLOOKUP($U3709,look_up!$A$2:L3735,4,FALSE)</f>
        <v>NA</v>
      </c>
      <c r="Y3709" s="14" t="str">
        <f>VLOOKUP($U3709,look_up!A$2:K3735,5,FALSE)</f>
        <v>Animalia</v>
      </c>
      <c r="Z3709" s="14" t="str">
        <f>VLOOKUP($U3709,look_up!A$2:L3735,6,FALSE)</f>
        <v>Annelida</v>
      </c>
      <c r="AA3709" s="14" t="str">
        <f>VLOOKUP($U3709,look_up!A$2:M3735,7,FALSE)</f>
        <v>Polychaeta</v>
      </c>
      <c r="AB3709" s="14" t="str">
        <f>VLOOKUP($U3709,look_up!$A$2:P3735,8,FALSE)</f>
        <v>Sabellida</v>
      </c>
      <c r="AC3709" s="14" t="str">
        <f>VLOOKUP($U3709,look_up!$A$2:Q3735,9,FALSE)</f>
        <v>Serpulidae</v>
      </c>
      <c r="AD3709" s="14">
        <f>VLOOKUP($U3709,look_up!A$2:P3735,10,FALSE)</f>
        <v>988</v>
      </c>
      <c r="AE3709" s="16">
        <v>0</v>
      </c>
      <c r="AF3709" s="24" t="s">
        <v>216</v>
      </c>
      <c r="AG3709">
        <v>40</v>
      </c>
      <c r="AH3709" s="16" t="s">
        <v>301</v>
      </c>
      <c r="AI3709" s="16" t="s">
        <v>11</v>
      </c>
      <c r="AJ3709" s="16" t="s">
        <v>214</v>
      </c>
      <c r="AK3709" s="16" t="s">
        <v>12</v>
      </c>
      <c r="AL3709" s="16">
        <v>0</v>
      </c>
    </row>
    <row r="3710" spans="1:38" x14ac:dyDescent="0.3">
      <c r="A3710" s="24" t="s">
        <v>0</v>
      </c>
      <c r="B3710" t="s">
        <v>267</v>
      </c>
      <c r="C3710" t="s">
        <v>283</v>
      </c>
      <c r="D3710">
        <v>-27.27486</v>
      </c>
      <c r="E3710">
        <v>-48.36674</v>
      </c>
      <c r="F3710" s="24" t="s">
        <v>2</v>
      </c>
      <c r="G3710" s="24" t="s">
        <v>3</v>
      </c>
      <c r="H3710" s="25">
        <v>42396</v>
      </c>
      <c r="I3710" s="12" t="s">
        <v>282</v>
      </c>
      <c r="J3710" s="12" t="s">
        <v>270</v>
      </c>
      <c r="K3710" s="12" t="s">
        <v>292</v>
      </c>
      <c r="L3710" s="24" t="s">
        <v>96</v>
      </c>
      <c r="M3710" s="24" t="s">
        <v>313</v>
      </c>
      <c r="N3710" t="s">
        <v>85</v>
      </c>
      <c r="O3710" s="24">
        <v>2</v>
      </c>
      <c r="P3710">
        <v>10</v>
      </c>
      <c r="Q3710">
        <v>10</v>
      </c>
      <c r="R3710">
        <v>23</v>
      </c>
      <c r="S3710" s="24">
        <v>9.5</v>
      </c>
      <c r="T3710" s="24">
        <v>7.6</v>
      </c>
      <c r="U3710" t="s">
        <v>12</v>
      </c>
      <c r="V3710" s="14" t="str">
        <f>VLOOKUP($U3710,look_up!$A$2:J3736,2,FALSE)</f>
        <v>Poliqueta</v>
      </c>
      <c r="W3710" s="14" t="str">
        <f>VLOOKUP($U3710,look_up!$A$2:K3736,3,FALSE)</f>
        <v>Family</v>
      </c>
      <c r="X3710" s="14" t="str">
        <f>VLOOKUP($U3710,look_up!$A$2:L3736,4,FALSE)</f>
        <v>NA</v>
      </c>
      <c r="Y3710" s="14" t="str">
        <f>VLOOKUP($U3710,look_up!A$2:K3736,5,FALSE)</f>
        <v>Animalia</v>
      </c>
      <c r="Z3710" s="14" t="str">
        <f>VLOOKUP($U3710,look_up!A$2:L3736,6,FALSE)</f>
        <v>Annelida</v>
      </c>
      <c r="AA3710" s="14" t="str">
        <f>VLOOKUP($U3710,look_up!A$2:M3736,7,FALSE)</f>
        <v>Polychaeta</v>
      </c>
      <c r="AB3710" s="14" t="str">
        <f>VLOOKUP($U3710,look_up!$A$2:P3736,8,FALSE)</f>
        <v>Sabellida</v>
      </c>
      <c r="AC3710" s="14" t="str">
        <f>VLOOKUP($U3710,look_up!$A$2:Q3736,9,FALSE)</f>
        <v>Serpulidae</v>
      </c>
      <c r="AD3710" s="14">
        <f>VLOOKUP($U3710,look_up!A$2:P3736,10,FALSE)</f>
        <v>988</v>
      </c>
      <c r="AE3710" s="16">
        <v>0</v>
      </c>
      <c r="AF3710" s="24" t="s">
        <v>216</v>
      </c>
      <c r="AG3710">
        <v>40</v>
      </c>
      <c r="AH3710" s="16" t="s">
        <v>301</v>
      </c>
      <c r="AI3710" s="16" t="s">
        <v>11</v>
      </c>
      <c r="AJ3710" s="16" t="s">
        <v>214</v>
      </c>
      <c r="AK3710" s="16" t="s">
        <v>12</v>
      </c>
      <c r="AL3710" s="16">
        <v>0</v>
      </c>
    </row>
    <row r="3711" spans="1:38" x14ac:dyDescent="0.3">
      <c r="A3711" s="24" t="s">
        <v>0</v>
      </c>
      <c r="B3711" t="s">
        <v>267</v>
      </c>
      <c r="C3711" t="s">
        <v>283</v>
      </c>
      <c r="D3711">
        <v>-27.27486</v>
      </c>
      <c r="E3711">
        <v>-48.36674</v>
      </c>
      <c r="F3711" s="24" t="s">
        <v>2</v>
      </c>
      <c r="G3711" s="24" t="s">
        <v>3</v>
      </c>
      <c r="H3711" s="25">
        <v>42396</v>
      </c>
      <c r="I3711" s="12" t="s">
        <v>282</v>
      </c>
      <c r="J3711" s="12" t="s">
        <v>270</v>
      </c>
      <c r="K3711" s="12" t="s">
        <v>292</v>
      </c>
      <c r="L3711" s="24" t="s">
        <v>96</v>
      </c>
      <c r="M3711" s="24" t="s">
        <v>313</v>
      </c>
      <c r="N3711" t="s">
        <v>85</v>
      </c>
      <c r="O3711" s="24">
        <v>3</v>
      </c>
      <c r="P3711">
        <v>10</v>
      </c>
      <c r="Q3711">
        <v>10</v>
      </c>
      <c r="R3711">
        <v>23</v>
      </c>
      <c r="S3711" s="24">
        <v>9.5</v>
      </c>
      <c r="T3711" s="24">
        <v>7.6</v>
      </c>
      <c r="U3711" t="s">
        <v>12</v>
      </c>
      <c r="V3711" s="14" t="str">
        <f>VLOOKUP($U3711,look_up!$A$2:J3737,2,FALSE)</f>
        <v>Poliqueta</v>
      </c>
      <c r="W3711" s="14" t="str">
        <f>VLOOKUP($U3711,look_up!$A$2:K3737,3,FALSE)</f>
        <v>Family</v>
      </c>
      <c r="X3711" s="14" t="str">
        <f>VLOOKUP($U3711,look_up!$A$2:L3737,4,FALSE)</f>
        <v>NA</v>
      </c>
      <c r="Y3711" s="14" t="str">
        <f>VLOOKUP($U3711,look_up!A$2:K3737,5,FALSE)</f>
        <v>Animalia</v>
      </c>
      <c r="Z3711" s="14" t="str">
        <f>VLOOKUP($U3711,look_up!A$2:L3737,6,FALSE)</f>
        <v>Annelida</v>
      </c>
      <c r="AA3711" s="14" t="str">
        <f>VLOOKUP($U3711,look_up!A$2:M3737,7,FALSE)</f>
        <v>Polychaeta</v>
      </c>
      <c r="AB3711" s="14" t="str">
        <f>VLOOKUP($U3711,look_up!$A$2:P3737,8,FALSE)</f>
        <v>Sabellida</v>
      </c>
      <c r="AC3711" s="14" t="str">
        <f>VLOOKUP($U3711,look_up!$A$2:Q3737,9,FALSE)</f>
        <v>Serpulidae</v>
      </c>
      <c r="AD3711" s="14">
        <f>VLOOKUP($U3711,look_up!A$2:P3737,10,FALSE)</f>
        <v>988</v>
      </c>
      <c r="AE3711" s="16">
        <v>0</v>
      </c>
      <c r="AF3711" s="24" t="s">
        <v>216</v>
      </c>
      <c r="AG3711">
        <v>40</v>
      </c>
      <c r="AH3711" s="16" t="s">
        <v>301</v>
      </c>
      <c r="AI3711" s="16" t="s">
        <v>11</v>
      </c>
      <c r="AJ3711" s="16" t="s">
        <v>214</v>
      </c>
      <c r="AK3711" s="16" t="s">
        <v>12</v>
      </c>
      <c r="AL3711" s="16">
        <v>0</v>
      </c>
    </row>
    <row r="3712" spans="1:38" x14ac:dyDescent="0.3">
      <c r="A3712" s="24" t="s">
        <v>0</v>
      </c>
      <c r="B3712" t="s">
        <v>19</v>
      </c>
      <c r="C3712" t="s">
        <v>284</v>
      </c>
      <c r="D3712">
        <v>-27.278230000000001</v>
      </c>
      <c r="E3712">
        <v>-48.375419999999998</v>
      </c>
      <c r="F3712" s="24" t="s">
        <v>2</v>
      </c>
      <c r="G3712" s="24" t="s">
        <v>3</v>
      </c>
      <c r="H3712" s="25">
        <v>42402</v>
      </c>
      <c r="I3712" s="12" t="s">
        <v>245</v>
      </c>
      <c r="J3712" s="12" t="s">
        <v>245</v>
      </c>
      <c r="K3712" s="12" t="s">
        <v>292</v>
      </c>
      <c r="L3712" s="24" t="s">
        <v>96</v>
      </c>
      <c r="M3712" s="24" t="s">
        <v>313</v>
      </c>
      <c r="N3712" t="s">
        <v>85</v>
      </c>
      <c r="O3712" s="24">
        <v>1</v>
      </c>
      <c r="P3712">
        <v>5</v>
      </c>
      <c r="Q3712">
        <v>5</v>
      </c>
      <c r="R3712">
        <v>23</v>
      </c>
      <c r="S3712" s="24">
        <v>6.7</v>
      </c>
      <c r="T3712" s="24">
        <v>7</v>
      </c>
      <c r="U3712" t="s">
        <v>12</v>
      </c>
      <c r="V3712" s="14" t="str">
        <f>VLOOKUP($U3712,look_up!$A$2:J3738,2,FALSE)</f>
        <v>Poliqueta</v>
      </c>
      <c r="W3712" s="14" t="str">
        <f>VLOOKUP($U3712,look_up!$A$2:K3738,3,FALSE)</f>
        <v>Family</v>
      </c>
      <c r="X3712" s="14" t="str">
        <f>VLOOKUP($U3712,look_up!$A$2:L3738,4,FALSE)</f>
        <v>NA</v>
      </c>
      <c r="Y3712" s="14" t="str">
        <f>VLOOKUP($U3712,look_up!A$2:K3738,5,FALSE)</f>
        <v>Animalia</v>
      </c>
      <c r="Z3712" s="14" t="str">
        <f>VLOOKUP($U3712,look_up!A$2:L3738,6,FALSE)</f>
        <v>Annelida</v>
      </c>
      <c r="AA3712" s="14" t="str">
        <f>VLOOKUP($U3712,look_up!A$2:M3738,7,FALSE)</f>
        <v>Polychaeta</v>
      </c>
      <c r="AB3712" s="14" t="str">
        <f>VLOOKUP($U3712,look_up!$A$2:P3738,8,FALSE)</f>
        <v>Sabellida</v>
      </c>
      <c r="AC3712" s="14" t="str">
        <f>VLOOKUP($U3712,look_up!$A$2:Q3738,9,FALSE)</f>
        <v>Serpulidae</v>
      </c>
      <c r="AD3712" s="14">
        <f>VLOOKUP($U3712,look_up!A$2:P3738,10,FALSE)</f>
        <v>988</v>
      </c>
      <c r="AE3712" s="16">
        <v>0</v>
      </c>
      <c r="AF3712" s="24" t="s">
        <v>216</v>
      </c>
      <c r="AG3712">
        <v>40</v>
      </c>
      <c r="AH3712" s="16" t="s">
        <v>301</v>
      </c>
      <c r="AI3712" s="16" t="s">
        <v>11</v>
      </c>
      <c r="AJ3712" s="16" t="s">
        <v>214</v>
      </c>
      <c r="AK3712" s="16" t="s">
        <v>12</v>
      </c>
      <c r="AL3712" s="16">
        <v>0</v>
      </c>
    </row>
    <row r="3713" spans="1:38" x14ac:dyDescent="0.3">
      <c r="A3713" s="24" t="s">
        <v>0</v>
      </c>
      <c r="B3713" t="s">
        <v>19</v>
      </c>
      <c r="C3713" t="s">
        <v>284</v>
      </c>
      <c r="D3713">
        <v>-27.278230000000001</v>
      </c>
      <c r="E3713">
        <v>-48.375419999999998</v>
      </c>
      <c r="F3713" s="24" t="s">
        <v>2</v>
      </c>
      <c r="G3713" s="24" t="s">
        <v>3</v>
      </c>
      <c r="H3713" s="25">
        <v>42402</v>
      </c>
      <c r="I3713" s="12" t="s">
        <v>245</v>
      </c>
      <c r="J3713" s="12" t="s">
        <v>245</v>
      </c>
      <c r="K3713" s="12" t="s">
        <v>292</v>
      </c>
      <c r="L3713" s="24" t="s">
        <v>96</v>
      </c>
      <c r="M3713" s="24" t="s">
        <v>313</v>
      </c>
      <c r="N3713" t="s">
        <v>85</v>
      </c>
      <c r="O3713" s="24">
        <v>2</v>
      </c>
      <c r="P3713">
        <v>5</v>
      </c>
      <c r="Q3713">
        <v>5</v>
      </c>
      <c r="R3713">
        <v>23</v>
      </c>
      <c r="S3713" s="24">
        <v>6.7</v>
      </c>
      <c r="T3713" s="24">
        <v>7</v>
      </c>
      <c r="U3713" t="s">
        <v>12</v>
      </c>
      <c r="V3713" s="14" t="str">
        <f>VLOOKUP($U3713,look_up!$A$2:J3739,2,FALSE)</f>
        <v>Poliqueta</v>
      </c>
      <c r="W3713" s="14" t="str">
        <f>VLOOKUP($U3713,look_up!$A$2:K3739,3,FALSE)</f>
        <v>Family</v>
      </c>
      <c r="X3713" s="14" t="str">
        <f>VLOOKUP($U3713,look_up!$A$2:L3739,4,FALSE)</f>
        <v>NA</v>
      </c>
      <c r="Y3713" s="14" t="str">
        <f>VLOOKUP($U3713,look_up!A$2:K3739,5,FALSE)</f>
        <v>Animalia</v>
      </c>
      <c r="Z3713" s="14" t="str">
        <f>VLOOKUP($U3713,look_up!A$2:L3739,6,FALSE)</f>
        <v>Annelida</v>
      </c>
      <c r="AA3713" s="14" t="str">
        <f>VLOOKUP($U3713,look_up!A$2:M3739,7,FALSE)</f>
        <v>Polychaeta</v>
      </c>
      <c r="AB3713" s="14" t="str">
        <f>VLOOKUP($U3713,look_up!$A$2:P3739,8,FALSE)</f>
        <v>Sabellida</v>
      </c>
      <c r="AC3713" s="14" t="str">
        <f>VLOOKUP($U3713,look_up!$A$2:Q3739,9,FALSE)</f>
        <v>Serpulidae</v>
      </c>
      <c r="AD3713" s="14">
        <f>VLOOKUP($U3713,look_up!A$2:P3739,10,FALSE)</f>
        <v>988</v>
      </c>
      <c r="AE3713" s="16">
        <v>0</v>
      </c>
      <c r="AF3713" s="24" t="s">
        <v>216</v>
      </c>
      <c r="AG3713">
        <v>40</v>
      </c>
      <c r="AH3713" s="16" t="s">
        <v>301</v>
      </c>
      <c r="AI3713" s="16" t="s">
        <v>11</v>
      </c>
      <c r="AJ3713" s="16" t="s">
        <v>214</v>
      </c>
      <c r="AK3713" s="16" t="s">
        <v>12</v>
      </c>
      <c r="AL3713" s="16">
        <v>0</v>
      </c>
    </row>
    <row r="3714" spans="1:38" x14ac:dyDescent="0.3">
      <c r="A3714" s="24" t="s">
        <v>0</v>
      </c>
      <c r="B3714" t="s">
        <v>19</v>
      </c>
      <c r="C3714" t="s">
        <v>284</v>
      </c>
      <c r="D3714">
        <v>-27.278230000000001</v>
      </c>
      <c r="E3714">
        <v>-48.375419999999998</v>
      </c>
      <c r="F3714" s="24" t="s">
        <v>2</v>
      </c>
      <c r="G3714" s="24" t="s">
        <v>3</v>
      </c>
      <c r="H3714" s="25">
        <v>42402</v>
      </c>
      <c r="I3714" s="12" t="s">
        <v>245</v>
      </c>
      <c r="J3714" s="12" t="s">
        <v>245</v>
      </c>
      <c r="K3714" s="12" t="s">
        <v>292</v>
      </c>
      <c r="L3714" s="24" t="s">
        <v>96</v>
      </c>
      <c r="M3714" s="24" t="s">
        <v>313</v>
      </c>
      <c r="N3714" t="s">
        <v>85</v>
      </c>
      <c r="O3714" s="24">
        <v>3</v>
      </c>
      <c r="P3714">
        <v>5</v>
      </c>
      <c r="Q3714">
        <v>5</v>
      </c>
      <c r="R3714">
        <v>23</v>
      </c>
      <c r="S3714" s="24">
        <v>6.7</v>
      </c>
      <c r="T3714" s="24">
        <v>7</v>
      </c>
      <c r="U3714" t="s">
        <v>12</v>
      </c>
      <c r="V3714" s="14" t="str">
        <f>VLOOKUP($U3714,look_up!$A$2:J3740,2,FALSE)</f>
        <v>Poliqueta</v>
      </c>
      <c r="W3714" s="14" t="str">
        <f>VLOOKUP($U3714,look_up!$A$2:K3740,3,FALSE)</f>
        <v>Family</v>
      </c>
      <c r="X3714" s="14" t="str">
        <f>VLOOKUP($U3714,look_up!$A$2:L3740,4,FALSE)</f>
        <v>NA</v>
      </c>
      <c r="Y3714" s="14" t="str">
        <f>VLOOKUP($U3714,look_up!A$2:K3740,5,FALSE)</f>
        <v>Animalia</v>
      </c>
      <c r="Z3714" s="14" t="str">
        <f>VLOOKUP($U3714,look_up!A$2:L3740,6,FALSE)</f>
        <v>Annelida</v>
      </c>
      <c r="AA3714" s="14" t="str">
        <f>VLOOKUP($U3714,look_up!A$2:M3740,7,FALSE)</f>
        <v>Polychaeta</v>
      </c>
      <c r="AB3714" s="14" t="str">
        <f>VLOOKUP($U3714,look_up!$A$2:P3740,8,FALSE)</f>
        <v>Sabellida</v>
      </c>
      <c r="AC3714" s="14" t="str">
        <f>VLOOKUP($U3714,look_up!$A$2:Q3740,9,FALSE)</f>
        <v>Serpulidae</v>
      </c>
      <c r="AD3714" s="14">
        <f>VLOOKUP($U3714,look_up!A$2:P3740,10,FALSE)</f>
        <v>988</v>
      </c>
      <c r="AE3714" s="16">
        <v>0</v>
      </c>
      <c r="AF3714" s="24" t="s">
        <v>216</v>
      </c>
      <c r="AG3714">
        <v>40</v>
      </c>
      <c r="AH3714" s="16" t="s">
        <v>301</v>
      </c>
      <c r="AI3714" s="16" t="s">
        <v>11</v>
      </c>
      <c r="AJ3714" s="16" t="s">
        <v>214</v>
      </c>
      <c r="AK3714" s="16" t="s">
        <v>12</v>
      </c>
      <c r="AL3714" s="16">
        <v>0</v>
      </c>
    </row>
    <row r="3715" spans="1:38" x14ac:dyDescent="0.3">
      <c r="A3715" s="24" t="s">
        <v>0</v>
      </c>
      <c r="B3715" t="s">
        <v>19</v>
      </c>
      <c r="C3715" t="s">
        <v>284</v>
      </c>
      <c r="D3715">
        <v>-27.278230000000001</v>
      </c>
      <c r="E3715">
        <v>-48.375419999999998</v>
      </c>
      <c r="F3715" s="24" t="s">
        <v>2</v>
      </c>
      <c r="G3715" s="24" t="s">
        <v>3</v>
      </c>
      <c r="H3715" s="25">
        <v>42402</v>
      </c>
      <c r="I3715" s="12" t="s">
        <v>245</v>
      </c>
      <c r="J3715" s="12" t="s">
        <v>245</v>
      </c>
      <c r="K3715" s="12" t="s">
        <v>292</v>
      </c>
      <c r="L3715" s="24" t="s">
        <v>96</v>
      </c>
      <c r="M3715" s="24" t="s">
        <v>313</v>
      </c>
      <c r="N3715" t="s">
        <v>86</v>
      </c>
      <c r="O3715" s="24">
        <v>1</v>
      </c>
      <c r="P3715">
        <v>6</v>
      </c>
      <c r="Q3715">
        <v>6</v>
      </c>
      <c r="R3715">
        <v>23</v>
      </c>
      <c r="S3715" s="24">
        <v>6.7</v>
      </c>
      <c r="T3715" s="24">
        <v>5</v>
      </c>
      <c r="U3715" t="s">
        <v>12</v>
      </c>
      <c r="V3715" s="14" t="str">
        <f>VLOOKUP($U3715,look_up!$A$2:J3741,2,FALSE)</f>
        <v>Poliqueta</v>
      </c>
      <c r="W3715" s="14" t="str">
        <f>VLOOKUP($U3715,look_up!$A$2:K3741,3,FALSE)</f>
        <v>Family</v>
      </c>
      <c r="X3715" s="14" t="str">
        <f>VLOOKUP($U3715,look_up!$A$2:L3741,4,FALSE)</f>
        <v>NA</v>
      </c>
      <c r="Y3715" s="14" t="str">
        <f>VLOOKUP($U3715,look_up!A$2:K3741,5,FALSE)</f>
        <v>Animalia</v>
      </c>
      <c r="Z3715" s="14" t="str">
        <f>VLOOKUP($U3715,look_up!A$2:L3741,6,FALSE)</f>
        <v>Annelida</v>
      </c>
      <c r="AA3715" s="14" t="str">
        <f>VLOOKUP($U3715,look_up!A$2:M3741,7,FALSE)</f>
        <v>Polychaeta</v>
      </c>
      <c r="AB3715" s="14" t="str">
        <f>VLOOKUP($U3715,look_up!$A$2:P3741,8,FALSE)</f>
        <v>Sabellida</v>
      </c>
      <c r="AC3715" s="14" t="str">
        <f>VLOOKUP($U3715,look_up!$A$2:Q3741,9,FALSE)</f>
        <v>Serpulidae</v>
      </c>
      <c r="AD3715" s="14">
        <f>VLOOKUP($U3715,look_up!A$2:P3741,10,FALSE)</f>
        <v>988</v>
      </c>
      <c r="AE3715" s="16">
        <v>0</v>
      </c>
      <c r="AF3715" s="24" t="s">
        <v>216</v>
      </c>
      <c r="AG3715">
        <v>40</v>
      </c>
      <c r="AH3715" s="16" t="s">
        <v>301</v>
      </c>
      <c r="AI3715" s="16" t="s">
        <v>11</v>
      </c>
      <c r="AJ3715" s="16" t="s">
        <v>214</v>
      </c>
      <c r="AK3715" s="16" t="s">
        <v>12</v>
      </c>
      <c r="AL3715" s="16">
        <v>0</v>
      </c>
    </row>
    <row r="3716" spans="1:38" x14ac:dyDescent="0.3">
      <c r="A3716" s="24" t="s">
        <v>0</v>
      </c>
      <c r="B3716" t="s">
        <v>19</v>
      </c>
      <c r="C3716" t="s">
        <v>284</v>
      </c>
      <c r="D3716">
        <v>-27.278230000000001</v>
      </c>
      <c r="E3716">
        <v>-48.375419999999998</v>
      </c>
      <c r="F3716" s="24" t="s">
        <v>2</v>
      </c>
      <c r="G3716" s="24" t="s">
        <v>3</v>
      </c>
      <c r="H3716" s="25">
        <v>42402</v>
      </c>
      <c r="I3716" s="12" t="s">
        <v>245</v>
      </c>
      <c r="J3716" s="12" t="s">
        <v>245</v>
      </c>
      <c r="K3716" s="12" t="s">
        <v>292</v>
      </c>
      <c r="L3716" s="24" t="s">
        <v>96</v>
      </c>
      <c r="M3716" s="24" t="s">
        <v>313</v>
      </c>
      <c r="N3716" t="s">
        <v>86</v>
      </c>
      <c r="O3716" s="24">
        <v>2</v>
      </c>
      <c r="P3716">
        <v>6</v>
      </c>
      <c r="Q3716">
        <v>6</v>
      </c>
      <c r="R3716">
        <v>23</v>
      </c>
      <c r="S3716" s="24">
        <v>6.7</v>
      </c>
      <c r="T3716" s="24">
        <v>5</v>
      </c>
      <c r="U3716" t="s">
        <v>12</v>
      </c>
      <c r="V3716" s="14" t="str">
        <f>VLOOKUP($U3716,look_up!$A$2:J3742,2,FALSE)</f>
        <v>Poliqueta</v>
      </c>
      <c r="W3716" s="14" t="str">
        <f>VLOOKUP($U3716,look_up!$A$2:K3742,3,FALSE)</f>
        <v>Family</v>
      </c>
      <c r="X3716" s="14" t="str">
        <f>VLOOKUP($U3716,look_up!$A$2:L3742,4,FALSE)</f>
        <v>NA</v>
      </c>
      <c r="Y3716" s="14" t="str">
        <f>VLOOKUP($U3716,look_up!A$2:K3742,5,FALSE)</f>
        <v>Animalia</v>
      </c>
      <c r="Z3716" s="14" t="str">
        <f>VLOOKUP($U3716,look_up!A$2:L3742,6,FALSE)</f>
        <v>Annelida</v>
      </c>
      <c r="AA3716" s="14" t="str">
        <f>VLOOKUP($U3716,look_up!A$2:M3742,7,FALSE)</f>
        <v>Polychaeta</v>
      </c>
      <c r="AB3716" s="14" t="str">
        <f>VLOOKUP($U3716,look_up!$A$2:P3742,8,FALSE)</f>
        <v>Sabellida</v>
      </c>
      <c r="AC3716" s="14" t="str">
        <f>VLOOKUP($U3716,look_up!$A$2:Q3742,9,FALSE)</f>
        <v>Serpulidae</v>
      </c>
      <c r="AD3716" s="14">
        <f>VLOOKUP($U3716,look_up!A$2:P3742,10,FALSE)</f>
        <v>988</v>
      </c>
      <c r="AE3716" s="16">
        <v>0</v>
      </c>
      <c r="AF3716" s="24" t="s">
        <v>216</v>
      </c>
      <c r="AG3716">
        <v>40</v>
      </c>
      <c r="AH3716" s="16" t="s">
        <v>301</v>
      </c>
      <c r="AI3716" s="16" t="s">
        <v>11</v>
      </c>
      <c r="AJ3716" s="16" t="s">
        <v>214</v>
      </c>
      <c r="AK3716" s="16" t="s">
        <v>12</v>
      </c>
      <c r="AL3716" s="16">
        <v>0</v>
      </c>
    </row>
    <row r="3717" spans="1:38" x14ac:dyDescent="0.3">
      <c r="A3717" s="24" t="s">
        <v>0</v>
      </c>
      <c r="B3717" t="s">
        <v>19</v>
      </c>
      <c r="C3717" t="s">
        <v>284</v>
      </c>
      <c r="D3717">
        <v>-27.278230000000001</v>
      </c>
      <c r="E3717">
        <v>-48.375419999999998</v>
      </c>
      <c r="F3717" s="24" t="s">
        <v>2</v>
      </c>
      <c r="G3717" s="24" t="s">
        <v>3</v>
      </c>
      <c r="H3717" s="25">
        <v>42402</v>
      </c>
      <c r="I3717" s="12" t="s">
        <v>245</v>
      </c>
      <c r="J3717" s="12" t="s">
        <v>245</v>
      </c>
      <c r="K3717" s="12" t="s">
        <v>292</v>
      </c>
      <c r="L3717" s="24" t="s">
        <v>96</v>
      </c>
      <c r="M3717" s="24" t="s">
        <v>313</v>
      </c>
      <c r="N3717" t="s">
        <v>86</v>
      </c>
      <c r="O3717" s="24">
        <v>3</v>
      </c>
      <c r="P3717">
        <v>6</v>
      </c>
      <c r="Q3717">
        <v>6</v>
      </c>
      <c r="R3717">
        <v>23</v>
      </c>
      <c r="S3717" s="24">
        <v>6.7</v>
      </c>
      <c r="T3717" s="24">
        <v>5</v>
      </c>
      <c r="U3717" t="s">
        <v>12</v>
      </c>
      <c r="V3717" s="14" t="str">
        <f>VLOOKUP($U3717,look_up!$A$2:J3743,2,FALSE)</f>
        <v>Poliqueta</v>
      </c>
      <c r="W3717" s="14" t="str">
        <f>VLOOKUP($U3717,look_up!$A$2:K3743,3,FALSE)</f>
        <v>Family</v>
      </c>
      <c r="X3717" s="14" t="str">
        <f>VLOOKUP($U3717,look_up!$A$2:L3743,4,FALSE)</f>
        <v>NA</v>
      </c>
      <c r="Y3717" s="14" t="str">
        <f>VLOOKUP($U3717,look_up!A$2:K3743,5,FALSE)</f>
        <v>Animalia</v>
      </c>
      <c r="Z3717" s="14" t="str">
        <f>VLOOKUP($U3717,look_up!A$2:L3743,6,FALSE)</f>
        <v>Annelida</v>
      </c>
      <c r="AA3717" s="14" t="str">
        <f>VLOOKUP($U3717,look_up!A$2:M3743,7,FALSE)</f>
        <v>Polychaeta</v>
      </c>
      <c r="AB3717" s="14" t="str">
        <f>VLOOKUP($U3717,look_up!$A$2:P3743,8,FALSE)</f>
        <v>Sabellida</v>
      </c>
      <c r="AC3717" s="14" t="str">
        <f>VLOOKUP($U3717,look_up!$A$2:Q3743,9,FALSE)</f>
        <v>Serpulidae</v>
      </c>
      <c r="AD3717" s="14">
        <f>VLOOKUP($U3717,look_up!A$2:P3743,10,FALSE)</f>
        <v>988</v>
      </c>
      <c r="AE3717" s="16">
        <v>0</v>
      </c>
      <c r="AF3717" s="24" t="s">
        <v>216</v>
      </c>
      <c r="AG3717">
        <v>40</v>
      </c>
      <c r="AH3717" s="16" t="s">
        <v>301</v>
      </c>
      <c r="AI3717" s="16" t="s">
        <v>11</v>
      </c>
      <c r="AJ3717" s="16" t="s">
        <v>214</v>
      </c>
      <c r="AK3717" s="16" t="s">
        <v>12</v>
      </c>
      <c r="AL3717" s="16">
        <v>0</v>
      </c>
    </row>
    <row r="3718" spans="1:38" x14ac:dyDescent="0.3">
      <c r="A3718" s="24" t="s">
        <v>0</v>
      </c>
      <c r="B3718" t="s">
        <v>267</v>
      </c>
      <c r="C3718" t="s">
        <v>312</v>
      </c>
      <c r="D3718">
        <v>-27.180980000000002</v>
      </c>
      <c r="E3718">
        <v>-48.409959999999998</v>
      </c>
      <c r="F3718" s="24" t="s">
        <v>2</v>
      </c>
      <c r="G3718" s="24" t="s">
        <v>3</v>
      </c>
      <c r="H3718" s="25">
        <v>42397</v>
      </c>
      <c r="I3718" s="12" t="s">
        <v>288</v>
      </c>
      <c r="J3718" s="12" t="s">
        <v>270</v>
      </c>
      <c r="K3718" s="12" t="s">
        <v>292</v>
      </c>
      <c r="L3718" s="24" t="s">
        <v>96</v>
      </c>
      <c r="M3718" s="24" t="s">
        <v>313</v>
      </c>
      <c r="N3718" t="s">
        <v>85</v>
      </c>
      <c r="O3718" s="24">
        <v>1</v>
      </c>
      <c r="P3718">
        <v>5</v>
      </c>
      <c r="Q3718">
        <v>5</v>
      </c>
      <c r="R3718">
        <v>23</v>
      </c>
      <c r="S3718" s="24">
        <v>8</v>
      </c>
      <c r="T3718" s="24">
        <v>8.4</v>
      </c>
      <c r="U3718" t="s">
        <v>12</v>
      </c>
      <c r="V3718" s="14" t="str">
        <f>VLOOKUP($U3718,look_up!$A$2:J3744,2,FALSE)</f>
        <v>Poliqueta</v>
      </c>
      <c r="W3718" s="14" t="str">
        <f>VLOOKUP($U3718,look_up!$A$2:K3744,3,FALSE)</f>
        <v>Family</v>
      </c>
      <c r="X3718" s="14" t="str">
        <f>VLOOKUP($U3718,look_up!$A$2:L3744,4,FALSE)</f>
        <v>NA</v>
      </c>
      <c r="Y3718" s="14" t="str">
        <f>VLOOKUP($U3718,look_up!A$2:K3744,5,FALSE)</f>
        <v>Animalia</v>
      </c>
      <c r="Z3718" s="14" t="str">
        <f>VLOOKUP($U3718,look_up!A$2:L3744,6,FALSE)</f>
        <v>Annelida</v>
      </c>
      <c r="AA3718" s="14" t="str">
        <f>VLOOKUP($U3718,look_up!A$2:M3744,7,FALSE)</f>
        <v>Polychaeta</v>
      </c>
      <c r="AB3718" s="14" t="str">
        <f>VLOOKUP($U3718,look_up!$A$2:P3744,8,FALSE)</f>
        <v>Sabellida</v>
      </c>
      <c r="AC3718" s="14" t="str">
        <f>VLOOKUP($U3718,look_up!$A$2:Q3744,9,FALSE)</f>
        <v>Serpulidae</v>
      </c>
      <c r="AD3718" s="14">
        <f>VLOOKUP($U3718,look_up!A$2:P3744,10,FALSE)</f>
        <v>988</v>
      </c>
      <c r="AE3718" s="16">
        <v>0</v>
      </c>
      <c r="AF3718" s="24" t="s">
        <v>216</v>
      </c>
      <c r="AG3718">
        <v>40</v>
      </c>
      <c r="AH3718" s="16" t="s">
        <v>301</v>
      </c>
      <c r="AI3718" s="16" t="s">
        <v>11</v>
      </c>
      <c r="AJ3718" s="16" t="s">
        <v>214</v>
      </c>
      <c r="AK3718" s="16" t="s">
        <v>12</v>
      </c>
      <c r="AL3718" s="16">
        <v>0</v>
      </c>
    </row>
    <row r="3719" spans="1:38" x14ac:dyDescent="0.3">
      <c r="A3719" s="24" t="s">
        <v>0</v>
      </c>
      <c r="B3719" t="s">
        <v>267</v>
      </c>
      <c r="C3719" t="s">
        <v>312</v>
      </c>
      <c r="D3719">
        <v>-27.180980000000002</v>
      </c>
      <c r="E3719">
        <v>-48.409959999999998</v>
      </c>
      <c r="F3719" s="24" t="s">
        <v>2</v>
      </c>
      <c r="G3719" s="24" t="s">
        <v>3</v>
      </c>
      <c r="H3719" s="25">
        <v>42397</v>
      </c>
      <c r="I3719" s="12" t="s">
        <v>288</v>
      </c>
      <c r="J3719" s="12" t="s">
        <v>270</v>
      </c>
      <c r="K3719" s="12" t="s">
        <v>292</v>
      </c>
      <c r="L3719" s="24" t="s">
        <v>96</v>
      </c>
      <c r="M3719" s="24" t="s">
        <v>313</v>
      </c>
      <c r="N3719" t="s">
        <v>85</v>
      </c>
      <c r="O3719" s="24">
        <v>2</v>
      </c>
      <c r="P3719">
        <v>5</v>
      </c>
      <c r="Q3719">
        <v>5</v>
      </c>
      <c r="R3719">
        <v>23</v>
      </c>
      <c r="S3719" s="24">
        <v>8</v>
      </c>
      <c r="T3719" s="24">
        <v>8.4</v>
      </c>
      <c r="U3719" t="s">
        <v>12</v>
      </c>
      <c r="V3719" s="14" t="str">
        <f>VLOOKUP($U3719,look_up!$A$2:J3745,2,FALSE)</f>
        <v>Poliqueta</v>
      </c>
      <c r="W3719" s="14" t="str">
        <f>VLOOKUP($U3719,look_up!$A$2:K3745,3,FALSE)</f>
        <v>Family</v>
      </c>
      <c r="X3719" s="14" t="str">
        <f>VLOOKUP($U3719,look_up!$A$2:L3745,4,FALSE)</f>
        <v>NA</v>
      </c>
      <c r="Y3719" s="14" t="str">
        <f>VLOOKUP($U3719,look_up!A$2:K3745,5,FALSE)</f>
        <v>Animalia</v>
      </c>
      <c r="Z3719" s="14" t="str">
        <f>VLOOKUP($U3719,look_up!A$2:L3745,6,FALSE)</f>
        <v>Annelida</v>
      </c>
      <c r="AA3719" s="14" t="str">
        <f>VLOOKUP($U3719,look_up!A$2:M3745,7,FALSE)</f>
        <v>Polychaeta</v>
      </c>
      <c r="AB3719" s="14" t="str">
        <f>VLOOKUP($U3719,look_up!$A$2:P3745,8,FALSE)</f>
        <v>Sabellida</v>
      </c>
      <c r="AC3719" s="14" t="str">
        <f>VLOOKUP($U3719,look_up!$A$2:Q3745,9,FALSE)</f>
        <v>Serpulidae</v>
      </c>
      <c r="AD3719" s="14">
        <f>VLOOKUP($U3719,look_up!A$2:P3745,10,FALSE)</f>
        <v>988</v>
      </c>
      <c r="AE3719" s="16">
        <v>0</v>
      </c>
      <c r="AF3719" s="24" t="s">
        <v>216</v>
      </c>
      <c r="AG3719">
        <v>40</v>
      </c>
      <c r="AH3719" s="16" t="s">
        <v>301</v>
      </c>
      <c r="AI3719" s="16" t="s">
        <v>11</v>
      </c>
      <c r="AJ3719" s="16" t="s">
        <v>214</v>
      </c>
      <c r="AK3719" s="16" t="s">
        <v>12</v>
      </c>
      <c r="AL3719" s="16">
        <v>0</v>
      </c>
    </row>
    <row r="3720" spans="1:38" x14ac:dyDescent="0.3">
      <c r="A3720" s="24" t="s">
        <v>0</v>
      </c>
      <c r="B3720" t="s">
        <v>267</v>
      </c>
      <c r="C3720" t="s">
        <v>312</v>
      </c>
      <c r="D3720">
        <v>-27.180980000000002</v>
      </c>
      <c r="E3720">
        <v>-48.409959999999998</v>
      </c>
      <c r="F3720" s="24" t="s">
        <v>2</v>
      </c>
      <c r="G3720" s="24" t="s">
        <v>3</v>
      </c>
      <c r="H3720" s="25">
        <v>42397</v>
      </c>
      <c r="I3720" s="12" t="s">
        <v>288</v>
      </c>
      <c r="J3720" s="12" t="s">
        <v>270</v>
      </c>
      <c r="K3720" s="12" t="s">
        <v>292</v>
      </c>
      <c r="L3720" s="24" t="s">
        <v>96</v>
      </c>
      <c r="M3720" s="24" t="s">
        <v>313</v>
      </c>
      <c r="N3720" t="s">
        <v>85</v>
      </c>
      <c r="O3720" s="24">
        <v>3</v>
      </c>
      <c r="P3720">
        <v>5</v>
      </c>
      <c r="Q3720">
        <v>5</v>
      </c>
      <c r="R3720">
        <v>23</v>
      </c>
      <c r="S3720" s="24">
        <v>8</v>
      </c>
      <c r="T3720" s="24">
        <v>8.4</v>
      </c>
      <c r="U3720" t="s">
        <v>12</v>
      </c>
      <c r="V3720" s="14" t="str">
        <f>VLOOKUP($U3720,look_up!$A$2:J3746,2,FALSE)</f>
        <v>Poliqueta</v>
      </c>
      <c r="W3720" s="14" t="str">
        <f>VLOOKUP($U3720,look_up!$A$2:K3746,3,FALSE)</f>
        <v>Family</v>
      </c>
      <c r="X3720" s="14" t="str">
        <f>VLOOKUP($U3720,look_up!$A$2:L3746,4,FALSE)</f>
        <v>NA</v>
      </c>
      <c r="Y3720" s="14" t="str">
        <f>VLOOKUP($U3720,look_up!A$2:K3746,5,FALSE)</f>
        <v>Animalia</v>
      </c>
      <c r="Z3720" s="14" t="str">
        <f>VLOOKUP($U3720,look_up!A$2:L3746,6,FALSE)</f>
        <v>Annelida</v>
      </c>
      <c r="AA3720" s="14" t="str">
        <f>VLOOKUP($U3720,look_up!A$2:M3746,7,FALSE)</f>
        <v>Polychaeta</v>
      </c>
      <c r="AB3720" s="14" t="str">
        <f>VLOOKUP($U3720,look_up!$A$2:P3746,8,FALSE)</f>
        <v>Sabellida</v>
      </c>
      <c r="AC3720" s="14" t="str">
        <f>VLOOKUP($U3720,look_up!$A$2:Q3746,9,FALSE)</f>
        <v>Serpulidae</v>
      </c>
      <c r="AD3720" s="14">
        <f>VLOOKUP($U3720,look_up!A$2:P3746,10,FALSE)</f>
        <v>988</v>
      </c>
      <c r="AE3720" s="16">
        <v>0</v>
      </c>
      <c r="AF3720" s="24" t="s">
        <v>216</v>
      </c>
      <c r="AG3720">
        <v>40</v>
      </c>
      <c r="AH3720" s="16" t="s">
        <v>301</v>
      </c>
      <c r="AI3720" s="16" t="s">
        <v>11</v>
      </c>
      <c r="AJ3720" s="16" t="s">
        <v>214</v>
      </c>
      <c r="AK3720" s="16" t="s">
        <v>12</v>
      </c>
      <c r="AL3720" s="16">
        <v>0</v>
      </c>
    </row>
    <row r="3721" spans="1:38" x14ac:dyDescent="0.3">
      <c r="A3721" s="24" t="s">
        <v>0</v>
      </c>
      <c r="B3721" t="s">
        <v>267</v>
      </c>
      <c r="C3721" t="s">
        <v>312</v>
      </c>
      <c r="D3721">
        <v>-27.180980000000002</v>
      </c>
      <c r="E3721">
        <v>-48.409959999999998</v>
      </c>
      <c r="F3721" s="24" t="s">
        <v>2</v>
      </c>
      <c r="G3721" s="24" t="s">
        <v>3</v>
      </c>
      <c r="H3721" s="25">
        <v>42372</v>
      </c>
      <c r="I3721" s="12" t="s">
        <v>100</v>
      </c>
      <c r="J3721" s="12" t="s">
        <v>270</v>
      </c>
      <c r="K3721" s="12" t="s">
        <v>292</v>
      </c>
      <c r="L3721" s="24" t="s">
        <v>96</v>
      </c>
      <c r="M3721" s="24" t="s">
        <v>313</v>
      </c>
      <c r="N3721" t="s">
        <v>173</v>
      </c>
      <c r="O3721" s="24">
        <v>1</v>
      </c>
      <c r="P3721">
        <v>10</v>
      </c>
      <c r="Q3721">
        <v>10</v>
      </c>
      <c r="R3721">
        <v>25</v>
      </c>
      <c r="S3721" s="24">
        <v>4.5</v>
      </c>
      <c r="T3721" s="24">
        <v>8</v>
      </c>
      <c r="U3721" t="s">
        <v>12</v>
      </c>
      <c r="V3721" s="14" t="str">
        <f>VLOOKUP($U3721,look_up!$A$2:J3747,2,FALSE)</f>
        <v>Poliqueta</v>
      </c>
      <c r="W3721" s="14" t="str">
        <f>VLOOKUP($U3721,look_up!$A$2:K3747,3,FALSE)</f>
        <v>Family</v>
      </c>
      <c r="X3721" s="14" t="str">
        <f>VLOOKUP($U3721,look_up!$A$2:L3747,4,FALSE)</f>
        <v>NA</v>
      </c>
      <c r="Y3721" s="14" t="str">
        <f>VLOOKUP($U3721,look_up!A$2:K3747,5,FALSE)</f>
        <v>Animalia</v>
      </c>
      <c r="Z3721" s="14" t="str">
        <f>VLOOKUP($U3721,look_up!A$2:L3747,6,FALSE)</f>
        <v>Annelida</v>
      </c>
      <c r="AA3721" s="14" t="str">
        <f>VLOOKUP($U3721,look_up!A$2:M3747,7,FALSE)</f>
        <v>Polychaeta</v>
      </c>
      <c r="AB3721" s="14" t="str">
        <f>VLOOKUP($U3721,look_up!$A$2:P3747,8,FALSE)</f>
        <v>Sabellida</v>
      </c>
      <c r="AC3721" s="14" t="str">
        <f>VLOOKUP($U3721,look_up!$A$2:Q3747,9,FALSE)</f>
        <v>Serpulidae</v>
      </c>
      <c r="AD3721" s="14">
        <f>VLOOKUP($U3721,look_up!A$2:P3747,10,FALSE)</f>
        <v>988</v>
      </c>
      <c r="AE3721" s="16">
        <v>0</v>
      </c>
      <c r="AF3721" s="24" t="s">
        <v>216</v>
      </c>
      <c r="AG3721">
        <v>40</v>
      </c>
      <c r="AH3721" s="16" t="s">
        <v>301</v>
      </c>
      <c r="AI3721" s="16" t="s">
        <v>11</v>
      </c>
      <c r="AJ3721" s="16" t="s">
        <v>214</v>
      </c>
      <c r="AK3721" s="16" t="s">
        <v>12</v>
      </c>
      <c r="AL3721" s="16">
        <v>0</v>
      </c>
    </row>
    <row r="3722" spans="1:38" x14ac:dyDescent="0.3">
      <c r="A3722" s="24" t="s">
        <v>0</v>
      </c>
      <c r="B3722" t="s">
        <v>267</v>
      </c>
      <c r="C3722" t="s">
        <v>312</v>
      </c>
      <c r="D3722">
        <v>-27.180980000000002</v>
      </c>
      <c r="E3722">
        <v>-48.409959999999998</v>
      </c>
      <c r="F3722" s="24" t="s">
        <v>2</v>
      </c>
      <c r="G3722" s="24" t="s">
        <v>3</v>
      </c>
      <c r="H3722" s="25">
        <v>42372</v>
      </c>
      <c r="I3722" s="12" t="s">
        <v>100</v>
      </c>
      <c r="J3722" s="12" t="s">
        <v>270</v>
      </c>
      <c r="K3722" s="12" t="s">
        <v>292</v>
      </c>
      <c r="L3722" s="24" t="s">
        <v>96</v>
      </c>
      <c r="M3722" s="24" t="s">
        <v>313</v>
      </c>
      <c r="N3722" t="s">
        <v>173</v>
      </c>
      <c r="O3722" s="24">
        <v>2</v>
      </c>
      <c r="P3722">
        <v>10</v>
      </c>
      <c r="Q3722">
        <v>10</v>
      </c>
      <c r="R3722">
        <v>25</v>
      </c>
      <c r="S3722" s="24">
        <v>4.5</v>
      </c>
      <c r="T3722" s="24">
        <v>8</v>
      </c>
      <c r="U3722" t="s">
        <v>12</v>
      </c>
      <c r="V3722" s="14" t="str">
        <f>VLOOKUP($U3722,look_up!$A$2:J3748,2,FALSE)</f>
        <v>Poliqueta</v>
      </c>
      <c r="W3722" s="14" t="str">
        <f>VLOOKUP($U3722,look_up!$A$2:K3748,3,FALSE)</f>
        <v>Family</v>
      </c>
      <c r="X3722" s="14" t="str">
        <f>VLOOKUP($U3722,look_up!$A$2:L3748,4,FALSE)</f>
        <v>NA</v>
      </c>
      <c r="Y3722" s="14" t="str">
        <f>VLOOKUP($U3722,look_up!A$2:K3748,5,FALSE)</f>
        <v>Animalia</v>
      </c>
      <c r="Z3722" s="14" t="str">
        <f>VLOOKUP($U3722,look_up!A$2:L3748,6,FALSE)</f>
        <v>Annelida</v>
      </c>
      <c r="AA3722" s="14" t="str">
        <f>VLOOKUP($U3722,look_up!A$2:M3748,7,FALSE)</f>
        <v>Polychaeta</v>
      </c>
      <c r="AB3722" s="14" t="str">
        <f>VLOOKUP($U3722,look_up!$A$2:P3748,8,FALSE)</f>
        <v>Sabellida</v>
      </c>
      <c r="AC3722" s="14" t="str">
        <f>VLOOKUP($U3722,look_up!$A$2:Q3748,9,FALSE)</f>
        <v>Serpulidae</v>
      </c>
      <c r="AD3722" s="14">
        <f>VLOOKUP($U3722,look_up!A$2:P3748,10,FALSE)</f>
        <v>988</v>
      </c>
      <c r="AE3722" s="16">
        <v>0</v>
      </c>
      <c r="AF3722" s="24" t="s">
        <v>216</v>
      </c>
      <c r="AG3722">
        <v>40</v>
      </c>
      <c r="AH3722" s="16" t="s">
        <v>301</v>
      </c>
      <c r="AI3722" s="16" t="s">
        <v>11</v>
      </c>
      <c r="AJ3722" s="16" t="s">
        <v>214</v>
      </c>
      <c r="AK3722" s="16" t="s">
        <v>12</v>
      </c>
      <c r="AL3722" s="16">
        <v>0</v>
      </c>
    </row>
    <row r="3723" spans="1:38" x14ac:dyDescent="0.3">
      <c r="A3723" s="24" t="s">
        <v>0</v>
      </c>
      <c r="B3723" t="s">
        <v>267</v>
      </c>
      <c r="C3723" t="s">
        <v>312</v>
      </c>
      <c r="D3723">
        <v>-27.180980000000002</v>
      </c>
      <c r="E3723">
        <v>-48.409959999999998</v>
      </c>
      <c r="F3723" s="24" t="s">
        <v>2</v>
      </c>
      <c r="G3723" s="24" t="s">
        <v>3</v>
      </c>
      <c r="H3723" s="25">
        <v>42372</v>
      </c>
      <c r="I3723" s="12" t="s">
        <v>100</v>
      </c>
      <c r="J3723" s="12" t="s">
        <v>270</v>
      </c>
      <c r="K3723" s="12" t="s">
        <v>292</v>
      </c>
      <c r="L3723" s="24" t="s">
        <v>96</v>
      </c>
      <c r="M3723" s="24" t="s">
        <v>313</v>
      </c>
      <c r="N3723" t="s">
        <v>173</v>
      </c>
      <c r="O3723" s="24">
        <v>3</v>
      </c>
      <c r="P3723">
        <v>10</v>
      </c>
      <c r="Q3723">
        <v>10</v>
      </c>
      <c r="R3723">
        <v>25</v>
      </c>
      <c r="S3723" s="24">
        <v>4.5</v>
      </c>
      <c r="T3723" s="24">
        <v>8</v>
      </c>
      <c r="U3723" t="s">
        <v>12</v>
      </c>
      <c r="V3723" s="14" t="str">
        <f>VLOOKUP($U3723,look_up!$A$2:J3749,2,FALSE)</f>
        <v>Poliqueta</v>
      </c>
      <c r="W3723" s="14" t="str">
        <f>VLOOKUP($U3723,look_up!$A$2:K3749,3,FALSE)</f>
        <v>Family</v>
      </c>
      <c r="X3723" s="14" t="str">
        <f>VLOOKUP($U3723,look_up!$A$2:L3749,4,FALSE)</f>
        <v>NA</v>
      </c>
      <c r="Y3723" s="14" t="str">
        <f>VLOOKUP($U3723,look_up!A$2:K3749,5,FALSE)</f>
        <v>Animalia</v>
      </c>
      <c r="Z3723" s="14" t="str">
        <f>VLOOKUP($U3723,look_up!A$2:L3749,6,FALSE)</f>
        <v>Annelida</v>
      </c>
      <c r="AA3723" s="14" t="str">
        <f>VLOOKUP($U3723,look_up!A$2:M3749,7,FALSE)</f>
        <v>Polychaeta</v>
      </c>
      <c r="AB3723" s="14" t="str">
        <f>VLOOKUP($U3723,look_up!$A$2:P3749,8,FALSE)</f>
        <v>Sabellida</v>
      </c>
      <c r="AC3723" s="14" t="str">
        <f>VLOOKUP($U3723,look_up!$A$2:Q3749,9,FALSE)</f>
        <v>Serpulidae</v>
      </c>
      <c r="AD3723" s="14">
        <f>VLOOKUP($U3723,look_up!A$2:P3749,10,FALSE)</f>
        <v>988</v>
      </c>
      <c r="AE3723" s="16">
        <v>0</v>
      </c>
      <c r="AF3723" s="24" t="s">
        <v>216</v>
      </c>
      <c r="AG3723">
        <v>40</v>
      </c>
      <c r="AH3723" s="16" t="s">
        <v>301</v>
      </c>
      <c r="AI3723" s="16" t="s">
        <v>11</v>
      </c>
      <c r="AJ3723" s="16" t="s">
        <v>214</v>
      </c>
      <c r="AK3723" s="16" t="s">
        <v>12</v>
      </c>
      <c r="AL3723" s="16">
        <v>0</v>
      </c>
    </row>
    <row r="3724" spans="1:38" x14ac:dyDescent="0.3">
      <c r="A3724" s="24" t="s">
        <v>0</v>
      </c>
      <c r="B3724" t="s">
        <v>309</v>
      </c>
      <c r="C3724" t="s">
        <v>287</v>
      </c>
      <c r="D3724">
        <v>-27.178419999999999</v>
      </c>
      <c r="E3724">
        <v>-48.406959999999998</v>
      </c>
      <c r="F3724" s="24" t="s">
        <v>2</v>
      </c>
      <c r="G3724" s="24" t="s">
        <v>3</v>
      </c>
      <c r="H3724" s="25">
        <v>42397</v>
      </c>
      <c r="I3724" s="12" t="s">
        <v>288</v>
      </c>
      <c r="J3724" s="12" t="s">
        <v>270</v>
      </c>
      <c r="K3724" s="12" t="s">
        <v>292</v>
      </c>
      <c r="L3724" s="24" t="s">
        <v>96</v>
      </c>
      <c r="M3724" s="24" t="s">
        <v>313</v>
      </c>
      <c r="N3724" t="s">
        <v>85</v>
      </c>
      <c r="O3724" s="24">
        <v>1</v>
      </c>
      <c r="P3724">
        <v>5</v>
      </c>
      <c r="Q3724">
        <v>5</v>
      </c>
      <c r="R3724">
        <v>23</v>
      </c>
      <c r="S3724" s="24">
        <v>4.5</v>
      </c>
      <c r="T3724" s="24">
        <v>8</v>
      </c>
      <c r="U3724" t="s">
        <v>12</v>
      </c>
      <c r="V3724" s="14" t="str">
        <f>VLOOKUP($U3724,look_up!$A$2:J3750,2,FALSE)</f>
        <v>Poliqueta</v>
      </c>
      <c r="W3724" s="14" t="str">
        <f>VLOOKUP($U3724,look_up!$A$2:K3750,3,FALSE)</f>
        <v>Family</v>
      </c>
      <c r="X3724" s="14" t="str">
        <f>VLOOKUP($U3724,look_up!$A$2:L3750,4,FALSE)</f>
        <v>NA</v>
      </c>
      <c r="Y3724" s="14" t="str">
        <f>VLOOKUP($U3724,look_up!A$2:K3750,5,FALSE)</f>
        <v>Animalia</v>
      </c>
      <c r="Z3724" s="14" t="str">
        <f>VLOOKUP($U3724,look_up!A$2:L3750,6,FALSE)</f>
        <v>Annelida</v>
      </c>
      <c r="AA3724" s="14" t="str">
        <f>VLOOKUP($U3724,look_up!A$2:M3750,7,FALSE)</f>
        <v>Polychaeta</v>
      </c>
      <c r="AB3724" s="14" t="str">
        <f>VLOOKUP($U3724,look_up!$A$2:P3750,8,FALSE)</f>
        <v>Sabellida</v>
      </c>
      <c r="AC3724" s="14" t="str">
        <f>VLOOKUP($U3724,look_up!$A$2:Q3750,9,FALSE)</f>
        <v>Serpulidae</v>
      </c>
      <c r="AD3724" s="14">
        <f>VLOOKUP($U3724,look_up!A$2:P3750,10,FALSE)</f>
        <v>988</v>
      </c>
      <c r="AE3724" s="16">
        <v>0</v>
      </c>
      <c r="AF3724" s="24" t="s">
        <v>216</v>
      </c>
      <c r="AG3724">
        <v>40</v>
      </c>
      <c r="AH3724" s="16" t="s">
        <v>301</v>
      </c>
      <c r="AI3724" s="16" t="s">
        <v>11</v>
      </c>
      <c r="AJ3724" s="16" t="s">
        <v>214</v>
      </c>
      <c r="AK3724" s="16" t="s">
        <v>12</v>
      </c>
      <c r="AL3724" s="16">
        <v>0</v>
      </c>
    </row>
    <row r="3725" spans="1:38" x14ac:dyDescent="0.3">
      <c r="A3725" s="24" t="s">
        <v>0</v>
      </c>
      <c r="B3725" t="s">
        <v>309</v>
      </c>
      <c r="C3725" t="s">
        <v>287</v>
      </c>
      <c r="D3725">
        <v>-27.178419999999999</v>
      </c>
      <c r="E3725">
        <v>-48.406959999999998</v>
      </c>
      <c r="F3725" s="24" t="s">
        <v>2</v>
      </c>
      <c r="G3725" s="24" t="s">
        <v>3</v>
      </c>
      <c r="H3725" s="25">
        <v>42397</v>
      </c>
      <c r="I3725" s="12" t="s">
        <v>288</v>
      </c>
      <c r="J3725" s="12" t="s">
        <v>270</v>
      </c>
      <c r="K3725" s="12" t="s">
        <v>292</v>
      </c>
      <c r="L3725" s="24" t="s">
        <v>96</v>
      </c>
      <c r="M3725" s="24" t="s">
        <v>313</v>
      </c>
      <c r="N3725" t="s">
        <v>85</v>
      </c>
      <c r="O3725" s="24">
        <v>2</v>
      </c>
      <c r="P3725">
        <v>5</v>
      </c>
      <c r="Q3725">
        <v>5</v>
      </c>
      <c r="R3725">
        <v>23</v>
      </c>
      <c r="S3725" s="24">
        <v>4.5</v>
      </c>
      <c r="T3725" s="24">
        <v>8</v>
      </c>
      <c r="U3725" t="s">
        <v>12</v>
      </c>
      <c r="V3725" s="14" t="str">
        <f>VLOOKUP($U3725,look_up!$A$2:J3751,2,FALSE)</f>
        <v>Poliqueta</v>
      </c>
      <c r="W3725" s="14" t="str">
        <f>VLOOKUP($U3725,look_up!$A$2:K3751,3,FALSE)</f>
        <v>Family</v>
      </c>
      <c r="X3725" s="14" t="str">
        <f>VLOOKUP($U3725,look_up!$A$2:L3751,4,FALSE)</f>
        <v>NA</v>
      </c>
      <c r="Y3725" s="14" t="str">
        <f>VLOOKUP($U3725,look_up!A$2:K3751,5,FALSE)</f>
        <v>Animalia</v>
      </c>
      <c r="Z3725" s="14" t="str">
        <f>VLOOKUP($U3725,look_up!A$2:L3751,6,FALSE)</f>
        <v>Annelida</v>
      </c>
      <c r="AA3725" s="14" t="str">
        <f>VLOOKUP($U3725,look_up!A$2:M3751,7,FALSE)</f>
        <v>Polychaeta</v>
      </c>
      <c r="AB3725" s="14" t="str">
        <f>VLOOKUP($U3725,look_up!$A$2:P3751,8,FALSE)</f>
        <v>Sabellida</v>
      </c>
      <c r="AC3725" s="14" t="str">
        <f>VLOOKUP($U3725,look_up!$A$2:Q3751,9,FALSE)</f>
        <v>Serpulidae</v>
      </c>
      <c r="AD3725" s="14">
        <f>VLOOKUP($U3725,look_up!A$2:P3751,10,FALSE)</f>
        <v>988</v>
      </c>
      <c r="AE3725" s="16">
        <v>0</v>
      </c>
      <c r="AF3725" s="24" t="s">
        <v>216</v>
      </c>
      <c r="AG3725">
        <v>40</v>
      </c>
      <c r="AH3725" s="16" t="s">
        <v>301</v>
      </c>
      <c r="AI3725" s="16" t="s">
        <v>11</v>
      </c>
      <c r="AJ3725" s="16" t="s">
        <v>214</v>
      </c>
      <c r="AK3725" s="16" t="s">
        <v>12</v>
      </c>
      <c r="AL3725" s="16">
        <v>0</v>
      </c>
    </row>
    <row r="3726" spans="1:38" x14ac:dyDescent="0.3">
      <c r="A3726" s="24" t="s">
        <v>0</v>
      </c>
      <c r="B3726" t="s">
        <v>309</v>
      </c>
      <c r="C3726" t="s">
        <v>287</v>
      </c>
      <c r="D3726">
        <v>-27.178419999999999</v>
      </c>
      <c r="E3726">
        <v>-48.406959999999998</v>
      </c>
      <c r="F3726" s="24" t="s">
        <v>2</v>
      </c>
      <c r="G3726" s="24" t="s">
        <v>3</v>
      </c>
      <c r="H3726" s="25">
        <v>42397</v>
      </c>
      <c r="I3726" s="12" t="s">
        <v>288</v>
      </c>
      <c r="J3726" s="12" t="s">
        <v>270</v>
      </c>
      <c r="K3726" s="12" t="s">
        <v>292</v>
      </c>
      <c r="L3726" s="24" t="s">
        <v>96</v>
      </c>
      <c r="M3726" s="24" t="s">
        <v>313</v>
      </c>
      <c r="N3726" t="s">
        <v>85</v>
      </c>
      <c r="O3726" s="24">
        <v>3</v>
      </c>
      <c r="P3726">
        <v>5</v>
      </c>
      <c r="Q3726">
        <v>5</v>
      </c>
      <c r="R3726">
        <v>23</v>
      </c>
      <c r="S3726" s="24">
        <v>4.5</v>
      </c>
      <c r="T3726" s="24">
        <v>8</v>
      </c>
      <c r="U3726" t="s">
        <v>12</v>
      </c>
      <c r="V3726" s="14" t="str">
        <f>VLOOKUP($U3726,look_up!$A$2:J3752,2,FALSE)</f>
        <v>Poliqueta</v>
      </c>
      <c r="W3726" s="14" t="str">
        <f>VLOOKUP($U3726,look_up!$A$2:K3752,3,FALSE)</f>
        <v>Family</v>
      </c>
      <c r="X3726" s="14" t="str">
        <f>VLOOKUP($U3726,look_up!$A$2:L3752,4,FALSE)</f>
        <v>NA</v>
      </c>
      <c r="Y3726" s="14" t="str">
        <f>VLOOKUP($U3726,look_up!A$2:K3752,5,FALSE)</f>
        <v>Animalia</v>
      </c>
      <c r="Z3726" s="14" t="str">
        <f>VLOOKUP($U3726,look_up!A$2:L3752,6,FALSE)</f>
        <v>Annelida</v>
      </c>
      <c r="AA3726" s="14" t="str">
        <f>VLOOKUP($U3726,look_up!A$2:M3752,7,FALSE)</f>
        <v>Polychaeta</v>
      </c>
      <c r="AB3726" s="14" t="str">
        <f>VLOOKUP($U3726,look_up!$A$2:P3752,8,FALSE)</f>
        <v>Sabellida</v>
      </c>
      <c r="AC3726" s="14" t="str">
        <f>VLOOKUP($U3726,look_up!$A$2:Q3752,9,FALSE)</f>
        <v>Serpulidae</v>
      </c>
      <c r="AD3726" s="14">
        <f>VLOOKUP($U3726,look_up!A$2:P3752,10,FALSE)</f>
        <v>988</v>
      </c>
      <c r="AE3726" s="16">
        <v>0</v>
      </c>
      <c r="AF3726" s="24" t="s">
        <v>216</v>
      </c>
      <c r="AG3726">
        <v>40</v>
      </c>
      <c r="AH3726" s="16" t="s">
        <v>301</v>
      </c>
      <c r="AI3726" s="16" t="s">
        <v>11</v>
      </c>
      <c r="AJ3726" s="16" t="s">
        <v>214</v>
      </c>
      <c r="AK3726" s="16" t="s">
        <v>12</v>
      </c>
      <c r="AL3726" s="16">
        <v>0</v>
      </c>
    </row>
    <row r="3727" spans="1:38" x14ac:dyDescent="0.3">
      <c r="A3727" s="24" t="s">
        <v>0</v>
      </c>
      <c r="B3727" t="s">
        <v>310</v>
      </c>
      <c r="C3727" t="s">
        <v>289</v>
      </c>
      <c r="D3727">
        <v>-27.118390000000002</v>
      </c>
      <c r="E3727">
        <v>-48.519509999999997</v>
      </c>
      <c r="F3727" s="24" t="s">
        <v>2</v>
      </c>
      <c r="G3727" s="24" t="s">
        <v>3</v>
      </c>
      <c r="H3727" s="25">
        <v>42389</v>
      </c>
      <c r="I3727" s="12" t="s">
        <v>248</v>
      </c>
      <c r="J3727" s="12" t="s">
        <v>270</v>
      </c>
      <c r="K3727" s="12" t="s">
        <v>292</v>
      </c>
      <c r="L3727" s="24" t="s">
        <v>96</v>
      </c>
      <c r="M3727" s="24" t="s">
        <v>272</v>
      </c>
      <c r="N3727" t="s">
        <v>85</v>
      </c>
      <c r="O3727" s="24">
        <v>1</v>
      </c>
      <c r="P3727">
        <v>5</v>
      </c>
      <c r="Q3727">
        <v>5</v>
      </c>
      <c r="R3727">
        <v>28</v>
      </c>
      <c r="S3727" s="24">
        <v>2.2000000000000002</v>
      </c>
      <c r="T3727" s="24">
        <v>1.5</v>
      </c>
      <c r="U3727" t="s">
        <v>12</v>
      </c>
      <c r="V3727" s="14" t="str">
        <f>VLOOKUP($U3727,look_up!$A$2:J3753,2,FALSE)</f>
        <v>Poliqueta</v>
      </c>
      <c r="W3727" s="14" t="str">
        <f>VLOOKUP($U3727,look_up!$A$2:K3753,3,FALSE)</f>
        <v>Family</v>
      </c>
      <c r="X3727" s="14" t="str">
        <f>VLOOKUP($U3727,look_up!$A$2:L3753,4,FALSE)</f>
        <v>NA</v>
      </c>
      <c r="Y3727" s="14" t="str">
        <f>VLOOKUP($U3727,look_up!A$2:K3753,5,FALSE)</f>
        <v>Animalia</v>
      </c>
      <c r="Z3727" s="14" t="str">
        <f>VLOOKUP($U3727,look_up!A$2:L3753,6,FALSE)</f>
        <v>Annelida</v>
      </c>
      <c r="AA3727" s="14" t="str">
        <f>VLOOKUP($U3727,look_up!A$2:M3753,7,FALSE)</f>
        <v>Polychaeta</v>
      </c>
      <c r="AB3727" s="14" t="str">
        <f>VLOOKUP($U3727,look_up!$A$2:P3753,8,FALSE)</f>
        <v>Sabellida</v>
      </c>
      <c r="AC3727" s="14" t="str">
        <f>VLOOKUP($U3727,look_up!$A$2:Q3753,9,FALSE)</f>
        <v>Serpulidae</v>
      </c>
      <c r="AD3727" s="14">
        <f>VLOOKUP($U3727,look_up!A$2:P3753,10,FALSE)</f>
        <v>988</v>
      </c>
      <c r="AE3727" s="16">
        <v>0</v>
      </c>
      <c r="AF3727" s="24" t="s">
        <v>216</v>
      </c>
      <c r="AG3727">
        <v>40</v>
      </c>
      <c r="AH3727" s="16" t="s">
        <v>301</v>
      </c>
      <c r="AI3727" s="16" t="s">
        <v>11</v>
      </c>
      <c r="AJ3727" s="16" t="s">
        <v>214</v>
      </c>
      <c r="AK3727" s="16" t="s">
        <v>12</v>
      </c>
      <c r="AL3727" s="16">
        <v>0</v>
      </c>
    </row>
    <row r="3728" spans="1:38" x14ac:dyDescent="0.3">
      <c r="A3728" s="24" t="s">
        <v>0</v>
      </c>
      <c r="B3728" t="s">
        <v>310</v>
      </c>
      <c r="C3728" t="s">
        <v>289</v>
      </c>
      <c r="D3728">
        <v>-27.118390000000002</v>
      </c>
      <c r="E3728">
        <v>-48.519509999999997</v>
      </c>
      <c r="F3728" s="24" t="s">
        <v>2</v>
      </c>
      <c r="G3728" s="24" t="s">
        <v>3</v>
      </c>
      <c r="H3728" s="25">
        <v>42389</v>
      </c>
      <c r="I3728" s="12" t="s">
        <v>248</v>
      </c>
      <c r="J3728" s="12" t="s">
        <v>270</v>
      </c>
      <c r="K3728" s="12" t="s">
        <v>292</v>
      </c>
      <c r="L3728" s="24" t="s">
        <v>96</v>
      </c>
      <c r="M3728" s="24" t="s">
        <v>272</v>
      </c>
      <c r="N3728" t="s">
        <v>85</v>
      </c>
      <c r="O3728" s="24">
        <v>2</v>
      </c>
      <c r="P3728">
        <v>5</v>
      </c>
      <c r="Q3728">
        <v>5</v>
      </c>
      <c r="R3728">
        <v>28</v>
      </c>
      <c r="S3728" s="24">
        <v>2.2000000000000002</v>
      </c>
      <c r="T3728" s="24">
        <v>1.5</v>
      </c>
      <c r="U3728" t="s">
        <v>12</v>
      </c>
      <c r="V3728" s="14" t="str">
        <f>VLOOKUP($U3728,look_up!$A$2:J3754,2,FALSE)</f>
        <v>Poliqueta</v>
      </c>
      <c r="W3728" s="14" t="str">
        <f>VLOOKUP($U3728,look_up!$A$2:K3754,3,FALSE)</f>
        <v>Family</v>
      </c>
      <c r="X3728" s="14" t="str">
        <f>VLOOKUP($U3728,look_up!$A$2:L3754,4,FALSE)</f>
        <v>NA</v>
      </c>
      <c r="Y3728" s="14" t="str">
        <f>VLOOKUP($U3728,look_up!A$2:K3754,5,FALSE)</f>
        <v>Animalia</v>
      </c>
      <c r="Z3728" s="14" t="str">
        <f>VLOOKUP($U3728,look_up!A$2:L3754,6,FALSE)</f>
        <v>Annelida</v>
      </c>
      <c r="AA3728" s="14" t="str">
        <f>VLOOKUP($U3728,look_up!A$2:M3754,7,FALSE)</f>
        <v>Polychaeta</v>
      </c>
      <c r="AB3728" s="14" t="str">
        <f>VLOOKUP($U3728,look_up!$A$2:P3754,8,FALSE)</f>
        <v>Sabellida</v>
      </c>
      <c r="AC3728" s="14" t="str">
        <f>VLOOKUP($U3728,look_up!$A$2:Q3754,9,FALSE)</f>
        <v>Serpulidae</v>
      </c>
      <c r="AD3728" s="14">
        <f>VLOOKUP($U3728,look_up!A$2:P3754,10,FALSE)</f>
        <v>988</v>
      </c>
      <c r="AE3728" s="16">
        <v>0</v>
      </c>
      <c r="AF3728" s="24" t="s">
        <v>216</v>
      </c>
      <c r="AG3728">
        <v>40</v>
      </c>
      <c r="AH3728" s="16" t="s">
        <v>301</v>
      </c>
      <c r="AI3728" s="16" t="s">
        <v>11</v>
      </c>
      <c r="AJ3728" s="16" t="s">
        <v>214</v>
      </c>
      <c r="AK3728" s="16" t="s">
        <v>12</v>
      </c>
      <c r="AL3728" s="16">
        <v>0</v>
      </c>
    </row>
    <row r="3729" spans="1:38" x14ac:dyDescent="0.3">
      <c r="A3729" s="24" t="s">
        <v>0</v>
      </c>
      <c r="B3729" t="s">
        <v>310</v>
      </c>
      <c r="C3729" t="s">
        <v>289</v>
      </c>
      <c r="D3729">
        <v>-27.118390000000002</v>
      </c>
      <c r="E3729">
        <v>-48.519509999999997</v>
      </c>
      <c r="F3729" s="24" t="s">
        <v>2</v>
      </c>
      <c r="G3729" s="24" t="s">
        <v>3</v>
      </c>
      <c r="H3729" s="25">
        <v>42389</v>
      </c>
      <c r="I3729" s="12" t="s">
        <v>248</v>
      </c>
      <c r="J3729" s="12" t="s">
        <v>270</v>
      </c>
      <c r="K3729" s="12" t="s">
        <v>292</v>
      </c>
      <c r="L3729" s="24" t="s">
        <v>96</v>
      </c>
      <c r="M3729" s="24" t="s">
        <v>272</v>
      </c>
      <c r="N3729" t="s">
        <v>85</v>
      </c>
      <c r="O3729" s="24">
        <v>3</v>
      </c>
      <c r="P3729">
        <v>5</v>
      </c>
      <c r="Q3729">
        <v>5</v>
      </c>
      <c r="R3729">
        <v>28</v>
      </c>
      <c r="S3729" s="24">
        <v>2.2000000000000002</v>
      </c>
      <c r="T3729" s="24">
        <v>1.5</v>
      </c>
      <c r="U3729" t="s">
        <v>12</v>
      </c>
      <c r="V3729" s="14" t="str">
        <f>VLOOKUP($U3729,look_up!$A$2:J3755,2,FALSE)</f>
        <v>Poliqueta</v>
      </c>
      <c r="W3729" s="14" t="str">
        <f>VLOOKUP($U3729,look_up!$A$2:K3755,3,FALSE)</f>
        <v>Family</v>
      </c>
      <c r="X3729" s="14" t="str">
        <f>VLOOKUP($U3729,look_up!$A$2:L3755,4,FALSE)</f>
        <v>NA</v>
      </c>
      <c r="Y3729" s="14" t="str">
        <f>VLOOKUP($U3729,look_up!A$2:K3755,5,FALSE)</f>
        <v>Animalia</v>
      </c>
      <c r="Z3729" s="14" t="str">
        <f>VLOOKUP($U3729,look_up!A$2:L3755,6,FALSE)</f>
        <v>Annelida</v>
      </c>
      <c r="AA3729" s="14" t="str">
        <f>VLOOKUP($U3729,look_up!A$2:M3755,7,FALSE)</f>
        <v>Polychaeta</v>
      </c>
      <c r="AB3729" s="14" t="str">
        <f>VLOOKUP($U3729,look_up!$A$2:P3755,8,FALSE)</f>
        <v>Sabellida</v>
      </c>
      <c r="AC3729" s="14" t="str">
        <f>VLOOKUP($U3729,look_up!$A$2:Q3755,9,FALSE)</f>
        <v>Serpulidae</v>
      </c>
      <c r="AD3729" s="14">
        <f>VLOOKUP($U3729,look_up!A$2:P3755,10,FALSE)</f>
        <v>988</v>
      </c>
      <c r="AE3729" s="16">
        <v>0</v>
      </c>
      <c r="AF3729" s="24" t="s">
        <v>216</v>
      </c>
      <c r="AG3729">
        <v>40</v>
      </c>
      <c r="AH3729" s="16" t="s">
        <v>301</v>
      </c>
      <c r="AI3729" s="16" t="s">
        <v>11</v>
      </c>
      <c r="AJ3729" s="16" t="s">
        <v>214</v>
      </c>
      <c r="AK3729" s="16" t="s">
        <v>12</v>
      </c>
      <c r="AL3729" s="16">
        <v>0</v>
      </c>
    </row>
    <row r="3730" spans="1:38" x14ac:dyDescent="0.3">
      <c r="A3730" s="24" t="s">
        <v>0</v>
      </c>
      <c r="B3730" t="s">
        <v>311</v>
      </c>
      <c r="C3730" t="s">
        <v>290</v>
      </c>
      <c r="D3730">
        <v>-27.11862</v>
      </c>
      <c r="E3730">
        <v>-48.514699999999998</v>
      </c>
      <c r="F3730" s="24" t="s">
        <v>2</v>
      </c>
      <c r="G3730" s="24" t="s">
        <v>3</v>
      </c>
      <c r="H3730" s="25">
        <v>42389</v>
      </c>
      <c r="I3730" s="12" t="s">
        <v>248</v>
      </c>
      <c r="J3730" s="12" t="s">
        <v>270</v>
      </c>
      <c r="K3730" s="12" t="s">
        <v>292</v>
      </c>
      <c r="L3730" s="24" t="s">
        <v>96</v>
      </c>
      <c r="M3730" s="24" t="s">
        <v>272</v>
      </c>
      <c r="N3730" t="s">
        <v>85</v>
      </c>
      <c r="O3730" s="24">
        <v>1</v>
      </c>
      <c r="P3730">
        <v>5</v>
      </c>
      <c r="Q3730">
        <v>5</v>
      </c>
      <c r="R3730">
        <v>28</v>
      </c>
      <c r="S3730" s="24">
        <v>2.2000000000000002</v>
      </c>
      <c r="T3730" s="24">
        <v>2</v>
      </c>
      <c r="U3730" t="s">
        <v>12</v>
      </c>
      <c r="V3730" s="14" t="str">
        <f>VLOOKUP($U3730,look_up!$A$2:J3756,2,FALSE)</f>
        <v>Poliqueta</v>
      </c>
      <c r="W3730" s="14" t="str">
        <f>VLOOKUP($U3730,look_up!$A$2:K3756,3,FALSE)</f>
        <v>Family</v>
      </c>
      <c r="X3730" s="14" t="str">
        <f>VLOOKUP($U3730,look_up!$A$2:L3756,4,FALSE)</f>
        <v>NA</v>
      </c>
      <c r="Y3730" s="14" t="str">
        <f>VLOOKUP($U3730,look_up!A$2:K3756,5,FALSE)</f>
        <v>Animalia</v>
      </c>
      <c r="Z3730" s="14" t="str">
        <f>VLOOKUP($U3730,look_up!A$2:L3756,6,FALSE)</f>
        <v>Annelida</v>
      </c>
      <c r="AA3730" s="14" t="str">
        <f>VLOOKUP($U3730,look_up!A$2:M3756,7,FALSE)</f>
        <v>Polychaeta</v>
      </c>
      <c r="AB3730" s="14" t="str">
        <f>VLOOKUP($U3730,look_up!$A$2:P3756,8,FALSE)</f>
        <v>Sabellida</v>
      </c>
      <c r="AC3730" s="14" t="str">
        <f>VLOOKUP($U3730,look_up!$A$2:Q3756,9,FALSE)</f>
        <v>Serpulidae</v>
      </c>
      <c r="AD3730" s="14">
        <f>VLOOKUP($U3730,look_up!A$2:P3756,10,FALSE)</f>
        <v>988</v>
      </c>
      <c r="AE3730" s="16">
        <v>0</v>
      </c>
      <c r="AF3730" s="24" t="s">
        <v>216</v>
      </c>
      <c r="AG3730">
        <v>40</v>
      </c>
      <c r="AH3730" s="16" t="s">
        <v>301</v>
      </c>
      <c r="AI3730" s="16" t="s">
        <v>11</v>
      </c>
      <c r="AJ3730" s="16" t="s">
        <v>214</v>
      </c>
      <c r="AK3730" s="16" t="s">
        <v>12</v>
      </c>
      <c r="AL3730" s="16">
        <v>0</v>
      </c>
    </row>
    <row r="3731" spans="1:38" x14ac:dyDescent="0.3">
      <c r="A3731" s="24" t="s">
        <v>0</v>
      </c>
      <c r="B3731" t="s">
        <v>311</v>
      </c>
      <c r="C3731" t="s">
        <v>290</v>
      </c>
      <c r="D3731">
        <v>-27.11862</v>
      </c>
      <c r="E3731">
        <v>-48.514699999999998</v>
      </c>
      <c r="F3731" s="24" t="s">
        <v>2</v>
      </c>
      <c r="G3731" s="24" t="s">
        <v>3</v>
      </c>
      <c r="H3731" s="25">
        <v>42389</v>
      </c>
      <c r="I3731" s="12" t="s">
        <v>248</v>
      </c>
      <c r="J3731" s="12" t="s">
        <v>270</v>
      </c>
      <c r="K3731" s="12" t="s">
        <v>292</v>
      </c>
      <c r="L3731" s="24" t="s">
        <v>96</v>
      </c>
      <c r="M3731" s="24" t="s">
        <v>272</v>
      </c>
      <c r="N3731" t="s">
        <v>85</v>
      </c>
      <c r="O3731" s="24">
        <v>2</v>
      </c>
      <c r="P3731">
        <v>5</v>
      </c>
      <c r="Q3731">
        <v>5</v>
      </c>
      <c r="R3731">
        <v>28</v>
      </c>
      <c r="S3731" s="24">
        <v>2.2000000000000002</v>
      </c>
      <c r="T3731" s="24">
        <v>2</v>
      </c>
      <c r="U3731" t="s">
        <v>12</v>
      </c>
      <c r="V3731" s="14" t="str">
        <f>VLOOKUP($U3731,look_up!$A$2:J3757,2,FALSE)</f>
        <v>Poliqueta</v>
      </c>
      <c r="W3731" s="14" t="str">
        <f>VLOOKUP($U3731,look_up!$A$2:K3757,3,FALSE)</f>
        <v>Family</v>
      </c>
      <c r="X3731" s="14" t="str">
        <f>VLOOKUP($U3731,look_up!$A$2:L3757,4,FALSE)</f>
        <v>NA</v>
      </c>
      <c r="Y3731" s="14" t="str">
        <f>VLOOKUP($U3731,look_up!A$2:K3757,5,FALSE)</f>
        <v>Animalia</v>
      </c>
      <c r="Z3731" s="14" t="str">
        <f>VLOOKUP($U3731,look_up!A$2:L3757,6,FALSE)</f>
        <v>Annelida</v>
      </c>
      <c r="AA3731" s="14" t="str">
        <f>VLOOKUP($U3731,look_up!A$2:M3757,7,FALSE)</f>
        <v>Polychaeta</v>
      </c>
      <c r="AB3731" s="14" t="str">
        <f>VLOOKUP($U3731,look_up!$A$2:P3757,8,FALSE)</f>
        <v>Sabellida</v>
      </c>
      <c r="AC3731" s="14" t="str">
        <f>VLOOKUP($U3731,look_up!$A$2:Q3757,9,FALSE)</f>
        <v>Serpulidae</v>
      </c>
      <c r="AD3731" s="14">
        <f>VLOOKUP($U3731,look_up!A$2:P3757,10,FALSE)</f>
        <v>988</v>
      </c>
      <c r="AE3731" s="16">
        <v>0</v>
      </c>
      <c r="AF3731" s="24" t="s">
        <v>216</v>
      </c>
      <c r="AG3731">
        <v>40</v>
      </c>
      <c r="AH3731" s="16" t="s">
        <v>301</v>
      </c>
      <c r="AI3731" s="16" t="s">
        <v>11</v>
      </c>
      <c r="AJ3731" s="16" t="s">
        <v>214</v>
      </c>
      <c r="AK3731" s="16" t="s">
        <v>12</v>
      </c>
      <c r="AL3731" s="16">
        <v>0</v>
      </c>
    </row>
    <row r="3732" spans="1:38" x14ac:dyDescent="0.3">
      <c r="A3732" s="24" t="s">
        <v>0</v>
      </c>
      <c r="B3732" t="s">
        <v>311</v>
      </c>
      <c r="C3732" t="s">
        <v>290</v>
      </c>
      <c r="D3732">
        <v>-27.11862</v>
      </c>
      <c r="E3732">
        <v>-48.514699999999998</v>
      </c>
      <c r="F3732" s="24" t="s">
        <v>2</v>
      </c>
      <c r="G3732" s="24" t="s">
        <v>3</v>
      </c>
      <c r="H3732" s="25">
        <v>42389</v>
      </c>
      <c r="I3732" s="12" t="s">
        <v>248</v>
      </c>
      <c r="J3732" s="12" t="s">
        <v>270</v>
      </c>
      <c r="K3732" s="12" t="s">
        <v>292</v>
      </c>
      <c r="L3732" s="24" t="s">
        <v>96</v>
      </c>
      <c r="M3732" s="24" t="s">
        <v>272</v>
      </c>
      <c r="N3732" t="s">
        <v>85</v>
      </c>
      <c r="O3732" s="24">
        <v>3</v>
      </c>
      <c r="P3732">
        <v>5</v>
      </c>
      <c r="Q3732">
        <v>5</v>
      </c>
      <c r="R3732">
        <v>28</v>
      </c>
      <c r="S3732" s="24">
        <v>2.2000000000000002</v>
      </c>
      <c r="T3732" s="24">
        <v>2</v>
      </c>
      <c r="U3732" t="s">
        <v>12</v>
      </c>
      <c r="V3732" s="14" t="str">
        <f>VLOOKUP($U3732,look_up!$A$2:J3758,2,FALSE)</f>
        <v>Poliqueta</v>
      </c>
      <c r="W3732" s="14" t="str">
        <f>VLOOKUP($U3732,look_up!$A$2:K3758,3,FALSE)</f>
        <v>Family</v>
      </c>
      <c r="X3732" s="14" t="str">
        <f>VLOOKUP($U3732,look_up!$A$2:L3758,4,FALSE)</f>
        <v>NA</v>
      </c>
      <c r="Y3732" s="14" t="str">
        <f>VLOOKUP($U3732,look_up!A$2:K3758,5,FALSE)</f>
        <v>Animalia</v>
      </c>
      <c r="Z3732" s="14" t="str">
        <f>VLOOKUP($U3732,look_up!A$2:L3758,6,FALSE)</f>
        <v>Annelida</v>
      </c>
      <c r="AA3732" s="14" t="str">
        <f>VLOOKUP($U3732,look_up!A$2:M3758,7,FALSE)</f>
        <v>Polychaeta</v>
      </c>
      <c r="AB3732" s="14" t="str">
        <f>VLOOKUP($U3732,look_up!$A$2:P3758,8,FALSE)</f>
        <v>Sabellida</v>
      </c>
      <c r="AC3732" s="14" t="str">
        <f>VLOOKUP($U3732,look_up!$A$2:Q3758,9,FALSE)</f>
        <v>Serpulidae</v>
      </c>
      <c r="AD3732" s="14">
        <f>VLOOKUP($U3732,look_up!A$2:P3758,10,FALSE)</f>
        <v>988</v>
      </c>
      <c r="AE3732" s="16">
        <v>0</v>
      </c>
      <c r="AF3732" s="24" t="s">
        <v>216</v>
      </c>
      <c r="AG3732">
        <v>40</v>
      </c>
      <c r="AH3732" s="16" t="s">
        <v>301</v>
      </c>
      <c r="AI3732" s="16" t="s">
        <v>11</v>
      </c>
      <c r="AJ3732" s="16" t="s">
        <v>214</v>
      </c>
      <c r="AK3732" s="16" t="s">
        <v>12</v>
      </c>
      <c r="AL3732" s="16">
        <v>0</v>
      </c>
    </row>
    <row r="3733" spans="1:38" x14ac:dyDescent="0.3">
      <c r="A3733" s="24" t="s">
        <v>0</v>
      </c>
      <c r="B3733" t="s">
        <v>306</v>
      </c>
      <c r="C3733" t="s">
        <v>268</v>
      </c>
      <c r="D3733">
        <v>-27.609590000000001</v>
      </c>
      <c r="E3733">
        <v>-48.387419999999999</v>
      </c>
      <c r="F3733" s="24" t="s">
        <v>2</v>
      </c>
      <c r="G3733" s="24" t="s">
        <v>3</v>
      </c>
      <c r="H3733" s="25">
        <v>42033</v>
      </c>
      <c r="I3733" s="12" t="s">
        <v>269</v>
      </c>
      <c r="J3733" s="12" t="s">
        <v>270</v>
      </c>
      <c r="K3733" s="12" t="s">
        <v>271</v>
      </c>
      <c r="L3733" s="24" t="s">
        <v>96</v>
      </c>
      <c r="M3733" s="24" t="s">
        <v>272</v>
      </c>
      <c r="N3733" t="s">
        <v>85</v>
      </c>
      <c r="O3733" s="24">
        <v>1</v>
      </c>
      <c r="P3733">
        <v>5</v>
      </c>
      <c r="Q3733">
        <v>5</v>
      </c>
      <c r="R3733">
        <v>19</v>
      </c>
      <c r="S3733" s="24">
        <v>5</v>
      </c>
      <c r="T3733" s="24">
        <v>5.2</v>
      </c>
      <c r="U3733" t="s">
        <v>196</v>
      </c>
      <c r="V3733" s="14" t="str">
        <f>VLOOKUP($U3733,look_up!$A$2:J3759,2,FALSE)</f>
        <v>Ofiuroide</v>
      </c>
      <c r="W3733" s="14" t="str">
        <f>VLOOKUP($U3733,look_up!$A$2:K3759,3,FALSE)</f>
        <v>Species</v>
      </c>
      <c r="X3733" s="14" t="str">
        <f>VLOOKUP($U3733,look_up!$A$2:L3759,4,FALSE)</f>
        <v>exotic_species</v>
      </c>
      <c r="Y3733" s="14" t="str">
        <f>VLOOKUP($U3733,look_up!A$2:K3759,5,FALSE)</f>
        <v>Animalia</v>
      </c>
      <c r="Z3733" s="14" t="str">
        <f>VLOOKUP($U3733,look_up!A$2:L3759,6,FALSE)</f>
        <v>Echinodermata</v>
      </c>
      <c r="AA3733" s="14" t="str">
        <f>VLOOKUP($U3733,look_up!A$2:M3759,7,FALSE)</f>
        <v>Ophiuroidea</v>
      </c>
      <c r="AB3733" s="14" t="str">
        <f>VLOOKUP($U3733,look_up!$A$2:P3759,8,FALSE)</f>
        <v>Amphilepidida</v>
      </c>
      <c r="AC3733" s="14" t="str">
        <f>VLOOKUP($U3733,look_up!$A$2:Q3759,9,FALSE)</f>
        <v>Ophiotrichidae</v>
      </c>
      <c r="AD3733" s="14">
        <f>VLOOKUP($U3733,look_up!A$2:P3759,10,FALSE)</f>
        <v>244093</v>
      </c>
      <c r="AE3733" s="16">
        <v>0</v>
      </c>
      <c r="AF3733" s="24" t="s">
        <v>216</v>
      </c>
      <c r="AG3733">
        <v>40</v>
      </c>
      <c r="AH3733" s="16" t="s">
        <v>273</v>
      </c>
      <c r="AI3733" s="16" t="s">
        <v>234</v>
      </c>
      <c r="AJ3733" s="16" t="s">
        <v>214</v>
      </c>
      <c r="AK3733" s="16" t="s">
        <v>239</v>
      </c>
      <c r="AL3733" s="16">
        <v>0</v>
      </c>
    </row>
    <row r="3734" spans="1:38" x14ac:dyDescent="0.3">
      <c r="A3734" s="24" t="s">
        <v>0</v>
      </c>
      <c r="B3734" t="s">
        <v>306</v>
      </c>
      <c r="C3734" t="s">
        <v>268</v>
      </c>
      <c r="D3734">
        <v>-27.609590000000001</v>
      </c>
      <c r="E3734">
        <v>-48.387419999999999</v>
      </c>
      <c r="F3734" s="24" t="s">
        <v>2</v>
      </c>
      <c r="G3734" s="24" t="s">
        <v>3</v>
      </c>
      <c r="H3734" s="25">
        <v>42033</v>
      </c>
      <c r="I3734" s="12" t="s">
        <v>269</v>
      </c>
      <c r="J3734" s="12" t="s">
        <v>270</v>
      </c>
      <c r="K3734" s="12" t="s">
        <v>271</v>
      </c>
      <c r="L3734" s="24" t="s">
        <v>96</v>
      </c>
      <c r="M3734" s="24" t="s">
        <v>272</v>
      </c>
      <c r="N3734" t="s">
        <v>85</v>
      </c>
      <c r="O3734" s="24">
        <v>2</v>
      </c>
      <c r="P3734">
        <v>5</v>
      </c>
      <c r="Q3734">
        <v>5</v>
      </c>
      <c r="R3734">
        <v>19</v>
      </c>
      <c r="S3734" s="24">
        <v>5</v>
      </c>
      <c r="T3734" s="24">
        <v>5.2</v>
      </c>
      <c r="U3734" t="s">
        <v>196</v>
      </c>
      <c r="V3734" s="14" t="str">
        <f>VLOOKUP($U3734,look_up!$A$2:J3760,2,FALSE)</f>
        <v>Ofiuroide</v>
      </c>
      <c r="W3734" s="14" t="str">
        <f>VLOOKUP($U3734,look_up!$A$2:K3760,3,FALSE)</f>
        <v>Species</v>
      </c>
      <c r="X3734" s="14" t="str">
        <f>VLOOKUP($U3734,look_up!$A$2:L3760,4,FALSE)</f>
        <v>exotic_species</v>
      </c>
      <c r="Y3734" s="14" t="str">
        <f>VLOOKUP($U3734,look_up!A$2:K3760,5,FALSE)</f>
        <v>Animalia</v>
      </c>
      <c r="Z3734" s="14" t="str">
        <f>VLOOKUP($U3734,look_up!A$2:L3760,6,FALSE)</f>
        <v>Echinodermata</v>
      </c>
      <c r="AA3734" s="14" t="str">
        <f>VLOOKUP($U3734,look_up!A$2:M3760,7,FALSE)</f>
        <v>Ophiuroidea</v>
      </c>
      <c r="AB3734" s="14" t="str">
        <f>VLOOKUP($U3734,look_up!$A$2:P3760,8,FALSE)</f>
        <v>Amphilepidida</v>
      </c>
      <c r="AC3734" s="14" t="str">
        <f>VLOOKUP($U3734,look_up!$A$2:Q3760,9,FALSE)</f>
        <v>Ophiotrichidae</v>
      </c>
      <c r="AD3734" s="14">
        <f>VLOOKUP($U3734,look_up!A$2:P3760,10,FALSE)</f>
        <v>244093</v>
      </c>
      <c r="AE3734" s="16">
        <v>0</v>
      </c>
      <c r="AF3734" s="24" t="s">
        <v>216</v>
      </c>
      <c r="AG3734">
        <v>40</v>
      </c>
      <c r="AH3734" s="16" t="s">
        <v>273</v>
      </c>
      <c r="AI3734" s="16" t="s">
        <v>234</v>
      </c>
      <c r="AJ3734" s="16" t="s">
        <v>214</v>
      </c>
      <c r="AK3734" s="16" t="s">
        <v>239</v>
      </c>
      <c r="AL3734" s="16">
        <v>0</v>
      </c>
    </row>
    <row r="3735" spans="1:38" x14ac:dyDescent="0.3">
      <c r="A3735" s="24" t="s">
        <v>0</v>
      </c>
      <c r="B3735" t="s">
        <v>306</v>
      </c>
      <c r="C3735" t="s">
        <v>268</v>
      </c>
      <c r="D3735">
        <v>-27.609590000000001</v>
      </c>
      <c r="E3735">
        <v>-48.387419999999999</v>
      </c>
      <c r="F3735" s="24" t="s">
        <v>2</v>
      </c>
      <c r="G3735" s="24" t="s">
        <v>3</v>
      </c>
      <c r="H3735" s="25">
        <v>42033</v>
      </c>
      <c r="I3735" s="12" t="s">
        <v>269</v>
      </c>
      <c r="J3735" s="12" t="s">
        <v>270</v>
      </c>
      <c r="K3735" s="12" t="s">
        <v>271</v>
      </c>
      <c r="L3735" s="24" t="s">
        <v>96</v>
      </c>
      <c r="M3735" s="24" t="s">
        <v>272</v>
      </c>
      <c r="N3735" t="s">
        <v>85</v>
      </c>
      <c r="O3735" s="24">
        <v>3</v>
      </c>
      <c r="P3735">
        <v>5</v>
      </c>
      <c r="Q3735">
        <v>5</v>
      </c>
      <c r="R3735">
        <v>19</v>
      </c>
      <c r="S3735" s="24">
        <v>5</v>
      </c>
      <c r="T3735" s="24">
        <v>5.2</v>
      </c>
      <c r="U3735" t="s">
        <v>196</v>
      </c>
      <c r="V3735" s="14" t="str">
        <f>VLOOKUP($U3735,look_up!$A$2:J3761,2,FALSE)</f>
        <v>Ofiuroide</v>
      </c>
      <c r="W3735" s="14" t="str">
        <f>VLOOKUP($U3735,look_up!$A$2:K3761,3,FALSE)</f>
        <v>Species</v>
      </c>
      <c r="X3735" s="14" t="str">
        <f>VLOOKUP($U3735,look_up!$A$2:L3761,4,FALSE)</f>
        <v>exotic_species</v>
      </c>
      <c r="Y3735" s="14" t="str">
        <f>VLOOKUP($U3735,look_up!A$2:K3761,5,FALSE)</f>
        <v>Animalia</v>
      </c>
      <c r="Z3735" s="14" t="str">
        <f>VLOOKUP($U3735,look_up!A$2:L3761,6,FALSE)</f>
        <v>Echinodermata</v>
      </c>
      <c r="AA3735" s="14" t="str">
        <f>VLOOKUP($U3735,look_up!A$2:M3761,7,FALSE)</f>
        <v>Ophiuroidea</v>
      </c>
      <c r="AB3735" s="14" t="str">
        <f>VLOOKUP($U3735,look_up!$A$2:P3761,8,FALSE)</f>
        <v>Amphilepidida</v>
      </c>
      <c r="AC3735" s="14" t="str">
        <f>VLOOKUP($U3735,look_up!$A$2:Q3761,9,FALSE)</f>
        <v>Ophiotrichidae</v>
      </c>
      <c r="AD3735" s="14">
        <f>VLOOKUP($U3735,look_up!A$2:P3761,10,FALSE)</f>
        <v>244093</v>
      </c>
      <c r="AE3735" s="16">
        <v>0</v>
      </c>
      <c r="AF3735" s="24" t="s">
        <v>216</v>
      </c>
      <c r="AG3735">
        <v>40</v>
      </c>
      <c r="AH3735" s="16" t="s">
        <v>273</v>
      </c>
      <c r="AI3735" s="16" t="s">
        <v>234</v>
      </c>
      <c r="AJ3735" s="16" t="s">
        <v>214</v>
      </c>
      <c r="AK3735" s="16" t="s">
        <v>239</v>
      </c>
      <c r="AL3735" s="16">
        <v>0</v>
      </c>
    </row>
    <row r="3736" spans="1:38" x14ac:dyDescent="0.3">
      <c r="A3736" s="24" t="s">
        <v>0</v>
      </c>
      <c r="B3736" t="s">
        <v>307</v>
      </c>
      <c r="C3736" t="s">
        <v>274</v>
      </c>
      <c r="D3736">
        <v>-27.488160000000001</v>
      </c>
      <c r="E3736">
        <v>-48.365229999999997</v>
      </c>
      <c r="F3736" s="24" t="s">
        <v>2</v>
      </c>
      <c r="G3736" s="24" t="s">
        <v>3</v>
      </c>
      <c r="H3736" s="25">
        <v>42038</v>
      </c>
      <c r="I3736" s="12" t="s">
        <v>100</v>
      </c>
      <c r="J3736" s="12" t="s">
        <v>245</v>
      </c>
      <c r="K3736" s="12" t="s">
        <v>271</v>
      </c>
      <c r="L3736" s="24" t="s">
        <v>96</v>
      </c>
      <c r="M3736" s="24" t="s">
        <v>272</v>
      </c>
      <c r="N3736" t="s">
        <v>85</v>
      </c>
      <c r="O3736" s="24">
        <v>1</v>
      </c>
      <c r="P3736">
        <v>5</v>
      </c>
      <c r="Q3736">
        <v>5</v>
      </c>
      <c r="R3736">
        <v>23</v>
      </c>
      <c r="S3736" s="24">
        <v>4.8</v>
      </c>
      <c r="T3736" s="24">
        <v>2.4</v>
      </c>
      <c r="U3736" t="s">
        <v>196</v>
      </c>
      <c r="V3736" s="14" t="str">
        <f>VLOOKUP($U3736,look_up!$A$2:J3762,2,FALSE)</f>
        <v>Ofiuroide</v>
      </c>
      <c r="W3736" s="14" t="str">
        <f>VLOOKUP($U3736,look_up!$A$2:K3762,3,FALSE)</f>
        <v>Species</v>
      </c>
      <c r="X3736" s="14" t="str">
        <f>VLOOKUP($U3736,look_up!$A$2:L3762,4,FALSE)</f>
        <v>exotic_species</v>
      </c>
      <c r="Y3736" s="14" t="str">
        <f>VLOOKUP($U3736,look_up!A$2:K3762,5,FALSE)</f>
        <v>Animalia</v>
      </c>
      <c r="Z3736" s="14" t="str">
        <f>VLOOKUP($U3736,look_up!A$2:L3762,6,FALSE)</f>
        <v>Echinodermata</v>
      </c>
      <c r="AA3736" s="14" t="str">
        <f>VLOOKUP($U3736,look_up!A$2:M3762,7,FALSE)</f>
        <v>Ophiuroidea</v>
      </c>
      <c r="AB3736" s="14" t="str">
        <f>VLOOKUP($U3736,look_up!$A$2:P3762,8,FALSE)</f>
        <v>Amphilepidida</v>
      </c>
      <c r="AC3736" s="14" t="str">
        <f>VLOOKUP($U3736,look_up!$A$2:Q3762,9,FALSE)</f>
        <v>Ophiotrichidae</v>
      </c>
      <c r="AD3736" s="14">
        <f>VLOOKUP($U3736,look_up!A$2:P3762,10,FALSE)</f>
        <v>244093</v>
      </c>
      <c r="AE3736" s="16">
        <v>0</v>
      </c>
      <c r="AF3736" s="24" t="s">
        <v>216</v>
      </c>
      <c r="AG3736">
        <v>40</v>
      </c>
      <c r="AH3736" s="16" t="s">
        <v>273</v>
      </c>
      <c r="AI3736" s="16" t="s">
        <v>234</v>
      </c>
      <c r="AJ3736" s="16" t="s">
        <v>214</v>
      </c>
      <c r="AK3736" s="16" t="s">
        <v>239</v>
      </c>
      <c r="AL3736" s="16">
        <v>0</v>
      </c>
    </row>
    <row r="3737" spans="1:38" x14ac:dyDescent="0.3">
      <c r="A3737" s="24" t="s">
        <v>0</v>
      </c>
      <c r="B3737" t="s">
        <v>307</v>
      </c>
      <c r="C3737" t="s">
        <v>274</v>
      </c>
      <c r="D3737">
        <v>-27.488160000000001</v>
      </c>
      <c r="E3737">
        <v>-48.365229999999997</v>
      </c>
      <c r="F3737" s="24" t="s">
        <v>2</v>
      </c>
      <c r="G3737" s="24" t="s">
        <v>3</v>
      </c>
      <c r="H3737" s="25">
        <v>42038</v>
      </c>
      <c r="I3737" s="12" t="s">
        <v>100</v>
      </c>
      <c r="J3737" s="12" t="s">
        <v>245</v>
      </c>
      <c r="K3737" s="12" t="s">
        <v>271</v>
      </c>
      <c r="L3737" s="24" t="s">
        <v>96</v>
      </c>
      <c r="M3737" s="24" t="s">
        <v>272</v>
      </c>
      <c r="N3737" t="s">
        <v>85</v>
      </c>
      <c r="O3737" s="24">
        <v>2</v>
      </c>
      <c r="P3737">
        <v>5</v>
      </c>
      <c r="Q3737">
        <v>5</v>
      </c>
      <c r="R3737">
        <v>23</v>
      </c>
      <c r="S3737" s="24">
        <v>4.8</v>
      </c>
      <c r="T3737" s="24">
        <v>2.4</v>
      </c>
      <c r="U3737" t="s">
        <v>196</v>
      </c>
      <c r="V3737" s="14" t="str">
        <f>VLOOKUP($U3737,look_up!$A$2:J3763,2,FALSE)</f>
        <v>Ofiuroide</v>
      </c>
      <c r="W3737" s="14" t="str">
        <f>VLOOKUP($U3737,look_up!$A$2:K3763,3,FALSE)</f>
        <v>Species</v>
      </c>
      <c r="X3737" s="14" t="str">
        <f>VLOOKUP($U3737,look_up!$A$2:L3763,4,FALSE)</f>
        <v>exotic_species</v>
      </c>
      <c r="Y3737" s="14" t="str">
        <f>VLOOKUP($U3737,look_up!A$2:K3763,5,FALSE)</f>
        <v>Animalia</v>
      </c>
      <c r="Z3737" s="14" t="str">
        <f>VLOOKUP($U3737,look_up!A$2:L3763,6,FALSE)</f>
        <v>Echinodermata</v>
      </c>
      <c r="AA3737" s="14" t="str">
        <f>VLOOKUP($U3737,look_up!A$2:M3763,7,FALSE)</f>
        <v>Ophiuroidea</v>
      </c>
      <c r="AB3737" s="14" t="str">
        <f>VLOOKUP($U3737,look_up!$A$2:P3763,8,FALSE)</f>
        <v>Amphilepidida</v>
      </c>
      <c r="AC3737" s="14" t="str">
        <f>VLOOKUP($U3737,look_up!$A$2:Q3763,9,FALSE)</f>
        <v>Ophiotrichidae</v>
      </c>
      <c r="AD3737" s="14">
        <f>VLOOKUP($U3737,look_up!A$2:P3763,10,FALSE)</f>
        <v>244093</v>
      </c>
      <c r="AE3737" s="16">
        <v>0</v>
      </c>
      <c r="AF3737" s="24" t="s">
        <v>216</v>
      </c>
      <c r="AG3737">
        <v>40</v>
      </c>
      <c r="AH3737" s="16" t="s">
        <v>273</v>
      </c>
      <c r="AI3737" s="16" t="s">
        <v>234</v>
      </c>
      <c r="AJ3737" s="16" t="s">
        <v>214</v>
      </c>
      <c r="AK3737" s="16" t="s">
        <v>239</v>
      </c>
      <c r="AL3737" s="16">
        <v>0</v>
      </c>
    </row>
    <row r="3738" spans="1:38" x14ac:dyDescent="0.3">
      <c r="A3738" s="24" t="s">
        <v>0</v>
      </c>
      <c r="B3738" t="s">
        <v>307</v>
      </c>
      <c r="C3738" t="s">
        <v>274</v>
      </c>
      <c r="D3738">
        <v>-27.488160000000001</v>
      </c>
      <c r="E3738">
        <v>-48.365229999999997</v>
      </c>
      <c r="F3738" s="24" t="s">
        <v>2</v>
      </c>
      <c r="G3738" s="24" t="s">
        <v>3</v>
      </c>
      <c r="H3738" s="25">
        <v>42038</v>
      </c>
      <c r="I3738" s="12" t="s">
        <v>100</v>
      </c>
      <c r="J3738" s="12" t="s">
        <v>245</v>
      </c>
      <c r="K3738" s="12" t="s">
        <v>271</v>
      </c>
      <c r="L3738" s="24" t="s">
        <v>96</v>
      </c>
      <c r="M3738" s="24" t="s">
        <v>272</v>
      </c>
      <c r="N3738" t="s">
        <v>85</v>
      </c>
      <c r="O3738" s="24">
        <v>3</v>
      </c>
      <c r="P3738">
        <v>5</v>
      </c>
      <c r="Q3738">
        <v>5</v>
      </c>
      <c r="R3738">
        <v>23</v>
      </c>
      <c r="S3738" s="24">
        <v>4.8</v>
      </c>
      <c r="T3738" s="24">
        <v>2.4</v>
      </c>
      <c r="U3738" t="s">
        <v>196</v>
      </c>
      <c r="V3738" s="14" t="str">
        <f>VLOOKUP($U3738,look_up!$A$2:J3764,2,FALSE)</f>
        <v>Ofiuroide</v>
      </c>
      <c r="W3738" s="14" t="str">
        <f>VLOOKUP($U3738,look_up!$A$2:K3764,3,FALSE)</f>
        <v>Species</v>
      </c>
      <c r="X3738" s="14" t="str">
        <f>VLOOKUP($U3738,look_up!$A$2:L3764,4,FALSE)</f>
        <v>exotic_species</v>
      </c>
      <c r="Y3738" s="14" t="str">
        <f>VLOOKUP($U3738,look_up!A$2:K3764,5,FALSE)</f>
        <v>Animalia</v>
      </c>
      <c r="Z3738" s="14" t="str">
        <f>VLOOKUP($U3738,look_up!A$2:L3764,6,FALSE)</f>
        <v>Echinodermata</v>
      </c>
      <c r="AA3738" s="14" t="str">
        <f>VLOOKUP($U3738,look_up!A$2:M3764,7,FALSE)</f>
        <v>Ophiuroidea</v>
      </c>
      <c r="AB3738" s="14" t="str">
        <f>VLOOKUP($U3738,look_up!$A$2:P3764,8,FALSE)</f>
        <v>Amphilepidida</v>
      </c>
      <c r="AC3738" s="14" t="str">
        <f>VLOOKUP($U3738,look_up!$A$2:Q3764,9,FALSE)</f>
        <v>Ophiotrichidae</v>
      </c>
      <c r="AD3738" s="14">
        <f>VLOOKUP($U3738,look_up!A$2:P3764,10,FALSE)</f>
        <v>244093</v>
      </c>
      <c r="AE3738" s="16">
        <v>0</v>
      </c>
      <c r="AF3738" s="24" t="s">
        <v>216</v>
      </c>
      <c r="AG3738">
        <v>40</v>
      </c>
      <c r="AH3738" s="16" t="s">
        <v>273</v>
      </c>
      <c r="AI3738" s="16" t="s">
        <v>234</v>
      </c>
      <c r="AJ3738" s="16" t="s">
        <v>214</v>
      </c>
      <c r="AK3738" s="16" t="s">
        <v>239</v>
      </c>
      <c r="AL3738" s="16">
        <v>0</v>
      </c>
    </row>
    <row r="3739" spans="1:38" x14ac:dyDescent="0.3">
      <c r="A3739" s="24" t="s">
        <v>0</v>
      </c>
      <c r="B3739" t="s">
        <v>307</v>
      </c>
      <c r="C3739" t="s">
        <v>274</v>
      </c>
      <c r="D3739">
        <v>-27.488160000000001</v>
      </c>
      <c r="E3739">
        <v>-48.365229999999997</v>
      </c>
      <c r="F3739" s="24" t="s">
        <v>2</v>
      </c>
      <c r="G3739" s="24" t="s">
        <v>3</v>
      </c>
      <c r="H3739" s="25">
        <v>42038</v>
      </c>
      <c r="I3739" s="12" t="s">
        <v>100</v>
      </c>
      <c r="J3739" s="12" t="s">
        <v>245</v>
      </c>
      <c r="K3739" s="12" t="s">
        <v>271</v>
      </c>
      <c r="L3739" s="24" t="s">
        <v>96</v>
      </c>
      <c r="M3739" s="24" t="s">
        <v>272</v>
      </c>
      <c r="N3739" t="s">
        <v>85</v>
      </c>
      <c r="O3739" s="24">
        <v>2</v>
      </c>
      <c r="P3739">
        <v>10</v>
      </c>
      <c r="Q3739">
        <v>10</v>
      </c>
      <c r="R3739">
        <v>19</v>
      </c>
      <c r="S3739" s="24">
        <v>4.8</v>
      </c>
      <c r="T3739" s="24">
        <v>2.4</v>
      </c>
      <c r="U3739" t="s">
        <v>196</v>
      </c>
      <c r="V3739" s="14" t="str">
        <f>VLOOKUP($U3739,look_up!$A$2:J3765,2,FALSE)</f>
        <v>Ofiuroide</v>
      </c>
      <c r="W3739" s="14" t="str">
        <f>VLOOKUP($U3739,look_up!$A$2:K3765,3,FALSE)</f>
        <v>Species</v>
      </c>
      <c r="X3739" s="14" t="str">
        <f>VLOOKUP($U3739,look_up!$A$2:L3765,4,FALSE)</f>
        <v>exotic_species</v>
      </c>
      <c r="Y3739" s="14" t="str">
        <f>VLOOKUP($U3739,look_up!A$2:K3765,5,FALSE)</f>
        <v>Animalia</v>
      </c>
      <c r="Z3739" s="14" t="str">
        <f>VLOOKUP($U3739,look_up!A$2:L3765,6,FALSE)</f>
        <v>Echinodermata</v>
      </c>
      <c r="AA3739" s="14" t="str">
        <f>VLOOKUP($U3739,look_up!A$2:M3765,7,FALSE)</f>
        <v>Ophiuroidea</v>
      </c>
      <c r="AB3739" s="14" t="str">
        <f>VLOOKUP($U3739,look_up!$A$2:P3765,8,FALSE)</f>
        <v>Amphilepidida</v>
      </c>
      <c r="AC3739" s="14" t="str">
        <f>VLOOKUP($U3739,look_up!$A$2:Q3765,9,FALSE)</f>
        <v>Ophiotrichidae</v>
      </c>
      <c r="AD3739" s="14">
        <f>VLOOKUP($U3739,look_up!A$2:P3765,10,FALSE)</f>
        <v>244093</v>
      </c>
      <c r="AE3739" s="16">
        <v>0</v>
      </c>
      <c r="AF3739" s="24" t="s">
        <v>216</v>
      </c>
      <c r="AG3739">
        <v>40</v>
      </c>
      <c r="AH3739" s="16" t="s">
        <v>273</v>
      </c>
      <c r="AI3739" s="16" t="s">
        <v>234</v>
      </c>
      <c r="AJ3739" s="16" t="s">
        <v>214</v>
      </c>
      <c r="AK3739" s="16" t="s">
        <v>239</v>
      </c>
      <c r="AL3739" s="16">
        <v>0</v>
      </c>
    </row>
    <row r="3740" spans="1:38" x14ac:dyDescent="0.3">
      <c r="A3740" s="24" t="s">
        <v>0</v>
      </c>
      <c r="B3740" t="s">
        <v>307</v>
      </c>
      <c r="C3740" t="s">
        <v>274</v>
      </c>
      <c r="D3740">
        <v>-27.488160000000001</v>
      </c>
      <c r="E3740">
        <v>-48.365229999999997</v>
      </c>
      <c r="F3740" s="24" t="s">
        <v>2</v>
      </c>
      <c r="G3740" s="24" t="s">
        <v>3</v>
      </c>
      <c r="H3740" s="25">
        <v>42038</v>
      </c>
      <c r="I3740" s="12" t="s">
        <v>100</v>
      </c>
      <c r="J3740" s="12" t="s">
        <v>245</v>
      </c>
      <c r="K3740" s="12" t="s">
        <v>271</v>
      </c>
      <c r="L3740" s="24" t="s">
        <v>96</v>
      </c>
      <c r="M3740" s="24" t="s">
        <v>272</v>
      </c>
      <c r="N3740" t="s">
        <v>85</v>
      </c>
      <c r="O3740" s="24">
        <v>3</v>
      </c>
      <c r="P3740">
        <v>10</v>
      </c>
      <c r="Q3740">
        <v>10</v>
      </c>
      <c r="R3740">
        <v>19</v>
      </c>
      <c r="S3740" s="24">
        <v>4.8</v>
      </c>
      <c r="T3740" s="24">
        <v>2.4</v>
      </c>
      <c r="U3740" t="s">
        <v>196</v>
      </c>
      <c r="V3740" s="14" t="str">
        <f>VLOOKUP($U3740,look_up!$A$2:J3766,2,FALSE)</f>
        <v>Ofiuroide</v>
      </c>
      <c r="W3740" s="14" t="str">
        <f>VLOOKUP($U3740,look_up!$A$2:K3766,3,FALSE)</f>
        <v>Species</v>
      </c>
      <c r="X3740" s="14" t="str">
        <f>VLOOKUP($U3740,look_up!$A$2:L3766,4,FALSE)</f>
        <v>exotic_species</v>
      </c>
      <c r="Y3740" s="14" t="str">
        <f>VLOOKUP($U3740,look_up!A$2:K3766,5,FALSE)</f>
        <v>Animalia</v>
      </c>
      <c r="Z3740" s="14" t="str">
        <f>VLOOKUP($U3740,look_up!A$2:L3766,6,FALSE)</f>
        <v>Echinodermata</v>
      </c>
      <c r="AA3740" s="14" t="str">
        <f>VLOOKUP($U3740,look_up!A$2:M3766,7,FALSE)</f>
        <v>Ophiuroidea</v>
      </c>
      <c r="AB3740" s="14" t="str">
        <f>VLOOKUP($U3740,look_up!$A$2:P3766,8,FALSE)</f>
        <v>Amphilepidida</v>
      </c>
      <c r="AC3740" s="14" t="str">
        <f>VLOOKUP($U3740,look_up!$A$2:Q3766,9,FALSE)</f>
        <v>Ophiotrichidae</v>
      </c>
      <c r="AD3740" s="14">
        <f>VLOOKUP($U3740,look_up!A$2:P3766,10,FALSE)</f>
        <v>244093</v>
      </c>
      <c r="AE3740" s="16">
        <v>0</v>
      </c>
      <c r="AF3740" s="24" t="s">
        <v>216</v>
      </c>
      <c r="AG3740">
        <v>40</v>
      </c>
      <c r="AH3740" s="16" t="s">
        <v>273</v>
      </c>
      <c r="AI3740" s="16" t="s">
        <v>234</v>
      </c>
      <c r="AJ3740" s="16" t="s">
        <v>214</v>
      </c>
      <c r="AK3740" s="16" t="s">
        <v>239</v>
      </c>
      <c r="AL3740" s="16">
        <v>0</v>
      </c>
    </row>
    <row r="3741" spans="1:38" x14ac:dyDescent="0.3">
      <c r="A3741" s="24" t="s">
        <v>0</v>
      </c>
      <c r="B3741" t="s">
        <v>244</v>
      </c>
      <c r="C3741" t="s">
        <v>275</v>
      </c>
      <c r="D3741">
        <v>-27.2837</v>
      </c>
      <c r="E3741">
        <v>-48.37368</v>
      </c>
      <c r="F3741" s="24" t="s">
        <v>2</v>
      </c>
      <c r="G3741" s="24" t="s">
        <v>3</v>
      </c>
      <c r="H3741" s="25">
        <v>42045</v>
      </c>
      <c r="I3741" s="12" t="s">
        <v>276</v>
      </c>
      <c r="J3741" s="12" t="s">
        <v>245</v>
      </c>
      <c r="K3741" s="12" t="s">
        <v>271</v>
      </c>
      <c r="L3741" s="24" t="s">
        <v>96</v>
      </c>
      <c r="M3741" s="24" t="s">
        <v>272</v>
      </c>
      <c r="N3741" t="s">
        <v>85</v>
      </c>
      <c r="O3741" s="24">
        <v>1</v>
      </c>
      <c r="P3741">
        <v>5</v>
      </c>
      <c r="Q3741">
        <v>5</v>
      </c>
      <c r="R3741">
        <v>27</v>
      </c>
      <c r="S3741" s="24">
        <v>8.8000000000000007</v>
      </c>
      <c r="T3741" s="24">
        <v>9.3000000000000007</v>
      </c>
      <c r="U3741" t="s">
        <v>196</v>
      </c>
      <c r="V3741" s="14" t="str">
        <f>VLOOKUP($U3741,look_up!$A$2:J3767,2,FALSE)</f>
        <v>Ofiuroide</v>
      </c>
      <c r="W3741" s="14" t="str">
        <f>VLOOKUP($U3741,look_up!$A$2:K3767,3,FALSE)</f>
        <v>Species</v>
      </c>
      <c r="X3741" s="14" t="str">
        <f>VLOOKUP($U3741,look_up!$A$2:L3767,4,FALSE)</f>
        <v>exotic_species</v>
      </c>
      <c r="Y3741" s="14" t="str">
        <f>VLOOKUP($U3741,look_up!A$2:K3767,5,FALSE)</f>
        <v>Animalia</v>
      </c>
      <c r="Z3741" s="14" t="str">
        <f>VLOOKUP($U3741,look_up!A$2:L3767,6,FALSE)</f>
        <v>Echinodermata</v>
      </c>
      <c r="AA3741" s="14" t="str">
        <f>VLOOKUP($U3741,look_up!A$2:M3767,7,FALSE)</f>
        <v>Ophiuroidea</v>
      </c>
      <c r="AB3741" s="14" t="str">
        <f>VLOOKUP($U3741,look_up!$A$2:P3767,8,FALSE)</f>
        <v>Amphilepidida</v>
      </c>
      <c r="AC3741" s="14" t="str">
        <f>VLOOKUP($U3741,look_up!$A$2:Q3767,9,FALSE)</f>
        <v>Ophiotrichidae</v>
      </c>
      <c r="AD3741" s="14">
        <f>VLOOKUP($U3741,look_up!A$2:P3767,10,FALSE)</f>
        <v>244093</v>
      </c>
      <c r="AE3741" s="16">
        <v>0</v>
      </c>
      <c r="AF3741" s="24" t="s">
        <v>216</v>
      </c>
      <c r="AG3741">
        <v>40</v>
      </c>
      <c r="AH3741" s="16" t="s">
        <v>273</v>
      </c>
      <c r="AI3741" s="16" t="s">
        <v>234</v>
      </c>
      <c r="AJ3741" s="16" t="s">
        <v>214</v>
      </c>
      <c r="AK3741" s="16" t="s">
        <v>239</v>
      </c>
      <c r="AL3741" s="16">
        <v>0</v>
      </c>
    </row>
    <row r="3742" spans="1:38" x14ac:dyDescent="0.3">
      <c r="A3742" s="24" t="s">
        <v>0</v>
      </c>
      <c r="B3742" t="s">
        <v>244</v>
      </c>
      <c r="C3742" t="s">
        <v>275</v>
      </c>
      <c r="D3742">
        <v>-27.2837</v>
      </c>
      <c r="E3742">
        <v>-48.37368</v>
      </c>
      <c r="F3742" s="24" t="s">
        <v>2</v>
      </c>
      <c r="G3742" s="24" t="s">
        <v>3</v>
      </c>
      <c r="H3742" s="25">
        <v>42045</v>
      </c>
      <c r="I3742" s="12" t="s">
        <v>276</v>
      </c>
      <c r="J3742" s="12" t="s">
        <v>245</v>
      </c>
      <c r="K3742" s="12" t="s">
        <v>271</v>
      </c>
      <c r="L3742" s="24" t="s">
        <v>96</v>
      </c>
      <c r="M3742" s="24" t="s">
        <v>272</v>
      </c>
      <c r="N3742" t="s">
        <v>85</v>
      </c>
      <c r="O3742" s="24">
        <v>2</v>
      </c>
      <c r="P3742">
        <v>5</v>
      </c>
      <c r="Q3742">
        <v>5</v>
      </c>
      <c r="R3742">
        <v>27</v>
      </c>
      <c r="S3742" s="24">
        <v>8.8000000000000007</v>
      </c>
      <c r="T3742" s="24">
        <v>9.3000000000000007</v>
      </c>
      <c r="U3742" t="s">
        <v>196</v>
      </c>
      <c r="V3742" s="14" t="str">
        <f>VLOOKUP($U3742,look_up!$A$2:J3768,2,FALSE)</f>
        <v>Ofiuroide</v>
      </c>
      <c r="W3742" s="14" t="str">
        <f>VLOOKUP($U3742,look_up!$A$2:K3768,3,FALSE)</f>
        <v>Species</v>
      </c>
      <c r="X3742" s="14" t="str">
        <f>VLOOKUP($U3742,look_up!$A$2:L3768,4,FALSE)</f>
        <v>exotic_species</v>
      </c>
      <c r="Y3742" s="14" t="str">
        <f>VLOOKUP($U3742,look_up!A$2:K3768,5,FALSE)</f>
        <v>Animalia</v>
      </c>
      <c r="Z3742" s="14" t="str">
        <f>VLOOKUP($U3742,look_up!A$2:L3768,6,FALSE)</f>
        <v>Echinodermata</v>
      </c>
      <c r="AA3742" s="14" t="str">
        <f>VLOOKUP($U3742,look_up!A$2:M3768,7,FALSE)</f>
        <v>Ophiuroidea</v>
      </c>
      <c r="AB3742" s="14" t="str">
        <f>VLOOKUP($U3742,look_up!$A$2:P3768,8,FALSE)</f>
        <v>Amphilepidida</v>
      </c>
      <c r="AC3742" s="14" t="str">
        <f>VLOOKUP($U3742,look_up!$A$2:Q3768,9,FALSE)</f>
        <v>Ophiotrichidae</v>
      </c>
      <c r="AD3742" s="14">
        <f>VLOOKUP($U3742,look_up!A$2:P3768,10,FALSE)</f>
        <v>244093</v>
      </c>
      <c r="AE3742" s="16">
        <v>0</v>
      </c>
      <c r="AF3742" s="24" t="s">
        <v>216</v>
      </c>
      <c r="AG3742">
        <v>40</v>
      </c>
      <c r="AH3742" s="16" t="s">
        <v>273</v>
      </c>
      <c r="AI3742" s="16" t="s">
        <v>234</v>
      </c>
      <c r="AJ3742" s="16" t="s">
        <v>214</v>
      </c>
      <c r="AK3742" s="16" t="s">
        <v>239</v>
      </c>
      <c r="AL3742" s="16">
        <v>0</v>
      </c>
    </row>
    <row r="3743" spans="1:38" x14ac:dyDescent="0.3">
      <c r="A3743" s="24" t="s">
        <v>0</v>
      </c>
      <c r="B3743" t="s">
        <v>244</v>
      </c>
      <c r="C3743" t="s">
        <v>275</v>
      </c>
      <c r="D3743">
        <v>-27.2837</v>
      </c>
      <c r="E3743">
        <v>-48.37368</v>
      </c>
      <c r="F3743" s="24" t="s">
        <v>2</v>
      </c>
      <c r="G3743" s="24" t="s">
        <v>3</v>
      </c>
      <c r="H3743" s="25">
        <v>42045</v>
      </c>
      <c r="I3743" s="12" t="s">
        <v>276</v>
      </c>
      <c r="J3743" s="12" t="s">
        <v>245</v>
      </c>
      <c r="K3743" s="12" t="s">
        <v>271</v>
      </c>
      <c r="L3743" s="24" t="s">
        <v>96</v>
      </c>
      <c r="M3743" s="24" t="s">
        <v>272</v>
      </c>
      <c r="N3743" t="s">
        <v>85</v>
      </c>
      <c r="O3743" s="24">
        <v>3</v>
      </c>
      <c r="P3743">
        <v>5</v>
      </c>
      <c r="Q3743">
        <v>5</v>
      </c>
      <c r="R3743">
        <v>27</v>
      </c>
      <c r="S3743" s="24">
        <v>8.8000000000000007</v>
      </c>
      <c r="T3743" s="24">
        <v>9.3000000000000007</v>
      </c>
      <c r="U3743" t="s">
        <v>196</v>
      </c>
      <c r="V3743" s="14" t="str">
        <f>VLOOKUP($U3743,look_up!$A$2:J3769,2,FALSE)</f>
        <v>Ofiuroide</v>
      </c>
      <c r="W3743" s="14" t="str">
        <f>VLOOKUP($U3743,look_up!$A$2:K3769,3,FALSE)</f>
        <v>Species</v>
      </c>
      <c r="X3743" s="14" t="str">
        <f>VLOOKUP($U3743,look_up!$A$2:L3769,4,FALSE)</f>
        <v>exotic_species</v>
      </c>
      <c r="Y3743" s="14" t="str">
        <f>VLOOKUP($U3743,look_up!A$2:K3769,5,FALSE)</f>
        <v>Animalia</v>
      </c>
      <c r="Z3743" s="14" t="str">
        <f>VLOOKUP($U3743,look_up!A$2:L3769,6,FALSE)</f>
        <v>Echinodermata</v>
      </c>
      <c r="AA3743" s="14" t="str">
        <f>VLOOKUP($U3743,look_up!A$2:M3769,7,FALSE)</f>
        <v>Ophiuroidea</v>
      </c>
      <c r="AB3743" s="14" t="str">
        <f>VLOOKUP($U3743,look_up!$A$2:P3769,8,FALSE)</f>
        <v>Amphilepidida</v>
      </c>
      <c r="AC3743" s="14" t="str">
        <f>VLOOKUP($U3743,look_up!$A$2:Q3769,9,FALSE)</f>
        <v>Ophiotrichidae</v>
      </c>
      <c r="AD3743" s="14">
        <f>VLOOKUP($U3743,look_up!A$2:P3769,10,FALSE)</f>
        <v>244093</v>
      </c>
      <c r="AE3743" s="16">
        <v>0</v>
      </c>
      <c r="AF3743" s="24" t="s">
        <v>216</v>
      </c>
      <c r="AG3743">
        <v>40</v>
      </c>
      <c r="AH3743" s="16" t="s">
        <v>273</v>
      </c>
      <c r="AI3743" s="16" t="s">
        <v>234</v>
      </c>
      <c r="AJ3743" s="16" t="s">
        <v>214</v>
      </c>
      <c r="AK3743" s="16" t="s">
        <v>239</v>
      </c>
      <c r="AL3743" s="16">
        <v>0</v>
      </c>
    </row>
    <row r="3744" spans="1:38" x14ac:dyDescent="0.3">
      <c r="A3744" s="24" t="s">
        <v>0</v>
      </c>
      <c r="B3744" t="s">
        <v>244</v>
      </c>
      <c r="C3744" t="s">
        <v>275</v>
      </c>
      <c r="D3744">
        <v>-27.2837</v>
      </c>
      <c r="E3744">
        <v>-48.37368</v>
      </c>
      <c r="F3744" s="24" t="s">
        <v>2</v>
      </c>
      <c r="G3744" s="24" t="s">
        <v>3</v>
      </c>
      <c r="H3744" s="25">
        <v>42045</v>
      </c>
      <c r="I3744" s="12" t="s">
        <v>276</v>
      </c>
      <c r="J3744" s="12" t="s">
        <v>245</v>
      </c>
      <c r="K3744" s="12" t="s">
        <v>271</v>
      </c>
      <c r="L3744" s="24" t="s">
        <v>96</v>
      </c>
      <c r="M3744" s="24" t="s">
        <v>272</v>
      </c>
      <c r="N3744" t="s">
        <v>85</v>
      </c>
      <c r="O3744" s="24">
        <v>1</v>
      </c>
      <c r="P3744">
        <v>10</v>
      </c>
      <c r="Q3744">
        <v>10</v>
      </c>
      <c r="R3744">
        <v>27</v>
      </c>
      <c r="S3744" s="24">
        <v>8.8000000000000007</v>
      </c>
      <c r="T3744" s="24">
        <v>10.4</v>
      </c>
      <c r="U3744" t="s">
        <v>196</v>
      </c>
      <c r="V3744" s="14" t="str">
        <f>VLOOKUP($U3744,look_up!$A$2:J3770,2,FALSE)</f>
        <v>Ofiuroide</v>
      </c>
      <c r="W3744" s="14" t="str">
        <f>VLOOKUP($U3744,look_up!$A$2:K3770,3,FALSE)</f>
        <v>Species</v>
      </c>
      <c r="X3744" s="14" t="str">
        <f>VLOOKUP($U3744,look_up!$A$2:L3770,4,FALSE)</f>
        <v>exotic_species</v>
      </c>
      <c r="Y3744" s="14" t="str">
        <f>VLOOKUP($U3744,look_up!A$2:K3770,5,FALSE)</f>
        <v>Animalia</v>
      </c>
      <c r="Z3744" s="14" t="str">
        <f>VLOOKUP($U3744,look_up!A$2:L3770,6,FALSE)</f>
        <v>Echinodermata</v>
      </c>
      <c r="AA3744" s="14" t="str">
        <f>VLOOKUP($U3744,look_up!A$2:M3770,7,FALSE)</f>
        <v>Ophiuroidea</v>
      </c>
      <c r="AB3744" s="14" t="str">
        <f>VLOOKUP($U3744,look_up!$A$2:P3770,8,FALSE)</f>
        <v>Amphilepidida</v>
      </c>
      <c r="AC3744" s="14" t="str">
        <f>VLOOKUP($U3744,look_up!$A$2:Q3770,9,FALSE)</f>
        <v>Ophiotrichidae</v>
      </c>
      <c r="AD3744" s="14">
        <f>VLOOKUP($U3744,look_up!A$2:P3770,10,FALSE)</f>
        <v>244093</v>
      </c>
      <c r="AE3744" s="16">
        <v>0</v>
      </c>
      <c r="AF3744" s="24" t="s">
        <v>216</v>
      </c>
      <c r="AG3744">
        <v>40</v>
      </c>
      <c r="AH3744" s="16" t="s">
        <v>273</v>
      </c>
      <c r="AI3744" s="16" t="s">
        <v>234</v>
      </c>
      <c r="AJ3744" s="16" t="s">
        <v>214</v>
      </c>
      <c r="AK3744" s="16" t="s">
        <v>239</v>
      </c>
      <c r="AL3744" s="16">
        <v>0</v>
      </c>
    </row>
    <row r="3745" spans="1:38" x14ac:dyDescent="0.3">
      <c r="A3745" s="24" t="s">
        <v>0</v>
      </c>
      <c r="B3745" t="s">
        <v>244</v>
      </c>
      <c r="C3745" t="s">
        <v>275</v>
      </c>
      <c r="D3745">
        <v>-27.2837</v>
      </c>
      <c r="E3745">
        <v>-48.37368</v>
      </c>
      <c r="F3745" s="24" t="s">
        <v>2</v>
      </c>
      <c r="G3745" s="24" t="s">
        <v>3</v>
      </c>
      <c r="H3745" s="25">
        <v>42045</v>
      </c>
      <c r="I3745" s="12" t="s">
        <v>276</v>
      </c>
      <c r="J3745" s="12" t="s">
        <v>245</v>
      </c>
      <c r="K3745" s="12" t="s">
        <v>271</v>
      </c>
      <c r="L3745" s="24" t="s">
        <v>96</v>
      </c>
      <c r="M3745" s="24" t="s">
        <v>272</v>
      </c>
      <c r="N3745" t="s">
        <v>85</v>
      </c>
      <c r="O3745" s="24">
        <v>2</v>
      </c>
      <c r="P3745">
        <v>10</v>
      </c>
      <c r="Q3745">
        <v>10</v>
      </c>
      <c r="R3745">
        <v>27</v>
      </c>
      <c r="S3745" s="24">
        <v>8.8000000000000007</v>
      </c>
      <c r="T3745" s="24">
        <v>10.4</v>
      </c>
      <c r="U3745" t="s">
        <v>196</v>
      </c>
      <c r="V3745" s="14" t="str">
        <f>VLOOKUP($U3745,look_up!$A$2:J3771,2,FALSE)</f>
        <v>Ofiuroide</v>
      </c>
      <c r="W3745" s="14" t="str">
        <f>VLOOKUP($U3745,look_up!$A$2:K3771,3,FALSE)</f>
        <v>Species</v>
      </c>
      <c r="X3745" s="14" t="str">
        <f>VLOOKUP($U3745,look_up!$A$2:L3771,4,FALSE)</f>
        <v>exotic_species</v>
      </c>
      <c r="Y3745" s="14" t="str">
        <f>VLOOKUP($U3745,look_up!A$2:K3771,5,FALSE)</f>
        <v>Animalia</v>
      </c>
      <c r="Z3745" s="14" t="str">
        <f>VLOOKUP($U3745,look_up!A$2:L3771,6,FALSE)</f>
        <v>Echinodermata</v>
      </c>
      <c r="AA3745" s="14" t="str">
        <f>VLOOKUP($U3745,look_up!A$2:M3771,7,FALSE)</f>
        <v>Ophiuroidea</v>
      </c>
      <c r="AB3745" s="14" t="str">
        <f>VLOOKUP($U3745,look_up!$A$2:P3771,8,FALSE)</f>
        <v>Amphilepidida</v>
      </c>
      <c r="AC3745" s="14" t="str">
        <f>VLOOKUP($U3745,look_up!$A$2:Q3771,9,FALSE)</f>
        <v>Ophiotrichidae</v>
      </c>
      <c r="AD3745" s="14">
        <f>VLOOKUP($U3745,look_up!A$2:P3771,10,FALSE)</f>
        <v>244093</v>
      </c>
      <c r="AE3745" s="16">
        <v>0</v>
      </c>
      <c r="AF3745" s="24" t="s">
        <v>216</v>
      </c>
      <c r="AG3745">
        <v>40</v>
      </c>
      <c r="AH3745" s="16" t="s">
        <v>273</v>
      </c>
      <c r="AI3745" s="16" t="s">
        <v>234</v>
      </c>
      <c r="AJ3745" s="16" t="s">
        <v>214</v>
      </c>
      <c r="AK3745" s="16" t="s">
        <v>239</v>
      </c>
      <c r="AL3745" s="16">
        <v>0</v>
      </c>
    </row>
    <row r="3746" spans="1:38" x14ac:dyDescent="0.3">
      <c r="A3746" s="24" t="s">
        <v>0</v>
      </c>
      <c r="B3746" t="s">
        <v>244</v>
      </c>
      <c r="C3746" t="s">
        <v>275</v>
      </c>
      <c r="D3746">
        <v>-27.2837</v>
      </c>
      <c r="E3746">
        <v>-48.37368</v>
      </c>
      <c r="F3746" s="24" t="s">
        <v>2</v>
      </c>
      <c r="G3746" s="24" t="s">
        <v>3</v>
      </c>
      <c r="H3746" s="25">
        <v>42045</v>
      </c>
      <c r="I3746" s="12" t="s">
        <v>276</v>
      </c>
      <c r="J3746" s="12" t="s">
        <v>245</v>
      </c>
      <c r="K3746" s="12" t="s">
        <v>271</v>
      </c>
      <c r="L3746" s="24" t="s">
        <v>96</v>
      </c>
      <c r="M3746" s="24" t="s">
        <v>272</v>
      </c>
      <c r="N3746" t="s">
        <v>85</v>
      </c>
      <c r="O3746" s="24">
        <v>3</v>
      </c>
      <c r="P3746">
        <v>10</v>
      </c>
      <c r="Q3746">
        <v>10</v>
      </c>
      <c r="R3746">
        <v>27</v>
      </c>
      <c r="S3746" s="24">
        <v>8.8000000000000007</v>
      </c>
      <c r="T3746" s="24">
        <v>10.4</v>
      </c>
      <c r="U3746" t="s">
        <v>196</v>
      </c>
      <c r="V3746" s="14" t="str">
        <f>VLOOKUP($U3746,look_up!$A$2:J3772,2,FALSE)</f>
        <v>Ofiuroide</v>
      </c>
      <c r="W3746" s="14" t="str">
        <f>VLOOKUP($U3746,look_up!$A$2:K3772,3,FALSE)</f>
        <v>Species</v>
      </c>
      <c r="X3746" s="14" t="str">
        <f>VLOOKUP($U3746,look_up!$A$2:L3772,4,FALSE)</f>
        <v>exotic_species</v>
      </c>
      <c r="Y3746" s="14" t="str">
        <f>VLOOKUP($U3746,look_up!A$2:K3772,5,FALSE)</f>
        <v>Animalia</v>
      </c>
      <c r="Z3746" s="14" t="str">
        <f>VLOOKUP($U3746,look_up!A$2:L3772,6,FALSE)</f>
        <v>Echinodermata</v>
      </c>
      <c r="AA3746" s="14" t="str">
        <f>VLOOKUP($U3746,look_up!A$2:M3772,7,FALSE)</f>
        <v>Ophiuroidea</v>
      </c>
      <c r="AB3746" s="14" t="str">
        <f>VLOOKUP($U3746,look_up!$A$2:P3772,8,FALSE)</f>
        <v>Amphilepidida</v>
      </c>
      <c r="AC3746" s="14" t="str">
        <f>VLOOKUP($U3746,look_up!$A$2:Q3772,9,FALSE)</f>
        <v>Ophiotrichidae</v>
      </c>
      <c r="AD3746" s="14">
        <f>VLOOKUP($U3746,look_up!A$2:P3772,10,FALSE)</f>
        <v>244093</v>
      </c>
      <c r="AE3746" s="16">
        <v>0</v>
      </c>
      <c r="AF3746" s="24" t="s">
        <v>216</v>
      </c>
      <c r="AG3746">
        <v>40</v>
      </c>
      <c r="AH3746" s="16" t="s">
        <v>273</v>
      </c>
      <c r="AI3746" s="16" t="s">
        <v>234</v>
      </c>
      <c r="AJ3746" s="16" t="s">
        <v>214</v>
      </c>
      <c r="AK3746" s="16" t="s">
        <v>239</v>
      </c>
      <c r="AL3746" s="16">
        <v>0</v>
      </c>
    </row>
    <row r="3747" spans="1:38" x14ac:dyDescent="0.3">
      <c r="A3747" s="24" t="s">
        <v>0</v>
      </c>
      <c r="B3747" t="s">
        <v>266</v>
      </c>
      <c r="C3747" t="s">
        <v>277</v>
      </c>
      <c r="D3747">
        <v>-27.296009999999999</v>
      </c>
      <c r="E3747">
        <v>-48.36168</v>
      </c>
      <c r="F3747" s="24" t="s">
        <v>2</v>
      </c>
      <c r="G3747" s="24" t="s">
        <v>3</v>
      </c>
      <c r="H3747" s="25">
        <v>42047</v>
      </c>
      <c r="I3747" s="12" t="s">
        <v>278</v>
      </c>
      <c r="J3747" s="12" t="s">
        <v>245</v>
      </c>
      <c r="K3747" s="12" t="s">
        <v>271</v>
      </c>
      <c r="L3747" s="24" t="s">
        <v>96</v>
      </c>
      <c r="M3747" s="24" t="s">
        <v>272</v>
      </c>
      <c r="N3747" t="s">
        <v>85</v>
      </c>
      <c r="O3747" s="24">
        <v>1</v>
      </c>
      <c r="P3747">
        <v>5</v>
      </c>
      <c r="Q3747">
        <v>5</v>
      </c>
      <c r="R3747">
        <v>23</v>
      </c>
      <c r="S3747" s="24">
        <v>5.8</v>
      </c>
      <c r="T3747" s="24">
        <v>8.1999999999999993</v>
      </c>
      <c r="U3747" t="s">
        <v>196</v>
      </c>
      <c r="V3747" s="14" t="str">
        <f>VLOOKUP($U3747,look_up!$A$2:J3773,2,FALSE)</f>
        <v>Ofiuroide</v>
      </c>
      <c r="W3747" s="14" t="str">
        <f>VLOOKUP($U3747,look_up!$A$2:K3773,3,FALSE)</f>
        <v>Species</v>
      </c>
      <c r="X3747" s="14" t="str">
        <f>VLOOKUP($U3747,look_up!$A$2:L3773,4,FALSE)</f>
        <v>exotic_species</v>
      </c>
      <c r="Y3747" s="14" t="str">
        <f>VLOOKUP($U3747,look_up!A$2:K3773,5,FALSE)</f>
        <v>Animalia</v>
      </c>
      <c r="Z3747" s="14" t="str">
        <f>VLOOKUP($U3747,look_up!A$2:L3773,6,FALSE)</f>
        <v>Echinodermata</v>
      </c>
      <c r="AA3747" s="14" t="str">
        <f>VLOOKUP($U3747,look_up!A$2:M3773,7,FALSE)</f>
        <v>Ophiuroidea</v>
      </c>
      <c r="AB3747" s="14" t="str">
        <f>VLOOKUP($U3747,look_up!$A$2:P3773,8,FALSE)</f>
        <v>Amphilepidida</v>
      </c>
      <c r="AC3747" s="14" t="str">
        <f>VLOOKUP($U3747,look_up!$A$2:Q3773,9,FALSE)</f>
        <v>Ophiotrichidae</v>
      </c>
      <c r="AD3747" s="14">
        <f>VLOOKUP($U3747,look_up!A$2:P3773,10,FALSE)</f>
        <v>244093</v>
      </c>
      <c r="AE3747" s="16">
        <v>0</v>
      </c>
      <c r="AF3747" s="24" t="s">
        <v>216</v>
      </c>
      <c r="AG3747">
        <v>40</v>
      </c>
      <c r="AH3747" s="16" t="s">
        <v>273</v>
      </c>
      <c r="AI3747" s="16" t="s">
        <v>234</v>
      </c>
      <c r="AJ3747" s="16" t="s">
        <v>214</v>
      </c>
      <c r="AK3747" s="16" t="s">
        <v>239</v>
      </c>
      <c r="AL3747" s="16">
        <v>0</v>
      </c>
    </row>
    <row r="3748" spans="1:38" x14ac:dyDescent="0.3">
      <c r="A3748" s="24" t="s">
        <v>0</v>
      </c>
      <c r="B3748" t="s">
        <v>266</v>
      </c>
      <c r="C3748" t="s">
        <v>277</v>
      </c>
      <c r="D3748">
        <v>-27.296009999999999</v>
      </c>
      <c r="E3748">
        <v>-48.36168</v>
      </c>
      <c r="F3748" s="24" t="s">
        <v>2</v>
      </c>
      <c r="G3748" s="24" t="s">
        <v>3</v>
      </c>
      <c r="H3748" s="25">
        <v>42047</v>
      </c>
      <c r="I3748" s="12" t="s">
        <v>278</v>
      </c>
      <c r="J3748" s="12" t="s">
        <v>245</v>
      </c>
      <c r="K3748" s="12" t="s">
        <v>271</v>
      </c>
      <c r="L3748" s="24" t="s">
        <v>96</v>
      </c>
      <c r="M3748" s="24" t="s">
        <v>272</v>
      </c>
      <c r="N3748" t="s">
        <v>85</v>
      </c>
      <c r="O3748" s="24">
        <v>2</v>
      </c>
      <c r="P3748">
        <v>5</v>
      </c>
      <c r="Q3748">
        <v>5</v>
      </c>
      <c r="R3748">
        <v>23</v>
      </c>
      <c r="S3748" s="24">
        <v>5.8</v>
      </c>
      <c r="T3748" s="24">
        <v>8.1999999999999993</v>
      </c>
      <c r="U3748" t="s">
        <v>196</v>
      </c>
      <c r="V3748" s="14" t="str">
        <f>VLOOKUP($U3748,look_up!$A$2:J3774,2,FALSE)</f>
        <v>Ofiuroide</v>
      </c>
      <c r="W3748" s="14" t="str">
        <f>VLOOKUP($U3748,look_up!$A$2:K3774,3,FALSE)</f>
        <v>Species</v>
      </c>
      <c r="X3748" s="14" t="str">
        <f>VLOOKUP($U3748,look_up!$A$2:L3774,4,FALSE)</f>
        <v>exotic_species</v>
      </c>
      <c r="Y3748" s="14" t="str">
        <f>VLOOKUP($U3748,look_up!A$2:K3774,5,FALSE)</f>
        <v>Animalia</v>
      </c>
      <c r="Z3748" s="14" t="str">
        <f>VLOOKUP($U3748,look_up!A$2:L3774,6,FALSE)</f>
        <v>Echinodermata</v>
      </c>
      <c r="AA3748" s="14" t="str">
        <f>VLOOKUP($U3748,look_up!A$2:M3774,7,FALSE)</f>
        <v>Ophiuroidea</v>
      </c>
      <c r="AB3748" s="14" t="str">
        <f>VLOOKUP($U3748,look_up!$A$2:P3774,8,FALSE)</f>
        <v>Amphilepidida</v>
      </c>
      <c r="AC3748" s="14" t="str">
        <f>VLOOKUP($U3748,look_up!$A$2:Q3774,9,FALSE)</f>
        <v>Ophiotrichidae</v>
      </c>
      <c r="AD3748" s="14">
        <f>VLOOKUP($U3748,look_up!A$2:P3774,10,FALSE)</f>
        <v>244093</v>
      </c>
      <c r="AE3748" s="16">
        <v>0</v>
      </c>
      <c r="AF3748" s="24" t="s">
        <v>216</v>
      </c>
      <c r="AG3748">
        <v>40</v>
      </c>
      <c r="AH3748" s="16" t="s">
        <v>273</v>
      </c>
      <c r="AI3748" s="16" t="s">
        <v>234</v>
      </c>
      <c r="AJ3748" s="16" t="s">
        <v>214</v>
      </c>
      <c r="AK3748" s="16" t="s">
        <v>239</v>
      </c>
      <c r="AL3748" s="16">
        <v>0</v>
      </c>
    </row>
    <row r="3749" spans="1:38" x14ac:dyDescent="0.3">
      <c r="A3749" s="24" t="s">
        <v>0</v>
      </c>
      <c r="B3749" t="s">
        <v>266</v>
      </c>
      <c r="C3749" t="s">
        <v>277</v>
      </c>
      <c r="D3749">
        <v>-27.296009999999999</v>
      </c>
      <c r="E3749">
        <v>-48.36168</v>
      </c>
      <c r="F3749" s="24" t="s">
        <v>2</v>
      </c>
      <c r="G3749" s="24" t="s">
        <v>3</v>
      </c>
      <c r="H3749" s="25">
        <v>42047</v>
      </c>
      <c r="I3749" s="12" t="s">
        <v>278</v>
      </c>
      <c r="J3749" s="12" t="s">
        <v>245</v>
      </c>
      <c r="K3749" s="12" t="s">
        <v>271</v>
      </c>
      <c r="L3749" s="24" t="s">
        <v>96</v>
      </c>
      <c r="M3749" s="24" t="s">
        <v>272</v>
      </c>
      <c r="N3749" t="s">
        <v>85</v>
      </c>
      <c r="O3749" s="24">
        <v>3</v>
      </c>
      <c r="P3749">
        <v>5</v>
      </c>
      <c r="Q3749">
        <v>5</v>
      </c>
      <c r="R3749">
        <v>23</v>
      </c>
      <c r="S3749" s="24">
        <v>5.8</v>
      </c>
      <c r="T3749" s="24">
        <v>8.1999999999999993</v>
      </c>
      <c r="U3749" t="s">
        <v>196</v>
      </c>
      <c r="V3749" s="14" t="str">
        <f>VLOOKUP($U3749,look_up!$A$2:J3775,2,FALSE)</f>
        <v>Ofiuroide</v>
      </c>
      <c r="W3749" s="14" t="str">
        <f>VLOOKUP($U3749,look_up!$A$2:K3775,3,FALSE)</f>
        <v>Species</v>
      </c>
      <c r="X3749" s="14" t="str">
        <f>VLOOKUP($U3749,look_up!$A$2:L3775,4,FALSE)</f>
        <v>exotic_species</v>
      </c>
      <c r="Y3749" s="14" t="str">
        <f>VLOOKUP($U3749,look_up!A$2:K3775,5,FALSE)</f>
        <v>Animalia</v>
      </c>
      <c r="Z3749" s="14" t="str">
        <f>VLOOKUP($U3749,look_up!A$2:L3775,6,FALSE)</f>
        <v>Echinodermata</v>
      </c>
      <c r="AA3749" s="14" t="str">
        <f>VLOOKUP($U3749,look_up!A$2:M3775,7,FALSE)</f>
        <v>Ophiuroidea</v>
      </c>
      <c r="AB3749" s="14" t="str">
        <f>VLOOKUP($U3749,look_up!$A$2:P3775,8,FALSE)</f>
        <v>Amphilepidida</v>
      </c>
      <c r="AC3749" s="14" t="str">
        <f>VLOOKUP($U3749,look_up!$A$2:Q3775,9,FALSE)</f>
        <v>Ophiotrichidae</v>
      </c>
      <c r="AD3749" s="14">
        <f>VLOOKUP($U3749,look_up!A$2:P3775,10,FALSE)</f>
        <v>244093</v>
      </c>
      <c r="AE3749" s="16">
        <v>0</v>
      </c>
      <c r="AF3749" s="24" t="s">
        <v>216</v>
      </c>
      <c r="AG3749">
        <v>40</v>
      </c>
      <c r="AH3749" s="16" t="s">
        <v>273</v>
      </c>
      <c r="AI3749" s="16" t="s">
        <v>234</v>
      </c>
      <c r="AJ3749" s="16" t="s">
        <v>214</v>
      </c>
      <c r="AK3749" s="16" t="s">
        <v>239</v>
      </c>
      <c r="AL3749" s="16">
        <v>0</v>
      </c>
    </row>
    <row r="3750" spans="1:38" x14ac:dyDescent="0.3">
      <c r="A3750" s="24" t="s">
        <v>0</v>
      </c>
      <c r="B3750" t="s">
        <v>266</v>
      </c>
      <c r="C3750" t="s">
        <v>277</v>
      </c>
      <c r="D3750">
        <v>-27.296009999999999</v>
      </c>
      <c r="E3750">
        <v>-48.36168</v>
      </c>
      <c r="F3750" s="24" t="s">
        <v>2</v>
      </c>
      <c r="G3750" s="24" t="s">
        <v>3</v>
      </c>
      <c r="H3750" s="25">
        <v>42047</v>
      </c>
      <c r="I3750" s="12" t="s">
        <v>278</v>
      </c>
      <c r="J3750" s="12" t="s">
        <v>245</v>
      </c>
      <c r="K3750" s="12" t="s">
        <v>271</v>
      </c>
      <c r="L3750" s="24" t="s">
        <v>96</v>
      </c>
      <c r="M3750" s="24" t="s">
        <v>272</v>
      </c>
      <c r="N3750" t="s">
        <v>85</v>
      </c>
      <c r="O3750" s="24">
        <v>1</v>
      </c>
      <c r="P3750">
        <v>10</v>
      </c>
      <c r="Q3750">
        <v>10</v>
      </c>
      <c r="R3750">
        <v>18</v>
      </c>
      <c r="S3750" s="24">
        <v>5.8</v>
      </c>
      <c r="T3750" s="24">
        <v>7.9</v>
      </c>
      <c r="U3750" t="s">
        <v>196</v>
      </c>
      <c r="V3750" s="14" t="str">
        <f>VLOOKUP($U3750,look_up!$A$2:J3776,2,FALSE)</f>
        <v>Ofiuroide</v>
      </c>
      <c r="W3750" s="14" t="str">
        <f>VLOOKUP($U3750,look_up!$A$2:K3776,3,FALSE)</f>
        <v>Species</v>
      </c>
      <c r="X3750" s="14" t="str">
        <f>VLOOKUP($U3750,look_up!$A$2:L3776,4,FALSE)</f>
        <v>exotic_species</v>
      </c>
      <c r="Y3750" s="14" t="str">
        <f>VLOOKUP($U3750,look_up!A$2:K3776,5,FALSE)</f>
        <v>Animalia</v>
      </c>
      <c r="Z3750" s="14" t="str">
        <f>VLOOKUP($U3750,look_up!A$2:L3776,6,FALSE)</f>
        <v>Echinodermata</v>
      </c>
      <c r="AA3750" s="14" t="str">
        <f>VLOOKUP($U3750,look_up!A$2:M3776,7,FALSE)</f>
        <v>Ophiuroidea</v>
      </c>
      <c r="AB3750" s="14" t="str">
        <f>VLOOKUP($U3750,look_up!$A$2:P3776,8,FALSE)</f>
        <v>Amphilepidida</v>
      </c>
      <c r="AC3750" s="14" t="str">
        <f>VLOOKUP($U3750,look_up!$A$2:Q3776,9,FALSE)</f>
        <v>Ophiotrichidae</v>
      </c>
      <c r="AD3750" s="14">
        <f>VLOOKUP($U3750,look_up!A$2:P3776,10,FALSE)</f>
        <v>244093</v>
      </c>
      <c r="AE3750" s="16">
        <v>0</v>
      </c>
      <c r="AF3750" s="24" t="s">
        <v>216</v>
      </c>
      <c r="AG3750">
        <v>40</v>
      </c>
      <c r="AH3750" s="16" t="s">
        <v>273</v>
      </c>
      <c r="AI3750" s="16" t="s">
        <v>234</v>
      </c>
      <c r="AJ3750" s="16" t="s">
        <v>214</v>
      </c>
      <c r="AK3750" s="16" t="s">
        <v>239</v>
      </c>
      <c r="AL3750" s="16">
        <v>0</v>
      </c>
    </row>
    <row r="3751" spans="1:38" x14ac:dyDescent="0.3">
      <c r="A3751" s="24" t="s">
        <v>0</v>
      </c>
      <c r="B3751" t="s">
        <v>266</v>
      </c>
      <c r="C3751" t="s">
        <v>277</v>
      </c>
      <c r="D3751">
        <v>-27.296009999999999</v>
      </c>
      <c r="E3751">
        <v>-48.36168</v>
      </c>
      <c r="F3751" s="24" t="s">
        <v>2</v>
      </c>
      <c r="G3751" s="24" t="s">
        <v>3</v>
      </c>
      <c r="H3751" s="25">
        <v>42047</v>
      </c>
      <c r="I3751" s="12" t="s">
        <v>278</v>
      </c>
      <c r="J3751" s="12" t="s">
        <v>245</v>
      </c>
      <c r="K3751" s="12" t="s">
        <v>271</v>
      </c>
      <c r="L3751" s="24" t="s">
        <v>96</v>
      </c>
      <c r="M3751" s="24" t="s">
        <v>272</v>
      </c>
      <c r="N3751" t="s">
        <v>85</v>
      </c>
      <c r="O3751" s="24">
        <v>2</v>
      </c>
      <c r="P3751">
        <v>10</v>
      </c>
      <c r="Q3751">
        <v>10</v>
      </c>
      <c r="R3751">
        <v>18</v>
      </c>
      <c r="S3751" s="24">
        <v>5.8</v>
      </c>
      <c r="T3751" s="24">
        <v>7.9</v>
      </c>
      <c r="U3751" t="s">
        <v>196</v>
      </c>
      <c r="V3751" s="14" t="str">
        <f>VLOOKUP($U3751,look_up!$A$2:J3777,2,FALSE)</f>
        <v>Ofiuroide</v>
      </c>
      <c r="W3751" s="14" t="str">
        <f>VLOOKUP($U3751,look_up!$A$2:K3777,3,FALSE)</f>
        <v>Species</v>
      </c>
      <c r="X3751" s="14" t="str">
        <f>VLOOKUP($U3751,look_up!$A$2:L3777,4,FALSE)</f>
        <v>exotic_species</v>
      </c>
      <c r="Y3751" s="14" t="str">
        <f>VLOOKUP($U3751,look_up!A$2:K3777,5,FALSE)</f>
        <v>Animalia</v>
      </c>
      <c r="Z3751" s="14" t="str">
        <f>VLOOKUP($U3751,look_up!A$2:L3777,6,FALSE)</f>
        <v>Echinodermata</v>
      </c>
      <c r="AA3751" s="14" t="str">
        <f>VLOOKUP($U3751,look_up!A$2:M3777,7,FALSE)</f>
        <v>Ophiuroidea</v>
      </c>
      <c r="AB3751" s="14" t="str">
        <f>VLOOKUP($U3751,look_up!$A$2:P3777,8,FALSE)</f>
        <v>Amphilepidida</v>
      </c>
      <c r="AC3751" s="14" t="str">
        <f>VLOOKUP($U3751,look_up!$A$2:Q3777,9,FALSE)</f>
        <v>Ophiotrichidae</v>
      </c>
      <c r="AD3751" s="14">
        <f>VLOOKUP($U3751,look_up!A$2:P3777,10,FALSE)</f>
        <v>244093</v>
      </c>
      <c r="AE3751" s="16">
        <v>0</v>
      </c>
      <c r="AF3751" s="24" t="s">
        <v>216</v>
      </c>
      <c r="AG3751">
        <v>40</v>
      </c>
      <c r="AH3751" s="16" t="s">
        <v>273</v>
      </c>
      <c r="AI3751" s="16" t="s">
        <v>234</v>
      </c>
      <c r="AJ3751" s="16" t="s">
        <v>214</v>
      </c>
      <c r="AK3751" s="16" t="s">
        <v>239</v>
      </c>
      <c r="AL3751" s="16">
        <v>0</v>
      </c>
    </row>
    <row r="3752" spans="1:38" x14ac:dyDescent="0.3">
      <c r="A3752" s="24" t="s">
        <v>0</v>
      </c>
      <c r="B3752" t="s">
        <v>266</v>
      </c>
      <c r="C3752" t="s">
        <v>277</v>
      </c>
      <c r="D3752">
        <v>-27.296009999999999</v>
      </c>
      <c r="E3752">
        <v>-48.36168</v>
      </c>
      <c r="F3752" s="24" t="s">
        <v>2</v>
      </c>
      <c r="G3752" s="24" t="s">
        <v>3</v>
      </c>
      <c r="H3752" s="25">
        <v>42047</v>
      </c>
      <c r="I3752" s="12" t="s">
        <v>278</v>
      </c>
      <c r="J3752" s="12" t="s">
        <v>245</v>
      </c>
      <c r="K3752" s="12" t="s">
        <v>271</v>
      </c>
      <c r="L3752" s="24" t="s">
        <v>96</v>
      </c>
      <c r="M3752" s="24" t="s">
        <v>272</v>
      </c>
      <c r="N3752" t="s">
        <v>85</v>
      </c>
      <c r="O3752" s="24">
        <v>3</v>
      </c>
      <c r="P3752">
        <v>10</v>
      </c>
      <c r="Q3752">
        <v>10</v>
      </c>
      <c r="R3752">
        <v>18</v>
      </c>
      <c r="S3752" s="24">
        <v>5.8</v>
      </c>
      <c r="T3752" s="24">
        <v>7.9</v>
      </c>
      <c r="U3752" t="s">
        <v>196</v>
      </c>
      <c r="V3752" s="14" t="str">
        <f>VLOOKUP($U3752,look_up!$A$2:J3778,2,FALSE)</f>
        <v>Ofiuroide</v>
      </c>
      <c r="W3752" s="14" t="str">
        <f>VLOOKUP($U3752,look_up!$A$2:K3778,3,FALSE)</f>
        <v>Species</v>
      </c>
      <c r="X3752" s="14" t="str">
        <f>VLOOKUP($U3752,look_up!$A$2:L3778,4,FALSE)</f>
        <v>exotic_species</v>
      </c>
      <c r="Y3752" s="14" t="str">
        <f>VLOOKUP($U3752,look_up!A$2:K3778,5,FALSE)</f>
        <v>Animalia</v>
      </c>
      <c r="Z3752" s="14" t="str">
        <f>VLOOKUP($U3752,look_up!A$2:L3778,6,FALSE)</f>
        <v>Echinodermata</v>
      </c>
      <c r="AA3752" s="14" t="str">
        <f>VLOOKUP($U3752,look_up!A$2:M3778,7,FALSE)</f>
        <v>Ophiuroidea</v>
      </c>
      <c r="AB3752" s="14" t="str">
        <f>VLOOKUP($U3752,look_up!$A$2:P3778,8,FALSE)</f>
        <v>Amphilepidida</v>
      </c>
      <c r="AC3752" s="14" t="str">
        <f>VLOOKUP($U3752,look_up!$A$2:Q3778,9,FALSE)</f>
        <v>Ophiotrichidae</v>
      </c>
      <c r="AD3752" s="14">
        <f>VLOOKUP($U3752,look_up!A$2:P3778,10,FALSE)</f>
        <v>244093</v>
      </c>
      <c r="AE3752" s="16">
        <v>0</v>
      </c>
      <c r="AF3752" s="24" t="s">
        <v>216</v>
      </c>
      <c r="AG3752">
        <v>40</v>
      </c>
      <c r="AH3752" s="16" t="s">
        <v>273</v>
      </c>
      <c r="AI3752" s="16" t="s">
        <v>234</v>
      </c>
      <c r="AJ3752" s="16" t="s">
        <v>214</v>
      </c>
      <c r="AK3752" s="16" t="s">
        <v>239</v>
      </c>
      <c r="AL3752" s="16">
        <v>0</v>
      </c>
    </row>
    <row r="3753" spans="1:38" x14ac:dyDescent="0.3">
      <c r="A3753" s="24" t="s">
        <v>0</v>
      </c>
      <c r="B3753" t="s">
        <v>1</v>
      </c>
      <c r="C3753" t="s">
        <v>279</v>
      </c>
      <c r="D3753">
        <v>-27.271709999999999</v>
      </c>
      <c r="E3753">
        <v>-48.331710000000001</v>
      </c>
      <c r="F3753" s="24" t="s">
        <v>2</v>
      </c>
      <c r="G3753" s="24" t="s">
        <v>3</v>
      </c>
      <c r="H3753" s="25">
        <v>42039</v>
      </c>
      <c r="I3753" s="12" t="s">
        <v>280</v>
      </c>
      <c r="J3753" s="12" t="s">
        <v>245</v>
      </c>
      <c r="K3753" s="12" t="s">
        <v>271</v>
      </c>
      <c r="L3753" s="24" t="s">
        <v>96</v>
      </c>
      <c r="M3753" s="24" t="s">
        <v>313</v>
      </c>
      <c r="N3753" t="s">
        <v>85</v>
      </c>
      <c r="O3753" s="24">
        <v>1</v>
      </c>
      <c r="P3753">
        <v>5</v>
      </c>
      <c r="Q3753">
        <v>5</v>
      </c>
      <c r="R3753">
        <v>27</v>
      </c>
      <c r="S3753" s="24">
        <v>20</v>
      </c>
      <c r="T3753" s="24">
        <v>20</v>
      </c>
      <c r="U3753" t="s">
        <v>196</v>
      </c>
      <c r="V3753" s="14" t="str">
        <f>VLOOKUP($U3753,look_up!$A$2:J3779,2,FALSE)</f>
        <v>Ofiuroide</v>
      </c>
      <c r="W3753" s="14" t="str">
        <f>VLOOKUP($U3753,look_up!$A$2:K3779,3,FALSE)</f>
        <v>Species</v>
      </c>
      <c r="X3753" s="14" t="str">
        <f>VLOOKUP($U3753,look_up!$A$2:L3779,4,FALSE)</f>
        <v>exotic_species</v>
      </c>
      <c r="Y3753" s="14" t="str">
        <f>VLOOKUP($U3753,look_up!A$2:K3779,5,FALSE)</f>
        <v>Animalia</v>
      </c>
      <c r="Z3753" s="14" t="str">
        <f>VLOOKUP($U3753,look_up!A$2:L3779,6,FALSE)</f>
        <v>Echinodermata</v>
      </c>
      <c r="AA3753" s="14" t="str">
        <f>VLOOKUP($U3753,look_up!A$2:M3779,7,FALSE)</f>
        <v>Ophiuroidea</v>
      </c>
      <c r="AB3753" s="14" t="str">
        <f>VLOOKUP($U3753,look_up!$A$2:P3779,8,FALSE)</f>
        <v>Amphilepidida</v>
      </c>
      <c r="AC3753" s="14" t="str">
        <f>VLOOKUP($U3753,look_up!$A$2:Q3779,9,FALSE)</f>
        <v>Ophiotrichidae</v>
      </c>
      <c r="AD3753" s="14">
        <f>VLOOKUP($U3753,look_up!A$2:P3779,10,FALSE)</f>
        <v>244093</v>
      </c>
      <c r="AE3753" s="16">
        <v>0</v>
      </c>
      <c r="AF3753" s="24" t="s">
        <v>216</v>
      </c>
      <c r="AG3753">
        <v>40</v>
      </c>
      <c r="AH3753" s="16" t="s">
        <v>273</v>
      </c>
      <c r="AI3753" s="16" t="s">
        <v>234</v>
      </c>
      <c r="AJ3753" s="16" t="s">
        <v>214</v>
      </c>
      <c r="AK3753" s="16" t="s">
        <v>239</v>
      </c>
      <c r="AL3753" s="16">
        <v>0</v>
      </c>
    </row>
    <row r="3754" spans="1:38" x14ac:dyDescent="0.3">
      <c r="A3754" s="24" t="s">
        <v>0</v>
      </c>
      <c r="B3754" t="s">
        <v>1</v>
      </c>
      <c r="C3754" t="s">
        <v>279</v>
      </c>
      <c r="D3754">
        <v>-27.271709999999999</v>
      </c>
      <c r="E3754">
        <v>-48.331710000000001</v>
      </c>
      <c r="F3754" s="24" t="s">
        <v>2</v>
      </c>
      <c r="G3754" s="24" t="s">
        <v>3</v>
      </c>
      <c r="H3754" s="25">
        <v>42039</v>
      </c>
      <c r="I3754" s="12" t="s">
        <v>280</v>
      </c>
      <c r="J3754" s="12" t="s">
        <v>245</v>
      </c>
      <c r="K3754" s="12" t="s">
        <v>271</v>
      </c>
      <c r="L3754" s="24" t="s">
        <v>96</v>
      </c>
      <c r="M3754" s="24" t="s">
        <v>313</v>
      </c>
      <c r="N3754" t="s">
        <v>85</v>
      </c>
      <c r="O3754" s="24">
        <v>2</v>
      </c>
      <c r="P3754">
        <v>5</v>
      </c>
      <c r="Q3754">
        <v>5</v>
      </c>
      <c r="R3754">
        <v>27</v>
      </c>
      <c r="S3754" s="24">
        <v>20</v>
      </c>
      <c r="T3754" s="24">
        <v>20</v>
      </c>
      <c r="U3754" t="s">
        <v>196</v>
      </c>
      <c r="V3754" s="14" t="str">
        <f>VLOOKUP($U3754,look_up!$A$2:J3780,2,FALSE)</f>
        <v>Ofiuroide</v>
      </c>
      <c r="W3754" s="14" t="str">
        <f>VLOOKUP($U3754,look_up!$A$2:K3780,3,FALSE)</f>
        <v>Species</v>
      </c>
      <c r="X3754" s="14" t="str">
        <f>VLOOKUP($U3754,look_up!$A$2:L3780,4,FALSE)</f>
        <v>exotic_species</v>
      </c>
      <c r="Y3754" s="14" t="str">
        <f>VLOOKUP($U3754,look_up!A$2:K3780,5,FALSE)</f>
        <v>Animalia</v>
      </c>
      <c r="Z3754" s="14" t="str">
        <f>VLOOKUP($U3754,look_up!A$2:L3780,6,FALSE)</f>
        <v>Echinodermata</v>
      </c>
      <c r="AA3754" s="14" t="str">
        <f>VLOOKUP($U3754,look_up!A$2:M3780,7,FALSE)</f>
        <v>Ophiuroidea</v>
      </c>
      <c r="AB3754" s="14" t="str">
        <f>VLOOKUP($U3754,look_up!$A$2:P3780,8,FALSE)</f>
        <v>Amphilepidida</v>
      </c>
      <c r="AC3754" s="14" t="str">
        <f>VLOOKUP($U3754,look_up!$A$2:Q3780,9,FALSE)</f>
        <v>Ophiotrichidae</v>
      </c>
      <c r="AD3754" s="14">
        <f>VLOOKUP($U3754,look_up!A$2:P3780,10,FALSE)</f>
        <v>244093</v>
      </c>
      <c r="AE3754" s="16">
        <v>0</v>
      </c>
      <c r="AF3754" s="24" t="s">
        <v>216</v>
      </c>
      <c r="AG3754">
        <v>40</v>
      </c>
      <c r="AH3754" s="16" t="s">
        <v>273</v>
      </c>
      <c r="AI3754" s="16" t="s">
        <v>234</v>
      </c>
      <c r="AJ3754" s="16" t="s">
        <v>214</v>
      </c>
      <c r="AK3754" s="16" t="s">
        <v>239</v>
      </c>
      <c r="AL3754" s="16">
        <v>0</v>
      </c>
    </row>
    <row r="3755" spans="1:38" x14ac:dyDescent="0.3">
      <c r="A3755" s="24" t="s">
        <v>0</v>
      </c>
      <c r="B3755" t="s">
        <v>1</v>
      </c>
      <c r="C3755" t="s">
        <v>279</v>
      </c>
      <c r="D3755">
        <v>-27.271709999999999</v>
      </c>
      <c r="E3755">
        <v>-48.331710000000001</v>
      </c>
      <c r="F3755" s="24" t="s">
        <v>2</v>
      </c>
      <c r="G3755" s="24" t="s">
        <v>3</v>
      </c>
      <c r="H3755" s="25">
        <v>42039</v>
      </c>
      <c r="I3755" s="12" t="s">
        <v>280</v>
      </c>
      <c r="J3755" s="12" t="s">
        <v>245</v>
      </c>
      <c r="K3755" s="12" t="s">
        <v>271</v>
      </c>
      <c r="L3755" s="24" t="s">
        <v>96</v>
      </c>
      <c r="M3755" s="24" t="s">
        <v>313</v>
      </c>
      <c r="N3755" t="s">
        <v>85</v>
      </c>
      <c r="O3755" s="24">
        <v>3</v>
      </c>
      <c r="P3755">
        <v>5</v>
      </c>
      <c r="Q3755">
        <v>5</v>
      </c>
      <c r="R3755">
        <v>27</v>
      </c>
      <c r="S3755" s="24">
        <v>20</v>
      </c>
      <c r="T3755" s="24">
        <v>20</v>
      </c>
      <c r="U3755" t="s">
        <v>196</v>
      </c>
      <c r="V3755" s="14" t="str">
        <f>VLOOKUP($U3755,look_up!$A$2:J3781,2,FALSE)</f>
        <v>Ofiuroide</v>
      </c>
      <c r="W3755" s="14" t="str">
        <f>VLOOKUP($U3755,look_up!$A$2:K3781,3,FALSE)</f>
        <v>Species</v>
      </c>
      <c r="X3755" s="14" t="str">
        <f>VLOOKUP($U3755,look_up!$A$2:L3781,4,FALSE)</f>
        <v>exotic_species</v>
      </c>
      <c r="Y3755" s="14" t="str">
        <f>VLOOKUP($U3755,look_up!A$2:K3781,5,FALSE)</f>
        <v>Animalia</v>
      </c>
      <c r="Z3755" s="14" t="str">
        <f>VLOOKUP($U3755,look_up!A$2:L3781,6,FALSE)</f>
        <v>Echinodermata</v>
      </c>
      <c r="AA3755" s="14" t="str">
        <f>VLOOKUP($U3755,look_up!A$2:M3781,7,FALSE)</f>
        <v>Ophiuroidea</v>
      </c>
      <c r="AB3755" s="14" t="str">
        <f>VLOOKUP($U3755,look_up!$A$2:P3781,8,FALSE)</f>
        <v>Amphilepidida</v>
      </c>
      <c r="AC3755" s="14" t="str">
        <f>VLOOKUP($U3755,look_up!$A$2:Q3781,9,FALSE)</f>
        <v>Ophiotrichidae</v>
      </c>
      <c r="AD3755" s="14">
        <f>VLOOKUP($U3755,look_up!A$2:P3781,10,FALSE)</f>
        <v>244093</v>
      </c>
      <c r="AE3755" s="16">
        <v>0</v>
      </c>
      <c r="AF3755" s="24" t="s">
        <v>216</v>
      </c>
      <c r="AG3755">
        <v>40</v>
      </c>
      <c r="AH3755" s="16" t="s">
        <v>273</v>
      </c>
      <c r="AI3755" s="16" t="s">
        <v>234</v>
      </c>
      <c r="AJ3755" s="16" t="s">
        <v>214</v>
      </c>
      <c r="AK3755" s="16" t="s">
        <v>239</v>
      </c>
      <c r="AL3755" s="16">
        <v>0</v>
      </c>
    </row>
    <row r="3756" spans="1:38" x14ac:dyDescent="0.3">
      <c r="A3756" s="24" t="s">
        <v>0</v>
      </c>
      <c r="B3756" t="s">
        <v>1</v>
      </c>
      <c r="C3756" t="s">
        <v>279</v>
      </c>
      <c r="D3756">
        <v>-27.271709999999999</v>
      </c>
      <c r="E3756">
        <v>-48.331710000000001</v>
      </c>
      <c r="F3756" s="24" t="s">
        <v>2</v>
      </c>
      <c r="G3756" s="24" t="s">
        <v>3</v>
      </c>
      <c r="H3756" s="25">
        <v>42039</v>
      </c>
      <c r="I3756" s="12" t="s">
        <v>280</v>
      </c>
      <c r="J3756" s="12" t="s">
        <v>245</v>
      </c>
      <c r="K3756" s="12" t="s">
        <v>271</v>
      </c>
      <c r="L3756" s="24" t="s">
        <v>96</v>
      </c>
      <c r="M3756" s="24" t="s">
        <v>313</v>
      </c>
      <c r="N3756" t="s">
        <v>86</v>
      </c>
      <c r="O3756" s="24">
        <v>1</v>
      </c>
      <c r="P3756">
        <v>11</v>
      </c>
      <c r="Q3756">
        <v>11</v>
      </c>
      <c r="R3756" t="s">
        <v>18</v>
      </c>
      <c r="S3756" s="24">
        <v>20</v>
      </c>
      <c r="T3756" s="24">
        <v>15</v>
      </c>
      <c r="U3756" t="s">
        <v>196</v>
      </c>
      <c r="V3756" s="14" t="str">
        <f>VLOOKUP($U3756,look_up!$A$2:J3782,2,FALSE)</f>
        <v>Ofiuroide</v>
      </c>
      <c r="W3756" s="14" t="str">
        <f>VLOOKUP($U3756,look_up!$A$2:K3782,3,FALSE)</f>
        <v>Species</v>
      </c>
      <c r="X3756" s="14" t="str">
        <f>VLOOKUP($U3756,look_up!$A$2:L3782,4,FALSE)</f>
        <v>exotic_species</v>
      </c>
      <c r="Y3756" s="14" t="str">
        <f>VLOOKUP($U3756,look_up!A$2:K3782,5,FALSE)</f>
        <v>Animalia</v>
      </c>
      <c r="Z3756" s="14" t="str">
        <f>VLOOKUP($U3756,look_up!A$2:L3782,6,FALSE)</f>
        <v>Echinodermata</v>
      </c>
      <c r="AA3756" s="14" t="str">
        <f>VLOOKUP($U3756,look_up!A$2:M3782,7,FALSE)</f>
        <v>Ophiuroidea</v>
      </c>
      <c r="AB3756" s="14" t="str">
        <f>VLOOKUP($U3756,look_up!$A$2:P3782,8,FALSE)</f>
        <v>Amphilepidida</v>
      </c>
      <c r="AC3756" s="14" t="str">
        <f>VLOOKUP($U3756,look_up!$A$2:Q3782,9,FALSE)</f>
        <v>Ophiotrichidae</v>
      </c>
      <c r="AD3756" s="14">
        <f>VLOOKUP($U3756,look_up!A$2:P3782,10,FALSE)</f>
        <v>244093</v>
      </c>
      <c r="AE3756" s="16">
        <v>0</v>
      </c>
      <c r="AF3756" s="24" t="s">
        <v>216</v>
      </c>
      <c r="AG3756">
        <v>40</v>
      </c>
      <c r="AH3756" s="16" t="s">
        <v>273</v>
      </c>
      <c r="AI3756" s="16" t="s">
        <v>234</v>
      </c>
      <c r="AJ3756" s="16" t="s">
        <v>214</v>
      </c>
      <c r="AK3756" s="16" t="s">
        <v>239</v>
      </c>
      <c r="AL3756" s="16">
        <v>0</v>
      </c>
    </row>
    <row r="3757" spans="1:38" x14ac:dyDescent="0.3">
      <c r="A3757" s="24" t="s">
        <v>0</v>
      </c>
      <c r="B3757" t="s">
        <v>1</v>
      </c>
      <c r="C3757" t="s">
        <v>279</v>
      </c>
      <c r="D3757">
        <v>-27.271709999999999</v>
      </c>
      <c r="E3757">
        <v>-48.331710000000001</v>
      </c>
      <c r="F3757" s="24" t="s">
        <v>2</v>
      </c>
      <c r="G3757" s="24" t="s">
        <v>3</v>
      </c>
      <c r="H3757" s="25">
        <v>42039</v>
      </c>
      <c r="I3757" s="12" t="s">
        <v>280</v>
      </c>
      <c r="J3757" s="12" t="s">
        <v>245</v>
      </c>
      <c r="K3757" s="12" t="s">
        <v>271</v>
      </c>
      <c r="L3757" s="24" t="s">
        <v>96</v>
      </c>
      <c r="M3757" s="24" t="s">
        <v>313</v>
      </c>
      <c r="N3757" t="s">
        <v>86</v>
      </c>
      <c r="O3757" s="24">
        <v>2</v>
      </c>
      <c r="P3757">
        <v>11</v>
      </c>
      <c r="Q3757">
        <v>11</v>
      </c>
      <c r="R3757" t="s">
        <v>18</v>
      </c>
      <c r="S3757" s="24">
        <v>20</v>
      </c>
      <c r="T3757" s="24">
        <v>15</v>
      </c>
      <c r="U3757" t="s">
        <v>196</v>
      </c>
      <c r="V3757" s="14" t="str">
        <f>VLOOKUP($U3757,look_up!$A$2:J3783,2,FALSE)</f>
        <v>Ofiuroide</v>
      </c>
      <c r="W3757" s="14" t="str">
        <f>VLOOKUP($U3757,look_up!$A$2:K3783,3,FALSE)</f>
        <v>Species</v>
      </c>
      <c r="X3757" s="14" t="str">
        <f>VLOOKUP($U3757,look_up!$A$2:L3783,4,FALSE)</f>
        <v>exotic_species</v>
      </c>
      <c r="Y3757" s="14" t="str">
        <f>VLOOKUP($U3757,look_up!A$2:K3783,5,FALSE)</f>
        <v>Animalia</v>
      </c>
      <c r="Z3757" s="14" t="str">
        <f>VLOOKUP($U3757,look_up!A$2:L3783,6,FALSE)</f>
        <v>Echinodermata</v>
      </c>
      <c r="AA3757" s="14" t="str">
        <f>VLOOKUP($U3757,look_up!A$2:M3783,7,FALSE)</f>
        <v>Ophiuroidea</v>
      </c>
      <c r="AB3757" s="14" t="str">
        <f>VLOOKUP($U3757,look_up!$A$2:P3783,8,FALSE)</f>
        <v>Amphilepidida</v>
      </c>
      <c r="AC3757" s="14" t="str">
        <f>VLOOKUP($U3757,look_up!$A$2:Q3783,9,FALSE)</f>
        <v>Ophiotrichidae</v>
      </c>
      <c r="AD3757" s="14">
        <f>VLOOKUP($U3757,look_up!A$2:P3783,10,FALSE)</f>
        <v>244093</v>
      </c>
      <c r="AE3757" s="16">
        <v>0</v>
      </c>
      <c r="AF3757" s="24" t="s">
        <v>216</v>
      </c>
      <c r="AG3757">
        <v>40</v>
      </c>
      <c r="AH3757" s="16" t="s">
        <v>273</v>
      </c>
      <c r="AI3757" s="16" t="s">
        <v>234</v>
      </c>
      <c r="AJ3757" s="16" t="s">
        <v>214</v>
      </c>
      <c r="AK3757" s="16" t="s">
        <v>239</v>
      </c>
      <c r="AL3757" s="16">
        <v>0</v>
      </c>
    </row>
    <row r="3758" spans="1:38" x14ac:dyDescent="0.3">
      <c r="A3758" s="24" t="s">
        <v>0</v>
      </c>
      <c r="B3758" t="s">
        <v>1</v>
      </c>
      <c r="C3758" t="s">
        <v>279</v>
      </c>
      <c r="D3758">
        <v>-27.271709999999999</v>
      </c>
      <c r="E3758">
        <v>-48.331710000000001</v>
      </c>
      <c r="F3758" s="24" t="s">
        <v>2</v>
      </c>
      <c r="G3758" s="24" t="s">
        <v>3</v>
      </c>
      <c r="H3758" s="25">
        <v>42039</v>
      </c>
      <c r="I3758" s="12" t="s">
        <v>280</v>
      </c>
      <c r="J3758" s="12" t="s">
        <v>245</v>
      </c>
      <c r="K3758" s="12" t="s">
        <v>271</v>
      </c>
      <c r="L3758" s="24" t="s">
        <v>96</v>
      </c>
      <c r="M3758" s="24" t="s">
        <v>313</v>
      </c>
      <c r="N3758" t="s">
        <v>86</v>
      </c>
      <c r="O3758" s="24">
        <v>3</v>
      </c>
      <c r="P3758">
        <v>11</v>
      </c>
      <c r="Q3758">
        <v>11</v>
      </c>
      <c r="R3758" t="s">
        <v>18</v>
      </c>
      <c r="S3758" s="24">
        <v>20</v>
      </c>
      <c r="T3758" s="24">
        <v>15</v>
      </c>
      <c r="U3758" t="s">
        <v>196</v>
      </c>
      <c r="V3758" s="14" t="str">
        <f>VLOOKUP($U3758,look_up!$A$2:J3784,2,FALSE)</f>
        <v>Ofiuroide</v>
      </c>
      <c r="W3758" s="14" t="str">
        <f>VLOOKUP($U3758,look_up!$A$2:K3784,3,FALSE)</f>
        <v>Species</v>
      </c>
      <c r="X3758" s="14" t="str">
        <f>VLOOKUP($U3758,look_up!$A$2:L3784,4,FALSE)</f>
        <v>exotic_species</v>
      </c>
      <c r="Y3758" s="14" t="str">
        <f>VLOOKUP($U3758,look_up!A$2:K3784,5,FALSE)</f>
        <v>Animalia</v>
      </c>
      <c r="Z3758" s="14" t="str">
        <f>VLOOKUP($U3758,look_up!A$2:L3784,6,FALSE)</f>
        <v>Echinodermata</v>
      </c>
      <c r="AA3758" s="14" t="str">
        <f>VLOOKUP($U3758,look_up!A$2:M3784,7,FALSE)</f>
        <v>Ophiuroidea</v>
      </c>
      <c r="AB3758" s="14" t="str">
        <f>VLOOKUP($U3758,look_up!$A$2:P3784,8,FALSE)</f>
        <v>Amphilepidida</v>
      </c>
      <c r="AC3758" s="14" t="str">
        <f>VLOOKUP($U3758,look_up!$A$2:Q3784,9,FALSE)</f>
        <v>Ophiotrichidae</v>
      </c>
      <c r="AD3758" s="14">
        <f>VLOOKUP($U3758,look_up!A$2:P3784,10,FALSE)</f>
        <v>244093</v>
      </c>
      <c r="AE3758" s="16">
        <v>0</v>
      </c>
      <c r="AF3758" s="24" t="s">
        <v>216</v>
      </c>
      <c r="AG3758">
        <v>40</v>
      </c>
      <c r="AH3758" s="16" t="s">
        <v>273</v>
      </c>
      <c r="AI3758" s="16" t="s">
        <v>234</v>
      </c>
      <c r="AJ3758" s="16" t="s">
        <v>214</v>
      </c>
      <c r="AK3758" s="16" t="s">
        <v>239</v>
      </c>
      <c r="AL3758" s="16">
        <v>0</v>
      </c>
    </row>
    <row r="3759" spans="1:38" x14ac:dyDescent="0.3">
      <c r="A3759" s="24" t="s">
        <v>0</v>
      </c>
      <c r="B3759" t="s">
        <v>308</v>
      </c>
      <c r="C3759" t="s">
        <v>281</v>
      </c>
      <c r="D3759">
        <v>-27.274239999999999</v>
      </c>
      <c r="E3759">
        <v>-48.3339</v>
      </c>
      <c r="F3759" s="24" t="s">
        <v>2</v>
      </c>
      <c r="G3759" s="24" t="s">
        <v>3</v>
      </c>
      <c r="H3759" s="25">
        <v>42031</v>
      </c>
      <c r="I3759" s="12" t="s">
        <v>282</v>
      </c>
      <c r="J3759" s="12" t="s">
        <v>270</v>
      </c>
      <c r="K3759" s="12" t="s">
        <v>271</v>
      </c>
      <c r="L3759" s="24" t="s">
        <v>96</v>
      </c>
      <c r="M3759" s="24" t="s">
        <v>313</v>
      </c>
      <c r="N3759" t="s">
        <v>85</v>
      </c>
      <c r="O3759" s="24">
        <v>1</v>
      </c>
      <c r="P3759">
        <v>5</v>
      </c>
      <c r="Q3759">
        <v>5</v>
      </c>
      <c r="R3759">
        <v>27</v>
      </c>
      <c r="S3759" s="24">
        <v>4.7</v>
      </c>
      <c r="T3759" s="24">
        <v>3.4</v>
      </c>
      <c r="U3759" t="s">
        <v>196</v>
      </c>
      <c r="V3759" s="14" t="str">
        <f>VLOOKUP($U3759,look_up!$A$2:J3785,2,FALSE)</f>
        <v>Ofiuroide</v>
      </c>
      <c r="W3759" s="14" t="str">
        <f>VLOOKUP($U3759,look_up!$A$2:K3785,3,FALSE)</f>
        <v>Species</v>
      </c>
      <c r="X3759" s="14" t="str">
        <f>VLOOKUP($U3759,look_up!$A$2:L3785,4,FALSE)</f>
        <v>exotic_species</v>
      </c>
      <c r="Y3759" s="14" t="str">
        <f>VLOOKUP($U3759,look_up!A$2:K3785,5,FALSE)</f>
        <v>Animalia</v>
      </c>
      <c r="Z3759" s="14" t="str">
        <f>VLOOKUP($U3759,look_up!A$2:L3785,6,FALSE)</f>
        <v>Echinodermata</v>
      </c>
      <c r="AA3759" s="14" t="str">
        <f>VLOOKUP($U3759,look_up!A$2:M3785,7,FALSE)</f>
        <v>Ophiuroidea</v>
      </c>
      <c r="AB3759" s="14" t="str">
        <f>VLOOKUP($U3759,look_up!$A$2:P3785,8,FALSE)</f>
        <v>Amphilepidida</v>
      </c>
      <c r="AC3759" s="14" t="str">
        <f>VLOOKUP($U3759,look_up!$A$2:Q3785,9,FALSE)</f>
        <v>Ophiotrichidae</v>
      </c>
      <c r="AD3759" s="14">
        <f>VLOOKUP($U3759,look_up!A$2:P3785,10,FALSE)</f>
        <v>244093</v>
      </c>
      <c r="AE3759" s="16">
        <v>0</v>
      </c>
      <c r="AF3759" s="24" t="s">
        <v>216</v>
      </c>
      <c r="AG3759">
        <v>40</v>
      </c>
      <c r="AH3759" s="16" t="s">
        <v>273</v>
      </c>
      <c r="AI3759" s="16" t="s">
        <v>234</v>
      </c>
      <c r="AJ3759" s="16" t="s">
        <v>214</v>
      </c>
      <c r="AK3759" s="16" t="s">
        <v>239</v>
      </c>
      <c r="AL3759" s="16">
        <v>0</v>
      </c>
    </row>
    <row r="3760" spans="1:38" x14ac:dyDescent="0.3">
      <c r="A3760" s="24" t="s">
        <v>0</v>
      </c>
      <c r="B3760" t="s">
        <v>308</v>
      </c>
      <c r="C3760" t="s">
        <v>281</v>
      </c>
      <c r="D3760">
        <v>-27.274239999999999</v>
      </c>
      <c r="E3760">
        <v>-48.3339</v>
      </c>
      <c r="F3760" s="24" t="s">
        <v>2</v>
      </c>
      <c r="G3760" s="24" t="s">
        <v>3</v>
      </c>
      <c r="H3760" s="25">
        <v>42031</v>
      </c>
      <c r="I3760" s="12" t="s">
        <v>282</v>
      </c>
      <c r="J3760" s="12" t="s">
        <v>270</v>
      </c>
      <c r="K3760" s="12" t="s">
        <v>271</v>
      </c>
      <c r="L3760" s="24" t="s">
        <v>96</v>
      </c>
      <c r="M3760" s="24" t="s">
        <v>313</v>
      </c>
      <c r="N3760" t="s">
        <v>85</v>
      </c>
      <c r="O3760" s="24">
        <v>2</v>
      </c>
      <c r="P3760">
        <v>5</v>
      </c>
      <c r="Q3760">
        <v>5</v>
      </c>
      <c r="R3760">
        <v>27</v>
      </c>
      <c r="S3760" s="24">
        <v>4.7</v>
      </c>
      <c r="T3760" s="24">
        <v>3.4</v>
      </c>
      <c r="U3760" t="s">
        <v>196</v>
      </c>
      <c r="V3760" s="14" t="str">
        <f>VLOOKUP($U3760,look_up!$A$2:J3786,2,FALSE)</f>
        <v>Ofiuroide</v>
      </c>
      <c r="W3760" s="14" t="str">
        <f>VLOOKUP($U3760,look_up!$A$2:K3786,3,FALSE)</f>
        <v>Species</v>
      </c>
      <c r="X3760" s="14" t="str">
        <f>VLOOKUP($U3760,look_up!$A$2:L3786,4,FALSE)</f>
        <v>exotic_species</v>
      </c>
      <c r="Y3760" s="14" t="str">
        <f>VLOOKUP($U3760,look_up!A$2:K3786,5,FALSE)</f>
        <v>Animalia</v>
      </c>
      <c r="Z3760" s="14" t="str">
        <f>VLOOKUP($U3760,look_up!A$2:L3786,6,FALSE)</f>
        <v>Echinodermata</v>
      </c>
      <c r="AA3760" s="14" t="str">
        <f>VLOOKUP($U3760,look_up!A$2:M3786,7,FALSE)</f>
        <v>Ophiuroidea</v>
      </c>
      <c r="AB3760" s="14" t="str">
        <f>VLOOKUP($U3760,look_up!$A$2:P3786,8,FALSE)</f>
        <v>Amphilepidida</v>
      </c>
      <c r="AC3760" s="14" t="str">
        <f>VLOOKUP($U3760,look_up!$A$2:Q3786,9,FALSE)</f>
        <v>Ophiotrichidae</v>
      </c>
      <c r="AD3760" s="14">
        <f>VLOOKUP($U3760,look_up!A$2:P3786,10,FALSE)</f>
        <v>244093</v>
      </c>
      <c r="AE3760" s="16">
        <v>0</v>
      </c>
      <c r="AF3760" s="24" t="s">
        <v>216</v>
      </c>
      <c r="AG3760">
        <v>40</v>
      </c>
      <c r="AH3760" s="16" t="s">
        <v>273</v>
      </c>
      <c r="AI3760" s="16" t="s">
        <v>234</v>
      </c>
      <c r="AJ3760" s="16" t="s">
        <v>214</v>
      </c>
      <c r="AK3760" s="16" t="s">
        <v>239</v>
      </c>
      <c r="AL3760" s="16">
        <v>0</v>
      </c>
    </row>
    <row r="3761" spans="1:38" x14ac:dyDescent="0.3">
      <c r="A3761" s="24" t="s">
        <v>0</v>
      </c>
      <c r="B3761" t="s">
        <v>308</v>
      </c>
      <c r="C3761" t="s">
        <v>281</v>
      </c>
      <c r="D3761">
        <v>-27.274239999999999</v>
      </c>
      <c r="E3761">
        <v>-48.3339</v>
      </c>
      <c r="F3761" s="24" t="s">
        <v>2</v>
      </c>
      <c r="G3761" s="24" t="s">
        <v>3</v>
      </c>
      <c r="H3761" s="25">
        <v>42031</v>
      </c>
      <c r="I3761" s="12" t="s">
        <v>282</v>
      </c>
      <c r="J3761" s="12" t="s">
        <v>270</v>
      </c>
      <c r="K3761" s="12" t="s">
        <v>271</v>
      </c>
      <c r="L3761" s="24" t="s">
        <v>96</v>
      </c>
      <c r="M3761" s="24" t="s">
        <v>313</v>
      </c>
      <c r="N3761" t="s">
        <v>85</v>
      </c>
      <c r="O3761" s="24">
        <v>3</v>
      </c>
      <c r="P3761">
        <v>5</v>
      </c>
      <c r="Q3761">
        <v>5</v>
      </c>
      <c r="R3761">
        <v>27</v>
      </c>
      <c r="S3761" s="24">
        <v>4.7</v>
      </c>
      <c r="T3761" s="24">
        <v>3.4</v>
      </c>
      <c r="U3761" t="s">
        <v>196</v>
      </c>
      <c r="V3761" s="14" t="str">
        <f>VLOOKUP($U3761,look_up!$A$2:J3787,2,FALSE)</f>
        <v>Ofiuroide</v>
      </c>
      <c r="W3761" s="14" t="str">
        <f>VLOOKUP($U3761,look_up!$A$2:K3787,3,FALSE)</f>
        <v>Species</v>
      </c>
      <c r="X3761" s="14" t="str">
        <f>VLOOKUP($U3761,look_up!$A$2:L3787,4,FALSE)</f>
        <v>exotic_species</v>
      </c>
      <c r="Y3761" s="14" t="str">
        <f>VLOOKUP($U3761,look_up!A$2:K3787,5,FALSE)</f>
        <v>Animalia</v>
      </c>
      <c r="Z3761" s="14" t="str">
        <f>VLOOKUP($U3761,look_up!A$2:L3787,6,FALSE)</f>
        <v>Echinodermata</v>
      </c>
      <c r="AA3761" s="14" t="str">
        <f>VLOOKUP($U3761,look_up!A$2:M3787,7,FALSE)</f>
        <v>Ophiuroidea</v>
      </c>
      <c r="AB3761" s="14" t="str">
        <f>VLOOKUP($U3761,look_up!$A$2:P3787,8,FALSE)</f>
        <v>Amphilepidida</v>
      </c>
      <c r="AC3761" s="14" t="str">
        <f>VLOOKUP($U3761,look_up!$A$2:Q3787,9,FALSE)</f>
        <v>Ophiotrichidae</v>
      </c>
      <c r="AD3761" s="14">
        <f>VLOOKUP($U3761,look_up!A$2:P3787,10,FALSE)</f>
        <v>244093</v>
      </c>
      <c r="AE3761" s="16">
        <v>0</v>
      </c>
      <c r="AF3761" s="24" t="s">
        <v>216</v>
      </c>
      <c r="AG3761">
        <v>40</v>
      </c>
      <c r="AH3761" s="16" t="s">
        <v>273</v>
      </c>
      <c r="AI3761" s="16" t="s">
        <v>234</v>
      </c>
      <c r="AJ3761" s="16" t="s">
        <v>214</v>
      </c>
      <c r="AK3761" s="16" t="s">
        <v>239</v>
      </c>
      <c r="AL3761" s="16">
        <v>0</v>
      </c>
    </row>
    <row r="3762" spans="1:38" x14ac:dyDescent="0.3">
      <c r="A3762" s="24" t="s">
        <v>0</v>
      </c>
      <c r="B3762" t="s">
        <v>308</v>
      </c>
      <c r="C3762" t="s">
        <v>281</v>
      </c>
      <c r="D3762">
        <v>-27.274239999999999</v>
      </c>
      <c r="E3762">
        <v>-48.3339</v>
      </c>
      <c r="F3762" s="24" t="s">
        <v>2</v>
      </c>
      <c r="G3762" s="24" t="s">
        <v>3</v>
      </c>
      <c r="H3762" s="25">
        <v>42031</v>
      </c>
      <c r="I3762" s="12" t="s">
        <v>282</v>
      </c>
      <c r="J3762" s="12" t="s">
        <v>270</v>
      </c>
      <c r="K3762" s="12" t="s">
        <v>271</v>
      </c>
      <c r="L3762" s="24" t="s">
        <v>96</v>
      </c>
      <c r="M3762" s="24" t="s">
        <v>313</v>
      </c>
      <c r="N3762" t="s">
        <v>85</v>
      </c>
      <c r="O3762" s="24">
        <v>1</v>
      </c>
      <c r="P3762">
        <v>10</v>
      </c>
      <c r="Q3762">
        <v>10</v>
      </c>
      <c r="R3762">
        <v>26</v>
      </c>
      <c r="S3762" s="24">
        <v>4.7</v>
      </c>
      <c r="T3762" s="24">
        <v>5</v>
      </c>
      <c r="U3762" t="s">
        <v>196</v>
      </c>
      <c r="V3762" s="14" t="str">
        <f>VLOOKUP($U3762,look_up!$A$2:J3788,2,FALSE)</f>
        <v>Ofiuroide</v>
      </c>
      <c r="W3762" s="14" t="str">
        <f>VLOOKUP($U3762,look_up!$A$2:K3788,3,FALSE)</f>
        <v>Species</v>
      </c>
      <c r="X3762" s="14" t="str">
        <f>VLOOKUP($U3762,look_up!$A$2:L3788,4,FALSE)</f>
        <v>exotic_species</v>
      </c>
      <c r="Y3762" s="14" t="str">
        <f>VLOOKUP($U3762,look_up!A$2:K3788,5,FALSE)</f>
        <v>Animalia</v>
      </c>
      <c r="Z3762" s="14" t="str">
        <f>VLOOKUP($U3762,look_up!A$2:L3788,6,FALSE)</f>
        <v>Echinodermata</v>
      </c>
      <c r="AA3762" s="14" t="str">
        <f>VLOOKUP($U3762,look_up!A$2:M3788,7,FALSE)</f>
        <v>Ophiuroidea</v>
      </c>
      <c r="AB3762" s="14" t="str">
        <f>VLOOKUP($U3762,look_up!$A$2:P3788,8,FALSE)</f>
        <v>Amphilepidida</v>
      </c>
      <c r="AC3762" s="14" t="str">
        <f>VLOOKUP($U3762,look_up!$A$2:Q3788,9,FALSE)</f>
        <v>Ophiotrichidae</v>
      </c>
      <c r="AD3762" s="14">
        <f>VLOOKUP($U3762,look_up!A$2:P3788,10,FALSE)</f>
        <v>244093</v>
      </c>
      <c r="AE3762" s="16">
        <v>0</v>
      </c>
      <c r="AF3762" s="24" t="s">
        <v>216</v>
      </c>
      <c r="AG3762">
        <v>40</v>
      </c>
      <c r="AH3762" s="16" t="s">
        <v>273</v>
      </c>
      <c r="AI3762" s="16" t="s">
        <v>234</v>
      </c>
      <c r="AJ3762" s="16" t="s">
        <v>214</v>
      </c>
      <c r="AK3762" s="16" t="s">
        <v>239</v>
      </c>
      <c r="AL3762" s="16">
        <v>0</v>
      </c>
    </row>
    <row r="3763" spans="1:38" x14ac:dyDescent="0.3">
      <c r="A3763" s="24" t="s">
        <v>0</v>
      </c>
      <c r="B3763" t="s">
        <v>308</v>
      </c>
      <c r="C3763" t="s">
        <v>281</v>
      </c>
      <c r="D3763">
        <v>-27.274239999999999</v>
      </c>
      <c r="E3763">
        <v>-48.3339</v>
      </c>
      <c r="F3763" s="24" t="s">
        <v>2</v>
      </c>
      <c r="G3763" s="24" t="s">
        <v>3</v>
      </c>
      <c r="H3763" s="25">
        <v>42031</v>
      </c>
      <c r="I3763" s="12" t="s">
        <v>282</v>
      </c>
      <c r="J3763" s="12" t="s">
        <v>270</v>
      </c>
      <c r="K3763" s="12" t="s">
        <v>271</v>
      </c>
      <c r="L3763" s="24" t="s">
        <v>96</v>
      </c>
      <c r="M3763" s="24" t="s">
        <v>313</v>
      </c>
      <c r="N3763" t="s">
        <v>85</v>
      </c>
      <c r="O3763" s="24">
        <v>2</v>
      </c>
      <c r="P3763">
        <v>10</v>
      </c>
      <c r="Q3763">
        <v>10</v>
      </c>
      <c r="R3763">
        <v>26</v>
      </c>
      <c r="S3763" s="24">
        <v>4.7</v>
      </c>
      <c r="T3763" s="24">
        <v>5</v>
      </c>
      <c r="U3763" t="s">
        <v>196</v>
      </c>
      <c r="V3763" s="14" t="str">
        <f>VLOOKUP($U3763,look_up!$A$2:J3789,2,FALSE)</f>
        <v>Ofiuroide</v>
      </c>
      <c r="W3763" s="14" t="str">
        <f>VLOOKUP($U3763,look_up!$A$2:K3789,3,FALSE)</f>
        <v>Species</v>
      </c>
      <c r="X3763" s="14" t="str">
        <f>VLOOKUP($U3763,look_up!$A$2:L3789,4,FALSE)</f>
        <v>exotic_species</v>
      </c>
      <c r="Y3763" s="14" t="str">
        <f>VLOOKUP($U3763,look_up!A$2:K3789,5,FALSE)</f>
        <v>Animalia</v>
      </c>
      <c r="Z3763" s="14" t="str">
        <f>VLOOKUP($U3763,look_up!A$2:L3789,6,FALSE)</f>
        <v>Echinodermata</v>
      </c>
      <c r="AA3763" s="14" t="str">
        <f>VLOOKUP($U3763,look_up!A$2:M3789,7,FALSE)</f>
        <v>Ophiuroidea</v>
      </c>
      <c r="AB3763" s="14" t="str">
        <f>VLOOKUP($U3763,look_up!$A$2:P3789,8,FALSE)</f>
        <v>Amphilepidida</v>
      </c>
      <c r="AC3763" s="14" t="str">
        <f>VLOOKUP($U3763,look_up!$A$2:Q3789,9,FALSE)</f>
        <v>Ophiotrichidae</v>
      </c>
      <c r="AD3763" s="14">
        <f>VLOOKUP($U3763,look_up!A$2:P3789,10,FALSE)</f>
        <v>244093</v>
      </c>
      <c r="AE3763" s="16">
        <v>0</v>
      </c>
      <c r="AF3763" s="24" t="s">
        <v>216</v>
      </c>
      <c r="AG3763">
        <v>40</v>
      </c>
      <c r="AH3763" s="16" t="s">
        <v>273</v>
      </c>
      <c r="AI3763" s="16" t="s">
        <v>234</v>
      </c>
      <c r="AJ3763" s="16" t="s">
        <v>214</v>
      </c>
      <c r="AK3763" s="16" t="s">
        <v>239</v>
      </c>
      <c r="AL3763" s="16">
        <v>0</v>
      </c>
    </row>
    <row r="3764" spans="1:38" x14ac:dyDescent="0.3">
      <c r="A3764" s="24" t="s">
        <v>0</v>
      </c>
      <c r="B3764" t="s">
        <v>308</v>
      </c>
      <c r="C3764" t="s">
        <v>281</v>
      </c>
      <c r="D3764">
        <v>-27.274239999999999</v>
      </c>
      <c r="E3764">
        <v>-48.3339</v>
      </c>
      <c r="F3764" s="24" t="s">
        <v>2</v>
      </c>
      <c r="G3764" s="24" t="s">
        <v>3</v>
      </c>
      <c r="H3764" s="25">
        <v>42031</v>
      </c>
      <c r="I3764" s="12" t="s">
        <v>282</v>
      </c>
      <c r="J3764" s="12" t="s">
        <v>270</v>
      </c>
      <c r="K3764" s="12" t="s">
        <v>271</v>
      </c>
      <c r="L3764" s="24" t="s">
        <v>96</v>
      </c>
      <c r="M3764" s="24" t="s">
        <v>313</v>
      </c>
      <c r="N3764" t="s">
        <v>85</v>
      </c>
      <c r="O3764" s="24">
        <v>3</v>
      </c>
      <c r="P3764">
        <v>10</v>
      </c>
      <c r="Q3764">
        <v>10</v>
      </c>
      <c r="R3764">
        <v>26</v>
      </c>
      <c r="S3764" s="24">
        <v>4.7</v>
      </c>
      <c r="T3764" s="24">
        <v>5</v>
      </c>
      <c r="U3764" t="s">
        <v>196</v>
      </c>
      <c r="V3764" s="14" t="str">
        <f>VLOOKUP($U3764,look_up!$A$2:J3790,2,FALSE)</f>
        <v>Ofiuroide</v>
      </c>
      <c r="W3764" s="14" t="str">
        <f>VLOOKUP($U3764,look_up!$A$2:K3790,3,FALSE)</f>
        <v>Species</v>
      </c>
      <c r="X3764" s="14" t="str">
        <f>VLOOKUP($U3764,look_up!$A$2:L3790,4,FALSE)</f>
        <v>exotic_species</v>
      </c>
      <c r="Y3764" s="14" t="str">
        <f>VLOOKUP($U3764,look_up!A$2:K3790,5,FALSE)</f>
        <v>Animalia</v>
      </c>
      <c r="Z3764" s="14" t="str">
        <f>VLOOKUP($U3764,look_up!A$2:L3790,6,FALSE)</f>
        <v>Echinodermata</v>
      </c>
      <c r="AA3764" s="14" t="str">
        <f>VLOOKUP($U3764,look_up!A$2:M3790,7,FALSE)</f>
        <v>Ophiuroidea</v>
      </c>
      <c r="AB3764" s="14" t="str">
        <f>VLOOKUP($U3764,look_up!$A$2:P3790,8,FALSE)</f>
        <v>Amphilepidida</v>
      </c>
      <c r="AC3764" s="14" t="str">
        <f>VLOOKUP($U3764,look_up!$A$2:Q3790,9,FALSE)</f>
        <v>Ophiotrichidae</v>
      </c>
      <c r="AD3764" s="14">
        <f>VLOOKUP($U3764,look_up!A$2:P3790,10,FALSE)</f>
        <v>244093</v>
      </c>
      <c r="AE3764" s="16">
        <v>0</v>
      </c>
      <c r="AF3764" s="24" t="s">
        <v>216</v>
      </c>
      <c r="AG3764">
        <v>40</v>
      </c>
      <c r="AH3764" s="16" t="s">
        <v>273</v>
      </c>
      <c r="AI3764" s="16" t="s">
        <v>234</v>
      </c>
      <c r="AJ3764" s="16" t="s">
        <v>214</v>
      </c>
      <c r="AK3764" s="16" t="s">
        <v>239</v>
      </c>
      <c r="AL3764" s="16">
        <v>0</v>
      </c>
    </row>
    <row r="3765" spans="1:38" x14ac:dyDescent="0.3">
      <c r="A3765" s="24" t="s">
        <v>0</v>
      </c>
      <c r="B3765" t="s">
        <v>267</v>
      </c>
      <c r="C3765" t="s">
        <v>283</v>
      </c>
      <c r="D3765">
        <v>-27.27486</v>
      </c>
      <c r="E3765">
        <v>-48.36674</v>
      </c>
      <c r="F3765" s="24" t="s">
        <v>2</v>
      </c>
      <c r="G3765" s="24" t="s">
        <v>3</v>
      </c>
      <c r="H3765" s="25">
        <v>42024</v>
      </c>
      <c r="I3765" s="12" t="s">
        <v>248</v>
      </c>
      <c r="J3765" s="12" t="s">
        <v>270</v>
      </c>
      <c r="K3765" s="12" t="s">
        <v>271</v>
      </c>
      <c r="L3765" s="24" t="s">
        <v>96</v>
      </c>
      <c r="M3765" s="24" t="s">
        <v>313</v>
      </c>
      <c r="N3765" t="s">
        <v>85</v>
      </c>
      <c r="O3765" s="24">
        <v>1</v>
      </c>
      <c r="P3765">
        <v>5</v>
      </c>
      <c r="Q3765">
        <v>5</v>
      </c>
      <c r="R3765">
        <v>27</v>
      </c>
      <c r="S3765" s="24">
        <v>10.7</v>
      </c>
      <c r="T3765" s="24">
        <v>4</v>
      </c>
      <c r="U3765" t="s">
        <v>196</v>
      </c>
      <c r="V3765" s="14" t="str">
        <f>VLOOKUP($U3765,look_up!$A$2:J3791,2,FALSE)</f>
        <v>Ofiuroide</v>
      </c>
      <c r="W3765" s="14" t="str">
        <f>VLOOKUP($U3765,look_up!$A$2:K3791,3,FALSE)</f>
        <v>Species</v>
      </c>
      <c r="X3765" s="14" t="str">
        <f>VLOOKUP($U3765,look_up!$A$2:L3791,4,FALSE)</f>
        <v>exotic_species</v>
      </c>
      <c r="Y3765" s="14" t="str">
        <f>VLOOKUP($U3765,look_up!A$2:K3791,5,FALSE)</f>
        <v>Animalia</v>
      </c>
      <c r="Z3765" s="14" t="str">
        <f>VLOOKUP($U3765,look_up!A$2:L3791,6,FALSE)</f>
        <v>Echinodermata</v>
      </c>
      <c r="AA3765" s="14" t="str">
        <f>VLOOKUP($U3765,look_up!A$2:M3791,7,FALSE)</f>
        <v>Ophiuroidea</v>
      </c>
      <c r="AB3765" s="14" t="str">
        <f>VLOOKUP($U3765,look_up!$A$2:P3791,8,FALSE)</f>
        <v>Amphilepidida</v>
      </c>
      <c r="AC3765" s="14" t="str">
        <f>VLOOKUP($U3765,look_up!$A$2:Q3791,9,FALSE)</f>
        <v>Ophiotrichidae</v>
      </c>
      <c r="AD3765" s="14">
        <f>VLOOKUP($U3765,look_up!A$2:P3791,10,FALSE)</f>
        <v>244093</v>
      </c>
      <c r="AE3765" s="16">
        <v>0</v>
      </c>
      <c r="AF3765" s="24" t="s">
        <v>216</v>
      </c>
      <c r="AG3765">
        <v>40</v>
      </c>
      <c r="AH3765" s="16" t="s">
        <v>273</v>
      </c>
      <c r="AI3765" s="16" t="s">
        <v>234</v>
      </c>
      <c r="AJ3765" s="16" t="s">
        <v>214</v>
      </c>
      <c r="AK3765" s="16" t="s">
        <v>239</v>
      </c>
      <c r="AL3765" s="16">
        <v>0</v>
      </c>
    </row>
    <row r="3766" spans="1:38" x14ac:dyDescent="0.3">
      <c r="A3766" s="24" t="s">
        <v>0</v>
      </c>
      <c r="B3766" t="s">
        <v>267</v>
      </c>
      <c r="C3766" t="s">
        <v>283</v>
      </c>
      <c r="D3766">
        <v>-27.27486</v>
      </c>
      <c r="E3766">
        <v>-48.36674</v>
      </c>
      <c r="F3766" s="24" t="s">
        <v>2</v>
      </c>
      <c r="G3766" s="24" t="s">
        <v>3</v>
      </c>
      <c r="H3766" s="25">
        <v>42024</v>
      </c>
      <c r="I3766" s="12" t="s">
        <v>248</v>
      </c>
      <c r="J3766" s="12" t="s">
        <v>270</v>
      </c>
      <c r="K3766" s="12" t="s">
        <v>271</v>
      </c>
      <c r="L3766" s="24" t="s">
        <v>96</v>
      </c>
      <c r="M3766" s="24" t="s">
        <v>313</v>
      </c>
      <c r="N3766" t="s">
        <v>85</v>
      </c>
      <c r="O3766" s="24">
        <v>2</v>
      </c>
      <c r="P3766">
        <v>5</v>
      </c>
      <c r="Q3766">
        <v>5</v>
      </c>
      <c r="R3766">
        <v>27</v>
      </c>
      <c r="S3766" s="24">
        <v>10.7</v>
      </c>
      <c r="T3766" s="24">
        <v>4</v>
      </c>
      <c r="U3766" t="s">
        <v>196</v>
      </c>
      <c r="V3766" s="14" t="str">
        <f>VLOOKUP($U3766,look_up!$A$2:J3792,2,FALSE)</f>
        <v>Ofiuroide</v>
      </c>
      <c r="W3766" s="14" t="str">
        <f>VLOOKUP($U3766,look_up!$A$2:K3792,3,FALSE)</f>
        <v>Species</v>
      </c>
      <c r="X3766" s="14" t="str">
        <f>VLOOKUP($U3766,look_up!$A$2:L3792,4,FALSE)</f>
        <v>exotic_species</v>
      </c>
      <c r="Y3766" s="14" t="str">
        <f>VLOOKUP($U3766,look_up!A$2:K3792,5,FALSE)</f>
        <v>Animalia</v>
      </c>
      <c r="Z3766" s="14" t="str">
        <f>VLOOKUP($U3766,look_up!A$2:L3792,6,FALSE)</f>
        <v>Echinodermata</v>
      </c>
      <c r="AA3766" s="14" t="str">
        <f>VLOOKUP($U3766,look_up!A$2:M3792,7,FALSE)</f>
        <v>Ophiuroidea</v>
      </c>
      <c r="AB3766" s="14" t="str">
        <f>VLOOKUP($U3766,look_up!$A$2:P3792,8,FALSE)</f>
        <v>Amphilepidida</v>
      </c>
      <c r="AC3766" s="14" t="str">
        <f>VLOOKUP($U3766,look_up!$A$2:Q3792,9,FALSE)</f>
        <v>Ophiotrichidae</v>
      </c>
      <c r="AD3766" s="14">
        <f>VLOOKUP($U3766,look_up!A$2:P3792,10,FALSE)</f>
        <v>244093</v>
      </c>
      <c r="AE3766" s="16">
        <v>0</v>
      </c>
      <c r="AF3766" s="24" t="s">
        <v>216</v>
      </c>
      <c r="AG3766">
        <v>40</v>
      </c>
      <c r="AH3766" s="16" t="s">
        <v>273</v>
      </c>
      <c r="AI3766" s="16" t="s">
        <v>234</v>
      </c>
      <c r="AJ3766" s="16" t="s">
        <v>214</v>
      </c>
      <c r="AK3766" s="16" t="s">
        <v>239</v>
      </c>
      <c r="AL3766" s="16">
        <v>0</v>
      </c>
    </row>
    <row r="3767" spans="1:38" x14ac:dyDescent="0.3">
      <c r="A3767" s="24" t="s">
        <v>0</v>
      </c>
      <c r="B3767" t="s">
        <v>267</v>
      </c>
      <c r="C3767" t="s">
        <v>283</v>
      </c>
      <c r="D3767">
        <v>-27.27486</v>
      </c>
      <c r="E3767">
        <v>-48.36674</v>
      </c>
      <c r="F3767" s="24" t="s">
        <v>2</v>
      </c>
      <c r="G3767" s="24" t="s">
        <v>3</v>
      </c>
      <c r="H3767" s="25">
        <v>42024</v>
      </c>
      <c r="I3767" s="12" t="s">
        <v>248</v>
      </c>
      <c r="J3767" s="12" t="s">
        <v>270</v>
      </c>
      <c r="K3767" s="12" t="s">
        <v>271</v>
      </c>
      <c r="L3767" s="24" t="s">
        <v>96</v>
      </c>
      <c r="M3767" s="24" t="s">
        <v>313</v>
      </c>
      <c r="N3767" t="s">
        <v>85</v>
      </c>
      <c r="O3767" s="24">
        <v>3</v>
      </c>
      <c r="P3767">
        <v>5</v>
      </c>
      <c r="Q3767">
        <v>5</v>
      </c>
      <c r="R3767">
        <v>27</v>
      </c>
      <c r="S3767" s="24">
        <v>10.7</v>
      </c>
      <c r="T3767" s="24">
        <v>4</v>
      </c>
      <c r="U3767" t="s">
        <v>196</v>
      </c>
      <c r="V3767" s="14" t="str">
        <f>VLOOKUP($U3767,look_up!$A$2:J3793,2,FALSE)</f>
        <v>Ofiuroide</v>
      </c>
      <c r="W3767" s="14" t="str">
        <f>VLOOKUP($U3767,look_up!$A$2:K3793,3,FALSE)</f>
        <v>Species</v>
      </c>
      <c r="X3767" s="14" t="str">
        <f>VLOOKUP($U3767,look_up!$A$2:L3793,4,FALSE)</f>
        <v>exotic_species</v>
      </c>
      <c r="Y3767" s="14" t="str">
        <f>VLOOKUP($U3767,look_up!A$2:K3793,5,FALSE)</f>
        <v>Animalia</v>
      </c>
      <c r="Z3767" s="14" t="str">
        <f>VLOOKUP($U3767,look_up!A$2:L3793,6,FALSE)</f>
        <v>Echinodermata</v>
      </c>
      <c r="AA3767" s="14" t="str">
        <f>VLOOKUP($U3767,look_up!A$2:M3793,7,FALSE)</f>
        <v>Ophiuroidea</v>
      </c>
      <c r="AB3767" s="14" t="str">
        <f>VLOOKUP($U3767,look_up!$A$2:P3793,8,FALSE)</f>
        <v>Amphilepidida</v>
      </c>
      <c r="AC3767" s="14" t="str">
        <f>VLOOKUP($U3767,look_up!$A$2:Q3793,9,FALSE)</f>
        <v>Ophiotrichidae</v>
      </c>
      <c r="AD3767" s="14">
        <f>VLOOKUP($U3767,look_up!A$2:P3793,10,FALSE)</f>
        <v>244093</v>
      </c>
      <c r="AE3767" s="16">
        <v>0</v>
      </c>
      <c r="AF3767" s="24" t="s">
        <v>216</v>
      </c>
      <c r="AG3767">
        <v>40</v>
      </c>
      <c r="AH3767" s="16" t="s">
        <v>273</v>
      </c>
      <c r="AI3767" s="16" t="s">
        <v>234</v>
      </c>
      <c r="AJ3767" s="16" t="s">
        <v>214</v>
      </c>
      <c r="AK3767" s="16" t="s">
        <v>239</v>
      </c>
      <c r="AL3767" s="16">
        <v>0</v>
      </c>
    </row>
    <row r="3768" spans="1:38" x14ac:dyDescent="0.3">
      <c r="A3768" s="24" t="s">
        <v>0</v>
      </c>
      <c r="B3768" t="s">
        <v>267</v>
      </c>
      <c r="C3768" t="s">
        <v>283</v>
      </c>
      <c r="D3768">
        <v>-27.27486</v>
      </c>
      <c r="E3768">
        <v>-48.36674</v>
      </c>
      <c r="F3768" s="24" t="s">
        <v>2</v>
      </c>
      <c r="G3768" s="24" t="s">
        <v>3</v>
      </c>
      <c r="H3768" s="25">
        <v>42024</v>
      </c>
      <c r="I3768" s="12" t="s">
        <v>248</v>
      </c>
      <c r="J3768" s="12" t="s">
        <v>270</v>
      </c>
      <c r="K3768" s="12" t="s">
        <v>271</v>
      </c>
      <c r="L3768" s="24" t="s">
        <v>96</v>
      </c>
      <c r="M3768" s="24" t="s">
        <v>313</v>
      </c>
      <c r="N3768" t="s">
        <v>85</v>
      </c>
      <c r="O3768" s="24">
        <v>1</v>
      </c>
      <c r="P3768">
        <v>10</v>
      </c>
      <c r="Q3768">
        <v>10</v>
      </c>
      <c r="R3768">
        <v>28</v>
      </c>
      <c r="S3768" s="24">
        <v>10.7</v>
      </c>
      <c r="T3768" s="24">
        <v>10</v>
      </c>
      <c r="U3768" t="s">
        <v>196</v>
      </c>
      <c r="V3768" s="14" t="str">
        <f>VLOOKUP($U3768,look_up!$A$2:J3794,2,FALSE)</f>
        <v>Ofiuroide</v>
      </c>
      <c r="W3768" s="14" t="str">
        <f>VLOOKUP($U3768,look_up!$A$2:K3794,3,FALSE)</f>
        <v>Species</v>
      </c>
      <c r="X3768" s="14" t="str">
        <f>VLOOKUP($U3768,look_up!$A$2:L3794,4,FALSE)</f>
        <v>exotic_species</v>
      </c>
      <c r="Y3768" s="14" t="str">
        <f>VLOOKUP($U3768,look_up!A$2:K3794,5,FALSE)</f>
        <v>Animalia</v>
      </c>
      <c r="Z3768" s="14" t="str">
        <f>VLOOKUP($U3768,look_up!A$2:L3794,6,FALSE)</f>
        <v>Echinodermata</v>
      </c>
      <c r="AA3768" s="14" t="str">
        <f>VLOOKUP($U3768,look_up!A$2:M3794,7,FALSE)</f>
        <v>Ophiuroidea</v>
      </c>
      <c r="AB3768" s="14" t="str">
        <f>VLOOKUP($U3768,look_up!$A$2:P3794,8,FALSE)</f>
        <v>Amphilepidida</v>
      </c>
      <c r="AC3768" s="14" t="str">
        <f>VLOOKUP($U3768,look_up!$A$2:Q3794,9,FALSE)</f>
        <v>Ophiotrichidae</v>
      </c>
      <c r="AD3768" s="14">
        <f>VLOOKUP($U3768,look_up!A$2:P3794,10,FALSE)</f>
        <v>244093</v>
      </c>
      <c r="AE3768" s="16">
        <v>0</v>
      </c>
      <c r="AF3768" s="24" t="s">
        <v>216</v>
      </c>
      <c r="AG3768">
        <v>40</v>
      </c>
      <c r="AH3768" s="16" t="s">
        <v>273</v>
      </c>
      <c r="AI3768" s="16" t="s">
        <v>234</v>
      </c>
      <c r="AJ3768" s="16" t="s">
        <v>214</v>
      </c>
      <c r="AK3768" s="16" t="s">
        <v>239</v>
      </c>
      <c r="AL3768" s="16">
        <v>0</v>
      </c>
    </row>
    <row r="3769" spans="1:38" x14ac:dyDescent="0.3">
      <c r="A3769" s="24" t="s">
        <v>0</v>
      </c>
      <c r="B3769" t="s">
        <v>267</v>
      </c>
      <c r="C3769" t="s">
        <v>283</v>
      </c>
      <c r="D3769">
        <v>-27.27486</v>
      </c>
      <c r="E3769">
        <v>-48.36674</v>
      </c>
      <c r="F3769" s="24" t="s">
        <v>2</v>
      </c>
      <c r="G3769" s="24" t="s">
        <v>3</v>
      </c>
      <c r="H3769" s="25">
        <v>42024</v>
      </c>
      <c r="I3769" s="12" t="s">
        <v>248</v>
      </c>
      <c r="J3769" s="12" t="s">
        <v>270</v>
      </c>
      <c r="K3769" s="12" t="s">
        <v>271</v>
      </c>
      <c r="L3769" s="24" t="s">
        <v>96</v>
      </c>
      <c r="M3769" s="24" t="s">
        <v>313</v>
      </c>
      <c r="N3769" t="s">
        <v>85</v>
      </c>
      <c r="O3769" s="24">
        <v>2</v>
      </c>
      <c r="P3769">
        <v>10</v>
      </c>
      <c r="Q3769">
        <v>10</v>
      </c>
      <c r="R3769">
        <v>28</v>
      </c>
      <c r="S3769" s="24">
        <v>10.7</v>
      </c>
      <c r="T3769" s="24">
        <v>10</v>
      </c>
      <c r="U3769" t="s">
        <v>196</v>
      </c>
      <c r="V3769" s="14" t="str">
        <f>VLOOKUP($U3769,look_up!$A$2:J3795,2,FALSE)</f>
        <v>Ofiuroide</v>
      </c>
      <c r="W3769" s="14" t="str">
        <f>VLOOKUP($U3769,look_up!$A$2:K3795,3,FALSE)</f>
        <v>Species</v>
      </c>
      <c r="X3769" s="14" t="str">
        <f>VLOOKUP($U3769,look_up!$A$2:L3795,4,FALSE)</f>
        <v>exotic_species</v>
      </c>
      <c r="Y3769" s="14" t="str">
        <f>VLOOKUP($U3769,look_up!A$2:K3795,5,FALSE)</f>
        <v>Animalia</v>
      </c>
      <c r="Z3769" s="14" t="str">
        <f>VLOOKUP($U3769,look_up!A$2:L3795,6,FALSE)</f>
        <v>Echinodermata</v>
      </c>
      <c r="AA3769" s="14" t="str">
        <f>VLOOKUP($U3769,look_up!A$2:M3795,7,FALSE)</f>
        <v>Ophiuroidea</v>
      </c>
      <c r="AB3769" s="14" t="str">
        <f>VLOOKUP($U3769,look_up!$A$2:P3795,8,FALSE)</f>
        <v>Amphilepidida</v>
      </c>
      <c r="AC3769" s="14" t="str">
        <f>VLOOKUP($U3769,look_up!$A$2:Q3795,9,FALSE)</f>
        <v>Ophiotrichidae</v>
      </c>
      <c r="AD3769" s="14">
        <f>VLOOKUP($U3769,look_up!A$2:P3795,10,FALSE)</f>
        <v>244093</v>
      </c>
      <c r="AE3769" s="16">
        <v>0</v>
      </c>
      <c r="AF3769" s="24" t="s">
        <v>216</v>
      </c>
      <c r="AG3769">
        <v>40</v>
      </c>
      <c r="AH3769" s="16" t="s">
        <v>273</v>
      </c>
      <c r="AI3769" s="16" t="s">
        <v>234</v>
      </c>
      <c r="AJ3769" s="16" t="s">
        <v>214</v>
      </c>
      <c r="AK3769" s="16" t="s">
        <v>239</v>
      </c>
      <c r="AL3769" s="16">
        <v>0</v>
      </c>
    </row>
    <row r="3770" spans="1:38" x14ac:dyDescent="0.3">
      <c r="A3770" s="24" t="s">
        <v>0</v>
      </c>
      <c r="B3770" t="s">
        <v>267</v>
      </c>
      <c r="C3770" t="s">
        <v>283</v>
      </c>
      <c r="D3770">
        <v>-27.27486</v>
      </c>
      <c r="E3770">
        <v>-48.36674</v>
      </c>
      <c r="F3770" s="24" t="s">
        <v>2</v>
      </c>
      <c r="G3770" s="24" t="s">
        <v>3</v>
      </c>
      <c r="H3770" s="25">
        <v>42024</v>
      </c>
      <c r="I3770" s="12" t="s">
        <v>248</v>
      </c>
      <c r="J3770" s="12" t="s">
        <v>270</v>
      </c>
      <c r="K3770" s="12" t="s">
        <v>271</v>
      </c>
      <c r="L3770" s="24" t="s">
        <v>96</v>
      </c>
      <c r="M3770" s="24" t="s">
        <v>313</v>
      </c>
      <c r="N3770" t="s">
        <v>85</v>
      </c>
      <c r="O3770" s="24">
        <v>3</v>
      </c>
      <c r="P3770">
        <v>10</v>
      </c>
      <c r="Q3770">
        <v>10</v>
      </c>
      <c r="R3770">
        <v>28</v>
      </c>
      <c r="S3770" s="24">
        <v>10.7</v>
      </c>
      <c r="T3770" s="24">
        <v>10</v>
      </c>
      <c r="U3770" t="s">
        <v>196</v>
      </c>
      <c r="V3770" s="14" t="str">
        <f>VLOOKUP($U3770,look_up!$A$2:J3796,2,FALSE)</f>
        <v>Ofiuroide</v>
      </c>
      <c r="W3770" s="14" t="str">
        <f>VLOOKUP($U3770,look_up!$A$2:K3796,3,FALSE)</f>
        <v>Species</v>
      </c>
      <c r="X3770" s="14" t="str">
        <f>VLOOKUP($U3770,look_up!$A$2:L3796,4,FALSE)</f>
        <v>exotic_species</v>
      </c>
      <c r="Y3770" s="14" t="str">
        <f>VLOOKUP($U3770,look_up!A$2:K3796,5,FALSE)</f>
        <v>Animalia</v>
      </c>
      <c r="Z3770" s="14" t="str">
        <f>VLOOKUP($U3770,look_up!A$2:L3796,6,FALSE)</f>
        <v>Echinodermata</v>
      </c>
      <c r="AA3770" s="14" t="str">
        <f>VLOOKUP($U3770,look_up!A$2:M3796,7,FALSE)</f>
        <v>Ophiuroidea</v>
      </c>
      <c r="AB3770" s="14" t="str">
        <f>VLOOKUP($U3770,look_up!$A$2:P3796,8,FALSE)</f>
        <v>Amphilepidida</v>
      </c>
      <c r="AC3770" s="14" t="str">
        <f>VLOOKUP($U3770,look_up!$A$2:Q3796,9,FALSE)</f>
        <v>Ophiotrichidae</v>
      </c>
      <c r="AD3770" s="14">
        <f>VLOOKUP($U3770,look_up!A$2:P3796,10,FALSE)</f>
        <v>244093</v>
      </c>
      <c r="AE3770" s="16">
        <v>0</v>
      </c>
      <c r="AF3770" s="24" t="s">
        <v>216</v>
      </c>
      <c r="AG3770">
        <v>40</v>
      </c>
      <c r="AH3770" s="16" t="s">
        <v>273</v>
      </c>
      <c r="AI3770" s="16" t="s">
        <v>234</v>
      </c>
      <c r="AJ3770" s="16" t="s">
        <v>214</v>
      </c>
      <c r="AK3770" s="16" t="s">
        <v>239</v>
      </c>
      <c r="AL3770" s="16">
        <v>0</v>
      </c>
    </row>
    <row r="3771" spans="1:38" x14ac:dyDescent="0.3">
      <c r="A3771" s="24" t="s">
        <v>0</v>
      </c>
      <c r="B3771" t="s">
        <v>19</v>
      </c>
      <c r="C3771" t="s">
        <v>284</v>
      </c>
      <c r="D3771">
        <v>-27.278230000000001</v>
      </c>
      <c r="E3771">
        <v>-48.375419999999998</v>
      </c>
      <c r="F3771" s="24" t="s">
        <v>2</v>
      </c>
      <c r="G3771" s="24" t="s">
        <v>3</v>
      </c>
      <c r="H3771" s="25">
        <v>42025</v>
      </c>
      <c r="I3771" s="12" t="s">
        <v>285</v>
      </c>
      <c r="J3771" s="12" t="s">
        <v>270</v>
      </c>
      <c r="K3771" s="12" t="s">
        <v>271</v>
      </c>
      <c r="L3771" s="24" t="s">
        <v>96</v>
      </c>
      <c r="M3771" s="24" t="s">
        <v>313</v>
      </c>
      <c r="N3771" t="s">
        <v>85</v>
      </c>
      <c r="O3771" s="24">
        <v>1</v>
      </c>
      <c r="P3771">
        <v>5</v>
      </c>
      <c r="Q3771">
        <v>5</v>
      </c>
      <c r="R3771" t="s">
        <v>18</v>
      </c>
      <c r="S3771" s="24">
        <v>9</v>
      </c>
      <c r="T3771" s="24">
        <v>6</v>
      </c>
      <c r="U3771" t="s">
        <v>196</v>
      </c>
      <c r="V3771" s="14" t="str">
        <f>VLOOKUP($U3771,look_up!$A$2:J3797,2,FALSE)</f>
        <v>Ofiuroide</v>
      </c>
      <c r="W3771" s="14" t="str">
        <f>VLOOKUP($U3771,look_up!$A$2:K3797,3,FALSE)</f>
        <v>Species</v>
      </c>
      <c r="X3771" s="14" t="str">
        <f>VLOOKUP($U3771,look_up!$A$2:L3797,4,FALSE)</f>
        <v>exotic_species</v>
      </c>
      <c r="Y3771" s="14" t="str">
        <f>VLOOKUP($U3771,look_up!A$2:K3797,5,FALSE)</f>
        <v>Animalia</v>
      </c>
      <c r="Z3771" s="14" t="str">
        <f>VLOOKUP($U3771,look_up!A$2:L3797,6,FALSE)</f>
        <v>Echinodermata</v>
      </c>
      <c r="AA3771" s="14" t="str">
        <f>VLOOKUP($U3771,look_up!A$2:M3797,7,FALSE)</f>
        <v>Ophiuroidea</v>
      </c>
      <c r="AB3771" s="14" t="str">
        <f>VLOOKUP($U3771,look_up!$A$2:P3797,8,FALSE)</f>
        <v>Amphilepidida</v>
      </c>
      <c r="AC3771" s="14" t="str">
        <f>VLOOKUP($U3771,look_up!$A$2:Q3797,9,FALSE)</f>
        <v>Ophiotrichidae</v>
      </c>
      <c r="AD3771" s="14">
        <f>VLOOKUP($U3771,look_up!A$2:P3797,10,FALSE)</f>
        <v>244093</v>
      </c>
      <c r="AE3771" s="16">
        <v>0</v>
      </c>
      <c r="AF3771" s="24" t="s">
        <v>216</v>
      </c>
      <c r="AG3771">
        <v>40</v>
      </c>
      <c r="AH3771" s="16" t="s">
        <v>273</v>
      </c>
      <c r="AI3771" s="16" t="s">
        <v>234</v>
      </c>
      <c r="AJ3771" s="16" t="s">
        <v>214</v>
      </c>
      <c r="AK3771" s="16" t="s">
        <v>239</v>
      </c>
      <c r="AL3771" s="16">
        <v>0</v>
      </c>
    </row>
    <row r="3772" spans="1:38" x14ac:dyDescent="0.3">
      <c r="A3772" s="24" t="s">
        <v>0</v>
      </c>
      <c r="B3772" t="s">
        <v>19</v>
      </c>
      <c r="C3772" t="s">
        <v>284</v>
      </c>
      <c r="D3772">
        <v>-27.278230000000001</v>
      </c>
      <c r="E3772">
        <v>-48.375419999999998</v>
      </c>
      <c r="F3772" s="24" t="s">
        <v>2</v>
      </c>
      <c r="G3772" s="24" t="s">
        <v>3</v>
      </c>
      <c r="H3772" s="25">
        <v>42025</v>
      </c>
      <c r="I3772" s="12" t="s">
        <v>285</v>
      </c>
      <c r="J3772" s="12" t="s">
        <v>270</v>
      </c>
      <c r="K3772" s="12" t="s">
        <v>271</v>
      </c>
      <c r="L3772" s="24" t="s">
        <v>96</v>
      </c>
      <c r="M3772" s="24" t="s">
        <v>313</v>
      </c>
      <c r="N3772" t="s">
        <v>85</v>
      </c>
      <c r="O3772" s="24">
        <v>2</v>
      </c>
      <c r="P3772">
        <v>5</v>
      </c>
      <c r="Q3772">
        <v>5</v>
      </c>
      <c r="R3772" t="s">
        <v>18</v>
      </c>
      <c r="S3772" s="24">
        <v>9</v>
      </c>
      <c r="T3772" s="24">
        <v>6</v>
      </c>
      <c r="U3772" t="s">
        <v>196</v>
      </c>
      <c r="V3772" s="14" t="str">
        <f>VLOOKUP($U3772,look_up!$A$2:J3798,2,FALSE)</f>
        <v>Ofiuroide</v>
      </c>
      <c r="W3772" s="14" t="str">
        <f>VLOOKUP($U3772,look_up!$A$2:K3798,3,FALSE)</f>
        <v>Species</v>
      </c>
      <c r="X3772" s="14" t="str">
        <f>VLOOKUP($U3772,look_up!$A$2:L3798,4,FALSE)</f>
        <v>exotic_species</v>
      </c>
      <c r="Y3772" s="14" t="str">
        <f>VLOOKUP($U3772,look_up!A$2:K3798,5,FALSE)</f>
        <v>Animalia</v>
      </c>
      <c r="Z3772" s="14" t="str">
        <f>VLOOKUP($U3772,look_up!A$2:L3798,6,FALSE)</f>
        <v>Echinodermata</v>
      </c>
      <c r="AA3772" s="14" t="str">
        <f>VLOOKUP($U3772,look_up!A$2:M3798,7,FALSE)</f>
        <v>Ophiuroidea</v>
      </c>
      <c r="AB3772" s="14" t="str">
        <f>VLOOKUP($U3772,look_up!$A$2:P3798,8,FALSE)</f>
        <v>Amphilepidida</v>
      </c>
      <c r="AC3772" s="14" t="str">
        <f>VLOOKUP($U3772,look_up!$A$2:Q3798,9,FALSE)</f>
        <v>Ophiotrichidae</v>
      </c>
      <c r="AD3772" s="14">
        <f>VLOOKUP($U3772,look_up!A$2:P3798,10,FALSE)</f>
        <v>244093</v>
      </c>
      <c r="AE3772" s="16">
        <v>0</v>
      </c>
      <c r="AF3772" s="24" t="s">
        <v>216</v>
      </c>
      <c r="AG3772">
        <v>40</v>
      </c>
      <c r="AH3772" s="16" t="s">
        <v>273</v>
      </c>
      <c r="AI3772" s="16" t="s">
        <v>234</v>
      </c>
      <c r="AJ3772" s="16" t="s">
        <v>214</v>
      </c>
      <c r="AK3772" s="16" t="s">
        <v>239</v>
      </c>
      <c r="AL3772" s="16">
        <v>0</v>
      </c>
    </row>
    <row r="3773" spans="1:38" x14ac:dyDescent="0.3">
      <c r="A3773" s="24" t="s">
        <v>0</v>
      </c>
      <c r="B3773" t="s">
        <v>19</v>
      </c>
      <c r="C3773" t="s">
        <v>284</v>
      </c>
      <c r="D3773">
        <v>-27.278230000000001</v>
      </c>
      <c r="E3773">
        <v>-48.375419999999998</v>
      </c>
      <c r="F3773" s="24" t="s">
        <v>2</v>
      </c>
      <c r="G3773" s="24" t="s">
        <v>3</v>
      </c>
      <c r="H3773" s="25">
        <v>42025</v>
      </c>
      <c r="I3773" s="12" t="s">
        <v>285</v>
      </c>
      <c r="J3773" s="12" t="s">
        <v>270</v>
      </c>
      <c r="K3773" s="12" t="s">
        <v>271</v>
      </c>
      <c r="L3773" s="24" t="s">
        <v>96</v>
      </c>
      <c r="M3773" s="24" t="s">
        <v>313</v>
      </c>
      <c r="N3773" t="s">
        <v>85</v>
      </c>
      <c r="O3773" s="24">
        <v>3</v>
      </c>
      <c r="P3773">
        <v>5</v>
      </c>
      <c r="Q3773">
        <v>5</v>
      </c>
      <c r="R3773" t="s">
        <v>18</v>
      </c>
      <c r="S3773" s="24">
        <v>9</v>
      </c>
      <c r="T3773" s="24">
        <v>6</v>
      </c>
      <c r="U3773" t="s">
        <v>196</v>
      </c>
      <c r="V3773" s="14" t="str">
        <f>VLOOKUP($U3773,look_up!$A$2:J3799,2,FALSE)</f>
        <v>Ofiuroide</v>
      </c>
      <c r="W3773" s="14" t="str">
        <f>VLOOKUP($U3773,look_up!$A$2:K3799,3,FALSE)</f>
        <v>Species</v>
      </c>
      <c r="X3773" s="14" t="str">
        <f>VLOOKUP($U3773,look_up!$A$2:L3799,4,FALSE)</f>
        <v>exotic_species</v>
      </c>
      <c r="Y3773" s="14" t="str">
        <f>VLOOKUP($U3773,look_up!A$2:K3799,5,FALSE)</f>
        <v>Animalia</v>
      </c>
      <c r="Z3773" s="14" t="str">
        <f>VLOOKUP($U3773,look_up!A$2:L3799,6,FALSE)</f>
        <v>Echinodermata</v>
      </c>
      <c r="AA3773" s="14" t="str">
        <f>VLOOKUP($U3773,look_up!A$2:M3799,7,FALSE)</f>
        <v>Ophiuroidea</v>
      </c>
      <c r="AB3773" s="14" t="str">
        <f>VLOOKUP($U3773,look_up!$A$2:P3799,8,FALSE)</f>
        <v>Amphilepidida</v>
      </c>
      <c r="AC3773" s="14" t="str">
        <f>VLOOKUP($U3773,look_up!$A$2:Q3799,9,FALSE)</f>
        <v>Ophiotrichidae</v>
      </c>
      <c r="AD3773" s="14">
        <f>VLOOKUP($U3773,look_up!A$2:P3799,10,FALSE)</f>
        <v>244093</v>
      </c>
      <c r="AE3773" s="16">
        <v>0</v>
      </c>
      <c r="AF3773" s="24" t="s">
        <v>216</v>
      </c>
      <c r="AG3773">
        <v>40</v>
      </c>
      <c r="AH3773" s="16" t="s">
        <v>273</v>
      </c>
      <c r="AI3773" s="16" t="s">
        <v>234</v>
      </c>
      <c r="AJ3773" s="16" t="s">
        <v>214</v>
      </c>
      <c r="AK3773" s="16" t="s">
        <v>239</v>
      </c>
      <c r="AL3773" s="16">
        <v>0</v>
      </c>
    </row>
    <row r="3774" spans="1:38" x14ac:dyDescent="0.3">
      <c r="A3774" s="24" t="s">
        <v>0</v>
      </c>
      <c r="B3774" t="s">
        <v>19</v>
      </c>
      <c r="C3774" t="s">
        <v>284</v>
      </c>
      <c r="D3774">
        <v>-27.278230000000001</v>
      </c>
      <c r="E3774">
        <v>-48.375419999999998</v>
      </c>
      <c r="F3774" s="24" t="s">
        <v>2</v>
      </c>
      <c r="G3774" s="24" t="s">
        <v>3</v>
      </c>
      <c r="H3774" s="25">
        <v>42025</v>
      </c>
      <c r="I3774" s="12" t="s">
        <v>285</v>
      </c>
      <c r="J3774" s="12" t="s">
        <v>270</v>
      </c>
      <c r="K3774" s="12" t="s">
        <v>271</v>
      </c>
      <c r="L3774" s="24" t="s">
        <v>96</v>
      </c>
      <c r="M3774" s="24" t="s">
        <v>313</v>
      </c>
      <c r="N3774" t="s">
        <v>86</v>
      </c>
      <c r="O3774" s="24">
        <v>1</v>
      </c>
      <c r="P3774">
        <v>6</v>
      </c>
      <c r="Q3774">
        <v>6</v>
      </c>
      <c r="R3774" t="s">
        <v>18</v>
      </c>
      <c r="S3774" s="24">
        <v>9</v>
      </c>
      <c r="T3774" s="24">
        <v>7.5</v>
      </c>
      <c r="U3774" t="s">
        <v>196</v>
      </c>
      <c r="V3774" s="14" t="str">
        <f>VLOOKUP($U3774,look_up!$A$2:J3800,2,FALSE)</f>
        <v>Ofiuroide</v>
      </c>
      <c r="W3774" s="14" t="str">
        <f>VLOOKUP($U3774,look_up!$A$2:K3800,3,FALSE)</f>
        <v>Species</v>
      </c>
      <c r="X3774" s="14" t="str">
        <f>VLOOKUP($U3774,look_up!$A$2:L3800,4,FALSE)</f>
        <v>exotic_species</v>
      </c>
      <c r="Y3774" s="14" t="str">
        <f>VLOOKUP($U3774,look_up!A$2:K3800,5,FALSE)</f>
        <v>Animalia</v>
      </c>
      <c r="Z3774" s="14" t="str">
        <f>VLOOKUP($U3774,look_up!A$2:L3800,6,FALSE)</f>
        <v>Echinodermata</v>
      </c>
      <c r="AA3774" s="14" t="str">
        <f>VLOOKUP($U3774,look_up!A$2:M3800,7,FALSE)</f>
        <v>Ophiuroidea</v>
      </c>
      <c r="AB3774" s="14" t="str">
        <f>VLOOKUP($U3774,look_up!$A$2:P3800,8,FALSE)</f>
        <v>Amphilepidida</v>
      </c>
      <c r="AC3774" s="14" t="str">
        <f>VLOOKUP($U3774,look_up!$A$2:Q3800,9,FALSE)</f>
        <v>Ophiotrichidae</v>
      </c>
      <c r="AD3774" s="14">
        <f>VLOOKUP($U3774,look_up!A$2:P3800,10,FALSE)</f>
        <v>244093</v>
      </c>
      <c r="AE3774" s="16">
        <v>0</v>
      </c>
      <c r="AF3774" s="24" t="s">
        <v>216</v>
      </c>
      <c r="AG3774">
        <v>40</v>
      </c>
      <c r="AH3774" s="16" t="s">
        <v>273</v>
      </c>
      <c r="AI3774" s="16" t="s">
        <v>234</v>
      </c>
      <c r="AJ3774" s="16" t="s">
        <v>214</v>
      </c>
      <c r="AK3774" s="16" t="s">
        <v>239</v>
      </c>
      <c r="AL3774" s="16">
        <v>0</v>
      </c>
    </row>
    <row r="3775" spans="1:38" x14ac:dyDescent="0.3">
      <c r="A3775" s="24" t="s">
        <v>0</v>
      </c>
      <c r="B3775" t="s">
        <v>19</v>
      </c>
      <c r="C3775" t="s">
        <v>284</v>
      </c>
      <c r="D3775">
        <v>-27.278230000000001</v>
      </c>
      <c r="E3775">
        <v>-48.375419999999998</v>
      </c>
      <c r="F3775" s="24" t="s">
        <v>2</v>
      </c>
      <c r="G3775" s="24" t="s">
        <v>3</v>
      </c>
      <c r="H3775" s="25">
        <v>42025</v>
      </c>
      <c r="I3775" s="12" t="s">
        <v>285</v>
      </c>
      <c r="J3775" s="12" t="s">
        <v>270</v>
      </c>
      <c r="K3775" s="12" t="s">
        <v>271</v>
      </c>
      <c r="L3775" s="24" t="s">
        <v>96</v>
      </c>
      <c r="M3775" s="24" t="s">
        <v>313</v>
      </c>
      <c r="N3775" t="s">
        <v>86</v>
      </c>
      <c r="O3775" s="24">
        <v>2</v>
      </c>
      <c r="P3775">
        <v>6</v>
      </c>
      <c r="Q3775">
        <v>6</v>
      </c>
      <c r="R3775" t="s">
        <v>18</v>
      </c>
      <c r="S3775" s="24">
        <v>9</v>
      </c>
      <c r="T3775" s="24">
        <v>7.5</v>
      </c>
      <c r="U3775" t="s">
        <v>196</v>
      </c>
      <c r="V3775" s="14" t="str">
        <f>VLOOKUP($U3775,look_up!$A$2:J3801,2,FALSE)</f>
        <v>Ofiuroide</v>
      </c>
      <c r="W3775" s="14" t="str">
        <f>VLOOKUP($U3775,look_up!$A$2:K3801,3,FALSE)</f>
        <v>Species</v>
      </c>
      <c r="X3775" s="14" t="str">
        <f>VLOOKUP($U3775,look_up!$A$2:L3801,4,FALSE)</f>
        <v>exotic_species</v>
      </c>
      <c r="Y3775" s="14" t="str">
        <f>VLOOKUP($U3775,look_up!A$2:K3801,5,FALSE)</f>
        <v>Animalia</v>
      </c>
      <c r="Z3775" s="14" t="str">
        <f>VLOOKUP($U3775,look_up!A$2:L3801,6,FALSE)</f>
        <v>Echinodermata</v>
      </c>
      <c r="AA3775" s="14" t="str">
        <f>VLOOKUP($U3775,look_up!A$2:M3801,7,FALSE)</f>
        <v>Ophiuroidea</v>
      </c>
      <c r="AB3775" s="14" t="str">
        <f>VLOOKUP($U3775,look_up!$A$2:P3801,8,FALSE)</f>
        <v>Amphilepidida</v>
      </c>
      <c r="AC3775" s="14" t="str">
        <f>VLOOKUP($U3775,look_up!$A$2:Q3801,9,FALSE)</f>
        <v>Ophiotrichidae</v>
      </c>
      <c r="AD3775" s="14">
        <f>VLOOKUP($U3775,look_up!A$2:P3801,10,FALSE)</f>
        <v>244093</v>
      </c>
      <c r="AE3775" s="16">
        <v>0</v>
      </c>
      <c r="AF3775" s="24" t="s">
        <v>216</v>
      </c>
      <c r="AG3775">
        <v>40</v>
      </c>
      <c r="AH3775" s="16" t="s">
        <v>273</v>
      </c>
      <c r="AI3775" s="16" t="s">
        <v>234</v>
      </c>
      <c r="AJ3775" s="16" t="s">
        <v>214</v>
      </c>
      <c r="AK3775" s="16" t="s">
        <v>239</v>
      </c>
      <c r="AL3775" s="16">
        <v>0</v>
      </c>
    </row>
    <row r="3776" spans="1:38" x14ac:dyDescent="0.3">
      <c r="A3776" s="24" t="s">
        <v>0</v>
      </c>
      <c r="B3776" t="s">
        <v>19</v>
      </c>
      <c r="C3776" t="s">
        <v>284</v>
      </c>
      <c r="D3776">
        <v>-27.278230000000001</v>
      </c>
      <c r="E3776">
        <v>-48.375419999999998</v>
      </c>
      <c r="F3776" s="24" t="s">
        <v>2</v>
      </c>
      <c r="G3776" s="24" t="s">
        <v>3</v>
      </c>
      <c r="H3776" s="25">
        <v>42025</v>
      </c>
      <c r="I3776" s="12" t="s">
        <v>285</v>
      </c>
      <c r="J3776" s="12" t="s">
        <v>270</v>
      </c>
      <c r="K3776" s="12" t="s">
        <v>271</v>
      </c>
      <c r="L3776" s="24" t="s">
        <v>96</v>
      </c>
      <c r="M3776" s="24" t="s">
        <v>313</v>
      </c>
      <c r="N3776" t="s">
        <v>86</v>
      </c>
      <c r="O3776" s="24">
        <v>3</v>
      </c>
      <c r="P3776">
        <v>6</v>
      </c>
      <c r="Q3776">
        <v>6</v>
      </c>
      <c r="R3776" t="s">
        <v>18</v>
      </c>
      <c r="S3776" s="24">
        <v>9</v>
      </c>
      <c r="T3776" s="24">
        <v>7.5</v>
      </c>
      <c r="U3776" t="s">
        <v>196</v>
      </c>
      <c r="V3776" s="14" t="str">
        <f>VLOOKUP($U3776,look_up!$A$2:J3802,2,FALSE)</f>
        <v>Ofiuroide</v>
      </c>
      <c r="W3776" s="14" t="str">
        <f>VLOOKUP($U3776,look_up!$A$2:K3802,3,FALSE)</f>
        <v>Species</v>
      </c>
      <c r="X3776" s="14" t="str">
        <f>VLOOKUP($U3776,look_up!$A$2:L3802,4,FALSE)</f>
        <v>exotic_species</v>
      </c>
      <c r="Y3776" s="14" t="str">
        <f>VLOOKUP($U3776,look_up!A$2:K3802,5,FALSE)</f>
        <v>Animalia</v>
      </c>
      <c r="Z3776" s="14" t="str">
        <f>VLOOKUP($U3776,look_up!A$2:L3802,6,FALSE)</f>
        <v>Echinodermata</v>
      </c>
      <c r="AA3776" s="14" t="str">
        <f>VLOOKUP($U3776,look_up!A$2:M3802,7,FALSE)</f>
        <v>Ophiuroidea</v>
      </c>
      <c r="AB3776" s="14" t="str">
        <f>VLOOKUP($U3776,look_up!$A$2:P3802,8,FALSE)</f>
        <v>Amphilepidida</v>
      </c>
      <c r="AC3776" s="14" t="str">
        <f>VLOOKUP($U3776,look_up!$A$2:Q3802,9,FALSE)</f>
        <v>Ophiotrichidae</v>
      </c>
      <c r="AD3776" s="14">
        <f>VLOOKUP($U3776,look_up!A$2:P3802,10,FALSE)</f>
        <v>244093</v>
      </c>
      <c r="AE3776" s="16">
        <v>0</v>
      </c>
      <c r="AF3776" s="24" t="s">
        <v>216</v>
      </c>
      <c r="AG3776">
        <v>40</v>
      </c>
      <c r="AH3776" s="16" t="s">
        <v>273</v>
      </c>
      <c r="AI3776" s="16" t="s">
        <v>234</v>
      </c>
      <c r="AJ3776" s="16" t="s">
        <v>214</v>
      </c>
      <c r="AK3776" s="16" t="s">
        <v>239</v>
      </c>
      <c r="AL3776" s="16">
        <v>0</v>
      </c>
    </row>
    <row r="3777" spans="1:38" x14ac:dyDescent="0.3">
      <c r="A3777" s="24" t="s">
        <v>0</v>
      </c>
      <c r="B3777" t="s">
        <v>267</v>
      </c>
      <c r="C3777" t="s">
        <v>312</v>
      </c>
      <c r="D3777">
        <v>-27.180980000000002</v>
      </c>
      <c r="E3777">
        <v>-48.409959999999998</v>
      </c>
      <c r="F3777" s="24" t="s">
        <v>2</v>
      </c>
      <c r="G3777" s="24" t="s">
        <v>3</v>
      </c>
      <c r="H3777" s="25">
        <v>42040</v>
      </c>
      <c r="I3777" s="12" t="s">
        <v>286</v>
      </c>
      <c r="J3777" s="12" t="s">
        <v>245</v>
      </c>
      <c r="K3777" s="12" t="s">
        <v>271</v>
      </c>
      <c r="L3777" s="24" t="s">
        <v>96</v>
      </c>
      <c r="M3777" s="24" t="s">
        <v>313</v>
      </c>
      <c r="N3777" t="s">
        <v>85</v>
      </c>
      <c r="O3777" s="24">
        <v>1</v>
      </c>
      <c r="P3777">
        <v>5</v>
      </c>
      <c r="Q3777">
        <v>5</v>
      </c>
      <c r="R3777" t="s">
        <v>18</v>
      </c>
      <c r="S3777" s="24">
        <v>12.8</v>
      </c>
      <c r="T3777" s="24">
        <v>6</v>
      </c>
      <c r="U3777" t="s">
        <v>196</v>
      </c>
      <c r="V3777" s="14" t="str">
        <f>VLOOKUP($U3777,look_up!$A$2:J3803,2,FALSE)</f>
        <v>Ofiuroide</v>
      </c>
      <c r="W3777" s="14" t="str">
        <f>VLOOKUP($U3777,look_up!$A$2:K3803,3,FALSE)</f>
        <v>Species</v>
      </c>
      <c r="X3777" s="14" t="str">
        <f>VLOOKUP($U3777,look_up!$A$2:L3803,4,FALSE)</f>
        <v>exotic_species</v>
      </c>
      <c r="Y3777" s="14" t="str">
        <f>VLOOKUP($U3777,look_up!A$2:K3803,5,FALSE)</f>
        <v>Animalia</v>
      </c>
      <c r="Z3777" s="14" t="str">
        <f>VLOOKUP($U3777,look_up!A$2:L3803,6,FALSE)</f>
        <v>Echinodermata</v>
      </c>
      <c r="AA3777" s="14" t="str">
        <f>VLOOKUP($U3777,look_up!A$2:M3803,7,FALSE)</f>
        <v>Ophiuroidea</v>
      </c>
      <c r="AB3777" s="14" t="str">
        <f>VLOOKUP($U3777,look_up!$A$2:P3803,8,FALSE)</f>
        <v>Amphilepidida</v>
      </c>
      <c r="AC3777" s="14" t="str">
        <f>VLOOKUP($U3777,look_up!$A$2:Q3803,9,FALSE)</f>
        <v>Ophiotrichidae</v>
      </c>
      <c r="AD3777" s="14">
        <f>VLOOKUP($U3777,look_up!A$2:P3803,10,FALSE)</f>
        <v>244093</v>
      </c>
      <c r="AE3777" s="16">
        <v>0</v>
      </c>
      <c r="AF3777" s="24" t="s">
        <v>216</v>
      </c>
      <c r="AG3777">
        <v>40</v>
      </c>
      <c r="AH3777" s="16" t="s">
        <v>273</v>
      </c>
      <c r="AI3777" s="16" t="s">
        <v>234</v>
      </c>
      <c r="AJ3777" s="16" t="s">
        <v>214</v>
      </c>
      <c r="AK3777" s="16" t="s">
        <v>239</v>
      </c>
      <c r="AL3777" s="16">
        <v>0</v>
      </c>
    </row>
    <row r="3778" spans="1:38" x14ac:dyDescent="0.3">
      <c r="A3778" s="24" t="s">
        <v>0</v>
      </c>
      <c r="B3778" t="s">
        <v>267</v>
      </c>
      <c r="C3778" t="s">
        <v>312</v>
      </c>
      <c r="D3778">
        <v>-27.180980000000002</v>
      </c>
      <c r="E3778">
        <v>-48.409959999999998</v>
      </c>
      <c r="F3778" s="24" t="s">
        <v>2</v>
      </c>
      <c r="G3778" s="24" t="s">
        <v>3</v>
      </c>
      <c r="H3778" s="25">
        <v>42040</v>
      </c>
      <c r="I3778" s="12" t="s">
        <v>286</v>
      </c>
      <c r="J3778" s="12" t="s">
        <v>245</v>
      </c>
      <c r="K3778" s="12" t="s">
        <v>271</v>
      </c>
      <c r="L3778" s="24" t="s">
        <v>96</v>
      </c>
      <c r="M3778" s="24" t="s">
        <v>313</v>
      </c>
      <c r="N3778" t="s">
        <v>85</v>
      </c>
      <c r="O3778" s="24">
        <v>2</v>
      </c>
      <c r="P3778">
        <v>5</v>
      </c>
      <c r="Q3778">
        <v>5</v>
      </c>
      <c r="R3778" t="s">
        <v>18</v>
      </c>
      <c r="S3778" s="24">
        <v>12.8</v>
      </c>
      <c r="T3778" s="24">
        <v>6</v>
      </c>
      <c r="U3778" t="s">
        <v>196</v>
      </c>
      <c r="V3778" s="14" t="str">
        <f>VLOOKUP($U3778,look_up!$A$2:J3804,2,FALSE)</f>
        <v>Ofiuroide</v>
      </c>
      <c r="W3778" s="14" t="str">
        <f>VLOOKUP($U3778,look_up!$A$2:K3804,3,FALSE)</f>
        <v>Species</v>
      </c>
      <c r="X3778" s="14" t="str">
        <f>VLOOKUP($U3778,look_up!$A$2:L3804,4,FALSE)</f>
        <v>exotic_species</v>
      </c>
      <c r="Y3778" s="14" t="str">
        <f>VLOOKUP($U3778,look_up!A$2:K3804,5,FALSE)</f>
        <v>Animalia</v>
      </c>
      <c r="Z3778" s="14" t="str">
        <f>VLOOKUP($U3778,look_up!A$2:L3804,6,FALSE)</f>
        <v>Echinodermata</v>
      </c>
      <c r="AA3778" s="14" t="str">
        <f>VLOOKUP($U3778,look_up!A$2:M3804,7,FALSE)</f>
        <v>Ophiuroidea</v>
      </c>
      <c r="AB3778" s="14" t="str">
        <f>VLOOKUP($U3778,look_up!$A$2:P3804,8,FALSE)</f>
        <v>Amphilepidida</v>
      </c>
      <c r="AC3778" s="14" t="str">
        <f>VLOOKUP($U3778,look_up!$A$2:Q3804,9,FALSE)</f>
        <v>Ophiotrichidae</v>
      </c>
      <c r="AD3778" s="14">
        <f>VLOOKUP($U3778,look_up!A$2:P3804,10,FALSE)</f>
        <v>244093</v>
      </c>
      <c r="AE3778" s="16">
        <v>0</v>
      </c>
      <c r="AF3778" s="24" t="s">
        <v>216</v>
      </c>
      <c r="AG3778">
        <v>40</v>
      </c>
      <c r="AH3778" s="16" t="s">
        <v>273</v>
      </c>
      <c r="AI3778" s="16" t="s">
        <v>234</v>
      </c>
      <c r="AJ3778" s="16" t="s">
        <v>214</v>
      </c>
      <c r="AK3778" s="16" t="s">
        <v>239</v>
      </c>
      <c r="AL3778" s="16">
        <v>0</v>
      </c>
    </row>
    <row r="3779" spans="1:38" x14ac:dyDescent="0.3">
      <c r="A3779" s="24" t="s">
        <v>0</v>
      </c>
      <c r="B3779" t="s">
        <v>267</v>
      </c>
      <c r="C3779" t="s">
        <v>312</v>
      </c>
      <c r="D3779">
        <v>-27.180980000000002</v>
      </c>
      <c r="E3779">
        <v>-48.409959999999998</v>
      </c>
      <c r="F3779" s="24" t="s">
        <v>2</v>
      </c>
      <c r="G3779" s="24" t="s">
        <v>3</v>
      </c>
      <c r="H3779" s="25">
        <v>42040</v>
      </c>
      <c r="I3779" s="12" t="s">
        <v>286</v>
      </c>
      <c r="J3779" s="12" t="s">
        <v>245</v>
      </c>
      <c r="K3779" s="12" t="s">
        <v>271</v>
      </c>
      <c r="L3779" s="24" t="s">
        <v>96</v>
      </c>
      <c r="M3779" s="24" t="s">
        <v>313</v>
      </c>
      <c r="N3779" t="s">
        <v>85</v>
      </c>
      <c r="O3779" s="24">
        <v>3</v>
      </c>
      <c r="P3779">
        <v>5</v>
      </c>
      <c r="Q3779">
        <v>5</v>
      </c>
      <c r="R3779" t="s">
        <v>18</v>
      </c>
      <c r="S3779" s="24">
        <v>12.8</v>
      </c>
      <c r="T3779" s="24">
        <v>6</v>
      </c>
      <c r="U3779" t="s">
        <v>196</v>
      </c>
      <c r="V3779" s="14" t="str">
        <f>VLOOKUP($U3779,look_up!$A$2:J3805,2,FALSE)</f>
        <v>Ofiuroide</v>
      </c>
      <c r="W3779" s="14" t="str">
        <f>VLOOKUP($U3779,look_up!$A$2:K3805,3,FALSE)</f>
        <v>Species</v>
      </c>
      <c r="X3779" s="14" t="str">
        <f>VLOOKUP($U3779,look_up!$A$2:L3805,4,FALSE)</f>
        <v>exotic_species</v>
      </c>
      <c r="Y3779" s="14" t="str">
        <f>VLOOKUP($U3779,look_up!A$2:K3805,5,FALSE)</f>
        <v>Animalia</v>
      </c>
      <c r="Z3779" s="14" t="str">
        <f>VLOOKUP($U3779,look_up!A$2:L3805,6,FALSE)</f>
        <v>Echinodermata</v>
      </c>
      <c r="AA3779" s="14" t="str">
        <f>VLOOKUP($U3779,look_up!A$2:M3805,7,FALSE)</f>
        <v>Ophiuroidea</v>
      </c>
      <c r="AB3779" s="14" t="str">
        <f>VLOOKUP($U3779,look_up!$A$2:P3805,8,FALSE)</f>
        <v>Amphilepidida</v>
      </c>
      <c r="AC3779" s="14" t="str">
        <f>VLOOKUP($U3779,look_up!$A$2:Q3805,9,FALSE)</f>
        <v>Ophiotrichidae</v>
      </c>
      <c r="AD3779" s="14">
        <f>VLOOKUP($U3779,look_up!A$2:P3805,10,FALSE)</f>
        <v>244093</v>
      </c>
      <c r="AE3779" s="16">
        <v>0</v>
      </c>
      <c r="AF3779" s="24" t="s">
        <v>216</v>
      </c>
      <c r="AG3779">
        <v>40</v>
      </c>
      <c r="AH3779" s="16" t="s">
        <v>273</v>
      </c>
      <c r="AI3779" s="16" t="s">
        <v>234</v>
      </c>
      <c r="AJ3779" s="16" t="s">
        <v>214</v>
      </c>
      <c r="AK3779" s="16" t="s">
        <v>239</v>
      </c>
      <c r="AL3779" s="16">
        <v>0</v>
      </c>
    </row>
    <row r="3780" spans="1:38" x14ac:dyDescent="0.3">
      <c r="A3780" s="24" t="s">
        <v>0</v>
      </c>
      <c r="B3780" t="s">
        <v>267</v>
      </c>
      <c r="C3780" t="s">
        <v>312</v>
      </c>
      <c r="D3780">
        <v>-27.180980000000002</v>
      </c>
      <c r="E3780">
        <v>-48.409959999999998</v>
      </c>
      <c r="F3780" s="24" t="s">
        <v>2</v>
      </c>
      <c r="G3780" s="24" t="s">
        <v>3</v>
      </c>
      <c r="H3780" s="25">
        <v>42040</v>
      </c>
      <c r="I3780" s="12" t="s">
        <v>286</v>
      </c>
      <c r="J3780" s="12" t="s">
        <v>245</v>
      </c>
      <c r="K3780" s="12" t="s">
        <v>271</v>
      </c>
      <c r="L3780" s="24" t="s">
        <v>96</v>
      </c>
      <c r="M3780" s="24" t="s">
        <v>313</v>
      </c>
      <c r="N3780" t="s">
        <v>173</v>
      </c>
      <c r="O3780" s="24">
        <v>1</v>
      </c>
      <c r="P3780">
        <v>10</v>
      </c>
      <c r="Q3780">
        <v>10</v>
      </c>
      <c r="R3780" t="s">
        <v>18</v>
      </c>
      <c r="S3780" s="24">
        <v>12.8</v>
      </c>
      <c r="T3780" s="24">
        <v>10</v>
      </c>
      <c r="U3780" t="s">
        <v>196</v>
      </c>
      <c r="V3780" s="14" t="str">
        <f>VLOOKUP($U3780,look_up!$A$2:J3806,2,FALSE)</f>
        <v>Ofiuroide</v>
      </c>
      <c r="W3780" s="14" t="str">
        <f>VLOOKUP($U3780,look_up!$A$2:K3806,3,FALSE)</f>
        <v>Species</v>
      </c>
      <c r="X3780" s="14" t="str">
        <f>VLOOKUP($U3780,look_up!$A$2:L3806,4,FALSE)</f>
        <v>exotic_species</v>
      </c>
      <c r="Y3780" s="14" t="str">
        <f>VLOOKUP($U3780,look_up!A$2:K3806,5,FALSE)</f>
        <v>Animalia</v>
      </c>
      <c r="Z3780" s="14" t="str">
        <f>VLOOKUP($U3780,look_up!A$2:L3806,6,FALSE)</f>
        <v>Echinodermata</v>
      </c>
      <c r="AA3780" s="14" t="str">
        <f>VLOOKUP($U3780,look_up!A$2:M3806,7,FALSE)</f>
        <v>Ophiuroidea</v>
      </c>
      <c r="AB3780" s="14" t="str">
        <f>VLOOKUP($U3780,look_up!$A$2:P3806,8,FALSE)</f>
        <v>Amphilepidida</v>
      </c>
      <c r="AC3780" s="14" t="str">
        <f>VLOOKUP($U3780,look_up!$A$2:Q3806,9,FALSE)</f>
        <v>Ophiotrichidae</v>
      </c>
      <c r="AD3780" s="14">
        <f>VLOOKUP($U3780,look_up!A$2:P3806,10,FALSE)</f>
        <v>244093</v>
      </c>
      <c r="AE3780" s="16">
        <v>0</v>
      </c>
      <c r="AF3780" s="24" t="s">
        <v>216</v>
      </c>
      <c r="AG3780">
        <v>40</v>
      </c>
      <c r="AH3780" s="16" t="s">
        <v>273</v>
      </c>
      <c r="AI3780" s="16" t="s">
        <v>234</v>
      </c>
      <c r="AJ3780" s="16" t="s">
        <v>214</v>
      </c>
      <c r="AK3780" s="16" t="s">
        <v>239</v>
      </c>
      <c r="AL3780" s="16">
        <v>0</v>
      </c>
    </row>
    <row r="3781" spans="1:38" x14ac:dyDescent="0.3">
      <c r="A3781" s="24" t="s">
        <v>0</v>
      </c>
      <c r="B3781" t="s">
        <v>267</v>
      </c>
      <c r="C3781" t="s">
        <v>312</v>
      </c>
      <c r="D3781">
        <v>-27.180980000000002</v>
      </c>
      <c r="E3781">
        <v>-48.409959999999998</v>
      </c>
      <c r="F3781" s="24" t="s">
        <v>2</v>
      </c>
      <c r="G3781" s="24" t="s">
        <v>3</v>
      </c>
      <c r="H3781" s="25">
        <v>42040</v>
      </c>
      <c r="I3781" s="12" t="s">
        <v>286</v>
      </c>
      <c r="J3781" s="12" t="s">
        <v>245</v>
      </c>
      <c r="K3781" s="12" t="s">
        <v>271</v>
      </c>
      <c r="L3781" s="24" t="s">
        <v>96</v>
      </c>
      <c r="M3781" s="24" t="s">
        <v>313</v>
      </c>
      <c r="N3781" t="s">
        <v>173</v>
      </c>
      <c r="O3781" s="24">
        <v>2</v>
      </c>
      <c r="P3781">
        <v>10</v>
      </c>
      <c r="Q3781">
        <v>10</v>
      </c>
      <c r="R3781" t="s">
        <v>18</v>
      </c>
      <c r="S3781" s="24">
        <v>12.8</v>
      </c>
      <c r="T3781" s="24">
        <v>10</v>
      </c>
      <c r="U3781" t="s">
        <v>196</v>
      </c>
      <c r="V3781" s="14" t="str">
        <f>VLOOKUP($U3781,look_up!$A$2:J3807,2,FALSE)</f>
        <v>Ofiuroide</v>
      </c>
      <c r="W3781" s="14" t="str">
        <f>VLOOKUP($U3781,look_up!$A$2:K3807,3,FALSE)</f>
        <v>Species</v>
      </c>
      <c r="X3781" s="14" t="str">
        <f>VLOOKUP($U3781,look_up!$A$2:L3807,4,FALSE)</f>
        <v>exotic_species</v>
      </c>
      <c r="Y3781" s="14" t="str">
        <f>VLOOKUP($U3781,look_up!A$2:K3807,5,FALSE)</f>
        <v>Animalia</v>
      </c>
      <c r="Z3781" s="14" t="str">
        <f>VLOOKUP($U3781,look_up!A$2:L3807,6,FALSE)</f>
        <v>Echinodermata</v>
      </c>
      <c r="AA3781" s="14" t="str">
        <f>VLOOKUP($U3781,look_up!A$2:M3807,7,FALSE)</f>
        <v>Ophiuroidea</v>
      </c>
      <c r="AB3781" s="14" t="str">
        <f>VLOOKUP($U3781,look_up!$A$2:P3807,8,FALSE)</f>
        <v>Amphilepidida</v>
      </c>
      <c r="AC3781" s="14" t="str">
        <f>VLOOKUP($U3781,look_up!$A$2:Q3807,9,FALSE)</f>
        <v>Ophiotrichidae</v>
      </c>
      <c r="AD3781" s="14">
        <f>VLOOKUP($U3781,look_up!A$2:P3807,10,FALSE)</f>
        <v>244093</v>
      </c>
      <c r="AE3781" s="16">
        <v>0</v>
      </c>
      <c r="AF3781" s="24" t="s">
        <v>216</v>
      </c>
      <c r="AG3781">
        <v>40</v>
      </c>
      <c r="AH3781" s="16" t="s">
        <v>273</v>
      </c>
      <c r="AI3781" s="16" t="s">
        <v>234</v>
      </c>
      <c r="AJ3781" s="16" t="s">
        <v>214</v>
      </c>
      <c r="AK3781" s="16" t="s">
        <v>239</v>
      </c>
      <c r="AL3781" s="16">
        <v>0</v>
      </c>
    </row>
    <row r="3782" spans="1:38" x14ac:dyDescent="0.3">
      <c r="A3782" s="24" t="s">
        <v>0</v>
      </c>
      <c r="B3782" t="s">
        <v>267</v>
      </c>
      <c r="C3782" t="s">
        <v>312</v>
      </c>
      <c r="D3782">
        <v>-27.180980000000002</v>
      </c>
      <c r="E3782">
        <v>-48.409959999999998</v>
      </c>
      <c r="F3782" s="24" t="s">
        <v>2</v>
      </c>
      <c r="G3782" s="24" t="s">
        <v>3</v>
      </c>
      <c r="H3782" s="25">
        <v>42040</v>
      </c>
      <c r="I3782" s="12" t="s">
        <v>286</v>
      </c>
      <c r="J3782" s="12" t="s">
        <v>245</v>
      </c>
      <c r="K3782" s="12" t="s">
        <v>271</v>
      </c>
      <c r="L3782" s="24" t="s">
        <v>96</v>
      </c>
      <c r="M3782" s="24" t="s">
        <v>313</v>
      </c>
      <c r="N3782" t="s">
        <v>173</v>
      </c>
      <c r="O3782" s="24">
        <v>3</v>
      </c>
      <c r="P3782">
        <v>10</v>
      </c>
      <c r="Q3782">
        <v>10</v>
      </c>
      <c r="R3782" t="s">
        <v>18</v>
      </c>
      <c r="S3782" s="24">
        <v>12.8</v>
      </c>
      <c r="T3782" s="24">
        <v>10</v>
      </c>
      <c r="U3782" t="s">
        <v>196</v>
      </c>
      <c r="V3782" s="14" t="str">
        <f>VLOOKUP($U3782,look_up!$A$2:J3808,2,FALSE)</f>
        <v>Ofiuroide</v>
      </c>
      <c r="W3782" s="14" t="str">
        <f>VLOOKUP($U3782,look_up!$A$2:K3808,3,FALSE)</f>
        <v>Species</v>
      </c>
      <c r="X3782" s="14" t="str">
        <f>VLOOKUP($U3782,look_up!$A$2:L3808,4,FALSE)</f>
        <v>exotic_species</v>
      </c>
      <c r="Y3782" s="14" t="str">
        <f>VLOOKUP($U3782,look_up!A$2:K3808,5,FALSE)</f>
        <v>Animalia</v>
      </c>
      <c r="Z3782" s="14" t="str">
        <f>VLOOKUP($U3782,look_up!A$2:L3808,6,FALSE)</f>
        <v>Echinodermata</v>
      </c>
      <c r="AA3782" s="14" t="str">
        <f>VLOOKUP($U3782,look_up!A$2:M3808,7,FALSE)</f>
        <v>Ophiuroidea</v>
      </c>
      <c r="AB3782" s="14" t="str">
        <f>VLOOKUP($U3782,look_up!$A$2:P3808,8,FALSE)</f>
        <v>Amphilepidida</v>
      </c>
      <c r="AC3782" s="14" t="str">
        <f>VLOOKUP($U3782,look_up!$A$2:Q3808,9,FALSE)</f>
        <v>Ophiotrichidae</v>
      </c>
      <c r="AD3782" s="14">
        <f>VLOOKUP($U3782,look_up!A$2:P3808,10,FALSE)</f>
        <v>244093</v>
      </c>
      <c r="AE3782" s="16">
        <v>0</v>
      </c>
      <c r="AF3782" s="24" t="s">
        <v>216</v>
      </c>
      <c r="AG3782">
        <v>40</v>
      </c>
      <c r="AH3782" s="16" t="s">
        <v>273</v>
      </c>
      <c r="AI3782" s="16" t="s">
        <v>234</v>
      </c>
      <c r="AJ3782" s="16" t="s">
        <v>214</v>
      </c>
      <c r="AK3782" s="16" t="s">
        <v>239</v>
      </c>
      <c r="AL3782" s="16">
        <v>0</v>
      </c>
    </row>
    <row r="3783" spans="1:38" x14ac:dyDescent="0.3">
      <c r="A3783" s="24" t="s">
        <v>0</v>
      </c>
      <c r="B3783" t="s">
        <v>309</v>
      </c>
      <c r="C3783" t="s">
        <v>287</v>
      </c>
      <c r="D3783">
        <v>-27.178419999999999</v>
      </c>
      <c r="E3783">
        <v>-48.406959999999998</v>
      </c>
      <c r="F3783" s="24" t="s">
        <v>2</v>
      </c>
      <c r="G3783" s="24" t="s">
        <v>3</v>
      </c>
      <c r="H3783" s="25">
        <v>42032</v>
      </c>
      <c r="I3783" s="12" t="s">
        <v>288</v>
      </c>
      <c r="J3783" s="12" t="s">
        <v>270</v>
      </c>
      <c r="K3783" s="12" t="s">
        <v>271</v>
      </c>
      <c r="L3783" s="24" t="s">
        <v>96</v>
      </c>
      <c r="M3783" s="24" t="s">
        <v>313</v>
      </c>
      <c r="N3783" t="s">
        <v>85</v>
      </c>
      <c r="O3783" s="24">
        <v>1</v>
      </c>
      <c r="P3783">
        <v>5</v>
      </c>
      <c r="Q3783">
        <v>5</v>
      </c>
      <c r="R3783">
        <v>27</v>
      </c>
      <c r="S3783" s="24">
        <v>4.7</v>
      </c>
      <c r="T3783" s="24">
        <v>5.2</v>
      </c>
      <c r="U3783" t="s">
        <v>196</v>
      </c>
      <c r="V3783" s="14" t="str">
        <f>VLOOKUP($U3783,look_up!$A$2:J3809,2,FALSE)</f>
        <v>Ofiuroide</v>
      </c>
      <c r="W3783" s="14" t="str">
        <f>VLOOKUP($U3783,look_up!$A$2:K3809,3,FALSE)</f>
        <v>Species</v>
      </c>
      <c r="X3783" s="14" t="str">
        <f>VLOOKUP($U3783,look_up!$A$2:L3809,4,FALSE)</f>
        <v>exotic_species</v>
      </c>
      <c r="Y3783" s="14" t="str">
        <f>VLOOKUP($U3783,look_up!A$2:K3809,5,FALSE)</f>
        <v>Animalia</v>
      </c>
      <c r="Z3783" s="14" t="str">
        <f>VLOOKUP($U3783,look_up!A$2:L3809,6,FALSE)</f>
        <v>Echinodermata</v>
      </c>
      <c r="AA3783" s="14" t="str">
        <f>VLOOKUP($U3783,look_up!A$2:M3809,7,FALSE)</f>
        <v>Ophiuroidea</v>
      </c>
      <c r="AB3783" s="14" t="str">
        <f>VLOOKUP($U3783,look_up!$A$2:P3809,8,FALSE)</f>
        <v>Amphilepidida</v>
      </c>
      <c r="AC3783" s="14" t="str">
        <f>VLOOKUP($U3783,look_up!$A$2:Q3809,9,FALSE)</f>
        <v>Ophiotrichidae</v>
      </c>
      <c r="AD3783" s="14">
        <f>VLOOKUP($U3783,look_up!A$2:P3809,10,FALSE)</f>
        <v>244093</v>
      </c>
      <c r="AE3783" s="16">
        <v>0</v>
      </c>
      <c r="AF3783" s="24" t="s">
        <v>216</v>
      </c>
      <c r="AG3783">
        <v>40</v>
      </c>
      <c r="AH3783" s="16" t="s">
        <v>273</v>
      </c>
      <c r="AI3783" s="16" t="s">
        <v>234</v>
      </c>
      <c r="AJ3783" s="16" t="s">
        <v>214</v>
      </c>
      <c r="AK3783" s="16" t="s">
        <v>239</v>
      </c>
      <c r="AL3783" s="16">
        <v>0</v>
      </c>
    </row>
    <row r="3784" spans="1:38" x14ac:dyDescent="0.3">
      <c r="A3784" s="24" t="s">
        <v>0</v>
      </c>
      <c r="B3784" t="s">
        <v>309</v>
      </c>
      <c r="C3784" t="s">
        <v>287</v>
      </c>
      <c r="D3784">
        <v>-27.178419999999999</v>
      </c>
      <c r="E3784">
        <v>-48.406959999999998</v>
      </c>
      <c r="F3784" s="24" t="s">
        <v>2</v>
      </c>
      <c r="G3784" s="24" t="s">
        <v>3</v>
      </c>
      <c r="H3784" s="25">
        <v>42032</v>
      </c>
      <c r="I3784" s="12" t="s">
        <v>288</v>
      </c>
      <c r="J3784" s="12" t="s">
        <v>270</v>
      </c>
      <c r="K3784" s="12" t="s">
        <v>271</v>
      </c>
      <c r="L3784" s="24" t="s">
        <v>96</v>
      </c>
      <c r="M3784" s="24" t="s">
        <v>313</v>
      </c>
      <c r="N3784" t="s">
        <v>85</v>
      </c>
      <c r="O3784" s="24">
        <v>2</v>
      </c>
      <c r="P3784">
        <v>5</v>
      </c>
      <c r="Q3784">
        <v>5</v>
      </c>
      <c r="R3784">
        <v>27</v>
      </c>
      <c r="S3784" s="24">
        <v>4.7</v>
      </c>
      <c r="T3784" s="24">
        <v>5.2</v>
      </c>
      <c r="U3784" t="s">
        <v>196</v>
      </c>
      <c r="V3784" s="14" t="str">
        <f>VLOOKUP($U3784,look_up!$A$2:J3810,2,FALSE)</f>
        <v>Ofiuroide</v>
      </c>
      <c r="W3784" s="14" t="str">
        <f>VLOOKUP($U3784,look_up!$A$2:K3810,3,FALSE)</f>
        <v>Species</v>
      </c>
      <c r="X3784" s="14" t="str">
        <f>VLOOKUP($U3784,look_up!$A$2:L3810,4,FALSE)</f>
        <v>exotic_species</v>
      </c>
      <c r="Y3784" s="14" t="str">
        <f>VLOOKUP($U3784,look_up!A$2:K3810,5,FALSE)</f>
        <v>Animalia</v>
      </c>
      <c r="Z3784" s="14" t="str">
        <f>VLOOKUP($U3784,look_up!A$2:L3810,6,FALSE)</f>
        <v>Echinodermata</v>
      </c>
      <c r="AA3784" s="14" t="str">
        <f>VLOOKUP($U3784,look_up!A$2:M3810,7,FALSE)</f>
        <v>Ophiuroidea</v>
      </c>
      <c r="AB3784" s="14" t="str">
        <f>VLOOKUP($U3784,look_up!$A$2:P3810,8,FALSE)</f>
        <v>Amphilepidida</v>
      </c>
      <c r="AC3784" s="14" t="str">
        <f>VLOOKUP($U3784,look_up!$A$2:Q3810,9,FALSE)</f>
        <v>Ophiotrichidae</v>
      </c>
      <c r="AD3784" s="14">
        <f>VLOOKUP($U3784,look_up!A$2:P3810,10,FALSE)</f>
        <v>244093</v>
      </c>
      <c r="AE3784" s="16">
        <v>0</v>
      </c>
      <c r="AF3784" s="24" t="s">
        <v>216</v>
      </c>
      <c r="AG3784">
        <v>40</v>
      </c>
      <c r="AH3784" s="16" t="s">
        <v>273</v>
      </c>
      <c r="AI3784" s="16" t="s">
        <v>234</v>
      </c>
      <c r="AJ3784" s="16" t="s">
        <v>214</v>
      </c>
      <c r="AK3784" s="16" t="s">
        <v>239</v>
      </c>
      <c r="AL3784" s="16">
        <v>0</v>
      </c>
    </row>
    <row r="3785" spans="1:38" x14ac:dyDescent="0.3">
      <c r="A3785" s="24" t="s">
        <v>0</v>
      </c>
      <c r="B3785" t="s">
        <v>309</v>
      </c>
      <c r="C3785" t="s">
        <v>287</v>
      </c>
      <c r="D3785">
        <v>-27.178419999999999</v>
      </c>
      <c r="E3785">
        <v>-48.406959999999998</v>
      </c>
      <c r="F3785" s="24" t="s">
        <v>2</v>
      </c>
      <c r="G3785" s="24" t="s">
        <v>3</v>
      </c>
      <c r="H3785" s="25">
        <v>42032</v>
      </c>
      <c r="I3785" s="12" t="s">
        <v>288</v>
      </c>
      <c r="J3785" s="12" t="s">
        <v>270</v>
      </c>
      <c r="K3785" s="12" t="s">
        <v>271</v>
      </c>
      <c r="L3785" s="24" t="s">
        <v>96</v>
      </c>
      <c r="M3785" s="24" t="s">
        <v>313</v>
      </c>
      <c r="N3785" t="s">
        <v>85</v>
      </c>
      <c r="O3785" s="24">
        <v>3</v>
      </c>
      <c r="P3785">
        <v>5</v>
      </c>
      <c r="Q3785">
        <v>5</v>
      </c>
      <c r="R3785">
        <v>27</v>
      </c>
      <c r="S3785" s="24">
        <v>4.7</v>
      </c>
      <c r="T3785" s="24">
        <v>5.2</v>
      </c>
      <c r="U3785" t="s">
        <v>196</v>
      </c>
      <c r="V3785" s="14" t="str">
        <f>VLOOKUP($U3785,look_up!$A$2:J3811,2,FALSE)</f>
        <v>Ofiuroide</v>
      </c>
      <c r="W3785" s="14" t="str">
        <f>VLOOKUP($U3785,look_up!$A$2:K3811,3,FALSE)</f>
        <v>Species</v>
      </c>
      <c r="X3785" s="14" t="str">
        <f>VLOOKUP($U3785,look_up!$A$2:L3811,4,FALSE)</f>
        <v>exotic_species</v>
      </c>
      <c r="Y3785" s="14" t="str">
        <f>VLOOKUP($U3785,look_up!A$2:K3811,5,FALSE)</f>
        <v>Animalia</v>
      </c>
      <c r="Z3785" s="14" t="str">
        <f>VLOOKUP($U3785,look_up!A$2:L3811,6,FALSE)</f>
        <v>Echinodermata</v>
      </c>
      <c r="AA3785" s="14" t="str">
        <f>VLOOKUP($U3785,look_up!A$2:M3811,7,FALSE)</f>
        <v>Ophiuroidea</v>
      </c>
      <c r="AB3785" s="14" t="str">
        <f>VLOOKUP($U3785,look_up!$A$2:P3811,8,FALSE)</f>
        <v>Amphilepidida</v>
      </c>
      <c r="AC3785" s="14" t="str">
        <f>VLOOKUP($U3785,look_up!$A$2:Q3811,9,FALSE)</f>
        <v>Ophiotrichidae</v>
      </c>
      <c r="AD3785" s="14">
        <f>VLOOKUP($U3785,look_up!A$2:P3811,10,FALSE)</f>
        <v>244093</v>
      </c>
      <c r="AE3785" s="16">
        <v>0</v>
      </c>
      <c r="AF3785" s="24" t="s">
        <v>216</v>
      </c>
      <c r="AG3785">
        <v>40</v>
      </c>
      <c r="AH3785" s="16" t="s">
        <v>273</v>
      </c>
      <c r="AI3785" s="16" t="s">
        <v>234</v>
      </c>
      <c r="AJ3785" s="16" t="s">
        <v>214</v>
      </c>
      <c r="AK3785" s="16" t="s">
        <v>239</v>
      </c>
      <c r="AL3785" s="16">
        <v>0</v>
      </c>
    </row>
    <row r="3786" spans="1:38" x14ac:dyDescent="0.3">
      <c r="A3786" s="24" t="s">
        <v>0</v>
      </c>
      <c r="B3786" t="s">
        <v>310</v>
      </c>
      <c r="C3786" t="s">
        <v>289</v>
      </c>
      <c r="D3786">
        <v>-27.118390000000002</v>
      </c>
      <c r="E3786">
        <v>-48.519509999999997</v>
      </c>
      <c r="F3786" s="24" t="s">
        <v>2</v>
      </c>
      <c r="G3786" s="24" t="s">
        <v>3</v>
      </c>
      <c r="H3786" s="25">
        <v>42026</v>
      </c>
      <c r="I3786" s="12" t="s">
        <v>265</v>
      </c>
      <c r="J3786" s="12" t="s">
        <v>270</v>
      </c>
      <c r="K3786" s="12" t="s">
        <v>271</v>
      </c>
      <c r="L3786" s="24" t="s">
        <v>96</v>
      </c>
      <c r="M3786" s="24" t="s">
        <v>272</v>
      </c>
      <c r="N3786" t="s">
        <v>85</v>
      </c>
      <c r="O3786" s="24">
        <v>1</v>
      </c>
      <c r="P3786">
        <v>5</v>
      </c>
      <c r="Q3786">
        <v>5</v>
      </c>
      <c r="R3786" t="s">
        <v>18</v>
      </c>
      <c r="S3786" s="24">
        <v>5.8</v>
      </c>
      <c r="T3786" s="24">
        <v>4</v>
      </c>
      <c r="U3786" t="s">
        <v>196</v>
      </c>
      <c r="V3786" s="14" t="str">
        <f>VLOOKUP($U3786,look_up!$A$2:J3812,2,FALSE)</f>
        <v>Ofiuroide</v>
      </c>
      <c r="W3786" s="14" t="str">
        <f>VLOOKUP($U3786,look_up!$A$2:K3812,3,FALSE)</f>
        <v>Species</v>
      </c>
      <c r="X3786" s="14" t="str">
        <f>VLOOKUP($U3786,look_up!$A$2:L3812,4,FALSE)</f>
        <v>exotic_species</v>
      </c>
      <c r="Y3786" s="14" t="str">
        <f>VLOOKUP($U3786,look_up!A$2:K3812,5,FALSE)</f>
        <v>Animalia</v>
      </c>
      <c r="Z3786" s="14" t="str">
        <f>VLOOKUP($U3786,look_up!A$2:L3812,6,FALSE)</f>
        <v>Echinodermata</v>
      </c>
      <c r="AA3786" s="14" t="str">
        <f>VLOOKUP($U3786,look_up!A$2:M3812,7,FALSE)</f>
        <v>Ophiuroidea</v>
      </c>
      <c r="AB3786" s="14" t="str">
        <f>VLOOKUP($U3786,look_up!$A$2:P3812,8,FALSE)</f>
        <v>Amphilepidida</v>
      </c>
      <c r="AC3786" s="14" t="str">
        <f>VLOOKUP($U3786,look_up!$A$2:Q3812,9,FALSE)</f>
        <v>Ophiotrichidae</v>
      </c>
      <c r="AD3786" s="14">
        <f>VLOOKUP($U3786,look_up!A$2:P3812,10,FALSE)</f>
        <v>244093</v>
      </c>
      <c r="AE3786" s="16">
        <v>0</v>
      </c>
      <c r="AF3786" s="24" t="s">
        <v>216</v>
      </c>
      <c r="AG3786">
        <v>40</v>
      </c>
      <c r="AH3786" s="16" t="s">
        <v>273</v>
      </c>
      <c r="AI3786" s="16" t="s">
        <v>234</v>
      </c>
      <c r="AJ3786" s="16" t="s">
        <v>214</v>
      </c>
      <c r="AK3786" s="16" t="s">
        <v>239</v>
      </c>
      <c r="AL3786" s="16">
        <v>0</v>
      </c>
    </row>
    <row r="3787" spans="1:38" x14ac:dyDescent="0.3">
      <c r="A3787" s="24" t="s">
        <v>0</v>
      </c>
      <c r="B3787" t="s">
        <v>310</v>
      </c>
      <c r="C3787" t="s">
        <v>289</v>
      </c>
      <c r="D3787">
        <v>-27.118390000000002</v>
      </c>
      <c r="E3787">
        <v>-48.519509999999997</v>
      </c>
      <c r="F3787" s="24" t="s">
        <v>2</v>
      </c>
      <c r="G3787" s="24" t="s">
        <v>3</v>
      </c>
      <c r="H3787" s="25">
        <v>42026</v>
      </c>
      <c r="I3787" s="12" t="s">
        <v>265</v>
      </c>
      <c r="J3787" s="12" t="s">
        <v>270</v>
      </c>
      <c r="K3787" s="12" t="s">
        <v>271</v>
      </c>
      <c r="L3787" s="24" t="s">
        <v>96</v>
      </c>
      <c r="M3787" s="24" t="s">
        <v>272</v>
      </c>
      <c r="N3787" t="s">
        <v>85</v>
      </c>
      <c r="O3787" s="24">
        <v>2</v>
      </c>
      <c r="P3787">
        <v>5</v>
      </c>
      <c r="Q3787">
        <v>5</v>
      </c>
      <c r="R3787" t="s">
        <v>18</v>
      </c>
      <c r="S3787" s="24">
        <v>5.8</v>
      </c>
      <c r="T3787" s="24">
        <v>4</v>
      </c>
      <c r="U3787" t="s">
        <v>196</v>
      </c>
      <c r="V3787" s="14" t="str">
        <f>VLOOKUP($U3787,look_up!$A$2:J3813,2,FALSE)</f>
        <v>Ofiuroide</v>
      </c>
      <c r="W3787" s="14" t="str">
        <f>VLOOKUP($U3787,look_up!$A$2:K3813,3,FALSE)</f>
        <v>Species</v>
      </c>
      <c r="X3787" s="14" t="str">
        <f>VLOOKUP($U3787,look_up!$A$2:L3813,4,FALSE)</f>
        <v>exotic_species</v>
      </c>
      <c r="Y3787" s="14" t="str">
        <f>VLOOKUP($U3787,look_up!A$2:K3813,5,FALSE)</f>
        <v>Animalia</v>
      </c>
      <c r="Z3787" s="14" t="str">
        <f>VLOOKUP($U3787,look_up!A$2:L3813,6,FALSE)</f>
        <v>Echinodermata</v>
      </c>
      <c r="AA3787" s="14" t="str">
        <f>VLOOKUP($U3787,look_up!A$2:M3813,7,FALSE)</f>
        <v>Ophiuroidea</v>
      </c>
      <c r="AB3787" s="14" t="str">
        <f>VLOOKUP($U3787,look_up!$A$2:P3813,8,FALSE)</f>
        <v>Amphilepidida</v>
      </c>
      <c r="AC3787" s="14" t="str">
        <f>VLOOKUP($U3787,look_up!$A$2:Q3813,9,FALSE)</f>
        <v>Ophiotrichidae</v>
      </c>
      <c r="AD3787" s="14">
        <f>VLOOKUP($U3787,look_up!A$2:P3813,10,FALSE)</f>
        <v>244093</v>
      </c>
      <c r="AE3787" s="16">
        <v>0</v>
      </c>
      <c r="AF3787" s="24" t="s">
        <v>216</v>
      </c>
      <c r="AG3787">
        <v>40</v>
      </c>
      <c r="AH3787" s="16" t="s">
        <v>273</v>
      </c>
      <c r="AI3787" s="16" t="s">
        <v>234</v>
      </c>
      <c r="AJ3787" s="16" t="s">
        <v>214</v>
      </c>
      <c r="AK3787" s="16" t="s">
        <v>239</v>
      </c>
      <c r="AL3787" s="16">
        <v>0</v>
      </c>
    </row>
    <row r="3788" spans="1:38" x14ac:dyDescent="0.3">
      <c r="A3788" s="24" t="s">
        <v>0</v>
      </c>
      <c r="B3788" t="s">
        <v>310</v>
      </c>
      <c r="C3788" t="s">
        <v>289</v>
      </c>
      <c r="D3788">
        <v>-27.118390000000002</v>
      </c>
      <c r="E3788">
        <v>-48.519509999999997</v>
      </c>
      <c r="F3788" s="24" t="s">
        <v>2</v>
      </c>
      <c r="G3788" s="24" t="s">
        <v>3</v>
      </c>
      <c r="H3788" s="25">
        <v>42026</v>
      </c>
      <c r="I3788" s="12" t="s">
        <v>265</v>
      </c>
      <c r="J3788" s="12" t="s">
        <v>270</v>
      </c>
      <c r="K3788" s="12" t="s">
        <v>271</v>
      </c>
      <c r="L3788" s="24" t="s">
        <v>96</v>
      </c>
      <c r="M3788" s="24" t="s">
        <v>272</v>
      </c>
      <c r="N3788" t="s">
        <v>85</v>
      </c>
      <c r="O3788" s="24">
        <v>3</v>
      </c>
      <c r="P3788">
        <v>5</v>
      </c>
      <c r="Q3788">
        <v>5</v>
      </c>
      <c r="R3788" t="s">
        <v>18</v>
      </c>
      <c r="S3788" s="24">
        <v>5.8</v>
      </c>
      <c r="T3788" s="24">
        <v>4</v>
      </c>
      <c r="U3788" t="s">
        <v>196</v>
      </c>
      <c r="V3788" s="14" t="str">
        <f>VLOOKUP($U3788,look_up!$A$2:J3814,2,FALSE)</f>
        <v>Ofiuroide</v>
      </c>
      <c r="W3788" s="14" t="str">
        <f>VLOOKUP($U3788,look_up!$A$2:K3814,3,FALSE)</f>
        <v>Species</v>
      </c>
      <c r="X3788" s="14" t="str">
        <f>VLOOKUP($U3788,look_up!$A$2:L3814,4,FALSE)</f>
        <v>exotic_species</v>
      </c>
      <c r="Y3788" s="14" t="str">
        <f>VLOOKUP($U3788,look_up!A$2:K3814,5,FALSE)</f>
        <v>Animalia</v>
      </c>
      <c r="Z3788" s="14" t="str">
        <f>VLOOKUP($U3788,look_up!A$2:L3814,6,FALSE)</f>
        <v>Echinodermata</v>
      </c>
      <c r="AA3788" s="14" t="str">
        <f>VLOOKUP($U3788,look_up!A$2:M3814,7,FALSE)</f>
        <v>Ophiuroidea</v>
      </c>
      <c r="AB3788" s="14" t="str">
        <f>VLOOKUP($U3788,look_up!$A$2:P3814,8,FALSE)</f>
        <v>Amphilepidida</v>
      </c>
      <c r="AC3788" s="14" t="str">
        <f>VLOOKUP($U3788,look_up!$A$2:Q3814,9,FALSE)</f>
        <v>Ophiotrichidae</v>
      </c>
      <c r="AD3788" s="14">
        <f>VLOOKUP($U3788,look_up!A$2:P3814,10,FALSE)</f>
        <v>244093</v>
      </c>
      <c r="AE3788" s="16">
        <v>0</v>
      </c>
      <c r="AF3788" s="24" t="s">
        <v>216</v>
      </c>
      <c r="AG3788">
        <v>40</v>
      </c>
      <c r="AH3788" s="16" t="s">
        <v>273</v>
      </c>
      <c r="AI3788" s="16" t="s">
        <v>234</v>
      </c>
      <c r="AJ3788" s="16" t="s">
        <v>214</v>
      </c>
      <c r="AK3788" s="16" t="s">
        <v>239</v>
      </c>
      <c r="AL3788" s="16">
        <v>0</v>
      </c>
    </row>
    <row r="3789" spans="1:38" x14ac:dyDescent="0.3">
      <c r="A3789" s="24" t="s">
        <v>0</v>
      </c>
      <c r="B3789" t="s">
        <v>311</v>
      </c>
      <c r="C3789" t="s">
        <v>290</v>
      </c>
      <c r="D3789">
        <v>-27.11862</v>
      </c>
      <c r="E3789">
        <v>-48.514699999999998</v>
      </c>
      <c r="F3789" s="24" t="s">
        <v>2</v>
      </c>
      <c r="G3789" s="24" t="s">
        <v>3</v>
      </c>
      <c r="H3789" s="25">
        <v>42026</v>
      </c>
      <c r="I3789" s="12" t="s">
        <v>265</v>
      </c>
      <c r="J3789" s="12" t="s">
        <v>270</v>
      </c>
      <c r="K3789" s="12" t="s">
        <v>271</v>
      </c>
      <c r="L3789" s="24" t="s">
        <v>96</v>
      </c>
      <c r="M3789" s="24" t="s">
        <v>272</v>
      </c>
      <c r="N3789" t="s">
        <v>85</v>
      </c>
      <c r="O3789" s="24">
        <v>1</v>
      </c>
      <c r="P3789">
        <v>5</v>
      </c>
      <c r="Q3789">
        <v>5</v>
      </c>
      <c r="R3789" t="s">
        <v>18</v>
      </c>
      <c r="S3789" s="24">
        <v>5.8</v>
      </c>
      <c r="T3789" s="24">
        <v>4</v>
      </c>
      <c r="U3789" t="s">
        <v>196</v>
      </c>
      <c r="V3789" s="14" t="str">
        <f>VLOOKUP($U3789,look_up!$A$2:J3815,2,FALSE)</f>
        <v>Ofiuroide</v>
      </c>
      <c r="W3789" s="14" t="str">
        <f>VLOOKUP($U3789,look_up!$A$2:K3815,3,FALSE)</f>
        <v>Species</v>
      </c>
      <c r="X3789" s="14" t="str">
        <f>VLOOKUP($U3789,look_up!$A$2:L3815,4,FALSE)</f>
        <v>exotic_species</v>
      </c>
      <c r="Y3789" s="14" t="str">
        <f>VLOOKUP($U3789,look_up!A$2:K3815,5,FALSE)</f>
        <v>Animalia</v>
      </c>
      <c r="Z3789" s="14" t="str">
        <f>VLOOKUP($U3789,look_up!A$2:L3815,6,FALSE)</f>
        <v>Echinodermata</v>
      </c>
      <c r="AA3789" s="14" t="str">
        <f>VLOOKUP($U3789,look_up!A$2:M3815,7,FALSE)</f>
        <v>Ophiuroidea</v>
      </c>
      <c r="AB3789" s="14" t="str">
        <f>VLOOKUP($U3789,look_up!$A$2:P3815,8,FALSE)</f>
        <v>Amphilepidida</v>
      </c>
      <c r="AC3789" s="14" t="str">
        <f>VLOOKUP($U3789,look_up!$A$2:Q3815,9,FALSE)</f>
        <v>Ophiotrichidae</v>
      </c>
      <c r="AD3789" s="14">
        <f>VLOOKUP($U3789,look_up!A$2:P3815,10,FALSE)</f>
        <v>244093</v>
      </c>
      <c r="AE3789" s="16">
        <v>0</v>
      </c>
      <c r="AF3789" s="24" t="s">
        <v>216</v>
      </c>
      <c r="AG3789">
        <v>40</v>
      </c>
      <c r="AH3789" s="16" t="s">
        <v>273</v>
      </c>
      <c r="AI3789" s="16" t="s">
        <v>234</v>
      </c>
      <c r="AJ3789" s="16" t="s">
        <v>214</v>
      </c>
      <c r="AK3789" s="16" t="s">
        <v>239</v>
      </c>
      <c r="AL3789" s="16">
        <v>0</v>
      </c>
    </row>
    <row r="3790" spans="1:38" x14ac:dyDescent="0.3">
      <c r="A3790" s="24" t="s">
        <v>0</v>
      </c>
      <c r="B3790" t="s">
        <v>311</v>
      </c>
      <c r="C3790" t="s">
        <v>290</v>
      </c>
      <c r="D3790">
        <v>-27.11862</v>
      </c>
      <c r="E3790">
        <v>-48.514699999999998</v>
      </c>
      <c r="F3790" s="24" t="s">
        <v>2</v>
      </c>
      <c r="G3790" s="24" t="s">
        <v>3</v>
      </c>
      <c r="H3790" s="25">
        <v>42026</v>
      </c>
      <c r="I3790" s="12" t="s">
        <v>265</v>
      </c>
      <c r="J3790" s="12" t="s">
        <v>270</v>
      </c>
      <c r="K3790" s="12" t="s">
        <v>271</v>
      </c>
      <c r="L3790" s="24" t="s">
        <v>96</v>
      </c>
      <c r="M3790" s="24" t="s">
        <v>272</v>
      </c>
      <c r="N3790" t="s">
        <v>85</v>
      </c>
      <c r="O3790" s="24">
        <v>2</v>
      </c>
      <c r="P3790">
        <v>5</v>
      </c>
      <c r="Q3790">
        <v>5</v>
      </c>
      <c r="R3790" t="s">
        <v>18</v>
      </c>
      <c r="S3790" s="24">
        <v>5.8</v>
      </c>
      <c r="T3790" s="24">
        <v>4</v>
      </c>
      <c r="U3790" t="s">
        <v>196</v>
      </c>
      <c r="V3790" s="14" t="str">
        <f>VLOOKUP($U3790,look_up!$A$2:J3816,2,FALSE)</f>
        <v>Ofiuroide</v>
      </c>
      <c r="W3790" s="14" t="str">
        <f>VLOOKUP($U3790,look_up!$A$2:K3816,3,FALSE)</f>
        <v>Species</v>
      </c>
      <c r="X3790" s="14" t="str">
        <f>VLOOKUP($U3790,look_up!$A$2:L3816,4,FALSE)</f>
        <v>exotic_species</v>
      </c>
      <c r="Y3790" s="14" t="str">
        <f>VLOOKUP($U3790,look_up!A$2:K3816,5,FALSE)</f>
        <v>Animalia</v>
      </c>
      <c r="Z3790" s="14" t="str">
        <f>VLOOKUP($U3790,look_up!A$2:L3816,6,FALSE)</f>
        <v>Echinodermata</v>
      </c>
      <c r="AA3790" s="14" t="str">
        <f>VLOOKUP($U3790,look_up!A$2:M3816,7,FALSE)</f>
        <v>Ophiuroidea</v>
      </c>
      <c r="AB3790" s="14" t="str">
        <f>VLOOKUP($U3790,look_up!$A$2:P3816,8,FALSE)</f>
        <v>Amphilepidida</v>
      </c>
      <c r="AC3790" s="14" t="str">
        <f>VLOOKUP($U3790,look_up!$A$2:Q3816,9,FALSE)</f>
        <v>Ophiotrichidae</v>
      </c>
      <c r="AD3790" s="14">
        <f>VLOOKUP($U3790,look_up!A$2:P3816,10,FALSE)</f>
        <v>244093</v>
      </c>
      <c r="AE3790" s="16">
        <v>0</v>
      </c>
      <c r="AF3790" s="24" t="s">
        <v>216</v>
      </c>
      <c r="AG3790">
        <v>40</v>
      </c>
      <c r="AH3790" s="16" t="s">
        <v>273</v>
      </c>
      <c r="AI3790" s="16" t="s">
        <v>234</v>
      </c>
      <c r="AJ3790" s="16" t="s">
        <v>214</v>
      </c>
      <c r="AK3790" s="16" t="s">
        <v>239</v>
      </c>
      <c r="AL3790" s="16">
        <v>0</v>
      </c>
    </row>
    <row r="3791" spans="1:38" x14ac:dyDescent="0.3">
      <c r="A3791" s="24" t="s">
        <v>0</v>
      </c>
      <c r="B3791" t="s">
        <v>311</v>
      </c>
      <c r="C3791" t="s">
        <v>290</v>
      </c>
      <c r="D3791">
        <v>-27.11862</v>
      </c>
      <c r="E3791">
        <v>-48.514699999999998</v>
      </c>
      <c r="F3791" s="24" t="s">
        <v>2</v>
      </c>
      <c r="G3791" s="24" t="s">
        <v>3</v>
      </c>
      <c r="H3791" s="25">
        <v>42026</v>
      </c>
      <c r="I3791" s="12" t="s">
        <v>265</v>
      </c>
      <c r="J3791" s="12" t="s">
        <v>270</v>
      </c>
      <c r="K3791" s="12" t="s">
        <v>271</v>
      </c>
      <c r="L3791" s="24" t="s">
        <v>96</v>
      </c>
      <c r="M3791" s="24" t="s">
        <v>272</v>
      </c>
      <c r="N3791" t="s">
        <v>85</v>
      </c>
      <c r="O3791" s="24">
        <v>3</v>
      </c>
      <c r="P3791">
        <v>5</v>
      </c>
      <c r="Q3791">
        <v>5</v>
      </c>
      <c r="R3791" t="s">
        <v>18</v>
      </c>
      <c r="S3791" s="24">
        <v>5.8</v>
      </c>
      <c r="T3791" s="24">
        <v>4</v>
      </c>
      <c r="U3791" t="s">
        <v>196</v>
      </c>
      <c r="V3791" s="14" t="str">
        <f>VLOOKUP($U3791,look_up!$A$2:J3817,2,FALSE)</f>
        <v>Ofiuroide</v>
      </c>
      <c r="W3791" s="14" t="str">
        <f>VLOOKUP($U3791,look_up!$A$2:K3817,3,FALSE)</f>
        <v>Species</v>
      </c>
      <c r="X3791" s="14" t="str">
        <f>VLOOKUP($U3791,look_up!$A$2:L3817,4,FALSE)</f>
        <v>exotic_species</v>
      </c>
      <c r="Y3791" s="14" t="str">
        <f>VLOOKUP($U3791,look_up!A$2:K3817,5,FALSE)</f>
        <v>Animalia</v>
      </c>
      <c r="Z3791" s="14" t="str">
        <f>VLOOKUP($U3791,look_up!A$2:L3817,6,FALSE)</f>
        <v>Echinodermata</v>
      </c>
      <c r="AA3791" s="14" t="str">
        <f>VLOOKUP($U3791,look_up!A$2:M3817,7,FALSE)</f>
        <v>Ophiuroidea</v>
      </c>
      <c r="AB3791" s="14" t="str">
        <f>VLOOKUP($U3791,look_up!$A$2:P3817,8,FALSE)</f>
        <v>Amphilepidida</v>
      </c>
      <c r="AC3791" s="14" t="str">
        <f>VLOOKUP($U3791,look_up!$A$2:Q3817,9,FALSE)</f>
        <v>Ophiotrichidae</v>
      </c>
      <c r="AD3791" s="14">
        <f>VLOOKUP($U3791,look_up!A$2:P3817,10,FALSE)</f>
        <v>244093</v>
      </c>
      <c r="AE3791" s="16">
        <v>0</v>
      </c>
      <c r="AF3791" s="24" t="s">
        <v>216</v>
      </c>
      <c r="AG3791">
        <v>40</v>
      </c>
      <c r="AH3791" s="16" t="s">
        <v>273</v>
      </c>
      <c r="AI3791" s="16" t="s">
        <v>234</v>
      </c>
      <c r="AJ3791" s="16" t="s">
        <v>214</v>
      </c>
      <c r="AK3791" s="16" t="s">
        <v>239</v>
      </c>
      <c r="AL3791" s="16">
        <v>0</v>
      </c>
    </row>
    <row r="3792" spans="1:38" x14ac:dyDescent="0.3">
      <c r="A3792" s="24" t="s">
        <v>0</v>
      </c>
      <c r="B3792" t="s">
        <v>306</v>
      </c>
      <c r="C3792" t="s">
        <v>268</v>
      </c>
      <c r="D3792">
        <v>-27.609590000000001</v>
      </c>
      <c r="E3792">
        <v>-48.387419999999999</v>
      </c>
      <c r="F3792" s="24" t="s">
        <v>2</v>
      </c>
      <c r="G3792" s="24" t="s">
        <v>3</v>
      </c>
      <c r="H3792" s="25">
        <v>42388</v>
      </c>
      <c r="I3792" s="12" t="s">
        <v>291</v>
      </c>
      <c r="J3792" s="12" t="s">
        <v>270</v>
      </c>
      <c r="K3792" s="12" t="s">
        <v>292</v>
      </c>
      <c r="L3792" s="24" t="s">
        <v>96</v>
      </c>
      <c r="M3792" s="24" t="s">
        <v>272</v>
      </c>
      <c r="N3792" t="s">
        <v>85</v>
      </c>
      <c r="O3792" s="24">
        <v>1</v>
      </c>
      <c r="P3792">
        <v>5</v>
      </c>
      <c r="Q3792">
        <v>5</v>
      </c>
      <c r="R3792">
        <v>21</v>
      </c>
      <c r="S3792" s="24">
        <v>12.5</v>
      </c>
      <c r="T3792" s="24">
        <v>12.5</v>
      </c>
      <c r="U3792" t="s">
        <v>196</v>
      </c>
      <c r="V3792" s="14" t="str">
        <f>VLOOKUP($U3792,look_up!$A$2:J3818,2,FALSE)</f>
        <v>Ofiuroide</v>
      </c>
      <c r="W3792" s="14" t="str">
        <f>VLOOKUP($U3792,look_up!$A$2:K3818,3,FALSE)</f>
        <v>Species</v>
      </c>
      <c r="X3792" s="14" t="str">
        <f>VLOOKUP($U3792,look_up!$A$2:L3818,4,FALSE)</f>
        <v>exotic_species</v>
      </c>
      <c r="Y3792" s="14" t="str">
        <f>VLOOKUP($U3792,look_up!A$2:K3818,5,FALSE)</f>
        <v>Animalia</v>
      </c>
      <c r="Z3792" s="14" t="str">
        <f>VLOOKUP($U3792,look_up!A$2:L3818,6,FALSE)</f>
        <v>Echinodermata</v>
      </c>
      <c r="AA3792" s="14" t="str">
        <f>VLOOKUP($U3792,look_up!A$2:M3818,7,FALSE)</f>
        <v>Ophiuroidea</v>
      </c>
      <c r="AB3792" s="14" t="str">
        <f>VLOOKUP($U3792,look_up!$A$2:P3818,8,FALSE)</f>
        <v>Amphilepidida</v>
      </c>
      <c r="AC3792" s="14" t="str">
        <f>VLOOKUP($U3792,look_up!$A$2:Q3818,9,FALSE)</f>
        <v>Ophiotrichidae</v>
      </c>
      <c r="AD3792" s="14">
        <f>VLOOKUP($U3792,look_up!A$2:P3818,10,FALSE)</f>
        <v>244093</v>
      </c>
      <c r="AE3792" s="16">
        <v>0</v>
      </c>
      <c r="AF3792" s="24" t="s">
        <v>216</v>
      </c>
      <c r="AG3792">
        <v>40</v>
      </c>
      <c r="AH3792" s="16" t="s">
        <v>273</v>
      </c>
      <c r="AI3792" s="16" t="s">
        <v>234</v>
      </c>
      <c r="AJ3792" s="16" t="s">
        <v>214</v>
      </c>
      <c r="AK3792" s="16" t="s">
        <v>239</v>
      </c>
      <c r="AL3792" s="16">
        <v>0</v>
      </c>
    </row>
    <row r="3793" spans="1:38" x14ac:dyDescent="0.3">
      <c r="A3793" s="24" t="s">
        <v>0</v>
      </c>
      <c r="B3793" t="s">
        <v>306</v>
      </c>
      <c r="C3793" t="s">
        <v>268</v>
      </c>
      <c r="D3793">
        <v>-27.609590000000001</v>
      </c>
      <c r="E3793">
        <v>-48.387419999999999</v>
      </c>
      <c r="F3793" s="24" t="s">
        <v>2</v>
      </c>
      <c r="G3793" s="24" t="s">
        <v>3</v>
      </c>
      <c r="H3793" s="25">
        <v>42388</v>
      </c>
      <c r="I3793" s="12" t="s">
        <v>291</v>
      </c>
      <c r="J3793" s="12" t="s">
        <v>270</v>
      </c>
      <c r="K3793" s="12" t="s">
        <v>292</v>
      </c>
      <c r="L3793" s="24" t="s">
        <v>96</v>
      </c>
      <c r="M3793" s="24" t="s">
        <v>272</v>
      </c>
      <c r="N3793" t="s">
        <v>85</v>
      </c>
      <c r="O3793" s="24">
        <v>2</v>
      </c>
      <c r="P3793">
        <v>5</v>
      </c>
      <c r="Q3793">
        <v>5</v>
      </c>
      <c r="R3793">
        <v>21</v>
      </c>
      <c r="S3793" s="24">
        <v>12.5</v>
      </c>
      <c r="T3793" s="24">
        <v>12.5</v>
      </c>
      <c r="U3793" t="s">
        <v>196</v>
      </c>
      <c r="V3793" s="14" t="str">
        <f>VLOOKUP($U3793,look_up!$A$2:J3819,2,FALSE)</f>
        <v>Ofiuroide</v>
      </c>
      <c r="W3793" s="14" t="str">
        <f>VLOOKUP($U3793,look_up!$A$2:K3819,3,FALSE)</f>
        <v>Species</v>
      </c>
      <c r="X3793" s="14" t="str">
        <f>VLOOKUP($U3793,look_up!$A$2:L3819,4,FALSE)</f>
        <v>exotic_species</v>
      </c>
      <c r="Y3793" s="14" t="str">
        <f>VLOOKUP($U3793,look_up!A$2:K3819,5,FALSE)</f>
        <v>Animalia</v>
      </c>
      <c r="Z3793" s="14" t="str">
        <f>VLOOKUP($U3793,look_up!A$2:L3819,6,FALSE)</f>
        <v>Echinodermata</v>
      </c>
      <c r="AA3793" s="14" t="str">
        <f>VLOOKUP($U3793,look_up!A$2:M3819,7,FALSE)</f>
        <v>Ophiuroidea</v>
      </c>
      <c r="AB3793" s="14" t="str">
        <f>VLOOKUP($U3793,look_up!$A$2:P3819,8,FALSE)</f>
        <v>Amphilepidida</v>
      </c>
      <c r="AC3793" s="14" t="str">
        <f>VLOOKUP($U3793,look_up!$A$2:Q3819,9,FALSE)</f>
        <v>Ophiotrichidae</v>
      </c>
      <c r="AD3793" s="14">
        <f>VLOOKUP($U3793,look_up!A$2:P3819,10,FALSE)</f>
        <v>244093</v>
      </c>
      <c r="AE3793" s="16">
        <v>0</v>
      </c>
      <c r="AF3793" s="24" t="s">
        <v>216</v>
      </c>
      <c r="AG3793">
        <v>40</v>
      </c>
      <c r="AH3793" s="16" t="s">
        <v>273</v>
      </c>
      <c r="AI3793" s="16" t="s">
        <v>234</v>
      </c>
      <c r="AJ3793" s="16" t="s">
        <v>214</v>
      </c>
      <c r="AK3793" s="16" t="s">
        <v>239</v>
      </c>
      <c r="AL3793" s="16">
        <v>0</v>
      </c>
    </row>
    <row r="3794" spans="1:38" x14ac:dyDescent="0.3">
      <c r="A3794" s="24" t="s">
        <v>0</v>
      </c>
      <c r="B3794" t="s">
        <v>306</v>
      </c>
      <c r="C3794" t="s">
        <v>268</v>
      </c>
      <c r="D3794">
        <v>-27.609590000000001</v>
      </c>
      <c r="E3794">
        <v>-48.387419999999999</v>
      </c>
      <c r="F3794" s="24" t="s">
        <v>2</v>
      </c>
      <c r="G3794" s="24" t="s">
        <v>3</v>
      </c>
      <c r="H3794" s="25">
        <v>42388</v>
      </c>
      <c r="I3794" s="12" t="s">
        <v>291</v>
      </c>
      <c r="J3794" s="12" t="s">
        <v>270</v>
      </c>
      <c r="K3794" s="12" t="s">
        <v>292</v>
      </c>
      <c r="L3794" s="24" t="s">
        <v>96</v>
      </c>
      <c r="M3794" s="24" t="s">
        <v>272</v>
      </c>
      <c r="N3794" t="s">
        <v>85</v>
      </c>
      <c r="O3794" s="24">
        <v>3</v>
      </c>
      <c r="P3794">
        <v>5</v>
      </c>
      <c r="Q3794">
        <v>5</v>
      </c>
      <c r="R3794">
        <v>21</v>
      </c>
      <c r="S3794" s="24">
        <v>12.5</v>
      </c>
      <c r="T3794" s="24">
        <v>12.5</v>
      </c>
      <c r="U3794" t="s">
        <v>196</v>
      </c>
      <c r="V3794" s="14" t="str">
        <f>VLOOKUP($U3794,look_up!$A$2:J3820,2,FALSE)</f>
        <v>Ofiuroide</v>
      </c>
      <c r="W3794" s="14" t="str">
        <f>VLOOKUP($U3794,look_up!$A$2:K3820,3,FALSE)</f>
        <v>Species</v>
      </c>
      <c r="X3794" s="14" t="str">
        <f>VLOOKUP($U3794,look_up!$A$2:L3820,4,FALSE)</f>
        <v>exotic_species</v>
      </c>
      <c r="Y3794" s="14" t="str">
        <f>VLOOKUP($U3794,look_up!A$2:K3820,5,FALSE)</f>
        <v>Animalia</v>
      </c>
      <c r="Z3794" s="14" t="str">
        <f>VLOOKUP($U3794,look_up!A$2:L3820,6,FALSE)</f>
        <v>Echinodermata</v>
      </c>
      <c r="AA3794" s="14" t="str">
        <f>VLOOKUP($U3794,look_up!A$2:M3820,7,FALSE)</f>
        <v>Ophiuroidea</v>
      </c>
      <c r="AB3794" s="14" t="str">
        <f>VLOOKUP($U3794,look_up!$A$2:P3820,8,FALSE)</f>
        <v>Amphilepidida</v>
      </c>
      <c r="AC3794" s="14" t="str">
        <f>VLOOKUP($U3794,look_up!$A$2:Q3820,9,FALSE)</f>
        <v>Ophiotrichidae</v>
      </c>
      <c r="AD3794" s="14">
        <f>VLOOKUP($U3794,look_up!A$2:P3820,10,FALSE)</f>
        <v>244093</v>
      </c>
      <c r="AE3794" s="16">
        <v>0</v>
      </c>
      <c r="AF3794" s="24" t="s">
        <v>216</v>
      </c>
      <c r="AG3794">
        <v>40</v>
      </c>
      <c r="AH3794" s="16" t="s">
        <v>273</v>
      </c>
      <c r="AI3794" s="16" t="s">
        <v>234</v>
      </c>
      <c r="AJ3794" s="16" t="s">
        <v>214</v>
      </c>
      <c r="AK3794" s="16" t="s">
        <v>239</v>
      </c>
      <c r="AL3794" s="16">
        <v>0</v>
      </c>
    </row>
    <row r="3795" spans="1:38" x14ac:dyDescent="0.3">
      <c r="A3795" s="24" t="s">
        <v>0</v>
      </c>
      <c r="B3795" t="s">
        <v>306</v>
      </c>
      <c r="C3795" t="s">
        <v>268</v>
      </c>
      <c r="D3795">
        <v>-27.609590000000001</v>
      </c>
      <c r="E3795">
        <v>-48.387419999999999</v>
      </c>
      <c r="F3795" s="24" t="s">
        <v>2</v>
      </c>
      <c r="G3795" s="24" t="s">
        <v>3</v>
      </c>
      <c r="H3795" s="25">
        <v>42388</v>
      </c>
      <c r="I3795" s="12" t="s">
        <v>291</v>
      </c>
      <c r="J3795" s="12" t="s">
        <v>270</v>
      </c>
      <c r="K3795" s="12" t="s">
        <v>292</v>
      </c>
      <c r="L3795" s="24" t="s">
        <v>96</v>
      </c>
      <c r="M3795" s="24" t="s">
        <v>272</v>
      </c>
      <c r="N3795" t="s">
        <v>85</v>
      </c>
      <c r="O3795" s="24">
        <v>1</v>
      </c>
      <c r="P3795">
        <v>10</v>
      </c>
      <c r="Q3795">
        <v>10</v>
      </c>
      <c r="R3795">
        <v>20</v>
      </c>
      <c r="S3795" s="24">
        <v>12.5</v>
      </c>
      <c r="T3795" s="24">
        <v>9</v>
      </c>
      <c r="U3795" t="s">
        <v>196</v>
      </c>
      <c r="V3795" s="14" t="str">
        <f>VLOOKUP($U3795,look_up!$A$2:J3821,2,FALSE)</f>
        <v>Ofiuroide</v>
      </c>
      <c r="W3795" s="14" t="str">
        <f>VLOOKUP($U3795,look_up!$A$2:K3821,3,FALSE)</f>
        <v>Species</v>
      </c>
      <c r="X3795" s="14" t="str">
        <f>VLOOKUP($U3795,look_up!$A$2:L3821,4,FALSE)</f>
        <v>exotic_species</v>
      </c>
      <c r="Y3795" s="14" t="str">
        <f>VLOOKUP($U3795,look_up!A$2:K3821,5,FALSE)</f>
        <v>Animalia</v>
      </c>
      <c r="Z3795" s="14" t="str">
        <f>VLOOKUP($U3795,look_up!A$2:L3821,6,FALSE)</f>
        <v>Echinodermata</v>
      </c>
      <c r="AA3795" s="14" t="str">
        <f>VLOOKUP($U3795,look_up!A$2:M3821,7,FALSE)</f>
        <v>Ophiuroidea</v>
      </c>
      <c r="AB3795" s="14" t="str">
        <f>VLOOKUP($U3795,look_up!$A$2:P3821,8,FALSE)</f>
        <v>Amphilepidida</v>
      </c>
      <c r="AC3795" s="14" t="str">
        <f>VLOOKUP($U3795,look_up!$A$2:Q3821,9,FALSE)</f>
        <v>Ophiotrichidae</v>
      </c>
      <c r="AD3795" s="14">
        <f>VLOOKUP($U3795,look_up!A$2:P3821,10,FALSE)</f>
        <v>244093</v>
      </c>
      <c r="AE3795" s="16">
        <v>0</v>
      </c>
      <c r="AF3795" s="24" t="s">
        <v>216</v>
      </c>
      <c r="AG3795">
        <v>40</v>
      </c>
      <c r="AH3795" s="16" t="s">
        <v>273</v>
      </c>
      <c r="AI3795" s="16" t="s">
        <v>234</v>
      </c>
      <c r="AJ3795" s="16" t="s">
        <v>214</v>
      </c>
      <c r="AK3795" s="16" t="s">
        <v>239</v>
      </c>
      <c r="AL3795" s="16">
        <v>0</v>
      </c>
    </row>
    <row r="3796" spans="1:38" x14ac:dyDescent="0.3">
      <c r="A3796" s="24" t="s">
        <v>0</v>
      </c>
      <c r="B3796" t="s">
        <v>306</v>
      </c>
      <c r="C3796" t="s">
        <v>268</v>
      </c>
      <c r="D3796">
        <v>-27.609590000000001</v>
      </c>
      <c r="E3796">
        <v>-48.387419999999999</v>
      </c>
      <c r="F3796" s="24" t="s">
        <v>2</v>
      </c>
      <c r="G3796" s="24" t="s">
        <v>3</v>
      </c>
      <c r="H3796" s="25">
        <v>42388</v>
      </c>
      <c r="I3796" s="12" t="s">
        <v>291</v>
      </c>
      <c r="J3796" s="12" t="s">
        <v>270</v>
      </c>
      <c r="K3796" s="12" t="s">
        <v>292</v>
      </c>
      <c r="L3796" s="24" t="s">
        <v>96</v>
      </c>
      <c r="M3796" s="24" t="s">
        <v>272</v>
      </c>
      <c r="N3796" t="s">
        <v>85</v>
      </c>
      <c r="O3796" s="24">
        <v>2</v>
      </c>
      <c r="P3796">
        <v>10</v>
      </c>
      <c r="Q3796">
        <v>10</v>
      </c>
      <c r="R3796">
        <v>20</v>
      </c>
      <c r="S3796" s="24">
        <v>12.5</v>
      </c>
      <c r="T3796" s="24">
        <v>9</v>
      </c>
      <c r="U3796" t="s">
        <v>196</v>
      </c>
      <c r="V3796" s="14" t="str">
        <f>VLOOKUP($U3796,look_up!$A$2:J3822,2,FALSE)</f>
        <v>Ofiuroide</v>
      </c>
      <c r="W3796" s="14" t="str">
        <f>VLOOKUP($U3796,look_up!$A$2:K3822,3,FALSE)</f>
        <v>Species</v>
      </c>
      <c r="X3796" s="14" t="str">
        <f>VLOOKUP($U3796,look_up!$A$2:L3822,4,FALSE)</f>
        <v>exotic_species</v>
      </c>
      <c r="Y3796" s="14" t="str">
        <f>VLOOKUP($U3796,look_up!A$2:K3822,5,FALSE)</f>
        <v>Animalia</v>
      </c>
      <c r="Z3796" s="14" t="str">
        <f>VLOOKUP($U3796,look_up!A$2:L3822,6,FALSE)</f>
        <v>Echinodermata</v>
      </c>
      <c r="AA3796" s="14" t="str">
        <f>VLOOKUP($U3796,look_up!A$2:M3822,7,FALSE)</f>
        <v>Ophiuroidea</v>
      </c>
      <c r="AB3796" s="14" t="str">
        <f>VLOOKUP($U3796,look_up!$A$2:P3822,8,FALSE)</f>
        <v>Amphilepidida</v>
      </c>
      <c r="AC3796" s="14" t="str">
        <f>VLOOKUP($U3796,look_up!$A$2:Q3822,9,FALSE)</f>
        <v>Ophiotrichidae</v>
      </c>
      <c r="AD3796" s="14">
        <f>VLOOKUP($U3796,look_up!A$2:P3822,10,FALSE)</f>
        <v>244093</v>
      </c>
      <c r="AE3796" s="16">
        <v>0</v>
      </c>
      <c r="AF3796" s="24" t="s">
        <v>216</v>
      </c>
      <c r="AG3796">
        <v>40</v>
      </c>
      <c r="AH3796" s="16" t="s">
        <v>273</v>
      </c>
      <c r="AI3796" s="16" t="s">
        <v>234</v>
      </c>
      <c r="AJ3796" s="16" t="s">
        <v>214</v>
      </c>
      <c r="AK3796" s="16" t="s">
        <v>239</v>
      </c>
      <c r="AL3796" s="16">
        <v>0</v>
      </c>
    </row>
    <row r="3797" spans="1:38" x14ac:dyDescent="0.3">
      <c r="A3797" s="24" t="s">
        <v>0</v>
      </c>
      <c r="B3797" t="s">
        <v>306</v>
      </c>
      <c r="C3797" t="s">
        <v>268</v>
      </c>
      <c r="D3797">
        <v>-27.609590000000001</v>
      </c>
      <c r="E3797">
        <v>-48.387419999999999</v>
      </c>
      <c r="F3797" s="24" t="s">
        <v>2</v>
      </c>
      <c r="G3797" s="24" t="s">
        <v>3</v>
      </c>
      <c r="H3797" s="25">
        <v>42388</v>
      </c>
      <c r="I3797" s="12" t="s">
        <v>291</v>
      </c>
      <c r="J3797" s="12" t="s">
        <v>270</v>
      </c>
      <c r="K3797" s="12" t="s">
        <v>292</v>
      </c>
      <c r="L3797" s="24" t="s">
        <v>96</v>
      </c>
      <c r="M3797" s="24" t="s">
        <v>272</v>
      </c>
      <c r="N3797" t="s">
        <v>85</v>
      </c>
      <c r="O3797" s="24">
        <v>3</v>
      </c>
      <c r="P3797">
        <v>10</v>
      </c>
      <c r="Q3797">
        <v>10</v>
      </c>
      <c r="R3797">
        <v>20</v>
      </c>
      <c r="S3797" s="24">
        <v>12.5</v>
      </c>
      <c r="T3797" s="24">
        <v>9</v>
      </c>
      <c r="U3797" t="s">
        <v>196</v>
      </c>
      <c r="V3797" s="14" t="str">
        <f>VLOOKUP($U3797,look_up!$A$2:J3823,2,FALSE)</f>
        <v>Ofiuroide</v>
      </c>
      <c r="W3797" s="14" t="str">
        <f>VLOOKUP($U3797,look_up!$A$2:K3823,3,FALSE)</f>
        <v>Species</v>
      </c>
      <c r="X3797" s="14" t="str">
        <f>VLOOKUP($U3797,look_up!$A$2:L3823,4,FALSE)</f>
        <v>exotic_species</v>
      </c>
      <c r="Y3797" s="14" t="str">
        <f>VLOOKUP($U3797,look_up!A$2:K3823,5,FALSE)</f>
        <v>Animalia</v>
      </c>
      <c r="Z3797" s="14" t="str">
        <f>VLOOKUP($U3797,look_up!A$2:L3823,6,FALSE)</f>
        <v>Echinodermata</v>
      </c>
      <c r="AA3797" s="14" t="str">
        <f>VLOOKUP($U3797,look_up!A$2:M3823,7,FALSE)</f>
        <v>Ophiuroidea</v>
      </c>
      <c r="AB3797" s="14" t="str">
        <f>VLOOKUP($U3797,look_up!$A$2:P3823,8,FALSE)</f>
        <v>Amphilepidida</v>
      </c>
      <c r="AC3797" s="14" t="str">
        <f>VLOOKUP($U3797,look_up!$A$2:Q3823,9,FALSE)</f>
        <v>Ophiotrichidae</v>
      </c>
      <c r="AD3797" s="14">
        <f>VLOOKUP($U3797,look_up!A$2:P3823,10,FALSE)</f>
        <v>244093</v>
      </c>
      <c r="AE3797" s="16">
        <v>0</v>
      </c>
      <c r="AF3797" s="24" t="s">
        <v>216</v>
      </c>
      <c r="AG3797">
        <v>40</v>
      </c>
      <c r="AH3797" s="16" t="s">
        <v>273</v>
      </c>
      <c r="AI3797" s="16" t="s">
        <v>234</v>
      </c>
      <c r="AJ3797" s="16" t="s">
        <v>214</v>
      </c>
      <c r="AK3797" s="16" t="s">
        <v>239</v>
      </c>
      <c r="AL3797" s="16">
        <v>0</v>
      </c>
    </row>
    <row r="3798" spans="1:38" x14ac:dyDescent="0.3">
      <c r="A3798" s="24" t="s">
        <v>0</v>
      </c>
      <c r="B3798" t="s">
        <v>307</v>
      </c>
      <c r="C3798" t="s">
        <v>274</v>
      </c>
      <c r="D3798">
        <v>-27.488160000000001</v>
      </c>
      <c r="E3798">
        <v>-48.365229999999997</v>
      </c>
      <c r="F3798" s="24" t="s">
        <v>2</v>
      </c>
      <c r="G3798" s="24" t="s">
        <v>3</v>
      </c>
      <c r="H3798" s="25">
        <v>42390</v>
      </c>
      <c r="I3798" s="12" t="s">
        <v>285</v>
      </c>
      <c r="J3798" s="12" t="s">
        <v>270</v>
      </c>
      <c r="K3798" s="12" t="s">
        <v>292</v>
      </c>
      <c r="L3798" s="24" t="s">
        <v>96</v>
      </c>
      <c r="M3798" s="24" t="s">
        <v>272</v>
      </c>
      <c r="N3798" t="s">
        <v>85</v>
      </c>
      <c r="O3798" s="24">
        <v>1</v>
      </c>
      <c r="P3798">
        <v>5</v>
      </c>
      <c r="Q3798">
        <v>5</v>
      </c>
      <c r="R3798">
        <v>22</v>
      </c>
      <c r="S3798" s="24">
        <v>9</v>
      </c>
      <c r="T3798" s="24">
        <v>6</v>
      </c>
      <c r="U3798" t="s">
        <v>196</v>
      </c>
      <c r="V3798" s="14" t="str">
        <f>VLOOKUP($U3798,look_up!$A$2:J3824,2,FALSE)</f>
        <v>Ofiuroide</v>
      </c>
      <c r="W3798" s="14" t="str">
        <f>VLOOKUP($U3798,look_up!$A$2:K3824,3,FALSE)</f>
        <v>Species</v>
      </c>
      <c r="X3798" s="14" t="str">
        <f>VLOOKUP($U3798,look_up!$A$2:L3824,4,FALSE)</f>
        <v>exotic_species</v>
      </c>
      <c r="Y3798" s="14" t="str">
        <f>VLOOKUP($U3798,look_up!A$2:K3824,5,FALSE)</f>
        <v>Animalia</v>
      </c>
      <c r="Z3798" s="14" t="str">
        <f>VLOOKUP($U3798,look_up!A$2:L3824,6,FALSE)</f>
        <v>Echinodermata</v>
      </c>
      <c r="AA3798" s="14" t="str">
        <f>VLOOKUP($U3798,look_up!A$2:M3824,7,FALSE)</f>
        <v>Ophiuroidea</v>
      </c>
      <c r="AB3798" s="14" t="str">
        <f>VLOOKUP($U3798,look_up!$A$2:P3824,8,FALSE)</f>
        <v>Amphilepidida</v>
      </c>
      <c r="AC3798" s="14" t="str">
        <f>VLOOKUP($U3798,look_up!$A$2:Q3824,9,FALSE)</f>
        <v>Ophiotrichidae</v>
      </c>
      <c r="AD3798" s="14">
        <f>VLOOKUP($U3798,look_up!A$2:P3824,10,FALSE)</f>
        <v>244093</v>
      </c>
      <c r="AE3798" s="16">
        <v>0</v>
      </c>
      <c r="AF3798" s="24" t="s">
        <v>216</v>
      </c>
      <c r="AG3798">
        <v>40</v>
      </c>
      <c r="AH3798" s="16" t="s">
        <v>273</v>
      </c>
      <c r="AI3798" s="16" t="s">
        <v>234</v>
      </c>
      <c r="AJ3798" s="16" t="s">
        <v>214</v>
      </c>
      <c r="AK3798" s="16" t="s">
        <v>239</v>
      </c>
      <c r="AL3798" s="16">
        <v>0</v>
      </c>
    </row>
    <row r="3799" spans="1:38" x14ac:dyDescent="0.3">
      <c r="A3799" s="24" t="s">
        <v>0</v>
      </c>
      <c r="B3799" t="s">
        <v>307</v>
      </c>
      <c r="C3799" t="s">
        <v>274</v>
      </c>
      <c r="D3799">
        <v>-27.488160000000001</v>
      </c>
      <c r="E3799">
        <v>-48.365229999999997</v>
      </c>
      <c r="F3799" s="24" t="s">
        <v>2</v>
      </c>
      <c r="G3799" s="24" t="s">
        <v>3</v>
      </c>
      <c r="H3799" s="25">
        <v>42390</v>
      </c>
      <c r="I3799" s="12" t="s">
        <v>285</v>
      </c>
      <c r="J3799" s="12" t="s">
        <v>270</v>
      </c>
      <c r="K3799" s="12" t="s">
        <v>292</v>
      </c>
      <c r="L3799" s="24" t="s">
        <v>96</v>
      </c>
      <c r="M3799" s="24" t="s">
        <v>272</v>
      </c>
      <c r="N3799" t="s">
        <v>85</v>
      </c>
      <c r="O3799" s="24">
        <v>2</v>
      </c>
      <c r="P3799">
        <v>5</v>
      </c>
      <c r="Q3799">
        <v>5</v>
      </c>
      <c r="R3799">
        <v>22</v>
      </c>
      <c r="S3799" s="24">
        <v>9</v>
      </c>
      <c r="T3799" s="24">
        <v>6</v>
      </c>
      <c r="U3799" t="s">
        <v>196</v>
      </c>
      <c r="V3799" s="14" t="str">
        <f>VLOOKUP($U3799,look_up!$A$2:J3825,2,FALSE)</f>
        <v>Ofiuroide</v>
      </c>
      <c r="W3799" s="14" t="str">
        <f>VLOOKUP($U3799,look_up!$A$2:K3825,3,FALSE)</f>
        <v>Species</v>
      </c>
      <c r="X3799" s="14" t="str">
        <f>VLOOKUP($U3799,look_up!$A$2:L3825,4,FALSE)</f>
        <v>exotic_species</v>
      </c>
      <c r="Y3799" s="14" t="str">
        <f>VLOOKUP($U3799,look_up!A$2:K3825,5,FALSE)</f>
        <v>Animalia</v>
      </c>
      <c r="Z3799" s="14" t="str">
        <f>VLOOKUP($U3799,look_up!A$2:L3825,6,FALSE)</f>
        <v>Echinodermata</v>
      </c>
      <c r="AA3799" s="14" t="str">
        <f>VLOOKUP($U3799,look_up!A$2:M3825,7,FALSE)</f>
        <v>Ophiuroidea</v>
      </c>
      <c r="AB3799" s="14" t="str">
        <f>VLOOKUP($U3799,look_up!$A$2:P3825,8,FALSE)</f>
        <v>Amphilepidida</v>
      </c>
      <c r="AC3799" s="14" t="str">
        <f>VLOOKUP($U3799,look_up!$A$2:Q3825,9,FALSE)</f>
        <v>Ophiotrichidae</v>
      </c>
      <c r="AD3799" s="14">
        <f>VLOOKUP($U3799,look_up!A$2:P3825,10,FALSE)</f>
        <v>244093</v>
      </c>
      <c r="AE3799" s="16">
        <v>0</v>
      </c>
      <c r="AF3799" s="24" t="s">
        <v>216</v>
      </c>
      <c r="AG3799">
        <v>40</v>
      </c>
      <c r="AH3799" s="16" t="s">
        <v>273</v>
      </c>
      <c r="AI3799" s="16" t="s">
        <v>234</v>
      </c>
      <c r="AJ3799" s="16" t="s">
        <v>214</v>
      </c>
      <c r="AK3799" s="16" t="s">
        <v>239</v>
      </c>
      <c r="AL3799" s="16">
        <v>0</v>
      </c>
    </row>
    <row r="3800" spans="1:38" x14ac:dyDescent="0.3">
      <c r="A3800" s="24" t="s">
        <v>0</v>
      </c>
      <c r="B3800" t="s">
        <v>307</v>
      </c>
      <c r="C3800" t="s">
        <v>274</v>
      </c>
      <c r="D3800">
        <v>-27.488160000000001</v>
      </c>
      <c r="E3800">
        <v>-48.365229999999997</v>
      </c>
      <c r="F3800" s="24" t="s">
        <v>2</v>
      </c>
      <c r="G3800" s="24" t="s">
        <v>3</v>
      </c>
      <c r="H3800" s="25">
        <v>42390</v>
      </c>
      <c r="I3800" s="12" t="s">
        <v>285</v>
      </c>
      <c r="J3800" s="12" t="s">
        <v>270</v>
      </c>
      <c r="K3800" s="12" t="s">
        <v>292</v>
      </c>
      <c r="L3800" s="24" t="s">
        <v>96</v>
      </c>
      <c r="M3800" s="24" t="s">
        <v>272</v>
      </c>
      <c r="N3800" t="s">
        <v>85</v>
      </c>
      <c r="O3800" s="24">
        <v>3</v>
      </c>
      <c r="P3800">
        <v>5</v>
      </c>
      <c r="Q3800">
        <v>5</v>
      </c>
      <c r="R3800">
        <v>22</v>
      </c>
      <c r="S3800" s="24">
        <v>9</v>
      </c>
      <c r="T3800" s="24">
        <v>7.5</v>
      </c>
      <c r="U3800" t="s">
        <v>196</v>
      </c>
      <c r="V3800" s="14" t="str">
        <f>VLOOKUP($U3800,look_up!$A$2:J3826,2,FALSE)</f>
        <v>Ofiuroide</v>
      </c>
      <c r="W3800" s="14" t="str">
        <f>VLOOKUP($U3800,look_up!$A$2:K3826,3,FALSE)</f>
        <v>Species</v>
      </c>
      <c r="X3800" s="14" t="str">
        <f>VLOOKUP($U3800,look_up!$A$2:L3826,4,FALSE)</f>
        <v>exotic_species</v>
      </c>
      <c r="Y3800" s="14" t="str">
        <f>VLOOKUP($U3800,look_up!A$2:K3826,5,FALSE)</f>
        <v>Animalia</v>
      </c>
      <c r="Z3800" s="14" t="str">
        <f>VLOOKUP($U3800,look_up!A$2:L3826,6,FALSE)</f>
        <v>Echinodermata</v>
      </c>
      <c r="AA3800" s="14" t="str">
        <f>VLOOKUP($U3800,look_up!A$2:M3826,7,FALSE)</f>
        <v>Ophiuroidea</v>
      </c>
      <c r="AB3800" s="14" t="str">
        <f>VLOOKUP($U3800,look_up!$A$2:P3826,8,FALSE)</f>
        <v>Amphilepidida</v>
      </c>
      <c r="AC3800" s="14" t="str">
        <f>VLOOKUP($U3800,look_up!$A$2:Q3826,9,FALSE)</f>
        <v>Ophiotrichidae</v>
      </c>
      <c r="AD3800" s="14">
        <f>VLOOKUP($U3800,look_up!A$2:P3826,10,FALSE)</f>
        <v>244093</v>
      </c>
      <c r="AE3800" s="16">
        <v>0</v>
      </c>
      <c r="AF3800" s="24" t="s">
        <v>216</v>
      </c>
      <c r="AG3800">
        <v>40</v>
      </c>
      <c r="AH3800" s="16" t="s">
        <v>273</v>
      </c>
      <c r="AI3800" s="16" t="s">
        <v>234</v>
      </c>
      <c r="AJ3800" s="16" t="s">
        <v>214</v>
      </c>
      <c r="AK3800" s="16" t="s">
        <v>239</v>
      </c>
      <c r="AL3800" s="16">
        <v>0</v>
      </c>
    </row>
    <row r="3801" spans="1:38" x14ac:dyDescent="0.3">
      <c r="A3801" s="24" t="s">
        <v>0</v>
      </c>
      <c r="B3801" t="s">
        <v>307</v>
      </c>
      <c r="C3801" t="s">
        <v>274</v>
      </c>
      <c r="D3801">
        <v>-27.488160000000001</v>
      </c>
      <c r="E3801">
        <v>-48.365229999999997</v>
      </c>
      <c r="F3801" s="24" t="s">
        <v>2</v>
      </c>
      <c r="G3801" s="24" t="s">
        <v>3</v>
      </c>
      <c r="H3801" s="25">
        <v>42390</v>
      </c>
      <c r="I3801" s="12" t="s">
        <v>285</v>
      </c>
      <c r="J3801" s="12" t="s">
        <v>270</v>
      </c>
      <c r="K3801" s="12" t="s">
        <v>292</v>
      </c>
      <c r="L3801" s="24" t="s">
        <v>96</v>
      </c>
      <c r="M3801" s="24" t="s">
        <v>272</v>
      </c>
      <c r="N3801" t="s">
        <v>85</v>
      </c>
      <c r="O3801" s="24">
        <v>1</v>
      </c>
      <c r="P3801">
        <v>10</v>
      </c>
      <c r="Q3801">
        <v>10</v>
      </c>
      <c r="R3801">
        <v>16</v>
      </c>
      <c r="S3801" s="24">
        <v>9</v>
      </c>
      <c r="T3801" s="24">
        <v>7.5</v>
      </c>
      <c r="U3801" t="s">
        <v>196</v>
      </c>
      <c r="V3801" s="14" t="str">
        <f>VLOOKUP($U3801,look_up!$A$2:J3827,2,FALSE)</f>
        <v>Ofiuroide</v>
      </c>
      <c r="W3801" s="14" t="str">
        <f>VLOOKUP($U3801,look_up!$A$2:K3827,3,FALSE)</f>
        <v>Species</v>
      </c>
      <c r="X3801" s="14" t="str">
        <f>VLOOKUP($U3801,look_up!$A$2:L3827,4,FALSE)</f>
        <v>exotic_species</v>
      </c>
      <c r="Y3801" s="14" t="str">
        <f>VLOOKUP($U3801,look_up!A$2:K3827,5,FALSE)</f>
        <v>Animalia</v>
      </c>
      <c r="Z3801" s="14" t="str">
        <f>VLOOKUP($U3801,look_up!A$2:L3827,6,FALSE)</f>
        <v>Echinodermata</v>
      </c>
      <c r="AA3801" s="14" t="str">
        <f>VLOOKUP($U3801,look_up!A$2:M3827,7,FALSE)</f>
        <v>Ophiuroidea</v>
      </c>
      <c r="AB3801" s="14" t="str">
        <f>VLOOKUP($U3801,look_up!$A$2:P3827,8,FALSE)</f>
        <v>Amphilepidida</v>
      </c>
      <c r="AC3801" s="14" t="str">
        <f>VLOOKUP($U3801,look_up!$A$2:Q3827,9,FALSE)</f>
        <v>Ophiotrichidae</v>
      </c>
      <c r="AD3801" s="14">
        <f>VLOOKUP($U3801,look_up!A$2:P3827,10,FALSE)</f>
        <v>244093</v>
      </c>
      <c r="AE3801" s="16">
        <v>0</v>
      </c>
      <c r="AF3801" s="24" t="s">
        <v>216</v>
      </c>
      <c r="AG3801">
        <v>40</v>
      </c>
      <c r="AH3801" s="16" t="s">
        <v>273</v>
      </c>
      <c r="AI3801" s="16" t="s">
        <v>234</v>
      </c>
      <c r="AJ3801" s="16" t="s">
        <v>214</v>
      </c>
      <c r="AK3801" s="16" t="s">
        <v>239</v>
      </c>
      <c r="AL3801" s="16">
        <v>0</v>
      </c>
    </row>
    <row r="3802" spans="1:38" x14ac:dyDescent="0.3">
      <c r="A3802" s="24" t="s">
        <v>0</v>
      </c>
      <c r="B3802" t="s">
        <v>307</v>
      </c>
      <c r="C3802" t="s">
        <v>274</v>
      </c>
      <c r="D3802">
        <v>-27.488160000000001</v>
      </c>
      <c r="E3802">
        <v>-48.365229999999997</v>
      </c>
      <c r="F3802" s="24" t="s">
        <v>2</v>
      </c>
      <c r="G3802" s="24" t="s">
        <v>3</v>
      </c>
      <c r="H3802" s="25">
        <v>42390</v>
      </c>
      <c r="I3802" s="12" t="s">
        <v>285</v>
      </c>
      <c r="J3802" s="12" t="s">
        <v>270</v>
      </c>
      <c r="K3802" s="12" t="s">
        <v>292</v>
      </c>
      <c r="L3802" s="24" t="s">
        <v>96</v>
      </c>
      <c r="M3802" s="24" t="s">
        <v>272</v>
      </c>
      <c r="N3802" t="s">
        <v>85</v>
      </c>
      <c r="O3802" s="24">
        <v>2</v>
      </c>
      <c r="P3802">
        <v>10</v>
      </c>
      <c r="Q3802">
        <v>10</v>
      </c>
      <c r="R3802">
        <v>16</v>
      </c>
      <c r="S3802" s="24">
        <v>9</v>
      </c>
      <c r="T3802" s="24">
        <v>7.5</v>
      </c>
      <c r="U3802" t="s">
        <v>196</v>
      </c>
      <c r="V3802" s="14" t="str">
        <f>VLOOKUP($U3802,look_up!$A$2:J3828,2,FALSE)</f>
        <v>Ofiuroide</v>
      </c>
      <c r="W3802" s="14" t="str">
        <f>VLOOKUP($U3802,look_up!$A$2:K3828,3,FALSE)</f>
        <v>Species</v>
      </c>
      <c r="X3802" s="14" t="str">
        <f>VLOOKUP($U3802,look_up!$A$2:L3828,4,FALSE)</f>
        <v>exotic_species</v>
      </c>
      <c r="Y3802" s="14" t="str">
        <f>VLOOKUP($U3802,look_up!A$2:K3828,5,FALSE)</f>
        <v>Animalia</v>
      </c>
      <c r="Z3802" s="14" t="str">
        <f>VLOOKUP($U3802,look_up!A$2:L3828,6,FALSE)</f>
        <v>Echinodermata</v>
      </c>
      <c r="AA3802" s="14" t="str">
        <f>VLOOKUP($U3802,look_up!A$2:M3828,7,FALSE)</f>
        <v>Ophiuroidea</v>
      </c>
      <c r="AB3802" s="14" t="str">
        <f>VLOOKUP($U3802,look_up!$A$2:P3828,8,FALSE)</f>
        <v>Amphilepidida</v>
      </c>
      <c r="AC3802" s="14" t="str">
        <f>VLOOKUP($U3802,look_up!$A$2:Q3828,9,FALSE)</f>
        <v>Ophiotrichidae</v>
      </c>
      <c r="AD3802" s="14">
        <f>VLOOKUP($U3802,look_up!A$2:P3828,10,FALSE)</f>
        <v>244093</v>
      </c>
      <c r="AE3802" s="16">
        <v>0</v>
      </c>
      <c r="AF3802" s="24" t="s">
        <v>216</v>
      </c>
      <c r="AG3802">
        <v>40</v>
      </c>
      <c r="AH3802" s="16" t="s">
        <v>273</v>
      </c>
      <c r="AI3802" s="16" t="s">
        <v>234</v>
      </c>
      <c r="AJ3802" s="16" t="s">
        <v>214</v>
      </c>
      <c r="AK3802" s="16" t="s">
        <v>239</v>
      </c>
      <c r="AL3802" s="16">
        <v>0</v>
      </c>
    </row>
    <row r="3803" spans="1:38" x14ac:dyDescent="0.3">
      <c r="A3803" s="24" t="s">
        <v>0</v>
      </c>
      <c r="B3803" t="s">
        <v>244</v>
      </c>
      <c r="C3803" t="s">
        <v>275</v>
      </c>
      <c r="D3803">
        <v>-27.2837</v>
      </c>
      <c r="E3803">
        <v>-48.37368</v>
      </c>
      <c r="F3803" s="24" t="s">
        <v>2</v>
      </c>
      <c r="G3803" s="24" t="s">
        <v>3</v>
      </c>
      <c r="H3803" s="25">
        <v>42395</v>
      </c>
      <c r="I3803" s="12" t="s">
        <v>293</v>
      </c>
      <c r="J3803" s="12" t="s">
        <v>270</v>
      </c>
      <c r="K3803" s="12" t="s">
        <v>292</v>
      </c>
      <c r="L3803" s="24" t="s">
        <v>96</v>
      </c>
      <c r="M3803" s="24" t="s">
        <v>272</v>
      </c>
      <c r="N3803" t="s">
        <v>85</v>
      </c>
      <c r="O3803" s="24">
        <v>1</v>
      </c>
      <c r="P3803">
        <v>5</v>
      </c>
      <c r="Q3803">
        <v>5</v>
      </c>
      <c r="R3803">
        <v>26</v>
      </c>
      <c r="S3803" s="24">
        <v>4.5</v>
      </c>
      <c r="T3803" s="24">
        <v>4.7</v>
      </c>
      <c r="U3803" t="s">
        <v>196</v>
      </c>
      <c r="V3803" s="14" t="str">
        <f>VLOOKUP($U3803,look_up!$A$2:J3829,2,FALSE)</f>
        <v>Ofiuroide</v>
      </c>
      <c r="W3803" s="14" t="str">
        <f>VLOOKUP($U3803,look_up!$A$2:K3829,3,FALSE)</f>
        <v>Species</v>
      </c>
      <c r="X3803" s="14" t="str">
        <f>VLOOKUP($U3803,look_up!$A$2:L3829,4,FALSE)</f>
        <v>exotic_species</v>
      </c>
      <c r="Y3803" s="14" t="str">
        <f>VLOOKUP($U3803,look_up!A$2:K3829,5,FALSE)</f>
        <v>Animalia</v>
      </c>
      <c r="Z3803" s="14" t="str">
        <f>VLOOKUP($U3803,look_up!A$2:L3829,6,FALSE)</f>
        <v>Echinodermata</v>
      </c>
      <c r="AA3803" s="14" t="str">
        <f>VLOOKUP($U3803,look_up!A$2:M3829,7,FALSE)</f>
        <v>Ophiuroidea</v>
      </c>
      <c r="AB3803" s="14" t="str">
        <f>VLOOKUP($U3803,look_up!$A$2:P3829,8,FALSE)</f>
        <v>Amphilepidida</v>
      </c>
      <c r="AC3803" s="14" t="str">
        <f>VLOOKUP($U3803,look_up!$A$2:Q3829,9,FALSE)</f>
        <v>Ophiotrichidae</v>
      </c>
      <c r="AD3803" s="14">
        <f>VLOOKUP($U3803,look_up!A$2:P3829,10,FALSE)</f>
        <v>244093</v>
      </c>
      <c r="AE3803" s="16">
        <v>0</v>
      </c>
      <c r="AF3803" s="24" t="s">
        <v>216</v>
      </c>
      <c r="AG3803">
        <v>40</v>
      </c>
      <c r="AH3803" s="16" t="s">
        <v>273</v>
      </c>
      <c r="AI3803" s="16" t="s">
        <v>234</v>
      </c>
      <c r="AJ3803" s="16" t="s">
        <v>214</v>
      </c>
      <c r="AK3803" s="16" t="s">
        <v>239</v>
      </c>
      <c r="AL3803" s="16">
        <v>0</v>
      </c>
    </row>
    <row r="3804" spans="1:38" x14ac:dyDescent="0.3">
      <c r="A3804" s="24" t="s">
        <v>0</v>
      </c>
      <c r="B3804" t="s">
        <v>244</v>
      </c>
      <c r="C3804" t="s">
        <v>275</v>
      </c>
      <c r="D3804">
        <v>-27.2837</v>
      </c>
      <c r="E3804">
        <v>-48.37368</v>
      </c>
      <c r="F3804" s="24" t="s">
        <v>2</v>
      </c>
      <c r="G3804" s="24" t="s">
        <v>3</v>
      </c>
      <c r="H3804" s="25">
        <v>42395</v>
      </c>
      <c r="I3804" s="12" t="s">
        <v>293</v>
      </c>
      <c r="J3804" s="12" t="s">
        <v>270</v>
      </c>
      <c r="K3804" s="12" t="s">
        <v>292</v>
      </c>
      <c r="L3804" s="24" t="s">
        <v>96</v>
      </c>
      <c r="M3804" s="24" t="s">
        <v>272</v>
      </c>
      <c r="N3804" t="s">
        <v>85</v>
      </c>
      <c r="O3804" s="24">
        <v>2</v>
      </c>
      <c r="P3804">
        <v>5</v>
      </c>
      <c r="Q3804">
        <v>5</v>
      </c>
      <c r="R3804">
        <v>26</v>
      </c>
      <c r="S3804" s="24">
        <v>4.5</v>
      </c>
      <c r="T3804" s="24">
        <v>4.7</v>
      </c>
      <c r="U3804" t="s">
        <v>196</v>
      </c>
      <c r="V3804" s="14" t="str">
        <f>VLOOKUP($U3804,look_up!$A$2:J3830,2,FALSE)</f>
        <v>Ofiuroide</v>
      </c>
      <c r="W3804" s="14" t="str">
        <f>VLOOKUP($U3804,look_up!$A$2:K3830,3,FALSE)</f>
        <v>Species</v>
      </c>
      <c r="X3804" s="14" t="str">
        <f>VLOOKUP($U3804,look_up!$A$2:L3830,4,FALSE)</f>
        <v>exotic_species</v>
      </c>
      <c r="Y3804" s="14" t="str">
        <f>VLOOKUP($U3804,look_up!A$2:K3830,5,FALSE)</f>
        <v>Animalia</v>
      </c>
      <c r="Z3804" s="14" t="str">
        <f>VLOOKUP($U3804,look_up!A$2:L3830,6,FALSE)</f>
        <v>Echinodermata</v>
      </c>
      <c r="AA3804" s="14" t="str">
        <f>VLOOKUP($U3804,look_up!A$2:M3830,7,FALSE)</f>
        <v>Ophiuroidea</v>
      </c>
      <c r="AB3804" s="14" t="str">
        <f>VLOOKUP($U3804,look_up!$A$2:P3830,8,FALSE)</f>
        <v>Amphilepidida</v>
      </c>
      <c r="AC3804" s="14" t="str">
        <f>VLOOKUP($U3804,look_up!$A$2:Q3830,9,FALSE)</f>
        <v>Ophiotrichidae</v>
      </c>
      <c r="AD3804" s="14">
        <f>VLOOKUP($U3804,look_up!A$2:P3830,10,FALSE)</f>
        <v>244093</v>
      </c>
      <c r="AE3804" s="16">
        <v>0</v>
      </c>
      <c r="AF3804" s="24" t="s">
        <v>216</v>
      </c>
      <c r="AG3804">
        <v>40</v>
      </c>
      <c r="AH3804" s="16" t="s">
        <v>273</v>
      </c>
      <c r="AI3804" s="16" t="s">
        <v>234</v>
      </c>
      <c r="AJ3804" s="16" t="s">
        <v>214</v>
      </c>
      <c r="AK3804" s="16" t="s">
        <v>239</v>
      </c>
      <c r="AL3804" s="16">
        <v>0</v>
      </c>
    </row>
    <row r="3805" spans="1:38" x14ac:dyDescent="0.3">
      <c r="A3805" s="24" t="s">
        <v>0</v>
      </c>
      <c r="B3805" t="s">
        <v>244</v>
      </c>
      <c r="C3805" t="s">
        <v>275</v>
      </c>
      <c r="D3805">
        <v>-27.2837</v>
      </c>
      <c r="E3805">
        <v>-48.37368</v>
      </c>
      <c r="F3805" s="24" t="s">
        <v>2</v>
      </c>
      <c r="G3805" s="24" t="s">
        <v>3</v>
      </c>
      <c r="H3805" s="25">
        <v>42395</v>
      </c>
      <c r="I3805" s="12" t="s">
        <v>293</v>
      </c>
      <c r="J3805" s="12" t="s">
        <v>270</v>
      </c>
      <c r="K3805" s="12" t="s">
        <v>292</v>
      </c>
      <c r="L3805" s="24" t="s">
        <v>96</v>
      </c>
      <c r="M3805" s="24" t="s">
        <v>272</v>
      </c>
      <c r="N3805" t="s">
        <v>85</v>
      </c>
      <c r="O3805" s="24">
        <v>3</v>
      </c>
      <c r="P3805">
        <v>5</v>
      </c>
      <c r="Q3805">
        <v>5</v>
      </c>
      <c r="R3805">
        <v>26</v>
      </c>
      <c r="S3805" s="24">
        <v>4.5</v>
      </c>
      <c r="T3805" s="24">
        <v>4.7</v>
      </c>
      <c r="U3805" t="s">
        <v>196</v>
      </c>
      <c r="V3805" s="14" t="str">
        <f>VLOOKUP($U3805,look_up!$A$2:J3831,2,FALSE)</f>
        <v>Ofiuroide</v>
      </c>
      <c r="W3805" s="14" t="str">
        <f>VLOOKUP($U3805,look_up!$A$2:K3831,3,FALSE)</f>
        <v>Species</v>
      </c>
      <c r="X3805" s="14" t="str">
        <f>VLOOKUP($U3805,look_up!$A$2:L3831,4,FALSE)</f>
        <v>exotic_species</v>
      </c>
      <c r="Y3805" s="14" t="str">
        <f>VLOOKUP($U3805,look_up!A$2:K3831,5,FALSE)</f>
        <v>Animalia</v>
      </c>
      <c r="Z3805" s="14" t="str">
        <f>VLOOKUP($U3805,look_up!A$2:L3831,6,FALSE)</f>
        <v>Echinodermata</v>
      </c>
      <c r="AA3805" s="14" t="str">
        <f>VLOOKUP($U3805,look_up!A$2:M3831,7,FALSE)</f>
        <v>Ophiuroidea</v>
      </c>
      <c r="AB3805" s="14" t="str">
        <f>VLOOKUP($U3805,look_up!$A$2:P3831,8,FALSE)</f>
        <v>Amphilepidida</v>
      </c>
      <c r="AC3805" s="14" t="str">
        <f>VLOOKUP($U3805,look_up!$A$2:Q3831,9,FALSE)</f>
        <v>Ophiotrichidae</v>
      </c>
      <c r="AD3805" s="14">
        <f>VLOOKUP($U3805,look_up!A$2:P3831,10,FALSE)</f>
        <v>244093</v>
      </c>
      <c r="AE3805" s="16">
        <v>0</v>
      </c>
      <c r="AF3805" s="24" t="s">
        <v>216</v>
      </c>
      <c r="AG3805">
        <v>40</v>
      </c>
      <c r="AH3805" s="16" t="s">
        <v>273</v>
      </c>
      <c r="AI3805" s="16" t="s">
        <v>234</v>
      </c>
      <c r="AJ3805" s="16" t="s">
        <v>214</v>
      </c>
      <c r="AK3805" s="16" t="s">
        <v>239</v>
      </c>
      <c r="AL3805" s="16">
        <v>0</v>
      </c>
    </row>
    <row r="3806" spans="1:38" x14ac:dyDescent="0.3">
      <c r="A3806" s="24" t="s">
        <v>0</v>
      </c>
      <c r="B3806" t="s">
        <v>244</v>
      </c>
      <c r="C3806" t="s">
        <v>275</v>
      </c>
      <c r="D3806">
        <v>-27.2837</v>
      </c>
      <c r="E3806">
        <v>-48.37368</v>
      </c>
      <c r="F3806" s="24" t="s">
        <v>2</v>
      </c>
      <c r="G3806" s="24" t="s">
        <v>3</v>
      </c>
      <c r="H3806" s="25">
        <v>42395</v>
      </c>
      <c r="I3806" s="12" t="s">
        <v>293</v>
      </c>
      <c r="J3806" s="12" t="s">
        <v>270</v>
      </c>
      <c r="K3806" s="12" t="s">
        <v>292</v>
      </c>
      <c r="L3806" s="24" t="s">
        <v>96</v>
      </c>
      <c r="M3806" s="24" t="s">
        <v>272</v>
      </c>
      <c r="N3806" t="s">
        <v>85</v>
      </c>
      <c r="O3806" s="24">
        <v>1</v>
      </c>
      <c r="P3806">
        <v>10</v>
      </c>
      <c r="Q3806">
        <v>10</v>
      </c>
      <c r="R3806">
        <v>17</v>
      </c>
      <c r="S3806" s="24">
        <v>4.5</v>
      </c>
      <c r="T3806" s="24">
        <v>4.7</v>
      </c>
      <c r="U3806" t="s">
        <v>196</v>
      </c>
      <c r="V3806" s="14" t="str">
        <f>VLOOKUP($U3806,look_up!$A$2:J3832,2,FALSE)</f>
        <v>Ofiuroide</v>
      </c>
      <c r="W3806" s="14" t="str">
        <f>VLOOKUP($U3806,look_up!$A$2:K3832,3,FALSE)</f>
        <v>Species</v>
      </c>
      <c r="X3806" s="14" t="str">
        <f>VLOOKUP($U3806,look_up!$A$2:L3832,4,FALSE)</f>
        <v>exotic_species</v>
      </c>
      <c r="Y3806" s="14" t="str">
        <f>VLOOKUP($U3806,look_up!A$2:K3832,5,FALSE)</f>
        <v>Animalia</v>
      </c>
      <c r="Z3806" s="14" t="str">
        <f>VLOOKUP($U3806,look_up!A$2:L3832,6,FALSE)</f>
        <v>Echinodermata</v>
      </c>
      <c r="AA3806" s="14" t="str">
        <f>VLOOKUP($U3806,look_up!A$2:M3832,7,FALSE)</f>
        <v>Ophiuroidea</v>
      </c>
      <c r="AB3806" s="14" t="str">
        <f>VLOOKUP($U3806,look_up!$A$2:P3832,8,FALSE)</f>
        <v>Amphilepidida</v>
      </c>
      <c r="AC3806" s="14" t="str">
        <f>VLOOKUP($U3806,look_up!$A$2:Q3832,9,FALSE)</f>
        <v>Ophiotrichidae</v>
      </c>
      <c r="AD3806" s="14">
        <f>VLOOKUP($U3806,look_up!A$2:P3832,10,FALSE)</f>
        <v>244093</v>
      </c>
      <c r="AE3806" s="16">
        <v>0</v>
      </c>
      <c r="AF3806" s="24" t="s">
        <v>216</v>
      </c>
      <c r="AG3806">
        <v>40</v>
      </c>
      <c r="AH3806" s="16" t="s">
        <v>273</v>
      </c>
      <c r="AI3806" s="16" t="s">
        <v>234</v>
      </c>
      <c r="AJ3806" s="16" t="s">
        <v>214</v>
      </c>
      <c r="AK3806" s="16" t="s">
        <v>239</v>
      </c>
      <c r="AL3806" s="16">
        <v>0</v>
      </c>
    </row>
    <row r="3807" spans="1:38" x14ac:dyDescent="0.3">
      <c r="A3807" s="24" t="s">
        <v>0</v>
      </c>
      <c r="B3807" t="s">
        <v>244</v>
      </c>
      <c r="C3807" t="s">
        <v>275</v>
      </c>
      <c r="D3807">
        <v>-27.2837</v>
      </c>
      <c r="E3807">
        <v>-48.37368</v>
      </c>
      <c r="F3807" s="24" t="s">
        <v>2</v>
      </c>
      <c r="G3807" s="24" t="s">
        <v>3</v>
      </c>
      <c r="H3807" s="25">
        <v>42395</v>
      </c>
      <c r="I3807" s="12" t="s">
        <v>293</v>
      </c>
      <c r="J3807" s="12" t="s">
        <v>270</v>
      </c>
      <c r="K3807" s="12" t="s">
        <v>292</v>
      </c>
      <c r="L3807" s="24" t="s">
        <v>96</v>
      </c>
      <c r="M3807" s="24" t="s">
        <v>272</v>
      </c>
      <c r="N3807" t="s">
        <v>85</v>
      </c>
      <c r="O3807" s="24">
        <v>2</v>
      </c>
      <c r="P3807">
        <v>10</v>
      </c>
      <c r="Q3807">
        <v>10</v>
      </c>
      <c r="R3807">
        <v>17</v>
      </c>
      <c r="S3807" s="24">
        <v>4.5</v>
      </c>
      <c r="T3807" s="24">
        <v>4.7</v>
      </c>
      <c r="U3807" t="s">
        <v>196</v>
      </c>
      <c r="V3807" s="14" t="str">
        <f>VLOOKUP($U3807,look_up!$A$2:J3833,2,FALSE)</f>
        <v>Ofiuroide</v>
      </c>
      <c r="W3807" s="14" t="str">
        <f>VLOOKUP($U3807,look_up!$A$2:K3833,3,FALSE)</f>
        <v>Species</v>
      </c>
      <c r="X3807" s="14" t="str">
        <f>VLOOKUP($U3807,look_up!$A$2:L3833,4,FALSE)</f>
        <v>exotic_species</v>
      </c>
      <c r="Y3807" s="14" t="str">
        <f>VLOOKUP($U3807,look_up!A$2:K3833,5,FALSE)</f>
        <v>Animalia</v>
      </c>
      <c r="Z3807" s="14" t="str">
        <f>VLOOKUP($U3807,look_up!A$2:L3833,6,FALSE)</f>
        <v>Echinodermata</v>
      </c>
      <c r="AA3807" s="14" t="str">
        <f>VLOOKUP($U3807,look_up!A$2:M3833,7,FALSE)</f>
        <v>Ophiuroidea</v>
      </c>
      <c r="AB3807" s="14" t="str">
        <f>VLOOKUP($U3807,look_up!$A$2:P3833,8,FALSE)</f>
        <v>Amphilepidida</v>
      </c>
      <c r="AC3807" s="14" t="str">
        <f>VLOOKUP($U3807,look_up!$A$2:Q3833,9,FALSE)</f>
        <v>Ophiotrichidae</v>
      </c>
      <c r="AD3807" s="14">
        <f>VLOOKUP($U3807,look_up!A$2:P3833,10,FALSE)</f>
        <v>244093</v>
      </c>
      <c r="AE3807" s="16">
        <v>0</v>
      </c>
      <c r="AF3807" s="24" t="s">
        <v>216</v>
      </c>
      <c r="AG3807">
        <v>40</v>
      </c>
      <c r="AH3807" s="16" t="s">
        <v>273</v>
      </c>
      <c r="AI3807" s="16" t="s">
        <v>234</v>
      </c>
      <c r="AJ3807" s="16" t="s">
        <v>214</v>
      </c>
      <c r="AK3807" s="16" t="s">
        <v>239</v>
      </c>
      <c r="AL3807" s="16">
        <v>0</v>
      </c>
    </row>
    <row r="3808" spans="1:38" x14ac:dyDescent="0.3">
      <c r="A3808" s="24" t="s">
        <v>0</v>
      </c>
      <c r="B3808" t="s">
        <v>244</v>
      </c>
      <c r="C3808" t="s">
        <v>275</v>
      </c>
      <c r="D3808">
        <v>-27.2837</v>
      </c>
      <c r="E3808">
        <v>-48.37368</v>
      </c>
      <c r="F3808" s="24" t="s">
        <v>2</v>
      </c>
      <c r="G3808" s="24" t="s">
        <v>3</v>
      </c>
      <c r="H3808" s="25">
        <v>42395</v>
      </c>
      <c r="I3808" s="12" t="s">
        <v>293</v>
      </c>
      <c r="J3808" s="12" t="s">
        <v>270</v>
      </c>
      <c r="K3808" s="12" t="s">
        <v>292</v>
      </c>
      <c r="L3808" s="24" t="s">
        <v>96</v>
      </c>
      <c r="M3808" s="24" t="s">
        <v>272</v>
      </c>
      <c r="N3808" t="s">
        <v>85</v>
      </c>
      <c r="O3808" s="24">
        <v>3</v>
      </c>
      <c r="P3808">
        <v>10</v>
      </c>
      <c r="Q3808">
        <v>10</v>
      </c>
      <c r="R3808">
        <v>17</v>
      </c>
      <c r="S3808" s="24">
        <v>4.5</v>
      </c>
      <c r="T3808" s="24">
        <v>4.7</v>
      </c>
      <c r="U3808" t="s">
        <v>196</v>
      </c>
      <c r="V3808" s="14" t="str">
        <f>VLOOKUP($U3808,look_up!$A$2:J3834,2,FALSE)</f>
        <v>Ofiuroide</v>
      </c>
      <c r="W3808" s="14" t="str">
        <f>VLOOKUP($U3808,look_up!$A$2:K3834,3,FALSE)</f>
        <v>Species</v>
      </c>
      <c r="X3808" s="14" t="str">
        <f>VLOOKUP($U3808,look_up!$A$2:L3834,4,FALSE)</f>
        <v>exotic_species</v>
      </c>
      <c r="Y3808" s="14" t="str">
        <f>VLOOKUP($U3808,look_up!A$2:K3834,5,FALSE)</f>
        <v>Animalia</v>
      </c>
      <c r="Z3808" s="14" t="str">
        <f>VLOOKUP($U3808,look_up!A$2:L3834,6,FALSE)</f>
        <v>Echinodermata</v>
      </c>
      <c r="AA3808" s="14" t="str">
        <f>VLOOKUP($U3808,look_up!A$2:M3834,7,FALSE)</f>
        <v>Ophiuroidea</v>
      </c>
      <c r="AB3808" s="14" t="str">
        <f>VLOOKUP($U3808,look_up!$A$2:P3834,8,FALSE)</f>
        <v>Amphilepidida</v>
      </c>
      <c r="AC3808" s="14" t="str">
        <f>VLOOKUP($U3808,look_up!$A$2:Q3834,9,FALSE)</f>
        <v>Ophiotrichidae</v>
      </c>
      <c r="AD3808" s="14">
        <f>VLOOKUP($U3808,look_up!A$2:P3834,10,FALSE)</f>
        <v>244093</v>
      </c>
      <c r="AE3808" s="16">
        <v>0</v>
      </c>
      <c r="AF3808" s="24" t="s">
        <v>216</v>
      </c>
      <c r="AG3808">
        <v>40</v>
      </c>
      <c r="AH3808" s="16" t="s">
        <v>273</v>
      </c>
      <c r="AI3808" s="16" t="s">
        <v>234</v>
      </c>
      <c r="AJ3808" s="16" t="s">
        <v>214</v>
      </c>
      <c r="AK3808" s="16" t="s">
        <v>239</v>
      </c>
      <c r="AL3808" s="16">
        <v>0</v>
      </c>
    </row>
    <row r="3809" spans="1:38" x14ac:dyDescent="0.3">
      <c r="A3809" s="24" t="s">
        <v>0</v>
      </c>
      <c r="B3809" t="s">
        <v>266</v>
      </c>
      <c r="C3809" t="s">
        <v>277</v>
      </c>
      <c r="D3809">
        <v>-27.296009999999999</v>
      </c>
      <c r="E3809">
        <v>-48.36168</v>
      </c>
      <c r="F3809" s="24" t="s">
        <v>2</v>
      </c>
      <c r="G3809" s="24" t="s">
        <v>3</v>
      </c>
      <c r="H3809" s="25">
        <v>42404</v>
      </c>
      <c r="I3809" s="12" t="s">
        <v>280</v>
      </c>
      <c r="J3809" s="12" t="s">
        <v>245</v>
      </c>
      <c r="K3809" s="12" t="s">
        <v>292</v>
      </c>
      <c r="L3809" s="24" t="s">
        <v>96</v>
      </c>
      <c r="M3809" s="24" t="s">
        <v>272</v>
      </c>
      <c r="N3809" t="s">
        <v>85</v>
      </c>
      <c r="O3809" s="24">
        <v>1</v>
      </c>
      <c r="P3809">
        <v>5</v>
      </c>
      <c r="Q3809">
        <v>5</v>
      </c>
      <c r="R3809">
        <v>24</v>
      </c>
      <c r="S3809" s="24">
        <v>6</v>
      </c>
      <c r="T3809" s="24">
        <v>6</v>
      </c>
      <c r="U3809" t="s">
        <v>196</v>
      </c>
      <c r="V3809" s="14" t="str">
        <f>VLOOKUP($U3809,look_up!$A$2:J3835,2,FALSE)</f>
        <v>Ofiuroide</v>
      </c>
      <c r="W3809" s="14" t="str">
        <f>VLOOKUP($U3809,look_up!$A$2:K3835,3,FALSE)</f>
        <v>Species</v>
      </c>
      <c r="X3809" s="14" t="str">
        <f>VLOOKUP($U3809,look_up!$A$2:L3835,4,FALSE)</f>
        <v>exotic_species</v>
      </c>
      <c r="Y3809" s="14" t="str">
        <f>VLOOKUP($U3809,look_up!A$2:K3835,5,FALSE)</f>
        <v>Animalia</v>
      </c>
      <c r="Z3809" s="14" t="str">
        <f>VLOOKUP($U3809,look_up!A$2:L3835,6,FALSE)</f>
        <v>Echinodermata</v>
      </c>
      <c r="AA3809" s="14" t="str">
        <f>VLOOKUP($U3809,look_up!A$2:M3835,7,FALSE)</f>
        <v>Ophiuroidea</v>
      </c>
      <c r="AB3809" s="14" t="str">
        <f>VLOOKUP($U3809,look_up!$A$2:P3835,8,FALSE)</f>
        <v>Amphilepidida</v>
      </c>
      <c r="AC3809" s="14" t="str">
        <f>VLOOKUP($U3809,look_up!$A$2:Q3835,9,FALSE)</f>
        <v>Ophiotrichidae</v>
      </c>
      <c r="AD3809" s="14">
        <f>VLOOKUP($U3809,look_up!A$2:P3835,10,FALSE)</f>
        <v>244093</v>
      </c>
      <c r="AE3809" s="16">
        <v>0</v>
      </c>
      <c r="AF3809" s="24" t="s">
        <v>216</v>
      </c>
      <c r="AG3809">
        <v>40</v>
      </c>
      <c r="AH3809" s="16" t="s">
        <v>273</v>
      </c>
      <c r="AI3809" s="16" t="s">
        <v>234</v>
      </c>
      <c r="AJ3809" s="16" t="s">
        <v>214</v>
      </c>
      <c r="AK3809" s="16" t="s">
        <v>239</v>
      </c>
      <c r="AL3809" s="16">
        <v>0</v>
      </c>
    </row>
    <row r="3810" spans="1:38" x14ac:dyDescent="0.3">
      <c r="A3810" s="24" t="s">
        <v>0</v>
      </c>
      <c r="B3810" t="s">
        <v>266</v>
      </c>
      <c r="C3810" t="s">
        <v>277</v>
      </c>
      <c r="D3810">
        <v>-27.296009999999999</v>
      </c>
      <c r="E3810">
        <v>-48.36168</v>
      </c>
      <c r="F3810" s="24" t="s">
        <v>2</v>
      </c>
      <c r="G3810" s="24" t="s">
        <v>3</v>
      </c>
      <c r="H3810" s="25">
        <v>42404</v>
      </c>
      <c r="I3810" s="12" t="s">
        <v>280</v>
      </c>
      <c r="J3810" s="12" t="s">
        <v>245</v>
      </c>
      <c r="K3810" s="12" t="s">
        <v>292</v>
      </c>
      <c r="L3810" s="24" t="s">
        <v>96</v>
      </c>
      <c r="M3810" s="24" t="s">
        <v>272</v>
      </c>
      <c r="N3810" t="s">
        <v>85</v>
      </c>
      <c r="O3810" s="24">
        <v>2</v>
      </c>
      <c r="P3810">
        <v>5</v>
      </c>
      <c r="Q3810">
        <v>5</v>
      </c>
      <c r="R3810">
        <v>24</v>
      </c>
      <c r="S3810" s="24">
        <v>6</v>
      </c>
      <c r="T3810" s="24">
        <v>6</v>
      </c>
      <c r="U3810" t="s">
        <v>196</v>
      </c>
      <c r="V3810" s="14" t="str">
        <f>VLOOKUP($U3810,look_up!$A$2:J3836,2,FALSE)</f>
        <v>Ofiuroide</v>
      </c>
      <c r="W3810" s="14" t="str">
        <f>VLOOKUP($U3810,look_up!$A$2:K3836,3,FALSE)</f>
        <v>Species</v>
      </c>
      <c r="X3810" s="14" t="str">
        <f>VLOOKUP($U3810,look_up!$A$2:L3836,4,FALSE)</f>
        <v>exotic_species</v>
      </c>
      <c r="Y3810" s="14" t="str">
        <f>VLOOKUP($U3810,look_up!A$2:K3836,5,FALSE)</f>
        <v>Animalia</v>
      </c>
      <c r="Z3810" s="14" t="str">
        <f>VLOOKUP($U3810,look_up!A$2:L3836,6,FALSE)</f>
        <v>Echinodermata</v>
      </c>
      <c r="AA3810" s="14" t="str">
        <f>VLOOKUP($U3810,look_up!A$2:M3836,7,FALSE)</f>
        <v>Ophiuroidea</v>
      </c>
      <c r="AB3810" s="14" t="str">
        <f>VLOOKUP($U3810,look_up!$A$2:P3836,8,FALSE)</f>
        <v>Amphilepidida</v>
      </c>
      <c r="AC3810" s="14" t="str">
        <f>VLOOKUP($U3810,look_up!$A$2:Q3836,9,FALSE)</f>
        <v>Ophiotrichidae</v>
      </c>
      <c r="AD3810" s="14">
        <f>VLOOKUP($U3810,look_up!A$2:P3836,10,FALSE)</f>
        <v>244093</v>
      </c>
      <c r="AE3810" s="16">
        <v>0</v>
      </c>
      <c r="AF3810" s="24" t="s">
        <v>216</v>
      </c>
      <c r="AG3810">
        <v>40</v>
      </c>
      <c r="AH3810" s="16" t="s">
        <v>273</v>
      </c>
      <c r="AI3810" s="16" t="s">
        <v>234</v>
      </c>
      <c r="AJ3810" s="16" t="s">
        <v>214</v>
      </c>
      <c r="AK3810" s="16" t="s">
        <v>239</v>
      </c>
      <c r="AL3810" s="16">
        <v>0</v>
      </c>
    </row>
    <row r="3811" spans="1:38" x14ac:dyDescent="0.3">
      <c r="A3811" s="24" t="s">
        <v>0</v>
      </c>
      <c r="B3811" t="s">
        <v>266</v>
      </c>
      <c r="C3811" t="s">
        <v>277</v>
      </c>
      <c r="D3811">
        <v>-27.296009999999999</v>
      </c>
      <c r="E3811">
        <v>-48.36168</v>
      </c>
      <c r="F3811" s="24" t="s">
        <v>2</v>
      </c>
      <c r="G3811" s="24" t="s">
        <v>3</v>
      </c>
      <c r="H3811" s="25">
        <v>42404</v>
      </c>
      <c r="I3811" s="12" t="s">
        <v>280</v>
      </c>
      <c r="J3811" s="12" t="s">
        <v>245</v>
      </c>
      <c r="K3811" s="12" t="s">
        <v>292</v>
      </c>
      <c r="L3811" s="24" t="s">
        <v>96</v>
      </c>
      <c r="M3811" s="24" t="s">
        <v>272</v>
      </c>
      <c r="N3811" t="s">
        <v>85</v>
      </c>
      <c r="O3811" s="24">
        <v>3</v>
      </c>
      <c r="P3811">
        <v>5</v>
      </c>
      <c r="Q3811">
        <v>5</v>
      </c>
      <c r="R3811">
        <v>24</v>
      </c>
      <c r="S3811" s="24">
        <v>6</v>
      </c>
      <c r="T3811" s="24">
        <v>6</v>
      </c>
      <c r="U3811" t="s">
        <v>196</v>
      </c>
      <c r="V3811" s="14" t="str">
        <f>VLOOKUP($U3811,look_up!$A$2:J3837,2,FALSE)</f>
        <v>Ofiuroide</v>
      </c>
      <c r="W3811" s="14" t="str">
        <f>VLOOKUP($U3811,look_up!$A$2:K3837,3,FALSE)</f>
        <v>Species</v>
      </c>
      <c r="X3811" s="14" t="str">
        <f>VLOOKUP($U3811,look_up!$A$2:L3837,4,FALSE)</f>
        <v>exotic_species</v>
      </c>
      <c r="Y3811" s="14" t="str">
        <f>VLOOKUP($U3811,look_up!A$2:K3837,5,FALSE)</f>
        <v>Animalia</v>
      </c>
      <c r="Z3811" s="14" t="str">
        <f>VLOOKUP($U3811,look_up!A$2:L3837,6,FALSE)</f>
        <v>Echinodermata</v>
      </c>
      <c r="AA3811" s="14" t="str">
        <f>VLOOKUP($U3811,look_up!A$2:M3837,7,FALSE)</f>
        <v>Ophiuroidea</v>
      </c>
      <c r="AB3811" s="14" t="str">
        <f>VLOOKUP($U3811,look_up!$A$2:P3837,8,FALSE)</f>
        <v>Amphilepidida</v>
      </c>
      <c r="AC3811" s="14" t="str">
        <f>VLOOKUP($U3811,look_up!$A$2:Q3837,9,FALSE)</f>
        <v>Ophiotrichidae</v>
      </c>
      <c r="AD3811" s="14">
        <f>VLOOKUP($U3811,look_up!A$2:P3837,10,FALSE)</f>
        <v>244093</v>
      </c>
      <c r="AE3811" s="16">
        <v>0</v>
      </c>
      <c r="AF3811" s="24" t="s">
        <v>216</v>
      </c>
      <c r="AG3811">
        <v>40</v>
      </c>
      <c r="AH3811" s="16" t="s">
        <v>273</v>
      </c>
      <c r="AI3811" s="16" t="s">
        <v>234</v>
      </c>
      <c r="AJ3811" s="16" t="s">
        <v>214</v>
      </c>
      <c r="AK3811" s="16" t="s">
        <v>239</v>
      </c>
      <c r="AL3811" s="16">
        <v>0</v>
      </c>
    </row>
    <row r="3812" spans="1:38" x14ac:dyDescent="0.3">
      <c r="A3812" s="24" t="s">
        <v>0</v>
      </c>
      <c r="B3812" t="s">
        <v>266</v>
      </c>
      <c r="C3812" t="s">
        <v>277</v>
      </c>
      <c r="D3812">
        <v>-27.296009999999999</v>
      </c>
      <c r="E3812">
        <v>-48.36168</v>
      </c>
      <c r="F3812" s="24" t="s">
        <v>2</v>
      </c>
      <c r="G3812" s="24" t="s">
        <v>3</v>
      </c>
      <c r="H3812" s="25">
        <v>42404</v>
      </c>
      <c r="I3812" s="12" t="s">
        <v>280</v>
      </c>
      <c r="J3812" s="12" t="s">
        <v>245</v>
      </c>
      <c r="K3812" s="12" t="s">
        <v>292</v>
      </c>
      <c r="L3812" s="24" t="s">
        <v>96</v>
      </c>
      <c r="M3812" s="24" t="s">
        <v>272</v>
      </c>
      <c r="N3812" t="s">
        <v>85</v>
      </c>
      <c r="O3812" s="24">
        <v>1</v>
      </c>
      <c r="P3812">
        <v>10</v>
      </c>
      <c r="Q3812">
        <v>10</v>
      </c>
      <c r="R3812">
        <v>24</v>
      </c>
      <c r="S3812" s="24">
        <v>6</v>
      </c>
      <c r="T3812" s="24">
        <v>6</v>
      </c>
      <c r="U3812" t="s">
        <v>196</v>
      </c>
      <c r="V3812" s="14" t="str">
        <f>VLOOKUP($U3812,look_up!$A$2:J3838,2,FALSE)</f>
        <v>Ofiuroide</v>
      </c>
      <c r="W3812" s="14" t="str">
        <f>VLOOKUP($U3812,look_up!$A$2:K3838,3,FALSE)</f>
        <v>Species</v>
      </c>
      <c r="X3812" s="14" t="str">
        <f>VLOOKUP($U3812,look_up!$A$2:L3838,4,FALSE)</f>
        <v>exotic_species</v>
      </c>
      <c r="Y3812" s="14" t="str">
        <f>VLOOKUP($U3812,look_up!A$2:K3838,5,FALSE)</f>
        <v>Animalia</v>
      </c>
      <c r="Z3812" s="14" t="str">
        <f>VLOOKUP($U3812,look_up!A$2:L3838,6,FALSE)</f>
        <v>Echinodermata</v>
      </c>
      <c r="AA3812" s="14" t="str">
        <f>VLOOKUP($U3812,look_up!A$2:M3838,7,FALSE)</f>
        <v>Ophiuroidea</v>
      </c>
      <c r="AB3812" s="14" t="str">
        <f>VLOOKUP($U3812,look_up!$A$2:P3838,8,FALSE)</f>
        <v>Amphilepidida</v>
      </c>
      <c r="AC3812" s="14" t="str">
        <f>VLOOKUP($U3812,look_up!$A$2:Q3838,9,FALSE)</f>
        <v>Ophiotrichidae</v>
      </c>
      <c r="AD3812" s="14">
        <f>VLOOKUP($U3812,look_up!A$2:P3838,10,FALSE)</f>
        <v>244093</v>
      </c>
      <c r="AE3812" s="16">
        <v>0</v>
      </c>
      <c r="AF3812" s="24" t="s">
        <v>216</v>
      </c>
      <c r="AG3812">
        <v>40</v>
      </c>
      <c r="AH3812" s="16" t="s">
        <v>273</v>
      </c>
      <c r="AI3812" s="16" t="s">
        <v>234</v>
      </c>
      <c r="AJ3812" s="16" t="s">
        <v>214</v>
      </c>
      <c r="AK3812" s="16" t="s">
        <v>239</v>
      </c>
      <c r="AL3812" s="16">
        <v>0</v>
      </c>
    </row>
    <row r="3813" spans="1:38" x14ac:dyDescent="0.3">
      <c r="A3813" s="24" t="s">
        <v>0</v>
      </c>
      <c r="B3813" t="s">
        <v>266</v>
      </c>
      <c r="C3813" t="s">
        <v>277</v>
      </c>
      <c r="D3813">
        <v>-27.296009999999999</v>
      </c>
      <c r="E3813">
        <v>-48.36168</v>
      </c>
      <c r="F3813" s="24" t="s">
        <v>2</v>
      </c>
      <c r="G3813" s="24" t="s">
        <v>3</v>
      </c>
      <c r="H3813" s="25">
        <v>42404</v>
      </c>
      <c r="I3813" s="12" t="s">
        <v>280</v>
      </c>
      <c r="J3813" s="12" t="s">
        <v>245</v>
      </c>
      <c r="K3813" s="12" t="s">
        <v>292</v>
      </c>
      <c r="L3813" s="24" t="s">
        <v>96</v>
      </c>
      <c r="M3813" s="24" t="s">
        <v>272</v>
      </c>
      <c r="N3813" t="s">
        <v>85</v>
      </c>
      <c r="O3813" s="24">
        <v>2</v>
      </c>
      <c r="P3813">
        <v>10</v>
      </c>
      <c r="Q3813">
        <v>10</v>
      </c>
      <c r="R3813">
        <v>24</v>
      </c>
      <c r="S3813" s="24">
        <v>6</v>
      </c>
      <c r="T3813" s="24">
        <v>6</v>
      </c>
      <c r="U3813" t="s">
        <v>196</v>
      </c>
      <c r="V3813" s="14" t="str">
        <f>VLOOKUP($U3813,look_up!$A$2:J3839,2,FALSE)</f>
        <v>Ofiuroide</v>
      </c>
      <c r="W3813" s="14" t="str">
        <f>VLOOKUP($U3813,look_up!$A$2:K3839,3,FALSE)</f>
        <v>Species</v>
      </c>
      <c r="X3813" s="14" t="str">
        <f>VLOOKUP($U3813,look_up!$A$2:L3839,4,FALSE)</f>
        <v>exotic_species</v>
      </c>
      <c r="Y3813" s="14" t="str">
        <f>VLOOKUP($U3813,look_up!A$2:K3839,5,FALSE)</f>
        <v>Animalia</v>
      </c>
      <c r="Z3813" s="14" t="str">
        <f>VLOOKUP($U3813,look_up!A$2:L3839,6,FALSE)</f>
        <v>Echinodermata</v>
      </c>
      <c r="AA3813" s="14" t="str">
        <f>VLOOKUP($U3813,look_up!A$2:M3839,7,FALSE)</f>
        <v>Ophiuroidea</v>
      </c>
      <c r="AB3813" s="14" t="str">
        <f>VLOOKUP($U3813,look_up!$A$2:P3839,8,FALSE)</f>
        <v>Amphilepidida</v>
      </c>
      <c r="AC3813" s="14" t="str">
        <f>VLOOKUP($U3813,look_up!$A$2:Q3839,9,FALSE)</f>
        <v>Ophiotrichidae</v>
      </c>
      <c r="AD3813" s="14">
        <f>VLOOKUP($U3813,look_up!A$2:P3839,10,FALSE)</f>
        <v>244093</v>
      </c>
      <c r="AE3813" s="16">
        <v>0</v>
      </c>
      <c r="AF3813" s="24" t="s">
        <v>216</v>
      </c>
      <c r="AG3813">
        <v>40</v>
      </c>
      <c r="AH3813" s="16" t="s">
        <v>273</v>
      </c>
      <c r="AI3813" s="16" t="s">
        <v>234</v>
      </c>
      <c r="AJ3813" s="16" t="s">
        <v>214</v>
      </c>
      <c r="AK3813" s="16" t="s">
        <v>239</v>
      </c>
      <c r="AL3813" s="16">
        <v>0</v>
      </c>
    </row>
    <row r="3814" spans="1:38" x14ac:dyDescent="0.3">
      <c r="A3814" s="24" t="s">
        <v>0</v>
      </c>
      <c r="B3814" t="s">
        <v>266</v>
      </c>
      <c r="C3814" t="s">
        <v>277</v>
      </c>
      <c r="D3814">
        <v>-27.296009999999999</v>
      </c>
      <c r="E3814">
        <v>-48.36168</v>
      </c>
      <c r="F3814" s="24" t="s">
        <v>2</v>
      </c>
      <c r="G3814" s="24" t="s">
        <v>3</v>
      </c>
      <c r="H3814" s="25">
        <v>42404</v>
      </c>
      <c r="I3814" s="12" t="s">
        <v>280</v>
      </c>
      <c r="J3814" s="12" t="s">
        <v>245</v>
      </c>
      <c r="K3814" s="12" t="s">
        <v>292</v>
      </c>
      <c r="L3814" s="24" t="s">
        <v>96</v>
      </c>
      <c r="M3814" s="24" t="s">
        <v>272</v>
      </c>
      <c r="N3814" t="s">
        <v>85</v>
      </c>
      <c r="O3814" s="24">
        <v>3</v>
      </c>
      <c r="P3814">
        <v>10</v>
      </c>
      <c r="Q3814">
        <v>10</v>
      </c>
      <c r="R3814">
        <v>24</v>
      </c>
      <c r="S3814" s="24">
        <v>6</v>
      </c>
      <c r="T3814" s="24">
        <v>6</v>
      </c>
      <c r="U3814" t="s">
        <v>196</v>
      </c>
      <c r="V3814" s="14" t="str">
        <f>VLOOKUP($U3814,look_up!$A$2:J3840,2,FALSE)</f>
        <v>Ofiuroide</v>
      </c>
      <c r="W3814" s="14" t="str">
        <f>VLOOKUP($U3814,look_up!$A$2:K3840,3,FALSE)</f>
        <v>Species</v>
      </c>
      <c r="X3814" s="14" t="str">
        <f>VLOOKUP($U3814,look_up!$A$2:L3840,4,FALSE)</f>
        <v>exotic_species</v>
      </c>
      <c r="Y3814" s="14" t="str">
        <f>VLOOKUP($U3814,look_up!A$2:K3840,5,FALSE)</f>
        <v>Animalia</v>
      </c>
      <c r="Z3814" s="14" t="str">
        <f>VLOOKUP($U3814,look_up!A$2:L3840,6,FALSE)</f>
        <v>Echinodermata</v>
      </c>
      <c r="AA3814" s="14" t="str">
        <f>VLOOKUP($U3814,look_up!A$2:M3840,7,FALSE)</f>
        <v>Ophiuroidea</v>
      </c>
      <c r="AB3814" s="14" t="str">
        <f>VLOOKUP($U3814,look_up!$A$2:P3840,8,FALSE)</f>
        <v>Amphilepidida</v>
      </c>
      <c r="AC3814" s="14" t="str">
        <f>VLOOKUP($U3814,look_up!$A$2:Q3840,9,FALSE)</f>
        <v>Ophiotrichidae</v>
      </c>
      <c r="AD3814" s="14">
        <f>VLOOKUP($U3814,look_up!A$2:P3840,10,FALSE)</f>
        <v>244093</v>
      </c>
      <c r="AE3814" s="16">
        <v>0</v>
      </c>
      <c r="AF3814" s="24" t="s">
        <v>216</v>
      </c>
      <c r="AG3814">
        <v>40</v>
      </c>
      <c r="AH3814" s="16" t="s">
        <v>273</v>
      </c>
      <c r="AI3814" s="16" t="s">
        <v>234</v>
      </c>
      <c r="AJ3814" s="16" t="s">
        <v>214</v>
      </c>
      <c r="AK3814" s="16" t="s">
        <v>239</v>
      </c>
      <c r="AL3814" s="16">
        <v>0</v>
      </c>
    </row>
    <row r="3815" spans="1:38" x14ac:dyDescent="0.3">
      <c r="A3815" s="24" t="s">
        <v>0</v>
      </c>
      <c r="B3815" t="s">
        <v>1</v>
      </c>
      <c r="C3815" t="s">
        <v>279</v>
      </c>
      <c r="D3815">
        <v>-27.271709999999999</v>
      </c>
      <c r="E3815">
        <v>-48.331710000000001</v>
      </c>
      <c r="F3815" s="24" t="s">
        <v>2</v>
      </c>
      <c r="G3815" s="24" t="s">
        <v>3</v>
      </c>
      <c r="H3815" s="25">
        <v>42416</v>
      </c>
      <c r="I3815" s="12" t="s">
        <v>294</v>
      </c>
      <c r="J3815" s="12" t="s">
        <v>245</v>
      </c>
      <c r="K3815" s="12" t="s">
        <v>292</v>
      </c>
      <c r="L3815" s="24" t="s">
        <v>96</v>
      </c>
      <c r="M3815" s="24" t="s">
        <v>313</v>
      </c>
      <c r="N3815" t="s">
        <v>85</v>
      </c>
      <c r="O3815" s="24">
        <v>1</v>
      </c>
      <c r="P3815">
        <v>5</v>
      </c>
      <c r="Q3815">
        <v>5</v>
      </c>
      <c r="R3815">
        <v>28</v>
      </c>
      <c r="S3815" s="24">
        <v>14.5</v>
      </c>
      <c r="T3815" s="24">
        <v>13</v>
      </c>
      <c r="U3815" t="s">
        <v>196</v>
      </c>
      <c r="V3815" s="14" t="str">
        <f>VLOOKUP($U3815,look_up!$A$2:J3841,2,FALSE)</f>
        <v>Ofiuroide</v>
      </c>
      <c r="W3815" s="14" t="str">
        <f>VLOOKUP($U3815,look_up!$A$2:K3841,3,FALSE)</f>
        <v>Species</v>
      </c>
      <c r="X3815" s="14" t="str">
        <f>VLOOKUP($U3815,look_up!$A$2:L3841,4,FALSE)</f>
        <v>exotic_species</v>
      </c>
      <c r="Y3815" s="14" t="str">
        <f>VLOOKUP($U3815,look_up!A$2:K3841,5,FALSE)</f>
        <v>Animalia</v>
      </c>
      <c r="Z3815" s="14" t="str">
        <f>VLOOKUP($U3815,look_up!A$2:L3841,6,FALSE)</f>
        <v>Echinodermata</v>
      </c>
      <c r="AA3815" s="14" t="str">
        <f>VLOOKUP($U3815,look_up!A$2:M3841,7,FALSE)</f>
        <v>Ophiuroidea</v>
      </c>
      <c r="AB3815" s="14" t="str">
        <f>VLOOKUP($U3815,look_up!$A$2:P3841,8,FALSE)</f>
        <v>Amphilepidida</v>
      </c>
      <c r="AC3815" s="14" t="str">
        <f>VLOOKUP($U3815,look_up!$A$2:Q3841,9,FALSE)</f>
        <v>Ophiotrichidae</v>
      </c>
      <c r="AD3815" s="14">
        <f>VLOOKUP($U3815,look_up!A$2:P3841,10,FALSE)</f>
        <v>244093</v>
      </c>
      <c r="AE3815" s="16">
        <v>0</v>
      </c>
      <c r="AF3815" s="24" t="s">
        <v>216</v>
      </c>
      <c r="AG3815">
        <v>40</v>
      </c>
      <c r="AH3815" s="16" t="s">
        <v>273</v>
      </c>
      <c r="AI3815" s="16" t="s">
        <v>234</v>
      </c>
      <c r="AJ3815" s="16" t="s">
        <v>214</v>
      </c>
      <c r="AK3815" s="16" t="s">
        <v>239</v>
      </c>
      <c r="AL3815" s="16">
        <v>0</v>
      </c>
    </row>
    <row r="3816" spans="1:38" x14ac:dyDescent="0.3">
      <c r="A3816" s="24" t="s">
        <v>0</v>
      </c>
      <c r="B3816" t="s">
        <v>1</v>
      </c>
      <c r="C3816" t="s">
        <v>279</v>
      </c>
      <c r="D3816">
        <v>-27.271709999999999</v>
      </c>
      <c r="E3816">
        <v>-48.331710000000001</v>
      </c>
      <c r="F3816" s="24" t="s">
        <v>2</v>
      </c>
      <c r="G3816" s="24" t="s">
        <v>3</v>
      </c>
      <c r="H3816" s="25">
        <v>42416</v>
      </c>
      <c r="I3816" s="12" t="s">
        <v>294</v>
      </c>
      <c r="J3816" s="12" t="s">
        <v>245</v>
      </c>
      <c r="K3816" s="12" t="s">
        <v>292</v>
      </c>
      <c r="L3816" s="24" t="s">
        <v>96</v>
      </c>
      <c r="M3816" s="24" t="s">
        <v>313</v>
      </c>
      <c r="N3816" t="s">
        <v>85</v>
      </c>
      <c r="O3816" s="24">
        <v>2</v>
      </c>
      <c r="P3816">
        <v>5</v>
      </c>
      <c r="Q3816">
        <v>5</v>
      </c>
      <c r="R3816">
        <v>28</v>
      </c>
      <c r="S3816" s="24">
        <v>14.5</v>
      </c>
      <c r="T3816" s="24">
        <v>13</v>
      </c>
      <c r="U3816" t="s">
        <v>196</v>
      </c>
      <c r="V3816" s="14" t="str">
        <f>VLOOKUP($U3816,look_up!$A$2:J3842,2,FALSE)</f>
        <v>Ofiuroide</v>
      </c>
      <c r="W3816" s="14" t="str">
        <f>VLOOKUP($U3816,look_up!$A$2:K3842,3,FALSE)</f>
        <v>Species</v>
      </c>
      <c r="X3816" s="14" t="str">
        <f>VLOOKUP($U3816,look_up!$A$2:L3842,4,FALSE)</f>
        <v>exotic_species</v>
      </c>
      <c r="Y3816" s="14" t="str">
        <f>VLOOKUP($U3816,look_up!A$2:K3842,5,FALSE)</f>
        <v>Animalia</v>
      </c>
      <c r="Z3816" s="14" t="str">
        <f>VLOOKUP($U3816,look_up!A$2:L3842,6,FALSE)</f>
        <v>Echinodermata</v>
      </c>
      <c r="AA3816" s="14" t="str">
        <f>VLOOKUP($U3816,look_up!A$2:M3842,7,FALSE)</f>
        <v>Ophiuroidea</v>
      </c>
      <c r="AB3816" s="14" t="str">
        <f>VLOOKUP($U3816,look_up!$A$2:P3842,8,FALSE)</f>
        <v>Amphilepidida</v>
      </c>
      <c r="AC3816" s="14" t="str">
        <f>VLOOKUP($U3816,look_up!$A$2:Q3842,9,FALSE)</f>
        <v>Ophiotrichidae</v>
      </c>
      <c r="AD3816" s="14">
        <f>VLOOKUP($U3816,look_up!A$2:P3842,10,FALSE)</f>
        <v>244093</v>
      </c>
      <c r="AE3816" s="16">
        <v>0</v>
      </c>
      <c r="AF3816" s="24" t="s">
        <v>216</v>
      </c>
      <c r="AG3816">
        <v>40</v>
      </c>
      <c r="AH3816" s="16" t="s">
        <v>273</v>
      </c>
      <c r="AI3816" s="16" t="s">
        <v>234</v>
      </c>
      <c r="AJ3816" s="16" t="s">
        <v>214</v>
      </c>
      <c r="AK3816" s="16" t="s">
        <v>239</v>
      </c>
      <c r="AL3816" s="16">
        <v>0</v>
      </c>
    </row>
    <row r="3817" spans="1:38" x14ac:dyDescent="0.3">
      <c r="A3817" s="24" t="s">
        <v>0</v>
      </c>
      <c r="B3817" t="s">
        <v>1</v>
      </c>
      <c r="C3817" t="s">
        <v>279</v>
      </c>
      <c r="D3817">
        <v>-27.271709999999999</v>
      </c>
      <c r="E3817">
        <v>-48.331710000000001</v>
      </c>
      <c r="F3817" s="24" t="s">
        <v>2</v>
      </c>
      <c r="G3817" s="24" t="s">
        <v>3</v>
      </c>
      <c r="H3817" s="25">
        <v>42416</v>
      </c>
      <c r="I3817" s="12" t="s">
        <v>294</v>
      </c>
      <c r="J3817" s="12" t="s">
        <v>245</v>
      </c>
      <c r="K3817" s="12" t="s">
        <v>292</v>
      </c>
      <c r="L3817" s="24" t="s">
        <v>96</v>
      </c>
      <c r="M3817" s="24" t="s">
        <v>313</v>
      </c>
      <c r="N3817" t="s">
        <v>85</v>
      </c>
      <c r="O3817" s="24">
        <v>3</v>
      </c>
      <c r="P3817">
        <v>5</v>
      </c>
      <c r="Q3817">
        <v>5</v>
      </c>
      <c r="R3817">
        <v>28</v>
      </c>
      <c r="S3817" s="24">
        <v>14.5</v>
      </c>
      <c r="T3817" s="24">
        <v>13</v>
      </c>
      <c r="U3817" t="s">
        <v>196</v>
      </c>
      <c r="V3817" s="14" t="str">
        <f>VLOOKUP($U3817,look_up!$A$2:J3843,2,FALSE)</f>
        <v>Ofiuroide</v>
      </c>
      <c r="W3817" s="14" t="str">
        <f>VLOOKUP($U3817,look_up!$A$2:K3843,3,FALSE)</f>
        <v>Species</v>
      </c>
      <c r="X3817" s="14" t="str">
        <f>VLOOKUP($U3817,look_up!$A$2:L3843,4,FALSE)</f>
        <v>exotic_species</v>
      </c>
      <c r="Y3817" s="14" t="str">
        <f>VLOOKUP($U3817,look_up!A$2:K3843,5,FALSE)</f>
        <v>Animalia</v>
      </c>
      <c r="Z3817" s="14" t="str">
        <f>VLOOKUP($U3817,look_up!A$2:L3843,6,FALSE)</f>
        <v>Echinodermata</v>
      </c>
      <c r="AA3817" s="14" t="str">
        <f>VLOOKUP($U3817,look_up!A$2:M3843,7,FALSE)</f>
        <v>Ophiuroidea</v>
      </c>
      <c r="AB3817" s="14" t="str">
        <f>VLOOKUP($U3817,look_up!$A$2:P3843,8,FALSE)</f>
        <v>Amphilepidida</v>
      </c>
      <c r="AC3817" s="14" t="str">
        <f>VLOOKUP($U3817,look_up!$A$2:Q3843,9,FALSE)</f>
        <v>Ophiotrichidae</v>
      </c>
      <c r="AD3817" s="14">
        <f>VLOOKUP($U3817,look_up!A$2:P3843,10,FALSE)</f>
        <v>244093</v>
      </c>
      <c r="AE3817" s="16">
        <v>0</v>
      </c>
      <c r="AF3817" s="24" t="s">
        <v>216</v>
      </c>
      <c r="AG3817">
        <v>40</v>
      </c>
      <c r="AH3817" s="16" t="s">
        <v>273</v>
      </c>
      <c r="AI3817" s="16" t="s">
        <v>234</v>
      </c>
      <c r="AJ3817" s="16" t="s">
        <v>214</v>
      </c>
      <c r="AK3817" s="16" t="s">
        <v>239</v>
      </c>
      <c r="AL3817" s="16">
        <v>0</v>
      </c>
    </row>
    <row r="3818" spans="1:38" x14ac:dyDescent="0.3">
      <c r="A3818" s="24" t="s">
        <v>0</v>
      </c>
      <c r="B3818" t="s">
        <v>1</v>
      </c>
      <c r="C3818" t="s">
        <v>279</v>
      </c>
      <c r="D3818">
        <v>-27.271709999999999</v>
      </c>
      <c r="E3818">
        <v>-48.331710000000001</v>
      </c>
      <c r="F3818" s="24" t="s">
        <v>2</v>
      </c>
      <c r="G3818" s="24" t="s">
        <v>3</v>
      </c>
      <c r="H3818" s="25">
        <v>42416</v>
      </c>
      <c r="I3818" s="12" t="s">
        <v>294</v>
      </c>
      <c r="J3818" s="12" t="s">
        <v>245</v>
      </c>
      <c r="K3818" s="12" t="s">
        <v>292</v>
      </c>
      <c r="L3818" s="24" t="s">
        <v>96</v>
      </c>
      <c r="M3818" s="24" t="s">
        <v>313</v>
      </c>
      <c r="N3818" t="s">
        <v>86</v>
      </c>
      <c r="O3818" s="24">
        <v>1</v>
      </c>
      <c r="P3818">
        <v>10</v>
      </c>
      <c r="Q3818">
        <v>10</v>
      </c>
      <c r="R3818">
        <v>27</v>
      </c>
      <c r="S3818" s="24">
        <v>14.5</v>
      </c>
      <c r="T3818" s="24">
        <v>13</v>
      </c>
      <c r="U3818" t="s">
        <v>196</v>
      </c>
      <c r="V3818" s="14" t="str">
        <f>VLOOKUP($U3818,look_up!$A$2:J3844,2,FALSE)</f>
        <v>Ofiuroide</v>
      </c>
      <c r="W3818" s="14" t="str">
        <f>VLOOKUP($U3818,look_up!$A$2:K3844,3,FALSE)</f>
        <v>Species</v>
      </c>
      <c r="X3818" s="14" t="str">
        <f>VLOOKUP($U3818,look_up!$A$2:L3844,4,FALSE)</f>
        <v>exotic_species</v>
      </c>
      <c r="Y3818" s="14" t="str">
        <f>VLOOKUP($U3818,look_up!A$2:K3844,5,FALSE)</f>
        <v>Animalia</v>
      </c>
      <c r="Z3818" s="14" t="str">
        <f>VLOOKUP($U3818,look_up!A$2:L3844,6,FALSE)</f>
        <v>Echinodermata</v>
      </c>
      <c r="AA3818" s="14" t="str">
        <f>VLOOKUP($U3818,look_up!A$2:M3844,7,FALSE)</f>
        <v>Ophiuroidea</v>
      </c>
      <c r="AB3818" s="14" t="str">
        <f>VLOOKUP($U3818,look_up!$A$2:P3844,8,FALSE)</f>
        <v>Amphilepidida</v>
      </c>
      <c r="AC3818" s="14" t="str">
        <f>VLOOKUP($U3818,look_up!$A$2:Q3844,9,FALSE)</f>
        <v>Ophiotrichidae</v>
      </c>
      <c r="AD3818" s="14">
        <f>VLOOKUP($U3818,look_up!A$2:P3844,10,FALSE)</f>
        <v>244093</v>
      </c>
      <c r="AE3818" s="16">
        <v>0</v>
      </c>
      <c r="AF3818" s="24" t="s">
        <v>216</v>
      </c>
      <c r="AG3818">
        <v>40</v>
      </c>
      <c r="AH3818" s="16" t="s">
        <v>273</v>
      </c>
      <c r="AI3818" s="16" t="s">
        <v>234</v>
      </c>
      <c r="AJ3818" s="16" t="s">
        <v>214</v>
      </c>
      <c r="AK3818" s="16" t="s">
        <v>239</v>
      </c>
      <c r="AL3818" s="16">
        <v>0</v>
      </c>
    </row>
    <row r="3819" spans="1:38" x14ac:dyDescent="0.3">
      <c r="A3819" s="24" t="s">
        <v>0</v>
      </c>
      <c r="B3819" t="s">
        <v>1</v>
      </c>
      <c r="C3819" t="s">
        <v>279</v>
      </c>
      <c r="D3819">
        <v>-27.271709999999999</v>
      </c>
      <c r="E3819">
        <v>-48.331710000000001</v>
      </c>
      <c r="F3819" s="24" t="s">
        <v>2</v>
      </c>
      <c r="G3819" s="24" t="s">
        <v>3</v>
      </c>
      <c r="H3819" s="25">
        <v>42416</v>
      </c>
      <c r="I3819" s="12" t="s">
        <v>294</v>
      </c>
      <c r="J3819" s="12" t="s">
        <v>245</v>
      </c>
      <c r="K3819" s="12" t="s">
        <v>292</v>
      </c>
      <c r="L3819" s="24" t="s">
        <v>96</v>
      </c>
      <c r="M3819" s="24" t="s">
        <v>313</v>
      </c>
      <c r="N3819" t="s">
        <v>86</v>
      </c>
      <c r="O3819" s="24">
        <v>2</v>
      </c>
      <c r="P3819">
        <v>10</v>
      </c>
      <c r="Q3819">
        <v>10</v>
      </c>
      <c r="R3819">
        <v>27</v>
      </c>
      <c r="S3819" s="24">
        <v>14.5</v>
      </c>
      <c r="T3819" s="24">
        <v>13</v>
      </c>
      <c r="U3819" t="s">
        <v>196</v>
      </c>
      <c r="V3819" s="14" t="str">
        <f>VLOOKUP($U3819,look_up!$A$2:J3845,2,FALSE)</f>
        <v>Ofiuroide</v>
      </c>
      <c r="W3819" s="14" t="str">
        <f>VLOOKUP($U3819,look_up!$A$2:K3845,3,FALSE)</f>
        <v>Species</v>
      </c>
      <c r="X3819" s="14" t="str">
        <f>VLOOKUP($U3819,look_up!$A$2:L3845,4,FALSE)</f>
        <v>exotic_species</v>
      </c>
      <c r="Y3819" s="14" t="str">
        <f>VLOOKUP($U3819,look_up!A$2:K3845,5,FALSE)</f>
        <v>Animalia</v>
      </c>
      <c r="Z3819" s="14" t="str">
        <f>VLOOKUP($U3819,look_up!A$2:L3845,6,FALSE)</f>
        <v>Echinodermata</v>
      </c>
      <c r="AA3819" s="14" t="str">
        <f>VLOOKUP($U3819,look_up!A$2:M3845,7,FALSE)</f>
        <v>Ophiuroidea</v>
      </c>
      <c r="AB3819" s="14" t="str">
        <f>VLOOKUP($U3819,look_up!$A$2:P3845,8,FALSE)</f>
        <v>Amphilepidida</v>
      </c>
      <c r="AC3819" s="14" t="str">
        <f>VLOOKUP($U3819,look_up!$A$2:Q3845,9,FALSE)</f>
        <v>Ophiotrichidae</v>
      </c>
      <c r="AD3819" s="14">
        <f>VLOOKUP($U3819,look_up!A$2:P3845,10,FALSE)</f>
        <v>244093</v>
      </c>
      <c r="AE3819" s="16">
        <v>0</v>
      </c>
      <c r="AF3819" s="24" t="s">
        <v>216</v>
      </c>
      <c r="AG3819">
        <v>40</v>
      </c>
      <c r="AH3819" s="16" t="s">
        <v>273</v>
      </c>
      <c r="AI3819" s="16" t="s">
        <v>234</v>
      </c>
      <c r="AJ3819" s="16" t="s">
        <v>214</v>
      </c>
      <c r="AK3819" s="16" t="s">
        <v>239</v>
      </c>
      <c r="AL3819" s="16">
        <v>0</v>
      </c>
    </row>
    <row r="3820" spans="1:38" x14ac:dyDescent="0.3">
      <c r="A3820" s="24" t="s">
        <v>0</v>
      </c>
      <c r="B3820" t="s">
        <v>1</v>
      </c>
      <c r="C3820" t="s">
        <v>279</v>
      </c>
      <c r="D3820">
        <v>-27.271709999999999</v>
      </c>
      <c r="E3820">
        <v>-48.331710000000001</v>
      </c>
      <c r="F3820" s="24" t="s">
        <v>2</v>
      </c>
      <c r="G3820" s="24" t="s">
        <v>3</v>
      </c>
      <c r="H3820" s="25">
        <v>42416</v>
      </c>
      <c r="I3820" s="12" t="s">
        <v>294</v>
      </c>
      <c r="J3820" s="12" t="s">
        <v>245</v>
      </c>
      <c r="K3820" s="12" t="s">
        <v>292</v>
      </c>
      <c r="L3820" s="24" t="s">
        <v>96</v>
      </c>
      <c r="M3820" s="24" t="s">
        <v>313</v>
      </c>
      <c r="N3820" t="s">
        <v>86</v>
      </c>
      <c r="O3820" s="24">
        <v>3</v>
      </c>
      <c r="P3820">
        <v>10</v>
      </c>
      <c r="Q3820">
        <v>10</v>
      </c>
      <c r="R3820">
        <v>27</v>
      </c>
      <c r="S3820" s="24">
        <v>14.5</v>
      </c>
      <c r="T3820" s="24">
        <v>13</v>
      </c>
      <c r="U3820" t="s">
        <v>196</v>
      </c>
      <c r="V3820" s="14" t="str">
        <f>VLOOKUP($U3820,look_up!$A$2:J3846,2,FALSE)</f>
        <v>Ofiuroide</v>
      </c>
      <c r="W3820" s="14" t="str">
        <f>VLOOKUP($U3820,look_up!$A$2:K3846,3,FALSE)</f>
        <v>Species</v>
      </c>
      <c r="X3820" s="14" t="str">
        <f>VLOOKUP($U3820,look_up!$A$2:L3846,4,FALSE)</f>
        <v>exotic_species</v>
      </c>
      <c r="Y3820" s="14" t="str">
        <f>VLOOKUP($U3820,look_up!A$2:K3846,5,FALSE)</f>
        <v>Animalia</v>
      </c>
      <c r="Z3820" s="14" t="str">
        <f>VLOOKUP($U3820,look_up!A$2:L3846,6,FALSE)</f>
        <v>Echinodermata</v>
      </c>
      <c r="AA3820" s="14" t="str">
        <f>VLOOKUP($U3820,look_up!A$2:M3846,7,FALSE)</f>
        <v>Ophiuroidea</v>
      </c>
      <c r="AB3820" s="14" t="str">
        <f>VLOOKUP($U3820,look_up!$A$2:P3846,8,FALSE)</f>
        <v>Amphilepidida</v>
      </c>
      <c r="AC3820" s="14" t="str">
        <f>VLOOKUP($U3820,look_up!$A$2:Q3846,9,FALSE)</f>
        <v>Ophiotrichidae</v>
      </c>
      <c r="AD3820" s="14">
        <f>VLOOKUP($U3820,look_up!A$2:P3846,10,FALSE)</f>
        <v>244093</v>
      </c>
      <c r="AE3820" s="16">
        <v>0</v>
      </c>
      <c r="AF3820" s="24" t="s">
        <v>216</v>
      </c>
      <c r="AG3820">
        <v>40</v>
      </c>
      <c r="AH3820" s="16" t="s">
        <v>273</v>
      </c>
      <c r="AI3820" s="16" t="s">
        <v>234</v>
      </c>
      <c r="AJ3820" s="16" t="s">
        <v>214</v>
      </c>
      <c r="AK3820" s="16" t="s">
        <v>239</v>
      </c>
      <c r="AL3820" s="16">
        <v>0</v>
      </c>
    </row>
    <row r="3821" spans="1:38" x14ac:dyDescent="0.3">
      <c r="A3821" s="24" t="s">
        <v>0</v>
      </c>
      <c r="B3821" t="s">
        <v>308</v>
      </c>
      <c r="C3821" t="s">
        <v>281</v>
      </c>
      <c r="D3821">
        <v>-27.274239999999999</v>
      </c>
      <c r="E3821">
        <v>-48.3339</v>
      </c>
      <c r="F3821" s="24" t="s">
        <v>2</v>
      </c>
      <c r="G3821" s="24" t="s">
        <v>3</v>
      </c>
      <c r="H3821" s="25">
        <v>42417</v>
      </c>
      <c r="I3821" s="12" t="s">
        <v>103</v>
      </c>
      <c r="J3821" s="12" t="s">
        <v>245</v>
      </c>
      <c r="K3821" s="12" t="s">
        <v>292</v>
      </c>
      <c r="L3821" s="24" t="s">
        <v>96</v>
      </c>
      <c r="M3821" s="24" t="s">
        <v>313</v>
      </c>
      <c r="N3821" t="s">
        <v>85</v>
      </c>
      <c r="O3821" s="24">
        <v>1</v>
      </c>
      <c r="P3821">
        <v>5</v>
      </c>
      <c r="Q3821">
        <v>5</v>
      </c>
      <c r="R3821">
        <v>26</v>
      </c>
      <c r="S3821" s="24">
        <v>13.5</v>
      </c>
      <c r="T3821" s="24">
        <v>13.5</v>
      </c>
      <c r="U3821" t="s">
        <v>196</v>
      </c>
      <c r="V3821" s="14" t="str">
        <f>VLOOKUP($U3821,look_up!$A$2:J3847,2,FALSE)</f>
        <v>Ofiuroide</v>
      </c>
      <c r="W3821" s="14" t="str">
        <f>VLOOKUP($U3821,look_up!$A$2:K3847,3,FALSE)</f>
        <v>Species</v>
      </c>
      <c r="X3821" s="14" t="str">
        <f>VLOOKUP($U3821,look_up!$A$2:L3847,4,FALSE)</f>
        <v>exotic_species</v>
      </c>
      <c r="Y3821" s="14" t="str">
        <f>VLOOKUP($U3821,look_up!A$2:K3847,5,FALSE)</f>
        <v>Animalia</v>
      </c>
      <c r="Z3821" s="14" t="str">
        <f>VLOOKUP($U3821,look_up!A$2:L3847,6,FALSE)</f>
        <v>Echinodermata</v>
      </c>
      <c r="AA3821" s="14" t="str">
        <f>VLOOKUP($U3821,look_up!A$2:M3847,7,FALSE)</f>
        <v>Ophiuroidea</v>
      </c>
      <c r="AB3821" s="14" t="str">
        <f>VLOOKUP($U3821,look_up!$A$2:P3847,8,FALSE)</f>
        <v>Amphilepidida</v>
      </c>
      <c r="AC3821" s="14" t="str">
        <f>VLOOKUP($U3821,look_up!$A$2:Q3847,9,FALSE)</f>
        <v>Ophiotrichidae</v>
      </c>
      <c r="AD3821" s="14">
        <f>VLOOKUP($U3821,look_up!A$2:P3847,10,FALSE)</f>
        <v>244093</v>
      </c>
      <c r="AE3821" s="16">
        <v>0</v>
      </c>
      <c r="AF3821" s="24" t="s">
        <v>216</v>
      </c>
      <c r="AG3821">
        <v>40</v>
      </c>
      <c r="AH3821" s="16" t="s">
        <v>273</v>
      </c>
      <c r="AI3821" s="16" t="s">
        <v>234</v>
      </c>
      <c r="AJ3821" s="16" t="s">
        <v>214</v>
      </c>
      <c r="AK3821" s="16" t="s">
        <v>239</v>
      </c>
      <c r="AL3821" s="16">
        <v>0</v>
      </c>
    </row>
    <row r="3822" spans="1:38" x14ac:dyDescent="0.3">
      <c r="A3822" s="24" t="s">
        <v>0</v>
      </c>
      <c r="B3822" t="s">
        <v>308</v>
      </c>
      <c r="C3822" t="s">
        <v>281</v>
      </c>
      <c r="D3822">
        <v>-27.274239999999999</v>
      </c>
      <c r="E3822">
        <v>-48.3339</v>
      </c>
      <c r="F3822" s="24" t="s">
        <v>2</v>
      </c>
      <c r="G3822" s="24" t="s">
        <v>3</v>
      </c>
      <c r="H3822" s="25">
        <v>42417</v>
      </c>
      <c r="I3822" s="12" t="s">
        <v>103</v>
      </c>
      <c r="J3822" s="12" t="s">
        <v>245</v>
      </c>
      <c r="K3822" s="12" t="s">
        <v>292</v>
      </c>
      <c r="L3822" s="24" t="s">
        <v>96</v>
      </c>
      <c r="M3822" s="24" t="s">
        <v>313</v>
      </c>
      <c r="N3822" t="s">
        <v>85</v>
      </c>
      <c r="O3822" s="24">
        <v>2</v>
      </c>
      <c r="P3822">
        <v>5</v>
      </c>
      <c r="Q3822">
        <v>5</v>
      </c>
      <c r="R3822">
        <v>26</v>
      </c>
      <c r="S3822" s="24">
        <v>13.5</v>
      </c>
      <c r="T3822" s="24">
        <v>13.5</v>
      </c>
      <c r="U3822" t="s">
        <v>196</v>
      </c>
      <c r="V3822" s="14" t="str">
        <f>VLOOKUP($U3822,look_up!$A$2:J3848,2,FALSE)</f>
        <v>Ofiuroide</v>
      </c>
      <c r="W3822" s="14" t="str">
        <f>VLOOKUP($U3822,look_up!$A$2:K3848,3,FALSE)</f>
        <v>Species</v>
      </c>
      <c r="X3822" s="14" t="str">
        <f>VLOOKUP($U3822,look_up!$A$2:L3848,4,FALSE)</f>
        <v>exotic_species</v>
      </c>
      <c r="Y3822" s="14" t="str">
        <f>VLOOKUP($U3822,look_up!A$2:K3848,5,FALSE)</f>
        <v>Animalia</v>
      </c>
      <c r="Z3822" s="14" t="str">
        <f>VLOOKUP($U3822,look_up!A$2:L3848,6,FALSE)</f>
        <v>Echinodermata</v>
      </c>
      <c r="AA3822" s="14" t="str">
        <f>VLOOKUP($U3822,look_up!A$2:M3848,7,FALSE)</f>
        <v>Ophiuroidea</v>
      </c>
      <c r="AB3822" s="14" t="str">
        <f>VLOOKUP($U3822,look_up!$A$2:P3848,8,FALSE)</f>
        <v>Amphilepidida</v>
      </c>
      <c r="AC3822" s="14" t="str">
        <f>VLOOKUP($U3822,look_up!$A$2:Q3848,9,FALSE)</f>
        <v>Ophiotrichidae</v>
      </c>
      <c r="AD3822" s="14">
        <f>VLOOKUP($U3822,look_up!A$2:P3848,10,FALSE)</f>
        <v>244093</v>
      </c>
      <c r="AE3822" s="16">
        <v>0</v>
      </c>
      <c r="AF3822" s="24" t="s">
        <v>216</v>
      </c>
      <c r="AG3822">
        <v>40</v>
      </c>
      <c r="AH3822" s="16" t="s">
        <v>273</v>
      </c>
      <c r="AI3822" s="16" t="s">
        <v>234</v>
      </c>
      <c r="AJ3822" s="16" t="s">
        <v>214</v>
      </c>
      <c r="AK3822" s="16" t="s">
        <v>239</v>
      </c>
      <c r="AL3822" s="16">
        <v>0</v>
      </c>
    </row>
    <row r="3823" spans="1:38" x14ac:dyDescent="0.3">
      <c r="A3823" s="24" t="s">
        <v>0</v>
      </c>
      <c r="B3823" t="s">
        <v>308</v>
      </c>
      <c r="C3823" t="s">
        <v>281</v>
      </c>
      <c r="D3823">
        <v>-27.274239999999999</v>
      </c>
      <c r="E3823">
        <v>-48.3339</v>
      </c>
      <c r="F3823" s="24" t="s">
        <v>2</v>
      </c>
      <c r="G3823" s="24" t="s">
        <v>3</v>
      </c>
      <c r="H3823" s="25">
        <v>42417</v>
      </c>
      <c r="I3823" s="12" t="s">
        <v>103</v>
      </c>
      <c r="J3823" s="12" t="s">
        <v>245</v>
      </c>
      <c r="K3823" s="12" t="s">
        <v>292</v>
      </c>
      <c r="L3823" s="24" t="s">
        <v>96</v>
      </c>
      <c r="M3823" s="24" t="s">
        <v>313</v>
      </c>
      <c r="N3823" t="s">
        <v>85</v>
      </c>
      <c r="O3823" s="24">
        <v>3</v>
      </c>
      <c r="P3823">
        <v>5</v>
      </c>
      <c r="Q3823">
        <v>5</v>
      </c>
      <c r="R3823">
        <v>26</v>
      </c>
      <c r="S3823" s="24">
        <v>13.5</v>
      </c>
      <c r="T3823" s="24">
        <v>13.5</v>
      </c>
      <c r="U3823" t="s">
        <v>196</v>
      </c>
      <c r="V3823" s="14" t="str">
        <f>VLOOKUP($U3823,look_up!$A$2:J3849,2,FALSE)</f>
        <v>Ofiuroide</v>
      </c>
      <c r="W3823" s="14" t="str">
        <f>VLOOKUP($U3823,look_up!$A$2:K3849,3,FALSE)</f>
        <v>Species</v>
      </c>
      <c r="X3823" s="14" t="str">
        <f>VLOOKUP($U3823,look_up!$A$2:L3849,4,FALSE)</f>
        <v>exotic_species</v>
      </c>
      <c r="Y3823" s="14" t="str">
        <f>VLOOKUP($U3823,look_up!A$2:K3849,5,FALSE)</f>
        <v>Animalia</v>
      </c>
      <c r="Z3823" s="14" t="str">
        <f>VLOOKUP($U3823,look_up!A$2:L3849,6,FALSE)</f>
        <v>Echinodermata</v>
      </c>
      <c r="AA3823" s="14" t="str">
        <f>VLOOKUP($U3823,look_up!A$2:M3849,7,FALSE)</f>
        <v>Ophiuroidea</v>
      </c>
      <c r="AB3823" s="14" t="str">
        <f>VLOOKUP($U3823,look_up!$A$2:P3849,8,FALSE)</f>
        <v>Amphilepidida</v>
      </c>
      <c r="AC3823" s="14" t="str">
        <f>VLOOKUP($U3823,look_up!$A$2:Q3849,9,FALSE)</f>
        <v>Ophiotrichidae</v>
      </c>
      <c r="AD3823" s="14">
        <f>VLOOKUP($U3823,look_up!A$2:P3849,10,FALSE)</f>
        <v>244093</v>
      </c>
      <c r="AE3823" s="16">
        <v>0</v>
      </c>
      <c r="AF3823" s="24" t="s">
        <v>216</v>
      </c>
      <c r="AG3823">
        <v>40</v>
      </c>
      <c r="AH3823" s="16" t="s">
        <v>273</v>
      </c>
      <c r="AI3823" s="16" t="s">
        <v>234</v>
      </c>
      <c r="AJ3823" s="16" t="s">
        <v>214</v>
      </c>
      <c r="AK3823" s="16" t="s">
        <v>239</v>
      </c>
      <c r="AL3823" s="16">
        <v>0</v>
      </c>
    </row>
    <row r="3824" spans="1:38" x14ac:dyDescent="0.3">
      <c r="A3824" s="24" t="s">
        <v>0</v>
      </c>
      <c r="B3824" t="s">
        <v>308</v>
      </c>
      <c r="C3824" t="s">
        <v>281</v>
      </c>
      <c r="D3824">
        <v>-27.274239999999999</v>
      </c>
      <c r="E3824">
        <v>-48.3339</v>
      </c>
      <c r="F3824" s="24" t="s">
        <v>2</v>
      </c>
      <c r="G3824" s="24" t="s">
        <v>3</v>
      </c>
      <c r="H3824" s="25">
        <v>42417</v>
      </c>
      <c r="I3824" s="12" t="s">
        <v>103</v>
      </c>
      <c r="J3824" s="12" t="s">
        <v>245</v>
      </c>
      <c r="K3824" s="12" t="s">
        <v>292</v>
      </c>
      <c r="L3824" s="24" t="s">
        <v>96</v>
      </c>
      <c r="M3824" s="24" t="s">
        <v>313</v>
      </c>
      <c r="N3824" t="s">
        <v>85</v>
      </c>
      <c r="O3824" s="24">
        <v>1</v>
      </c>
      <c r="P3824">
        <v>10</v>
      </c>
      <c r="Q3824">
        <v>10</v>
      </c>
      <c r="R3824">
        <v>26</v>
      </c>
      <c r="S3824" s="24">
        <v>13.5</v>
      </c>
      <c r="T3824" s="24">
        <v>13.5</v>
      </c>
      <c r="U3824" t="s">
        <v>196</v>
      </c>
      <c r="V3824" s="14" t="str">
        <f>VLOOKUP($U3824,look_up!$A$2:J3850,2,FALSE)</f>
        <v>Ofiuroide</v>
      </c>
      <c r="W3824" s="14" t="str">
        <f>VLOOKUP($U3824,look_up!$A$2:K3850,3,FALSE)</f>
        <v>Species</v>
      </c>
      <c r="X3824" s="14" t="str">
        <f>VLOOKUP($U3824,look_up!$A$2:L3850,4,FALSE)</f>
        <v>exotic_species</v>
      </c>
      <c r="Y3824" s="14" t="str">
        <f>VLOOKUP($U3824,look_up!A$2:K3850,5,FALSE)</f>
        <v>Animalia</v>
      </c>
      <c r="Z3824" s="14" t="str">
        <f>VLOOKUP($U3824,look_up!A$2:L3850,6,FALSE)</f>
        <v>Echinodermata</v>
      </c>
      <c r="AA3824" s="14" t="str">
        <f>VLOOKUP($U3824,look_up!A$2:M3850,7,FALSE)</f>
        <v>Ophiuroidea</v>
      </c>
      <c r="AB3824" s="14" t="str">
        <f>VLOOKUP($U3824,look_up!$A$2:P3850,8,FALSE)</f>
        <v>Amphilepidida</v>
      </c>
      <c r="AC3824" s="14" t="str">
        <f>VLOOKUP($U3824,look_up!$A$2:Q3850,9,FALSE)</f>
        <v>Ophiotrichidae</v>
      </c>
      <c r="AD3824" s="14">
        <f>VLOOKUP($U3824,look_up!A$2:P3850,10,FALSE)</f>
        <v>244093</v>
      </c>
      <c r="AE3824" s="16">
        <v>0</v>
      </c>
      <c r="AF3824" s="24" t="s">
        <v>216</v>
      </c>
      <c r="AG3824">
        <v>40</v>
      </c>
      <c r="AH3824" s="16" t="s">
        <v>273</v>
      </c>
      <c r="AI3824" s="16" t="s">
        <v>234</v>
      </c>
      <c r="AJ3824" s="16" t="s">
        <v>214</v>
      </c>
      <c r="AK3824" s="16" t="s">
        <v>239</v>
      </c>
      <c r="AL3824" s="16">
        <v>0</v>
      </c>
    </row>
    <row r="3825" spans="1:38" x14ac:dyDescent="0.3">
      <c r="A3825" s="24" t="s">
        <v>0</v>
      </c>
      <c r="B3825" t="s">
        <v>308</v>
      </c>
      <c r="C3825" t="s">
        <v>281</v>
      </c>
      <c r="D3825">
        <v>-27.274239999999999</v>
      </c>
      <c r="E3825">
        <v>-48.3339</v>
      </c>
      <c r="F3825" s="24" t="s">
        <v>2</v>
      </c>
      <c r="G3825" s="24" t="s">
        <v>3</v>
      </c>
      <c r="H3825" s="25">
        <v>42417</v>
      </c>
      <c r="I3825" s="12" t="s">
        <v>103</v>
      </c>
      <c r="J3825" s="12" t="s">
        <v>245</v>
      </c>
      <c r="K3825" s="12" t="s">
        <v>292</v>
      </c>
      <c r="L3825" s="24" t="s">
        <v>96</v>
      </c>
      <c r="M3825" s="24" t="s">
        <v>313</v>
      </c>
      <c r="N3825" t="s">
        <v>85</v>
      </c>
      <c r="O3825" s="24">
        <v>2</v>
      </c>
      <c r="P3825">
        <v>10</v>
      </c>
      <c r="Q3825">
        <v>10</v>
      </c>
      <c r="R3825">
        <v>26</v>
      </c>
      <c r="S3825" s="24">
        <v>13.5</v>
      </c>
      <c r="T3825" s="24">
        <v>13.5</v>
      </c>
      <c r="U3825" t="s">
        <v>196</v>
      </c>
      <c r="V3825" s="14" t="str">
        <f>VLOOKUP($U3825,look_up!$A$2:J3851,2,FALSE)</f>
        <v>Ofiuroide</v>
      </c>
      <c r="W3825" s="14" t="str">
        <f>VLOOKUP($U3825,look_up!$A$2:K3851,3,FALSE)</f>
        <v>Species</v>
      </c>
      <c r="X3825" s="14" t="str">
        <f>VLOOKUP($U3825,look_up!$A$2:L3851,4,FALSE)</f>
        <v>exotic_species</v>
      </c>
      <c r="Y3825" s="14" t="str">
        <f>VLOOKUP($U3825,look_up!A$2:K3851,5,FALSE)</f>
        <v>Animalia</v>
      </c>
      <c r="Z3825" s="14" t="str">
        <f>VLOOKUP($U3825,look_up!A$2:L3851,6,FALSE)</f>
        <v>Echinodermata</v>
      </c>
      <c r="AA3825" s="14" t="str">
        <f>VLOOKUP($U3825,look_up!A$2:M3851,7,FALSE)</f>
        <v>Ophiuroidea</v>
      </c>
      <c r="AB3825" s="14" t="str">
        <f>VLOOKUP($U3825,look_up!$A$2:P3851,8,FALSE)</f>
        <v>Amphilepidida</v>
      </c>
      <c r="AC3825" s="14" t="str">
        <f>VLOOKUP($U3825,look_up!$A$2:Q3851,9,FALSE)</f>
        <v>Ophiotrichidae</v>
      </c>
      <c r="AD3825" s="14">
        <f>VLOOKUP($U3825,look_up!A$2:P3851,10,FALSE)</f>
        <v>244093</v>
      </c>
      <c r="AE3825" s="16">
        <v>0</v>
      </c>
      <c r="AF3825" s="24" t="s">
        <v>216</v>
      </c>
      <c r="AG3825">
        <v>40</v>
      </c>
      <c r="AH3825" s="16" t="s">
        <v>273</v>
      </c>
      <c r="AI3825" s="16" t="s">
        <v>234</v>
      </c>
      <c r="AJ3825" s="16" t="s">
        <v>214</v>
      </c>
      <c r="AK3825" s="16" t="s">
        <v>239</v>
      </c>
      <c r="AL3825" s="16">
        <v>0</v>
      </c>
    </row>
    <row r="3826" spans="1:38" x14ac:dyDescent="0.3">
      <c r="A3826" s="24" t="s">
        <v>0</v>
      </c>
      <c r="B3826" t="s">
        <v>308</v>
      </c>
      <c r="C3826" t="s">
        <v>281</v>
      </c>
      <c r="D3826">
        <v>-27.274239999999999</v>
      </c>
      <c r="E3826">
        <v>-48.3339</v>
      </c>
      <c r="F3826" s="24" t="s">
        <v>2</v>
      </c>
      <c r="G3826" s="24" t="s">
        <v>3</v>
      </c>
      <c r="H3826" s="25">
        <v>42417</v>
      </c>
      <c r="I3826" s="12" t="s">
        <v>103</v>
      </c>
      <c r="J3826" s="12" t="s">
        <v>245</v>
      </c>
      <c r="K3826" s="12" t="s">
        <v>292</v>
      </c>
      <c r="L3826" s="24" t="s">
        <v>96</v>
      </c>
      <c r="M3826" s="24" t="s">
        <v>313</v>
      </c>
      <c r="N3826" t="s">
        <v>85</v>
      </c>
      <c r="O3826" s="24">
        <v>3</v>
      </c>
      <c r="P3826">
        <v>10</v>
      </c>
      <c r="Q3826">
        <v>10</v>
      </c>
      <c r="R3826">
        <v>26</v>
      </c>
      <c r="S3826" s="24">
        <v>13.5</v>
      </c>
      <c r="T3826" s="24">
        <v>13.5</v>
      </c>
      <c r="U3826" t="s">
        <v>196</v>
      </c>
      <c r="V3826" s="14" t="str">
        <f>VLOOKUP($U3826,look_up!$A$2:J3852,2,FALSE)</f>
        <v>Ofiuroide</v>
      </c>
      <c r="W3826" s="14" t="str">
        <f>VLOOKUP($U3826,look_up!$A$2:K3852,3,FALSE)</f>
        <v>Species</v>
      </c>
      <c r="X3826" s="14" t="str">
        <f>VLOOKUP($U3826,look_up!$A$2:L3852,4,FALSE)</f>
        <v>exotic_species</v>
      </c>
      <c r="Y3826" s="14" t="str">
        <f>VLOOKUP($U3826,look_up!A$2:K3852,5,FALSE)</f>
        <v>Animalia</v>
      </c>
      <c r="Z3826" s="14" t="str">
        <f>VLOOKUP($U3826,look_up!A$2:L3852,6,FALSE)</f>
        <v>Echinodermata</v>
      </c>
      <c r="AA3826" s="14" t="str">
        <f>VLOOKUP($U3826,look_up!A$2:M3852,7,FALSE)</f>
        <v>Ophiuroidea</v>
      </c>
      <c r="AB3826" s="14" t="str">
        <f>VLOOKUP($U3826,look_up!$A$2:P3852,8,FALSE)</f>
        <v>Amphilepidida</v>
      </c>
      <c r="AC3826" s="14" t="str">
        <f>VLOOKUP($U3826,look_up!$A$2:Q3852,9,FALSE)</f>
        <v>Ophiotrichidae</v>
      </c>
      <c r="AD3826" s="14">
        <f>VLOOKUP($U3826,look_up!A$2:P3852,10,FALSE)</f>
        <v>244093</v>
      </c>
      <c r="AE3826" s="16">
        <v>0</v>
      </c>
      <c r="AF3826" s="24" t="s">
        <v>216</v>
      </c>
      <c r="AG3826">
        <v>40</v>
      </c>
      <c r="AH3826" s="16" t="s">
        <v>273</v>
      </c>
      <c r="AI3826" s="16" t="s">
        <v>234</v>
      </c>
      <c r="AJ3826" s="16" t="s">
        <v>214</v>
      </c>
      <c r="AK3826" s="16" t="s">
        <v>239</v>
      </c>
      <c r="AL3826" s="16">
        <v>0</v>
      </c>
    </row>
    <row r="3827" spans="1:38" x14ac:dyDescent="0.3">
      <c r="A3827" s="24" t="s">
        <v>0</v>
      </c>
      <c r="B3827" t="s">
        <v>267</v>
      </c>
      <c r="C3827" t="s">
        <v>283</v>
      </c>
      <c r="D3827">
        <v>-27.27486</v>
      </c>
      <c r="E3827">
        <v>-48.36674</v>
      </c>
      <c r="F3827" s="24" t="s">
        <v>2</v>
      </c>
      <c r="G3827" s="24" t="s">
        <v>3</v>
      </c>
      <c r="H3827" s="25">
        <v>42396</v>
      </c>
      <c r="I3827" s="12" t="s">
        <v>282</v>
      </c>
      <c r="J3827" s="12" t="s">
        <v>270</v>
      </c>
      <c r="K3827" s="12" t="s">
        <v>292</v>
      </c>
      <c r="L3827" s="24" t="s">
        <v>96</v>
      </c>
      <c r="M3827" s="24" t="s">
        <v>313</v>
      </c>
      <c r="N3827" t="s">
        <v>85</v>
      </c>
      <c r="O3827" s="24">
        <v>1</v>
      </c>
      <c r="P3827">
        <v>5</v>
      </c>
      <c r="Q3827">
        <v>5</v>
      </c>
      <c r="R3827">
        <v>26</v>
      </c>
      <c r="S3827" s="24">
        <v>9.5</v>
      </c>
      <c r="T3827" s="24">
        <v>8</v>
      </c>
      <c r="U3827" t="s">
        <v>196</v>
      </c>
      <c r="V3827" s="14" t="str">
        <f>VLOOKUP($U3827,look_up!$A$2:J3853,2,FALSE)</f>
        <v>Ofiuroide</v>
      </c>
      <c r="W3827" s="14" t="str">
        <f>VLOOKUP($U3827,look_up!$A$2:K3853,3,FALSE)</f>
        <v>Species</v>
      </c>
      <c r="X3827" s="14" t="str">
        <f>VLOOKUP($U3827,look_up!$A$2:L3853,4,FALSE)</f>
        <v>exotic_species</v>
      </c>
      <c r="Y3827" s="14" t="str">
        <f>VLOOKUP($U3827,look_up!A$2:K3853,5,FALSE)</f>
        <v>Animalia</v>
      </c>
      <c r="Z3827" s="14" t="str">
        <f>VLOOKUP($U3827,look_up!A$2:L3853,6,FALSE)</f>
        <v>Echinodermata</v>
      </c>
      <c r="AA3827" s="14" t="str">
        <f>VLOOKUP($U3827,look_up!A$2:M3853,7,FALSE)</f>
        <v>Ophiuroidea</v>
      </c>
      <c r="AB3827" s="14" t="str">
        <f>VLOOKUP($U3827,look_up!$A$2:P3853,8,FALSE)</f>
        <v>Amphilepidida</v>
      </c>
      <c r="AC3827" s="14" t="str">
        <f>VLOOKUP($U3827,look_up!$A$2:Q3853,9,FALSE)</f>
        <v>Ophiotrichidae</v>
      </c>
      <c r="AD3827" s="14">
        <f>VLOOKUP($U3827,look_up!A$2:P3853,10,FALSE)</f>
        <v>244093</v>
      </c>
      <c r="AE3827" s="16">
        <v>0</v>
      </c>
      <c r="AF3827" s="24" t="s">
        <v>216</v>
      </c>
      <c r="AG3827">
        <v>40</v>
      </c>
      <c r="AH3827" s="16" t="s">
        <v>273</v>
      </c>
      <c r="AI3827" s="16" t="s">
        <v>234</v>
      </c>
      <c r="AJ3827" s="16" t="s">
        <v>214</v>
      </c>
      <c r="AK3827" s="16" t="s">
        <v>239</v>
      </c>
      <c r="AL3827" s="16">
        <v>0</v>
      </c>
    </row>
    <row r="3828" spans="1:38" x14ac:dyDescent="0.3">
      <c r="A3828" s="24" t="s">
        <v>0</v>
      </c>
      <c r="B3828" t="s">
        <v>267</v>
      </c>
      <c r="C3828" t="s">
        <v>283</v>
      </c>
      <c r="D3828">
        <v>-27.27486</v>
      </c>
      <c r="E3828">
        <v>-48.36674</v>
      </c>
      <c r="F3828" s="24" t="s">
        <v>2</v>
      </c>
      <c r="G3828" s="24" t="s">
        <v>3</v>
      </c>
      <c r="H3828" s="25">
        <v>42396</v>
      </c>
      <c r="I3828" s="12" t="s">
        <v>282</v>
      </c>
      <c r="J3828" s="12" t="s">
        <v>270</v>
      </c>
      <c r="K3828" s="12" t="s">
        <v>292</v>
      </c>
      <c r="L3828" s="24" t="s">
        <v>96</v>
      </c>
      <c r="M3828" s="24" t="s">
        <v>313</v>
      </c>
      <c r="N3828" t="s">
        <v>85</v>
      </c>
      <c r="O3828" s="24">
        <v>2</v>
      </c>
      <c r="P3828">
        <v>5</v>
      </c>
      <c r="Q3828">
        <v>5</v>
      </c>
      <c r="R3828">
        <v>26</v>
      </c>
      <c r="S3828" s="24">
        <v>9.5</v>
      </c>
      <c r="T3828" s="24">
        <v>8</v>
      </c>
      <c r="U3828" t="s">
        <v>196</v>
      </c>
      <c r="V3828" s="14" t="str">
        <f>VLOOKUP($U3828,look_up!$A$2:J3854,2,FALSE)</f>
        <v>Ofiuroide</v>
      </c>
      <c r="W3828" s="14" t="str">
        <f>VLOOKUP($U3828,look_up!$A$2:K3854,3,FALSE)</f>
        <v>Species</v>
      </c>
      <c r="X3828" s="14" t="str">
        <f>VLOOKUP($U3828,look_up!$A$2:L3854,4,FALSE)</f>
        <v>exotic_species</v>
      </c>
      <c r="Y3828" s="14" t="str">
        <f>VLOOKUP($U3828,look_up!A$2:K3854,5,FALSE)</f>
        <v>Animalia</v>
      </c>
      <c r="Z3828" s="14" t="str">
        <f>VLOOKUP($U3828,look_up!A$2:L3854,6,FALSE)</f>
        <v>Echinodermata</v>
      </c>
      <c r="AA3828" s="14" t="str">
        <f>VLOOKUP($U3828,look_up!A$2:M3854,7,FALSE)</f>
        <v>Ophiuroidea</v>
      </c>
      <c r="AB3828" s="14" t="str">
        <f>VLOOKUP($U3828,look_up!$A$2:P3854,8,FALSE)</f>
        <v>Amphilepidida</v>
      </c>
      <c r="AC3828" s="14" t="str">
        <f>VLOOKUP($U3828,look_up!$A$2:Q3854,9,FALSE)</f>
        <v>Ophiotrichidae</v>
      </c>
      <c r="AD3828" s="14">
        <f>VLOOKUP($U3828,look_up!A$2:P3854,10,FALSE)</f>
        <v>244093</v>
      </c>
      <c r="AE3828" s="16">
        <v>0</v>
      </c>
      <c r="AF3828" s="24" t="s">
        <v>216</v>
      </c>
      <c r="AG3828">
        <v>40</v>
      </c>
      <c r="AH3828" s="16" t="s">
        <v>273</v>
      </c>
      <c r="AI3828" s="16" t="s">
        <v>234</v>
      </c>
      <c r="AJ3828" s="16" t="s">
        <v>214</v>
      </c>
      <c r="AK3828" s="16" t="s">
        <v>239</v>
      </c>
      <c r="AL3828" s="16">
        <v>0</v>
      </c>
    </row>
    <row r="3829" spans="1:38" x14ac:dyDescent="0.3">
      <c r="A3829" s="24" t="s">
        <v>0</v>
      </c>
      <c r="B3829" t="s">
        <v>267</v>
      </c>
      <c r="C3829" t="s">
        <v>283</v>
      </c>
      <c r="D3829">
        <v>-27.27486</v>
      </c>
      <c r="E3829">
        <v>-48.36674</v>
      </c>
      <c r="F3829" s="24" t="s">
        <v>2</v>
      </c>
      <c r="G3829" s="24" t="s">
        <v>3</v>
      </c>
      <c r="H3829" s="25">
        <v>42396</v>
      </c>
      <c r="I3829" s="12" t="s">
        <v>282</v>
      </c>
      <c r="J3829" s="12" t="s">
        <v>270</v>
      </c>
      <c r="K3829" s="12" t="s">
        <v>292</v>
      </c>
      <c r="L3829" s="24" t="s">
        <v>96</v>
      </c>
      <c r="M3829" s="24" t="s">
        <v>313</v>
      </c>
      <c r="N3829" t="s">
        <v>85</v>
      </c>
      <c r="O3829" s="24">
        <v>3</v>
      </c>
      <c r="P3829">
        <v>5</v>
      </c>
      <c r="Q3829">
        <v>5</v>
      </c>
      <c r="R3829">
        <v>26</v>
      </c>
      <c r="S3829" s="24">
        <v>9.5</v>
      </c>
      <c r="T3829" s="24">
        <v>8</v>
      </c>
      <c r="U3829" t="s">
        <v>196</v>
      </c>
      <c r="V3829" s="14" t="str">
        <f>VLOOKUP($U3829,look_up!$A$2:J3855,2,FALSE)</f>
        <v>Ofiuroide</v>
      </c>
      <c r="W3829" s="14" t="str">
        <f>VLOOKUP($U3829,look_up!$A$2:K3855,3,FALSE)</f>
        <v>Species</v>
      </c>
      <c r="X3829" s="14" t="str">
        <f>VLOOKUP($U3829,look_up!$A$2:L3855,4,FALSE)</f>
        <v>exotic_species</v>
      </c>
      <c r="Y3829" s="14" t="str">
        <f>VLOOKUP($U3829,look_up!A$2:K3855,5,FALSE)</f>
        <v>Animalia</v>
      </c>
      <c r="Z3829" s="14" t="str">
        <f>VLOOKUP($U3829,look_up!A$2:L3855,6,FALSE)</f>
        <v>Echinodermata</v>
      </c>
      <c r="AA3829" s="14" t="str">
        <f>VLOOKUP($U3829,look_up!A$2:M3855,7,FALSE)</f>
        <v>Ophiuroidea</v>
      </c>
      <c r="AB3829" s="14" t="str">
        <f>VLOOKUP($U3829,look_up!$A$2:P3855,8,FALSE)</f>
        <v>Amphilepidida</v>
      </c>
      <c r="AC3829" s="14" t="str">
        <f>VLOOKUP($U3829,look_up!$A$2:Q3855,9,FALSE)</f>
        <v>Ophiotrichidae</v>
      </c>
      <c r="AD3829" s="14">
        <f>VLOOKUP($U3829,look_up!A$2:P3855,10,FALSE)</f>
        <v>244093</v>
      </c>
      <c r="AE3829" s="16">
        <v>0</v>
      </c>
      <c r="AF3829" s="24" t="s">
        <v>216</v>
      </c>
      <c r="AG3829">
        <v>40</v>
      </c>
      <c r="AH3829" s="16" t="s">
        <v>273</v>
      </c>
      <c r="AI3829" s="16" t="s">
        <v>234</v>
      </c>
      <c r="AJ3829" s="16" t="s">
        <v>214</v>
      </c>
      <c r="AK3829" s="16" t="s">
        <v>239</v>
      </c>
      <c r="AL3829" s="16">
        <v>0</v>
      </c>
    </row>
    <row r="3830" spans="1:38" x14ac:dyDescent="0.3">
      <c r="A3830" s="24" t="s">
        <v>0</v>
      </c>
      <c r="B3830" t="s">
        <v>267</v>
      </c>
      <c r="C3830" t="s">
        <v>283</v>
      </c>
      <c r="D3830">
        <v>-27.27486</v>
      </c>
      <c r="E3830">
        <v>-48.36674</v>
      </c>
      <c r="F3830" s="24" t="s">
        <v>2</v>
      </c>
      <c r="G3830" s="24" t="s">
        <v>3</v>
      </c>
      <c r="H3830" s="25">
        <v>42396</v>
      </c>
      <c r="I3830" s="12" t="s">
        <v>282</v>
      </c>
      <c r="J3830" s="12" t="s">
        <v>270</v>
      </c>
      <c r="K3830" s="12" t="s">
        <v>292</v>
      </c>
      <c r="L3830" s="24" t="s">
        <v>96</v>
      </c>
      <c r="M3830" s="24" t="s">
        <v>313</v>
      </c>
      <c r="N3830" t="s">
        <v>85</v>
      </c>
      <c r="O3830" s="24">
        <v>1</v>
      </c>
      <c r="P3830">
        <v>10</v>
      </c>
      <c r="Q3830">
        <v>10</v>
      </c>
      <c r="R3830">
        <v>23</v>
      </c>
      <c r="S3830" s="24">
        <v>9.5</v>
      </c>
      <c r="T3830" s="24">
        <v>7.6</v>
      </c>
      <c r="U3830" t="s">
        <v>196</v>
      </c>
      <c r="V3830" s="14" t="str">
        <f>VLOOKUP($U3830,look_up!$A$2:J3856,2,FALSE)</f>
        <v>Ofiuroide</v>
      </c>
      <c r="W3830" s="14" t="str">
        <f>VLOOKUP($U3830,look_up!$A$2:K3856,3,FALSE)</f>
        <v>Species</v>
      </c>
      <c r="X3830" s="14" t="str">
        <f>VLOOKUP($U3830,look_up!$A$2:L3856,4,FALSE)</f>
        <v>exotic_species</v>
      </c>
      <c r="Y3830" s="14" t="str">
        <f>VLOOKUP($U3830,look_up!A$2:K3856,5,FALSE)</f>
        <v>Animalia</v>
      </c>
      <c r="Z3830" s="14" t="str">
        <f>VLOOKUP($U3830,look_up!A$2:L3856,6,FALSE)</f>
        <v>Echinodermata</v>
      </c>
      <c r="AA3830" s="14" t="str">
        <f>VLOOKUP($U3830,look_up!A$2:M3856,7,FALSE)</f>
        <v>Ophiuroidea</v>
      </c>
      <c r="AB3830" s="14" t="str">
        <f>VLOOKUP($U3830,look_up!$A$2:P3856,8,FALSE)</f>
        <v>Amphilepidida</v>
      </c>
      <c r="AC3830" s="14" t="str">
        <f>VLOOKUP($U3830,look_up!$A$2:Q3856,9,FALSE)</f>
        <v>Ophiotrichidae</v>
      </c>
      <c r="AD3830" s="14">
        <f>VLOOKUP($U3830,look_up!A$2:P3856,10,FALSE)</f>
        <v>244093</v>
      </c>
      <c r="AE3830" s="16">
        <v>0</v>
      </c>
      <c r="AF3830" s="24" t="s">
        <v>216</v>
      </c>
      <c r="AG3830">
        <v>40</v>
      </c>
      <c r="AH3830" s="16" t="s">
        <v>273</v>
      </c>
      <c r="AI3830" s="16" t="s">
        <v>234</v>
      </c>
      <c r="AJ3830" s="16" t="s">
        <v>214</v>
      </c>
      <c r="AK3830" s="16" t="s">
        <v>239</v>
      </c>
      <c r="AL3830" s="16">
        <v>0</v>
      </c>
    </row>
    <row r="3831" spans="1:38" x14ac:dyDescent="0.3">
      <c r="A3831" s="24" t="s">
        <v>0</v>
      </c>
      <c r="B3831" t="s">
        <v>267</v>
      </c>
      <c r="C3831" t="s">
        <v>283</v>
      </c>
      <c r="D3831">
        <v>-27.27486</v>
      </c>
      <c r="E3831">
        <v>-48.36674</v>
      </c>
      <c r="F3831" s="24" t="s">
        <v>2</v>
      </c>
      <c r="G3831" s="24" t="s">
        <v>3</v>
      </c>
      <c r="H3831" s="25">
        <v>42396</v>
      </c>
      <c r="I3831" s="12" t="s">
        <v>282</v>
      </c>
      <c r="J3831" s="12" t="s">
        <v>270</v>
      </c>
      <c r="K3831" s="12" t="s">
        <v>292</v>
      </c>
      <c r="L3831" s="24" t="s">
        <v>96</v>
      </c>
      <c r="M3831" s="24" t="s">
        <v>313</v>
      </c>
      <c r="N3831" t="s">
        <v>85</v>
      </c>
      <c r="O3831" s="24">
        <v>2</v>
      </c>
      <c r="P3831">
        <v>10</v>
      </c>
      <c r="Q3831">
        <v>10</v>
      </c>
      <c r="R3831">
        <v>23</v>
      </c>
      <c r="S3831" s="24">
        <v>9.5</v>
      </c>
      <c r="T3831" s="24">
        <v>7.6</v>
      </c>
      <c r="U3831" t="s">
        <v>196</v>
      </c>
      <c r="V3831" s="14" t="str">
        <f>VLOOKUP($U3831,look_up!$A$2:J3857,2,FALSE)</f>
        <v>Ofiuroide</v>
      </c>
      <c r="W3831" s="14" t="str">
        <f>VLOOKUP($U3831,look_up!$A$2:K3857,3,FALSE)</f>
        <v>Species</v>
      </c>
      <c r="X3831" s="14" t="str">
        <f>VLOOKUP($U3831,look_up!$A$2:L3857,4,FALSE)</f>
        <v>exotic_species</v>
      </c>
      <c r="Y3831" s="14" t="str">
        <f>VLOOKUP($U3831,look_up!A$2:K3857,5,FALSE)</f>
        <v>Animalia</v>
      </c>
      <c r="Z3831" s="14" t="str">
        <f>VLOOKUP($U3831,look_up!A$2:L3857,6,FALSE)</f>
        <v>Echinodermata</v>
      </c>
      <c r="AA3831" s="14" t="str">
        <f>VLOOKUP($U3831,look_up!A$2:M3857,7,FALSE)</f>
        <v>Ophiuroidea</v>
      </c>
      <c r="AB3831" s="14" t="str">
        <f>VLOOKUP($U3831,look_up!$A$2:P3857,8,FALSE)</f>
        <v>Amphilepidida</v>
      </c>
      <c r="AC3831" s="14" t="str">
        <f>VLOOKUP($U3831,look_up!$A$2:Q3857,9,FALSE)</f>
        <v>Ophiotrichidae</v>
      </c>
      <c r="AD3831" s="14">
        <f>VLOOKUP($U3831,look_up!A$2:P3857,10,FALSE)</f>
        <v>244093</v>
      </c>
      <c r="AE3831" s="16">
        <v>0</v>
      </c>
      <c r="AF3831" s="24" t="s">
        <v>216</v>
      </c>
      <c r="AG3831">
        <v>40</v>
      </c>
      <c r="AH3831" s="16" t="s">
        <v>273</v>
      </c>
      <c r="AI3831" s="16" t="s">
        <v>234</v>
      </c>
      <c r="AJ3831" s="16" t="s">
        <v>214</v>
      </c>
      <c r="AK3831" s="16" t="s">
        <v>239</v>
      </c>
      <c r="AL3831" s="16">
        <v>0</v>
      </c>
    </row>
    <row r="3832" spans="1:38" x14ac:dyDescent="0.3">
      <c r="A3832" s="24" t="s">
        <v>0</v>
      </c>
      <c r="B3832" t="s">
        <v>267</v>
      </c>
      <c r="C3832" t="s">
        <v>283</v>
      </c>
      <c r="D3832">
        <v>-27.27486</v>
      </c>
      <c r="E3832">
        <v>-48.36674</v>
      </c>
      <c r="F3832" s="24" t="s">
        <v>2</v>
      </c>
      <c r="G3832" s="24" t="s">
        <v>3</v>
      </c>
      <c r="H3832" s="25">
        <v>42396</v>
      </c>
      <c r="I3832" s="12" t="s">
        <v>282</v>
      </c>
      <c r="J3832" s="12" t="s">
        <v>270</v>
      </c>
      <c r="K3832" s="12" t="s">
        <v>292</v>
      </c>
      <c r="L3832" s="24" t="s">
        <v>96</v>
      </c>
      <c r="M3832" s="24" t="s">
        <v>313</v>
      </c>
      <c r="N3832" t="s">
        <v>85</v>
      </c>
      <c r="O3832" s="24">
        <v>3</v>
      </c>
      <c r="P3832">
        <v>10</v>
      </c>
      <c r="Q3832">
        <v>10</v>
      </c>
      <c r="R3832">
        <v>23</v>
      </c>
      <c r="S3832" s="24">
        <v>9.5</v>
      </c>
      <c r="T3832" s="24">
        <v>7.6</v>
      </c>
      <c r="U3832" t="s">
        <v>196</v>
      </c>
      <c r="V3832" s="14" t="str">
        <f>VLOOKUP($U3832,look_up!$A$2:J3858,2,FALSE)</f>
        <v>Ofiuroide</v>
      </c>
      <c r="W3832" s="14" t="str">
        <f>VLOOKUP($U3832,look_up!$A$2:K3858,3,FALSE)</f>
        <v>Species</v>
      </c>
      <c r="X3832" s="14" t="str">
        <f>VLOOKUP($U3832,look_up!$A$2:L3858,4,FALSE)</f>
        <v>exotic_species</v>
      </c>
      <c r="Y3832" s="14" t="str">
        <f>VLOOKUP($U3832,look_up!A$2:K3858,5,FALSE)</f>
        <v>Animalia</v>
      </c>
      <c r="Z3832" s="14" t="str">
        <f>VLOOKUP($U3832,look_up!A$2:L3858,6,FALSE)</f>
        <v>Echinodermata</v>
      </c>
      <c r="AA3832" s="14" t="str">
        <f>VLOOKUP($U3832,look_up!A$2:M3858,7,FALSE)</f>
        <v>Ophiuroidea</v>
      </c>
      <c r="AB3832" s="14" t="str">
        <f>VLOOKUP($U3832,look_up!$A$2:P3858,8,FALSE)</f>
        <v>Amphilepidida</v>
      </c>
      <c r="AC3832" s="14" t="str">
        <f>VLOOKUP($U3832,look_up!$A$2:Q3858,9,FALSE)</f>
        <v>Ophiotrichidae</v>
      </c>
      <c r="AD3832" s="14">
        <f>VLOOKUP($U3832,look_up!A$2:P3858,10,FALSE)</f>
        <v>244093</v>
      </c>
      <c r="AE3832" s="16">
        <v>0</v>
      </c>
      <c r="AF3832" s="24" t="s">
        <v>216</v>
      </c>
      <c r="AG3832">
        <v>40</v>
      </c>
      <c r="AH3832" s="16" t="s">
        <v>273</v>
      </c>
      <c r="AI3832" s="16" t="s">
        <v>234</v>
      </c>
      <c r="AJ3832" s="16" t="s">
        <v>214</v>
      </c>
      <c r="AK3832" s="16" t="s">
        <v>239</v>
      </c>
      <c r="AL3832" s="16">
        <v>0</v>
      </c>
    </row>
    <row r="3833" spans="1:38" x14ac:dyDescent="0.3">
      <c r="A3833" s="24" t="s">
        <v>0</v>
      </c>
      <c r="B3833" t="s">
        <v>19</v>
      </c>
      <c r="C3833" t="s">
        <v>284</v>
      </c>
      <c r="D3833">
        <v>-27.278230000000001</v>
      </c>
      <c r="E3833">
        <v>-48.375419999999998</v>
      </c>
      <c r="F3833" s="24" t="s">
        <v>2</v>
      </c>
      <c r="G3833" s="24" t="s">
        <v>3</v>
      </c>
      <c r="H3833" s="25">
        <v>42402</v>
      </c>
      <c r="I3833" s="12" t="s">
        <v>245</v>
      </c>
      <c r="J3833" s="12" t="s">
        <v>245</v>
      </c>
      <c r="K3833" s="12" t="s">
        <v>292</v>
      </c>
      <c r="L3833" s="24" t="s">
        <v>96</v>
      </c>
      <c r="M3833" s="24" t="s">
        <v>313</v>
      </c>
      <c r="N3833" t="s">
        <v>85</v>
      </c>
      <c r="O3833" s="24">
        <v>1</v>
      </c>
      <c r="P3833">
        <v>5</v>
      </c>
      <c r="Q3833">
        <v>5</v>
      </c>
      <c r="R3833">
        <v>23</v>
      </c>
      <c r="S3833" s="24">
        <v>6.7</v>
      </c>
      <c r="T3833" s="24">
        <v>7</v>
      </c>
      <c r="U3833" t="s">
        <v>196</v>
      </c>
      <c r="V3833" s="14" t="str">
        <f>VLOOKUP($U3833,look_up!$A$2:J3859,2,FALSE)</f>
        <v>Ofiuroide</v>
      </c>
      <c r="W3833" s="14" t="str">
        <f>VLOOKUP($U3833,look_up!$A$2:K3859,3,FALSE)</f>
        <v>Species</v>
      </c>
      <c r="X3833" s="14" t="str">
        <f>VLOOKUP($U3833,look_up!$A$2:L3859,4,FALSE)</f>
        <v>exotic_species</v>
      </c>
      <c r="Y3833" s="14" t="str">
        <f>VLOOKUP($U3833,look_up!A$2:K3859,5,FALSE)</f>
        <v>Animalia</v>
      </c>
      <c r="Z3833" s="14" t="str">
        <f>VLOOKUP($U3833,look_up!A$2:L3859,6,FALSE)</f>
        <v>Echinodermata</v>
      </c>
      <c r="AA3833" s="14" t="str">
        <f>VLOOKUP($U3833,look_up!A$2:M3859,7,FALSE)</f>
        <v>Ophiuroidea</v>
      </c>
      <c r="AB3833" s="14" t="str">
        <f>VLOOKUP($U3833,look_up!$A$2:P3859,8,FALSE)</f>
        <v>Amphilepidida</v>
      </c>
      <c r="AC3833" s="14" t="str">
        <f>VLOOKUP($U3833,look_up!$A$2:Q3859,9,FALSE)</f>
        <v>Ophiotrichidae</v>
      </c>
      <c r="AD3833" s="14">
        <f>VLOOKUP($U3833,look_up!A$2:P3859,10,FALSE)</f>
        <v>244093</v>
      </c>
      <c r="AE3833" s="16">
        <v>0</v>
      </c>
      <c r="AF3833" s="24" t="s">
        <v>216</v>
      </c>
      <c r="AG3833">
        <v>40</v>
      </c>
      <c r="AH3833" s="16" t="s">
        <v>273</v>
      </c>
      <c r="AI3833" s="16" t="s">
        <v>234</v>
      </c>
      <c r="AJ3833" s="16" t="s">
        <v>214</v>
      </c>
      <c r="AK3833" s="16" t="s">
        <v>239</v>
      </c>
      <c r="AL3833" s="16">
        <v>0</v>
      </c>
    </row>
    <row r="3834" spans="1:38" x14ac:dyDescent="0.3">
      <c r="A3834" s="24" t="s">
        <v>0</v>
      </c>
      <c r="B3834" t="s">
        <v>19</v>
      </c>
      <c r="C3834" t="s">
        <v>284</v>
      </c>
      <c r="D3834">
        <v>-27.278230000000001</v>
      </c>
      <c r="E3834">
        <v>-48.375419999999998</v>
      </c>
      <c r="F3834" s="24" t="s">
        <v>2</v>
      </c>
      <c r="G3834" s="24" t="s">
        <v>3</v>
      </c>
      <c r="H3834" s="25">
        <v>42402</v>
      </c>
      <c r="I3834" s="12" t="s">
        <v>245</v>
      </c>
      <c r="J3834" s="12" t="s">
        <v>245</v>
      </c>
      <c r="K3834" s="12" t="s">
        <v>292</v>
      </c>
      <c r="L3834" s="24" t="s">
        <v>96</v>
      </c>
      <c r="M3834" s="24" t="s">
        <v>313</v>
      </c>
      <c r="N3834" t="s">
        <v>85</v>
      </c>
      <c r="O3834" s="24">
        <v>2</v>
      </c>
      <c r="P3834">
        <v>5</v>
      </c>
      <c r="Q3834">
        <v>5</v>
      </c>
      <c r="R3834">
        <v>23</v>
      </c>
      <c r="S3834" s="24">
        <v>6.7</v>
      </c>
      <c r="T3834" s="24">
        <v>7</v>
      </c>
      <c r="U3834" t="s">
        <v>196</v>
      </c>
      <c r="V3834" s="14" t="str">
        <f>VLOOKUP($U3834,look_up!$A$2:J3860,2,FALSE)</f>
        <v>Ofiuroide</v>
      </c>
      <c r="W3834" s="14" t="str">
        <f>VLOOKUP($U3834,look_up!$A$2:K3860,3,FALSE)</f>
        <v>Species</v>
      </c>
      <c r="X3834" s="14" t="str">
        <f>VLOOKUP($U3834,look_up!$A$2:L3860,4,FALSE)</f>
        <v>exotic_species</v>
      </c>
      <c r="Y3834" s="14" t="str">
        <f>VLOOKUP($U3834,look_up!A$2:K3860,5,FALSE)</f>
        <v>Animalia</v>
      </c>
      <c r="Z3834" s="14" t="str">
        <f>VLOOKUP($U3834,look_up!A$2:L3860,6,FALSE)</f>
        <v>Echinodermata</v>
      </c>
      <c r="AA3834" s="14" t="str">
        <f>VLOOKUP($U3834,look_up!A$2:M3860,7,FALSE)</f>
        <v>Ophiuroidea</v>
      </c>
      <c r="AB3834" s="14" t="str">
        <f>VLOOKUP($U3834,look_up!$A$2:P3860,8,FALSE)</f>
        <v>Amphilepidida</v>
      </c>
      <c r="AC3834" s="14" t="str">
        <f>VLOOKUP($U3834,look_up!$A$2:Q3860,9,FALSE)</f>
        <v>Ophiotrichidae</v>
      </c>
      <c r="AD3834" s="14">
        <f>VLOOKUP($U3834,look_up!A$2:P3860,10,FALSE)</f>
        <v>244093</v>
      </c>
      <c r="AE3834" s="16">
        <v>0</v>
      </c>
      <c r="AF3834" s="24" t="s">
        <v>216</v>
      </c>
      <c r="AG3834">
        <v>40</v>
      </c>
      <c r="AH3834" s="16" t="s">
        <v>273</v>
      </c>
      <c r="AI3834" s="16" t="s">
        <v>234</v>
      </c>
      <c r="AJ3834" s="16" t="s">
        <v>214</v>
      </c>
      <c r="AK3834" s="16" t="s">
        <v>239</v>
      </c>
      <c r="AL3834" s="16">
        <v>0</v>
      </c>
    </row>
    <row r="3835" spans="1:38" x14ac:dyDescent="0.3">
      <c r="A3835" s="24" t="s">
        <v>0</v>
      </c>
      <c r="B3835" t="s">
        <v>19</v>
      </c>
      <c r="C3835" t="s">
        <v>284</v>
      </c>
      <c r="D3835">
        <v>-27.278230000000001</v>
      </c>
      <c r="E3835">
        <v>-48.375419999999998</v>
      </c>
      <c r="F3835" s="24" t="s">
        <v>2</v>
      </c>
      <c r="G3835" s="24" t="s">
        <v>3</v>
      </c>
      <c r="H3835" s="25">
        <v>42402</v>
      </c>
      <c r="I3835" s="12" t="s">
        <v>245</v>
      </c>
      <c r="J3835" s="12" t="s">
        <v>245</v>
      </c>
      <c r="K3835" s="12" t="s">
        <v>292</v>
      </c>
      <c r="L3835" s="24" t="s">
        <v>96</v>
      </c>
      <c r="M3835" s="24" t="s">
        <v>313</v>
      </c>
      <c r="N3835" t="s">
        <v>85</v>
      </c>
      <c r="O3835" s="24">
        <v>3</v>
      </c>
      <c r="P3835">
        <v>5</v>
      </c>
      <c r="Q3835">
        <v>5</v>
      </c>
      <c r="R3835">
        <v>23</v>
      </c>
      <c r="S3835" s="24">
        <v>6.7</v>
      </c>
      <c r="T3835" s="24">
        <v>7</v>
      </c>
      <c r="U3835" t="s">
        <v>196</v>
      </c>
      <c r="V3835" s="14" t="str">
        <f>VLOOKUP($U3835,look_up!$A$2:J3861,2,FALSE)</f>
        <v>Ofiuroide</v>
      </c>
      <c r="W3835" s="14" t="str">
        <f>VLOOKUP($U3835,look_up!$A$2:K3861,3,FALSE)</f>
        <v>Species</v>
      </c>
      <c r="X3835" s="14" t="str">
        <f>VLOOKUP($U3835,look_up!$A$2:L3861,4,FALSE)</f>
        <v>exotic_species</v>
      </c>
      <c r="Y3835" s="14" t="str">
        <f>VLOOKUP($U3835,look_up!A$2:K3861,5,FALSE)</f>
        <v>Animalia</v>
      </c>
      <c r="Z3835" s="14" t="str">
        <f>VLOOKUP($U3835,look_up!A$2:L3861,6,FALSE)</f>
        <v>Echinodermata</v>
      </c>
      <c r="AA3835" s="14" t="str">
        <f>VLOOKUP($U3835,look_up!A$2:M3861,7,FALSE)</f>
        <v>Ophiuroidea</v>
      </c>
      <c r="AB3835" s="14" t="str">
        <f>VLOOKUP($U3835,look_up!$A$2:P3861,8,FALSE)</f>
        <v>Amphilepidida</v>
      </c>
      <c r="AC3835" s="14" t="str">
        <f>VLOOKUP($U3835,look_up!$A$2:Q3861,9,FALSE)</f>
        <v>Ophiotrichidae</v>
      </c>
      <c r="AD3835" s="14">
        <f>VLOOKUP($U3835,look_up!A$2:P3861,10,FALSE)</f>
        <v>244093</v>
      </c>
      <c r="AE3835" s="16">
        <v>0</v>
      </c>
      <c r="AF3835" s="24" t="s">
        <v>216</v>
      </c>
      <c r="AG3835">
        <v>40</v>
      </c>
      <c r="AH3835" s="16" t="s">
        <v>273</v>
      </c>
      <c r="AI3835" s="16" t="s">
        <v>234</v>
      </c>
      <c r="AJ3835" s="16" t="s">
        <v>214</v>
      </c>
      <c r="AK3835" s="16" t="s">
        <v>239</v>
      </c>
      <c r="AL3835" s="16">
        <v>0</v>
      </c>
    </row>
    <row r="3836" spans="1:38" x14ac:dyDescent="0.3">
      <c r="A3836" s="24" t="s">
        <v>0</v>
      </c>
      <c r="B3836" t="s">
        <v>19</v>
      </c>
      <c r="C3836" t="s">
        <v>284</v>
      </c>
      <c r="D3836">
        <v>-27.278230000000001</v>
      </c>
      <c r="E3836">
        <v>-48.375419999999998</v>
      </c>
      <c r="F3836" s="24" t="s">
        <v>2</v>
      </c>
      <c r="G3836" s="24" t="s">
        <v>3</v>
      </c>
      <c r="H3836" s="25">
        <v>42402</v>
      </c>
      <c r="I3836" s="12" t="s">
        <v>245</v>
      </c>
      <c r="J3836" s="12" t="s">
        <v>245</v>
      </c>
      <c r="K3836" s="12" t="s">
        <v>292</v>
      </c>
      <c r="L3836" s="24" t="s">
        <v>96</v>
      </c>
      <c r="M3836" s="24" t="s">
        <v>313</v>
      </c>
      <c r="N3836" t="s">
        <v>86</v>
      </c>
      <c r="O3836" s="24">
        <v>1</v>
      </c>
      <c r="P3836">
        <v>6</v>
      </c>
      <c r="Q3836">
        <v>6</v>
      </c>
      <c r="R3836">
        <v>23</v>
      </c>
      <c r="S3836" s="24">
        <v>6.7</v>
      </c>
      <c r="T3836" s="24">
        <v>5</v>
      </c>
      <c r="U3836" t="s">
        <v>196</v>
      </c>
      <c r="V3836" s="14" t="str">
        <f>VLOOKUP($U3836,look_up!$A$2:J3862,2,FALSE)</f>
        <v>Ofiuroide</v>
      </c>
      <c r="W3836" s="14" t="str">
        <f>VLOOKUP($U3836,look_up!$A$2:K3862,3,FALSE)</f>
        <v>Species</v>
      </c>
      <c r="X3836" s="14" t="str">
        <f>VLOOKUP($U3836,look_up!$A$2:L3862,4,FALSE)</f>
        <v>exotic_species</v>
      </c>
      <c r="Y3836" s="14" t="str">
        <f>VLOOKUP($U3836,look_up!A$2:K3862,5,FALSE)</f>
        <v>Animalia</v>
      </c>
      <c r="Z3836" s="14" t="str">
        <f>VLOOKUP($U3836,look_up!A$2:L3862,6,FALSE)</f>
        <v>Echinodermata</v>
      </c>
      <c r="AA3836" s="14" t="str">
        <f>VLOOKUP($U3836,look_up!A$2:M3862,7,FALSE)</f>
        <v>Ophiuroidea</v>
      </c>
      <c r="AB3836" s="14" t="str">
        <f>VLOOKUP($U3836,look_up!$A$2:P3862,8,FALSE)</f>
        <v>Amphilepidida</v>
      </c>
      <c r="AC3836" s="14" t="str">
        <f>VLOOKUP($U3836,look_up!$A$2:Q3862,9,FALSE)</f>
        <v>Ophiotrichidae</v>
      </c>
      <c r="AD3836" s="14">
        <f>VLOOKUP($U3836,look_up!A$2:P3862,10,FALSE)</f>
        <v>244093</v>
      </c>
      <c r="AE3836" s="16">
        <v>0</v>
      </c>
      <c r="AF3836" s="24" t="s">
        <v>216</v>
      </c>
      <c r="AG3836">
        <v>40</v>
      </c>
      <c r="AH3836" s="16" t="s">
        <v>273</v>
      </c>
      <c r="AI3836" s="16" t="s">
        <v>234</v>
      </c>
      <c r="AJ3836" s="16" t="s">
        <v>214</v>
      </c>
      <c r="AK3836" s="16" t="s">
        <v>239</v>
      </c>
      <c r="AL3836" s="16">
        <v>0</v>
      </c>
    </row>
    <row r="3837" spans="1:38" x14ac:dyDescent="0.3">
      <c r="A3837" s="24" t="s">
        <v>0</v>
      </c>
      <c r="B3837" t="s">
        <v>19</v>
      </c>
      <c r="C3837" t="s">
        <v>284</v>
      </c>
      <c r="D3837">
        <v>-27.278230000000001</v>
      </c>
      <c r="E3837">
        <v>-48.375419999999998</v>
      </c>
      <c r="F3837" s="24" t="s">
        <v>2</v>
      </c>
      <c r="G3837" s="24" t="s">
        <v>3</v>
      </c>
      <c r="H3837" s="25">
        <v>42402</v>
      </c>
      <c r="I3837" s="12" t="s">
        <v>245</v>
      </c>
      <c r="J3837" s="12" t="s">
        <v>245</v>
      </c>
      <c r="K3837" s="12" t="s">
        <v>292</v>
      </c>
      <c r="L3837" s="24" t="s">
        <v>96</v>
      </c>
      <c r="M3837" s="24" t="s">
        <v>313</v>
      </c>
      <c r="N3837" t="s">
        <v>86</v>
      </c>
      <c r="O3837" s="24">
        <v>2</v>
      </c>
      <c r="P3837">
        <v>6</v>
      </c>
      <c r="Q3837">
        <v>6</v>
      </c>
      <c r="R3837">
        <v>23</v>
      </c>
      <c r="S3837" s="24">
        <v>6.7</v>
      </c>
      <c r="T3837" s="24">
        <v>5</v>
      </c>
      <c r="U3837" t="s">
        <v>196</v>
      </c>
      <c r="V3837" s="14" t="str">
        <f>VLOOKUP($U3837,look_up!$A$2:J3863,2,FALSE)</f>
        <v>Ofiuroide</v>
      </c>
      <c r="W3837" s="14" t="str">
        <f>VLOOKUP($U3837,look_up!$A$2:K3863,3,FALSE)</f>
        <v>Species</v>
      </c>
      <c r="X3837" s="14" t="str">
        <f>VLOOKUP($U3837,look_up!$A$2:L3863,4,FALSE)</f>
        <v>exotic_species</v>
      </c>
      <c r="Y3837" s="14" t="str">
        <f>VLOOKUP($U3837,look_up!A$2:K3863,5,FALSE)</f>
        <v>Animalia</v>
      </c>
      <c r="Z3837" s="14" t="str">
        <f>VLOOKUP($U3837,look_up!A$2:L3863,6,FALSE)</f>
        <v>Echinodermata</v>
      </c>
      <c r="AA3837" s="14" t="str">
        <f>VLOOKUP($U3837,look_up!A$2:M3863,7,FALSE)</f>
        <v>Ophiuroidea</v>
      </c>
      <c r="AB3837" s="14" t="str">
        <f>VLOOKUP($U3837,look_up!$A$2:P3863,8,FALSE)</f>
        <v>Amphilepidida</v>
      </c>
      <c r="AC3837" s="14" t="str">
        <f>VLOOKUP($U3837,look_up!$A$2:Q3863,9,FALSE)</f>
        <v>Ophiotrichidae</v>
      </c>
      <c r="AD3837" s="14">
        <f>VLOOKUP($U3837,look_up!A$2:P3863,10,FALSE)</f>
        <v>244093</v>
      </c>
      <c r="AE3837" s="16">
        <v>0</v>
      </c>
      <c r="AF3837" s="24" t="s">
        <v>216</v>
      </c>
      <c r="AG3837">
        <v>40</v>
      </c>
      <c r="AH3837" s="16" t="s">
        <v>273</v>
      </c>
      <c r="AI3837" s="16" t="s">
        <v>234</v>
      </c>
      <c r="AJ3837" s="16" t="s">
        <v>214</v>
      </c>
      <c r="AK3837" s="16" t="s">
        <v>239</v>
      </c>
      <c r="AL3837" s="16">
        <v>0</v>
      </c>
    </row>
    <row r="3838" spans="1:38" x14ac:dyDescent="0.3">
      <c r="A3838" s="24" t="s">
        <v>0</v>
      </c>
      <c r="B3838" t="s">
        <v>19</v>
      </c>
      <c r="C3838" t="s">
        <v>284</v>
      </c>
      <c r="D3838">
        <v>-27.278230000000001</v>
      </c>
      <c r="E3838">
        <v>-48.375419999999998</v>
      </c>
      <c r="F3838" s="24" t="s">
        <v>2</v>
      </c>
      <c r="G3838" s="24" t="s">
        <v>3</v>
      </c>
      <c r="H3838" s="25">
        <v>42402</v>
      </c>
      <c r="I3838" s="12" t="s">
        <v>245</v>
      </c>
      <c r="J3838" s="12" t="s">
        <v>245</v>
      </c>
      <c r="K3838" s="12" t="s">
        <v>292</v>
      </c>
      <c r="L3838" s="24" t="s">
        <v>96</v>
      </c>
      <c r="M3838" s="24" t="s">
        <v>313</v>
      </c>
      <c r="N3838" t="s">
        <v>86</v>
      </c>
      <c r="O3838" s="24">
        <v>3</v>
      </c>
      <c r="P3838">
        <v>6</v>
      </c>
      <c r="Q3838">
        <v>6</v>
      </c>
      <c r="R3838">
        <v>23</v>
      </c>
      <c r="S3838" s="24">
        <v>6.7</v>
      </c>
      <c r="T3838" s="24">
        <v>5</v>
      </c>
      <c r="U3838" t="s">
        <v>196</v>
      </c>
      <c r="V3838" s="14" t="str">
        <f>VLOOKUP($U3838,look_up!$A$2:J3864,2,FALSE)</f>
        <v>Ofiuroide</v>
      </c>
      <c r="W3838" s="14" t="str">
        <f>VLOOKUP($U3838,look_up!$A$2:K3864,3,FALSE)</f>
        <v>Species</v>
      </c>
      <c r="X3838" s="14" t="str">
        <f>VLOOKUP($U3838,look_up!$A$2:L3864,4,FALSE)</f>
        <v>exotic_species</v>
      </c>
      <c r="Y3838" s="14" t="str">
        <f>VLOOKUP($U3838,look_up!A$2:K3864,5,FALSE)</f>
        <v>Animalia</v>
      </c>
      <c r="Z3838" s="14" t="str">
        <f>VLOOKUP($U3838,look_up!A$2:L3864,6,FALSE)</f>
        <v>Echinodermata</v>
      </c>
      <c r="AA3838" s="14" t="str">
        <f>VLOOKUP($U3838,look_up!A$2:M3864,7,FALSE)</f>
        <v>Ophiuroidea</v>
      </c>
      <c r="AB3838" s="14" t="str">
        <f>VLOOKUP($U3838,look_up!$A$2:P3864,8,FALSE)</f>
        <v>Amphilepidida</v>
      </c>
      <c r="AC3838" s="14" t="str">
        <f>VLOOKUP($U3838,look_up!$A$2:Q3864,9,FALSE)</f>
        <v>Ophiotrichidae</v>
      </c>
      <c r="AD3838" s="14">
        <f>VLOOKUP($U3838,look_up!A$2:P3864,10,FALSE)</f>
        <v>244093</v>
      </c>
      <c r="AE3838" s="16">
        <v>0</v>
      </c>
      <c r="AF3838" s="24" t="s">
        <v>216</v>
      </c>
      <c r="AG3838">
        <v>40</v>
      </c>
      <c r="AH3838" s="16" t="s">
        <v>273</v>
      </c>
      <c r="AI3838" s="16" t="s">
        <v>234</v>
      </c>
      <c r="AJ3838" s="16" t="s">
        <v>214</v>
      </c>
      <c r="AK3838" s="16" t="s">
        <v>239</v>
      </c>
      <c r="AL3838" s="16">
        <v>0</v>
      </c>
    </row>
    <row r="3839" spans="1:38" x14ac:dyDescent="0.3">
      <c r="A3839" s="24" t="s">
        <v>0</v>
      </c>
      <c r="B3839" t="s">
        <v>267</v>
      </c>
      <c r="C3839" t="s">
        <v>312</v>
      </c>
      <c r="D3839">
        <v>-27.180980000000002</v>
      </c>
      <c r="E3839">
        <v>-48.409959999999998</v>
      </c>
      <c r="F3839" s="24" t="s">
        <v>2</v>
      </c>
      <c r="G3839" s="24" t="s">
        <v>3</v>
      </c>
      <c r="H3839" s="25">
        <v>42397</v>
      </c>
      <c r="I3839" s="12" t="s">
        <v>288</v>
      </c>
      <c r="J3839" s="12" t="s">
        <v>270</v>
      </c>
      <c r="K3839" s="12" t="s">
        <v>292</v>
      </c>
      <c r="L3839" s="24" t="s">
        <v>96</v>
      </c>
      <c r="M3839" s="24" t="s">
        <v>313</v>
      </c>
      <c r="N3839" t="s">
        <v>85</v>
      </c>
      <c r="O3839" s="24">
        <v>1</v>
      </c>
      <c r="P3839">
        <v>5</v>
      </c>
      <c r="Q3839">
        <v>5</v>
      </c>
      <c r="R3839">
        <v>23</v>
      </c>
      <c r="S3839" s="24">
        <v>8</v>
      </c>
      <c r="T3839" s="24">
        <v>8.4</v>
      </c>
      <c r="U3839" t="s">
        <v>196</v>
      </c>
      <c r="V3839" s="14" t="str">
        <f>VLOOKUP($U3839,look_up!$A$2:J3865,2,FALSE)</f>
        <v>Ofiuroide</v>
      </c>
      <c r="W3839" s="14" t="str">
        <f>VLOOKUP($U3839,look_up!$A$2:K3865,3,FALSE)</f>
        <v>Species</v>
      </c>
      <c r="X3839" s="14" t="str">
        <f>VLOOKUP($U3839,look_up!$A$2:L3865,4,FALSE)</f>
        <v>exotic_species</v>
      </c>
      <c r="Y3839" s="14" t="str">
        <f>VLOOKUP($U3839,look_up!A$2:K3865,5,FALSE)</f>
        <v>Animalia</v>
      </c>
      <c r="Z3839" s="14" t="str">
        <f>VLOOKUP($U3839,look_up!A$2:L3865,6,FALSE)</f>
        <v>Echinodermata</v>
      </c>
      <c r="AA3839" s="14" t="str">
        <f>VLOOKUP($U3839,look_up!A$2:M3865,7,FALSE)</f>
        <v>Ophiuroidea</v>
      </c>
      <c r="AB3839" s="14" t="str">
        <f>VLOOKUP($U3839,look_up!$A$2:P3865,8,FALSE)</f>
        <v>Amphilepidida</v>
      </c>
      <c r="AC3839" s="14" t="str">
        <f>VLOOKUP($U3839,look_up!$A$2:Q3865,9,FALSE)</f>
        <v>Ophiotrichidae</v>
      </c>
      <c r="AD3839" s="14">
        <f>VLOOKUP($U3839,look_up!A$2:P3865,10,FALSE)</f>
        <v>244093</v>
      </c>
      <c r="AE3839" s="16">
        <v>0</v>
      </c>
      <c r="AF3839" s="24" t="s">
        <v>216</v>
      </c>
      <c r="AG3839">
        <v>40</v>
      </c>
      <c r="AH3839" s="16" t="s">
        <v>273</v>
      </c>
      <c r="AI3839" s="16" t="s">
        <v>234</v>
      </c>
      <c r="AJ3839" s="16" t="s">
        <v>214</v>
      </c>
      <c r="AK3839" s="16" t="s">
        <v>239</v>
      </c>
      <c r="AL3839" s="16">
        <v>0</v>
      </c>
    </row>
    <row r="3840" spans="1:38" x14ac:dyDescent="0.3">
      <c r="A3840" s="24" t="s">
        <v>0</v>
      </c>
      <c r="B3840" t="s">
        <v>267</v>
      </c>
      <c r="C3840" t="s">
        <v>312</v>
      </c>
      <c r="D3840">
        <v>-27.180980000000002</v>
      </c>
      <c r="E3840">
        <v>-48.409959999999998</v>
      </c>
      <c r="F3840" s="24" t="s">
        <v>2</v>
      </c>
      <c r="G3840" s="24" t="s">
        <v>3</v>
      </c>
      <c r="H3840" s="25">
        <v>42397</v>
      </c>
      <c r="I3840" s="12" t="s">
        <v>288</v>
      </c>
      <c r="J3840" s="12" t="s">
        <v>270</v>
      </c>
      <c r="K3840" s="12" t="s">
        <v>292</v>
      </c>
      <c r="L3840" s="24" t="s">
        <v>96</v>
      </c>
      <c r="M3840" s="24" t="s">
        <v>313</v>
      </c>
      <c r="N3840" t="s">
        <v>85</v>
      </c>
      <c r="O3840" s="24">
        <v>2</v>
      </c>
      <c r="P3840">
        <v>5</v>
      </c>
      <c r="Q3840">
        <v>5</v>
      </c>
      <c r="R3840">
        <v>23</v>
      </c>
      <c r="S3840" s="24">
        <v>8</v>
      </c>
      <c r="T3840" s="24">
        <v>8.4</v>
      </c>
      <c r="U3840" t="s">
        <v>196</v>
      </c>
      <c r="V3840" s="14" t="str">
        <f>VLOOKUP($U3840,look_up!$A$2:J3866,2,FALSE)</f>
        <v>Ofiuroide</v>
      </c>
      <c r="W3840" s="14" t="str">
        <f>VLOOKUP($U3840,look_up!$A$2:K3866,3,FALSE)</f>
        <v>Species</v>
      </c>
      <c r="X3840" s="14" t="str">
        <f>VLOOKUP($U3840,look_up!$A$2:L3866,4,FALSE)</f>
        <v>exotic_species</v>
      </c>
      <c r="Y3840" s="14" t="str">
        <f>VLOOKUP($U3840,look_up!A$2:K3866,5,FALSE)</f>
        <v>Animalia</v>
      </c>
      <c r="Z3840" s="14" t="str">
        <f>VLOOKUP($U3840,look_up!A$2:L3866,6,FALSE)</f>
        <v>Echinodermata</v>
      </c>
      <c r="AA3840" s="14" t="str">
        <f>VLOOKUP($U3840,look_up!A$2:M3866,7,FALSE)</f>
        <v>Ophiuroidea</v>
      </c>
      <c r="AB3840" s="14" t="str">
        <f>VLOOKUP($U3840,look_up!$A$2:P3866,8,FALSE)</f>
        <v>Amphilepidida</v>
      </c>
      <c r="AC3840" s="14" t="str">
        <f>VLOOKUP($U3840,look_up!$A$2:Q3866,9,FALSE)</f>
        <v>Ophiotrichidae</v>
      </c>
      <c r="AD3840" s="14">
        <f>VLOOKUP($U3840,look_up!A$2:P3866,10,FALSE)</f>
        <v>244093</v>
      </c>
      <c r="AE3840" s="16">
        <v>0</v>
      </c>
      <c r="AF3840" s="24" t="s">
        <v>216</v>
      </c>
      <c r="AG3840">
        <v>40</v>
      </c>
      <c r="AH3840" s="16" t="s">
        <v>273</v>
      </c>
      <c r="AI3840" s="16" t="s">
        <v>234</v>
      </c>
      <c r="AJ3840" s="16" t="s">
        <v>214</v>
      </c>
      <c r="AK3840" s="16" t="s">
        <v>239</v>
      </c>
      <c r="AL3840" s="16">
        <v>0</v>
      </c>
    </row>
    <row r="3841" spans="1:38" x14ac:dyDescent="0.3">
      <c r="A3841" s="24" t="s">
        <v>0</v>
      </c>
      <c r="B3841" t="s">
        <v>267</v>
      </c>
      <c r="C3841" t="s">
        <v>312</v>
      </c>
      <c r="D3841">
        <v>-27.180980000000002</v>
      </c>
      <c r="E3841">
        <v>-48.409959999999998</v>
      </c>
      <c r="F3841" s="24" t="s">
        <v>2</v>
      </c>
      <c r="G3841" s="24" t="s">
        <v>3</v>
      </c>
      <c r="H3841" s="25">
        <v>42397</v>
      </c>
      <c r="I3841" s="12" t="s">
        <v>288</v>
      </c>
      <c r="J3841" s="12" t="s">
        <v>270</v>
      </c>
      <c r="K3841" s="12" t="s">
        <v>292</v>
      </c>
      <c r="L3841" s="24" t="s">
        <v>96</v>
      </c>
      <c r="M3841" s="24" t="s">
        <v>313</v>
      </c>
      <c r="N3841" t="s">
        <v>85</v>
      </c>
      <c r="O3841" s="24">
        <v>3</v>
      </c>
      <c r="P3841">
        <v>5</v>
      </c>
      <c r="Q3841">
        <v>5</v>
      </c>
      <c r="R3841">
        <v>23</v>
      </c>
      <c r="S3841" s="24">
        <v>8</v>
      </c>
      <c r="T3841" s="24">
        <v>8.4</v>
      </c>
      <c r="U3841" t="s">
        <v>196</v>
      </c>
      <c r="V3841" s="14" t="str">
        <f>VLOOKUP($U3841,look_up!$A$2:J3867,2,FALSE)</f>
        <v>Ofiuroide</v>
      </c>
      <c r="W3841" s="14" t="str">
        <f>VLOOKUP($U3841,look_up!$A$2:K3867,3,FALSE)</f>
        <v>Species</v>
      </c>
      <c r="X3841" s="14" t="str">
        <f>VLOOKUP($U3841,look_up!$A$2:L3867,4,FALSE)</f>
        <v>exotic_species</v>
      </c>
      <c r="Y3841" s="14" t="str">
        <f>VLOOKUP($U3841,look_up!A$2:K3867,5,FALSE)</f>
        <v>Animalia</v>
      </c>
      <c r="Z3841" s="14" t="str">
        <f>VLOOKUP($U3841,look_up!A$2:L3867,6,FALSE)</f>
        <v>Echinodermata</v>
      </c>
      <c r="AA3841" s="14" t="str">
        <f>VLOOKUP($U3841,look_up!A$2:M3867,7,FALSE)</f>
        <v>Ophiuroidea</v>
      </c>
      <c r="AB3841" s="14" t="str">
        <f>VLOOKUP($U3841,look_up!$A$2:P3867,8,FALSE)</f>
        <v>Amphilepidida</v>
      </c>
      <c r="AC3841" s="14" t="str">
        <f>VLOOKUP($U3841,look_up!$A$2:Q3867,9,FALSE)</f>
        <v>Ophiotrichidae</v>
      </c>
      <c r="AD3841" s="14">
        <f>VLOOKUP($U3841,look_up!A$2:P3867,10,FALSE)</f>
        <v>244093</v>
      </c>
      <c r="AE3841" s="16">
        <v>0</v>
      </c>
      <c r="AF3841" s="24" t="s">
        <v>216</v>
      </c>
      <c r="AG3841">
        <v>40</v>
      </c>
      <c r="AH3841" s="16" t="s">
        <v>273</v>
      </c>
      <c r="AI3841" s="16" t="s">
        <v>234</v>
      </c>
      <c r="AJ3841" s="16" t="s">
        <v>214</v>
      </c>
      <c r="AK3841" s="16" t="s">
        <v>239</v>
      </c>
      <c r="AL3841" s="16">
        <v>0</v>
      </c>
    </row>
    <row r="3842" spans="1:38" x14ac:dyDescent="0.3">
      <c r="A3842" s="24" t="s">
        <v>0</v>
      </c>
      <c r="B3842" t="s">
        <v>267</v>
      </c>
      <c r="C3842" t="s">
        <v>312</v>
      </c>
      <c r="D3842">
        <v>-27.180980000000002</v>
      </c>
      <c r="E3842">
        <v>-48.409959999999998</v>
      </c>
      <c r="F3842" s="24" t="s">
        <v>2</v>
      </c>
      <c r="G3842" s="24" t="s">
        <v>3</v>
      </c>
      <c r="H3842" s="25">
        <v>42372</v>
      </c>
      <c r="I3842" s="12" t="s">
        <v>100</v>
      </c>
      <c r="J3842" s="12" t="s">
        <v>270</v>
      </c>
      <c r="K3842" s="12" t="s">
        <v>292</v>
      </c>
      <c r="L3842" s="24" t="s">
        <v>96</v>
      </c>
      <c r="M3842" s="24" t="s">
        <v>313</v>
      </c>
      <c r="N3842" t="s">
        <v>173</v>
      </c>
      <c r="O3842" s="24">
        <v>1</v>
      </c>
      <c r="P3842">
        <v>10</v>
      </c>
      <c r="Q3842">
        <v>10</v>
      </c>
      <c r="R3842">
        <v>25</v>
      </c>
      <c r="S3842" s="24">
        <v>4.5</v>
      </c>
      <c r="T3842" s="24">
        <v>8</v>
      </c>
      <c r="U3842" t="s">
        <v>196</v>
      </c>
      <c r="V3842" s="14" t="str">
        <f>VLOOKUP($U3842,look_up!$A$2:J3868,2,FALSE)</f>
        <v>Ofiuroide</v>
      </c>
      <c r="W3842" s="14" t="str">
        <f>VLOOKUP($U3842,look_up!$A$2:K3868,3,FALSE)</f>
        <v>Species</v>
      </c>
      <c r="X3842" s="14" t="str">
        <f>VLOOKUP($U3842,look_up!$A$2:L3868,4,FALSE)</f>
        <v>exotic_species</v>
      </c>
      <c r="Y3842" s="14" t="str">
        <f>VLOOKUP($U3842,look_up!A$2:K3868,5,FALSE)</f>
        <v>Animalia</v>
      </c>
      <c r="Z3842" s="14" t="str">
        <f>VLOOKUP($U3842,look_up!A$2:L3868,6,FALSE)</f>
        <v>Echinodermata</v>
      </c>
      <c r="AA3842" s="14" t="str">
        <f>VLOOKUP($U3842,look_up!A$2:M3868,7,FALSE)</f>
        <v>Ophiuroidea</v>
      </c>
      <c r="AB3842" s="14" t="str">
        <f>VLOOKUP($U3842,look_up!$A$2:P3868,8,FALSE)</f>
        <v>Amphilepidida</v>
      </c>
      <c r="AC3842" s="14" t="str">
        <f>VLOOKUP($U3842,look_up!$A$2:Q3868,9,FALSE)</f>
        <v>Ophiotrichidae</v>
      </c>
      <c r="AD3842" s="14">
        <f>VLOOKUP($U3842,look_up!A$2:P3868,10,FALSE)</f>
        <v>244093</v>
      </c>
      <c r="AE3842" s="16">
        <v>0</v>
      </c>
      <c r="AF3842" s="24" t="s">
        <v>216</v>
      </c>
      <c r="AG3842">
        <v>40</v>
      </c>
      <c r="AH3842" s="16" t="s">
        <v>273</v>
      </c>
      <c r="AI3842" s="16" t="s">
        <v>234</v>
      </c>
      <c r="AJ3842" s="16" t="s">
        <v>214</v>
      </c>
      <c r="AK3842" s="16" t="s">
        <v>239</v>
      </c>
      <c r="AL3842" s="16">
        <v>0</v>
      </c>
    </row>
    <row r="3843" spans="1:38" x14ac:dyDescent="0.3">
      <c r="A3843" s="24" t="s">
        <v>0</v>
      </c>
      <c r="B3843" t="s">
        <v>267</v>
      </c>
      <c r="C3843" t="s">
        <v>312</v>
      </c>
      <c r="D3843">
        <v>-27.180980000000002</v>
      </c>
      <c r="E3843">
        <v>-48.409959999999998</v>
      </c>
      <c r="F3843" s="24" t="s">
        <v>2</v>
      </c>
      <c r="G3843" s="24" t="s">
        <v>3</v>
      </c>
      <c r="H3843" s="25">
        <v>42372</v>
      </c>
      <c r="I3843" s="12" t="s">
        <v>100</v>
      </c>
      <c r="J3843" s="12" t="s">
        <v>270</v>
      </c>
      <c r="K3843" s="12" t="s">
        <v>292</v>
      </c>
      <c r="L3843" s="24" t="s">
        <v>96</v>
      </c>
      <c r="M3843" s="24" t="s">
        <v>313</v>
      </c>
      <c r="N3843" t="s">
        <v>173</v>
      </c>
      <c r="O3843" s="24">
        <v>2</v>
      </c>
      <c r="P3843">
        <v>10</v>
      </c>
      <c r="Q3843">
        <v>10</v>
      </c>
      <c r="R3843">
        <v>25</v>
      </c>
      <c r="S3843" s="24">
        <v>4.5</v>
      </c>
      <c r="T3843" s="24">
        <v>8</v>
      </c>
      <c r="U3843" t="s">
        <v>196</v>
      </c>
      <c r="V3843" s="14" t="str">
        <f>VLOOKUP($U3843,look_up!$A$2:J3869,2,FALSE)</f>
        <v>Ofiuroide</v>
      </c>
      <c r="W3843" s="14" t="str">
        <f>VLOOKUP($U3843,look_up!$A$2:K3869,3,FALSE)</f>
        <v>Species</v>
      </c>
      <c r="X3843" s="14" t="str">
        <f>VLOOKUP($U3843,look_up!$A$2:L3869,4,FALSE)</f>
        <v>exotic_species</v>
      </c>
      <c r="Y3843" s="14" t="str">
        <f>VLOOKUP($U3843,look_up!A$2:K3869,5,FALSE)</f>
        <v>Animalia</v>
      </c>
      <c r="Z3843" s="14" t="str">
        <f>VLOOKUP($U3843,look_up!A$2:L3869,6,FALSE)</f>
        <v>Echinodermata</v>
      </c>
      <c r="AA3843" s="14" t="str">
        <f>VLOOKUP($U3843,look_up!A$2:M3869,7,FALSE)</f>
        <v>Ophiuroidea</v>
      </c>
      <c r="AB3843" s="14" t="str">
        <f>VLOOKUP($U3843,look_up!$A$2:P3869,8,FALSE)</f>
        <v>Amphilepidida</v>
      </c>
      <c r="AC3843" s="14" t="str">
        <f>VLOOKUP($U3843,look_up!$A$2:Q3869,9,FALSE)</f>
        <v>Ophiotrichidae</v>
      </c>
      <c r="AD3843" s="14">
        <f>VLOOKUP($U3843,look_up!A$2:P3869,10,FALSE)</f>
        <v>244093</v>
      </c>
      <c r="AE3843" s="16">
        <v>0</v>
      </c>
      <c r="AF3843" s="24" t="s">
        <v>216</v>
      </c>
      <c r="AG3843">
        <v>40</v>
      </c>
      <c r="AH3843" s="16" t="s">
        <v>273</v>
      </c>
      <c r="AI3843" s="16" t="s">
        <v>234</v>
      </c>
      <c r="AJ3843" s="16" t="s">
        <v>214</v>
      </c>
      <c r="AK3843" s="16" t="s">
        <v>239</v>
      </c>
      <c r="AL3843" s="16">
        <v>0</v>
      </c>
    </row>
    <row r="3844" spans="1:38" x14ac:dyDescent="0.3">
      <c r="A3844" s="24" t="s">
        <v>0</v>
      </c>
      <c r="B3844" t="s">
        <v>267</v>
      </c>
      <c r="C3844" t="s">
        <v>312</v>
      </c>
      <c r="D3844">
        <v>-27.180980000000002</v>
      </c>
      <c r="E3844">
        <v>-48.409959999999998</v>
      </c>
      <c r="F3844" s="24" t="s">
        <v>2</v>
      </c>
      <c r="G3844" s="24" t="s">
        <v>3</v>
      </c>
      <c r="H3844" s="25">
        <v>42372</v>
      </c>
      <c r="I3844" s="12" t="s">
        <v>100</v>
      </c>
      <c r="J3844" s="12" t="s">
        <v>270</v>
      </c>
      <c r="K3844" s="12" t="s">
        <v>292</v>
      </c>
      <c r="L3844" s="24" t="s">
        <v>96</v>
      </c>
      <c r="M3844" s="24" t="s">
        <v>313</v>
      </c>
      <c r="N3844" t="s">
        <v>173</v>
      </c>
      <c r="O3844" s="24">
        <v>3</v>
      </c>
      <c r="P3844">
        <v>10</v>
      </c>
      <c r="Q3844">
        <v>10</v>
      </c>
      <c r="R3844">
        <v>25</v>
      </c>
      <c r="S3844" s="24">
        <v>4.5</v>
      </c>
      <c r="T3844" s="24">
        <v>8</v>
      </c>
      <c r="U3844" t="s">
        <v>196</v>
      </c>
      <c r="V3844" s="14" t="str">
        <f>VLOOKUP($U3844,look_up!$A$2:J3870,2,FALSE)</f>
        <v>Ofiuroide</v>
      </c>
      <c r="W3844" s="14" t="str">
        <f>VLOOKUP($U3844,look_up!$A$2:K3870,3,FALSE)</f>
        <v>Species</v>
      </c>
      <c r="X3844" s="14" t="str">
        <f>VLOOKUP($U3844,look_up!$A$2:L3870,4,FALSE)</f>
        <v>exotic_species</v>
      </c>
      <c r="Y3844" s="14" t="str">
        <f>VLOOKUP($U3844,look_up!A$2:K3870,5,FALSE)</f>
        <v>Animalia</v>
      </c>
      <c r="Z3844" s="14" t="str">
        <f>VLOOKUP($U3844,look_up!A$2:L3870,6,FALSE)</f>
        <v>Echinodermata</v>
      </c>
      <c r="AA3844" s="14" t="str">
        <f>VLOOKUP($U3844,look_up!A$2:M3870,7,FALSE)</f>
        <v>Ophiuroidea</v>
      </c>
      <c r="AB3844" s="14" t="str">
        <f>VLOOKUP($U3844,look_up!$A$2:P3870,8,FALSE)</f>
        <v>Amphilepidida</v>
      </c>
      <c r="AC3844" s="14" t="str">
        <f>VLOOKUP($U3844,look_up!$A$2:Q3870,9,FALSE)</f>
        <v>Ophiotrichidae</v>
      </c>
      <c r="AD3844" s="14">
        <f>VLOOKUP($U3844,look_up!A$2:P3870,10,FALSE)</f>
        <v>244093</v>
      </c>
      <c r="AE3844" s="16">
        <v>0</v>
      </c>
      <c r="AF3844" s="24" t="s">
        <v>216</v>
      </c>
      <c r="AG3844">
        <v>40</v>
      </c>
      <c r="AH3844" s="16" t="s">
        <v>273</v>
      </c>
      <c r="AI3844" s="16" t="s">
        <v>234</v>
      </c>
      <c r="AJ3844" s="16" t="s">
        <v>214</v>
      </c>
      <c r="AK3844" s="16" t="s">
        <v>239</v>
      </c>
      <c r="AL3844" s="16">
        <v>0</v>
      </c>
    </row>
    <row r="3845" spans="1:38" x14ac:dyDescent="0.3">
      <c r="A3845" s="24" t="s">
        <v>0</v>
      </c>
      <c r="B3845" t="s">
        <v>309</v>
      </c>
      <c r="C3845" t="s">
        <v>287</v>
      </c>
      <c r="D3845">
        <v>-27.178419999999999</v>
      </c>
      <c r="E3845">
        <v>-48.406959999999998</v>
      </c>
      <c r="F3845" s="24" t="s">
        <v>2</v>
      </c>
      <c r="G3845" s="24" t="s">
        <v>3</v>
      </c>
      <c r="H3845" s="25">
        <v>42397</v>
      </c>
      <c r="I3845" s="12" t="s">
        <v>288</v>
      </c>
      <c r="J3845" s="12" t="s">
        <v>270</v>
      </c>
      <c r="K3845" s="12" t="s">
        <v>292</v>
      </c>
      <c r="L3845" s="24" t="s">
        <v>96</v>
      </c>
      <c r="M3845" s="24" t="s">
        <v>313</v>
      </c>
      <c r="N3845" t="s">
        <v>85</v>
      </c>
      <c r="O3845" s="24">
        <v>1</v>
      </c>
      <c r="P3845">
        <v>5</v>
      </c>
      <c r="Q3845">
        <v>5</v>
      </c>
      <c r="R3845">
        <v>23</v>
      </c>
      <c r="S3845" s="24">
        <v>4.5</v>
      </c>
      <c r="T3845" s="24">
        <v>8</v>
      </c>
      <c r="U3845" t="s">
        <v>196</v>
      </c>
      <c r="V3845" s="14" t="str">
        <f>VLOOKUP($U3845,look_up!$A$2:J3871,2,FALSE)</f>
        <v>Ofiuroide</v>
      </c>
      <c r="W3845" s="14" t="str">
        <f>VLOOKUP($U3845,look_up!$A$2:K3871,3,FALSE)</f>
        <v>Species</v>
      </c>
      <c r="X3845" s="14" t="str">
        <f>VLOOKUP($U3845,look_up!$A$2:L3871,4,FALSE)</f>
        <v>exotic_species</v>
      </c>
      <c r="Y3845" s="14" t="str">
        <f>VLOOKUP($U3845,look_up!A$2:K3871,5,FALSE)</f>
        <v>Animalia</v>
      </c>
      <c r="Z3845" s="14" t="str">
        <f>VLOOKUP($U3845,look_up!A$2:L3871,6,FALSE)</f>
        <v>Echinodermata</v>
      </c>
      <c r="AA3845" s="14" t="str">
        <f>VLOOKUP($U3845,look_up!A$2:M3871,7,FALSE)</f>
        <v>Ophiuroidea</v>
      </c>
      <c r="AB3845" s="14" t="str">
        <f>VLOOKUP($U3845,look_up!$A$2:P3871,8,FALSE)</f>
        <v>Amphilepidida</v>
      </c>
      <c r="AC3845" s="14" t="str">
        <f>VLOOKUP($U3845,look_up!$A$2:Q3871,9,FALSE)</f>
        <v>Ophiotrichidae</v>
      </c>
      <c r="AD3845" s="14">
        <f>VLOOKUP($U3845,look_up!A$2:P3871,10,FALSE)</f>
        <v>244093</v>
      </c>
      <c r="AE3845" s="16">
        <v>0</v>
      </c>
      <c r="AF3845" s="24" t="s">
        <v>216</v>
      </c>
      <c r="AG3845">
        <v>40</v>
      </c>
      <c r="AH3845" s="16" t="s">
        <v>273</v>
      </c>
      <c r="AI3845" s="16" t="s">
        <v>234</v>
      </c>
      <c r="AJ3845" s="16" t="s">
        <v>214</v>
      </c>
      <c r="AK3845" s="16" t="s">
        <v>239</v>
      </c>
      <c r="AL3845" s="16">
        <v>0</v>
      </c>
    </row>
    <row r="3846" spans="1:38" x14ac:dyDescent="0.3">
      <c r="A3846" s="24" t="s">
        <v>0</v>
      </c>
      <c r="B3846" t="s">
        <v>309</v>
      </c>
      <c r="C3846" t="s">
        <v>287</v>
      </c>
      <c r="D3846">
        <v>-27.178419999999999</v>
      </c>
      <c r="E3846">
        <v>-48.406959999999998</v>
      </c>
      <c r="F3846" s="24" t="s">
        <v>2</v>
      </c>
      <c r="G3846" s="24" t="s">
        <v>3</v>
      </c>
      <c r="H3846" s="25">
        <v>42397</v>
      </c>
      <c r="I3846" s="12" t="s">
        <v>288</v>
      </c>
      <c r="J3846" s="12" t="s">
        <v>270</v>
      </c>
      <c r="K3846" s="12" t="s">
        <v>292</v>
      </c>
      <c r="L3846" s="24" t="s">
        <v>96</v>
      </c>
      <c r="M3846" s="24" t="s">
        <v>313</v>
      </c>
      <c r="N3846" t="s">
        <v>85</v>
      </c>
      <c r="O3846" s="24">
        <v>2</v>
      </c>
      <c r="P3846">
        <v>5</v>
      </c>
      <c r="Q3846">
        <v>5</v>
      </c>
      <c r="R3846">
        <v>23</v>
      </c>
      <c r="S3846" s="24">
        <v>4.5</v>
      </c>
      <c r="T3846" s="24">
        <v>8</v>
      </c>
      <c r="U3846" t="s">
        <v>196</v>
      </c>
      <c r="V3846" s="14" t="str">
        <f>VLOOKUP($U3846,look_up!$A$2:J3872,2,FALSE)</f>
        <v>Ofiuroide</v>
      </c>
      <c r="W3846" s="14" t="str">
        <f>VLOOKUP($U3846,look_up!$A$2:K3872,3,FALSE)</f>
        <v>Species</v>
      </c>
      <c r="X3846" s="14" t="str">
        <f>VLOOKUP($U3846,look_up!$A$2:L3872,4,FALSE)</f>
        <v>exotic_species</v>
      </c>
      <c r="Y3846" s="14" t="str">
        <f>VLOOKUP($U3846,look_up!A$2:K3872,5,FALSE)</f>
        <v>Animalia</v>
      </c>
      <c r="Z3846" s="14" t="str">
        <f>VLOOKUP($U3846,look_up!A$2:L3872,6,FALSE)</f>
        <v>Echinodermata</v>
      </c>
      <c r="AA3846" s="14" t="str">
        <f>VLOOKUP($U3846,look_up!A$2:M3872,7,FALSE)</f>
        <v>Ophiuroidea</v>
      </c>
      <c r="AB3846" s="14" t="str">
        <f>VLOOKUP($U3846,look_up!$A$2:P3872,8,FALSE)</f>
        <v>Amphilepidida</v>
      </c>
      <c r="AC3846" s="14" t="str">
        <f>VLOOKUP($U3846,look_up!$A$2:Q3872,9,FALSE)</f>
        <v>Ophiotrichidae</v>
      </c>
      <c r="AD3846" s="14">
        <f>VLOOKUP($U3846,look_up!A$2:P3872,10,FALSE)</f>
        <v>244093</v>
      </c>
      <c r="AE3846" s="16">
        <v>0</v>
      </c>
      <c r="AF3846" s="24" t="s">
        <v>216</v>
      </c>
      <c r="AG3846">
        <v>40</v>
      </c>
      <c r="AH3846" s="16" t="s">
        <v>273</v>
      </c>
      <c r="AI3846" s="16" t="s">
        <v>234</v>
      </c>
      <c r="AJ3846" s="16" t="s">
        <v>214</v>
      </c>
      <c r="AK3846" s="16" t="s">
        <v>239</v>
      </c>
      <c r="AL3846" s="16">
        <v>0</v>
      </c>
    </row>
    <row r="3847" spans="1:38" x14ac:dyDescent="0.3">
      <c r="A3847" s="24" t="s">
        <v>0</v>
      </c>
      <c r="B3847" t="s">
        <v>309</v>
      </c>
      <c r="C3847" t="s">
        <v>287</v>
      </c>
      <c r="D3847">
        <v>-27.178419999999999</v>
      </c>
      <c r="E3847">
        <v>-48.406959999999998</v>
      </c>
      <c r="F3847" s="24" t="s">
        <v>2</v>
      </c>
      <c r="G3847" s="24" t="s">
        <v>3</v>
      </c>
      <c r="H3847" s="25">
        <v>42397</v>
      </c>
      <c r="I3847" s="12" t="s">
        <v>288</v>
      </c>
      <c r="J3847" s="12" t="s">
        <v>270</v>
      </c>
      <c r="K3847" s="12" t="s">
        <v>292</v>
      </c>
      <c r="L3847" s="24" t="s">
        <v>96</v>
      </c>
      <c r="M3847" s="24" t="s">
        <v>313</v>
      </c>
      <c r="N3847" t="s">
        <v>85</v>
      </c>
      <c r="O3847" s="24">
        <v>3</v>
      </c>
      <c r="P3847">
        <v>5</v>
      </c>
      <c r="Q3847">
        <v>5</v>
      </c>
      <c r="R3847">
        <v>23</v>
      </c>
      <c r="S3847" s="24">
        <v>4.5</v>
      </c>
      <c r="T3847" s="24">
        <v>8</v>
      </c>
      <c r="U3847" t="s">
        <v>196</v>
      </c>
      <c r="V3847" s="14" t="str">
        <f>VLOOKUP($U3847,look_up!$A$2:J3873,2,FALSE)</f>
        <v>Ofiuroide</v>
      </c>
      <c r="W3847" s="14" t="str">
        <f>VLOOKUP($U3847,look_up!$A$2:K3873,3,FALSE)</f>
        <v>Species</v>
      </c>
      <c r="X3847" s="14" t="str">
        <f>VLOOKUP($U3847,look_up!$A$2:L3873,4,FALSE)</f>
        <v>exotic_species</v>
      </c>
      <c r="Y3847" s="14" t="str">
        <f>VLOOKUP($U3847,look_up!A$2:K3873,5,FALSE)</f>
        <v>Animalia</v>
      </c>
      <c r="Z3847" s="14" t="str">
        <f>VLOOKUP($U3847,look_up!A$2:L3873,6,FALSE)</f>
        <v>Echinodermata</v>
      </c>
      <c r="AA3847" s="14" t="str">
        <f>VLOOKUP($U3847,look_up!A$2:M3873,7,FALSE)</f>
        <v>Ophiuroidea</v>
      </c>
      <c r="AB3847" s="14" t="str">
        <f>VLOOKUP($U3847,look_up!$A$2:P3873,8,FALSE)</f>
        <v>Amphilepidida</v>
      </c>
      <c r="AC3847" s="14" t="str">
        <f>VLOOKUP($U3847,look_up!$A$2:Q3873,9,FALSE)</f>
        <v>Ophiotrichidae</v>
      </c>
      <c r="AD3847" s="14">
        <f>VLOOKUP($U3847,look_up!A$2:P3873,10,FALSE)</f>
        <v>244093</v>
      </c>
      <c r="AE3847" s="16">
        <v>0</v>
      </c>
      <c r="AF3847" s="24" t="s">
        <v>216</v>
      </c>
      <c r="AG3847">
        <v>40</v>
      </c>
      <c r="AH3847" s="16" t="s">
        <v>273</v>
      </c>
      <c r="AI3847" s="16" t="s">
        <v>234</v>
      </c>
      <c r="AJ3847" s="16" t="s">
        <v>214</v>
      </c>
      <c r="AK3847" s="16" t="s">
        <v>239</v>
      </c>
      <c r="AL3847" s="16">
        <v>0</v>
      </c>
    </row>
    <row r="3848" spans="1:38" x14ac:dyDescent="0.3">
      <c r="A3848" s="24" t="s">
        <v>0</v>
      </c>
      <c r="B3848" t="s">
        <v>310</v>
      </c>
      <c r="C3848" t="s">
        <v>289</v>
      </c>
      <c r="D3848">
        <v>-27.118390000000002</v>
      </c>
      <c r="E3848">
        <v>-48.519509999999997</v>
      </c>
      <c r="F3848" s="24" t="s">
        <v>2</v>
      </c>
      <c r="G3848" s="24" t="s">
        <v>3</v>
      </c>
      <c r="H3848" s="25">
        <v>42389</v>
      </c>
      <c r="I3848" s="12" t="s">
        <v>248</v>
      </c>
      <c r="J3848" s="12" t="s">
        <v>270</v>
      </c>
      <c r="K3848" s="12" t="s">
        <v>292</v>
      </c>
      <c r="L3848" s="24" t="s">
        <v>96</v>
      </c>
      <c r="M3848" s="24" t="s">
        <v>272</v>
      </c>
      <c r="N3848" t="s">
        <v>85</v>
      </c>
      <c r="O3848" s="24">
        <v>1</v>
      </c>
      <c r="P3848">
        <v>5</v>
      </c>
      <c r="Q3848">
        <v>5</v>
      </c>
      <c r="R3848">
        <v>28</v>
      </c>
      <c r="S3848" s="24">
        <v>2.2000000000000002</v>
      </c>
      <c r="T3848" s="24">
        <v>1.5</v>
      </c>
      <c r="U3848" t="s">
        <v>196</v>
      </c>
      <c r="V3848" s="14" t="str">
        <f>VLOOKUP($U3848,look_up!$A$2:J3874,2,FALSE)</f>
        <v>Ofiuroide</v>
      </c>
      <c r="W3848" s="14" t="str">
        <f>VLOOKUP($U3848,look_up!$A$2:K3874,3,FALSE)</f>
        <v>Species</v>
      </c>
      <c r="X3848" s="14" t="str">
        <f>VLOOKUP($U3848,look_up!$A$2:L3874,4,FALSE)</f>
        <v>exotic_species</v>
      </c>
      <c r="Y3848" s="14" t="str">
        <f>VLOOKUP($U3848,look_up!A$2:K3874,5,FALSE)</f>
        <v>Animalia</v>
      </c>
      <c r="Z3848" s="14" t="str">
        <f>VLOOKUP($U3848,look_up!A$2:L3874,6,FALSE)</f>
        <v>Echinodermata</v>
      </c>
      <c r="AA3848" s="14" t="str">
        <f>VLOOKUP($U3848,look_up!A$2:M3874,7,FALSE)</f>
        <v>Ophiuroidea</v>
      </c>
      <c r="AB3848" s="14" t="str">
        <f>VLOOKUP($U3848,look_up!$A$2:P3874,8,FALSE)</f>
        <v>Amphilepidida</v>
      </c>
      <c r="AC3848" s="14" t="str">
        <f>VLOOKUP($U3848,look_up!$A$2:Q3874,9,FALSE)</f>
        <v>Ophiotrichidae</v>
      </c>
      <c r="AD3848" s="14">
        <f>VLOOKUP($U3848,look_up!A$2:P3874,10,FALSE)</f>
        <v>244093</v>
      </c>
      <c r="AE3848" s="16">
        <v>0</v>
      </c>
      <c r="AF3848" s="24" t="s">
        <v>216</v>
      </c>
      <c r="AG3848">
        <v>40</v>
      </c>
      <c r="AH3848" s="16" t="s">
        <v>273</v>
      </c>
      <c r="AI3848" s="16" t="s">
        <v>234</v>
      </c>
      <c r="AJ3848" s="16" t="s">
        <v>214</v>
      </c>
      <c r="AK3848" s="16" t="s">
        <v>239</v>
      </c>
      <c r="AL3848" s="16">
        <v>0</v>
      </c>
    </row>
    <row r="3849" spans="1:38" x14ac:dyDescent="0.3">
      <c r="A3849" s="24" t="s">
        <v>0</v>
      </c>
      <c r="B3849" t="s">
        <v>310</v>
      </c>
      <c r="C3849" t="s">
        <v>289</v>
      </c>
      <c r="D3849">
        <v>-27.118390000000002</v>
      </c>
      <c r="E3849">
        <v>-48.519509999999997</v>
      </c>
      <c r="F3849" s="24" t="s">
        <v>2</v>
      </c>
      <c r="G3849" s="24" t="s">
        <v>3</v>
      </c>
      <c r="H3849" s="25">
        <v>42389</v>
      </c>
      <c r="I3849" s="12" t="s">
        <v>248</v>
      </c>
      <c r="J3849" s="12" t="s">
        <v>270</v>
      </c>
      <c r="K3849" s="12" t="s">
        <v>292</v>
      </c>
      <c r="L3849" s="24" t="s">
        <v>96</v>
      </c>
      <c r="M3849" s="24" t="s">
        <v>272</v>
      </c>
      <c r="N3849" t="s">
        <v>85</v>
      </c>
      <c r="O3849" s="24">
        <v>2</v>
      </c>
      <c r="P3849">
        <v>5</v>
      </c>
      <c r="Q3849">
        <v>5</v>
      </c>
      <c r="R3849">
        <v>28</v>
      </c>
      <c r="S3849" s="24">
        <v>2.2000000000000002</v>
      </c>
      <c r="T3849" s="24">
        <v>1.5</v>
      </c>
      <c r="U3849" t="s">
        <v>196</v>
      </c>
      <c r="V3849" s="14" t="str">
        <f>VLOOKUP($U3849,look_up!$A$2:J3875,2,FALSE)</f>
        <v>Ofiuroide</v>
      </c>
      <c r="W3849" s="14" t="str">
        <f>VLOOKUP($U3849,look_up!$A$2:K3875,3,FALSE)</f>
        <v>Species</v>
      </c>
      <c r="X3849" s="14" t="str">
        <f>VLOOKUP($U3849,look_up!$A$2:L3875,4,FALSE)</f>
        <v>exotic_species</v>
      </c>
      <c r="Y3849" s="14" t="str">
        <f>VLOOKUP($U3849,look_up!A$2:K3875,5,FALSE)</f>
        <v>Animalia</v>
      </c>
      <c r="Z3849" s="14" t="str">
        <f>VLOOKUP($U3849,look_up!A$2:L3875,6,FALSE)</f>
        <v>Echinodermata</v>
      </c>
      <c r="AA3849" s="14" t="str">
        <f>VLOOKUP($U3849,look_up!A$2:M3875,7,FALSE)</f>
        <v>Ophiuroidea</v>
      </c>
      <c r="AB3849" s="14" t="str">
        <f>VLOOKUP($U3849,look_up!$A$2:P3875,8,FALSE)</f>
        <v>Amphilepidida</v>
      </c>
      <c r="AC3849" s="14" t="str">
        <f>VLOOKUP($U3849,look_up!$A$2:Q3875,9,FALSE)</f>
        <v>Ophiotrichidae</v>
      </c>
      <c r="AD3849" s="14">
        <f>VLOOKUP($U3849,look_up!A$2:P3875,10,FALSE)</f>
        <v>244093</v>
      </c>
      <c r="AE3849" s="16">
        <v>0</v>
      </c>
      <c r="AF3849" s="24" t="s">
        <v>216</v>
      </c>
      <c r="AG3849">
        <v>40</v>
      </c>
      <c r="AH3849" s="16" t="s">
        <v>273</v>
      </c>
      <c r="AI3849" s="16" t="s">
        <v>234</v>
      </c>
      <c r="AJ3849" s="16" t="s">
        <v>214</v>
      </c>
      <c r="AK3849" s="16" t="s">
        <v>239</v>
      </c>
      <c r="AL3849" s="16">
        <v>0</v>
      </c>
    </row>
    <row r="3850" spans="1:38" x14ac:dyDescent="0.3">
      <c r="A3850" s="24" t="s">
        <v>0</v>
      </c>
      <c r="B3850" t="s">
        <v>310</v>
      </c>
      <c r="C3850" t="s">
        <v>289</v>
      </c>
      <c r="D3850">
        <v>-27.118390000000002</v>
      </c>
      <c r="E3850">
        <v>-48.519509999999997</v>
      </c>
      <c r="F3850" s="24" t="s">
        <v>2</v>
      </c>
      <c r="G3850" s="24" t="s">
        <v>3</v>
      </c>
      <c r="H3850" s="25">
        <v>42389</v>
      </c>
      <c r="I3850" s="12" t="s">
        <v>248</v>
      </c>
      <c r="J3850" s="12" t="s">
        <v>270</v>
      </c>
      <c r="K3850" s="12" t="s">
        <v>292</v>
      </c>
      <c r="L3850" s="24" t="s">
        <v>96</v>
      </c>
      <c r="M3850" s="24" t="s">
        <v>272</v>
      </c>
      <c r="N3850" t="s">
        <v>85</v>
      </c>
      <c r="O3850" s="24">
        <v>3</v>
      </c>
      <c r="P3850">
        <v>5</v>
      </c>
      <c r="Q3850">
        <v>5</v>
      </c>
      <c r="R3850">
        <v>28</v>
      </c>
      <c r="S3850" s="24">
        <v>2.2000000000000002</v>
      </c>
      <c r="T3850" s="24">
        <v>1.5</v>
      </c>
      <c r="U3850" t="s">
        <v>196</v>
      </c>
      <c r="V3850" s="14" t="str">
        <f>VLOOKUP($U3850,look_up!$A$2:J3876,2,FALSE)</f>
        <v>Ofiuroide</v>
      </c>
      <c r="W3850" s="14" t="str">
        <f>VLOOKUP($U3850,look_up!$A$2:K3876,3,FALSE)</f>
        <v>Species</v>
      </c>
      <c r="X3850" s="14" t="str">
        <f>VLOOKUP($U3850,look_up!$A$2:L3876,4,FALSE)</f>
        <v>exotic_species</v>
      </c>
      <c r="Y3850" s="14" t="str">
        <f>VLOOKUP($U3850,look_up!A$2:K3876,5,FALSE)</f>
        <v>Animalia</v>
      </c>
      <c r="Z3850" s="14" t="str">
        <f>VLOOKUP($U3850,look_up!A$2:L3876,6,FALSE)</f>
        <v>Echinodermata</v>
      </c>
      <c r="AA3850" s="14" t="str">
        <f>VLOOKUP($U3850,look_up!A$2:M3876,7,FALSE)</f>
        <v>Ophiuroidea</v>
      </c>
      <c r="AB3850" s="14" t="str">
        <f>VLOOKUP($U3850,look_up!$A$2:P3876,8,FALSE)</f>
        <v>Amphilepidida</v>
      </c>
      <c r="AC3850" s="14" t="str">
        <f>VLOOKUP($U3850,look_up!$A$2:Q3876,9,FALSE)</f>
        <v>Ophiotrichidae</v>
      </c>
      <c r="AD3850" s="14">
        <f>VLOOKUP($U3850,look_up!A$2:P3876,10,FALSE)</f>
        <v>244093</v>
      </c>
      <c r="AE3850" s="16">
        <v>0</v>
      </c>
      <c r="AF3850" s="24" t="s">
        <v>216</v>
      </c>
      <c r="AG3850">
        <v>40</v>
      </c>
      <c r="AH3850" s="16" t="s">
        <v>273</v>
      </c>
      <c r="AI3850" s="16" t="s">
        <v>234</v>
      </c>
      <c r="AJ3850" s="16" t="s">
        <v>214</v>
      </c>
      <c r="AK3850" s="16" t="s">
        <v>239</v>
      </c>
      <c r="AL3850" s="16">
        <v>0</v>
      </c>
    </row>
    <row r="3851" spans="1:38" x14ac:dyDescent="0.3">
      <c r="A3851" s="24" t="s">
        <v>0</v>
      </c>
      <c r="B3851" t="s">
        <v>311</v>
      </c>
      <c r="C3851" t="s">
        <v>290</v>
      </c>
      <c r="D3851">
        <v>-27.11862</v>
      </c>
      <c r="E3851">
        <v>-48.514699999999998</v>
      </c>
      <c r="F3851" s="24" t="s">
        <v>2</v>
      </c>
      <c r="G3851" s="24" t="s">
        <v>3</v>
      </c>
      <c r="H3851" s="25">
        <v>42389</v>
      </c>
      <c r="I3851" s="12" t="s">
        <v>248</v>
      </c>
      <c r="J3851" s="12" t="s">
        <v>270</v>
      </c>
      <c r="K3851" s="12" t="s">
        <v>292</v>
      </c>
      <c r="L3851" s="24" t="s">
        <v>96</v>
      </c>
      <c r="M3851" s="24" t="s">
        <v>272</v>
      </c>
      <c r="N3851" t="s">
        <v>85</v>
      </c>
      <c r="O3851" s="24">
        <v>1</v>
      </c>
      <c r="P3851">
        <v>5</v>
      </c>
      <c r="Q3851">
        <v>5</v>
      </c>
      <c r="R3851">
        <v>28</v>
      </c>
      <c r="S3851" s="24">
        <v>2.2000000000000002</v>
      </c>
      <c r="T3851" s="24">
        <v>2</v>
      </c>
      <c r="U3851" t="s">
        <v>196</v>
      </c>
      <c r="V3851" s="14" t="str">
        <f>VLOOKUP($U3851,look_up!$A$2:J3877,2,FALSE)</f>
        <v>Ofiuroide</v>
      </c>
      <c r="W3851" s="14" t="str">
        <f>VLOOKUP($U3851,look_up!$A$2:K3877,3,FALSE)</f>
        <v>Species</v>
      </c>
      <c r="X3851" s="14" t="str">
        <f>VLOOKUP($U3851,look_up!$A$2:L3877,4,FALSE)</f>
        <v>exotic_species</v>
      </c>
      <c r="Y3851" s="14" t="str">
        <f>VLOOKUP($U3851,look_up!A$2:K3877,5,FALSE)</f>
        <v>Animalia</v>
      </c>
      <c r="Z3851" s="14" t="str">
        <f>VLOOKUP($U3851,look_up!A$2:L3877,6,FALSE)</f>
        <v>Echinodermata</v>
      </c>
      <c r="AA3851" s="14" t="str">
        <f>VLOOKUP($U3851,look_up!A$2:M3877,7,FALSE)</f>
        <v>Ophiuroidea</v>
      </c>
      <c r="AB3851" s="14" t="str">
        <f>VLOOKUP($U3851,look_up!$A$2:P3877,8,FALSE)</f>
        <v>Amphilepidida</v>
      </c>
      <c r="AC3851" s="14" t="str">
        <f>VLOOKUP($U3851,look_up!$A$2:Q3877,9,FALSE)</f>
        <v>Ophiotrichidae</v>
      </c>
      <c r="AD3851" s="14">
        <f>VLOOKUP($U3851,look_up!A$2:P3877,10,FALSE)</f>
        <v>244093</v>
      </c>
      <c r="AE3851" s="16">
        <v>0</v>
      </c>
      <c r="AF3851" s="24" t="s">
        <v>216</v>
      </c>
      <c r="AG3851">
        <v>40</v>
      </c>
      <c r="AH3851" s="16" t="s">
        <v>273</v>
      </c>
      <c r="AI3851" s="16" t="s">
        <v>234</v>
      </c>
      <c r="AJ3851" s="16" t="s">
        <v>214</v>
      </c>
      <c r="AK3851" s="16" t="s">
        <v>239</v>
      </c>
      <c r="AL3851" s="16">
        <v>0</v>
      </c>
    </row>
    <row r="3852" spans="1:38" x14ac:dyDescent="0.3">
      <c r="A3852" s="24" t="s">
        <v>0</v>
      </c>
      <c r="B3852" t="s">
        <v>311</v>
      </c>
      <c r="C3852" t="s">
        <v>290</v>
      </c>
      <c r="D3852">
        <v>-27.11862</v>
      </c>
      <c r="E3852">
        <v>-48.514699999999998</v>
      </c>
      <c r="F3852" s="24" t="s">
        <v>2</v>
      </c>
      <c r="G3852" s="24" t="s">
        <v>3</v>
      </c>
      <c r="H3852" s="25">
        <v>42389</v>
      </c>
      <c r="I3852" s="12" t="s">
        <v>248</v>
      </c>
      <c r="J3852" s="12" t="s">
        <v>270</v>
      </c>
      <c r="K3852" s="12" t="s">
        <v>292</v>
      </c>
      <c r="L3852" s="24" t="s">
        <v>96</v>
      </c>
      <c r="M3852" s="24" t="s">
        <v>272</v>
      </c>
      <c r="N3852" t="s">
        <v>85</v>
      </c>
      <c r="O3852" s="24">
        <v>2</v>
      </c>
      <c r="P3852">
        <v>5</v>
      </c>
      <c r="Q3852">
        <v>5</v>
      </c>
      <c r="R3852">
        <v>28</v>
      </c>
      <c r="S3852" s="24">
        <v>2.2000000000000002</v>
      </c>
      <c r="T3852" s="24">
        <v>2</v>
      </c>
      <c r="U3852" t="s">
        <v>196</v>
      </c>
      <c r="V3852" s="14" t="str">
        <f>VLOOKUP($U3852,look_up!$A$2:J3878,2,FALSE)</f>
        <v>Ofiuroide</v>
      </c>
      <c r="W3852" s="14" t="str">
        <f>VLOOKUP($U3852,look_up!$A$2:K3878,3,FALSE)</f>
        <v>Species</v>
      </c>
      <c r="X3852" s="14" t="str">
        <f>VLOOKUP($U3852,look_up!$A$2:L3878,4,FALSE)</f>
        <v>exotic_species</v>
      </c>
      <c r="Y3852" s="14" t="str">
        <f>VLOOKUP($U3852,look_up!A$2:K3878,5,FALSE)</f>
        <v>Animalia</v>
      </c>
      <c r="Z3852" s="14" t="str">
        <f>VLOOKUP($U3852,look_up!A$2:L3878,6,FALSE)</f>
        <v>Echinodermata</v>
      </c>
      <c r="AA3852" s="14" t="str">
        <f>VLOOKUP($U3852,look_up!A$2:M3878,7,FALSE)</f>
        <v>Ophiuroidea</v>
      </c>
      <c r="AB3852" s="14" t="str">
        <f>VLOOKUP($U3852,look_up!$A$2:P3878,8,FALSE)</f>
        <v>Amphilepidida</v>
      </c>
      <c r="AC3852" s="14" t="str">
        <f>VLOOKUP($U3852,look_up!$A$2:Q3878,9,FALSE)</f>
        <v>Ophiotrichidae</v>
      </c>
      <c r="AD3852" s="14">
        <f>VLOOKUP($U3852,look_up!A$2:P3878,10,FALSE)</f>
        <v>244093</v>
      </c>
      <c r="AE3852" s="16">
        <v>0</v>
      </c>
      <c r="AF3852" s="24" t="s">
        <v>216</v>
      </c>
      <c r="AG3852">
        <v>40</v>
      </c>
      <c r="AH3852" s="16" t="s">
        <v>273</v>
      </c>
      <c r="AI3852" s="16" t="s">
        <v>234</v>
      </c>
      <c r="AJ3852" s="16" t="s">
        <v>214</v>
      </c>
      <c r="AK3852" s="16" t="s">
        <v>239</v>
      </c>
      <c r="AL3852" s="16">
        <v>0</v>
      </c>
    </row>
    <row r="3853" spans="1:38" x14ac:dyDescent="0.3">
      <c r="A3853" s="24" t="s">
        <v>0</v>
      </c>
      <c r="B3853" t="s">
        <v>311</v>
      </c>
      <c r="C3853" t="s">
        <v>290</v>
      </c>
      <c r="D3853">
        <v>-27.11862</v>
      </c>
      <c r="E3853">
        <v>-48.514699999999998</v>
      </c>
      <c r="F3853" s="24" t="s">
        <v>2</v>
      </c>
      <c r="G3853" s="24" t="s">
        <v>3</v>
      </c>
      <c r="H3853" s="25">
        <v>42389</v>
      </c>
      <c r="I3853" s="12" t="s">
        <v>248</v>
      </c>
      <c r="J3853" s="12" t="s">
        <v>270</v>
      </c>
      <c r="K3853" s="12" t="s">
        <v>292</v>
      </c>
      <c r="L3853" s="24" t="s">
        <v>96</v>
      </c>
      <c r="M3853" s="24" t="s">
        <v>272</v>
      </c>
      <c r="N3853" t="s">
        <v>85</v>
      </c>
      <c r="O3853" s="24">
        <v>3</v>
      </c>
      <c r="P3853">
        <v>5</v>
      </c>
      <c r="Q3853">
        <v>5</v>
      </c>
      <c r="R3853">
        <v>28</v>
      </c>
      <c r="S3853" s="24">
        <v>2.2000000000000002</v>
      </c>
      <c r="T3853" s="24">
        <v>2</v>
      </c>
      <c r="U3853" t="s">
        <v>196</v>
      </c>
      <c r="V3853" s="14" t="str">
        <f>VLOOKUP($U3853,look_up!$A$2:J3879,2,FALSE)</f>
        <v>Ofiuroide</v>
      </c>
      <c r="W3853" s="14" t="str">
        <f>VLOOKUP($U3853,look_up!$A$2:K3879,3,FALSE)</f>
        <v>Species</v>
      </c>
      <c r="X3853" s="14" t="str">
        <f>VLOOKUP($U3853,look_up!$A$2:L3879,4,FALSE)</f>
        <v>exotic_species</v>
      </c>
      <c r="Y3853" s="14" t="str">
        <f>VLOOKUP($U3853,look_up!A$2:K3879,5,FALSE)</f>
        <v>Animalia</v>
      </c>
      <c r="Z3853" s="14" t="str">
        <f>VLOOKUP($U3853,look_up!A$2:L3879,6,FALSE)</f>
        <v>Echinodermata</v>
      </c>
      <c r="AA3853" s="14" t="str">
        <f>VLOOKUP($U3853,look_up!A$2:M3879,7,FALSE)</f>
        <v>Ophiuroidea</v>
      </c>
      <c r="AB3853" s="14" t="str">
        <f>VLOOKUP($U3853,look_up!$A$2:P3879,8,FALSE)</f>
        <v>Amphilepidida</v>
      </c>
      <c r="AC3853" s="14" t="str">
        <f>VLOOKUP($U3853,look_up!$A$2:Q3879,9,FALSE)</f>
        <v>Ophiotrichidae</v>
      </c>
      <c r="AD3853" s="14">
        <f>VLOOKUP($U3853,look_up!A$2:P3879,10,FALSE)</f>
        <v>244093</v>
      </c>
      <c r="AE3853" s="16">
        <v>0</v>
      </c>
      <c r="AF3853" s="24" t="s">
        <v>216</v>
      </c>
      <c r="AG3853">
        <v>40</v>
      </c>
      <c r="AH3853" s="16" t="s">
        <v>273</v>
      </c>
      <c r="AI3853" s="16" t="s">
        <v>234</v>
      </c>
      <c r="AJ3853" s="16" t="s">
        <v>214</v>
      </c>
      <c r="AK3853" s="16" t="s">
        <v>239</v>
      </c>
      <c r="AL3853" s="16">
        <v>0</v>
      </c>
    </row>
    <row r="3854" spans="1:38" x14ac:dyDescent="0.3">
      <c r="A3854" s="24" t="s">
        <v>0</v>
      </c>
      <c r="B3854" t="s">
        <v>306</v>
      </c>
      <c r="C3854" t="s">
        <v>268</v>
      </c>
      <c r="D3854">
        <v>-27.609590000000001</v>
      </c>
      <c r="E3854">
        <v>-48.387419999999999</v>
      </c>
      <c r="F3854" s="24" t="s">
        <v>2</v>
      </c>
      <c r="G3854" s="24" t="s">
        <v>3</v>
      </c>
      <c r="H3854" s="25">
        <v>42033</v>
      </c>
      <c r="I3854" s="12" t="s">
        <v>269</v>
      </c>
      <c r="J3854" s="12" t="s">
        <v>270</v>
      </c>
      <c r="K3854" s="12" t="s">
        <v>271</v>
      </c>
      <c r="L3854" s="24" t="s">
        <v>96</v>
      </c>
      <c r="M3854" s="24" t="s">
        <v>272</v>
      </c>
      <c r="N3854" t="s">
        <v>85</v>
      </c>
      <c r="O3854" s="24">
        <v>1</v>
      </c>
      <c r="P3854">
        <v>5</v>
      </c>
      <c r="Q3854">
        <v>5</v>
      </c>
      <c r="R3854">
        <v>19</v>
      </c>
      <c r="S3854" s="24">
        <v>5</v>
      </c>
      <c r="T3854" s="24">
        <v>5.2</v>
      </c>
      <c r="U3854" t="s">
        <v>197</v>
      </c>
      <c r="V3854" s="14" t="str">
        <f>VLOOKUP($U3854,look_up!$A$2:J3880,2,FALSE)</f>
        <v>Anêmona</v>
      </c>
      <c r="W3854" s="14" t="str">
        <f>VLOOKUP($U3854,look_up!$A$2:K3880,3,FALSE)</f>
        <v>Species</v>
      </c>
      <c r="X3854" s="14" t="str">
        <f>VLOOKUP($U3854,look_up!$A$2:L3880,4,FALSE)</f>
        <v>exotic_species</v>
      </c>
      <c r="Y3854" s="14" t="str">
        <f>VLOOKUP($U3854,look_up!A$2:K3880,5,FALSE)</f>
        <v>Animalia</v>
      </c>
      <c r="Z3854" s="14" t="str">
        <f>VLOOKUP($U3854,look_up!A$2:L3880,6,FALSE)</f>
        <v>Cnidaria</v>
      </c>
      <c r="AA3854" s="14" t="str">
        <f>VLOOKUP($U3854,look_up!A$2:M3880,7,FALSE)</f>
        <v>Anthozoa</v>
      </c>
      <c r="AB3854" s="14" t="str">
        <f>VLOOKUP($U3854,look_up!$A$2:P3880,8,FALSE)</f>
        <v>Scleractinia</v>
      </c>
      <c r="AC3854" s="14" t="str">
        <f>VLOOKUP($U3854,look_up!$A$2:Q3880,9,FALSE)</f>
        <v>Dendrophylliidae</v>
      </c>
      <c r="AD3854" s="14">
        <f>VLOOKUP($U3854,look_up!A$2:P3880,10,FALSE)</f>
        <v>291251</v>
      </c>
      <c r="AE3854" s="16">
        <v>0</v>
      </c>
      <c r="AF3854" s="24" t="s">
        <v>216</v>
      </c>
      <c r="AG3854">
        <v>40</v>
      </c>
      <c r="AH3854" s="16" t="s">
        <v>273</v>
      </c>
      <c r="AI3854" s="16" t="s">
        <v>234</v>
      </c>
      <c r="AJ3854" s="16" t="s">
        <v>214</v>
      </c>
      <c r="AK3854" s="16" t="s">
        <v>240</v>
      </c>
      <c r="AL3854" s="16">
        <v>0</v>
      </c>
    </row>
    <row r="3855" spans="1:38" x14ac:dyDescent="0.3">
      <c r="A3855" s="24" t="s">
        <v>0</v>
      </c>
      <c r="B3855" t="s">
        <v>306</v>
      </c>
      <c r="C3855" t="s">
        <v>268</v>
      </c>
      <c r="D3855">
        <v>-27.609590000000001</v>
      </c>
      <c r="E3855">
        <v>-48.387419999999999</v>
      </c>
      <c r="F3855" s="24" t="s">
        <v>2</v>
      </c>
      <c r="G3855" s="24" t="s">
        <v>3</v>
      </c>
      <c r="H3855" s="25">
        <v>42033</v>
      </c>
      <c r="I3855" s="12" t="s">
        <v>269</v>
      </c>
      <c r="J3855" s="12" t="s">
        <v>270</v>
      </c>
      <c r="K3855" s="12" t="s">
        <v>271</v>
      </c>
      <c r="L3855" s="24" t="s">
        <v>96</v>
      </c>
      <c r="M3855" s="24" t="s">
        <v>272</v>
      </c>
      <c r="N3855" t="s">
        <v>85</v>
      </c>
      <c r="O3855" s="24">
        <v>2</v>
      </c>
      <c r="P3855">
        <v>5</v>
      </c>
      <c r="Q3855">
        <v>5</v>
      </c>
      <c r="R3855">
        <v>19</v>
      </c>
      <c r="S3855" s="24">
        <v>5</v>
      </c>
      <c r="T3855" s="24">
        <v>5.2</v>
      </c>
      <c r="U3855" t="s">
        <v>197</v>
      </c>
      <c r="V3855" s="14" t="str">
        <f>VLOOKUP($U3855,look_up!$A$2:J3881,2,FALSE)</f>
        <v>Anêmona</v>
      </c>
      <c r="W3855" s="14" t="str">
        <f>VLOOKUP($U3855,look_up!$A$2:K3881,3,FALSE)</f>
        <v>Species</v>
      </c>
      <c r="X3855" s="14" t="str">
        <f>VLOOKUP($U3855,look_up!$A$2:L3881,4,FALSE)</f>
        <v>exotic_species</v>
      </c>
      <c r="Y3855" s="14" t="str">
        <f>VLOOKUP($U3855,look_up!A$2:K3881,5,FALSE)</f>
        <v>Animalia</v>
      </c>
      <c r="Z3855" s="14" t="str">
        <f>VLOOKUP($U3855,look_up!A$2:L3881,6,FALSE)</f>
        <v>Cnidaria</v>
      </c>
      <c r="AA3855" s="14" t="str">
        <f>VLOOKUP($U3855,look_up!A$2:M3881,7,FALSE)</f>
        <v>Anthozoa</v>
      </c>
      <c r="AB3855" s="14" t="str">
        <f>VLOOKUP($U3855,look_up!$A$2:P3881,8,FALSE)</f>
        <v>Scleractinia</v>
      </c>
      <c r="AC3855" s="14" t="str">
        <f>VLOOKUP($U3855,look_up!$A$2:Q3881,9,FALSE)</f>
        <v>Dendrophylliidae</v>
      </c>
      <c r="AD3855" s="14">
        <f>VLOOKUP($U3855,look_up!A$2:P3881,10,FALSE)</f>
        <v>291251</v>
      </c>
      <c r="AE3855" s="16">
        <v>0</v>
      </c>
      <c r="AF3855" s="24" t="s">
        <v>216</v>
      </c>
      <c r="AG3855">
        <v>40</v>
      </c>
      <c r="AH3855" s="16" t="s">
        <v>273</v>
      </c>
      <c r="AI3855" s="16" t="s">
        <v>234</v>
      </c>
      <c r="AJ3855" s="16" t="s">
        <v>214</v>
      </c>
      <c r="AK3855" s="16" t="s">
        <v>240</v>
      </c>
      <c r="AL3855" s="16">
        <v>0</v>
      </c>
    </row>
    <row r="3856" spans="1:38" x14ac:dyDescent="0.3">
      <c r="A3856" s="24" t="s">
        <v>0</v>
      </c>
      <c r="B3856" t="s">
        <v>306</v>
      </c>
      <c r="C3856" t="s">
        <v>268</v>
      </c>
      <c r="D3856">
        <v>-27.609590000000001</v>
      </c>
      <c r="E3856">
        <v>-48.387419999999999</v>
      </c>
      <c r="F3856" s="24" t="s">
        <v>2</v>
      </c>
      <c r="G3856" s="24" t="s">
        <v>3</v>
      </c>
      <c r="H3856" s="25">
        <v>42033</v>
      </c>
      <c r="I3856" s="12" t="s">
        <v>269</v>
      </c>
      <c r="J3856" s="12" t="s">
        <v>270</v>
      </c>
      <c r="K3856" s="12" t="s">
        <v>271</v>
      </c>
      <c r="L3856" s="24" t="s">
        <v>96</v>
      </c>
      <c r="M3856" s="24" t="s">
        <v>272</v>
      </c>
      <c r="N3856" t="s">
        <v>85</v>
      </c>
      <c r="O3856" s="24">
        <v>3</v>
      </c>
      <c r="P3856">
        <v>5</v>
      </c>
      <c r="Q3856">
        <v>5</v>
      </c>
      <c r="R3856">
        <v>19</v>
      </c>
      <c r="S3856" s="24">
        <v>5</v>
      </c>
      <c r="T3856" s="24">
        <v>5.2</v>
      </c>
      <c r="U3856" t="s">
        <v>197</v>
      </c>
      <c r="V3856" s="14" t="str">
        <f>VLOOKUP($U3856,look_up!$A$2:J3882,2,FALSE)</f>
        <v>Anêmona</v>
      </c>
      <c r="W3856" s="14" t="str">
        <f>VLOOKUP($U3856,look_up!$A$2:K3882,3,FALSE)</f>
        <v>Species</v>
      </c>
      <c r="X3856" s="14" t="str">
        <f>VLOOKUP($U3856,look_up!$A$2:L3882,4,FALSE)</f>
        <v>exotic_species</v>
      </c>
      <c r="Y3856" s="14" t="str">
        <f>VLOOKUP($U3856,look_up!A$2:K3882,5,FALSE)</f>
        <v>Animalia</v>
      </c>
      <c r="Z3856" s="14" t="str">
        <f>VLOOKUP($U3856,look_up!A$2:L3882,6,FALSE)</f>
        <v>Cnidaria</v>
      </c>
      <c r="AA3856" s="14" t="str">
        <f>VLOOKUP($U3856,look_up!A$2:M3882,7,FALSE)</f>
        <v>Anthozoa</v>
      </c>
      <c r="AB3856" s="14" t="str">
        <f>VLOOKUP($U3856,look_up!$A$2:P3882,8,FALSE)</f>
        <v>Scleractinia</v>
      </c>
      <c r="AC3856" s="14" t="str">
        <f>VLOOKUP($U3856,look_up!$A$2:Q3882,9,FALSE)</f>
        <v>Dendrophylliidae</v>
      </c>
      <c r="AD3856" s="14">
        <f>VLOOKUP($U3856,look_up!A$2:P3882,10,FALSE)</f>
        <v>291251</v>
      </c>
      <c r="AE3856" s="16">
        <v>0</v>
      </c>
      <c r="AF3856" s="24" t="s">
        <v>216</v>
      </c>
      <c r="AG3856">
        <v>40</v>
      </c>
      <c r="AH3856" s="16" t="s">
        <v>273</v>
      </c>
      <c r="AI3856" s="16" t="s">
        <v>234</v>
      </c>
      <c r="AJ3856" s="16" t="s">
        <v>214</v>
      </c>
      <c r="AK3856" s="16" t="s">
        <v>240</v>
      </c>
      <c r="AL3856" s="16">
        <v>0</v>
      </c>
    </row>
    <row r="3857" spans="1:38" x14ac:dyDescent="0.3">
      <c r="A3857" s="24" t="s">
        <v>0</v>
      </c>
      <c r="B3857" t="s">
        <v>307</v>
      </c>
      <c r="C3857" t="s">
        <v>274</v>
      </c>
      <c r="D3857">
        <v>-27.488160000000001</v>
      </c>
      <c r="E3857">
        <v>-48.365229999999997</v>
      </c>
      <c r="F3857" s="24" t="s">
        <v>2</v>
      </c>
      <c r="G3857" s="24" t="s">
        <v>3</v>
      </c>
      <c r="H3857" s="25">
        <v>42038</v>
      </c>
      <c r="I3857" s="12" t="s">
        <v>100</v>
      </c>
      <c r="J3857" s="12" t="s">
        <v>245</v>
      </c>
      <c r="K3857" s="12" t="s">
        <v>271</v>
      </c>
      <c r="L3857" s="24" t="s">
        <v>96</v>
      </c>
      <c r="M3857" s="24" t="s">
        <v>272</v>
      </c>
      <c r="N3857" t="s">
        <v>85</v>
      </c>
      <c r="O3857" s="24">
        <v>1</v>
      </c>
      <c r="P3857">
        <v>5</v>
      </c>
      <c r="Q3857">
        <v>5</v>
      </c>
      <c r="R3857">
        <v>23</v>
      </c>
      <c r="S3857" s="24">
        <v>4.8</v>
      </c>
      <c r="T3857" s="24">
        <v>2.4</v>
      </c>
      <c r="U3857" t="s">
        <v>197</v>
      </c>
      <c r="V3857" s="14" t="str">
        <f>VLOOKUP($U3857,look_up!$A$2:J3883,2,FALSE)</f>
        <v>Anêmona</v>
      </c>
      <c r="W3857" s="14" t="str">
        <f>VLOOKUP($U3857,look_up!$A$2:K3883,3,FALSE)</f>
        <v>Species</v>
      </c>
      <c r="X3857" s="14" t="str">
        <f>VLOOKUP($U3857,look_up!$A$2:L3883,4,FALSE)</f>
        <v>exotic_species</v>
      </c>
      <c r="Y3857" s="14" t="str">
        <f>VLOOKUP($U3857,look_up!A$2:K3883,5,FALSE)</f>
        <v>Animalia</v>
      </c>
      <c r="Z3857" s="14" t="str">
        <f>VLOOKUP($U3857,look_up!A$2:L3883,6,FALSE)</f>
        <v>Cnidaria</v>
      </c>
      <c r="AA3857" s="14" t="str">
        <f>VLOOKUP($U3857,look_up!A$2:M3883,7,FALSE)</f>
        <v>Anthozoa</v>
      </c>
      <c r="AB3857" s="14" t="str">
        <f>VLOOKUP($U3857,look_up!$A$2:P3883,8,FALSE)</f>
        <v>Scleractinia</v>
      </c>
      <c r="AC3857" s="14" t="str">
        <f>VLOOKUP($U3857,look_up!$A$2:Q3883,9,FALSE)</f>
        <v>Dendrophylliidae</v>
      </c>
      <c r="AD3857" s="14">
        <f>VLOOKUP($U3857,look_up!A$2:P3883,10,FALSE)</f>
        <v>291251</v>
      </c>
      <c r="AE3857" s="16">
        <v>0</v>
      </c>
      <c r="AF3857" s="24" t="s">
        <v>216</v>
      </c>
      <c r="AG3857">
        <v>40</v>
      </c>
      <c r="AH3857" s="16" t="s">
        <v>273</v>
      </c>
      <c r="AI3857" s="16" t="s">
        <v>234</v>
      </c>
      <c r="AJ3857" s="16" t="s">
        <v>214</v>
      </c>
      <c r="AK3857" s="16" t="s">
        <v>240</v>
      </c>
      <c r="AL3857" s="16">
        <v>0</v>
      </c>
    </row>
    <row r="3858" spans="1:38" x14ac:dyDescent="0.3">
      <c r="A3858" s="24" t="s">
        <v>0</v>
      </c>
      <c r="B3858" t="s">
        <v>307</v>
      </c>
      <c r="C3858" t="s">
        <v>274</v>
      </c>
      <c r="D3858">
        <v>-27.488160000000001</v>
      </c>
      <c r="E3858">
        <v>-48.365229999999997</v>
      </c>
      <c r="F3858" s="24" t="s">
        <v>2</v>
      </c>
      <c r="G3858" s="24" t="s">
        <v>3</v>
      </c>
      <c r="H3858" s="25">
        <v>42038</v>
      </c>
      <c r="I3858" s="12" t="s">
        <v>100</v>
      </c>
      <c r="J3858" s="12" t="s">
        <v>245</v>
      </c>
      <c r="K3858" s="12" t="s">
        <v>271</v>
      </c>
      <c r="L3858" s="24" t="s">
        <v>96</v>
      </c>
      <c r="M3858" s="24" t="s">
        <v>272</v>
      </c>
      <c r="N3858" t="s">
        <v>85</v>
      </c>
      <c r="O3858" s="24">
        <v>2</v>
      </c>
      <c r="P3858">
        <v>5</v>
      </c>
      <c r="Q3858">
        <v>5</v>
      </c>
      <c r="R3858">
        <v>23</v>
      </c>
      <c r="S3858" s="24">
        <v>4.8</v>
      </c>
      <c r="T3858" s="24">
        <v>2.4</v>
      </c>
      <c r="U3858" t="s">
        <v>197</v>
      </c>
      <c r="V3858" s="14" t="str">
        <f>VLOOKUP($U3858,look_up!$A$2:J3884,2,FALSE)</f>
        <v>Anêmona</v>
      </c>
      <c r="W3858" s="14" t="str">
        <f>VLOOKUP($U3858,look_up!$A$2:K3884,3,FALSE)</f>
        <v>Species</v>
      </c>
      <c r="X3858" s="14" t="str">
        <f>VLOOKUP($U3858,look_up!$A$2:L3884,4,FALSE)</f>
        <v>exotic_species</v>
      </c>
      <c r="Y3858" s="14" t="str">
        <f>VLOOKUP($U3858,look_up!A$2:K3884,5,FALSE)</f>
        <v>Animalia</v>
      </c>
      <c r="Z3858" s="14" t="str">
        <f>VLOOKUP($U3858,look_up!A$2:L3884,6,FALSE)</f>
        <v>Cnidaria</v>
      </c>
      <c r="AA3858" s="14" t="str">
        <f>VLOOKUP($U3858,look_up!A$2:M3884,7,FALSE)</f>
        <v>Anthozoa</v>
      </c>
      <c r="AB3858" s="14" t="str">
        <f>VLOOKUP($U3858,look_up!$A$2:P3884,8,FALSE)</f>
        <v>Scleractinia</v>
      </c>
      <c r="AC3858" s="14" t="str">
        <f>VLOOKUP($U3858,look_up!$A$2:Q3884,9,FALSE)</f>
        <v>Dendrophylliidae</v>
      </c>
      <c r="AD3858" s="14">
        <f>VLOOKUP($U3858,look_up!A$2:P3884,10,FALSE)</f>
        <v>291251</v>
      </c>
      <c r="AE3858" s="16">
        <v>0</v>
      </c>
      <c r="AF3858" s="24" t="s">
        <v>216</v>
      </c>
      <c r="AG3858">
        <v>40</v>
      </c>
      <c r="AH3858" s="16" t="s">
        <v>273</v>
      </c>
      <c r="AI3858" s="16" t="s">
        <v>234</v>
      </c>
      <c r="AJ3858" s="16" t="s">
        <v>214</v>
      </c>
      <c r="AK3858" s="16" t="s">
        <v>240</v>
      </c>
      <c r="AL3858" s="16">
        <v>0</v>
      </c>
    </row>
    <row r="3859" spans="1:38" x14ac:dyDescent="0.3">
      <c r="A3859" s="24" t="s">
        <v>0</v>
      </c>
      <c r="B3859" t="s">
        <v>307</v>
      </c>
      <c r="C3859" t="s">
        <v>274</v>
      </c>
      <c r="D3859">
        <v>-27.488160000000001</v>
      </c>
      <c r="E3859">
        <v>-48.365229999999997</v>
      </c>
      <c r="F3859" s="24" t="s">
        <v>2</v>
      </c>
      <c r="G3859" s="24" t="s">
        <v>3</v>
      </c>
      <c r="H3859" s="25">
        <v>42038</v>
      </c>
      <c r="I3859" s="12" t="s">
        <v>100</v>
      </c>
      <c r="J3859" s="12" t="s">
        <v>245</v>
      </c>
      <c r="K3859" s="12" t="s">
        <v>271</v>
      </c>
      <c r="L3859" s="24" t="s">
        <v>96</v>
      </c>
      <c r="M3859" s="24" t="s">
        <v>272</v>
      </c>
      <c r="N3859" t="s">
        <v>85</v>
      </c>
      <c r="O3859" s="24">
        <v>3</v>
      </c>
      <c r="P3859">
        <v>5</v>
      </c>
      <c r="Q3859">
        <v>5</v>
      </c>
      <c r="R3859">
        <v>23</v>
      </c>
      <c r="S3859" s="24">
        <v>4.8</v>
      </c>
      <c r="T3859" s="24">
        <v>2.4</v>
      </c>
      <c r="U3859" t="s">
        <v>197</v>
      </c>
      <c r="V3859" s="14" t="str">
        <f>VLOOKUP($U3859,look_up!$A$2:J3885,2,FALSE)</f>
        <v>Anêmona</v>
      </c>
      <c r="W3859" s="14" t="str">
        <f>VLOOKUP($U3859,look_up!$A$2:K3885,3,FALSE)</f>
        <v>Species</v>
      </c>
      <c r="X3859" s="14" t="str">
        <f>VLOOKUP($U3859,look_up!$A$2:L3885,4,FALSE)</f>
        <v>exotic_species</v>
      </c>
      <c r="Y3859" s="14" t="str">
        <f>VLOOKUP($U3859,look_up!A$2:K3885,5,FALSE)</f>
        <v>Animalia</v>
      </c>
      <c r="Z3859" s="14" t="str">
        <f>VLOOKUP($U3859,look_up!A$2:L3885,6,FALSE)</f>
        <v>Cnidaria</v>
      </c>
      <c r="AA3859" s="14" t="str">
        <f>VLOOKUP($U3859,look_up!A$2:M3885,7,FALSE)</f>
        <v>Anthozoa</v>
      </c>
      <c r="AB3859" s="14" t="str">
        <f>VLOOKUP($U3859,look_up!$A$2:P3885,8,FALSE)</f>
        <v>Scleractinia</v>
      </c>
      <c r="AC3859" s="14" t="str">
        <f>VLOOKUP($U3859,look_up!$A$2:Q3885,9,FALSE)</f>
        <v>Dendrophylliidae</v>
      </c>
      <c r="AD3859" s="14">
        <f>VLOOKUP($U3859,look_up!A$2:P3885,10,FALSE)</f>
        <v>291251</v>
      </c>
      <c r="AE3859" s="16">
        <v>0</v>
      </c>
      <c r="AF3859" s="24" t="s">
        <v>216</v>
      </c>
      <c r="AG3859">
        <v>40</v>
      </c>
      <c r="AH3859" s="16" t="s">
        <v>273</v>
      </c>
      <c r="AI3859" s="16" t="s">
        <v>234</v>
      </c>
      <c r="AJ3859" s="16" t="s">
        <v>214</v>
      </c>
      <c r="AK3859" s="16" t="s">
        <v>240</v>
      </c>
      <c r="AL3859" s="16">
        <v>0</v>
      </c>
    </row>
    <row r="3860" spans="1:38" x14ac:dyDescent="0.3">
      <c r="A3860" s="24" t="s">
        <v>0</v>
      </c>
      <c r="B3860" t="s">
        <v>307</v>
      </c>
      <c r="C3860" t="s">
        <v>274</v>
      </c>
      <c r="D3860">
        <v>-27.488160000000001</v>
      </c>
      <c r="E3860">
        <v>-48.365229999999997</v>
      </c>
      <c r="F3860" s="24" t="s">
        <v>2</v>
      </c>
      <c r="G3860" s="24" t="s">
        <v>3</v>
      </c>
      <c r="H3860" s="25">
        <v>42038</v>
      </c>
      <c r="I3860" s="12" t="s">
        <v>100</v>
      </c>
      <c r="J3860" s="12" t="s">
        <v>245</v>
      </c>
      <c r="K3860" s="12" t="s">
        <v>271</v>
      </c>
      <c r="L3860" s="24" t="s">
        <v>96</v>
      </c>
      <c r="M3860" s="24" t="s">
        <v>272</v>
      </c>
      <c r="N3860" t="s">
        <v>85</v>
      </c>
      <c r="O3860" s="24">
        <v>2</v>
      </c>
      <c r="P3860">
        <v>10</v>
      </c>
      <c r="Q3860">
        <v>10</v>
      </c>
      <c r="R3860">
        <v>19</v>
      </c>
      <c r="S3860" s="24">
        <v>4.8</v>
      </c>
      <c r="T3860" s="24">
        <v>2.4</v>
      </c>
      <c r="U3860" t="s">
        <v>197</v>
      </c>
      <c r="V3860" s="14" t="str">
        <f>VLOOKUP($U3860,look_up!$A$2:J3886,2,FALSE)</f>
        <v>Anêmona</v>
      </c>
      <c r="W3860" s="14" t="str">
        <f>VLOOKUP($U3860,look_up!$A$2:K3886,3,FALSE)</f>
        <v>Species</v>
      </c>
      <c r="X3860" s="14" t="str">
        <f>VLOOKUP($U3860,look_up!$A$2:L3886,4,FALSE)</f>
        <v>exotic_species</v>
      </c>
      <c r="Y3860" s="14" t="str">
        <f>VLOOKUP($U3860,look_up!A$2:K3886,5,FALSE)</f>
        <v>Animalia</v>
      </c>
      <c r="Z3860" s="14" t="str">
        <f>VLOOKUP($U3860,look_up!A$2:L3886,6,FALSE)</f>
        <v>Cnidaria</v>
      </c>
      <c r="AA3860" s="14" t="str">
        <f>VLOOKUP($U3860,look_up!A$2:M3886,7,FALSE)</f>
        <v>Anthozoa</v>
      </c>
      <c r="AB3860" s="14" t="str">
        <f>VLOOKUP($U3860,look_up!$A$2:P3886,8,FALSE)</f>
        <v>Scleractinia</v>
      </c>
      <c r="AC3860" s="14" t="str">
        <f>VLOOKUP($U3860,look_up!$A$2:Q3886,9,FALSE)</f>
        <v>Dendrophylliidae</v>
      </c>
      <c r="AD3860" s="14">
        <f>VLOOKUP($U3860,look_up!A$2:P3886,10,FALSE)</f>
        <v>291251</v>
      </c>
      <c r="AE3860" s="16">
        <v>0</v>
      </c>
      <c r="AF3860" s="24" t="s">
        <v>216</v>
      </c>
      <c r="AG3860">
        <v>40</v>
      </c>
      <c r="AH3860" s="16" t="s">
        <v>273</v>
      </c>
      <c r="AI3860" s="16" t="s">
        <v>234</v>
      </c>
      <c r="AJ3860" s="16" t="s">
        <v>214</v>
      </c>
      <c r="AK3860" s="16" t="s">
        <v>240</v>
      </c>
      <c r="AL3860" s="16">
        <v>0</v>
      </c>
    </row>
    <row r="3861" spans="1:38" x14ac:dyDescent="0.3">
      <c r="A3861" s="24" t="s">
        <v>0</v>
      </c>
      <c r="B3861" t="s">
        <v>307</v>
      </c>
      <c r="C3861" t="s">
        <v>274</v>
      </c>
      <c r="D3861">
        <v>-27.488160000000001</v>
      </c>
      <c r="E3861">
        <v>-48.365229999999997</v>
      </c>
      <c r="F3861" s="24" t="s">
        <v>2</v>
      </c>
      <c r="G3861" s="24" t="s">
        <v>3</v>
      </c>
      <c r="H3861" s="25">
        <v>42038</v>
      </c>
      <c r="I3861" s="12" t="s">
        <v>100</v>
      </c>
      <c r="J3861" s="12" t="s">
        <v>245</v>
      </c>
      <c r="K3861" s="12" t="s">
        <v>271</v>
      </c>
      <c r="L3861" s="24" t="s">
        <v>96</v>
      </c>
      <c r="M3861" s="24" t="s">
        <v>272</v>
      </c>
      <c r="N3861" t="s">
        <v>85</v>
      </c>
      <c r="O3861" s="24">
        <v>3</v>
      </c>
      <c r="P3861">
        <v>10</v>
      </c>
      <c r="Q3861">
        <v>10</v>
      </c>
      <c r="R3861">
        <v>19</v>
      </c>
      <c r="S3861" s="24">
        <v>4.8</v>
      </c>
      <c r="T3861" s="24">
        <v>2.4</v>
      </c>
      <c r="U3861" t="s">
        <v>197</v>
      </c>
      <c r="V3861" s="14" t="str">
        <f>VLOOKUP($U3861,look_up!$A$2:J3887,2,FALSE)</f>
        <v>Anêmona</v>
      </c>
      <c r="W3861" s="14" t="str">
        <f>VLOOKUP($U3861,look_up!$A$2:K3887,3,FALSE)</f>
        <v>Species</v>
      </c>
      <c r="X3861" s="14" t="str">
        <f>VLOOKUP($U3861,look_up!$A$2:L3887,4,FALSE)</f>
        <v>exotic_species</v>
      </c>
      <c r="Y3861" s="14" t="str">
        <f>VLOOKUP($U3861,look_up!A$2:K3887,5,FALSE)</f>
        <v>Animalia</v>
      </c>
      <c r="Z3861" s="14" t="str">
        <f>VLOOKUP($U3861,look_up!A$2:L3887,6,FALSE)</f>
        <v>Cnidaria</v>
      </c>
      <c r="AA3861" s="14" t="str">
        <f>VLOOKUP($U3861,look_up!A$2:M3887,7,FALSE)</f>
        <v>Anthozoa</v>
      </c>
      <c r="AB3861" s="14" t="str">
        <f>VLOOKUP($U3861,look_up!$A$2:P3887,8,FALSE)</f>
        <v>Scleractinia</v>
      </c>
      <c r="AC3861" s="14" t="str">
        <f>VLOOKUP($U3861,look_up!$A$2:Q3887,9,FALSE)</f>
        <v>Dendrophylliidae</v>
      </c>
      <c r="AD3861" s="14">
        <f>VLOOKUP($U3861,look_up!A$2:P3887,10,FALSE)</f>
        <v>291251</v>
      </c>
      <c r="AE3861" s="16">
        <v>0</v>
      </c>
      <c r="AF3861" s="24" t="s">
        <v>216</v>
      </c>
      <c r="AG3861">
        <v>40</v>
      </c>
      <c r="AH3861" s="16" t="s">
        <v>273</v>
      </c>
      <c r="AI3861" s="16" t="s">
        <v>234</v>
      </c>
      <c r="AJ3861" s="16" t="s">
        <v>214</v>
      </c>
      <c r="AK3861" s="16" t="s">
        <v>240</v>
      </c>
      <c r="AL3861" s="16">
        <v>0</v>
      </c>
    </row>
    <row r="3862" spans="1:38" x14ac:dyDescent="0.3">
      <c r="A3862" s="24" t="s">
        <v>0</v>
      </c>
      <c r="B3862" t="s">
        <v>244</v>
      </c>
      <c r="C3862" t="s">
        <v>275</v>
      </c>
      <c r="D3862">
        <v>-27.2837</v>
      </c>
      <c r="E3862">
        <v>-48.37368</v>
      </c>
      <c r="F3862" s="24" t="s">
        <v>2</v>
      </c>
      <c r="G3862" s="24" t="s">
        <v>3</v>
      </c>
      <c r="H3862" s="25">
        <v>42045</v>
      </c>
      <c r="I3862" s="12" t="s">
        <v>276</v>
      </c>
      <c r="J3862" s="12" t="s">
        <v>245</v>
      </c>
      <c r="K3862" s="12" t="s">
        <v>271</v>
      </c>
      <c r="L3862" s="24" t="s">
        <v>96</v>
      </c>
      <c r="M3862" s="24" t="s">
        <v>272</v>
      </c>
      <c r="N3862" t="s">
        <v>85</v>
      </c>
      <c r="O3862" s="24">
        <v>1</v>
      </c>
      <c r="P3862">
        <v>5</v>
      </c>
      <c r="Q3862">
        <v>5</v>
      </c>
      <c r="R3862">
        <v>27</v>
      </c>
      <c r="S3862" s="24">
        <v>8.8000000000000007</v>
      </c>
      <c r="T3862" s="24">
        <v>9.3000000000000007</v>
      </c>
      <c r="U3862" t="s">
        <v>197</v>
      </c>
      <c r="V3862" s="14" t="str">
        <f>VLOOKUP($U3862,look_up!$A$2:J3888,2,FALSE)</f>
        <v>Anêmona</v>
      </c>
      <c r="W3862" s="14" t="str">
        <f>VLOOKUP($U3862,look_up!$A$2:K3888,3,FALSE)</f>
        <v>Species</v>
      </c>
      <c r="X3862" s="14" t="str">
        <f>VLOOKUP($U3862,look_up!$A$2:L3888,4,FALSE)</f>
        <v>exotic_species</v>
      </c>
      <c r="Y3862" s="14" t="str">
        <f>VLOOKUP($U3862,look_up!A$2:K3888,5,FALSE)</f>
        <v>Animalia</v>
      </c>
      <c r="Z3862" s="14" t="str">
        <f>VLOOKUP($U3862,look_up!A$2:L3888,6,FALSE)</f>
        <v>Cnidaria</v>
      </c>
      <c r="AA3862" s="14" t="str">
        <f>VLOOKUP($U3862,look_up!A$2:M3888,7,FALSE)</f>
        <v>Anthozoa</v>
      </c>
      <c r="AB3862" s="14" t="str">
        <f>VLOOKUP($U3862,look_up!$A$2:P3888,8,FALSE)</f>
        <v>Scleractinia</v>
      </c>
      <c r="AC3862" s="14" t="str">
        <f>VLOOKUP($U3862,look_up!$A$2:Q3888,9,FALSE)</f>
        <v>Dendrophylliidae</v>
      </c>
      <c r="AD3862" s="14">
        <f>VLOOKUP($U3862,look_up!A$2:P3888,10,FALSE)</f>
        <v>291251</v>
      </c>
      <c r="AE3862" s="16">
        <v>0</v>
      </c>
      <c r="AF3862" s="24" t="s">
        <v>216</v>
      </c>
      <c r="AG3862">
        <v>40</v>
      </c>
      <c r="AH3862" s="16" t="s">
        <v>273</v>
      </c>
      <c r="AI3862" s="16" t="s">
        <v>234</v>
      </c>
      <c r="AJ3862" s="16" t="s">
        <v>214</v>
      </c>
      <c r="AK3862" s="16" t="s">
        <v>240</v>
      </c>
      <c r="AL3862" s="16">
        <v>0</v>
      </c>
    </row>
    <row r="3863" spans="1:38" x14ac:dyDescent="0.3">
      <c r="A3863" s="24" t="s">
        <v>0</v>
      </c>
      <c r="B3863" t="s">
        <v>244</v>
      </c>
      <c r="C3863" t="s">
        <v>275</v>
      </c>
      <c r="D3863">
        <v>-27.2837</v>
      </c>
      <c r="E3863">
        <v>-48.37368</v>
      </c>
      <c r="F3863" s="24" t="s">
        <v>2</v>
      </c>
      <c r="G3863" s="24" t="s">
        <v>3</v>
      </c>
      <c r="H3863" s="25">
        <v>42045</v>
      </c>
      <c r="I3863" s="12" t="s">
        <v>276</v>
      </c>
      <c r="J3863" s="12" t="s">
        <v>245</v>
      </c>
      <c r="K3863" s="12" t="s">
        <v>271</v>
      </c>
      <c r="L3863" s="24" t="s">
        <v>96</v>
      </c>
      <c r="M3863" s="24" t="s">
        <v>272</v>
      </c>
      <c r="N3863" t="s">
        <v>85</v>
      </c>
      <c r="O3863" s="24">
        <v>2</v>
      </c>
      <c r="P3863">
        <v>5</v>
      </c>
      <c r="Q3863">
        <v>5</v>
      </c>
      <c r="R3863">
        <v>27</v>
      </c>
      <c r="S3863" s="24">
        <v>8.8000000000000007</v>
      </c>
      <c r="T3863" s="24">
        <v>9.3000000000000007</v>
      </c>
      <c r="U3863" t="s">
        <v>197</v>
      </c>
      <c r="V3863" s="14" t="str">
        <f>VLOOKUP($U3863,look_up!$A$2:J3889,2,FALSE)</f>
        <v>Anêmona</v>
      </c>
      <c r="W3863" s="14" t="str">
        <f>VLOOKUP($U3863,look_up!$A$2:K3889,3,FALSE)</f>
        <v>Species</v>
      </c>
      <c r="X3863" s="14" t="str">
        <f>VLOOKUP($U3863,look_up!$A$2:L3889,4,FALSE)</f>
        <v>exotic_species</v>
      </c>
      <c r="Y3863" s="14" t="str">
        <f>VLOOKUP($U3863,look_up!A$2:K3889,5,FALSE)</f>
        <v>Animalia</v>
      </c>
      <c r="Z3863" s="14" t="str">
        <f>VLOOKUP($U3863,look_up!A$2:L3889,6,FALSE)</f>
        <v>Cnidaria</v>
      </c>
      <c r="AA3863" s="14" t="str">
        <f>VLOOKUP($U3863,look_up!A$2:M3889,7,FALSE)</f>
        <v>Anthozoa</v>
      </c>
      <c r="AB3863" s="14" t="str">
        <f>VLOOKUP($U3863,look_up!$A$2:P3889,8,FALSE)</f>
        <v>Scleractinia</v>
      </c>
      <c r="AC3863" s="14" t="str">
        <f>VLOOKUP($U3863,look_up!$A$2:Q3889,9,FALSE)</f>
        <v>Dendrophylliidae</v>
      </c>
      <c r="AD3863" s="14">
        <f>VLOOKUP($U3863,look_up!A$2:P3889,10,FALSE)</f>
        <v>291251</v>
      </c>
      <c r="AE3863" s="16">
        <v>0</v>
      </c>
      <c r="AF3863" s="24" t="s">
        <v>216</v>
      </c>
      <c r="AG3863">
        <v>40</v>
      </c>
      <c r="AH3863" s="16" t="s">
        <v>273</v>
      </c>
      <c r="AI3863" s="16" t="s">
        <v>234</v>
      </c>
      <c r="AJ3863" s="16" t="s">
        <v>214</v>
      </c>
      <c r="AK3863" s="16" t="s">
        <v>240</v>
      </c>
      <c r="AL3863" s="16">
        <v>0</v>
      </c>
    </row>
    <row r="3864" spans="1:38" x14ac:dyDescent="0.3">
      <c r="A3864" s="24" t="s">
        <v>0</v>
      </c>
      <c r="B3864" t="s">
        <v>244</v>
      </c>
      <c r="C3864" t="s">
        <v>275</v>
      </c>
      <c r="D3864">
        <v>-27.2837</v>
      </c>
      <c r="E3864">
        <v>-48.37368</v>
      </c>
      <c r="F3864" s="24" t="s">
        <v>2</v>
      </c>
      <c r="G3864" s="24" t="s">
        <v>3</v>
      </c>
      <c r="H3864" s="25">
        <v>42045</v>
      </c>
      <c r="I3864" s="12" t="s">
        <v>276</v>
      </c>
      <c r="J3864" s="12" t="s">
        <v>245</v>
      </c>
      <c r="K3864" s="12" t="s">
        <v>271</v>
      </c>
      <c r="L3864" s="24" t="s">
        <v>96</v>
      </c>
      <c r="M3864" s="24" t="s">
        <v>272</v>
      </c>
      <c r="N3864" t="s">
        <v>85</v>
      </c>
      <c r="O3864" s="24">
        <v>3</v>
      </c>
      <c r="P3864">
        <v>5</v>
      </c>
      <c r="Q3864">
        <v>5</v>
      </c>
      <c r="R3864">
        <v>27</v>
      </c>
      <c r="S3864" s="24">
        <v>8.8000000000000007</v>
      </c>
      <c r="T3864" s="24">
        <v>9.3000000000000007</v>
      </c>
      <c r="U3864" t="s">
        <v>197</v>
      </c>
      <c r="V3864" s="14" t="str">
        <f>VLOOKUP($U3864,look_up!$A$2:J3890,2,FALSE)</f>
        <v>Anêmona</v>
      </c>
      <c r="W3864" s="14" t="str">
        <f>VLOOKUP($U3864,look_up!$A$2:K3890,3,FALSE)</f>
        <v>Species</v>
      </c>
      <c r="X3864" s="14" t="str">
        <f>VLOOKUP($U3864,look_up!$A$2:L3890,4,FALSE)</f>
        <v>exotic_species</v>
      </c>
      <c r="Y3864" s="14" t="str">
        <f>VLOOKUP($U3864,look_up!A$2:K3890,5,FALSE)</f>
        <v>Animalia</v>
      </c>
      <c r="Z3864" s="14" t="str">
        <f>VLOOKUP($U3864,look_up!A$2:L3890,6,FALSE)</f>
        <v>Cnidaria</v>
      </c>
      <c r="AA3864" s="14" t="str">
        <f>VLOOKUP($U3864,look_up!A$2:M3890,7,FALSE)</f>
        <v>Anthozoa</v>
      </c>
      <c r="AB3864" s="14" t="str">
        <f>VLOOKUP($U3864,look_up!$A$2:P3890,8,FALSE)</f>
        <v>Scleractinia</v>
      </c>
      <c r="AC3864" s="14" t="str">
        <f>VLOOKUP($U3864,look_up!$A$2:Q3890,9,FALSE)</f>
        <v>Dendrophylliidae</v>
      </c>
      <c r="AD3864" s="14">
        <f>VLOOKUP($U3864,look_up!A$2:P3890,10,FALSE)</f>
        <v>291251</v>
      </c>
      <c r="AE3864" s="16">
        <v>0</v>
      </c>
      <c r="AF3864" s="24" t="s">
        <v>216</v>
      </c>
      <c r="AG3864">
        <v>40</v>
      </c>
      <c r="AH3864" s="16" t="s">
        <v>273</v>
      </c>
      <c r="AI3864" s="16" t="s">
        <v>234</v>
      </c>
      <c r="AJ3864" s="16" t="s">
        <v>214</v>
      </c>
      <c r="AK3864" s="16" t="s">
        <v>240</v>
      </c>
      <c r="AL3864" s="16">
        <v>0</v>
      </c>
    </row>
    <row r="3865" spans="1:38" x14ac:dyDescent="0.3">
      <c r="A3865" s="24" t="s">
        <v>0</v>
      </c>
      <c r="B3865" t="s">
        <v>244</v>
      </c>
      <c r="C3865" t="s">
        <v>275</v>
      </c>
      <c r="D3865">
        <v>-27.2837</v>
      </c>
      <c r="E3865">
        <v>-48.37368</v>
      </c>
      <c r="F3865" s="24" t="s">
        <v>2</v>
      </c>
      <c r="G3865" s="24" t="s">
        <v>3</v>
      </c>
      <c r="H3865" s="25">
        <v>42045</v>
      </c>
      <c r="I3865" s="12" t="s">
        <v>276</v>
      </c>
      <c r="J3865" s="12" t="s">
        <v>245</v>
      </c>
      <c r="K3865" s="12" t="s">
        <v>271</v>
      </c>
      <c r="L3865" s="24" t="s">
        <v>96</v>
      </c>
      <c r="M3865" s="24" t="s">
        <v>272</v>
      </c>
      <c r="N3865" t="s">
        <v>85</v>
      </c>
      <c r="O3865" s="24">
        <v>1</v>
      </c>
      <c r="P3865">
        <v>10</v>
      </c>
      <c r="Q3865">
        <v>10</v>
      </c>
      <c r="R3865">
        <v>27</v>
      </c>
      <c r="S3865" s="24">
        <v>8.8000000000000007</v>
      </c>
      <c r="T3865" s="24">
        <v>10.4</v>
      </c>
      <c r="U3865" t="s">
        <v>197</v>
      </c>
      <c r="V3865" s="14" t="str">
        <f>VLOOKUP($U3865,look_up!$A$2:J3891,2,FALSE)</f>
        <v>Anêmona</v>
      </c>
      <c r="W3865" s="14" t="str">
        <f>VLOOKUP($U3865,look_up!$A$2:K3891,3,FALSE)</f>
        <v>Species</v>
      </c>
      <c r="X3865" s="14" t="str">
        <f>VLOOKUP($U3865,look_up!$A$2:L3891,4,FALSE)</f>
        <v>exotic_species</v>
      </c>
      <c r="Y3865" s="14" t="str">
        <f>VLOOKUP($U3865,look_up!A$2:K3891,5,FALSE)</f>
        <v>Animalia</v>
      </c>
      <c r="Z3865" s="14" t="str">
        <f>VLOOKUP($U3865,look_up!A$2:L3891,6,FALSE)</f>
        <v>Cnidaria</v>
      </c>
      <c r="AA3865" s="14" t="str">
        <f>VLOOKUP($U3865,look_up!A$2:M3891,7,FALSE)</f>
        <v>Anthozoa</v>
      </c>
      <c r="AB3865" s="14" t="str">
        <f>VLOOKUP($U3865,look_up!$A$2:P3891,8,FALSE)</f>
        <v>Scleractinia</v>
      </c>
      <c r="AC3865" s="14" t="str">
        <f>VLOOKUP($U3865,look_up!$A$2:Q3891,9,FALSE)</f>
        <v>Dendrophylliidae</v>
      </c>
      <c r="AD3865" s="14">
        <f>VLOOKUP($U3865,look_up!A$2:P3891,10,FALSE)</f>
        <v>291251</v>
      </c>
      <c r="AE3865" s="16">
        <v>0</v>
      </c>
      <c r="AF3865" s="24" t="s">
        <v>216</v>
      </c>
      <c r="AG3865">
        <v>40</v>
      </c>
      <c r="AH3865" s="16" t="s">
        <v>273</v>
      </c>
      <c r="AI3865" s="16" t="s">
        <v>234</v>
      </c>
      <c r="AJ3865" s="16" t="s">
        <v>214</v>
      </c>
      <c r="AK3865" s="16" t="s">
        <v>240</v>
      </c>
      <c r="AL3865" s="16">
        <v>0</v>
      </c>
    </row>
    <row r="3866" spans="1:38" x14ac:dyDescent="0.3">
      <c r="A3866" s="24" t="s">
        <v>0</v>
      </c>
      <c r="B3866" t="s">
        <v>244</v>
      </c>
      <c r="C3866" t="s">
        <v>275</v>
      </c>
      <c r="D3866">
        <v>-27.2837</v>
      </c>
      <c r="E3866">
        <v>-48.37368</v>
      </c>
      <c r="F3866" s="24" t="s">
        <v>2</v>
      </c>
      <c r="G3866" s="24" t="s">
        <v>3</v>
      </c>
      <c r="H3866" s="25">
        <v>42045</v>
      </c>
      <c r="I3866" s="12" t="s">
        <v>276</v>
      </c>
      <c r="J3866" s="12" t="s">
        <v>245</v>
      </c>
      <c r="K3866" s="12" t="s">
        <v>271</v>
      </c>
      <c r="L3866" s="24" t="s">
        <v>96</v>
      </c>
      <c r="M3866" s="24" t="s">
        <v>272</v>
      </c>
      <c r="N3866" t="s">
        <v>85</v>
      </c>
      <c r="O3866" s="24">
        <v>2</v>
      </c>
      <c r="P3866">
        <v>10</v>
      </c>
      <c r="Q3866">
        <v>10</v>
      </c>
      <c r="R3866">
        <v>27</v>
      </c>
      <c r="S3866" s="24">
        <v>8.8000000000000007</v>
      </c>
      <c r="T3866" s="24">
        <v>10.4</v>
      </c>
      <c r="U3866" t="s">
        <v>197</v>
      </c>
      <c r="V3866" s="14" t="str">
        <f>VLOOKUP($U3866,look_up!$A$2:J3892,2,FALSE)</f>
        <v>Anêmona</v>
      </c>
      <c r="W3866" s="14" t="str">
        <f>VLOOKUP($U3866,look_up!$A$2:K3892,3,FALSE)</f>
        <v>Species</v>
      </c>
      <c r="X3866" s="14" t="str">
        <f>VLOOKUP($U3866,look_up!$A$2:L3892,4,FALSE)</f>
        <v>exotic_species</v>
      </c>
      <c r="Y3866" s="14" t="str">
        <f>VLOOKUP($U3866,look_up!A$2:K3892,5,FALSE)</f>
        <v>Animalia</v>
      </c>
      <c r="Z3866" s="14" t="str">
        <f>VLOOKUP($U3866,look_up!A$2:L3892,6,FALSE)</f>
        <v>Cnidaria</v>
      </c>
      <c r="AA3866" s="14" t="str">
        <f>VLOOKUP($U3866,look_up!A$2:M3892,7,FALSE)</f>
        <v>Anthozoa</v>
      </c>
      <c r="AB3866" s="14" t="str">
        <f>VLOOKUP($U3866,look_up!$A$2:P3892,8,FALSE)</f>
        <v>Scleractinia</v>
      </c>
      <c r="AC3866" s="14" t="str">
        <f>VLOOKUP($U3866,look_up!$A$2:Q3892,9,FALSE)</f>
        <v>Dendrophylliidae</v>
      </c>
      <c r="AD3866" s="14">
        <f>VLOOKUP($U3866,look_up!A$2:P3892,10,FALSE)</f>
        <v>291251</v>
      </c>
      <c r="AE3866" s="16">
        <v>0</v>
      </c>
      <c r="AF3866" s="24" t="s">
        <v>216</v>
      </c>
      <c r="AG3866">
        <v>40</v>
      </c>
      <c r="AH3866" s="16" t="s">
        <v>273</v>
      </c>
      <c r="AI3866" s="16" t="s">
        <v>234</v>
      </c>
      <c r="AJ3866" s="16" t="s">
        <v>214</v>
      </c>
      <c r="AK3866" s="16" t="s">
        <v>240</v>
      </c>
      <c r="AL3866" s="16">
        <v>0</v>
      </c>
    </row>
    <row r="3867" spans="1:38" x14ac:dyDescent="0.3">
      <c r="A3867" s="24" t="s">
        <v>0</v>
      </c>
      <c r="B3867" t="s">
        <v>244</v>
      </c>
      <c r="C3867" t="s">
        <v>275</v>
      </c>
      <c r="D3867">
        <v>-27.2837</v>
      </c>
      <c r="E3867">
        <v>-48.37368</v>
      </c>
      <c r="F3867" s="24" t="s">
        <v>2</v>
      </c>
      <c r="G3867" s="24" t="s">
        <v>3</v>
      </c>
      <c r="H3867" s="25">
        <v>42045</v>
      </c>
      <c r="I3867" s="12" t="s">
        <v>276</v>
      </c>
      <c r="J3867" s="12" t="s">
        <v>245</v>
      </c>
      <c r="K3867" s="12" t="s">
        <v>271</v>
      </c>
      <c r="L3867" s="24" t="s">
        <v>96</v>
      </c>
      <c r="M3867" s="24" t="s">
        <v>272</v>
      </c>
      <c r="N3867" t="s">
        <v>85</v>
      </c>
      <c r="O3867" s="24">
        <v>3</v>
      </c>
      <c r="P3867">
        <v>10</v>
      </c>
      <c r="Q3867">
        <v>10</v>
      </c>
      <c r="R3867">
        <v>27</v>
      </c>
      <c r="S3867" s="24">
        <v>8.8000000000000007</v>
      </c>
      <c r="T3867" s="24">
        <v>10.4</v>
      </c>
      <c r="U3867" t="s">
        <v>197</v>
      </c>
      <c r="V3867" s="14" t="str">
        <f>VLOOKUP($U3867,look_up!$A$2:J3893,2,FALSE)</f>
        <v>Anêmona</v>
      </c>
      <c r="W3867" s="14" t="str">
        <f>VLOOKUP($U3867,look_up!$A$2:K3893,3,FALSE)</f>
        <v>Species</v>
      </c>
      <c r="X3867" s="14" t="str">
        <f>VLOOKUP($U3867,look_up!$A$2:L3893,4,FALSE)</f>
        <v>exotic_species</v>
      </c>
      <c r="Y3867" s="14" t="str">
        <f>VLOOKUP($U3867,look_up!A$2:K3893,5,FALSE)</f>
        <v>Animalia</v>
      </c>
      <c r="Z3867" s="14" t="str">
        <f>VLOOKUP($U3867,look_up!A$2:L3893,6,FALSE)</f>
        <v>Cnidaria</v>
      </c>
      <c r="AA3867" s="14" t="str">
        <f>VLOOKUP($U3867,look_up!A$2:M3893,7,FALSE)</f>
        <v>Anthozoa</v>
      </c>
      <c r="AB3867" s="14" t="str">
        <f>VLOOKUP($U3867,look_up!$A$2:P3893,8,FALSE)</f>
        <v>Scleractinia</v>
      </c>
      <c r="AC3867" s="14" t="str">
        <f>VLOOKUP($U3867,look_up!$A$2:Q3893,9,FALSE)</f>
        <v>Dendrophylliidae</v>
      </c>
      <c r="AD3867" s="14">
        <f>VLOOKUP($U3867,look_up!A$2:P3893,10,FALSE)</f>
        <v>291251</v>
      </c>
      <c r="AE3867" s="16">
        <v>0</v>
      </c>
      <c r="AF3867" s="24" t="s">
        <v>216</v>
      </c>
      <c r="AG3867">
        <v>40</v>
      </c>
      <c r="AH3867" s="16" t="s">
        <v>273</v>
      </c>
      <c r="AI3867" s="16" t="s">
        <v>234</v>
      </c>
      <c r="AJ3867" s="16" t="s">
        <v>214</v>
      </c>
      <c r="AK3867" s="16" t="s">
        <v>240</v>
      </c>
      <c r="AL3867" s="16">
        <v>0</v>
      </c>
    </row>
    <row r="3868" spans="1:38" x14ac:dyDescent="0.3">
      <c r="A3868" s="24" t="s">
        <v>0</v>
      </c>
      <c r="B3868" t="s">
        <v>266</v>
      </c>
      <c r="C3868" t="s">
        <v>277</v>
      </c>
      <c r="D3868">
        <v>-27.296009999999999</v>
      </c>
      <c r="E3868">
        <v>-48.36168</v>
      </c>
      <c r="F3868" s="24" t="s">
        <v>2</v>
      </c>
      <c r="G3868" s="24" t="s">
        <v>3</v>
      </c>
      <c r="H3868" s="25">
        <v>42047</v>
      </c>
      <c r="I3868" s="12" t="s">
        <v>278</v>
      </c>
      <c r="J3868" s="12" t="s">
        <v>245</v>
      </c>
      <c r="K3868" s="12" t="s">
        <v>271</v>
      </c>
      <c r="L3868" s="24" t="s">
        <v>96</v>
      </c>
      <c r="M3868" s="24" t="s">
        <v>272</v>
      </c>
      <c r="N3868" t="s">
        <v>85</v>
      </c>
      <c r="O3868" s="24">
        <v>1</v>
      </c>
      <c r="P3868">
        <v>5</v>
      </c>
      <c r="Q3868">
        <v>5</v>
      </c>
      <c r="R3868">
        <v>23</v>
      </c>
      <c r="S3868" s="24">
        <v>5.8</v>
      </c>
      <c r="T3868" s="24">
        <v>8.1999999999999993</v>
      </c>
      <c r="U3868" t="s">
        <v>197</v>
      </c>
      <c r="V3868" s="14" t="str">
        <f>VLOOKUP($U3868,look_up!$A$2:J3894,2,FALSE)</f>
        <v>Anêmona</v>
      </c>
      <c r="W3868" s="14" t="str">
        <f>VLOOKUP($U3868,look_up!$A$2:K3894,3,FALSE)</f>
        <v>Species</v>
      </c>
      <c r="X3868" s="14" t="str">
        <f>VLOOKUP($U3868,look_up!$A$2:L3894,4,FALSE)</f>
        <v>exotic_species</v>
      </c>
      <c r="Y3868" s="14" t="str">
        <f>VLOOKUP($U3868,look_up!A$2:K3894,5,FALSE)</f>
        <v>Animalia</v>
      </c>
      <c r="Z3868" s="14" t="str">
        <f>VLOOKUP($U3868,look_up!A$2:L3894,6,FALSE)</f>
        <v>Cnidaria</v>
      </c>
      <c r="AA3868" s="14" t="str">
        <f>VLOOKUP($U3868,look_up!A$2:M3894,7,FALSE)</f>
        <v>Anthozoa</v>
      </c>
      <c r="AB3868" s="14" t="str">
        <f>VLOOKUP($U3868,look_up!$A$2:P3894,8,FALSE)</f>
        <v>Scleractinia</v>
      </c>
      <c r="AC3868" s="14" t="str">
        <f>VLOOKUP($U3868,look_up!$A$2:Q3894,9,FALSE)</f>
        <v>Dendrophylliidae</v>
      </c>
      <c r="AD3868" s="14">
        <f>VLOOKUP($U3868,look_up!A$2:P3894,10,FALSE)</f>
        <v>291251</v>
      </c>
      <c r="AE3868" s="16">
        <v>0</v>
      </c>
      <c r="AF3868" s="24" t="s">
        <v>216</v>
      </c>
      <c r="AG3868">
        <v>40</v>
      </c>
      <c r="AH3868" s="16" t="s">
        <v>273</v>
      </c>
      <c r="AI3868" s="16" t="s">
        <v>234</v>
      </c>
      <c r="AJ3868" s="16" t="s">
        <v>214</v>
      </c>
      <c r="AK3868" s="16" t="s">
        <v>240</v>
      </c>
      <c r="AL3868" s="16">
        <v>0</v>
      </c>
    </row>
    <row r="3869" spans="1:38" x14ac:dyDescent="0.3">
      <c r="A3869" s="24" t="s">
        <v>0</v>
      </c>
      <c r="B3869" t="s">
        <v>266</v>
      </c>
      <c r="C3869" t="s">
        <v>277</v>
      </c>
      <c r="D3869">
        <v>-27.296009999999999</v>
      </c>
      <c r="E3869">
        <v>-48.36168</v>
      </c>
      <c r="F3869" s="24" t="s">
        <v>2</v>
      </c>
      <c r="G3869" s="24" t="s">
        <v>3</v>
      </c>
      <c r="H3869" s="25">
        <v>42047</v>
      </c>
      <c r="I3869" s="12" t="s">
        <v>278</v>
      </c>
      <c r="J3869" s="12" t="s">
        <v>245</v>
      </c>
      <c r="K3869" s="12" t="s">
        <v>271</v>
      </c>
      <c r="L3869" s="24" t="s">
        <v>96</v>
      </c>
      <c r="M3869" s="24" t="s">
        <v>272</v>
      </c>
      <c r="N3869" t="s">
        <v>85</v>
      </c>
      <c r="O3869" s="24">
        <v>2</v>
      </c>
      <c r="P3869">
        <v>5</v>
      </c>
      <c r="Q3869">
        <v>5</v>
      </c>
      <c r="R3869">
        <v>23</v>
      </c>
      <c r="S3869" s="24">
        <v>5.8</v>
      </c>
      <c r="T3869" s="24">
        <v>8.1999999999999993</v>
      </c>
      <c r="U3869" t="s">
        <v>197</v>
      </c>
      <c r="V3869" s="14" t="str">
        <f>VLOOKUP($U3869,look_up!$A$2:J3895,2,FALSE)</f>
        <v>Anêmona</v>
      </c>
      <c r="W3869" s="14" t="str">
        <f>VLOOKUP($U3869,look_up!$A$2:K3895,3,FALSE)</f>
        <v>Species</v>
      </c>
      <c r="X3869" s="14" t="str">
        <f>VLOOKUP($U3869,look_up!$A$2:L3895,4,FALSE)</f>
        <v>exotic_species</v>
      </c>
      <c r="Y3869" s="14" t="str">
        <f>VLOOKUP($U3869,look_up!A$2:K3895,5,FALSE)</f>
        <v>Animalia</v>
      </c>
      <c r="Z3869" s="14" t="str">
        <f>VLOOKUP($U3869,look_up!A$2:L3895,6,FALSE)</f>
        <v>Cnidaria</v>
      </c>
      <c r="AA3869" s="14" t="str">
        <f>VLOOKUP($U3869,look_up!A$2:M3895,7,FALSE)</f>
        <v>Anthozoa</v>
      </c>
      <c r="AB3869" s="14" t="str">
        <f>VLOOKUP($U3869,look_up!$A$2:P3895,8,FALSE)</f>
        <v>Scleractinia</v>
      </c>
      <c r="AC3869" s="14" t="str">
        <f>VLOOKUP($U3869,look_up!$A$2:Q3895,9,FALSE)</f>
        <v>Dendrophylliidae</v>
      </c>
      <c r="AD3869" s="14">
        <f>VLOOKUP($U3869,look_up!A$2:P3895,10,FALSE)</f>
        <v>291251</v>
      </c>
      <c r="AE3869" s="16">
        <v>0</v>
      </c>
      <c r="AF3869" s="24" t="s">
        <v>216</v>
      </c>
      <c r="AG3869">
        <v>40</v>
      </c>
      <c r="AH3869" s="16" t="s">
        <v>273</v>
      </c>
      <c r="AI3869" s="16" t="s">
        <v>234</v>
      </c>
      <c r="AJ3869" s="16" t="s">
        <v>214</v>
      </c>
      <c r="AK3869" s="16" t="s">
        <v>240</v>
      </c>
      <c r="AL3869" s="16">
        <v>0</v>
      </c>
    </row>
    <row r="3870" spans="1:38" x14ac:dyDescent="0.3">
      <c r="A3870" s="24" t="s">
        <v>0</v>
      </c>
      <c r="B3870" t="s">
        <v>266</v>
      </c>
      <c r="C3870" t="s">
        <v>277</v>
      </c>
      <c r="D3870">
        <v>-27.296009999999999</v>
      </c>
      <c r="E3870">
        <v>-48.36168</v>
      </c>
      <c r="F3870" s="24" t="s">
        <v>2</v>
      </c>
      <c r="G3870" s="24" t="s">
        <v>3</v>
      </c>
      <c r="H3870" s="25">
        <v>42047</v>
      </c>
      <c r="I3870" s="12" t="s">
        <v>278</v>
      </c>
      <c r="J3870" s="12" t="s">
        <v>245</v>
      </c>
      <c r="K3870" s="12" t="s">
        <v>271</v>
      </c>
      <c r="L3870" s="24" t="s">
        <v>96</v>
      </c>
      <c r="M3870" s="24" t="s">
        <v>272</v>
      </c>
      <c r="N3870" t="s">
        <v>85</v>
      </c>
      <c r="O3870" s="24">
        <v>3</v>
      </c>
      <c r="P3870">
        <v>5</v>
      </c>
      <c r="Q3870">
        <v>5</v>
      </c>
      <c r="R3870">
        <v>23</v>
      </c>
      <c r="S3870" s="24">
        <v>5.8</v>
      </c>
      <c r="T3870" s="24">
        <v>8.1999999999999993</v>
      </c>
      <c r="U3870" t="s">
        <v>197</v>
      </c>
      <c r="V3870" s="14" t="str">
        <f>VLOOKUP($U3870,look_up!$A$2:J3896,2,FALSE)</f>
        <v>Anêmona</v>
      </c>
      <c r="W3870" s="14" t="str">
        <f>VLOOKUP($U3870,look_up!$A$2:K3896,3,FALSE)</f>
        <v>Species</v>
      </c>
      <c r="X3870" s="14" t="str">
        <f>VLOOKUP($U3870,look_up!$A$2:L3896,4,FALSE)</f>
        <v>exotic_species</v>
      </c>
      <c r="Y3870" s="14" t="str">
        <f>VLOOKUP($U3870,look_up!A$2:K3896,5,FALSE)</f>
        <v>Animalia</v>
      </c>
      <c r="Z3870" s="14" t="str">
        <f>VLOOKUP($U3870,look_up!A$2:L3896,6,FALSE)</f>
        <v>Cnidaria</v>
      </c>
      <c r="AA3870" s="14" t="str">
        <f>VLOOKUP($U3870,look_up!A$2:M3896,7,FALSE)</f>
        <v>Anthozoa</v>
      </c>
      <c r="AB3870" s="14" t="str">
        <f>VLOOKUP($U3870,look_up!$A$2:P3896,8,FALSE)</f>
        <v>Scleractinia</v>
      </c>
      <c r="AC3870" s="14" t="str">
        <f>VLOOKUP($U3870,look_up!$A$2:Q3896,9,FALSE)</f>
        <v>Dendrophylliidae</v>
      </c>
      <c r="AD3870" s="14">
        <f>VLOOKUP($U3870,look_up!A$2:P3896,10,FALSE)</f>
        <v>291251</v>
      </c>
      <c r="AE3870" s="16">
        <v>0</v>
      </c>
      <c r="AF3870" s="24" t="s">
        <v>216</v>
      </c>
      <c r="AG3870">
        <v>40</v>
      </c>
      <c r="AH3870" s="16" t="s">
        <v>273</v>
      </c>
      <c r="AI3870" s="16" t="s">
        <v>234</v>
      </c>
      <c r="AJ3870" s="16" t="s">
        <v>214</v>
      </c>
      <c r="AK3870" s="16" t="s">
        <v>240</v>
      </c>
      <c r="AL3870" s="16">
        <v>0</v>
      </c>
    </row>
    <row r="3871" spans="1:38" x14ac:dyDescent="0.3">
      <c r="A3871" s="24" t="s">
        <v>0</v>
      </c>
      <c r="B3871" t="s">
        <v>266</v>
      </c>
      <c r="C3871" t="s">
        <v>277</v>
      </c>
      <c r="D3871">
        <v>-27.296009999999999</v>
      </c>
      <c r="E3871">
        <v>-48.36168</v>
      </c>
      <c r="F3871" s="24" t="s">
        <v>2</v>
      </c>
      <c r="G3871" s="24" t="s">
        <v>3</v>
      </c>
      <c r="H3871" s="25">
        <v>42047</v>
      </c>
      <c r="I3871" s="12" t="s">
        <v>278</v>
      </c>
      <c r="J3871" s="12" t="s">
        <v>245</v>
      </c>
      <c r="K3871" s="12" t="s">
        <v>271</v>
      </c>
      <c r="L3871" s="24" t="s">
        <v>96</v>
      </c>
      <c r="M3871" s="24" t="s">
        <v>272</v>
      </c>
      <c r="N3871" t="s">
        <v>85</v>
      </c>
      <c r="O3871" s="24">
        <v>1</v>
      </c>
      <c r="P3871">
        <v>10</v>
      </c>
      <c r="Q3871">
        <v>10</v>
      </c>
      <c r="R3871">
        <v>18</v>
      </c>
      <c r="S3871" s="24">
        <v>5.8</v>
      </c>
      <c r="T3871" s="24">
        <v>7.9</v>
      </c>
      <c r="U3871" t="s">
        <v>197</v>
      </c>
      <c r="V3871" s="14" t="str">
        <f>VLOOKUP($U3871,look_up!$A$2:J3897,2,FALSE)</f>
        <v>Anêmona</v>
      </c>
      <c r="W3871" s="14" t="str">
        <f>VLOOKUP($U3871,look_up!$A$2:K3897,3,FALSE)</f>
        <v>Species</v>
      </c>
      <c r="X3871" s="14" t="str">
        <f>VLOOKUP($U3871,look_up!$A$2:L3897,4,FALSE)</f>
        <v>exotic_species</v>
      </c>
      <c r="Y3871" s="14" t="str">
        <f>VLOOKUP($U3871,look_up!A$2:K3897,5,FALSE)</f>
        <v>Animalia</v>
      </c>
      <c r="Z3871" s="14" t="str">
        <f>VLOOKUP($U3871,look_up!A$2:L3897,6,FALSE)</f>
        <v>Cnidaria</v>
      </c>
      <c r="AA3871" s="14" t="str">
        <f>VLOOKUP($U3871,look_up!A$2:M3897,7,FALSE)</f>
        <v>Anthozoa</v>
      </c>
      <c r="AB3871" s="14" t="str">
        <f>VLOOKUP($U3871,look_up!$A$2:P3897,8,FALSE)</f>
        <v>Scleractinia</v>
      </c>
      <c r="AC3871" s="14" t="str">
        <f>VLOOKUP($U3871,look_up!$A$2:Q3897,9,FALSE)</f>
        <v>Dendrophylliidae</v>
      </c>
      <c r="AD3871" s="14">
        <f>VLOOKUP($U3871,look_up!A$2:P3897,10,FALSE)</f>
        <v>291251</v>
      </c>
      <c r="AE3871" s="16">
        <v>0</v>
      </c>
      <c r="AF3871" s="24" t="s">
        <v>216</v>
      </c>
      <c r="AG3871">
        <v>40</v>
      </c>
      <c r="AH3871" s="16" t="s">
        <v>273</v>
      </c>
      <c r="AI3871" s="16" t="s">
        <v>234</v>
      </c>
      <c r="AJ3871" s="16" t="s">
        <v>214</v>
      </c>
      <c r="AK3871" s="16" t="s">
        <v>240</v>
      </c>
      <c r="AL3871" s="16">
        <v>0</v>
      </c>
    </row>
    <row r="3872" spans="1:38" x14ac:dyDescent="0.3">
      <c r="A3872" s="24" t="s">
        <v>0</v>
      </c>
      <c r="B3872" t="s">
        <v>266</v>
      </c>
      <c r="C3872" t="s">
        <v>277</v>
      </c>
      <c r="D3872">
        <v>-27.296009999999999</v>
      </c>
      <c r="E3872">
        <v>-48.36168</v>
      </c>
      <c r="F3872" s="24" t="s">
        <v>2</v>
      </c>
      <c r="G3872" s="24" t="s">
        <v>3</v>
      </c>
      <c r="H3872" s="25">
        <v>42047</v>
      </c>
      <c r="I3872" s="12" t="s">
        <v>278</v>
      </c>
      <c r="J3872" s="12" t="s">
        <v>245</v>
      </c>
      <c r="K3872" s="12" t="s">
        <v>271</v>
      </c>
      <c r="L3872" s="24" t="s">
        <v>96</v>
      </c>
      <c r="M3872" s="24" t="s">
        <v>272</v>
      </c>
      <c r="N3872" t="s">
        <v>85</v>
      </c>
      <c r="O3872" s="24">
        <v>2</v>
      </c>
      <c r="P3872">
        <v>10</v>
      </c>
      <c r="Q3872">
        <v>10</v>
      </c>
      <c r="R3872">
        <v>18</v>
      </c>
      <c r="S3872" s="24">
        <v>5.8</v>
      </c>
      <c r="T3872" s="24">
        <v>7.9</v>
      </c>
      <c r="U3872" t="s">
        <v>197</v>
      </c>
      <c r="V3872" s="14" t="str">
        <f>VLOOKUP($U3872,look_up!$A$2:J3898,2,FALSE)</f>
        <v>Anêmona</v>
      </c>
      <c r="W3872" s="14" t="str">
        <f>VLOOKUP($U3872,look_up!$A$2:K3898,3,FALSE)</f>
        <v>Species</v>
      </c>
      <c r="X3872" s="14" t="str">
        <f>VLOOKUP($U3872,look_up!$A$2:L3898,4,FALSE)</f>
        <v>exotic_species</v>
      </c>
      <c r="Y3872" s="14" t="str">
        <f>VLOOKUP($U3872,look_up!A$2:K3898,5,FALSE)</f>
        <v>Animalia</v>
      </c>
      <c r="Z3872" s="14" t="str">
        <f>VLOOKUP($U3872,look_up!A$2:L3898,6,FALSE)</f>
        <v>Cnidaria</v>
      </c>
      <c r="AA3872" s="14" t="str">
        <f>VLOOKUP($U3872,look_up!A$2:M3898,7,FALSE)</f>
        <v>Anthozoa</v>
      </c>
      <c r="AB3872" s="14" t="str">
        <f>VLOOKUP($U3872,look_up!$A$2:P3898,8,FALSE)</f>
        <v>Scleractinia</v>
      </c>
      <c r="AC3872" s="14" t="str">
        <f>VLOOKUP($U3872,look_up!$A$2:Q3898,9,FALSE)</f>
        <v>Dendrophylliidae</v>
      </c>
      <c r="AD3872" s="14">
        <f>VLOOKUP($U3872,look_up!A$2:P3898,10,FALSE)</f>
        <v>291251</v>
      </c>
      <c r="AE3872" s="16">
        <v>0</v>
      </c>
      <c r="AF3872" s="24" t="s">
        <v>216</v>
      </c>
      <c r="AG3872">
        <v>40</v>
      </c>
      <c r="AH3872" s="16" t="s">
        <v>273</v>
      </c>
      <c r="AI3872" s="16" t="s">
        <v>234</v>
      </c>
      <c r="AJ3872" s="16" t="s">
        <v>214</v>
      </c>
      <c r="AK3872" s="16" t="s">
        <v>240</v>
      </c>
      <c r="AL3872" s="16">
        <v>0</v>
      </c>
    </row>
    <row r="3873" spans="1:38" x14ac:dyDescent="0.3">
      <c r="A3873" s="24" t="s">
        <v>0</v>
      </c>
      <c r="B3873" t="s">
        <v>266</v>
      </c>
      <c r="C3873" t="s">
        <v>277</v>
      </c>
      <c r="D3873">
        <v>-27.296009999999999</v>
      </c>
      <c r="E3873">
        <v>-48.36168</v>
      </c>
      <c r="F3873" s="24" t="s">
        <v>2</v>
      </c>
      <c r="G3873" s="24" t="s">
        <v>3</v>
      </c>
      <c r="H3873" s="25">
        <v>42047</v>
      </c>
      <c r="I3873" s="12" t="s">
        <v>278</v>
      </c>
      <c r="J3873" s="12" t="s">
        <v>245</v>
      </c>
      <c r="K3873" s="12" t="s">
        <v>271</v>
      </c>
      <c r="L3873" s="24" t="s">
        <v>96</v>
      </c>
      <c r="M3873" s="24" t="s">
        <v>272</v>
      </c>
      <c r="N3873" t="s">
        <v>85</v>
      </c>
      <c r="O3873" s="24">
        <v>3</v>
      </c>
      <c r="P3873">
        <v>10</v>
      </c>
      <c r="Q3873">
        <v>10</v>
      </c>
      <c r="R3873">
        <v>18</v>
      </c>
      <c r="S3873" s="24">
        <v>5.8</v>
      </c>
      <c r="T3873" s="24">
        <v>7.9</v>
      </c>
      <c r="U3873" t="s">
        <v>197</v>
      </c>
      <c r="V3873" s="14" t="str">
        <f>VLOOKUP($U3873,look_up!$A$2:J3899,2,FALSE)</f>
        <v>Anêmona</v>
      </c>
      <c r="W3873" s="14" t="str">
        <f>VLOOKUP($U3873,look_up!$A$2:K3899,3,FALSE)</f>
        <v>Species</v>
      </c>
      <c r="X3873" s="14" t="str">
        <f>VLOOKUP($U3873,look_up!$A$2:L3899,4,FALSE)</f>
        <v>exotic_species</v>
      </c>
      <c r="Y3873" s="14" t="str">
        <f>VLOOKUP($U3873,look_up!A$2:K3899,5,FALSE)</f>
        <v>Animalia</v>
      </c>
      <c r="Z3873" s="14" t="str">
        <f>VLOOKUP($U3873,look_up!A$2:L3899,6,FALSE)</f>
        <v>Cnidaria</v>
      </c>
      <c r="AA3873" s="14" t="str">
        <f>VLOOKUP($U3873,look_up!A$2:M3899,7,FALSE)</f>
        <v>Anthozoa</v>
      </c>
      <c r="AB3873" s="14" t="str">
        <f>VLOOKUP($U3873,look_up!$A$2:P3899,8,FALSE)</f>
        <v>Scleractinia</v>
      </c>
      <c r="AC3873" s="14" t="str">
        <f>VLOOKUP($U3873,look_up!$A$2:Q3899,9,FALSE)</f>
        <v>Dendrophylliidae</v>
      </c>
      <c r="AD3873" s="14">
        <f>VLOOKUP($U3873,look_up!A$2:P3899,10,FALSE)</f>
        <v>291251</v>
      </c>
      <c r="AE3873" s="16">
        <v>0</v>
      </c>
      <c r="AF3873" s="24" t="s">
        <v>216</v>
      </c>
      <c r="AG3873">
        <v>40</v>
      </c>
      <c r="AH3873" s="16" t="s">
        <v>273</v>
      </c>
      <c r="AI3873" s="16" t="s">
        <v>234</v>
      </c>
      <c r="AJ3873" s="16" t="s">
        <v>214</v>
      </c>
      <c r="AK3873" s="16" t="s">
        <v>240</v>
      </c>
      <c r="AL3873" s="16">
        <v>0</v>
      </c>
    </row>
    <row r="3874" spans="1:38" x14ac:dyDescent="0.3">
      <c r="A3874" s="24" t="s">
        <v>0</v>
      </c>
      <c r="B3874" t="s">
        <v>1</v>
      </c>
      <c r="C3874" t="s">
        <v>279</v>
      </c>
      <c r="D3874">
        <v>-27.271709999999999</v>
      </c>
      <c r="E3874">
        <v>-48.331710000000001</v>
      </c>
      <c r="F3874" s="24" t="s">
        <v>2</v>
      </c>
      <c r="G3874" s="24" t="s">
        <v>3</v>
      </c>
      <c r="H3874" s="25">
        <v>42039</v>
      </c>
      <c r="I3874" s="12" t="s">
        <v>280</v>
      </c>
      <c r="J3874" s="12" t="s">
        <v>245</v>
      </c>
      <c r="K3874" s="12" t="s">
        <v>271</v>
      </c>
      <c r="L3874" s="24" t="s">
        <v>96</v>
      </c>
      <c r="M3874" s="24" t="s">
        <v>313</v>
      </c>
      <c r="N3874" t="s">
        <v>85</v>
      </c>
      <c r="O3874" s="24">
        <v>1</v>
      </c>
      <c r="P3874">
        <v>5</v>
      </c>
      <c r="Q3874">
        <v>5</v>
      </c>
      <c r="R3874">
        <v>27</v>
      </c>
      <c r="S3874" s="24">
        <v>20</v>
      </c>
      <c r="T3874" s="24">
        <v>20</v>
      </c>
      <c r="U3874" t="s">
        <v>197</v>
      </c>
      <c r="V3874" s="14" t="str">
        <f>VLOOKUP($U3874,look_up!$A$2:J3900,2,FALSE)</f>
        <v>Anêmona</v>
      </c>
      <c r="W3874" s="14" t="str">
        <f>VLOOKUP($U3874,look_up!$A$2:K3900,3,FALSE)</f>
        <v>Species</v>
      </c>
      <c r="X3874" s="14" t="str">
        <f>VLOOKUP($U3874,look_up!$A$2:L3900,4,FALSE)</f>
        <v>exotic_species</v>
      </c>
      <c r="Y3874" s="14" t="str">
        <f>VLOOKUP($U3874,look_up!A$2:K3900,5,FALSE)</f>
        <v>Animalia</v>
      </c>
      <c r="Z3874" s="14" t="str">
        <f>VLOOKUP($U3874,look_up!A$2:L3900,6,FALSE)</f>
        <v>Cnidaria</v>
      </c>
      <c r="AA3874" s="14" t="str">
        <f>VLOOKUP($U3874,look_up!A$2:M3900,7,FALSE)</f>
        <v>Anthozoa</v>
      </c>
      <c r="AB3874" s="14" t="str">
        <f>VLOOKUP($U3874,look_up!$A$2:P3900,8,FALSE)</f>
        <v>Scleractinia</v>
      </c>
      <c r="AC3874" s="14" t="str">
        <f>VLOOKUP($U3874,look_up!$A$2:Q3900,9,FALSE)</f>
        <v>Dendrophylliidae</v>
      </c>
      <c r="AD3874" s="14">
        <f>VLOOKUP($U3874,look_up!A$2:P3900,10,FALSE)</f>
        <v>291251</v>
      </c>
      <c r="AE3874" s="16">
        <v>0</v>
      </c>
      <c r="AF3874" s="24" t="s">
        <v>216</v>
      </c>
      <c r="AG3874">
        <v>40</v>
      </c>
      <c r="AH3874" s="16" t="s">
        <v>273</v>
      </c>
      <c r="AI3874" s="16" t="s">
        <v>234</v>
      </c>
      <c r="AJ3874" s="16" t="s">
        <v>214</v>
      </c>
      <c r="AK3874" s="16" t="s">
        <v>240</v>
      </c>
      <c r="AL3874" s="16">
        <v>0</v>
      </c>
    </row>
    <row r="3875" spans="1:38" x14ac:dyDescent="0.3">
      <c r="A3875" s="24" t="s">
        <v>0</v>
      </c>
      <c r="B3875" t="s">
        <v>1</v>
      </c>
      <c r="C3875" t="s">
        <v>279</v>
      </c>
      <c r="D3875">
        <v>-27.271709999999999</v>
      </c>
      <c r="E3875">
        <v>-48.331710000000001</v>
      </c>
      <c r="F3875" s="24" t="s">
        <v>2</v>
      </c>
      <c r="G3875" s="24" t="s">
        <v>3</v>
      </c>
      <c r="H3875" s="25">
        <v>42039</v>
      </c>
      <c r="I3875" s="12" t="s">
        <v>280</v>
      </c>
      <c r="J3875" s="12" t="s">
        <v>245</v>
      </c>
      <c r="K3875" s="12" t="s">
        <v>271</v>
      </c>
      <c r="L3875" s="24" t="s">
        <v>96</v>
      </c>
      <c r="M3875" s="24" t="s">
        <v>313</v>
      </c>
      <c r="N3875" t="s">
        <v>85</v>
      </c>
      <c r="O3875" s="24">
        <v>2</v>
      </c>
      <c r="P3875">
        <v>5</v>
      </c>
      <c r="Q3875">
        <v>5</v>
      </c>
      <c r="R3875">
        <v>27</v>
      </c>
      <c r="S3875" s="24">
        <v>20</v>
      </c>
      <c r="T3875" s="24">
        <v>20</v>
      </c>
      <c r="U3875" t="s">
        <v>197</v>
      </c>
      <c r="V3875" s="14" t="str">
        <f>VLOOKUP($U3875,look_up!$A$2:J3901,2,FALSE)</f>
        <v>Anêmona</v>
      </c>
      <c r="W3875" s="14" t="str">
        <f>VLOOKUP($U3875,look_up!$A$2:K3901,3,FALSE)</f>
        <v>Species</v>
      </c>
      <c r="X3875" s="14" t="str">
        <f>VLOOKUP($U3875,look_up!$A$2:L3901,4,FALSE)</f>
        <v>exotic_species</v>
      </c>
      <c r="Y3875" s="14" t="str">
        <f>VLOOKUP($U3875,look_up!A$2:K3901,5,FALSE)</f>
        <v>Animalia</v>
      </c>
      <c r="Z3875" s="14" t="str">
        <f>VLOOKUP($U3875,look_up!A$2:L3901,6,FALSE)</f>
        <v>Cnidaria</v>
      </c>
      <c r="AA3875" s="14" t="str">
        <f>VLOOKUP($U3875,look_up!A$2:M3901,7,FALSE)</f>
        <v>Anthozoa</v>
      </c>
      <c r="AB3875" s="14" t="str">
        <f>VLOOKUP($U3875,look_up!$A$2:P3901,8,FALSE)</f>
        <v>Scleractinia</v>
      </c>
      <c r="AC3875" s="14" t="str">
        <f>VLOOKUP($U3875,look_up!$A$2:Q3901,9,FALSE)</f>
        <v>Dendrophylliidae</v>
      </c>
      <c r="AD3875" s="14">
        <f>VLOOKUP($U3875,look_up!A$2:P3901,10,FALSE)</f>
        <v>291251</v>
      </c>
      <c r="AE3875" s="16">
        <v>0</v>
      </c>
      <c r="AF3875" s="24" t="s">
        <v>216</v>
      </c>
      <c r="AG3875">
        <v>40</v>
      </c>
      <c r="AH3875" s="16" t="s">
        <v>273</v>
      </c>
      <c r="AI3875" s="16" t="s">
        <v>234</v>
      </c>
      <c r="AJ3875" s="16" t="s">
        <v>214</v>
      </c>
      <c r="AK3875" s="16" t="s">
        <v>240</v>
      </c>
      <c r="AL3875" s="16">
        <v>0</v>
      </c>
    </row>
    <row r="3876" spans="1:38" x14ac:dyDescent="0.3">
      <c r="A3876" s="24" t="s">
        <v>0</v>
      </c>
      <c r="B3876" t="s">
        <v>1</v>
      </c>
      <c r="C3876" t="s">
        <v>279</v>
      </c>
      <c r="D3876">
        <v>-27.271709999999999</v>
      </c>
      <c r="E3876">
        <v>-48.331710000000001</v>
      </c>
      <c r="F3876" s="24" t="s">
        <v>2</v>
      </c>
      <c r="G3876" s="24" t="s">
        <v>3</v>
      </c>
      <c r="H3876" s="25">
        <v>42039</v>
      </c>
      <c r="I3876" s="12" t="s">
        <v>280</v>
      </c>
      <c r="J3876" s="12" t="s">
        <v>245</v>
      </c>
      <c r="K3876" s="12" t="s">
        <v>271</v>
      </c>
      <c r="L3876" s="24" t="s">
        <v>96</v>
      </c>
      <c r="M3876" s="24" t="s">
        <v>313</v>
      </c>
      <c r="N3876" t="s">
        <v>85</v>
      </c>
      <c r="O3876" s="24">
        <v>3</v>
      </c>
      <c r="P3876">
        <v>5</v>
      </c>
      <c r="Q3876">
        <v>5</v>
      </c>
      <c r="R3876">
        <v>27</v>
      </c>
      <c r="S3876" s="24">
        <v>20</v>
      </c>
      <c r="T3876" s="24">
        <v>20</v>
      </c>
      <c r="U3876" t="s">
        <v>197</v>
      </c>
      <c r="V3876" s="14" t="str">
        <f>VLOOKUP($U3876,look_up!$A$2:J3902,2,FALSE)</f>
        <v>Anêmona</v>
      </c>
      <c r="W3876" s="14" t="str">
        <f>VLOOKUP($U3876,look_up!$A$2:K3902,3,FALSE)</f>
        <v>Species</v>
      </c>
      <c r="X3876" s="14" t="str">
        <f>VLOOKUP($U3876,look_up!$A$2:L3902,4,FALSE)</f>
        <v>exotic_species</v>
      </c>
      <c r="Y3876" s="14" t="str">
        <f>VLOOKUP($U3876,look_up!A$2:K3902,5,FALSE)</f>
        <v>Animalia</v>
      </c>
      <c r="Z3876" s="14" t="str">
        <f>VLOOKUP($U3876,look_up!A$2:L3902,6,FALSE)</f>
        <v>Cnidaria</v>
      </c>
      <c r="AA3876" s="14" t="str">
        <f>VLOOKUP($U3876,look_up!A$2:M3902,7,FALSE)</f>
        <v>Anthozoa</v>
      </c>
      <c r="AB3876" s="14" t="str">
        <f>VLOOKUP($U3876,look_up!$A$2:P3902,8,FALSE)</f>
        <v>Scleractinia</v>
      </c>
      <c r="AC3876" s="14" t="str">
        <f>VLOOKUP($U3876,look_up!$A$2:Q3902,9,FALSE)</f>
        <v>Dendrophylliidae</v>
      </c>
      <c r="AD3876" s="14">
        <f>VLOOKUP($U3876,look_up!A$2:P3902,10,FALSE)</f>
        <v>291251</v>
      </c>
      <c r="AE3876" s="16">
        <v>0</v>
      </c>
      <c r="AF3876" s="24" t="s">
        <v>216</v>
      </c>
      <c r="AG3876">
        <v>40</v>
      </c>
      <c r="AH3876" s="16" t="s">
        <v>273</v>
      </c>
      <c r="AI3876" s="16" t="s">
        <v>234</v>
      </c>
      <c r="AJ3876" s="16" t="s">
        <v>214</v>
      </c>
      <c r="AK3876" s="16" t="s">
        <v>240</v>
      </c>
      <c r="AL3876" s="16">
        <v>0</v>
      </c>
    </row>
    <row r="3877" spans="1:38" x14ac:dyDescent="0.3">
      <c r="A3877" s="24" t="s">
        <v>0</v>
      </c>
      <c r="B3877" t="s">
        <v>1</v>
      </c>
      <c r="C3877" t="s">
        <v>279</v>
      </c>
      <c r="D3877">
        <v>-27.271709999999999</v>
      </c>
      <c r="E3877">
        <v>-48.331710000000001</v>
      </c>
      <c r="F3877" s="24" t="s">
        <v>2</v>
      </c>
      <c r="G3877" s="24" t="s">
        <v>3</v>
      </c>
      <c r="H3877" s="25">
        <v>42039</v>
      </c>
      <c r="I3877" s="12" t="s">
        <v>280</v>
      </c>
      <c r="J3877" s="12" t="s">
        <v>245</v>
      </c>
      <c r="K3877" s="12" t="s">
        <v>271</v>
      </c>
      <c r="L3877" s="24" t="s">
        <v>96</v>
      </c>
      <c r="M3877" s="24" t="s">
        <v>313</v>
      </c>
      <c r="N3877" t="s">
        <v>86</v>
      </c>
      <c r="O3877" s="24">
        <v>1</v>
      </c>
      <c r="P3877">
        <v>11</v>
      </c>
      <c r="Q3877">
        <v>11</v>
      </c>
      <c r="R3877" t="s">
        <v>18</v>
      </c>
      <c r="S3877" s="24">
        <v>20</v>
      </c>
      <c r="T3877" s="24">
        <v>15</v>
      </c>
      <c r="U3877" t="s">
        <v>197</v>
      </c>
      <c r="V3877" s="14" t="str">
        <f>VLOOKUP($U3877,look_up!$A$2:J3903,2,FALSE)</f>
        <v>Anêmona</v>
      </c>
      <c r="W3877" s="14" t="str">
        <f>VLOOKUP($U3877,look_up!$A$2:K3903,3,FALSE)</f>
        <v>Species</v>
      </c>
      <c r="X3877" s="14" t="str">
        <f>VLOOKUP($U3877,look_up!$A$2:L3903,4,FALSE)</f>
        <v>exotic_species</v>
      </c>
      <c r="Y3877" s="14" t="str">
        <f>VLOOKUP($U3877,look_up!A$2:K3903,5,FALSE)</f>
        <v>Animalia</v>
      </c>
      <c r="Z3877" s="14" t="str">
        <f>VLOOKUP($U3877,look_up!A$2:L3903,6,FALSE)</f>
        <v>Cnidaria</v>
      </c>
      <c r="AA3877" s="14" t="str">
        <f>VLOOKUP($U3877,look_up!A$2:M3903,7,FALSE)</f>
        <v>Anthozoa</v>
      </c>
      <c r="AB3877" s="14" t="str">
        <f>VLOOKUP($U3877,look_up!$A$2:P3903,8,FALSE)</f>
        <v>Scleractinia</v>
      </c>
      <c r="AC3877" s="14" t="str">
        <f>VLOOKUP($U3877,look_up!$A$2:Q3903,9,FALSE)</f>
        <v>Dendrophylliidae</v>
      </c>
      <c r="AD3877" s="14">
        <f>VLOOKUP($U3877,look_up!A$2:P3903,10,FALSE)</f>
        <v>291251</v>
      </c>
      <c r="AE3877" s="16">
        <v>0</v>
      </c>
      <c r="AF3877" s="24" t="s">
        <v>216</v>
      </c>
      <c r="AG3877">
        <v>40</v>
      </c>
      <c r="AH3877" s="16" t="s">
        <v>273</v>
      </c>
      <c r="AI3877" s="16" t="s">
        <v>234</v>
      </c>
      <c r="AJ3877" s="16" t="s">
        <v>214</v>
      </c>
      <c r="AK3877" s="16" t="s">
        <v>240</v>
      </c>
      <c r="AL3877" s="16">
        <v>0</v>
      </c>
    </row>
    <row r="3878" spans="1:38" x14ac:dyDescent="0.3">
      <c r="A3878" s="24" t="s">
        <v>0</v>
      </c>
      <c r="B3878" t="s">
        <v>1</v>
      </c>
      <c r="C3878" t="s">
        <v>279</v>
      </c>
      <c r="D3878">
        <v>-27.271709999999999</v>
      </c>
      <c r="E3878">
        <v>-48.331710000000001</v>
      </c>
      <c r="F3878" s="24" t="s">
        <v>2</v>
      </c>
      <c r="G3878" s="24" t="s">
        <v>3</v>
      </c>
      <c r="H3878" s="25">
        <v>42039</v>
      </c>
      <c r="I3878" s="12" t="s">
        <v>280</v>
      </c>
      <c r="J3878" s="12" t="s">
        <v>245</v>
      </c>
      <c r="K3878" s="12" t="s">
        <v>271</v>
      </c>
      <c r="L3878" s="24" t="s">
        <v>96</v>
      </c>
      <c r="M3878" s="24" t="s">
        <v>313</v>
      </c>
      <c r="N3878" t="s">
        <v>86</v>
      </c>
      <c r="O3878" s="24">
        <v>2</v>
      </c>
      <c r="P3878">
        <v>11</v>
      </c>
      <c r="Q3878">
        <v>11</v>
      </c>
      <c r="R3878" t="s">
        <v>18</v>
      </c>
      <c r="S3878" s="24">
        <v>20</v>
      </c>
      <c r="T3878" s="24">
        <v>15</v>
      </c>
      <c r="U3878" t="s">
        <v>197</v>
      </c>
      <c r="V3878" s="14" t="str">
        <f>VLOOKUP($U3878,look_up!$A$2:J3904,2,FALSE)</f>
        <v>Anêmona</v>
      </c>
      <c r="W3878" s="14" t="str">
        <f>VLOOKUP($U3878,look_up!$A$2:K3904,3,FALSE)</f>
        <v>Species</v>
      </c>
      <c r="X3878" s="14" t="str">
        <f>VLOOKUP($U3878,look_up!$A$2:L3904,4,FALSE)</f>
        <v>exotic_species</v>
      </c>
      <c r="Y3878" s="14" t="str">
        <f>VLOOKUP($U3878,look_up!A$2:K3904,5,FALSE)</f>
        <v>Animalia</v>
      </c>
      <c r="Z3878" s="14" t="str">
        <f>VLOOKUP($U3878,look_up!A$2:L3904,6,FALSE)</f>
        <v>Cnidaria</v>
      </c>
      <c r="AA3878" s="14" t="str">
        <f>VLOOKUP($U3878,look_up!A$2:M3904,7,FALSE)</f>
        <v>Anthozoa</v>
      </c>
      <c r="AB3878" s="14" t="str">
        <f>VLOOKUP($U3878,look_up!$A$2:P3904,8,FALSE)</f>
        <v>Scleractinia</v>
      </c>
      <c r="AC3878" s="14" t="str">
        <f>VLOOKUP($U3878,look_up!$A$2:Q3904,9,FALSE)</f>
        <v>Dendrophylliidae</v>
      </c>
      <c r="AD3878" s="14">
        <f>VLOOKUP($U3878,look_up!A$2:P3904,10,FALSE)</f>
        <v>291251</v>
      </c>
      <c r="AE3878" s="16">
        <v>0</v>
      </c>
      <c r="AF3878" s="24" t="s">
        <v>216</v>
      </c>
      <c r="AG3878">
        <v>40</v>
      </c>
      <c r="AH3878" s="16" t="s">
        <v>273</v>
      </c>
      <c r="AI3878" s="16" t="s">
        <v>234</v>
      </c>
      <c r="AJ3878" s="16" t="s">
        <v>214</v>
      </c>
      <c r="AK3878" s="16" t="s">
        <v>240</v>
      </c>
      <c r="AL3878" s="16">
        <v>0</v>
      </c>
    </row>
    <row r="3879" spans="1:38" x14ac:dyDescent="0.3">
      <c r="A3879" s="24" t="s">
        <v>0</v>
      </c>
      <c r="B3879" t="s">
        <v>1</v>
      </c>
      <c r="C3879" t="s">
        <v>279</v>
      </c>
      <c r="D3879">
        <v>-27.271709999999999</v>
      </c>
      <c r="E3879">
        <v>-48.331710000000001</v>
      </c>
      <c r="F3879" s="24" t="s">
        <v>2</v>
      </c>
      <c r="G3879" s="24" t="s">
        <v>3</v>
      </c>
      <c r="H3879" s="25">
        <v>42039</v>
      </c>
      <c r="I3879" s="12" t="s">
        <v>280</v>
      </c>
      <c r="J3879" s="12" t="s">
        <v>245</v>
      </c>
      <c r="K3879" s="12" t="s">
        <v>271</v>
      </c>
      <c r="L3879" s="24" t="s">
        <v>96</v>
      </c>
      <c r="M3879" s="24" t="s">
        <v>313</v>
      </c>
      <c r="N3879" t="s">
        <v>86</v>
      </c>
      <c r="O3879" s="24">
        <v>3</v>
      </c>
      <c r="P3879">
        <v>11</v>
      </c>
      <c r="Q3879">
        <v>11</v>
      </c>
      <c r="R3879" t="s">
        <v>18</v>
      </c>
      <c r="S3879" s="24">
        <v>20</v>
      </c>
      <c r="T3879" s="24">
        <v>15</v>
      </c>
      <c r="U3879" t="s">
        <v>197</v>
      </c>
      <c r="V3879" s="14" t="str">
        <f>VLOOKUP($U3879,look_up!$A$2:J3905,2,FALSE)</f>
        <v>Anêmona</v>
      </c>
      <c r="W3879" s="14" t="str">
        <f>VLOOKUP($U3879,look_up!$A$2:K3905,3,FALSE)</f>
        <v>Species</v>
      </c>
      <c r="X3879" s="14" t="str">
        <f>VLOOKUP($U3879,look_up!$A$2:L3905,4,FALSE)</f>
        <v>exotic_species</v>
      </c>
      <c r="Y3879" s="14" t="str">
        <f>VLOOKUP($U3879,look_up!A$2:K3905,5,FALSE)</f>
        <v>Animalia</v>
      </c>
      <c r="Z3879" s="14" t="str">
        <f>VLOOKUP($U3879,look_up!A$2:L3905,6,FALSE)</f>
        <v>Cnidaria</v>
      </c>
      <c r="AA3879" s="14" t="str">
        <f>VLOOKUP($U3879,look_up!A$2:M3905,7,FALSE)</f>
        <v>Anthozoa</v>
      </c>
      <c r="AB3879" s="14" t="str">
        <f>VLOOKUP($U3879,look_up!$A$2:P3905,8,FALSE)</f>
        <v>Scleractinia</v>
      </c>
      <c r="AC3879" s="14" t="str">
        <f>VLOOKUP($U3879,look_up!$A$2:Q3905,9,FALSE)</f>
        <v>Dendrophylliidae</v>
      </c>
      <c r="AD3879" s="14">
        <f>VLOOKUP($U3879,look_up!A$2:P3905,10,FALSE)</f>
        <v>291251</v>
      </c>
      <c r="AE3879" s="16">
        <v>0</v>
      </c>
      <c r="AF3879" s="24" t="s">
        <v>216</v>
      </c>
      <c r="AG3879">
        <v>40</v>
      </c>
      <c r="AH3879" s="16" t="s">
        <v>273</v>
      </c>
      <c r="AI3879" s="16" t="s">
        <v>234</v>
      </c>
      <c r="AJ3879" s="16" t="s">
        <v>214</v>
      </c>
      <c r="AK3879" s="16" t="s">
        <v>240</v>
      </c>
      <c r="AL3879" s="16">
        <v>0</v>
      </c>
    </row>
    <row r="3880" spans="1:38" x14ac:dyDescent="0.3">
      <c r="A3880" s="24" t="s">
        <v>0</v>
      </c>
      <c r="B3880" t="s">
        <v>308</v>
      </c>
      <c r="C3880" t="s">
        <v>281</v>
      </c>
      <c r="D3880">
        <v>-27.274239999999999</v>
      </c>
      <c r="E3880">
        <v>-48.3339</v>
      </c>
      <c r="F3880" s="24" t="s">
        <v>2</v>
      </c>
      <c r="G3880" s="24" t="s">
        <v>3</v>
      </c>
      <c r="H3880" s="25">
        <v>42031</v>
      </c>
      <c r="I3880" s="12" t="s">
        <v>282</v>
      </c>
      <c r="J3880" s="12" t="s">
        <v>270</v>
      </c>
      <c r="K3880" s="12" t="s">
        <v>271</v>
      </c>
      <c r="L3880" s="24" t="s">
        <v>96</v>
      </c>
      <c r="M3880" s="24" t="s">
        <v>313</v>
      </c>
      <c r="N3880" t="s">
        <v>85</v>
      </c>
      <c r="O3880" s="24">
        <v>1</v>
      </c>
      <c r="P3880">
        <v>5</v>
      </c>
      <c r="Q3880">
        <v>5</v>
      </c>
      <c r="R3880">
        <v>27</v>
      </c>
      <c r="S3880" s="24">
        <v>4.7</v>
      </c>
      <c r="T3880" s="24">
        <v>3.4</v>
      </c>
      <c r="U3880" t="s">
        <v>197</v>
      </c>
      <c r="V3880" s="14" t="str">
        <f>VLOOKUP($U3880,look_up!$A$2:J3906,2,FALSE)</f>
        <v>Anêmona</v>
      </c>
      <c r="W3880" s="14" t="str">
        <f>VLOOKUP($U3880,look_up!$A$2:K3906,3,FALSE)</f>
        <v>Species</v>
      </c>
      <c r="X3880" s="14" t="str">
        <f>VLOOKUP($U3880,look_up!$A$2:L3906,4,FALSE)</f>
        <v>exotic_species</v>
      </c>
      <c r="Y3880" s="14" t="str">
        <f>VLOOKUP($U3880,look_up!A$2:K3906,5,FALSE)</f>
        <v>Animalia</v>
      </c>
      <c r="Z3880" s="14" t="str">
        <f>VLOOKUP($U3880,look_up!A$2:L3906,6,FALSE)</f>
        <v>Cnidaria</v>
      </c>
      <c r="AA3880" s="14" t="str">
        <f>VLOOKUP($U3880,look_up!A$2:M3906,7,FALSE)</f>
        <v>Anthozoa</v>
      </c>
      <c r="AB3880" s="14" t="str">
        <f>VLOOKUP($U3880,look_up!$A$2:P3906,8,FALSE)</f>
        <v>Scleractinia</v>
      </c>
      <c r="AC3880" s="14" t="str">
        <f>VLOOKUP($U3880,look_up!$A$2:Q3906,9,FALSE)</f>
        <v>Dendrophylliidae</v>
      </c>
      <c r="AD3880" s="14">
        <f>VLOOKUP($U3880,look_up!A$2:P3906,10,FALSE)</f>
        <v>291251</v>
      </c>
      <c r="AE3880" s="16">
        <v>0</v>
      </c>
      <c r="AF3880" s="24" t="s">
        <v>216</v>
      </c>
      <c r="AG3880">
        <v>40</v>
      </c>
      <c r="AH3880" s="16" t="s">
        <v>273</v>
      </c>
      <c r="AI3880" s="16" t="s">
        <v>234</v>
      </c>
      <c r="AJ3880" s="16" t="s">
        <v>214</v>
      </c>
      <c r="AK3880" s="16" t="s">
        <v>240</v>
      </c>
      <c r="AL3880" s="16">
        <v>0</v>
      </c>
    </row>
    <row r="3881" spans="1:38" x14ac:dyDescent="0.3">
      <c r="A3881" s="24" t="s">
        <v>0</v>
      </c>
      <c r="B3881" t="s">
        <v>308</v>
      </c>
      <c r="C3881" t="s">
        <v>281</v>
      </c>
      <c r="D3881">
        <v>-27.274239999999999</v>
      </c>
      <c r="E3881">
        <v>-48.3339</v>
      </c>
      <c r="F3881" s="24" t="s">
        <v>2</v>
      </c>
      <c r="G3881" s="24" t="s">
        <v>3</v>
      </c>
      <c r="H3881" s="25">
        <v>42031</v>
      </c>
      <c r="I3881" s="12" t="s">
        <v>282</v>
      </c>
      <c r="J3881" s="12" t="s">
        <v>270</v>
      </c>
      <c r="K3881" s="12" t="s">
        <v>271</v>
      </c>
      <c r="L3881" s="24" t="s">
        <v>96</v>
      </c>
      <c r="M3881" s="24" t="s">
        <v>313</v>
      </c>
      <c r="N3881" t="s">
        <v>85</v>
      </c>
      <c r="O3881" s="24">
        <v>2</v>
      </c>
      <c r="P3881">
        <v>5</v>
      </c>
      <c r="Q3881">
        <v>5</v>
      </c>
      <c r="R3881">
        <v>27</v>
      </c>
      <c r="S3881" s="24">
        <v>4.7</v>
      </c>
      <c r="T3881" s="24">
        <v>3.4</v>
      </c>
      <c r="U3881" t="s">
        <v>197</v>
      </c>
      <c r="V3881" s="14" t="str">
        <f>VLOOKUP($U3881,look_up!$A$2:J3907,2,FALSE)</f>
        <v>Anêmona</v>
      </c>
      <c r="W3881" s="14" t="str">
        <f>VLOOKUP($U3881,look_up!$A$2:K3907,3,FALSE)</f>
        <v>Species</v>
      </c>
      <c r="X3881" s="14" t="str">
        <f>VLOOKUP($U3881,look_up!$A$2:L3907,4,FALSE)</f>
        <v>exotic_species</v>
      </c>
      <c r="Y3881" s="14" t="str">
        <f>VLOOKUP($U3881,look_up!A$2:K3907,5,FALSE)</f>
        <v>Animalia</v>
      </c>
      <c r="Z3881" s="14" t="str">
        <f>VLOOKUP($U3881,look_up!A$2:L3907,6,FALSE)</f>
        <v>Cnidaria</v>
      </c>
      <c r="AA3881" s="14" t="str">
        <f>VLOOKUP($U3881,look_up!A$2:M3907,7,FALSE)</f>
        <v>Anthozoa</v>
      </c>
      <c r="AB3881" s="14" t="str">
        <f>VLOOKUP($U3881,look_up!$A$2:P3907,8,FALSE)</f>
        <v>Scleractinia</v>
      </c>
      <c r="AC3881" s="14" t="str">
        <f>VLOOKUP($U3881,look_up!$A$2:Q3907,9,FALSE)</f>
        <v>Dendrophylliidae</v>
      </c>
      <c r="AD3881" s="14">
        <f>VLOOKUP($U3881,look_up!A$2:P3907,10,FALSE)</f>
        <v>291251</v>
      </c>
      <c r="AE3881" s="16">
        <v>0</v>
      </c>
      <c r="AF3881" s="24" t="s">
        <v>216</v>
      </c>
      <c r="AG3881">
        <v>40</v>
      </c>
      <c r="AH3881" s="16" t="s">
        <v>273</v>
      </c>
      <c r="AI3881" s="16" t="s">
        <v>234</v>
      </c>
      <c r="AJ3881" s="16" t="s">
        <v>214</v>
      </c>
      <c r="AK3881" s="16" t="s">
        <v>240</v>
      </c>
      <c r="AL3881" s="16">
        <v>0</v>
      </c>
    </row>
    <row r="3882" spans="1:38" x14ac:dyDescent="0.3">
      <c r="A3882" s="24" t="s">
        <v>0</v>
      </c>
      <c r="B3882" t="s">
        <v>308</v>
      </c>
      <c r="C3882" t="s">
        <v>281</v>
      </c>
      <c r="D3882">
        <v>-27.274239999999999</v>
      </c>
      <c r="E3882">
        <v>-48.3339</v>
      </c>
      <c r="F3882" s="24" t="s">
        <v>2</v>
      </c>
      <c r="G3882" s="24" t="s">
        <v>3</v>
      </c>
      <c r="H3882" s="25">
        <v>42031</v>
      </c>
      <c r="I3882" s="12" t="s">
        <v>282</v>
      </c>
      <c r="J3882" s="12" t="s">
        <v>270</v>
      </c>
      <c r="K3882" s="12" t="s">
        <v>271</v>
      </c>
      <c r="L3882" s="24" t="s">
        <v>96</v>
      </c>
      <c r="M3882" s="24" t="s">
        <v>313</v>
      </c>
      <c r="N3882" t="s">
        <v>85</v>
      </c>
      <c r="O3882" s="24">
        <v>3</v>
      </c>
      <c r="P3882">
        <v>5</v>
      </c>
      <c r="Q3882">
        <v>5</v>
      </c>
      <c r="R3882">
        <v>27</v>
      </c>
      <c r="S3882" s="24">
        <v>4.7</v>
      </c>
      <c r="T3882" s="24">
        <v>3.4</v>
      </c>
      <c r="U3882" t="s">
        <v>197</v>
      </c>
      <c r="V3882" s="14" t="str">
        <f>VLOOKUP($U3882,look_up!$A$2:J3908,2,FALSE)</f>
        <v>Anêmona</v>
      </c>
      <c r="W3882" s="14" t="str">
        <f>VLOOKUP($U3882,look_up!$A$2:K3908,3,FALSE)</f>
        <v>Species</v>
      </c>
      <c r="X3882" s="14" t="str">
        <f>VLOOKUP($U3882,look_up!$A$2:L3908,4,FALSE)</f>
        <v>exotic_species</v>
      </c>
      <c r="Y3882" s="14" t="str">
        <f>VLOOKUP($U3882,look_up!A$2:K3908,5,FALSE)</f>
        <v>Animalia</v>
      </c>
      <c r="Z3882" s="14" t="str">
        <f>VLOOKUP($U3882,look_up!A$2:L3908,6,FALSE)</f>
        <v>Cnidaria</v>
      </c>
      <c r="AA3882" s="14" t="str">
        <f>VLOOKUP($U3882,look_up!A$2:M3908,7,FALSE)</f>
        <v>Anthozoa</v>
      </c>
      <c r="AB3882" s="14" t="str">
        <f>VLOOKUP($U3882,look_up!$A$2:P3908,8,FALSE)</f>
        <v>Scleractinia</v>
      </c>
      <c r="AC3882" s="14" t="str">
        <f>VLOOKUP($U3882,look_up!$A$2:Q3908,9,FALSE)</f>
        <v>Dendrophylliidae</v>
      </c>
      <c r="AD3882" s="14">
        <f>VLOOKUP($U3882,look_up!A$2:P3908,10,FALSE)</f>
        <v>291251</v>
      </c>
      <c r="AE3882" s="16">
        <v>0</v>
      </c>
      <c r="AF3882" s="24" t="s">
        <v>216</v>
      </c>
      <c r="AG3882">
        <v>40</v>
      </c>
      <c r="AH3882" s="16" t="s">
        <v>273</v>
      </c>
      <c r="AI3882" s="16" t="s">
        <v>234</v>
      </c>
      <c r="AJ3882" s="16" t="s">
        <v>214</v>
      </c>
      <c r="AK3882" s="16" t="s">
        <v>240</v>
      </c>
      <c r="AL3882" s="16">
        <v>0</v>
      </c>
    </row>
    <row r="3883" spans="1:38" x14ac:dyDescent="0.3">
      <c r="A3883" s="24" t="s">
        <v>0</v>
      </c>
      <c r="B3883" t="s">
        <v>308</v>
      </c>
      <c r="C3883" t="s">
        <v>281</v>
      </c>
      <c r="D3883">
        <v>-27.274239999999999</v>
      </c>
      <c r="E3883">
        <v>-48.3339</v>
      </c>
      <c r="F3883" s="24" t="s">
        <v>2</v>
      </c>
      <c r="G3883" s="24" t="s">
        <v>3</v>
      </c>
      <c r="H3883" s="25">
        <v>42031</v>
      </c>
      <c r="I3883" s="12" t="s">
        <v>282</v>
      </c>
      <c r="J3883" s="12" t="s">
        <v>270</v>
      </c>
      <c r="K3883" s="12" t="s">
        <v>271</v>
      </c>
      <c r="L3883" s="24" t="s">
        <v>96</v>
      </c>
      <c r="M3883" s="24" t="s">
        <v>313</v>
      </c>
      <c r="N3883" t="s">
        <v>85</v>
      </c>
      <c r="O3883" s="24">
        <v>1</v>
      </c>
      <c r="P3883">
        <v>10</v>
      </c>
      <c r="Q3883">
        <v>10</v>
      </c>
      <c r="R3883">
        <v>26</v>
      </c>
      <c r="S3883" s="24">
        <v>4.7</v>
      </c>
      <c r="T3883" s="24">
        <v>5</v>
      </c>
      <c r="U3883" t="s">
        <v>197</v>
      </c>
      <c r="V3883" s="14" t="str">
        <f>VLOOKUP($U3883,look_up!$A$2:J3909,2,FALSE)</f>
        <v>Anêmona</v>
      </c>
      <c r="W3883" s="14" t="str">
        <f>VLOOKUP($U3883,look_up!$A$2:K3909,3,FALSE)</f>
        <v>Species</v>
      </c>
      <c r="X3883" s="14" t="str">
        <f>VLOOKUP($U3883,look_up!$A$2:L3909,4,FALSE)</f>
        <v>exotic_species</v>
      </c>
      <c r="Y3883" s="14" t="str">
        <f>VLOOKUP($U3883,look_up!A$2:K3909,5,FALSE)</f>
        <v>Animalia</v>
      </c>
      <c r="Z3883" s="14" t="str">
        <f>VLOOKUP($U3883,look_up!A$2:L3909,6,FALSE)</f>
        <v>Cnidaria</v>
      </c>
      <c r="AA3883" s="14" t="str">
        <f>VLOOKUP($U3883,look_up!A$2:M3909,7,FALSE)</f>
        <v>Anthozoa</v>
      </c>
      <c r="AB3883" s="14" t="str">
        <f>VLOOKUP($U3883,look_up!$A$2:P3909,8,FALSE)</f>
        <v>Scleractinia</v>
      </c>
      <c r="AC3883" s="14" t="str">
        <f>VLOOKUP($U3883,look_up!$A$2:Q3909,9,FALSE)</f>
        <v>Dendrophylliidae</v>
      </c>
      <c r="AD3883" s="14">
        <f>VLOOKUP($U3883,look_up!A$2:P3909,10,FALSE)</f>
        <v>291251</v>
      </c>
      <c r="AE3883" s="16">
        <v>0</v>
      </c>
      <c r="AF3883" s="24" t="s">
        <v>216</v>
      </c>
      <c r="AG3883">
        <v>40</v>
      </c>
      <c r="AH3883" s="16" t="s">
        <v>273</v>
      </c>
      <c r="AI3883" s="16" t="s">
        <v>234</v>
      </c>
      <c r="AJ3883" s="16" t="s">
        <v>214</v>
      </c>
      <c r="AK3883" s="16" t="s">
        <v>240</v>
      </c>
      <c r="AL3883" s="16">
        <v>0</v>
      </c>
    </row>
    <row r="3884" spans="1:38" x14ac:dyDescent="0.3">
      <c r="A3884" s="24" t="s">
        <v>0</v>
      </c>
      <c r="B3884" t="s">
        <v>308</v>
      </c>
      <c r="C3884" t="s">
        <v>281</v>
      </c>
      <c r="D3884">
        <v>-27.274239999999999</v>
      </c>
      <c r="E3884">
        <v>-48.3339</v>
      </c>
      <c r="F3884" s="24" t="s">
        <v>2</v>
      </c>
      <c r="G3884" s="24" t="s">
        <v>3</v>
      </c>
      <c r="H3884" s="25">
        <v>42031</v>
      </c>
      <c r="I3884" s="12" t="s">
        <v>282</v>
      </c>
      <c r="J3884" s="12" t="s">
        <v>270</v>
      </c>
      <c r="K3884" s="12" t="s">
        <v>271</v>
      </c>
      <c r="L3884" s="24" t="s">
        <v>96</v>
      </c>
      <c r="M3884" s="24" t="s">
        <v>313</v>
      </c>
      <c r="N3884" t="s">
        <v>85</v>
      </c>
      <c r="O3884" s="24">
        <v>2</v>
      </c>
      <c r="P3884">
        <v>10</v>
      </c>
      <c r="Q3884">
        <v>10</v>
      </c>
      <c r="R3884">
        <v>26</v>
      </c>
      <c r="S3884" s="24">
        <v>4.7</v>
      </c>
      <c r="T3884" s="24">
        <v>5</v>
      </c>
      <c r="U3884" t="s">
        <v>197</v>
      </c>
      <c r="V3884" s="14" t="str">
        <f>VLOOKUP($U3884,look_up!$A$2:J3910,2,FALSE)</f>
        <v>Anêmona</v>
      </c>
      <c r="W3884" s="14" t="str">
        <f>VLOOKUP($U3884,look_up!$A$2:K3910,3,FALSE)</f>
        <v>Species</v>
      </c>
      <c r="X3884" s="14" t="str">
        <f>VLOOKUP($U3884,look_up!$A$2:L3910,4,FALSE)</f>
        <v>exotic_species</v>
      </c>
      <c r="Y3884" s="14" t="str">
        <f>VLOOKUP($U3884,look_up!A$2:K3910,5,FALSE)</f>
        <v>Animalia</v>
      </c>
      <c r="Z3884" s="14" t="str">
        <f>VLOOKUP($U3884,look_up!A$2:L3910,6,FALSE)</f>
        <v>Cnidaria</v>
      </c>
      <c r="AA3884" s="14" t="str">
        <f>VLOOKUP($U3884,look_up!A$2:M3910,7,FALSE)</f>
        <v>Anthozoa</v>
      </c>
      <c r="AB3884" s="14" t="str">
        <f>VLOOKUP($U3884,look_up!$A$2:P3910,8,FALSE)</f>
        <v>Scleractinia</v>
      </c>
      <c r="AC3884" s="14" t="str">
        <f>VLOOKUP($U3884,look_up!$A$2:Q3910,9,FALSE)</f>
        <v>Dendrophylliidae</v>
      </c>
      <c r="AD3884" s="14">
        <f>VLOOKUP($U3884,look_up!A$2:P3910,10,FALSE)</f>
        <v>291251</v>
      </c>
      <c r="AE3884" s="16">
        <v>0</v>
      </c>
      <c r="AF3884" s="24" t="s">
        <v>216</v>
      </c>
      <c r="AG3884">
        <v>40</v>
      </c>
      <c r="AH3884" s="16" t="s">
        <v>273</v>
      </c>
      <c r="AI3884" s="16" t="s">
        <v>234</v>
      </c>
      <c r="AJ3884" s="16" t="s">
        <v>214</v>
      </c>
      <c r="AK3884" s="16" t="s">
        <v>240</v>
      </c>
      <c r="AL3884" s="16">
        <v>0</v>
      </c>
    </row>
    <row r="3885" spans="1:38" x14ac:dyDescent="0.3">
      <c r="A3885" s="24" t="s">
        <v>0</v>
      </c>
      <c r="B3885" t="s">
        <v>308</v>
      </c>
      <c r="C3885" t="s">
        <v>281</v>
      </c>
      <c r="D3885">
        <v>-27.274239999999999</v>
      </c>
      <c r="E3885">
        <v>-48.3339</v>
      </c>
      <c r="F3885" s="24" t="s">
        <v>2</v>
      </c>
      <c r="G3885" s="24" t="s">
        <v>3</v>
      </c>
      <c r="H3885" s="25">
        <v>42031</v>
      </c>
      <c r="I3885" s="12" t="s">
        <v>282</v>
      </c>
      <c r="J3885" s="12" t="s">
        <v>270</v>
      </c>
      <c r="K3885" s="12" t="s">
        <v>271</v>
      </c>
      <c r="L3885" s="24" t="s">
        <v>96</v>
      </c>
      <c r="M3885" s="24" t="s">
        <v>313</v>
      </c>
      <c r="N3885" t="s">
        <v>85</v>
      </c>
      <c r="O3885" s="24">
        <v>3</v>
      </c>
      <c r="P3885">
        <v>10</v>
      </c>
      <c r="Q3885">
        <v>10</v>
      </c>
      <c r="R3885">
        <v>26</v>
      </c>
      <c r="S3885" s="24">
        <v>4.7</v>
      </c>
      <c r="T3885" s="24">
        <v>5</v>
      </c>
      <c r="U3885" t="s">
        <v>197</v>
      </c>
      <c r="V3885" s="14" t="str">
        <f>VLOOKUP($U3885,look_up!$A$2:J3911,2,FALSE)</f>
        <v>Anêmona</v>
      </c>
      <c r="W3885" s="14" t="str">
        <f>VLOOKUP($U3885,look_up!$A$2:K3911,3,FALSE)</f>
        <v>Species</v>
      </c>
      <c r="X3885" s="14" t="str">
        <f>VLOOKUP($U3885,look_up!$A$2:L3911,4,FALSE)</f>
        <v>exotic_species</v>
      </c>
      <c r="Y3885" s="14" t="str">
        <f>VLOOKUP($U3885,look_up!A$2:K3911,5,FALSE)</f>
        <v>Animalia</v>
      </c>
      <c r="Z3885" s="14" t="str">
        <f>VLOOKUP($U3885,look_up!A$2:L3911,6,FALSE)</f>
        <v>Cnidaria</v>
      </c>
      <c r="AA3885" s="14" t="str">
        <f>VLOOKUP($U3885,look_up!A$2:M3911,7,FALSE)</f>
        <v>Anthozoa</v>
      </c>
      <c r="AB3885" s="14" t="str">
        <f>VLOOKUP($U3885,look_up!$A$2:P3911,8,FALSE)</f>
        <v>Scleractinia</v>
      </c>
      <c r="AC3885" s="14" t="str">
        <f>VLOOKUP($U3885,look_up!$A$2:Q3911,9,FALSE)</f>
        <v>Dendrophylliidae</v>
      </c>
      <c r="AD3885" s="14">
        <f>VLOOKUP($U3885,look_up!A$2:P3911,10,FALSE)</f>
        <v>291251</v>
      </c>
      <c r="AE3885" s="16">
        <v>0</v>
      </c>
      <c r="AF3885" s="24" t="s">
        <v>216</v>
      </c>
      <c r="AG3885">
        <v>40</v>
      </c>
      <c r="AH3885" s="16" t="s">
        <v>273</v>
      </c>
      <c r="AI3885" s="16" t="s">
        <v>234</v>
      </c>
      <c r="AJ3885" s="16" t="s">
        <v>214</v>
      </c>
      <c r="AK3885" s="16" t="s">
        <v>240</v>
      </c>
      <c r="AL3885" s="16">
        <v>0</v>
      </c>
    </row>
    <row r="3886" spans="1:38" x14ac:dyDescent="0.3">
      <c r="A3886" s="24" t="s">
        <v>0</v>
      </c>
      <c r="B3886" t="s">
        <v>267</v>
      </c>
      <c r="C3886" t="s">
        <v>283</v>
      </c>
      <c r="D3886">
        <v>-27.27486</v>
      </c>
      <c r="E3886">
        <v>-48.36674</v>
      </c>
      <c r="F3886" s="24" t="s">
        <v>2</v>
      </c>
      <c r="G3886" s="24" t="s">
        <v>3</v>
      </c>
      <c r="H3886" s="25">
        <v>42024</v>
      </c>
      <c r="I3886" s="12" t="s">
        <v>248</v>
      </c>
      <c r="J3886" s="12" t="s">
        <v>270</v>
      </c>
      <c r="K3886" s="12" t="s">
        <v>271</v>
      </c>
      <c r="L3886" s="24" t="s">
        <v>96</v>
      </c>
      <c r="M3886" s="24" t="s">
        <v>313</v>
      </c>
      <c r="N3886" t="s">
        <v>85</v>
      </c>
      <c r="O3886" s="24">
        <v>1</v>
      </c>
      <c r="P3886">
        <v>5</v>
      </c>
      <c r="Q3886">
        <v>5</v>
      </c>
      <c r="R3886">
        <v>27</v>
      </c>
      <c r="S3886" s="24">
        <v>10.7</v>
      </c>
      <c r="T3886" s="24">
        <v>4</v>
      </c>
      <c r="U3886" t="s">
        <v>197</v>
      </c>
      <c r="V3886" s="14" t="str">
        <f>VLOOKUP($U3886,look_up!$A$2:J3912,2,FALSE)</f>
        <v>Anêmona</v>
      </c>
      <c r="W3886" s="14" t="str">
        <f>VLOOKUP($U3886,look_up!$A$2:K3912,3,FALSE)</f>
        <v>Species</v>
      </c>
      <c r="X3886" s="14" t="str">
        <f>VLOOKUP($U3886,look_up!$A$2:L3912,4,FALSE)</f>
        <v>exotic_species</v>
      </c>
      <c r="Y3886" s="14" t="str">
        <f>VLOOKUP($U3886,look_up!A$2:K3912,5,FALSE)</f>
        <v>Animalia</v>
      </c>
      <c r="Z3886" s="14" t="str">
        <f>VLOOKUP($U3886,look_up!A$2:L3912,6,FALSE)</f>
        <v>Cnidaria</v>
      </c>
      <c r="AA3886" s="14" t="str">
        <f>VLOOKUP($U3886,look_up!A$2:M3912,7,FALSE)</f>
        <v>Anthozoa</v>
      </c>
      <c r="AB3886" s="14" t="str">
        <f>VLOOKUP($U3886,look_up!$A$2:P3912,8,FALSE)</f>
        <v>Scleractinia</v>
      </c>
      <c r="AC3886" s="14" t="str">
        <f>VLOOKUP($U3886,look_up!$A$2:Q3912,9,FALSE)</f>
        <v>Dendrophylliidae</v>
      </c>
      <c r="AD3886" s="14">
        <f>VLOOKUP($U3886,look_up!A$2:P3912,10,FALSE)</f>
        <v>291251</v>
      </c>
      <c r="AE3886" s="16">
        <v>0</v>
      </c>
      <c r="AF3886" s="24" t="s">
        <v>216</v>
      </c>
      <c r="AG3886">
        <v>40</v>
      </c>
      <c r="AH3886" s="16" t="s">
        <v>273</v>
      </c>
      <c r="AI3886" s="16" t="s">
        <v>234</v>
      </c>
      <c r="AJ3886" s="16" t="s">
        <v>214</v>
      </c>
      <c r="AK3886" s="16" t="s">
        <v>240</v>
      </c>
      <c r="AL3886" s="16">
        <v>0</v>
      </c>
    </row>
    <row r="3887" spans="1:38" x14ac:dyDescent="0.3">
      <c r="A3887" s="24" t="s">
        <v>0</v>
      </c>
      <c r="B3887" t="s">
        <v>267</v>
      </c>
      <c r="C3887" t="s">
        <v>283</v>
      </c>
      <c r="D3887">
        <v>-27.27486</v>
      </c>
      <c r="E3887">
        <v>-48.36674</v>
      </c>
      <c r="F3887" s="24" t="s">
        <v>2</v>
      </c>
      <c r="G3887" s="24" t="s">
        <v>3</v>
      </c>
      <c r="H3887" s="25">
        <v>42024</v>
      </c>
      <c r="I3887" s="12" t="s">
        <v>248</v>
      </c>
      <c r="J3887" s="12" t="s">
        <v>270</v>
      </c>
      <c r="K3887" s="12" t="s">
        <v>271</v>
      </c>
      <c r="L3887" s="24" t="s">
        <v>96</v>
      </c>
      <c r="M3887" s="24" t="s">
        <v>313</v>
      </c>
      <c r="N3887" t="s">
        <v>85</v>
      </c>
      <c r="O3887" s="24">
        <v>2</v>
      </c>
      <c r="P3887">
        <v>5</v>
      </c>
      <c r="Q3887">
        <v>5</v>
      </c>
      <c r="R3887">
        <v>27</v>
      </c>
      <c r="S3887" s="24">
        <v>10.7</v>
      </c>
      <c r="T3887" s="24">
        <v>4</v>
      </c>
      <c r="U3887" t="s">
        <v>197</v>
      </c>
      <c r="V3887" s="14" t="str">
        <f>VLOOKUP($U3887,look_up!$A$2:J3913,2,FALSE)</f>
        <v>Anêmona</v>
      </c>
      <c r="W3887" s="14" t="str">
        <f>VLOOKUP($U3887,look_up!$A$2:K3913,3,FALSE)</f>
        <v>Species</v>
      </c>
      <c r="X3887" s="14" t="str">
        <f>VLOOKUP($U3887,look_up!$A$2:L3913,4,FALSE)</f>
        <v>exotic_species</v>
      </c>
      <c r="Y3887" s="14" t="str">
        <f>VLOOKUP($U3887,look_up!A$2:K3913,5,FALSE)</f>
        <v>Animalia</v>
      </c>
      <c r="Z3887" s="14" t="str">
        <f>VLOOKUP($U3887,look_up!A$2:L3913,6,FALSE)</f>
        <v>Cnidaria</v>
      </c>
      <c r="AA3887" s="14" t="str">
        <f>VLOOKUP($U3887,look_up!A$2:M3913,7,FALSE)</f>
        <v>Anthozoa</v>
      </c>
      <c r="AB3887" s="14" t="str">
        <f>VLOOKUP($U3887,look_up!$A$2:P3913,8,FALSE)</f>
        <v>Scleractinia</v>
      </c>
      <c r="AC3887" s="14" t="str">
        <f>VLOOKUP($U3887,look_up!$A$2:Q3913,9,FALSE)</f>
        <v>Dendrophylliidae</v>
      </c>
      <c r="AD3887" s="14">
        <f>VLOOKUP($U3887,look_up!A$2:P3913,10,FALSE)</f>
        <v>291251</v>
      </c>
      <c r="AE3887" s="16">
        <v>0</v>
      </c>
      <c r="AF3887" s="24" t="s">
        <v>216</v>
      </c>
      <c r="AG3887">
        <v>40</v>
      </c>
      <c r="AH3887" s="16" t="s">
        <v>273</v>
      </c>
      <c r="AI3887" s="16" t="s">
        <v>234</v>
      </c>
      <c r="AJ3887" s="16" t="s">
        <v>214</v>
      </c>
      <c r="AK3887" s="16" t="s">
        <v>240</v>
      </c>
      <c r="AL3887" s="16">
        <v>0</v>
      </c>
    </row>
    <row r="3888" spans="1:38" x14ac:dyDescent="0.3">
      <c r="A3888" s="24" t="s">
        <v>0</v>
      </c>
      <c r="B3888" t="s">
        <v>267</v>
      </c>
      <c r="C3888" t="s">
        <v>283</v>
      </c>
      <c r="D3888">
        <v>-27.27486</v>
      </c>
      <c r="E3888">
        <v>-48.36674</v>
      </c>
      <c r="F3888" s="24" t="s">
        <v>2</v>
      </c>
      <c r="G3888" s="24" t="s">
        <v>3</v>
      </c>
      <c r="H3888" s="25">
        <v>42024</v>
      </c>
      <c r="I3888" s="12" t="s">
        <v>248</v>
      </c>
      <c r="J3888" s="12" t="s">
        <v>270</v>
      </c>
      <c r="K3888" s="12" t="s">
        <v>271</v>
      </c>
      <c r="L3888" s="24" t="s">
        <v>96</v>
      </c>
      <c r="M3888" s="24" t="s">
        <v>313</v>
      </c>
      <c r="N3888" t="s">
        <v>85</v>
      </c>
      <c r="O3888" s="24">
        <v>3</v>
      </c>
      <c r="P3888">
        <v>5</v>
      </c>
      <c r="Q3888">
        <v>5</v>
      </c>
      <c r="R3888">
        <v>27</v>
      </c>
      <c r="S3888" s="24">
        <v>10.7</v>
      </c>
      <c r="T3888" s="24">
        <v>4</v>
      </c>
      <c r="U3888" t="s">
        <v>197</v>
      </c>
      <c r="V3888" s="14" t="str">
        <f>VLOOKUP($U3888,look_up!$A$2:J3914,2,FALSE)</f>
        <v>Anêmona</v>
      </c>
      <c r="W3888" s="14" t="str">
        <f>VLOOKUP($U3888,look_up!$A$2:K3914,3,FALSE)</f>
        <v>Species</v>
      </c>
      <c r="X3888" s="14" t="str">
        <f>VLOOKUP($U3888,look_up!$A$2:L3914,4,FALSE)</f>
        <v>exotic_species</v>
      </c>
      <c r="Y3888" s="14" t="str">
        <f>VLOOKUP($U3888,look_up!A$2:K3914,5,FALSE)</f>
        <v>Animalia</v>
      </c>
      <c r="Z3888" s="14" t="str">
        <f>VLOOKUP($U3888,look_up!A$2:L3914,6,FALSE)</f>
        <v>Cnidaria</v>
      </c>
      <c r="AA3888" s="14" t="str">
        <f>VLOOKUP($U3888,look_up!A$2:M3914,7,FALSE)</f>
        <v>Anthozoa</v>
      </c>
      <c r="AB3888" s="14" t="str">
        <f>VLOOKUP($U3888,look_up!$A$2:P3914,8,FALSE)</f>
        <v>Scleractinia</v>
      </c>
      <c r="AC3888" s="14" t="str">
        <f>VLOOKUP($U3888,look_up!$A$2:Q3914,9,FALSE)</f>
        <v>Dendrophylliidae</v>
      </c>
      <c r="AD3888" s="14">
        <f>VLOOKUP($U3888,look_up!A$2:P3914,10,FALSE)</f>
        <v>291251</v>
      </c>
      <c r="AE3888" s="16">
        <v>0</v>
      </c>
      <c r="AF3888" s="24" t="s">
        <v>216</v>
      </c>
      <c r="AG3888">
        <v>40</v>
      </c>
      <c r="AH3888" s="16" t="s">
        <v>273</v>
      </c>
      <c r="AI3888" s="16" t="s">
        <v>234</v>
      </c>
      <c r="AJ3888" s="16" t="s">
        <v>214</v>
      </c>
      <c r="AK3888" s="16" t="s">
        <v>240</v>
      </c>
      <c r="AL3888" s="16">
        <v>0</v>
      </c>
    </row>
    <row r="3889" spans="1:38" x14ac:dyDescent="0.3">
      <c r="A3889" s="24" t="s">
        <v>0</v>
      </c>
      <c r="B3889" t="s">
        <v>267</v>
      </c>
      <c r="C3889" t="s">
        <v>283</v>
      </c>
      <c r="D3889">
        <v>-27.27486</v>
      </c>
      <c r="E3889">
        <v>-48.36674</v>
      </c>
      <c r="F3889" s="24" t="s">
        <v>2</v>
      </c>
      <c r="G3889" s="24" t="s">
        <v>3</v>
      </c>
      <c r="H3889" s="25">
        <v>42024</v>
      </c>
      <c r="I3889" s="12" t="s">
        <v>248</v>
      </c>
      <c r="J3889" s="12" t="s">
        <v>270</v>
      </c>
      <c r="K3889" s="12" t="s">
        <v>271</v>
      </c>
      <c r="L3889" s="24" t="s">
        <v>96</v>
      </c>
      <c r="M3889" s="24" t="s">
        <v>313</v>
      </c>
      <c r="N3889" t="s">
        <v>85</v>
      </c>
      <c r="O3889" s="24">
        <v>1</v>
      </c>
      <c r="P3889">
        <v>10</v>
      </c>
      <c r="Q3889">
        <v>10</v>
      </c>
      <c r="R3889">
        <v>28</v>
      </c>
      <c r="S3889" s="24">
        <v>10.7</v>
      </c>
      <c r="T3889" s="24">
        <v>10</v>
      </c>
      <c r="U3889" t="s">
        <v>197</v>
      </c>
      <c r="V3889" s="14" t="str">
        <f>VLOOKUP($U3889,look_up!$A$2:J3915,2,FALSE)</f>
        <v>Anêmona</v>
      </c>
      <c r="W3889" s="14" t="str">
        <f>VLOOKUP($U3889,look_up!$A$2:K3915,3,FALSE)</f>
        <v>Species</v>
      </c>
      <c r="X3889" s="14" t="str">
        <f>VLOOKUP($U3889,look_up!$A$2:L3915,4,FALSE)</f>
        <v>exotic_species</v>
      </c>
      <c r="Y3889" s="14" t="str">
        <f>VLOOKUP($U3889,look_up!A$2:K3915,5,FALSE)</f>
        <v>Animalia</v>
      </c>
      <c r="Z3889" s="14" t="str">
        <f>VLOOKUP($U3889,look_up!A$2:L3915,6,FALSE)</f>
        <v>Cnidaria</v>
      </c>
      <c r="AA3889" s="14" t="str">
        <f>VLOOKUP($U3889,look_up!A$2:M3915,7,FALSE)</f>
        <v>Anthozoa</v>
      </c>
      <c r="AB3889" s="14" t="str">
        <f>VLOOKUP($U3889,look_up!$A$2:P3915,8,FALSE)</f>
        <v>Scleractinia</v>
      </c>
      <c r="AC3889" s="14" t="str">
        <f>VLOOKUP($U3889,look_up!$A$2:Q3915,9,FALSE)</f>
        <v>Dendrophylliidae</v>
      </c>
      <c r="AD3889" s="14">
        <f>VLOOKUP($U3889,look_up!A$2:P3915,10,FALSE)</f>
        <v>291251</v>
      </c>
      <c r="AE3889" s="16">
        <v>0</v>
      </c>
      <c r="AF3889" s="24" t="s">
        <v>216</v>
      </c>
      <c r="AG3889">
        <v>40</v>
      </c>
      <c r="AH3889" s="16" t="s">
        <v>273</v>
      </c>
      <c r="AI3889" s="16" t="s">
        <v>234</v>
      </c>
      <c r="AJ3889" s="16" t="s">
        <v>214</v>
      </c>
      <c r="AK3889" s="16" t="s">
        <v>240</v>
      </c>
      <c r="AL3889" s="16">
        <v>0</v>
      </c>
    </row>
    <row r="3890" spans="1:38" x14ac:dyDescent="0.3">
      <c r="A3890" s="24" t="s">
        <v>0</v>
      </c>
      <c r="B3890" t="s">
        <v>267</v>
      </c>
      <c r="C3890" t="s">
        <v>283</v>
      </c>
      <c r="D3890">
        <v>-27.27486</v>
      </c>
      <c r="E3890">
        <v>-48.36674</v>
      </c>
      <c r="F3890" s="24" t="s">
        <v>2</v>
      </c>
      <c r="G3890" s="24" t="s">
        <v>3</v>
      </c>
      <c r="H3890" s="25">
        <v>42024</v>
      </c>
      <c r="I3890" s="12" t="s">
        <v>248</v>
      </c>
      <c r="J3890" s="12" t="s">
        <v>270</v>
      </c>
      <c r="K3890" s="12" t="s">
        <v>271</v>
      </c>
      <c r="L3890" s="24" t="s">
        <v>96</v>
      </c>
      <c r="M3890" s="24" t="s">
        <v>313</v>
      </c>
      <c r="N3890" t="s">
        <v>85</v>
      </c>
      <c r="O3890" s="24">
        <v>2</v>
      </c>
      <c r="P3890">
        <v>10</v>
      </c>
      <c r="Q3890">
        <v>10</v>
      </c>
      <c r="R3890">
        <v>28</v>
      </c>
      <c r="S3890" s="24">
        <v>10.7</v>
      </c>
      <c r="T3890" s="24">
        <v>10</v>
      </c>
      <c r="U3890" t="s">
        <v>197</v>
      </c>
      <c r="V3890" s="14" t="str">
        <f>VLOOKUP($U3890,look_up!$A$2:J3916,2,FALSE)</f>
        <v>Anêmona</v>
      </c>
      <c r="W3890" s="14" t="str">
        <f>VLOOKUP($U3890,look_up!$A$2:K3916,3,FALSE)</f>
        <v>Species</v>
      </c>
      <c r="X3890" s="14" t="str">
        <f>VLOOKUP($U3890,look_up!$A$2:L3916,4,FALSE)</f>
        <v>exotic_species</v>
      </c>
      <c r="Y3890" s="14" t="str">
        <f>VLOOKUP($U3890,look_up!A$2:K3916,5,FALSE)</f>
        <v>Animalia</v>
      </c>
      <c r="Z3890" s="14" t="str">
        <f>VLOOKUP($U3890,look_up!A$2:L3916,6,FALSE)</f>
        <v>Cnidaria</v>
      </c>
      <c r="AA3890" s="14" t="str">
        <f>VLOOKUP($U3890,look_up!A$2:M3916,7,FALSE)</f>
        <v>Anthozoa</v>
      </c>
      <c r="AB3890" s="14" t="str">
        <f>VLOOKUP($U3890,look_up!$A$2:P3916,8,FALSE)</f>
        <v>Scleractinia</v>
      </c>
      <c r="AC3890" s="14" t="str">
        <f>VLOOKUP($U3890,look_up!$A$2:Q3916,9,FALSE)</f>
        <v>Dendrophylliidae</v>
      </c>
      <c r="AD3890" s="14">
        <f>VLOOKUP($U3890,look_up!A$2:P3916,10,FALSE)</f>
        <v>291251</v>
      </c>
      <c r="AE3890" s="16">
        <v>0</v>
      </c>
      <c r="AF3890" s="24" t="s">
        <v>216</v>
      </c>
      <c r="AG3890">
        <v>40</v>
      </c>
      <c r="AH3890" s="16" t="s">
        <v>273</v>
      </c>
      <c r="AI3890" s="16" t="s">
        <v>234</v>
      </c>
      <c r="AJ3890" s="16" t="s">
        <v>214</v>
      </c>
      <c r="AK3890" s="16" t="s">
        <v>240</v>
      </c>
      <c r="AL3890" s="16">
        <v>0</v>
      </c>
    </row>
    <row r="3891" spans="1:38" x14ac:dyDescent="0.3">
      <c r="A3891" s="24" t="s">
        <v>0</v>
      </c>
      <c r="B3891" t="s">
        <v>267</v>
      </c>
      <c r="C3891" t="s">
        <v>283</v>
      </c>
      <c r="D3891">
        <v>-27.27486</v>
      </c>
      <c r="E3891">
        <v>-48.36674</v>
      </c>
      <c r="F3891" s="24" t="s">
        <v>2</v>
      </c>
      <c r="G3891" s="24" t="s">
        <v>3</v>
      </c>
      <c r="H3891" s="25">
        <v>42024</v>
      </c>
      <c r="I3891" s="12" t="s">
        <v>248</v>
      </c>
      <c r="J3891" s="12" t="s">
        <v>270</v>
      </c>
      <c r="K3891" s="12" t="s">
        <v>271</v>
      </c>
      <c r="L3891" s="24" t="s">
        <v>96</v>
      </c>
      <c r="M3891" s="24" t="s">
        <v>313</v>
      </c>
      <c r="N3891" t="s">
        <v>85</v>
      </c>
      <c r="O3891" s="24">
        <v>3</v>
      </c>
      <c r="P3891">
        <v>10</v>
      </c>
      <c r="Q3891">
        <v>10</v>
      </c>
      <c r="R3891">
        <v>28</v>
      </c>
      <c r="S3891" s="24">
        <v>10.7</v>
      </c>
      <c r="T3891" s="24">
        <v>10</v>
      </c>
      <c r="U3891" t="s">
        <v>197</v>
      </c>
      <c r="V3891" s="14" t="str">
        <f>VLOOKUP($U3891,look_up!$A$2:J3917,2,FALSE)</f>
        <v>Anêmona</v>
      </c>
      <c r="W3891" s="14" t="str">
        <f>VLOOKUP($U3891,look_up!$A$2:K3917,3,FALSE)</f>
        <v>Species</v>
      </c>
      <c r="X3891" s="14" t="str">
        <f>VLOOKUP($U3891,look_up!$A$2:L3917,4,FALSE)</f>
        <v>exotic_species</v>
      </c>
      <c r="Y3891" s="14" t="str">
        <f>VLOOKUP($U3891,look_up!A$2:K3917,5,FALSE)</f>
        <v>Animalia</v>
      </c>
      <c r="Z3891" s="14" t="str">
        <f>VLOOKUP($U3891,look_up!A$2:L3917,6,FALSE)</f>
        <v>Cnidaria</v>
      </c>
      <c r="AA3891" s="14" t="str">
        <f>VLOOKUP($U3891,look_up!A$2:M3917,7,FALSE)</f>
        <v>Anthozoa</v>
      </c>
      <c r="AB3891" s="14" t="str">
        <f>VLOOKUP($U3891,look_up!$A$2:P3917,8,FALSE)</f>
        <v>Scleractinia</v>
      </c>
      <c r="AC3891" s="14" t="str">
        <f>VLOOKUP($U3891,look_up!$A$2:Q3917,9,FALSE)</f>
        <v>Dendrophylliidae</v>
      </c>
      <c r="AD3891" s="14">
        <f>VLOOKUP($U3891,look_up!A$2:P3917,10,FALSE)</f>
        <v>291251</v>
      </c>
      <c r="AE3891" s="16">
        <v>0</v>
      </c>
      <c r="AF3891" s="24" t="s">
        <v>216</v>
      </c>
      <c r="AG3891">
        <v>40</v>
      </c>
      <c r="AH3891" s="16" t="s">
        <v>273</v>
      </c>
      <c r="AI3891" s="16" t="s">
        <v>234</v>
      </c>
      <c r="AJ3891" s="16" t="s">
        <v>214</v>
      </c>
      <c r="AK3891" s="16" t="s">
        <v>240</v>
      </c>
      <c r="AL3891" s="16">
        <v>0</v>
      </c>
    </row>
    <row r="3892" spans="1:38" x14ac:dyDescent="0.3">
      <c r="A3892" s="24" t="s">
        <v>0</v>
      </c>
      <c r="B3892" t="s">
        <v>19</v>
      </c>
      <c r="C3892" t="s">
        <v>284</v>
      </c>
      <c r="D3892">
        <v>-27.278230000000001</v>
      </c>
      <c r="E3892">
        <v>-48.375419999999998</v>
      </c>
      <c r="F3892" s="24" t="s">
        <v>2</v>
      </c>
      <c r="G3892" s="24" t="s">
        <v>3</v>
      </c>
      <c r="H3892" s="25">
        <v>42025</v>
      </c>
      <c r="I3892" s="12" t="s">
        <v>285</v>
      </c>
      <c r="J3892" s="12" t="s">
        <v>270</v>
      </c>
      <c r="K3892" s="12" t="s">
        <v>271</v>
      </c>
      <c r="L3892" s="24" t="s">
        <v>96</v>
      </c>
      <c r="M3892" s="24" t="s">
        <v>313</v>
      </c>
      <c r="N3892" t="s">
        <v>85</v>
      </c>
      <c r="O3892" s="24">
        <v>1</v>
      </c>
      <c r="P3892">
        <v>5</v>
      </c>
      <c r="Q3892">
        <v>5</v>
      </c>
      <c r="R3892" t="s">
        <v>18</v>
      </c>
      <c r="S3892" s="24">
        <v>9</v>
      </c>
      <c r="T3892" s="24">
        <v>6</v>
      </c>
      <c r="U3892" t="s">
        <v>197</v>
      </c>
      <c r="V3892" s="14" t="str">
        <f>VLOOKUP($U3892,look_up!$A$2:J3918,2,FALSE)</f>
        <v>Anêmona</v>
      </c>
      <c r="W3892" s="14" t="str">
        <f>VLOOKUP($U3892,look_up!$A$2:K3918,3,FALSE)</f>
        <v>Species</v>
      </c>
      <c r="X3892" s="14" t="str">
        <f>VLOOKUP($U3892,look_up!$A$2:L3918,4,FALSE)</f>
        <v>exotic_species</v>
      </c>
      <c r="Y3892" s="14" t="str">
        <f>VLOOKUP($U3892,look_up!A$2:K3918,5,FALSE)</f>
        <v>Animalia</v>
      </c>
      <c r="Z3892" s="14" t="str">
        <f>VLOOKUP($U3892,look_up!A$2:L3918,6,FALSE)</f>
        <v>Cnidaria</v>
      </c>
      <c r="AA3892" s="14" t="str">
        <f>VLOOKUP($U3892,look_up!A$2:M3918,7,FALSE)</f>
        <v>Anthozoa</v>
      </c>
      <c r="AB3892" s="14" t="str">
        <f>VLOOKUP($U3892,look_up!$A$2:P3918,8,FALSE)</f>
        <v>Scleractinia</v>
      </c>
      <c r="AC3892" s="14" t="str">
        <f>VLOOKUP($U3892,look_up!$A$2:Q3918,9,FALSE)</f>
        <v>Dendrophylliidae</v>
      </c>
      <c r="AD3892" s="14">
        <f>VLOOKUP($U3892,look_up!A$2:P3918,10,FALSE)</f>
        <v>291251</v>
      </c>
      <c r="AE3892" s="16">
        <v>0</v>
      </c>
      <c r="AF3892" s="24" t="s">
        <v>216</v>
      </c>
      <c r="AG3892">
        <v>40</v>
      </c>
      <c r="AH3892" s="16" t="s">
        <v>273</v>
      </c>
      <c r="AI3892" s="16" t="s">
        <v>234</v>
      </c>
      <c r="AJ3892" s="16" t="s">
        <v>214</v>
      </c>
      <c r="AK3892" s="16" t="s">
        <v>240</v>
      </c>
      <c r="AL3892" s="16">
        <v>0</v>
      </c>
    </row>
    <row r="3893" spans="1:38" x14ac:dyDescent="0.3">
      <c r="A3893" s="24" t="s">
        <v>0</v>
      </c>
      <c r="B3893" t="s">
        <v>19</v>
      </c>
      <c r="C3893" t="s">
        <v>284</v>
      </c>
      <c r="D3893">
        <v>-27.278230000000001</v>
      </c>
      <c r="E3893">
        <v>-48.375419999999998</v>
      </c>
      <c r="F3893" s="24" t="s">
        <v>2</v>
      </c>
      <c r="G3893" s="24" t="s">
        <v>3</v>
      </c>
      <c r="H3893" s="25">
        <v>42025</v>
      </c>
      <c r="I3893" s="12" t="s">
        <v>285</v>
      </c>
      <c r="J3893" s="12" t="s">
        <v>270</v>
      </c>
      <c r="K3893" s="12" t="s">
        <v>271</v>
      </c>
      <c r="L3893" s="24" t="s">
        <v>96</v>
      </c>
      <c r="M3893" s="24" t="s">
        <v>313</v>
      </c>
      <c r="N3893" t="s">
        <v>85</v>
      </c>
      <c r="O3893" s="24">
        <v>2</v>
      </c>
      <c r="P3893">
        <v>5</v>
      </c>
      <c r="Q3893">
        <v>5</v>
      </c>
      <c r="R3893" t="s">
        <v>18</v>
      </c>
      <c r="S3893" s="24">
        <v>9</v>
      </c>
      <c r="T3893" s="24">
        <v>6</v>
      </c>
      <c r="U3893" t="s">
        <v>197</v>
      </c>
      <c r="V3893" s="14" t="str">
        <f>VLOOKUP($U3893,look_up!$A$2:J3919,2,FALSE)</f>
        <v>Anêmona</v>
      </c>
      <c r="W3893" s="14" t="str">
        <f>VLOOKUP($U3893,look_up!$A$2:K3919,3,FALSE)</f>
        <v>Species</v>
      </c>
      <c r="X3893" s="14" t="str">
        <f>VLOOKUP($U3893,look_up!$A$2:L3919,4,FALSE)</f>
        <v>exotic_species</v>
      </c>
      <c r="Y3893" s="14" t="str">
        <f>VLOOKUP($U3893,look_up!A$2:K3919,5,FALSE)</f>
        <v>Animalia</v>
      </c>
      <c r="Z3893" s="14" t="str">
        <f>VLOOKUP($U3893,look_up!A$2:L3919,6,FALSE)</f>
        <v>Cnidaria</v>
      </c>
      <c r="AA3893" s="14" t="str">
        <f>VLOOKUP($U3893,look_up!A$2:M3919,7,FALSE)</f>
        <v>Anthozoa</v>
      </c>
      <c r="AB3893" s="14" t="str">
        <f>VLOOKUP($U3893,look_up!$A$2:P3919,8,FALSE)</f>
        <v>Scleractinia</v>
      </c>
      <c r="AC3893" s="14" t="str">
        <f>VLOOKUP($U3893,look_up!$A$2:Q3919,9,FALSE)</f>
        <v>Dendrophylliidae</v>
      </c>
      <c r="AD3893" s="14">
        <f>VLOOKUP($U3893,look_up!A$2:P3919,10,FALSE)</f>
        <v>291251</v>
      </c>
      <c r="AE3893" s="16">
        <v>0</v>
      </c>
      <c r="AF3893" s="24" t="s">
        <v>216</v>
      </c>
      <c r="AG3893">
        <v>40</v>
      </c>
      <c r="AH3893" s="16" t="s">
        <v>273</v>
      </c>
      <c r="AI3893" s="16" t="s">
        <v>234</v>
      </c>
      <c r="AJ3893" s="16" t="s">
        <v>214</v>
      </c>
      <c r="AK3893" s="16" t="s">
        <v>240</v>
      </c>
      <c r="AL3893" s="16">
        <v>0</v>
      </c>
    </row>
    <row r="3894" spans="1:38" x14ac:dyDescent="0.3">
      <c r="A3894" s="24" t="s">
        <v>0</v>
      </c>
      <c r="B3894" t="s">
        <v>19</v>
      </c>
      <c r="C3894" t="s">
        <v>284</v>
      </c>
      <c r="D3894">
        <v>-27.278230000000001</v>
      </c>
      <c r="E3894">
        <v>-48.375419999999998</v>
      </c>
      <c r="F3894" s="24" t="s">
        <v>2</v>
      </c>
      <c r="G3894" s="24" t="s">
        <v>3</v>
      </c>
      <c r="H3894" s="25">
        <v>42025</v>
      </c>
      <c r="I3894" s="12" t="s">
        <v>285</v>
      </c>
      <c r="J3894" s="12" t="s">
        <v>270</v>
      </c>
      <c r="K3894" s="12" t="s">
        <v>271</v>
      </c>
      <c r="L3894" s="24" t="s">
        <v>96</v>
      </c>
      <c r="M3894" s="24" t="s">
        <v>313</v>
      </c>
      <c r="N3894" t="s">
        <v>85</v>
      </c>
      <c r="O3894" s="24">
        <v>3</v>
      </c>
      <c r="P3894">
        <v>5</v>
      </c>
      <c r="Q3894">
        <v>5</v>
      </c>
      <c r="R3894" t="s">
        <v>18</v>
      </c>
      <c r="S3894" s="24">
        <v>9</v>
      </c>
      <c r="T3894" s="24">
        <v>6</v>
      </c>
      <c r="U3894" t="s">
        <v>197</v>
      </c>
      <c r="V3894" s="14" t="str">
        <f>VLOOKUP($U3894,look_up!$A$2:J3920,2,FALSE)</f>
        <v>Anêmona</v>
      </c>
      <c r="W3894" s="14" t="str">
        <f>VLOOKUP($U3894,look_up!$A$2:K3920,3,FALSE)</f>
        <v>Species</v>
      </c>
      <c r="X3894" s="14" t="str">
        <f>VLOOKUP($U3894,look_up!$A$2:L3920,4,FALSE)</f>
        <v>exotic_species</v>
      </c>
      <c r="Y3894" s="14" t="str">
        <f>VLOOKUP($U3894,look_up!A$2:K3920,5,FALSE)</f>
        <v>Animalia</v>
      </c>
      <c r="Z3894" s="14" t="str">
        <f>VLOOKUP($U3894,look_up!A$2:L3920,6,FALSE)</f>
        <v>Cnidaria</v>
      </c>
      <c r="AA3894" s="14" t="str">
        <f>VLOOKUP($U3894,look_up!A$2:M3920,7,FALSE)</f>
        <v>Anthozoa</v>
      </c>
      <c r="AB3894" s="14" t="str">
        <f>VLOOKUP($U3894,look_up!$A$2:P3920,8,FALSE)</f>
        <v>Scleractinia</v>
      </c>
      <c r="AC3894" s="14" t="str">
        <f>VLOOKUP($U3894,look_up!$A$2:Q3920,9,FALSE)</f>
        <v>Dendrophylliidae</v>
      </c>
      <c r="AD3894" s="14">
        <f>VLOOKUP($U3894,look_up!A$2:P3920,10,FALSE)</f>
        <v>291251</v>
      </c>
      <c r="AE3894" s="16">
        <v>0</v>
      </c>
      <c r="AF3894" s="24" t="s">
        <v>216</v>
      </c>
      <c r="AG3894">
        <v>40</v>
      </c>
      <c r="AH3894" s="16" t="s">
        <v>273</v>
      </c>
      <c r="AI3894" s="16" t="s">
        <v>234</v>
      </c>
      <c r="AJ3894" s="16" t="s">
        <v>214</v>
      </c>
      <c r="AK3894" s="16" t="s">
        <v>240</v>
      </c>
      <c r="AL3894" s="16">
        <v>0</v>
      </c>
    </row>
    <row r="3895" spans="1:38" x14ac:dyDescent="0.3">
      <c r="A3895" s="24" t="s">
        <v>0</v>
      </c>
      <c r="B3895" t="s">
        <v>19</v>
      </c>
      <c r="C3895" t="s">
        <v>284</v>
      </c>
      <c r="D3895">
        <v>-27.278230000000001</v>
      </c>
      <c r="E3895">
        <v>-48.375419999999998</v>
      </c>
      <c r="F3895" s="24" t="s">
        <v>2</v>
      </c>
      <c r="G3895" s="24" t="s">
        <v>3</v>
      </c>
      <c r="H3895" s="25">
        <v>42025</v>
      </c>
      <c r="I3895" s="12" t="s">
        <v>285</v>
      </c>
      <c r="J3895" s="12" t="s">
        <v>270</v>
      </c>
      <c r="K3895" s="12" t="s">
        <v>271</v>
      </c>
      <c r="L3895" s="24" t="s">
        <v>96</v>
      </c>
      <c r="M3895" s="24" t="s">
        <v>313</v>
      </c>
      <c r="N3895" t="s">
        <v>86</v>
      </c>
      <c r="O3895" s="24">
        <v>1</v>
      </c>
      <c r="P3895">
        <v>6</v>
      </c>
      <c r="Q3895">
        <v>6</v>
      </c>
      <c r="R3895" t="s">
        <v>18</v>
      </c>
      <c r="S3895" s="24">
        <v>9</v>
      </c>
      <c r="T3895" s="24">
        <v>7.5</v>
      </c>
      <c r="U3895" t="s">
        <v>197</v>
      </c>
      <c r="V3895" s="14" t="str">
        <f>VLOOKUP($U3895,look_up!$A$2:J3921,2,FALSE)</f>
        <v>Anêmona</v>
      </c>
      <c r="W3895" s="14" t="str">
        <f>VLOOKUP($U3895,look_up!$A$2:K3921,3,FALSE)</f>
        <v>Species</v>
      </c>
      <c r="X3895" s="14" t="str">
        <f>VLOOKUP($U3895,look_up!$A$2:L3921,4,FALSE)</f>
        <v>exotic_species</v>
      </c>
      <c r="Y3895" s="14" t="str">
        <f>VLOOKUP($U3895,look_up!A$2:K3921,5,FALSE)</f>
        <v>Animalia</v>
      </c>
      <c r="Z3895" s="14" t="str">
        <f>VLOOKUP($U3895,look_up!A$2:L3921,6,FALSE)</f>
        <v>Cnidaria</v>
      </c>
      <c r="AA3895" s="14" t="str">
        <f>VLOOKUP($U3895,look_up!A$2:M3921,7,FALSE)</f>
        <v>Anthozoa</v>
      </c>
      <c r="AB3895" s="14" t="str">
        <f>VLOOKUP($U3895,look_up!$A$2:P3921,8,FALSE)</f>
        <v>Scleractinia</v>
      </c>
      <c r="AC3895" s="14" t="str">
        <f>VLOOKUP($U3895,look_up!$A$2:Q3921,9,FALSE)</f>
        <v>Dendrophylliidae</v>
      </c>
      <c r="AD3895" s="14">
        <f>VLOOKUP($U3895,look_up!A$2:P3921,10,FALSE)</f>
        <v>291251</v>
      </c>
      <c r="AE3895" s="16">
        <v>0</v>
      </c>
      <c r="AF3895" s="24" t="s">
        <v>216</v>
      </c>
      <c r="AG3895">
        <v>40</v>
      </c>
      <c r="AH3895" s="16" t="s">
        <v>273</v>
      </c>
      <c r="AI3895" s="16" t="s">
        <v>234</v>
      </c>
      <c r="AJ3895" s="16" t="s">
        <v>214</v>
      </c>
      <c r="AK3895" s="16" t="s">
        <v>240</v>
      </c>
      <c r="AL3895" s="16">
        <v>0</v>
      </c>
    </row>
    <row r="3896" spans="1:38" x14ac:dyDescent="0.3">
      <c r="A3896" s="24" t="s">
        <v>0</v>
      </c>
      <c r="B3896" t="s">
        <v>19</v>
      </c>
      <c r="C3896" t="s">
        <v>284</v>
      </c>
      <c r="D3896">
        <v>-27.278230000000001</v>
      </c>
      <c r="E3896">
        <v>-48.375419999999998</v>
      </c>
      <c r="F3896" s="24" t="s">
        <v>2</v>
      </c>
      <c r="G3896" s="24" t="s">
        <v>3</v>
      </c>
      <c r="H3896" s="25">
        <v>42025</v>
      </c>
      <c r="I3896" s="12" t="s">
        <v>285</v>
      </c>
      <c r="J3896" s="12" t="s">
        <v>270</v>
      </c>
      <c r="K3896" s="12" t="s">
        <v>271</v>
      </c>
      <c r="L3896" s="24" t="s">
        <v>96</v>
      </c>
      <c r="M3896" s="24" t="s">
        <v>313</v>
      </c>
      <c r="N3896" t="s">
        <v>86</v>
      </c>
      <c r="O3896" s="24">
        <v>2</v>
      </c>
      <c r="P3896">
        <v>6</v>
      </c>
      <c r="Q3896">
        <v>6</v>
      </c>
      <c r="R3896" t="s">
        <v>18</v>
      </c>
      <c r="S3896" s="24">
        <v>9</v>
      </c>
      <c r="T3896" s="24">
        <v>7.5</v>
      </c>
      <c r="U3896" t="s">
        <v>197</v>
      </c>
      <c r="V3896" s="14" t="str">
        <f>VLOOKUP($U3896,look_up!$A$2:J3922,2,FALSE)</f>
        <v>Anêmona</v>
      </c>
      <c r="W3896" s="14" t="str">
        <f>VLOOKUP($U3896,look_up!$A$2:K3922,3,FALSE)</f>
        <v>Species</v>
      </c>
      <c r="X3896" s="14" t="str">
        <f>VLOOKUP($U3896,look_up!$A$2:L3922,4,FALSE)</f>
        <v>exotic_species</v>
      </c>
      <c r="Y3896" s="14" t="str">
        <f>VLOOKUP($U3896,look_up!A$2:K3922,5,FALSE)</f>
        <v>Animalia</v>
      </c>
      <c r="Z3896" s="14" t="str">
        <f>VLOOKUP($U3896,look_up!A$2:L3922,6,FALSE)</f>
        <v>Cnidaria</v>
      </c>
      <c r="AA3896" s="14" t="str">
        <f>VLOOKUP($U3896,look_up!A$2:M3922,7,FALSE)</f>
        <v>Anthozoa</v>
      </c>
      <c r="AB3896" s="14" t="str">
        <f>VLOOKUP($U3896,look_up!$A$2:P3922,8,FALSE)</f>
        <v>Scleractinia</v>
      </c>
      <c r="AC3896" s="14" t="str">
        <f>VLOOKUP($U3896,look_up!$A$2:Q3922,9,FALSE)</f>
        <v>Dendrophylliidae</v>
      </c>
      <c r="AD3896" s="14">
        <f>VLOOKUP($U3896,look_up!A$2:P3922,10,FALSE)</f>
        <v>291251</v>
      </c>
      <c r="AE3896" s="16">
        <v>0</v>
      </c>
      <c r="AF3896" s="24" t="s">
        <v>216</v>
      </c>
      <c r="AG3896">
        <v>40</v>
      </c>
      <c r="AH3896" s="16" t="s">
        <v>273</v>
      </c>
      <c r="AI3896" s="16" t="s">
        <v>234</v>
      </c>
      <c r="AJ3896" s="16" t="s">
        <v>214</v>
      </c>
      <c r="AK3896" s="16" t="s">
        <v>240</v>
      </c>
      <c r="AL3896" s="16">
        <v>0</v>
      </c>
    </row>
    <row r="3897" spans="1:38" x14ac:dyDescent="0.3">
      <c r="A3897" s="24" t="s">
        <v>0</v>
      </c>
      <c r="B3897" t="s">
        <v>19</v>
      </c>
      <c r="C3897" t="s">
        <v>284</v>
      </c>
      <c r="D3897">
        <v>-27.278230000000001</v>
      </c>
      <c r="E3897">
        <v>-48.375419999999998</v>
      </c>
      <c r="F3897" s="24" t="s">
        <v>2</v>
      </c>
      <c r="G3897" s="24" t="s">
        <v>3</v>
      </c>
      <c r="H3897" s="25">
        <v>42025</v>
      </c>
      <c r="I3897" s="12" t="s">
        <v>285</v>
      </c>
      <c r="J3897" s="12" t="s">
        <v>270</v>
      </c>
      <c r="K3897" s="12" t="s">
        <v>271</v>
      </c>
      <c r="L3897" s="24" t="s">
        <v>96</v>
      </c>
      <c r="M3897" s="24" t="s">
        <v>313</v>
      </c>
      <c r="N3897" t="s">
        <v>86</v>
      </c>
      <c r="O3897" s="24">
        <v>3</v>
      </c>
      <c r="P3897">
        <v>6</v>
      </c>
      <c r="Q3897">
        <v>6</v>
      </c>
      <c r="R3897" t="s">
        <v>18</v>
      </c>
      <c r="S3897" s="24">
        <v>9</v>
      </c>
      <c r="T3897" s="24">
        <v>7.5</v>
      </c>
      <c r="U3897" t="s">
        <v>197</v>
      </c>
      <c r="V3897" s="14" t="str">
        <f>VLOOKUP($U3897,look_up!$A$2:J3923,2,FALSE)</f>
        <v>Anêmona</v>
      </c>
      <c r="W3897" s="14" t="str">
        <f>VLOOKUP($U3897,look_up!$A$2:K3923,3,FALSE)</f>
        <v>Species</v>
      </c>
      <c r="X3897" s="14" t="str">
        <f>VLOOKUP($U3897,look_up!$A$2:L3923,4,FALSE)</f>
        <v>exotic_species</v>
      </c>
      <c r="Y3897" s="14" t="str">
        <f>VLOOKUP($U3897,look_up!A$2:K3923,5,FALSE)</f>
        <v>Animalia</v>
      </c>
      <c r="Z3897" s="14" t="str">
        <f>VLOOKUP($U3897,look_up!A$2:L3923,6,FALSE)</f>
        <v>Cnidaria</v>
      </c>
      <c r="AA3897" s="14" t="str">
        <f>VLOOKUP($U3897,look_up!A$2:M3923,7,FALSE)</f>
        <v>Anthozoa</v>
      </c>
      <c r="AB3897" s="14" t="str">
        <f>VLOOKUP($U3897,look_up!$A$2:P3923,8,FALSE)</f>
        <v>Scleractinia</v>
      </c>
      <c r="AC3897" s="14" t="str">
        <f>VLOOKUP($U3897,look_up!$A$2:Q3923,9,FALSE)</f>
        <v>Dendrophylliidae</v>
      </c>
      <c r="AD3897" s="14">
        <f>VLOOKUP($U3897,look_up!A$2:P3923,10,FALSE)</f>
        <v>291251</v>
      </c>
      <c r="AE3897" s="16">
        <v>0</v>
      </c>
      <c r="AF3897" s="24" t="s">
        <v>216</v>
      </c>
      <c r="AG3897">
        <v>40</v>
      </c>
      <c r="AH3897" s="16" t="s">
        <v>273</v>
      </c>
      <c r="AI3897" s="16" t="s">
        <v>234</v>
      </c>
      <c r="AJ3897" s="16" t="s">
        <v>214</v>
      </c>
      <c r="AK3897" s="16" t="s">
        <v>240</v>
      </c>
      <c r="AL3897" s="16">
        <v>0</v>
      </c>
    </row>
    <row r="3898" spans="1:38" x14ac:dyDescent="0.3">
      <c r="A3898" s="24" t="s">
        <v>0</v>
      </c>
      <c r="B3898" t="s">
        <v>267</v>
      </c>
      <c r="C3898" t="s">
        <v>312</v>
      </c>
      <c r="D3898">
        <v>-27.180980000000002</v>
      </c>
      <c r="E3898">
        <v>-48.409959999999998</v>
      </c>
      <c r="F3898" s="24" t="s">
        <v>2</v>
      </c>
      <c r="G3898" s="24" t="s">
        <v>3</v>
      </c>
      <c r="H3898" s="25">
        <v>42040</v>
      </c>
      <c r="I3898" s="12" t="s">
        <v>286</v>
      </c>
      <c r="J3898" s="12" t="s">
        <v>245</v>
      </c>
      <c r="K3898" s="12" t="s">
        <v>271</v>
      </c>
      <c r="L3898" s="24" t="s">
        <v>96</v>
      </c>
      <c r="M3898" s="24" t="s">
        <v>313</v>
      </c>
      <c r="N3898" t="s">
        <v>85</v>
      </c>
      <c r="O3898" s="24">
        <v>1</v>
      </c>
      <c r="P3898">
        <v>5</v>
      </c>
      <c r="Q3898">
        <v>5</v>
      </c>
      <c r="R3898" t="s">
        <v>18</v>
      </c>
      <c r="S3898" s="24">
        <v>12.8</v>
      </c>
      <c r="T3898" s="24">
        <v>6</v>
      </c>
      <c r="U3898" t="s">
        <v>197</v>
      </c>
      <c r="V3898" s="14" t="str">
        <f>VLOOKUP($U3898,look_up!$A$2:J3924,2,FALSE)</f>
        <v>Anêmona</v>
      </c>
      <c r="W3898" s="14" t="str">
        <f>VLOOKUP($U3898,look_up!$A$2:K3924,3,FALSE)</f>
        <v>Species</v>
      </c>
      <c r="X3898" s="14" t="str">
        <f>VLOOKUP($U3898,look_up!$A$2:L3924,4,FALSE)</f>
        <v>exotic_species</v>
      </c>
      <c r="Y3898" s="14" t="str">
        <f>VLOOKUP($U3898,look_up!A$2:K3924,5,FALSE)</f>
        <v>Animalia</v>
      </c>
      <c r="Z3898" s="14" t="str">
        <f>VLOOKUP($U3898,look_up!A$2:L3924,6,FALSE)</f>
        <v>Cnidaria</v>
      </c>
      <c r="AA3898" s="14" t="str">
        <f>VLOOKUP($U3898,look_up!A$2:M3924,7,FALSE)</f>
        <v>Anthozoa</v>
      </c>
      <c r="AB3898" s="14" t="str">
        <f>VLOOKUP($U3898,look_up!$A$2:P3924,8,FALSE)</f>
        <v>Scleractinia</v>
      </c>
      <c r="AC3898" s="14" t="str">
        <f>VLOOKUP($U3898,look_up!$A$2:Q3924,9,FALSE)</f>
        <v>Dendrophylliidae</v>
      </c>
      <c r="AD3898" s="14">
        <f>VLOOKUP($U3898,look_up!A$2:P3924,10,FALSE)</f>
        <v>291251</v>
      </c>
      <c r="AE3898" s="16">
        <v>0</v>
      </c>
      <c r="AF3898" s="24" t="s">
        <v>216</v>
      </c>
      <c r="AG3898">
        <v>40</v>
      </c>
      <c r="AH3898" s="16" t="s">
        <v>273</v>
      </c>
      <c r="AI3898" s="16" t="s">
        <v>234</v>
      </c>
      <c r="AJ3898" s="16" t="s">
        <v>214</v>
      </c>
      <c r="AK3898" s="16" t="s">
        <v>240</v>
      </c>
      <c r="AL3898" s="16">
        <v>0</v>
      </c>
    </row>
    <row r="3899" spans="1:38" x14ac:dyDescent="0.3">
      <c r="A3899" s="24" t="s">
        <v>0</v>
      </c>
      <c r="B3899" t="s">
        <v>267</v>
      </c>
      <c r="C3899" t="s">
        <v>312</v>
      </c>
      <c r="D3899">
        <v>-27.180980000000002</v>
      </c>
      <c r="E3899">
        <v>-48.409959999999998</v>
      </c>
      <c r="F3899" s="24" t="s">
        <v>2</v>
      </c>
      <c r="G3899" s="24" t="s">
        <v>3</v>
      </c>
      <c r="H3899" s="25">
        <v>42040</v>
      </c>
      <c r="I3899" s="12" t="s">
        <v>286</v>
      </c>
      <c r="J3899" s="12" t="s">
        <v>245</v>
      </c>
      <c r="K3899" s="12" t="s">
        <v>271</v>
      </c>
      <c r="L3899" s="24" t="s">
        <v>96</v>
      </c>
      <c r="M3899" s="24" t="s">
        <v>313</v>
      </c>
      <c r="N3899" t="s">
        <v>85</v>
      </c>
      <c r="O3899" s="24">
        <v>2</v>
      </c>
      <c r="P3899">
        <v>5</v>
      </c>
      <c r="Q3899">
        <v>5</v>
      </c>
      <c r="R3899" t="s">
        <v>18</v>
      </c>
      <c r="S3899" s="24">
        <v>12.8</v>
      </c>
      <c r="T3899" s="24">
        <v>6</v>
      </c>
      <c r="U3899" t="s">
        <v>197</v>
      </c>
      <c r="V3899" s="14" t="str">
        <f>VLOOKUP($U3899,look_up!$A$2:J3925,2,FALSE)</f>
        <v>Anêmona</v>
      </c>
      <c r="W3899" s="14" t="str">
        <f>VLOOKUP($U3899,look_up!$A$2:K3925,3,FALSE)</f>
        <v>Species</v>
      </c>
      <c r="X3899" s="14" t="str">
        <f>VLOOKUP($U3899,look_up!$A$2:L3925,4,FALSE)</f>
        <v>exotic_species</v>
      </c>
      <c r="Y3899" s="14" t="str">
        <f>VLOOKUP($U3899,look_up!A$2:K3925,5,FALSE)</f>
        <v>Animalia</v>
      </c>
      <c r="Z3899" s="14" t="str">
        <f>VLOOKUP($U3899,look_up!A$2:L3925,6,FALSE)</f>
        <v>Cnidaria</v>
      </c>
      <c r="AA3899" s="14" t="str">
        <f>VLOOKUP($U3899,look_up!A$2:M3925,7,FALSE)</f>
        <v>Anthozoa</v>
      </c>
      <c r="AB3899" s="14" t="str">
        <f>VLOOKUP($U3899,look_up!$A$2:P3925,8,FALSE)</f>
        <v>Scleractinia</v>
      </c>
      <c r="AC3899" s="14" t="str">
        <f>VLOOKUP($U3899,look_up!$A$2:Q3925,9,FALSE)</f>
        <v>Dendrophylliidae</v>
      </c>
      <c r="AD3899" s="14">
        <f>VLOOKUP($U3899,look_up!A$2:P3925,10,FALSE)</f>
        <v>291251</v>
      </c>
      <c r="AE3899" s="16">
        <v>0</v>
      </c>
      <c r="AF3899" s="24" t="s">
        <v>216</v>
      </c>
      <c r="AG3899">
        <v>40</v>
      </c>
      <c r="AH3899" s="16" t="s">
        <v>273</v>
      </c>
      <c r="AI3899" s="16" t="s">
        <v>234</v>
      </c>
      <c r="AJ3899" s="16" t="s">
        <v>214</v>
      </c>
      <c r="AK3899" s="16" t="s">
        <v>240</v>
      </c>
      <c r="AL3899" s="16">
        <v>0</v>
      </c>
    </row>
    <row r="3900" spans="1:38" x14ac:dyDescent="0.3">
      <c r="A3900" s="24" t="s">
        <v>0</v>
      </c>
      <c r="B3900" t="s">
        <v>267</v>
      </c>
      <c r="C3900" t="s">
        <v>312</v>
      </c>
      <c r="D3900">
        <v>-27.180980000000002</v>
      </c>
      <c r="E3900">
        <v>-48.409959999999998</v>
      </c>
      <c r="F3900" s="24" t="s">
        <v>2</v>
      </c>
      <c r="G3900" s="24" t="s">
        <v>3</v>
      </c>
      <c r="H3900" s="25">
        <v>42040</v>
      </c>
      <c r="I3900" s="12" t="s">
        <v>286</v>
      </c>
      <c r="J3900" s="12" t="s">
        <v>245</v>
      </c>
      <c r="K3900" s="12" t="s">
        <v>271</v>
      </c>
      <c r="L3900" s="24" t="s">
        <v>96</v>
      </c>
      <c r="M3900" s="24" t="s">
        <v>313</v>
      </c>
      <c r="N3900" t="s">
        <v>85</v>
      </c>
      <c r="O3900" s="24">
        <v>3</v>
      </c>
      <c r="P3900">
        <v>5</v>
      </c>
      <c r="Q3900">
        <v>5</v>
      </c>
      <c r="R3900" t="s">
        <v>18</v>
      </c>
      <c r="S3900" s="24">
        <v>12.8</v>
      </c>
      <c r="T3900" s="24">
        <v>6</v>
      </c>
      <c r="U3900" t="s">
        <v>197</v>
      </c>
      <c r="V3900" s="14" t="str">
        <f>VLOOKUP($U3900,look_up!$A$2:J3926,2,FALSE)</f>
        <v>Anêmona</v>
      </c>
      <c r="W3900" s="14" t="str">
        <f>VLOOKUP($U3900,look_up!$A$2:K3926,3,FALSE)</f>
        <v>Species</v>
      </c>
      <c r="X3900" s="14" t="str">
        <f>VLOOKUP($U3900,look_up!$A$2:L3926,4,FALSE)</f>
        <v>exotic_species</v>
      </c>
      <c r="Y3900" s="14" t="str">
        <f>VLOOKUP($U3900,look_up!A$2:K3926,5,FALSE)</f>
        <v>Animalia</v>
      </c>
      <c r="Z3900" s="14" t="str">
        <f>VLOOKUP($U3900,look_up!A$2:L3926,6,FALSE)</f>
        <v>Cnidaria</v>
      </c>
      <c r="AA3900" s="14" t="str">
        <f>VLOOKUP($U3900,look_up!A$2:M3926,7,FALSE)</f>
        <v>Anthozoa</v>
      </c>
      <c r="AB3900" s="14" t="str">
        <f>VLOOKUP($U3900,look_up!$A$2:P3926,8,FALSE)</f>
        <v>Scleractinia</v>
      </c>
      <c r="AC3900" s="14" t="str">
        <f>VLOOKUP($U3900,look_up!$A$2:Q3926,9,FALSE)</f>
        <v>Dendrophylliidae</v>
      </c>
      <c r="AD3900" s="14">
        <f>VLOOKUP($U3900,look_up!A$2:P3926,10,FALSE)</f>
        <v>291251</v>
      </c>
      <c r="AE3900" s="16">
        <v>0</v>
      </c>
      <c r="AF3900" s="24" t="s">
        <v>216</v>
      </c>
      <c r="AG3900">
        <v>40</v>
      </c>
      <c r="AH3900" s="16" t="s">
        <v>273</v>
      </c>
      <c r="AI3900" s="16" t="s">
        <v>234</v>
      </c>
      <c r="AJ3900" s="16" t="s">
        <v>214</v>
      </c>
      <c r="AK3900" s="16" t="s">
        <v>240</v>
      </c>
      <c r="AL3900" s="16">
        <v>0</v>
      </c>
    </row>
    <row r="3901" spans="1:38" x14ac:dyDescent="0.3">
      <c r="A3901" s="24" t="s">
        <v>0</v>
      </c>
      <c r="B3901" t="s">
        <v>267</v>
      </c>
      <c r="C3901" t="s">
        <v>312</v>
      </c>
      <c r="D3901">
        <v>-27.180980000000002</v>
      </c>
      <c r="E3901">
        <v>-48.409959999999998</v>
      </c>
      <c r="F3901" s="24" t="s">
        <v>2</v>
      </c>
      <c r="G3901" s="24" t="s">
        <v>3</v>
      </c>
      <c r="H3901" s="25">
        <v>42040</v>
      </c>
      <c r="I3901" s="12" t="s">
        <v>286</v>
      </c>
      <c r="J3901" s="12" t="s">
        <v>245</v>
      </c>
      <c r="K3901" s="12" t="s">
        <v>271</v>
      </c>
      <c r="L3901" s="24" t="s">
        <v>96</v>
      </c>
      <c r="M3901" s="24" t="s">
        <v>313</v>
      </c>
      <c r="N3901" t="s">
        <v>173</v>
      </c>
      <c r="O3901" s="24">
        <v>1</v>
      </c>
      <c r="P3901">
        <v>10</v>
      </c>
      <c r="Q3901">
        <v>10</v>
      </c>
      <c r="R3901" t="s">
        <v>18</v>
      </c>
      <c r="S3901" s="24">
        <v>12.8</v>
      </c>
      <c r="T3901" s="24">
        <v>10</v>
      </c>
      <c r="U3901" t="s">
        <v>197</v>
      </c>
      <c r="V3901" s="14" t="str">
        <f>VLOOKUP($U3901,look_up!$A$2:J3927,2,FALSE)</f>
        <v>Anêmona</v>
      </c>
      <c r="W3901" s="14" t="str">
        <f>VLOOKUP($U3901,look_up!$A$2:K3927,3,FALSE)</f>
        <v>Species</v>
      </c>
      <c r="X3901" s="14" t="str">
        <f>VLOOKUP($U3901,look_up!$A$2:L3927,4,FALSE)</f>
        <v>exotic_species</v>
      </c>
      <c r="Y3901" s="14" t="str">
        <f>VLOOKUP($U3901,look_up!A$2:K3927,5,FALSE)</f>
        <v>Animalia</v>
      </c>
      <c r="Z3901" s="14" t="str">
        <f>VLOOKUP($U3901,look_up!A$2:L3927,6,FALSE)</f>
        <v>Cnidaria</v>
      </c>
      <c r="AA3901" s="14" t="str">
        <f>VLOOKUP($U3901,look_up!A$2:M3927,7,FALSE)</f>
        <v>Anthozoa</v>
      </c>
      <c r="AB3901" s="14" t="str">
        <f>VLOOKUP($U3901,look_up!$A$2:P3927,8,FALSE)</f>
        <v>Scleractinia</v>
      </c>
      <c r="AC3901" s="14" t="str">
        <f>VLOOKUP($U3901,look_up!$A$2:Q3927,9,FALSE)</f>
        <v>Dendrophylliidae</v>
      </c>
      <c r="AD3901" s="14">
        <f>VLOOKUP($U3901,look_up!A$2:P3927,10,FALSE)</f>
        <v>291251</v>
      </c>
      <c r="AE3901" s="16">
        <v>0</v>
      </c>
      <c r="AF3901" s="24" t="s">
        <v>216</v>
      </c>
      <c r="AG3901">
        <v>40</v>
      </c>
      <c r="AH3901" s="16" t="s">
        <v>273</v>
      </c>
      <c r="AI3901" s="16" t="s">
        <v>234</v>
      </c>
      <c r="AJ3901" s="16" t="s">
        <v>214</v>
      </c>
      <c r="AK3901" s="16" t="s">
        <v>240</v>
      </c>
      <c r="AL3901" s="16">
        <v>0</v>
      </c>
    </row>
    <row r="3902" spans="1:38" x14ac:dyDescent="0.3">
      <c r="A3902" s="24" t="s">
        <v>0</v>
      </c>
      <c r="B3902" t="s">
        <v>267</v>
      </c>
      <c r="C3902" t="s">
        <v>312</v>
      </c>
      <c r="D3902">
        <v>-27.180980000000002</v>
      </c>
      <c r="E3902">
        <v>-48.409959999999998</v>
      </c>
      <c r="F3902" s="24" t="s">
        <v>2</v>
      </c>
      <c r="G3902" s="24" t="s">
        <v>3</v>
      </c>
      <c r="H3902" s="25">
        <v>42040</v>
      </c>
      <c r="I3902" s="12" t="s">
        <v>286</v>
      </c>
      <c r="J3902" s="12" t="s">
        <v>245</v>
      </c>
      <c r="K3902" s="12" t="s">
        <v>271</v>
      </c>
      <c r="L3902" s="24" t="s">
        <v>96</v>
      </c>
      <c r="M3902" s="24" t="s">
        <v>313</v>
      </c>
      <c r="N3902" t="s">
        <v>173</v>
      </c>
      <c r="O3902" s="24">
        <v>2</v>
      </c>
      <c r="P3902">
        <v>10</v>
      </c>
      <c r="Q3902">
        <v>10</v>
      </c>
      <c r="R3902" t="s">
        <v>18</v>
      </c>
      <c r="S3902" s="24">
        <v>12.8</v>
      </c>
      <c r="T3902" s="24">
        <v>10</v>
      </c>
      <c r="U3902" t="s">
        <v>197</v>
      </c>
      <c r="V3902" s="14" t="str">
        <f>VLOOKUP($U3902,look_up!$A$2:J3928,2,FALSE)</f>
        <v>Anêmona</v>
      </c>
      <c r="W3902" s="14" t="str">
        <f>VLOOKUP($U3902,look_up!$A$2:K3928,3,FALSE)</f>
        <v>Species</v>
      </c>
      <c r="X3902" s="14" t="str">
        <f>VLOOKUP($U3902,look_up!$A$2:L3928,4,FALSE)</f>
        <v>exotic_species</v>
      </c>
      <c r="Y3902" s="14" t="str">
        <f>VLOOKUP($U3902,look_up!A$2:K3928,5,FALSE)</f>
        <v>Animalia</v>
      </c>
      <c r="Z3902" s="14" t="str">
        <f>VLOOKUP($U3902,look_up!A$2:L3928,6,FALSE)</f>
        <v>Cnidaria</v>
      </c>
      <c r="AA3902" s="14" t="str">
        <f>VLOOKUP($U3902,look_up!A$2:M3928,7,FALSE)</f>
        <v>Anthozoa</v>
      </c>
      <c r="AB3902" s="14" t="str">
        <f>VLOOKUP($U3902,look_up!$A$2:P3928,8,FALSE)</f>
        <v>Scleractinia</v>
      </c>
      <c r="AC3902" s="14" t="str">
        <f>VLOOKUP($U3902,look_up!$A$2:Q3928,9,FALSE)</f>
        <v>Dendrophylliidae</v>
      </c>
      <c r="AD3902" s="14">
        <f>VLOOKUP($U3902,look_up!A$2:P3928,10,FALSE)</f>
        <v>291251</v>
      </c>
      <c r="AE3902" s="16">
        <v>0</v>
      </c>
      <c r="AF3902" s="24" t="s">
        <v>216</v>
      </c>
      <c r="AG3902">
        <v>40</v>
      </c>
      <c r="AH3902" s="16" t="s">
        <v>273</v>
      </c>
      <c r="AI3902" s="16" t="s">
        <v>234</v>
      </c>
      <c r="AJ3902" s="16" t="s">
        <v>214</v>
      </c>
      <c r="AK3902" s="16" t="s">
        <v>240</v>
      </c>
      <c r="AL3902" s="16">
        <v>0</v>
      </c>
    </row>
    <row r="3903" spans="1:38" x14ac:dyDescent="0.3">
      <c r="A3903" s="24" t="s">
        <v>0</v>
      </c>
      <c r="B3903" t="s">
        <v>267</v>
      </c>
      <c r="C3903" t="s">
        <v>312</v>
      </c>
      <c r="D3903">
        <v>-27.180980000000002</v>
      </c>
      <c r="E3903">
        <v>-48.409959999999998</v>
      </c>
      <c r="F3903" s="24" t="s">
        <v>2</v>
      </c>
      <c r="G3903" s="24" t="s">
        <v>3</v>
      </c>
      <c r="H3903" s="25">
        <v>42040</v>
      </c>
      <c r="I3903" s="12" t="s">
        <v>286</v>
      </c>
      <c r="J3903" s="12" t="s">
        <v>245</v>
      </c>
      <c r="K3903" s="12" t="s">
        <v>271</v>
      </c>
      <c r="L3903" s="24" t="s">
        <v>96</v>
      </c>
      <c r="M3903" s="24" t="s">
        <v>313</v>
      </c>
      <c r="N3903" t="s">
        <v>173</v>
      </c>
      <c r="O3903" s="24">
        <v>3</v>
      </c>
      <c r="P3903">
        <v>10</v>
      </c>
      <c r="Q3903">
        <v>10</v>
      </c>
      <c r="R3903" t="s">
        <v>18</v>
      </c>
      <c r="S3903" s="24">
        <v>12.8</v>
      </c>
      <c r="T3903" s="24">
        <v>10</v>
      </c>
      <c r="U3903" t="s">
        <v>197</v>
      </c>
      <c r="V3903" s="14" t="str">
        <f>VLOOKUP($U3903,look_up!$A$2:J3929,2,FALSE)</f>
        <v>Anêmona</v>
      </c>
      <c r="W3903" s="14" t="str">
        <f>VLOOKUP($U3903,look_up!$A$2:K3929,3,FALSE)</f>
        <v>Species</v>
      </c>
      <c r="X3903" s="14" t="str">
        <f>VLOOKUP($U3903,look_up!$A$2:L3929,4,FALSE)</f>
        <v>exotic_species</v>
      </c>
      <c r="Y3903" s="14" t="str">
        <f>VLOOKUP($U3903,look_up!A$2:K3929,5,FALSE)</f>
        <v>Animalia</v>
      </c>
      <c r="Z3903" s="14" t="str">
        <f>VLOOKUP($U3903,look_up!A$2:L3929,6,FALSE)</f>
        <v>Cnidaria</v>
      </c>
      <c r="AA3903" s="14" t="str">
        <f>VLOOKUP($U3903,look_up!A$2:M3929,7,FALSE)</f>
        <v>Anthozoa</v>
      </c>
      <c r="AB3903" s="14" t="str">
        <f>VLOOKUP($U3903,look_up!$A$2:P3929,8,FALSE)</f>
        <v>Scleractinia</v>
      </c>
      <c r="AC3903" s="14" t="str">
        <f>VLOOKUP($U3903,look_up!$A$2:Q3929,9,FALSE)</f>
        <v>Dendrophylliidae</v>
      </c>
      <c r="AD3903" s="14">
        <f>VLOOKUP($U3903,look_up!A$2:P3929,10,FALSE)</f>
        <v>291251</v>
      </c>
      <c r="AE3903" s="16">
        <v>0</v>
      </c>
      <c r="AF3903" s="24" t="s">
        <v>216</v>
      </c>
      <c r="AG3903">
        <v>40</v>
      </c>
      <c r="AH3903" s="16" t="s">
        <v>273</v>
      </c>
      <c r="AI3903" s="16" t="s">
        <v>234</v>
      </c>
      <c r="AJ3903" s="16" t="s">
        <v>214</v>
      </c>
      <c r="AK3903" s="16" t="s">
        <v>240</v>
      </c>
      <c r="AL3903" s="16">
        <v>0</v>
      </c>
    </row>
    <row r="3904" spans="1:38" x14ac:dyDescent="0.3">
      <c r="A3904" s="24" t="s">
        <v>0</v>
      </c>
      <c r="B3904" t="s">
        <v>309</v>
      </c>
      <c r="C3904" t="s">
        <v>287</v>
      </c>
      <c r="D3904">
        <v>-27.178419999999999</v>
      </c>
      <c r="E3904">
        <v>-48.406959999999998</v>
      </c>
      <c r="F3904" s="24" t="s">
        <v>2</v>
      </c>
      <c r="G3904" s="24" t="s">
        <v>3</v>
      </c>
      <c r="H3904" s="25">
        <v>42032</v>
      </c>
      <c r="I3904" s="12" t="s">
        <v>288</v>
      </c>
      <c r="J3904" s="12" t="s">
        <v>270</v>
      </c>
      <c r="K3904" s="12" t="s">
        <v>271</v>
      </c>
      <c r="L3904" s="24" t="s">
        <v>96</v>
      </c>
      <c r="M3904" s="24" t="s">
        <v>313</v>
      </c>
      <c r="N3904" t="s">
        <v>85</v>
      </c>
      <c r="O3904" s="24">
        <v>1</v>
      </c>
      <c r="P3904">
        <v>5</v>
      </c>
      <c r="Q3904">
        <v>5</v>
      </c>
      <c r="R3904">
        <v>27</v>
      </c>
      <c r="S3904" s="24">
        <v>4.7</v>
      </c>
      <c r="T3904" s="24">
        <v>5.2</v>
      </c>
      <c r="U3904" t="s">
        <v>197</v>
      </c>
      <c r="V3904" s="14" t="str">
        <f>VLOOKUP($U3904,look_up!$A$2:J3930,2,FALSE)</f>
        <v>Anêmona</v>
      </c>
      <c r="W3904" s="14" t="str">
        <f>VLOOKUP($U3904,look_up!$A$2:K3930,3,FALSE)</f>
        <v>Species</v>
      </c>
      <c r="X3904" s="14" t="str">
        <f>VLOOKUP($U3904,look_up!$A$2:L3930,4,FALSE)</f>
        <v>exotic_species</v>
      </c>
      <c r="Y3904" s="14" t="str">
        <f>VLOOKUP($U3904,look_up!A$2:K3930,5,FALSE)</f>
        <v>Animalia</v>
      </c>
      <c r="Z3904" s="14" t="str">
        <f>VLOOKUP($U3904,look_up!A$2:L3930,6,FALSE)</f>
        <v>Cnidaria</v>
      </c>
      <c r="AA3904" s="14" t="str">
        <f>VLOOKUP($U3904,look_up!A$2:M3930,7,FALSE)</f>
        <v>Anthozoa</v>
      </c>
      <c r="AB3904" s="14" t="str">
        <f>VLOOKUP($U3904,look_up!$A$2:P3930,8,FALSE)</f>
        <v>Scleractinia</v>
      </c>
      <c r="AC3904" s="14" t="str">
        <f>VLOOKUP($U3904,look_up!$A$2:Q3930,9,FALSE)</f>
        <v>Dendrophylliidae</v>
      </c>
      <c r="AD3904" s="14">
        <f>VLOOKUP($U3904,look_up!A$2:P3930,10,FALSE)</f>
        <v>291251</v>
      </c>
      <c r="AE3904" s="16">
        <v>0</v>
      </c>
      <c r="AF3904" s="24" t="s">
        <v>216</v>
      </c>
      <c r="AG3904">
        <v>40</v>
      </c>
      <c r="AH3904" s="16" t="s">
        <v>273</v>
      </c>
      <c r="AI3904" s="16" t="s">
        <v>234</v>
      </c>
      <c r="AJ3904" s="16" t="s">
        <v>214</v>
      </c>
      <c r="AK3904" s="16" t="s">
        <v>240</v>
      </c>
      <c r="AL3904" s="16">
        <v>0</v>
      </c>
    </row>
    <row r="3905" spans="1:38" x14ac:dyDescent="0.3">
      <c r="A3905" s="24" t="s">
        <v>0</v>
      </c>
      <c r="B3905" t="s">
        <v>309</v>
      </c>
      <c r="C3905" t="s">
        <v>287</v>
      </c>
      <c r="D3905">
        <v>-27.178419999999999</v>
      </c>
      <c r="E3905">
        <v>-48.406959999999998</v>
      </c>
      <c r="F3905" s="24" t="s">
        <v>2</v>
      </c>
      <c r="G3905" s="24" t="s">
        <v>3</v>
      </c>
      <c r="H3905" s="25">
        <v>42032</v>
      </c>
      <c r="I3905" s="12" t="s">
        <v>288</v>
      </c>
      <c r="J3905" s="12" t="s">
        <v>270</v>
      </c>
      <c r="K3905" s="12" t="s">
        <v>271</v>
      </c>
      <c r="L3905" s="24" t="s">
        <v>96</v>
      </c>
      <c r="M3905" s="24" t="s">
        <v>313</v>
      </c>
      <c r="N3905" t="s">
        <v>85</v>
      </c>
      <c r="O3905" s="24">
        <v>2</v>
      </c>
      <c r="P3905">
        <v>5</v>
      </c>
      <c r="Q3905">
        <v>5</v>
      </c>
      <c r="R3905">
        <v>27</v>
      </c>
      <c r="S3905" s="24">
        <v>4.7</v>
      </c>
      <c r="T3905" s="24">
        <v>5.2</v>
      </c>
      <c r="U3905" t="s">
        <v>197</v>
      </c>
      <c r="V3905" s="14" t="str">
        <f>VLOOKUP($U3905,look_up!$A$2:J3931,2,FALSE)</f>
        <v>Anêmona</v>
      </c>
      <c r="W3905" s="14" t="str">
        <f>VLOOKUP($U3905,look_up!$A$2:K3931,3,FALSE)</f>
        <v>Species</v>
      </c>
      <c r="X3905" s="14" t="str">
        <f>VLOOKUP($U3905,look_up!$A$2:L3931,4,FALSE)</f>
        <v>exotic_species</v>
      </c>
      <c r="Y3905" s="14" t="str">
        <f>VLOOKUP($U3905,look_up!A$2:K3931,5,FALSE)</f>
        <v>Animalia</v>
      </c>
      <c r="Z3905" s="14" t="str">
        <f>VLOOKUP($U3905,look_up!A$2:L3931,6,FALSE)</f>
        <v>Cnidaria</v>
      </c>
      <c r="AA3905" s="14" t="str">
        <f>VLOOKUP($U3905,look_up!A$2:M3931,7,FALSE)</f>
        <v>Anthozoa</v>
      </c>
      <c r="AB3905" s="14" t="str">
        <f>VLOOKUP($U3905,look_up!$A$2:P3931,8,FALSE)</f>
        <v>Scleractinia</v>
      </c>
      <c r="AC3905" s="14" t="str">
        <f>VLOOKUP($U3905,look_up!$A$2:Q3931,9,FALSE)</f>
        <v>Dendrophylliidae</v>
      </c>
      <c r="AD3905" s="14">
        <f>VLOOKUP($U3905,look_up!A$2:P3931,10,FALSE)</f>
        <v>291251</v>
      </c>
      <c r="AE3905" s="16">
        <v>0</v>
      </c>
      <c r="AF3905" s="24" t="s">
        <v>216</v>
      </c>
      <c r="AG3905">
        <v>40</v>
      </c>
      <c r="AH3905" s="16" t="s">
        <v>273</v>
      </c>
      <c r="AI3905" s="16" t="s">
        <v>234</v>
      </c>
      <c r="AJ3905" s="16" t="s">
        <v>214</v>
      </c>
      <c r="AK3905" s="16" t="s">
        <v>240</v>
      </c>
      <c r="AL3905" s="16">
        <v>0</v>
      </c>
    </row>
    <row r="3906" spans="1:38" x14ac:dyDescent="0.3">
      <c r="A3906" s="24" t="s">
        <v>0</v>
      </c>
      <c r="B3906" t="s">
        <v>309</v>
      </c>
      <c r="C3906" t="s">
        <v>287</v>
      </c>
      <c r="D3906">
        <v>-27.178419999999999</v>
      </c>
      <c r="E3906">
        <v>-48.406959999999998</v>
      </c>
      <c r="F3906" s="24" t="s">
        <v>2</v>
      </c>
      <c r="G3906" s="24" t="s">
        <v>3</v>
      </c>
      <c r="H3906" s="25">
        <v>42032</v>
      </c>
      <c r="I3906" s="12" t="s">
        <v>288</v>
      </c>
      <c r="J3906" s="12" t="s">
        <v>270</v>
      </c>
      <c r="K3906" s="12" t="s">
        <v>271</v>
      </c>
      <c r="L3906" s="24" t="s">
        <v>96</v>
      </c>
      <c r="M3906" s="24" t="s">
        <v>313</v>
      </c>
      <c r="N3906" t="s">
        <v>85</v>
      </c>
      <c r="O3906" s="24">
        <v>3</v>
      </c>
      <c r="P3906">
        <v>5</v>
      </c>
      <c r="Q3906">
        <v>5</v>
      </c>
      <c r="R3906">
        <v>27</v>
      </c>
      <c r="S3906" s="24">
        <v>4.7</v>
      </c>
      <c r="T3906" s="24">
        <v>5.2</v>
      </c>
      <c r="U3906" t="s">
        <v>197</v>
      </c>
      <c r="V3906" s="14" t="str">
        <f>VLOOKUP($U3906,look_up!$A$2:J3932,2,FALSE)</f>
        <v>Anêmona</v>
      </c>
      <c r="W3906" s="14" t="str">
        <f>VLOOKUP($U3906,look_up!$A$2:K3932,3,FALSE)</f>
        <v>Species</v>
      </c>
      <c r="X3906" s="14" t="str">
        <f>VLOOKUP($U3906,look_up!$A$2:L3932,4,FALSE)</f>
        <v>exotic_species</v>
      </c>
      <c r="Y3906" s="14" t="str">
        <f>VLOOKUP($U3906,look_up!A$2:K3932,5,FALSE)</f>
        <v>Animalia</v>
      </c>
      <c r="Z3906" s="14" t="str">
        <f>VLOOKUP($U3906,look_up!A$2:L3932,6,FALSE)</f>
        <v>Cnidaria</v>
      </c>
      <c r="AA3906" s="14" t="str">
        <f>VLOOKUP($U3906,look_up!A$2:M3932,7,FALSE)</f>
        <v>Anthozoa</v>
      </c>
      <c r="AB3906" s="14" t="str">
        <f>VLOOKUP($U3906,look_up!$A$2:P3932,8,FALSE)</f>
        <v>Scleractinia</v>
      </c>
      <c r="AC3906" s="14" t="str">
        <f>VLOOKUP($U3906,look_up!$A$2:Q3932,9,FALSE)</f>
        <v>Dendrophylliidae</v>
      </c>
      <c r="AD3906" s="14">
        <f>VLOOKUP($U3906,look_up!A$2:P3932,10,FALSE)</f>
        <v>291251</v>
      </c>
      <c r="AE3906" s="16">
        <v>0</v>
      </c>
      <c r="AF3906" s="24" t="s">
        <v>216</v>
      </c>
      <c r="AG3906">
        <v>40</v>
      </c>
      <c r="AH3906" s="16" t="s">
        <v>273</v>
      </c>
      <c r="AI3906" s="16" t="s">
        <v>234</v>
      </c>
      <c r="AJ3906" s="16" t="s">
        <v>214</v>
      </c>
      <c r="AK3906" s="16" t="s">
        <v>240</v>
      </c>
      <c r="AL3906" s="16">
        <v>0</v>
      </c>
    </row>
    <row r="3907" spans="1:38" x14ac:dyDescent="0.3">
      <c r="A3907" s="24" t="s">
        <v>0</v>
      </c>
      <c r="B3907" t="s">
        <v>310</v>
      </c>
      <c r="C3907" t="s">
        <v>289</v>
      </c>
      <c r="D3907">
        <v>-27.118390000000002</v>
      </c>
      <c r="E3907">
        <v>-48.519509999999997</v>
      </c>
      <c r="F3907" s="24" t="s">
        <v>2</v>
      </c>
      <c r="G3907" s="24" t="s">
        <v>3</v>
      </c>
      <c r="H3907" s="25">
        <v>42026</v>
      </c>
      <c r="I3907" s="12" t="s">
        <v>265</v>
      </c>
      <c r="J3907" s="12" t="s">
        <v>270</v>
      </c>
      <c r="K3907" s="12" t="s">
        <v>271</v>
      </c>
      <c r="L3907" s="24" t="s">
        <v>96</v>
      </c>
      <c r="M3907" s="24" t="s">
        <v>272</v>
      </c>
      <c r="N3907" t="s">
        <v>85</v>
      </c>
      <c r="O3907" s="24">
        <v>1</v>
      </c>
      <c r="P3907">
        <v>5</v>
      </c>
      <c r="Q3907">
        <v>5</v>
      </c>
      <c r="R3907" t="s">
        <v>18</v>
      </c>
      <c r="S3907" s="24">
        <v>5.8</v>
      </c>
      <c r="T3907" s="24">
        <v>4</v>
      </c>
      <c r="U3907" t="s">
        <v>197</v>
      </c>
      <c r="V3907" s="14" t="str">
        <f>VLOOKUP($U3907,look_up!$A$2:J3933,2,FALSE)</f>
        <v>Anêmona</v>
      </c>
      <c r="W3907" s="14" t="str">
        <f>VLOOKUP($U3907,look_up!$A$2:K3933,3,FALSE)</f>
        <v>Species</v>
      </c>
      <c r="X3907" s="14" t="str">
        <f>VLOOKUP($U3907,look_up!$A$2:L3933,4,FALSE)</f>
        <v>exotic_species</v>
      </c>
      <c r="Y3907" s="14" t="str">
        <f>VLOOKUP($U3907,look_up!A$2:K3933,5,FALSE)</f>
        <v>Animalia</v>
      </c>
      <c r="Z3907" s="14" t="str">
        <f>VLOOKUP($U3907,look_up!A$2:L3933,6,FALSE)</f>
        <v>Cnidaria</v>
      </c>
      <c r="AA3907" s="14" t="str">
        <f>VLOOKUP($U3907,look_up!A$2:M3933,7,FALSE)</f>
        <v>Anthozoa</v>
      </c>
      <c r="AB3907" s="14" t="str">
        <f>VLOOKUP($U3907,look_up!$A$2:P3933,8,FALSE)</f>
        <v>Scleractinia</v>
      </c>
      <c r="AC3907" s="14" t="str">
        <f>VLOOKUP($U3907,look_up!$A$2:Q3933,9,FALSE)</f>
        <v>Dendrophylliidae</v>
      </c>
      <c r="AD3907" s="14">
        <f>VLOOKUP($U3907,look_up!A$2:P3933,10,FALSE)</f>
        <v>291251</v>
      </c>
      <c r="AE3907" s="16">
        <v>0</v>
      </c>
      <c r="AF3907" s="24" t="s">
        <v>216</v>
      </c>
      <c r="AG3907">
        <v>40</v>
      </c>
      <c r="AH3907" s="16" t="s">
        <v>273</v>
      </c>
      <c r="AI3907" s="16" t="s">
        <v>234</v>
      </c>
      <c r="AJ3907" s="16" t="s">
        <v>214</v>
      </c>
      <c r="AK3907" s="16" t="s">
        <v>240</v>
      </c>
      <c r="AL3907" s="16">
        <v>0</v>
      </c>
    </row>
    <row r="3908" spans="1:38" x14ac:dyDescent="0.3">
      <c r="A3908" s="24" t="s">
        <v>0</v>
      </c>
      <c r="B3908" t="s">
        <v>310</v>
      </c>
      <c r="C3908" t="s">
        <v>289</v>
      </c>
      <c r="D3908">
        <v>-27.118390000000002</v>
      </c>
      <c r="E3908">
        <v>-48.519509999999997</v>
      </c>
      <c r="F3908" s="24" t="s">
        <v>2</v>
      </c>
      <c r="G3908" s="24" t="s">
        <v>3</v>
      </c>
      <c r="H3908" s="25">
        <v>42026</v>
      </c>
      <c r="I3908" s="12" t="s">
        <v>265</v>
      </c>
      <c r="J3908" s="12" t="s">
        <v>270</v>
      </c>
      <c r="K3908" s="12" t="s">
        <v>271</v>
      </c>
      <c r="L3908" s="24" t="s">
        <v>96</v>
      </c>
      <c r="M3908" s="24" t="s">
        <v>272</v>
      </c>
      <c r="N3908" t="s">
        <v>85</v>
      </c>
      <c r="O3908" s="24">
        <v>2</v>
      </c>
      <c r="P3908">
        <v>5</v>
      </c>
      <c r="Q3908">
        <v>5</v>
      </c>
      <c r="R3908" t="s">
        <v>18</v>
      </c>
      <c r="S3908" s="24">
        <v>5.8</v>
      </c>
      <c r="T3908" s="24">
        <v>4</v>
      </c>
      <c r="U3908" t="s">
        <v>197</v>
      </c>
      <c r="V3908" s="14" t="str">
        <f>VLOOKUP($U3908,look_up!$A$2:J3934,2,FALSE)</f>
        <v>Anêmona</v>
      </c>
      <c r="W3908" s="14" t="str">
        <f>VLOOKUP($U3908,look_up!$A$2:K3934,3,FALSE)</f>
        <v>Species</v>
      </c>
      <c r="X3908" s="14" t="str">
        <f>VLOOKUP($U3908,look_up!$A$2:L3934,4,FALSE)</f>
        <v>exotic_species</v>
      </c>
      <c r="Y3908" s="14" t="str">
        <f>VLOOKUP($U3908,look_up!A$2:K3934,5,FALSE)</f>
        <v>Animalia</v>
      </c>
      <c r="Z3908" s="14" t="str">
        <f>VLOOKUP($U3908,look_up!A$2:L3934,6,FALSE)</f>
        <v>Cnidaria</v>
      </c>
      <c r="AA3908" s="14" t="str">
        <f>VLOOKUP($U3908,look_up!A$2:M3934,7,FALSE)</f>
        <v>Anthozoa</v>
      </c>
      <c r="AB3908" s="14" t="str">
        <f>VLOOKUP($U3908,look_up!$A$2:P3934,8,FALSE)</f>
        <v>Scleractinia</v>
      </c>
      <c r="AC3908" s="14" t="str">
        <f>VLOOKUP($U3908,look_up!$A$2:Q3934,9,FALSE)</f>
        <v>Dendrophylliidae</v>
      </c>
      <c r="AD3908" s="14">
        <f>VLOOKUP($U3908,look_up!A$2:P3934,10,FALSE)</f>
        <v>291251</v>
      </c>
      <c r="AE3908" s="16">
        <v>0</v>
      </c>
      <c r="AF3908" s="24" t="s">
        <v>216</v>
      </c>
      <c r="AG3908">
        <v>40</v>
      </c>
      <c r="AH3908" s="16" t="s">
        <v>273</v>
      </c>
      <c r="AI3908" s="16" t="s">
        <v>234</v>
      </c>
      <c r="AJ3908" s="16" t="s">
        <v>214</v>
      </c>
      <c r="AK3908" s="16" t="s">
        <v>240</v>
      </c>
      <c r="AL3908" s="16">
        <v>0</v>
      </c>
    </row>
    <row r="3909" spans="1:38" x14ac:dyDescent="0.3">
      <c r="A3909" s="24" t="s">
        <v>0</v>
      </c>
      <c r="B3909" t="s">
        <v>310</v>
      </c>
      <c r="C3909" t="s">
        <v>289</v>
      </c>
      <c r="D3909">
        <v>-27.118390000000002</v>
      </c>
      <c r="E3909">
        <v>-48.519509999999997</v>
      </c>
      <c r="F3909" s="24" t="s">
        <v>2</v>
      </c>
      <c r="G3909" s="24" t="s">
        <v>3</v>
      </c>
      <c r="H3909" s="25">
        <v>42026</v>
      </c>
      <c r="I3909" s="12" t="s">
        <v>265</v>
      </c>
      <c r="J3909" s="12" t="s">
        <v>270</v>
      </c>
      <c r="K3909" s="12" t="s">
        <v>271</v>
      </c>
      <c r="L3909" s="24" t="s">
        <v>96</v>
      </c>
      <c r="M3909" s="24" t="s">
        <v>272</v>
      </c>
      <c r="N3909" t="s">
        <v>85</v>
      </c>
      <c r="O3909" s="24">
        <v>3</v>
      </c>
      <c r="P3909">
        <v>5</v>
      </c>
      <c r="Q3909">
        <v>5</v>
      </c>
      <c r="R3909" t="s">
        <v>18</v>
      </c>
      <c r="S3909" s="24">
        <v>5.8</v>
      </c>
      <c r="T3909" s="24">
        <v>4</v>
      </c>
      <c r="U3909" t="s">
        <v>197</v>
      </c>
      <c r="V3909" s="14" t="str">
        <f>VLOOKUP($U3909,look_up!$A$2:J3935,2,FALSE)</f>
        <v>Anêmona</v>
      </c>
      <c r="W3909" s="14" t="str">
        <f>VLOOKUP($U3909,look_up!$A$2:K3935,3,FALSE)</f>
        <v>Species</v>
      </c>
      <c r="X3909" s="14" t="str">
        <f>VLOOKUP($U3909,look_up!$A$2:L3935,4,FALSE)</f>
        <v>exotic_species</v>
      </c>
      <c r="Y3909" s="14" t="str">
        <f>VLOOKUP($U3909,look_up!A$2:K3935,5,FALSE)</f>
        <v>Animalia</v>
      </c>
      <c r="Z3909" s="14" t="str">
        <f>VLOOKUP($U3909,look_up!A$2:L3935,6,FALSE)</f>
        <v>Cnidaria</v>
      </c>
      <c r="AA3909" s="14" t="str">
        <f>VLOOKUP($U3909,look_up!A$2:M3935,7,FALSE)</f>
        <v>Anthozoa</v>
      </c>
      <c r="AB3909" s="14" t="str">
        <f>VLOOKUP($U3909,look_up!$A$2:P3935,8,FALSE)</f>
        <v>Scleractinia</v>
      </c>
      <c r="AC3909" s="14" t="str">
        <f>VLOOKUP($U3909,look_up!$A$2:Q3935,9,FALSE)</f>
        <v>Dendrophylliidae</v>
      </c>
      <c r="AD3909" s="14">
        <f>VLOOKUP($U3909,look_up!A$2:P3935,10,FALSE)</f>
        <v>291251</v>
      </c>
      <c r="AE3909" s="16">
        <v>0</v>
      </c>
      <c r="AF3909" s="24" t="s">
        <v>216</v>
      </c>
      <c r="AG3909">
        <v>40</v>
      </c>
      <c r="AH3909" s="16" t="s">
        <v>273</v>
      </c>
      <c r="AI3909" s="16" t="s">
        <v>234</v>
      </c>
      <c r="AJ3909" s="16" t="s">
        <v>214</v>
      </c>
      <c r="AK3909" s="16" t="s">
        <v>240</v>
      </c>
      <c r="AL3909" s="16">
        <v>0</v>
      </c>
    </row>
    <row r="3910" spans="1:38" x14ac:dyDescent="0.3">
      <c r="A3910" s="24" t="s">
        <v>0</v>
      </c>
      <c r="B3910" t="s">
        <v>311</v>
      </c>
      <c r="C3910" t="s">
        <v>290</v>
      </c>
      <c r="D3910">
        <v>-27.11862</v>
      </c>
      <c r="E3910">
        <v>-48.514699999999998</v>
      </c>
      <c r="F3910" s="24" t="s">
        <v>2</v>
      </c>
      <c r="G3910" s="24" t="s">
        <v>3</v>
      </c>
      <c r="H3910" s="25">
        <v>42026</v>
      </c>
      <c r="I3910" s="12" t="s">
        <v>265</v>
      </c>
      <c r="J3910" s="12" t="s">
        <v>270</v>
      </c>
      <c r="K3910" s="12" t="s">
        <v>271</v>
      </c>
      <c r="L3910" s="24" t="s">
        <v>96</v>
      </c>
      <c r="M3910" s="24" t="s">
        <v>272</v>
      </c>
      <c r="N3910" t="s">
        <v>85</v>
      </c>
      <c r="O3910" s="24">
        <v>1</v>
      </c>
      <c r="P3910">
        <v>5</v>
      </c>
      <c r="Q3910">
        <v>5</v>
      </c>
      <c r="R3910" t="s">
        <v>18</v>
      </c>
      <c r="S3910" s="24">
        <v>5.8</v>
      </c>
      <c r="T3910" s="24">
        <v>4</v>
      </c>
      <c r="U3910" t="s">
        <v>197</v>
      </c>
      <c r="V3910" s="14" t="str">
        <f>VLOOKUP($U3910,look_up!$A$2:J3936,2,FALSE)</f>
        <v>Anêmona</v>
      </c>
      <c r="W3910" s="14" t="str">
        <f>VLOOKUP($U3910,look_up!$A$2:K3936,3,FALSE)</f>
        <v>Species</v>
      </c>
      <c r="X3910" s="14" t="str">
        <f>VLOOKUP($U3910,look_up!$A$2:L3936,4,FALSE)</f>
        <v>exotic_species</v>
      </c>
      <c r="Y3910" s="14" t="str">
        <f>VLOOKUP($U3910,look_up!A$2:K3936,5,FALSE)</f>
        <v>Animalia</v>
      </c>
      <c r="Z3910" s="14" t="str">
        <f>VLOOKUP($U3910,look_up!A$2:L3936,6,FALSE)</f>
        <v>Cnidaria</v>
      </c>
      <c r="AA3910" s="14" t="str">
        <f>VLOOKUP($U3910,look_up!A$2:M3936,7,FALSE)</f>
        <v>Anthozoa</v>
      </c>
      <c r="AB3910" s="14" t="str">
        <f>VLOOKUP($U3910,look_up!$A$2:P3936,8,FALSE)</f>
        <v>Scleractinia</v>
      </c>
      <c r="AC3910" s="14" t="str">
        <f>VLOOKUP($U3910,look_up!$A$2:Q3936,9,FALSE)</f>
        <v>Dendrophylliidae</v>
      </c>
      <c r="AD3910" s="14">
        <f>VLOOKUP($U3910,look_up!A$2:P3936,10,FALSE)</f>
        <v>291251</v>
      </c>
      <c r="AE3910" s="16">
        <v>0</v>
      </c>
      <c r="AF3910" s="24" t="s">
        <v>216</v>
      </c>
      <c r="AG3910">
        <v>40</v>
      </c>
      <c r="AH3910" s="16" t="s">
        <v>273</v>
      </c>
      <c r="AI3910" s="16" t="s">
        <v>234</v>
      </c>
      <c r="AJ3910" s="16" t="s">
        <v>214</v>
      </c>
      <c r="AK3910" s="16" t="s">
        <v>240</v>
      </c>
      <c r="AL3910" s="16">
        <v>0</v>
      </c>
    </row>
    <row r="3911" spans="1:38" x14ac:dyDescent="0.3">
      <c r="A3911" s="24" t="s">
        <v>0</v>
      </c>
      <c r="B3911" t="s">
        <v>311</v>
      </c>
      <c r="C3911" t="s">
        <v>290</v>
      </c>
      <c r="D3911">
        <v>-27.11862</v>
      </c>
      <c r="E3911">
        <v>-48.514699999999998</v>
      </c>
      <c r="F3911" s="24" t="s">
        <v>2</v>
      </c>
      <c r="G3911" s="24" t="s">
        <v>3</v>
      </c>
      <c r="H3911" s="25">
        <v>42026</v>
      </c>
      <c r="I3911" s="12" t="s">
        <v>265</v>
      </c>
      <c r="J3911" s="12" t="s">
        <v>270</v>
      </c>
      <c r="K3911" s="12" t="s">
        <v>271</v>
      </c>
      <c r="L3911" s="24" t="s">
        <v>96</v>
      </c>
      <c r="M3911" s="24" t="s">
        <v>272</v>
      </c>
      <c r="N3911" t="s">
        <v>85</v>
      </c>
      <c r="O3911" s="24">
        <v>2</v>
      </c>
      <c r="P3911">
        <v>5</v>
      </c>
      <c r="Q3911">
        <v>5</v>
      </c>
      <c r="R3911" t="s">
        <v>18</v>
      </c>
      <c r="S3911" s="24">
        <v>5.8</v>
      </c>
      <c r="T3911" s="24">
        <v>4</v>
      </c>
      <c r="U3911" t="s">
        <v>197</v>
      </c>
      <c r="V3911" s="14" t="str">
        <f>VLOOKUP($U3911,look_up!$A$2:J3937,2,FALSE)</f>
        <v>Anêmona</v>
      </c>
      <c r="W3911" s="14" t="str">
        <f>VLOOKUP($U3911,look_up!$A$2:K3937,3,FALSE)</f>
        <v>Species</v>
      </c>
      <c r="X3911" s="14" t="str">
        <f>VLOOKUP($U3911,look_up!$A$2:L3937,4,FALSE)</f>
        <v>exotic_species</v>
      </c>
      <c r="Y3911" s="14" t="str">
        <f>VLOOKUP($U3911,look_up!A$2:K3937,5,FALSE)</f>
        <v>Animalia</v>
      </c>
      <c r="Z3911" s="14" t="str">
        <f>VLOOKUP($U3911,look_up!A$2:L3937,6,FALSE)</f>
        <v>Cnidaria</v>
      </c>
      <c r="AA3911" s="14" t="str">
        <f>VLOOKUP($U3911,look_up!A$2:M3937,7,FALSE)</f>
        <v>Anthozoa</v>
      </c>
      <c r="AB3911" s="14" t="str">
        <f>VLOOKUP($U3911,look_up!$A$2:P3937,8,FALSE)</f>
        <v>Scleractinia</v>
      </c>
      <c r="AC3911" s="14" t="str">
        <f>VLOOKUP($U3911,look_up!$A$2:Q3937,9,FALSE)</f>
        <v>Dendrophylliidae</v>
      </c>
      <c r="AD3911" s="14">
        <f>VLOOKUP($U3911,look_up!A$2:P3937,10,FALSE)</f>
        <v>291251</v>
      </c>
      <c r="AE3911" s="16">
        <v>0</v>
      </c>
      <c r="AF3911" s="24" t="s">
        <v>216</v>
      </c>
      <c r="AG3911">
        <v>40</v>
      </c>
      <c r="AH3911" s="16" t="s">
        <v>273</v>
      </c>
      <c r="AI3911" s="16" t="s">
        <v>234</v>
      </c>
      <c r="AJ3911" s="16" t="s">
        <v>214</v>
      </c>
      <c r="AK3911" s="16" t="s">
        <v>240</v>
      </c>
      <c r="AL3911" s="16">
        <v>0</v>
      </c>
    </row>
    <row r="3912" spans="1:38" x14ac:dyDescent="0.3">
      <c r="A3912" s="24" t="s">
        <v>0</v>
      </c>
      <c r="B3912" t="s">
        <v>311</v>
      </c>
      <c r="C3912" t="s">
        <v>290</v>
      </c>
      <c r="D3912">
        <v>-27.11862</v>
      </c>
      <c r="E3912">
        <v>-48.514699999999998</v>
      </c>
      <c r="F3912" s="24" t="s">
        <v>2</v>
      </c>
      <c r="G3912" s="24" t="s">
        <v>3</v>
      </c>
      <c r="H3912" s="25">
        <v>42026</v>
      </c>
      <c r="I3912" s="12" t="s">
        <v>265</v>
      </c>
      <c r="J3912" s="12" t="s">
        <v>270</v>
      </c>
      <c r="K3912" s="12" t="s">
        <v>271</v>
      </c>
      <c r="L3912" s="24" t="s">
        <v>96</v>
      </c>
      <c r="M3912" s="24" t="s">
        <v>272</v>
      </c>
      <c r="N3912" t="s">
        <v>85</v>
      </c>
      <c r="O3912" s="24">
        <v>3</v>
      </c>
      <c r="P3912">
        <v>5</v>
      </c>
      <c r="Q3912">
        <v>5</v>
      </c>
      <c r="R3912" t="s">
        <v>18</v>
      </c>
      <c r="S3912" s="24">
        <v>5.8</v>
      </c>
      <c r="T3912" s="24">
        <v>4</v>
      </c>
      <c r="U3912" t="s">
        <v>197</v>
      </c>
      <c r="V3912" s="14" t="str">
        <f>VLOOKUP($U3912,look_up!$A$2:J3938,2,FALSE)</f>
        <v>Anêmona</v>
      </c>
      <c r="W3912" s="14" t="str">
        <f>VLOOKUP($U3912,look_up!$A$2:K3938,3,FALSE)</f>
        <v>Species</v>
      </c>
      <c r="X3912" s="14" t="str">
        <f>VLOOKUP($U3912,look_up!$A$2:L3938,4,FALSE)</f>
        <v>exotic_species</v>
      </c>
      <c r="Y3912" s="14" t="str">
        <f>VLOOKUP($U3912,look_up!A$2:K3938,5,FALSE)</f>
        <v>Animalia</v>
      </c>
      <c r="Z3912" s="14" t="str">
        <f>VLOOKUP($U3912,look_up!A$2:L3938,6,FALSE)</f>
        <v>Cnidaria</v>
      </c>
      <c r="AA3912" s="14" t="str">
        <f>VLOOKUP($U3912,look_up!A$2:M3938,7,FALSE)</f>
        <v>Anthozoa</v>
      </c>
      <c r="AB3912" s="14" t="str">
        <f>VLOOKUP($U3912,look_up!$A$2:P3938,8,FALSE)</f>
        <v>Scleractinia</v>
      </c>
      <c r="AC3912" s="14" t="str">
        <f>VLOOKUP($U3912,look_up!$A$2:Q3938,9,FALSE)</f>
        <v>Dendrophylliidae</v>
      </c>
      <c r="AD3912" s="14">
        <f>VLOOKUP($U3912,look_up!A$2:P3938,10,FALSE)</f>
        <v>291251</v>
      </c>
      <c r="AE3912" s="16">
        <v>0</v>
      </c>
      <c r="AF3912" s="24" t="s">
        <v>216</v>
      </c>
      <c r="AG3912">
        <v>40</v>
      </c>
      <c r="AH3912" s="16" t="s">
        <v>273</v>
      </c>
      <c r="AI3912" s="16" t="s">
        <v>234</v>
      </c>
      <c r="AJ3912" s="16" t="s">
        <v>214</v>
      </c>
      <c r="AK3912" s="16" t="s">
        <v>240</v>
      </c>
      <c r="AL3912" s="16">
        <v>0</v>
      </c>
    </row>
    <row r="3913" spans="1:38" x14ac:dyDescent="0.3">
      <c r="A3913" s="24" t="s">
        <v>0</v>
      </c>
      <c r="B3913" t="s">
        <v>306</v>
      </c>
      <c r="C3913" t="s">
        <v>268</v>
      </c>
      <c r="D3913">
        <v>-27.609590000000001</v>
      </c>
      <c r="E3913">
        <v>-48.387419999999999</v>
      </c>
      <c r="F3913" s="24" t="s">
        <v>2</v>
      </c>
      <c r="G3913" s="24" t="s">
        <v>3</v>
      </c>
      <c r="H3913" s="25">
        <v>42388</v>
      </c>
      <c r="I3913" s="12" t="s">
        <v>291</v>
      </c>
      <c r="J3913" s="12" t="s">
        <v>270</v>
      </c>
      <c r="K3913" s="12" t="s">
        <v>292</v>
      </c>
      <c r="L3913" s="24" t="s">
        <v>96</v>
      </c>
      <c r="M3913" s="24" t="s">
        <v>272</v>
      </c>
      <c r="N3913" t="s">
        <v>85</v>
      </c>
      <c r="O3913" s="24">
        <v>1</v>
      </c>
      <c r="P3913">
        <v>5</v>
      </c>
      <c r="Q3913">
        <v>5</v>
      </c>
      <c r="R3913">
        <v>21</v>
      </c>
      <c r="S3913" s="24">
        <v>12.5</v>
      </c>
      <c r="T3913" s="24">
        <v>12.5</v>
      </c>
      <c r="U3913" t="s">
        <v>197</v>
      </c>
      <c r="V3913" s="14" t="str">
        <f>VLOOKUP($U3913,look_up!$A$2:J3939,2,FALSE)</f>
        <v>Anêmona</v>
      </c>
      <c r="W3913" s="14" t="str">
        <f>VLOOKUP($U3913,look_up!$A$2:K3939,3,FALSE)</f>
        <v>Species</v>
      </c>
      <c r="X3913" s="14" t="str">
        <f>VLOOKUP($U3913,look_up!$A$2:L3939,4,FALSE)</f>
        <v>exotic_species</v>
      </c>
      <c r="Y3913" s="14" t="str">
        <f>VLOOKUP($U3913,look_up!A$2:K3939,5,FALSE)</f>
        <v>Animalia</v>
      </c>
      <c r="Z3913" s="14" t="str">
        <f>VLOOKUP($U3913,look_up!A$2:L3939,6,FALSE)</f>
        <v>Cnidaria</v>
      </c>
      <c r="AA3913" s="14" t="str">
        <f>VLOOKUP($U3913,look_up!A$2:M3939,7,FALSE)</f>
        <v>Anthozoa</v>
      </c>
      <c r="AB3913" s="14" t="str">
        <f>VLOOKUP($U3913,look_up!$A$2:P3939,8,FALSE)</f>
        <v>Scleractinia</v>
      </c>
      <c r="AC3913" s="14" t="str">
        <f>VLOOKUP($U3913,look_up!$A$2:Q3939,9,FALSE)</f>
        <v>Dendrophylliidae</v>
      </c>
      <c r="AD3913" s="14">
        <f>VLOOKUP($U3913,look_up!A$2:P3939,10,FALSE)</f>
        <v>291251</v>
      </c>
      <c r="AE3913" s="16">
        <v>0</v>
      </c>
      <c r="AF3913" s="24" t="s">
        <v>216</v>
      </c>
      <c r="AG3913">
        <v>40</v>
      </c>
      <c r="AH3913" s="16" t="s">
        <v>273</v>
      </c>
      <c r="AI3913" s="16" t="s">
        <v>234</v>
      </c>
      <c r="AJ3913" s="16" t="s">
        <v>214</v>
      </c>
      <c r="AK3913" s="16" t="s">
        <v>240</v>
      </c>
      <c r="AL3913" s="16">
        <v>0</v>
      </c>
    </row>
    <row r="3914" spans="1:38" x14ac:dyDescent="0.3">
      <c r="A3914" s="24" t="s">
        <v>0</v>
      </c>
      <c r="B3914" t="s">
        <v>306</v>
      </c>
      <c r="C3914" t="s">
        <v>268</v>
      </c>
      <c r="D3914">
        <v>-27.609590000000001</v>
      </c>
      <c r="E3914">
        <v>-48.387419999999999</v>
      </c>
      <c r="F3914" s="24" t="s">
        <v>2</v>
      </c>
      <c r="G3914" s="24" t="s">
        <v>3</v>
      </c>
      <c r="H3914" s="25">
        <v>42388</v>
      </c>
      <c r="I3914" s="12" t="s">
        <v>291</v>
      </c>
      <c r="J3914" s="12" t="s">
        <v>270</v>
      </c>
      <c r="K3914" s="12" t="s">
        <v>292</v>
      </c>
      <c r="L3914" s="24" t="s">
        <v>96</v>
      </c>
      <c r="M3914" s="24" t="s">
        <v>272</v>
      </c>
      <c r="N3914" t="s">
        <v>85</v>
      </c>
      <c r="O3914" s="24">
        <v>2</v>
      </c>
      <c r="P3914">
        <v>5</v>
      </c>
      <c r="Q3914">
        <v>5</v>
      </c>
      <c r="R3914">
        <v>21</v>
      </c>
      <c r="S3914" s="24">
        <v>12.5</v>
      </c>
      <c r="T3914" s="24">
        <v>12.5</v>
      </c>
      <c r="U3914" t="s">
        <v>197</v>
      </c>
      <c r="V3914" s="14" t="str">
        <f>VLOOKUP($U3914,look_up!$A$2:J3940,2,FALSE)</f>
        <v>Anêmona</v>
      </c>
      <c r="W3914" s="14" t="str">
        <f>VLOOKUP($U3914,look_up!$A$2:K3940,3,FALSE)</f>
        <v>Species</v>
      </c>
      <c r="X3914" s="14" t="str">
        <f>VLOOKUP($U3914,look_up!$A$2:L3940,4,FALSE)</f>
        <v>exotic_species</v>
      </c>
      <c r="Y3914" s="14" t="str">
        <f>VLOOKUP($U3914,look_up!A$2:K3940,5,FALSE)</f>
        <v>Animalia</v>
      </c>
      <c r="Z3914" s="14" t="str">
        <f>VLOOKUP($U3914,look_up!A$2:L3940,6,FALSE)</f>
        <v>Cnidaria</v>
      </c>
      <c r="AA3914" s="14" t="str">
        <f>VLOOKUP($U3914,look_up!A$2:M3940,7,FALSE)</f>
        <v>Anthozoa</v>
      </c>
      <c r="AB3914" s="14" t="str">
        <f>VLOOKUP($U3914,look_up!$A$2:P3940,8,FALSE)</f>
        <v>Scleractinia</v>
      </c>
      <c r="AC3914" s="14" t="str">
        <f>VLOOKUP($U3914,look_up!$A$2:Q3940,9,FALSE)</f>
        <v>Dendrophylliidae</v>
      </c>
      <c r="AD3914" s="14">
        <f>VLOOKUP($U3914,look_up!A$2:P3940,10,FALSE)</f>
        <v>291251</v>
      </c>
      <c r="AE3914" s="16">
        <v>0</v>
      </c>
      <c r="AF3914" s="24" t="s">
        <v>216</v>
      </c>
      <c r="AG3914">
        <v>40</v>
      </c>
      <c r="AH3914" s="16" t="s">
        <v>273</v>
      </c>
      <c r="AI3914" s="16" t="s">
        <v>234</v>
      </c>
      <c r="AJ3914" s="16" t="s">
        <v>214</v>
      </c>
      <c r="AK3914" s="16" t="s">
        <v>240</v>
      </c>
      <c r="AL3914" s="16">
        <v>0</v>
      </c>
    </row>
    <row r="3915" spans="1:38" x14ac:dyDescent="0.3">
      <c r="A3915" s="24" t="s">
        <v>0</v>
      </c>
      <c r="B3915" t="s">
        <v>306</v>
      </c>
      <c r="C3915" t="s">
        <v>268</v>
      </c>
      <c r="D3915">
        <v>-27.609590000000001</v>
      </c>
      <c r="E3915">
        <v>-48.387419999999999</v>
      </c>
      <c r="F3915" s="24" t="s">
        <v>2</v>
      </c>
      <c r="G3915" s="24" t="s">
        <v>3</v>
      </c>
      <c r="H3915" s="25">
        <v>42388</v>
      </c>
      <c r="I3915" s="12" t="s">
        <v>291</v>
      </c>
      <c r="J3915" s="12" t="s">
        <v>270</v>
      </c>
      <c r="K3915" s="12" t="s">
        <v>292</v>
      </c>
      <c r="L3915" s="24" t="s">
        <v>96</v>
      </c>
      <c r="M3915" s="24" t="s">
        <v>272</v>
      </c>
      <c r="N3915" t="s">
        <v>85</v>
      </c>
      <c r="O3915" s="24">
        <v>3</v>
      </c>
      <c r="P3915">
        <v>5</v>
      </c>
      <c r="Q3915">
        <v>5</v>
      </c>
      <c r="R3915">
        <v>21</v>
      </c>
      <c r="S3915" s="24">
        <v>12.5</v>
      </c>
      <c r="T3915" s="24">
        <v>12.5</v>
      </c>
      <c r="U3915" t="s">
        <v>197</v>
      </c>
      <c r="V3915" s="14" t="str">
        <f>VLOOKUP($U3915,look_up!$A$2:J3941,2,FALSE)</f>
        <v>Anêmona</v>
      </c>
      <c r="W3915" s="14" t="str">
        <f>VLOOKUP($U3915,look_up!$A$2:K3941,3,FALSE)</f>
        <v>Species</v>
      </c>
      <c r="X3915" s="14" t="str">
        <f>VLOOKUP($U3915,look_up!$A$2:L3941,4,FALSE)</f>
        <v>exotic_species</v>
      </c>
      <c r="Y3915" s="14" t="str">
        <f>VLOOKUP($U3915,look_up!A$2:K3941,5,FALSE)</f>
        <v>Animalia</v>
      </c>
      <c r="Z3915" s="14" t="str">
        <f>VLOOKUP($U3915,look_up!A$2:L3941,6,FALSE)</f>
        <v>Cnidaria</v>
      </c>
      <c r="AA3915" s="14" t="str">
        <f>VLOOKUP($U3915,look_up!A$2:M3941,7,FALSE)</f>
        <v>Anthozoa</v>
      </c>
      <c r="AB3915" s="14" t="str">
        <f>VLOOKUP($U3915,look_up!$A$2:P3941,8,FALSE)</f>
        <v>Scleractinia</v>
      </c>
      <c r="AC3915" s="14" t="str">
        <f>VLOOKUP($U3915,look_up!$A$2:Q3941,9,FALSE)</f>
        <v>Dendrophylliidae</v>
      </c>
      <c r="AD3915" s="14">
        <f>VLOOKUP($U3915,look_up!A$2:P3941,10,FALSE)</f>
        <v>291251</v>
      </c>
      <c r="AE3915" s="16">
        <v>0</v>
      </c>
      <c r="AF3915" s="24" t="s">
        <v>216</v>
      </c>
      <c r="AG3915">
        <v>40</v>
      </c>
      <c r="AH3915" s="16" t="s">
        <v>273</v>
      </c>
      <c r="AI3915" s="16" t="s">
        <v>234</v>
      </c>
      <c r="AJ3915" s="16" t="s">
        <v>214</v>
      </c>
      <c r="AK3915" s="16" t="s">
        <v>240</v>
      </c>
      <c r="AL3915" s="16">
        <v>0</v>
      </c>
    </row>
    <row r="3916" spans="1:38" x14ac:dyDescent="0.3">
      <c r="A3916" s="24" t="s">
        <v>0</v>
      </c>
      <c r="B3916" t="s">
        <v>306</v>
      </c>
      <c r="C3916" t="s">
        <v>268</v>
      </c>
      <c r="D3916">
        <v>-27.609590000000001</v>
      </c>
      <c r="E3916">
        <v>-48.387419999999999</v>
      </c>
      <c r="F3916" s="24" t="s">
        <v>2</v>
      </c>
      <c r="G3916" s="24" t="s">
        <v>3</v>
      </c>
      <c r="H3916" s="25">
        <v>42388</v>
      </c>
      <c r="I3916" s="12" t="s">
        <v>291</v>
      </c>
      <c r="J3916" s="12" t="s">
        <v>270</v>
      </c>
      <c r="K3916" s="12" t="s">
        <v>292</v>
      </c>
      <c r="L3916" s="24" t="s">
        <v>96</v>
      </c>
      <c r="M3916" s="24" t="s">
        <v>272</v>
      </c>
      <c r="N3916" t="s">
        <v>85</v>
      </c>
      <c r="O3916" s="24">
        <v>1</v>
      </c>
      <c r="P3916">
        <v>10</v>
      </c>
      <c r="Q3916">
        <v>10</v>
      </c>
      <c r="R3916">
        <v>20</v>
      </c>
      <c r="S3916" s="24">
        <v>12.5</v>
      </c>
      <c r="T3916" s="24">
        <v>9</v>
      </c>
      <c r="U3916" t="s">
        <v>197</v>
      </c>
      <c r="V3916" s="14" t="str">
        <f>VLOOKUP($U3916,look_up!$A$2:J3942,2,FALSE)</f>
        <v>Anêmona</v>
      </c>
      <c r="W3916" s="14" t="str">
        <f>VLOOKUP($U3916,look_up!$A$2:K3942,3,FALSE)</f>
        <v>Species</v>
      </c>
      <c r="X3916" s="14" t="str">
        <f>VLOOKUP($U3916,look_up!$A$2:L3942,4,FALSE)</f>
        <v>exotic_species</v>
      </c>
      <c r="Y3916" s="14" t="str">
        <f>VLOOKUP($U3916,look_up!A$2:K3942,5,FALSE)</f>
        <v>Animalia</v>
      </c>
      <c r="Z3916" s="14" t="str">
        <f>VLOOKUP($U3916,look_up!A$2:L3942,6,FALSE)</f>
        <v>Cnidaria</v>
      </c>
      <c r="AA3916" s="14" t="str">
        <f>VLOOKUP($U3916,look_up!A$2:M3942,7,FALSE)</f>
        <v>Anthozoa</v>
      </c>
      <c r="AB3916" s="14" t="str">
        <f>VLOOKUP($U3916,look_up!$A$2:P3942,8,FALSE)</f>
        <v>Scleractinia</v>
      </c>
      <c r="AC3916" s="14" t="str">
        <f>VLOOKUP($U3916,look_up!$A$2:Q3942,9,FALSE)</f>
        <v>Dendrophylliidae</v>
      </c>
      <c r="AD3916" s="14">
        <f>VLOOKUP($U3916,look_up!A$2:P3942,10,FALSE)</f>
        <v>291251</v>
      </c>
      <c r="AE3916" s="16">
        <v>0</v>
      </c>
      <c r="AF3916" s="24" t="s">
        <v>216</v>
      </c>
      <c r="AG3916">
        <v>40</v>
      </c>
      <c r="AH3916" s="16" t="s">
        <v>273</v>
      </c>
      <c r="AI3916" s="16" t="s">
        <v>234</v>
      </c>
      <c r="AJ3916" s="16" t="s">
        <v>214</v>
      </c>
      <c r="AK3916" s="16" t="s">
        <v>240</v>
      </c>
      <c r="AL3916" s="16">
        <v>0</v>
      </c>
    </row>
    <row r="3917" spans="1:38" x14ac:dyDescent="0.3">
      <c r="A3917" s="24" t="s">
        <v>0</v>
      </c>
      <c r="B3917" t="s">
        <v>306</v>
      </c>
      <c r="C3917" t="s">
        <v>268</v>
      </c>
      <c r="D3917">
        <v>-27.609590000000001</v>
      </c>
      <c r="E3917">
        <v>-48.387419999999999</v>
      </c>
      <c r="F3917" s="24" t="s">
        <v>2</v>
      </c>
      <c r="G3917" s="24" t="s">
        <v>3</v>
      </c>
      <c r="H3917" s="25">
        <v>42388</v>
      </c>
      <c r="I3917" s="12" t="s">
        <v>291</v>
      </c>
      <c r="J3917" s="12" t="s">
        <v>270</v>
      </c>
      <c r="K3917" s="12" t="s">
        <v>292</v>
      </c>
      <c r="L3917" s="24" t="s">
        <v>96</v>
      </c>
      <c r="M3917" s="24" t="s">
        <v>272</v>
      </c>
      <c r="N3917" t="s">
        <v>85</v>
      </c>
      <c r="O3917" s="24">
        <v>2</v>
      </c>
      <c r="P3917">
        <v>10</v>
      </c>
      <c r="Q3917">
        <v>10</v>
      </c>
      <c r="R3917">
        <v>20</v>
      </c>
      <c r="S3917" s="24">
        <v>12.5</v>
      </c>
      <c r="T3917" s="24">
        <v>9</v>
      </c>
      <c r="U3917" t="s">
        <v>197</v>
      </c>
      <c r="V3917" s="14" t="str">
        <f>VLOOKUP($U3917,look_up!$A$2:J3943,2,FALSE)</f>
        <v>Anêmona</v>
      </c>
      <c r="W3917" s="14" t="str">
        <f>VLOOKUP($U3917,look_up!$A$2:K3943,3,FALSE)</f>
        <v>Species</v>
      </c>
      <c r="X3917" s="14" t="str">
        <f>VLOOKUP($U3917,look_up!$A$2:L3943,4,FALSE)</f>
        <v>exotic_species</v>
      </c>
      <c r="Y3917" s="14" t="str">
        <f>VLOOKUP($U3917,look_up!A$2:K3943,5,FALSE)</f>
        <v>Animalia</v>
      </c>
      <c r="Z3917" s="14" t="str">
        <f>VLOOKUP($U3917,look_up!A$2:L3943,6,FALSE)</f>
        <v>Cnidaria</v>
      </c>
      <c r="AA3917" s="14" t="str">
        <f>VLOOKUP($U3917,look_up!A$2:M3943,7,FALSE)</f>
        <v>Anthozoa</v>
      </c>
      <c r="AB3917" s="14" t="str">
        <f>VLOOKUP($U3917,look_up!$A$2:P3943,8,FALSE)</f>
        <v>Scleractinia</v>
      </c>
      <c r="AC3917" s="14" t="str">
        <f>VLOOKUP($U3917,look_up!$A$2:Q3943,9,FALSE)</f>
        <v>Dendrophylliidae</v>
      </c>
      <c r="AD3917" s="14">
        <f>VLOOKUP($U3917,look_up!A$2:P3943,10,FALSE)</f>
        <v>291251</v>
      </c>
      <c r="AE3917" s="16">
        <v>0</v>
      </c>
      <c r="AF3917" s="24" t="s">
        <v>216</v>
      </c>
      <c r="AG3917">
        <v>40</v>
      </c>
      <c r="AH3917" s="16" t="s">
        <v>273</v>
      </c>
      <c r="AI3917" s="16" t="s">
        <v>234</v>
      </c>
      <c r="AJ3917" s="16" t="s">
        <v>214</v>
      </c>
      <c r="AK3917" s="16" t="s">
        <v>240</v>
      </c>
      <c r="AL3917" s="16">
        <v>0</v>
      </c>
    </row>
    <row r="3918" spans="1:38" x14ac:dyDescent="0.3">
      <c r="A3918" s="24" t="s">
        <v>0</v>
      </c>
      <c r="B3918" t="s">
        <v>306</v>
      </c>
      <c r="C3918" t="s">
        <v>268</v>
      </c>
      <c r="D3918">
        <v>-27.609590000000001</v>
      </c>
      <c r="E3918">
        <v>-48.387419999999999</v>
      </c>
      <c r="F3918" s="24" t="s">
        <v>2</v>
      </c>
      <c r="G3918" s="24" t="s">
        <v>3</v>
      </c>
      <c r="H3918" s="25">
        <v>42388</v>
      </c>
      <c r="I3918" s="12" t="s">
        <v>291</v>
      </c>
      <c r="J3918" s="12" t="s">
        <v>270</v>
      </c>
      <c r="K3918" s="12" t="s">
        <v>292</v>
      </c>
      <c r="L3918" s="24" t="s">
        <v>96</v>
      </c>
      <c r="M3918" s="24" t="s">
        <v>272</v>
      </c>
      <c r="N3918" t="s">
        <v>85</v>
      </c>
      <c r="O3918" s="24">
        <v>3</v>
      </c>
      <c r="P3918">
        <v>10</v>
      </c>
      <c r="Q3918">
        <v>10</v>
      </c>
      <c r="R3918">
        <v>20</v>
      </c>
      <c r="S3918" s="24">
        <v>12.5</v>
      </c>
      <c r="T3918" s="24">
        <v>9</v>
      </c>
      <c r="U3918" t="s">
        <v>197</v>
      </c>
      <c r="V3918" s="14" t="str">
        <f>VLOOKUP($U3918,look_up!$A$2:J3944,2,FALSE)</f>
        <v>Anêmona</v>
      </c>
      <c r="W3918" s="14" t="str">
        <f>VLOOKUP($U3918,look_up!$A$2:K3944,3,FALSE)</f>
        <v>Species</v>
      </c>
      <c r="X3918" s="14" t="str">
        <f>VLOOKUP($U3918,look_up!$A$2:L3944,4,FALSE)</f>
        <v>exotic_species</v>
      </c>
      <c r="Y3918" s="14" t="str">
        <f>VLOOKUP($U3918,look_up!A$2:K3944,5,FALSE)</f>
        <v>Animalia</v>
      </c>
      <c r="Z3918" s="14" t="str">
        <f>VLOOKUP($U3918,look_up!A$2:L3944,6,FALSE)</f>
        <v>Cnidaria</v>
      </c>
      <c r="AA3918" s="14" t="str">
        <f>VLOOKUP($U3918,look_up!A$2:M3944,7,FALSE)</f>
        <v>Anthozoa</v>
      </c>
      <c r="AB3918" s="14" t="str">
        <f>VLOOKUP($U3918,look_up!$A$2:P3944,8,FALSE)</f>
        <v>Scleractinia</v>
      </c>
      <c r="AC3918" s="14" t="str">
        <f>VLOOKUP($U3918,look_up!$A$2:Q3944,9,FALSE)</f>
        <v>Dendrophylliidae</v>
      </c>
      <c r="AD3918" s="14">
        <f>VLOOKUP($U3918,look_up!A$2:P3944,10,FALSE)</f>
        <v>291251</v>
      </c>
      <c r="AE3918" s="16">
        <v>0</v>
      </c>
      <c r="AF3918" s="24" t="s">
        <v>216</v>
      </c>
      <c r="AG3918">
        <v>40</v>
      </c>
      <c r="AH3918" s="16" t="s">
        <v>273</v>
      </c>
      <c r="AI3918" s="16" t="s">
        <v>234</v>
      </c>
      <c r="AJ3918" s="16" t="s">
        <v>214</v>
      </c>
      <c r="AK3918" s="16" t="s">
        <v>240</v>
      </c>
      <c r="AL3918" s="16">
        <v>0</v>
      </c>
    </row>
    <row r="3919" spans="1:38" x14ac:dyDescent="0.3">
      <c r="A3919" s="24" t="s">
        <v>0</v>
      </c>
      <c r="B3919" t="s">
        <v>307</v>
      </c>
      <c r="C3919" t="s">
        <v>274</v>
      </c>
      <c r="D3919">
        <v>-27.488160000000001</v>
      </c>
      <c r="E3919">
        <v>-48.365229999999997</v>
      </c>
      <c r="F3919" s="24" t="s">
        <v>2</v>
      </c>
      <c r="G3919" s="24" t="s">
        <v>3</v>
      </c>
      <c r="H3919" s="25">
        <v>42390</v>
      </c>
      <c r="I3919" s="12" t="s">
        <v>285</v>
      </c>
      <c r="J3919" s="12" t="s">
        <v>270</v>
      </c>
      <c r="K3919" s="12" t="s">
        <v>292</v>
      </c>
      <c r="L3919" s="24" t="s">
        <v>96</v>
      </c>
      <c r="M3919" s="24" t="s">
        <v>272</v>
      </c>
      <c r="N3919" t="s">
        <v>85</v>
      </c>
      <c r="O3919" s="24">
        <v>1</v>
      </c>
      <c r="P3919">
        <v>5</v>
      </c>
      <c r="Q3919">
        <v>5</v>
      </c>
      <c r="R3919">
        <v>22</v>
      </c>
      <c r="S3919" s="24">
        <v>9</v>
      </c>
      <c r="T3919" s="24">
        <v>6</v>
      </c>
      <c r="U3919" t="s">
        <v>197</v>
      </c>
      <c r="V3919" s="14" t="str">
        <f>VLOOKUP($U3919,look_up!$A$2:J3945,2,FALSE)</f>
        <v>Anêmona</v>
      </c>
      <c r="W3919" s="14" t="str">
        <f>VLOOKUP($U3919,look_up!$A$2:K3945,3,FALSE)</f>
        <v>Species</v>
      </c>
      <c r="X3919" s="14" t="str">
        <f>VLOOKUP($U3919,look_up!$A$2:L3945,4,FALSE)</f>
        <v>exotic_species</v>
      </c>
      <c r="Y3919" s="14" t="str">
        <f>VLOOKUP($U3919,look_up!A$2:K3945,5,FALSE)</f>
        <v>Animalia</v>
      </c>
      <c r="Z3919" s="14" t="str">
        <f>VLOOKUP($U3919,look_up!A$2:L3945,6,FALSE)</f>
        <v>Cnidaria</v>
      </c>
      <c r="AA3919" s="14" t="str">
        <f>VLOOKUP($U3919,look_up!A$2:M3945,7,FALSE)</f>
        <v>Anthozoa</v>
      </c>
      <c r="AB3919" s="14" t="str">
        <f>VLOOKUP($U3919,look_up!$A$2:P3945,8,FALSE)</f>
        <v>Scleractinia</v>
      </c>
      <c r="AC3919" s="14" t="str">
        <f>VLOOKUP($U3919,look_up!$A$2:Q3945,9,FALSE)</f>
        <v>Dendrophylliidae</v>
      </c>
      <c r="AD3919" s="14">
        <f>VLOOKUP($U3919,look_up!A$2:P3945,10,FALSE)</f>
        <v>291251</v>
      </c>
      <c r="AE3919" s="16">
        <v>0</v>
      </c>
      <c r="AF3919" s="24" t="s">
        <v>216</v>
      </c>
      <c r="AG3919">
        <v>40</v>
      </c>
      <c r="AH3919" s="16" t="s">
        <v>273</v>
      </c>
      <c r="AI3919" s="16" t="s">
        <v>234</v>
      </c>
      <c r="AJ3919" s="16" t="s">
        <v>214</v>
      </c>
      <c r="AK3919" s="16" t="s">
        <v>240</v>
      </c>
      <c r="AL3919" s="16">
        <v>0</v>
      </c>
    </row>
    <row r="3920" spans="1:38" x14ac:dyDescent="0.3">
      <c r="A3920" s="24" t="s">
        <v>0</v>
      </c>
      <c r="B3920" t="s">
        <v>307</v>
      </c>
      <c r="C3920" t="s">
        <v>274</v>
      </c>
      <c r="D3920">
        <v>-27.488160000000001</v>
      </c>
      <c r="E3920">
        <v>-48.365229999999997</v>
      </c>
      <c r="F3920" s="24" t="s">
        <v>2</v>
      </c>
      <c r="G3920" s="24" t="s">
        <v>3</v>
      </c>
      <c r="H3920" s="25">
        <v>42390</v>
      </c>
      <c r="I3920" s="12" t="s">
        <v>285</v>
      </c>
      <c r="J3920" s="12" t="s">
        <v>270</v>
      </c>
      <c r="K3920" s="12" t="s">
        <v>292</v>
      </c>
      <c r="L3920" s="24" t="s">
        <v>96</v>
      </c>
      <c r="M3920" s="24" t="s">
        <v>272</v>
      </c>
      <c r="N3920" t="s">
        <v>85</v>
      </c>
      <c r="O3920" s="24">
        <v>2</v>
      </c>
      <c r="P3920">
        <v>5</v>
      </c>
      <c r="Q3920">
        <v>5</v>
      </c>
      <c r="R3920">
        <v>22</v>
      </c>
      <c r="S3920" s="24">
        <v>9</v>
      </c>
      <c r="T3920" s="24">
        <v>6</v>
      </c>
      <c r="U3920" t="s">
        <v>197</v>
      </c>
      <c r="V3920" s="14" t="str">
        <f>VLOOKUP($U3920,look_up!$A$2:J3946,2,FALSE)</f>
        <v>Anêmona</v>
      </c>
      <c r="W3920" s="14" t="str">
        <f>VLOOKUP($U3920,look_up!$A$2:K3946,3,FALSE)</f>
        <v>Species</v>
      </c>
      <c r="X3920" s="14" t="str">
        <f>VLOOKUP($U3920,look_up!$A$2:L3946,4,FALSE)</f>
        <v>exotic_species</v>
      </c>
      <c r="Y3920" s="14" t="str">
        <f>VLOOKUP($U3920,look_up!A$2:K3946,5,FALSE)</f>
        <v>Animalia</v>
      </c>
      <c r="Z3920" s="14" t="str">
        <f>VLOOKUP($U3920,look_up!A$2:L3946,6,FALSE)</f>
        <v>Cnidaria</v>
      </c>
      <c r="AA3920" s="14" t="str">
        <f>VLOOKUP($U3920,look_up!A$2:M3946,7,FALSE)</f>
        <v>Anthozoa</v>
      </c>
      <c r="AB3920" s="14" t="str">
        <f>VLOOKUP($U3920,look_up!$A$2:P3946,8,FALSE)</f>
        <v>Scleractinia</v>
      </c>
      <c r="AC3920" s="14" t="str">
        <f>VLOOKUP($U3920,look_up!$A$2:Q3946,9,FALSE)</f>
        <v>Dendrophylliidae</v>
      </c>
      <c r="AD3920" s="14">
        <f>VLOOKUP($U3920,look_up!A$2:P3946,10,FALSE)</f>
        <v>291251</v>
      </c>
      <c r="AE3920" s="16">
        <v>0</v>
      </c>
      <c r="AF3920" s="24" t="s">
        <v>216</v>
      </c>
      <c r="AG3920">
        <v>40</v>
      </c>
      <c r="AH3920" s="16" t="s">
        <v>273</v>
      </c>
      <c r="AI3920" s="16" t="s">
        <v>234</v>
      </c>
      <c r="AJ3920" s="16" t="s">
        <v>214</v>
      </c>
      <c r="AK3920" s="16" t="s">
        <v>240</v>
      </c>
      <c r="AL3920" s="16">
        <v>0</v>
      </c>
    </row>
    <row r="3921" spans="1:38" x14ac:dyDescent="0.3">
      <c r="A3921" s="24" t="s">
        <v>0</v>
      </c>
      <c r="B3921" t="s">
        <v>307</v>
      </c>
      <c r="C3921" t="s">
        <v>274</v>
      </c>
      <c r="D3921">
        <v>-27.488160000000001</v>
      </c>
      <c r="E3921">
        <v>-48.365229999999997</v>
      </c>
      <c r="F3921" s="24" t="s">
        <v>2</v>
      </c>
      <c r="G3921" s="24" t="s">
        <v>3</v>
      </c>
      <c r="H3921" s="25">
        <v>42390</v>
      </c>
      <c r="I3921" s="12" t="s">
        <v>285</v>
      </c>
      <c r="J3921" s="12" t="s">
        <v>270</v>
      </c>
      <c r="K3921" s="12" t="s">
        <v>292</v>
      </c>
      <c r="L3921" s="24" t="s">
        <v>96</v>
      </c>
      <c r="M3921" s="24" t="s">
        <v>272</v>
      </c>
      <c r="N3921" t="s">
        <v>85</v>
      </c>
      <c r="O3921" s="24">
        <v>3</v>
      </c>
      <c r="P3921">
        <v>5</v>
      </c>
      <c r="Q3921">
        <v>5</v>
      </c>
      <c r="R3921">
        <v>22</v>
      </c>
      <c r="S3921" s="24">
        <v>9</v>
      </c>
      <c r="T3921" s="24">
        <v>7.5</v>
      </c>
      <c r="U3921" t="s">
        <v>197</v>
      </c>
      <c r="V3921" s="14" t="str">
        <f>VLOOKUP($U3921,look_up!$A$2:J3947,2,FALSE)</f>
        <v>Anêmona</v>
      </c>
      <c r="W3921" s="14" t="str">
        <f>VLOOKUP($U3921,look_up!$A$2:K3947,3,FALSE)</f>
        <v>Species</v>
      </c>
      <c r="X3921" s="14" t="str">
        <f>VLOOKUP($U3921,look_up!$A$2:L3947,4,FALSE)</f>
        <v>exotic_species</v>
      </c>
      <c r="Y3921" s="14" t="str">
        <f>VLOOKUP($U3921,look_up!A$2:K3947,5,FALSE)</f>
        <v>Animalia</v>
      </c>
      <c r="Z3921" s="14" t="str">
        <f>VLOOKUP($U3921,look_up!A$2:L3947,6,FALSE)</f>
        <v>Cnidaria</v>
      </c>
      <c r="AA3921" s="14" t="str">
        <f>VLOOKUP($U3921,look_up!A$2:M3947,7,FALSE)</f>
        <v>Anthozoa</v>
      </c>
      <c r="AB3921" s="14" t="str">
        <f>VLOOKUP($U3921,look_up!$A$2:P3947,8,FALSE)</f>
        <v>Scleractinia</v>
      </c>
      <c r="AC3921" s="14" t="str">
        <f>VLOOKUP($U3921,look_up!$A$2:Q3947,9,FALSE)</f>
        <v>Dendrophylliidae</v>
      </c>
      <c r="AD3921" s="14">
        <f>VLOOKUP($U3921,look_up!A$2:P3947,10,FALSE)</f>
        <v>291251</v>
      </c>
      <c r="AE3921" s="16">
        <v>0</v>
      </c>
      <c r="AF3921" s="24" t="s">
        <v>216</v>
      </c>
      <c r="AG3921">
        <v>40</v>
      </c>
      <c r="AH3921" s="16" t="s">
        <v>273</v>
      </c>
      <c r="AI3921" s="16" t="s">
        <v>234</v>
      </c>
      <c r="AJ3921" s="16" t="s">
        <v>214</v>
      </c>
      <c r="AK3921" s="16" t="s">
        <v>240</v>
      </c>
      <c r="AL3921" s="16">
        <v>0</v>
      </c>
    </row>
    <row r="3922" spans="1:38" x14ac:dyDescent="0.3">
      <c r="A3922" s="24" t="s">
        <v>0</v>
      </c>
      <c r="B3922" t="s">
        <v>307</v>
      </c>
      <c r="C3922" t="s">
        <v>274</v>
      </c>
      <c r="D3922">
        <v>-27.488160000000001</v>
      </c>
      <c r="E3922">
        <v>-48.365229999999997</v>
      </c>
      <c r="F3922" s="24" t="s">
        <v>2</v>
      </c>
      <c r="G3922" s="24" t="s">
        <v>3</v>
      </c>
      <c r="H3922" s="25">
        <v>42390</v>
      </c>
      <c r="I3922" s="12" t="s">
        <v>285</v>
      </c>
      <c r="J3922" s="12" t="s">
        <v>270</v>
      </c>
      <c r="K3922" s="12" t="s">
        <v>292</v>
      </c>
      <c r="L3922" s="24" t="s">
        <v>96</v>
      </c>
      <c r="M3922" s="24" t="s">
        <v>272</v>
      </c>
      <c r="N3922" t="s">
        <v>85</v>
      </c>
      <c r="O3922" s="24">
        <v>1</v>
      </c>
      <c r="P3922">
        <v>10</v>
      </c>
      <c r="Q3922">
        <v>10</v>
      </c>
      <c r="R3922">
        <v>16</v>
      </c>
      <c r="S3922" s="24">
        <v>9</v>
      </c>
      <c r="T3922" s="24">
        <v>7.5</v>
      </c>
      <c r="U3922" t="s">
        <v>197</v>
      </c>
      <c r="V3922" s="14" t="str">
        <f>VLOOKUP($U3922,look_up!$A$2:J3948,2,FALSE)</f>
        <v>Anêmona</v>
      </c>
      <c r="W3922" s="14" t="str">
        <f>VLOOKUP($U3922,look_up!$A$2:K3948,3,FALSE)</f>
        <v>Species</v>
      </c>
      <c r="X3922" s="14" t="str">
        <f>VLOOKUP($U3922,look_up!$A$2:L3948,4,FALSE)</f>
        <v>exotic_species</v>
      </c>
      <c r="Y3922" s="14" t="str">
        <f>VLOOKUP($U3922,look_up!A$2:K3948,5,FALSE)</f>
        <v>Animalia</v>
      </c>
      <c r="Z3922" s="14" t="str">
        <f>VLOOKUP($U3922,look_up!A$2:L3948,6,FALSE)</f>
        <v>Cnidaria</v>
      </c>
      <c r="AA3922" s="14" t="str">
        <f>VLOOKUP($U3922,look_up!A$2:M3948,7,FALSE)</f>
        <v>Anthozoa</v>
      </c>
      <c r="AB3922" s="14" t="str">
        <f>VLOOKUP($U3922,look_up!$A$2:P3948,8,FALSE)</f>
        <v>Scleractinia</v>
      </c>
      <c r="AC3922" s="14" t="str">
        <f>VLOOKUP($U3922,look_up!$A$2:Q3948,9,FALSE)</f>
        <v>Dendrophylliidae</v>
      </c>
      <c r="AD3922" s="14">
        <f>VLOOKUP($U3922,look_up!A$2:P3948,10,FALSE)</f>
        <v>291251</v>
      </c>
      <c r="AE3922" s="16">
        <v>0</v>
      </c>
      <c r="AF3922" s="24" t="s">
        <v>216</v>
      </c>
      <c r="AG3922">
        <v>40</v>
      </c>
      <c r="AH3922" s="16" t="s">
        <v>273</v>
      </c>
      <c r="AI3922" s="16" t="s">
        <v>234</v>
      </c>
      <c r="AJ3922" s="16" t="s">
        <v>214</v>
      </c>
      <c r="AK3922" s="16" t="s">
        <v>240</v>
      </c>
      <c r="AL3922" s="16">
        <v>0</v>
      </c>
    </row>
    <row r="3923" spans="1:38" x14ac:dyDescent="0.3">
      <c r="A3923" s="24" t="s">
        <v>0</v>
      </c>
      <c r="B3923" t="s">
        <v>307</v>
      </c>
      <c r="C3923" t="s">
        <v>274</v>
      </c>
      <c r="D3923">
        <v>-27.488160000000001</v>
      </c>
      <c r="E3923">
        <v>-48.365229999999997</v>
      </c>
      <c r="F3923" s="24" t="s">
        <v>2</v>
      </c>
      <c r="G3923" s="24" t="s">
        <v>3</v>
      </c>
      <c r="H3923" s="25">
        <v>42390</v>
      </c>
      <c r="I3923" s="12" t="s">
        <v>285</v>
      </c>
      <c r="J3923" s="12" t="s">
        <v>270</v>
      </c>
      <c r="K3923" s="12" t="s">
        <v>292</v>
      </c>
      <c r="L3923" s="24" t="s">
        <v>96</v>
      </c>
      <c r="M3923" s="24" t="s">
        <v>272</v>
      </c>
      <c r="N3923" t="s">
        <v>85</v>
      </c>
      <c r="O3923" s="24">
        <v>2</v>
      </c>
      <c r="P3923">
        <v>10</v>
      </c>
      <c r="Q3923">
        <v>10</v>
      </c>
      <c r="R3923">
        <v>16</v>
      </c>
      <c r="S3923" s="24">
        <v>9</v>
      </c>
      <c r="T3923" s="24">
        <v>7.5</v>
      </c>
      <c r="U3923" t="s">
        <v>197</v>
      </c>
      <c r="V3923" s="14" t="str">
        <f>VLOOKUP($U3923,look_up!$A$2:J3949,2,FALSE)</f>
        <v>Anêmona</v>
      </c>
      <c r="W3923" s="14" t="str">
        <f>VLOOKUP($U3923,look_up!$A$2:K3949,3,FALSE)</f>
        <v>Species</v>
      </c>
      <c r="X3923" s="14" t="str">
        <f>VLOOKUP($U3923,look_up!$A$2:L3949,4,FALSE)</f>
        <v>exotic_species</v>
      </c>
      <c r="Y3923" s="14" t="str">
        <f>VLOOKUP($U3923,look_up!A$2:K3949,5,FALSE)</f>
        <v>Animalia</v>
      </c>
      <c r="Z3923" s="14" t="str">
        <f>VLOOKUP($U3923,look_up!A$2:L3949,6,FALSE)</f>
        <v>Cnidaria</v>
      </c>
      <c r="AA3923" s="14" t="str">
        <f>VLOOKUP($U3923,look_up!A$2:M3949,7,FALSE)</f>
        <v>Anthozoa</v>
      </c>
      <c r="AB3923" s="14" t="str">
        <f>VLOOKUP($U3923,look_up!$A$2:P3949,8,FALSE)</f>
        <v>Scleractinia</v>
      </c>
      <c r="AC3923" s="14" t="str">
        <f>VLOOKUP($U3923,look_up!$A$2:Q3949,9,FALSE)</f>
        <v>Dendrophylliidae</v>
      </c>
      <c r="AD3923" s="14">
        <f>VLOOKUP($U3923,look_up!A$2:P3949,10,FALSE)</f>
        <v>291251</v>
      </c>
      <c r="AE3923" s="16">
        <v>0</v>
      </c>
      <c r="AF3923" s="24" t="s">
        <v>216</v>
      </c>
      <c r="AG3923">
        <v>40</v>
      </c>
      <c r="AH3923" s="16" t="s">
        <v>273</v>
      </c>
      <c r="AI3923" s="16" t="s">
        <v>234</v>
      </c>
      <c r="AJ3923" s="16" t="s">
        <v>214</v>
      </c>
      <c r="AK3923" s="16" t="s">
        <v>240</v>
      </c>
      <c r="AL3923" s="16">
        <v>0</v>
      </c>
    </row>
    <row r="3924" spans="1:38" x14ac:dyDescent="0.3">
      <c r="A3924" s="24" t="s">
        <v>0</v>
      </c>
      <c r="B3924" t="s">
        <v>244</v>
      </c>
      <c r="C3924" t="s">
        <v>275</v>
      </c>
      <c r="D3924">
        <v>-27.2837</v>
      </c>
      <c r="E3924">
        <v>-48.37368</v>
      </c>
      <c r="F3924" s="24" t="s">
        <v>2</v>
      </c>
      <c r="G3924" s="24" t="s">
        <v>3</v>
      </c>
      <c r="H3924" s="25">
        <v>42395</v>
      </c>
      <c r="I3924" s="12" t="s">
        <v>293</v>
      </c>
      <c r="J3924" s="12" t="s">
        <v>270</v>
      </c>
      <c r="K3924" s="12" t="s">
        <v>292</v>
      </c>
      <c r="L3924" s="24" t="s">
        <v>96</v>
      </c>
      <c r="M3924" s="24" t="s">
        <v>272</v>
      </c>
      <c r="N3924" t="s">
        <v>85</v>
      </c>
      <c r="O3924" s="24">
        <v>1</v>
      </c>
      <c r="P3924">
        <v>5</v>
      </c>
      <c r="Q3924">
        <v>5</v>
      </c>
      <c r="R3924">
        <v>26</v>
      </c>
      <c r="S3924" s="24">
        <v>4.5</v>
      </c>
      <c r="T3924" s="24">
        <v>4.7</v>
      </c>
      <c r="U3924" t="s">
        <v>197</v>
      </c>
      <c r="V3924" s="14" t="str">
        <f>VLOOKUP($U3924,look_up!$A$2:J3950,2,FALSE)</f>
        <v>Anêmona</v>
      </c>
      <c r="W3924" s="14" t="str">
        <f>VLOOKUP($U3924,look_up!$A$2:K3950,3,FALSE)</f>
        <v>Species</v>
      </c>
      <c r="X3924" s="14" t="str">
        <f>VLOOKUP($U3924,look_up!$A$2:L3950,4,FALSE)</f>
        <v>exotic_species</v>
      </c>
      <c r="Y3924" s="14" t="str">
        <f>VLOOKUP($U3924,look_up!A$2:K3950,5,FALSE)</f>
        <v>Animalia</v>
      </c>
      <c r="Z3924" s="14" t="str">
        <f>VLOOKUP($U3924,look_up!A$2:L3950,6,FALSE)</f>
        <v>Cnidaria</v>
      </c>
      <c r="AA3924" s="14" t="str">
        <f>VLOOKUP($U3924,look_up!A$2:M3950,7,FALSE)</f>
        <v>Anthozoa</v>
      </c>
      <c r="AB3924" s="14" t="str">
        <f>VLOOKUP($U3924,look_up!$A$2:P3950,8,FALSE)</f>
        <v>Scleractinia</v>
      </c>
      <c r="AC3924" s="14" t="str">
        <f>VLOOKUP($U3924,look_up!$A$2:Q3950,9,FALSE)</f>
        <v>Dendrophylliidae</v>
      </c>
      <c r="AD3924" s="14">
        <f>VLOOKUP($U3924,look_up!A$2:P3950,10,FALSE)</f>
        <v>291251</v>
      </c>
      <c r="AE3924" s="16">
        <v>0</v>
      </c>
      <c r="AF3924" s="24" t="s">
        <v>216</v>
      </c>
      <c r="AG3924">
        <v>40</v>
      </c>
      <c r="AH3924" s="16" t="s">
        <v>273</v>
      </c>
      <c r="AI3924" s="16" t="s">
        <v>234</v>
      </c>
      <c r="AJ3924" s="16" t="s">
        <v>214</v>
      </c>
      <c r="AK3924" s="16" t="s">
        <v>240</v>
      </c>
      <c r="AL3924" s="16">
        <v>0</v>
      </c>
    </row>
    <row r="3925" spans="1:38" x14ac:dyDescent="0.3">
      <c r="A3925" s="24" t="s">
        <v>0</v>
      </c>
      <c r="B3925" t="s">
        <v>244</v>
      </c>
      <c r="C3925" t="s">
        <v>275</v>
      </c>
      <c r="D3925">
        <v>-27.2837</v>
      </c>
      <c r="E3925">
        <v>-48.37368</v>
      </c>
      <c r="F3925" s="24" t="s">
        <v>2</v>
      </c>
      <c r="G3925" s="24" t="s">
        <v>3</v>
      </c>
      <c r="H3925" s="25">
        <v>42395</v>
      </c>
      <c r="I3925" s="12" t="s">
        <v>293</v>
      </c>
      <c r="J3925" s="12" t="s">
        <v>270</v>
      </c>
      <c r="K3925" s="12" t="s">
        <v>292</v>
      </c>
      <c r="L3925" s="24" t="s">
        <v>96</v>
      </c>
      <c r="M3925" s="24" t="s">
        <v>272</v>
      </c>
      <c r="N3925" t="s">
        <v>85</v>
      </c>
      <c r="O3925" s="24">
        <v>2</v>
      </c>
      <c r="P3925">
        <v>5</v>
      </c>
      <c r="Q3925">
        <v>5</v>
      </c>
      <c r="R3925">
        <v>26</v>
      </c>
      <c r="S3925" s="24">
        <v>4.5</v>
      </c>
      <c r="T3925" s="24">
        <v>4.7</v>
      </c>
      <c r="U3925" t="s">
        <v>197</v>
      </c>
      <c r="V3925" s="14" t="str">
        <f>VLOOKUP($U3925,look_up!$A$2:J3951,2,FALSE)</f>
        <v>Anêmona</v>
      </c>
      <c r="W3925" s="14" t="str">
        <f>VLOOKUP($U3925,look_up!$A$2:K3951,3,FALSE)</f>
        <v>Species</v>
      </c>
      <c r="X3925" s="14" t="str">
        <f>VLOOKUP($U3925,look_up!$A$2:L3951,4,FALSE)</f>
        <v>exotic_species</v>
      </c>
      <c r="Y3925" s="14" t="str">
        <f>VLOOKUP($U3925,look_up!A$2:K3951,5,FALSE)</f>
        <v>Animalia</v>
      </c>
      <c r="Z3925" s="14" t="str">
        <f>VLOOKUP($U3925,look_up!A$2:L3951,6,FALSE)</f>
        <v>Cnidaria</v>
      </c>
      <c r="AA3925" s="14" t="str">
        <f>VLOOKUP($U3925,look_up!A$2:M3951,7,FALSE)</f>
        <v>Anthozoa</v>
      </c>
      <c r="AB3925" s="14" t="str">
        <f>VLOOKUP($U3925,look_up!$A$2:P3951,8,FALSE)</f>
        <v>Scleractinia</v>
      </c>
      <c r="AC3925" s="14" t="str">
        <f>VLOOKUP($U3925,look_up!$A$2:Q3951,9,FALSE)</f>
        <v>Dendrophylliidae</v>
      </c>
      <c r="AD3925" s="14">
        <f>VLOOKUP($U3925,look_up!A$2:P3951,10,FALSE)</f>
        <v>291251</v>
      </c>
      <c r="AE3925" s="16">
        <v>0</v>
      </c>
      <c r="AF3925" s="24" t="s">
        <v>216</v>
      </c>
      <c r="AG3925">
        <v>40</v>
      </c>
      <c r="AH3925" s="16" t="s">
        <v>273</v>
      </c>
      <c r="AI3925" s="16" t="s">
        <v>234</v>
      </c>
      <c r="AJ3925" s="16" t="s">
        <v>214</v>
      </c>
      <c r="AK3925" s="16" t="s">
        <v>240</v>
      </c>
      <c r="AL3925" s="16">
        <v>0</v>
      </c>
    </row>
    <row r="3926" spans="1:38" x14ac:dyDescent="0.3">
      <c r="A3926" s="24" t="s">
        <v>0</v>
      </c>
      <c r="B3926" t="s">
        <v>244</v>
      </c>
      <c r="C3926" t="s">
        <v>275</v>
      </c>
      <c r="D3926">
        <v>-27.2837</v>
      </c>
      <c r="E3926">
        <v>-48.37368</v>
      </c>
      <c r="F3926" s="24" t="s">
        <v>2</v>
      </c>
      <c r="G3926" s="24" t="s">
        <v>3</v>
      </c>
      <c r="H3926" s="25">
        <v>42395</v>
      </c>
      <c r="I3926" s="12" t="s">
        <v>293</v>
      </c>
      <c r="J3926" s="12" t="s">
        <v>270</v>
      </c>
      <c r="K3926" s="12" t="s">
        <v>292</v>
      </c>
      <c r="L3926" s="24" t="s">
        <v>96</v>
      </c>
      <c r="M3926" s="24" t="s">
        <v>272</v>
      </c>
      <c r="N3926" t="s">
        <v>85</v>
      </c>
      <c r="O3926" s="24">
        <v>3</v>
      </c>
      <c r="P3926">
        <v>5</v>
      </c>
      <c r="Q3926">
        <v>5</v>
      </c>
      <c r="R3926">
        <v>26</v>
      </c>
      <c r="S3926" s="24">
        <v>4.5</v>
      </c>
      <c r="T3926" s="24">
        <v>4.7</v>
      </c>
      <c r="U3926" t="s">
        <v>197</v>
      </c>
      <c r="V3926" s="14" t="str">
        <f>VLOOKUP($U3926,look_up!$A$2:J3952,2,FALSE)</f>
        <v>Anêmona</v>
      </c>
      <c r="W3926" s="14" t="str">
        <f>VLOOKUP($U3926,look_up!$A$2:K3952,3,FALSE)</f>
        <v>Species</v>
      </c>
      <c r="X3926" s="14" t="str">
        <f>VLOOKUP($U3926,look_up!$A$2:L3952,4,FALSE)</f>
        <v>exotic_species</v>
      </c>
      <c r="Y3926" s="14" t="str">
        <f>VLOOKUP($U3926,look_up!A$2:K3952,5,FALSE)</f>
        <v>Animalia</v>
      </c>
      <c r="Z3926" s="14" t="str">
        <f>VLOOKUP($U3926,look_up!A$2:L3952,6,FALSE)</f>
        <v>Cnidaria</v>
      </c>
      <c r="AA3926" s="14" t="str">
        <f>VLOOKUP($U3926,look_up!A$2:M3952,7,FALSE)</f>
        <v>Anthozoa</v>
      </c>
      <c r="AB3926" s="14" t="str">
        <f>VLOOKUP($U3926,look_up!$A$2:P3952,8,FALSE)</f>
        <v>Scleractinia</v>
      </c>
      <c r="AC3926" s="14" t="str">
        <f>VLOOKUP($U3926,look_up!$A$2:Q3952,9,FALSE)</f>
        <v>Dendrophylliidae</v>
      </c>
      <c r="AD3926" s="14">
        <f>VLOOKUP($U3926,look_up!A$2:P3952,10,FALSE)</f>
        <v>291251</v>
      </c>
      <c r="AE3926" s="16">
        <v>0</v>
      </c>
      <c r="AF3926" s="24" t="s">
        <v>216</v>
      </c>
      <c r="AG3926">
        <v>40</v>
      </c>
      <c r="AH3926" s="16" t="s">
        <v>273</v>
      </c>
      <c r="AI3926" s="16" t="s">
        <v>234</v>
      </c>
      <c r="AJ3926" s="16" t="s">
        <v>214</v>
      </c>
      <c r="AK3926" s="16" t="s">
        <v>240</v>
      </c>
      <c r="AL3926" s="16">
        <v>0</v>
      </c>
    </row>
    <row r="3927" spans="1:38" x14ac:dyDescent="0.3">
      <c r="A3927" s="24" t="s">
        <v>0</v>
      </c>
      <c r="B3927" t="s">
        <v>244</v>
      </c>
      <c r="C3927" t="s">
        <v>275</v>
      </c>
      <c r="D3927">
        <v>-27.2837</v>
      </c>
      <c r="E3927">
        <v>-48.37368</v>
      </c>
      <c r="F3927" s="24" t="s">
        <v>2</v>
      </c>
      <c r="G3927" s="24" t="s">
        <v>3</v>
      </c>
      <c r="H3927" s="25">
        <v>42395</v>
      </c>
      <c r="I3927" s="12" t="s">
        <v>293</v>
      </c>
      <c r="J3927" s="12" t="s">
        <v>270</v>
      </c>
      <c r="K3927" s="12" t="s">
        <v>292</v>
      </c>
      <c r="L3927" s="24" t="s">
        <v>96</v>
      </c>
      <c r="M3927" s="24" t="s">
        <v>272</v>
      </c>
      <c r="N3927" t="s">
        <v>85</v>
      </c>
      <c r="O3927" s="24">
        <v>1</v>
      </c>
      <c r="P3927">
        <v>10</v>
      </c>
      <c r="Q3927">
        <v>10</v>
      </c>
      <c r="R3927">
        <v>17</v>
      </c>
      <c r="S3927" s="24">
        <v>4.5</v>
      </c>
      <c r="T3927" s="24">
        <v>4.7</v>
      </c>
      <c r="U3927" t="s">
        <v>197</v>
      </c>
      <c r="V3927" s="14" t="str">
        <f>VLOOKUP($U3927,look_up!$A$2:J3953,2,FALSE)</f>
        <v>Anêmona</v>
      </c>
      <c r="W3927" s="14" t="str">
        <f>VLOOKUP($U3927,look_up!$A$2:K3953,3,FALSE)</f>
        <v>Species</v>
      </c>
      <c r="X3927" s="14" t="str">
        <f>VLOOKUP($U3927,look_up!$A$2:L3953,4,FALSE)</f>
        <v>exotic_species</v>
      </c>
      <c r="Y3927" s="14" t="str">
        <f>VLOOKUP($U3927,look_up!A$2:K3953,5,FALSE)</f>
        <v>Animalia</v>
      </c>
      <c r="Z3927" s="14" t="str">
        <f>VLOOKUP($U3927,look_up!A$2:L3953,6,FALSE)</f>
        <v>Cnidaria</v>
      </c>
      <c r="AA3927" s="14" t="str">
        <f>VLOOKUP($U3927,look_up!A$2:M3953,7,FALSE)</f>
        <v>Anthozoa</v>
      </c>
      <c r="AB3927" s="14" t="str">
        <f>VLOOKUP($U3927,look_up!$A$2:P3953,8,FALSE)</f>
        <v>Scleractinia</v>
      </c>
      <c r="AC3927" s="14" t="str">
        <f>VLOOKUP($U3927,look_up!$A$2:Q3953,9,FALSE)</f>
        <v>Dendrophylliidae</v>
      </c>
      <c r="AD3927" s="14">
        <f>VLOOKUP($U3927,look_up!A$2:P3953,10,FALSE)</f>
        <v>291251</v>
      </c>
      <c r="AE3927" s="16">
        <v>0</v>
      </c>
      <c r="AF3927" s="24" t="s">
        <v>216</v>
      </c>
      <c r="AG3927">
        <v>40</v>
      </c>
      <c r="AH3927" s="16" t="s">
        <v>273</v>
      </c>
      <c r="AI3927" s="16" t="s">
        <v>234</v>
      </c>
      <c r="AJ3927" s="16" t="s">
        <v>214</v>
      </c>
      <c r="AK3927" s="16" t="s">
        <v>240</v>
      </c>
      <c r="AL3927" s="16">
        <v>0</v>
      </c>
    </row>
    <row r="3928" spans="1:38" x14ac:dyDescent="0.3">
      <c r="A3928" s="24" t="s">
        <v>0</v>
      </c>
      <c r="B3928" t="s">
        <v>244</v>
      </c>
      <c r="C3928" t="s">
        <v>275</v>
      </c>
      <c r="D3928">
        <v>-27.2837</v>
      </c>
      <c r="E3928">
        <v>-48.37368</v>
      </c>
      <c r="F3928" s="24" t="s">
        <v>2</v>
      </c>
      <c r="G3928" s="24" t="s">
        <v>3</v>
      </c>
      <c r="H3928" s="25">
        <v>42395</v>
      </c>
      <c r="I3928" s="12" t="s">
        <v>293</v>
      </c>
      <c r="J3928" s="12" t="s">
        <v>270</v>
      </c>
      <c r="K3928" s="12" t="s">
        <v>292</v>
      </c>
      <c r="L3928" s="24" t="s">
        <v>96</v>
      </c>
      <c r="M3928" s="24" t="s">
        <v>272</v>
      </c>
      <c r="N3928" t="s">
        <v>85</v>
      </c>
      <c r="O3928" s="24">
        <v>2</v>
      </c>
      <c r="P3928">
        <v>10</v>
      </c>
      <c r="Q3928">
        <v>10</v>
      </c>
      <c r="R3928">
        <v>17</v>
      </c>
      <c r="S3928" s="24">
        <v>4.5</v>
      </c>
      <c r="T3928" s="24">
        <v>4.7</v>
      </c>
      <c r="U3928" t="s">
        <v>197</v>
      </c>
      <c r="V3928" s="14" t="str">
        <f>VLOOKUP($U3928,look_up!$A$2:J3954,2,FALSE)</f>
        <v>Anêmona</v>
      </c>
      <c r="W3928" s="14" t="str">
        <f>VLOOKUP($U3928,look_up!$A$2:K3954,3,FALSE)</f>
        <v>Species</v>
      </c>
      <c r="X3928" s="14" t="str">
        <f>VLOOKUP($U3928,look_up!$A$2:L3954,4,FALSE)</f>
        <v>exotic_species</v>
      </c>
      <c r="Y3928" s="14" t="str">
        <f>VLOOKUP($U3928,look_up!A$2:K3954,5,FALSE)</f>
        <v>Animalia</v>
      </c>
      <c r="Z3928" s="14" t="str">
        <f>VLOOKUP($U3928,look_up!A$2:L3954,6,FALSE)</f>
        <v>Cnidaria</v>
      </c>
      <c r="AA3928" s="14" t="str">
        <f>VLOOKUP($U3928,look_up!A$2:M3954,7,FALSE)</f>
        <v>Anthozoa</v>
      </c>
      <c r="AB3928" s="14" t="str">
        <f>VLOOKUP($U3928,look_up!$A$2:P3954,8,FALSE)</f>
        <v>Scleractinia</v>
      </c>
      <c r="AC3928" s="14" t="str">
        <f>VLOOKUP($U3928,look_up!$A$2:Q3954,9,FALSE)</f>
        <v>Dendrophylliidae</v>
      </c>
      <c r="AD3928" s="14">
        <f>VLOOKUP($U3928,look_up!A$2:P3954,10,FALSE)</f>
        <v>291251</v>
      </c>
      <c r="AE3928" s="16">
        <v>0</v>
      </c>
      <c r="AF3928" s="24" t="s">
        <v>216</v>
      </c>
      <c r="AG3928">
        <v>40</v>
      </c>
      <c r="AH3928" s="16" t="s">
        <v>273</v>
      </c>
      <c r="AI3928" s="16" t="s">
        <v>234</v>
      </c>
      <c r="AJ3928" s="16" t="s">
        <v>214</v>
      </c>
      <c r="AK3928" s="16" t="s">
        <v>240</v>
      </c>
      <c r="AL3928" s="16">
        <v>0</v>
      </c>
    </row>
    <row r="3929" spans="1:38" x14ac:dyDescent="0.3">
      <c r="A3929" s="24" t="s">
        <v>0</v>
      </c>
      <c r="B3929" t="s">
        <v>244</v>
      </c>
      <c r="C3929" t="s">
        <v>275</v>
      </c>
      <c r="D3929">
        <v>-27.2837</v>
      </c>
      <c r="E3929">
        <v>-48.37368</v>
      </c>
      <c r="F3929" s="24" t="s">
        <v>2</v>
      </c>
      <c r="G3929" s="24" t="s">
        <v>3</v>
      </c>
      <c r="H3929" s="25">
        <v>42395</v>
      </c>
      <c r="I3929" s="12" t="s">
        <v>293</v>
      </c>
      <c r="J3929" s="12" t="s">
        <v>270</v>
      </c>
      <c r="K3929" s="12" t="s">
        <v>292</v>
      </c>
      <c r="L3929" s="24" t="s">
        <v>96</v>
      </c>
      <c r="M3929" s="24" t="s">
        <v>272</v>
      </c>
      <c r="N3929" t="s">
        <v>85</v>
      </c>
      <c r="O3929" s="24">
        <v>3</v>
      </c>
      <c r="P3929">
        <v>10</v>
      </c>
      <c r="Q3929">
        <v>10</v>
      </c>
      <c r="R3929">
        <v>17</v>
      </c>
      <c r="S3929" s="24">
        <v>4.5</v>
      </c>
      <c r="T3929" s="24">
        <v>4.7</v>
      </c>
      <c r="U3929" t="s">
        <v>197</v>
      </c>
      <c r="V3929" s="14" t="str">
        <f>VLOOKUP($U3929,look_up!$A$2:J3955,2,FALSE)</f>
        <v>Anêmona</v>
      </c>
      <c r="W3929" s="14" t="str">
        <f>VLOOKUP($U3929,look_up!$A$2:K3955,3,FALSE)</f>
        <v>Species</v>
      </c>
      <c r="X3929" s="14" t="str">
        <f>VLOOKUP($U3929,look_up!$A$2:L3955,4,FALSE)</f>
        <v>exotic_species</v>
      </c>
      <c r="Y3929" s="14" t="str">
        <f>VLOOKUP($U3929,look_up!A$2:K3955,5,FALSE)</f>
        <v>Animalia</v>
      </c>
      <c r="Z3929" s="14" t="str">
        <f>VLOOKUP($U3929,look_up!A$2:L3955,6,FALSE)</f>
        <v>Cnidaria</v>
      </c>
      <c r="AA3929" s="14" t="str">
        <f>VLOOKUP($U3929,look_up!A$2:M3955,7,FALSE)</f>
        <v>Anthozoa</v>
      </c>
      <c r="AB3929" s="14" t="str">
        <f>VLOOKUP($U3929,look_up!$A$2:P3955,8,FALSE)</f>
        <v>Scleractinia</v>
      </c>
      <c r="AC3929" s="14" t="str">
        <f>VLOOKUP($U3929,look_up!$A$2:Q3955,9,FALSE)</f>
        <v>Dendrophylliidae</v>
      </c>
      <c r="AD3929" s="14">
        <f>VLOOKUP($U3929,look_up!A$2:P3955,10,FALSE)</f>
        <v>291251</v>
      </c>
      <c r="AE3929" s="16">
        <v>0</v>
      </c>
      <c r="AF3929" s="24" t="s">
        <v>216</v>
      </c>
      <c r="AG3929">
        <v>40</v>
      </c>
      <c r="AH3929" s="16" t="s">
        <v>273</v>
      </c>
      <c r="AI3929" s="16" t="s">
        <v>234</v>
      </c>
      <c r="AJ3929" s="16" t="s">
        <v>214</v>
      </c>
      <c r="AK3929" s="16" t="s">
        <v>240</v>
      </c>
      <c r="AL3929" s="16">
        <v>0</v>
      </c>
    </row>
    <row r="3930" spans="1:38" x14ac:dyDescent="0.3">
      <c r="A3930" s="24" t="s">
        <v>0</v>
      </c>
      <c r="B3930" t="s">
        <v>266</v>
      </c>
      <c r="C3930" t="s">
        <v>277</v>
      </c>
      <c r="D3930">
        <v>-27.296009999999999</v>
      </c>
      <c r="E3930">
        <v>-48.36168</v>
      </c>
      <c r="F3930" s="24" t="s">
        <v>2</v>
      </c>
      <c r="G3930" s="24" t="s">
        <v>3</v>
      </c>
      <c r="H3930" s="25">
        <v>42404</v>
      </c>
      <c r="I3930" s="12" t="s">
        <v>280</v>
      </c>
      <c r="J3930" s="12" t="s">
        <v>245</v>
      </c>
      <c r="K3930" s="12" t="s">
        <v>292</v>
      </c>
      <c r="L3930" s="24" t="s">
        <v>96</v>
      </c>
      <c r="M3930" s="24" t="s">
        <v>272</v>
      </c>
      <c r="N3930" t="s">
        <v>85</v>
      </c>
      <c r="O3930" s="24">
        <v>1</v>
      </c>
      <c r="P3930">
        <v>5</v>
      </c>
      <c r="Q3930">
        <v>5</v>
      </c>
      <c r="R3930">
        <v>24</v>
      </c>
      <c r="S3930" s="24">
        <v>6</v>
      </c>
      <c r="T3930" s="24">
        <v>6</v>
      </c>
      <c r="U3930" t="s">
        <v>197</v>
      </c>
      <c r="V3930" s="14" t="str">
        <f>VLOOKUP($U3930,look_up!$A$2:J3956,2,FALSE)</f>
        <v>Anêmona</v>
      </c>
      <c r="W3930" s="14" t="str">
        <f>VLOOKUP($U3930,look_up!$A$2:K3956,3,FALSE)</f>
        <v>Species</v>
      </c>
      <c r="X3930" s="14" t="str">
        <f>VLOOKUP($U3930,look_up!$A$2:L3956,4,FALSE)</f>
        <v>exotic_species</v>
      </c>
      <c r="Y3930" s="14" t="str">
        <f>VLOOKUP($U3930,look_up!A$2:K3956,5,FALSE)</f>
        <v>Animalia</v>
      </c>
      <c r="Z3930" s="14" t="str">
        <f>VLOOKUP($U3930,look_up!A$2:L3956,6,FALSE)</f>
        <v>Cnidaria</v>
      </c>
      <c r="AA3930" s="14" t="str">
        <f>VLOOKUP($U3930,look_up!A$2:M3956,7,FALSE)</f>
        <v>Anthozoa</v>
      </c>
      <c r="AB3930" s="14" t="str">
        <f>VLOOKUP($U3930,look_up!$A$2:P3956,8,FALSE)</f>
        <v>Scleractinia</v>
      </c>
      <c r="AC3930" s="14" t="str">
        <f>VLOOKUP($U3930,look_up!$A$2:Q3956,9,FALSE)</f>
        <v>Dendrophylliidae</v>
      </c>
      <c r="AD3930" s="14">
        <f>VLOOKUP($U3930,look_up!A$2:P3956,10,FALSE)</f>
        <v>291251</v>
      </c>
      <c r="AE3930" s="16">
        <v>0</v>
      </c>
      <c r="AF3930" s="24" t="s">
        <v>216</v>
      </c>
      <c r="AG3930">
        <v>40</v>
      </c>
      <c r="AH3930" s="16" t="s">
        <v>273</v>
      </c>
      <c r="AI3930" s="16" t="s">
        <v>234</v>
      </c>
      <c r="AJ3930" s="16" t="s">
        <v>214</v>
      </c>
      <c r="AK3930" s="16" t="s">
        <v>240</v>
      </c>
      <c r="AL3930" s="16">
        <v>0</v>
      </c>
    </row>
    <row r="3931" spans="1:38" x14ac:dyDescent="0.3">
      <c r="A3931" s="24" t="s">
        <v>0</v>
      </c>
      <c r="B3931" t="s">
        <v>266</v>
      </c>
      <c r="C3931" t="s">
        <v>277</v>
      </c>
      <c r="D3931">
        <v>-27.296009999999999</v>
      </c>
      <c r="E3931">
        <v>-48.36168</v>
      </c>
      <c r="F3931" s="24" t="s">
        <v>2</v>
      </c>
      <c r="G3931" s="24" t="s">
        <v>3</v>
      </c>
      <c r="H3931" s="25">
        <v>42404</v>
      </c>
      <c r="I3931" s="12" t="s">
        <v>280</v>
      </c>
      <c r="J3931" s="12" t="s">
        <v>245</v>
      </c>
      <c r="K3931" s="12" t="s">
        <v>292</v>
      </c>
      <c r="L3931" s="24" t="s">
        <v>96</v>
      </c>
      <c r="M3931" s="24" t="s">
        <v>272</v>
      </c>
      <c r="N3931" t="s">
        <v>85</v>
      </c>
      <c r="O3931" s="24">
        <v>2</v>
      </c>
      <c r="P3931">
        <v>5</v>
      </c>
      <c r="Q3931">
        <v>5</v>
      </c>
      <c r="R3931">
        <v>24</v>
      </c>
      <c r="S3931" s="24">
        <v>6</v>
      </c>
      <c r="T3931" s="24">
        <v>6</v>
      </c>
      <c r="U3931" t="s">
        <v>197</v>
      </c>
      <c r="V3931" s="14" t="str">
        <f>VLOOKUP($U3931,look_up!$A$2:J3957,2,FALSE)</f>
        <v>Anêmona</v>
      </c>
      <c r="W3931" s="14" t="str">
        <f>VLOOKUP($U3931,look_up!$A$2:K3957,3,FALSE)</f>
        <v>Species</v>
      </c>
      <c r="X3931" s="14" t="str">
        <f>VLOOKUP($U3931,look_up!$A$2:L3957,4,FALSE)</f>
        <v>exotic_species</v>
      </c>
      <c r="Y3931" s="14" t="str">
        <f>VLOOKUP($U3931,look_up!A$2:K3957,5,FALSE)</f>
        <v>Animalia</v>
      </c>
      <c r="Z3931" s="14" t="str">
        <f>VLOOKUP($U3931,look_up!A$2:L3957,6,FALSE)</f>
        <v>Cnidaria</v>
      </c>
      <c r="AA3931" s="14" t="str">
        <f>VLOOKUP($U3931,look_up!A$2:M3957,7,FALSE)</f>
        <v>Anthozoa</v>
      </c>
      <c r="AB3931" s="14" t="str">
        <f>VLOOKUP($U3931,look_up!$A$2:P3957,8,FALSE)</f>
        <v>Scleractinia</v>
      </c>
      <c r="AC3931" s="14" t="str">
        <f>VLOOKUP($U3931,look_up!$A$2:Q3957,9,FALSE)</f>
        <v>Dendrophylliidae</v>
      </c>
      <c r="AD3931" s="14">
        <f>VLOOKUP($U3931,look_up!A$2:P3957,10,FALSE)</f>
        <v>291251</v>
      </c>
      <c r="AE3931" s="16">
        <v>0</v>
      </c>
      <c r="AF3931" s="24" t="s">
        <v>216</v>
      </c>
      <c r="AG3931">
        <v>40</v>
      </c>
      <c r="AH3931" s="16" t="s">
        <v>273</v>
      </c>
      <c r="AI3931" s="16" t="s">
        <v>234</v>
      </c>
      <c r="AJ3931" s="16" t="s">
        <v>214</v>
      </c>
      <c r="AK3931" s="16" t="s">
        <v>240</v>
      </c>
      <c r="AL3931" s="16">
        <v>0</v>
      </c>
    </row>
    <row r="3932" spans="1:38" x14ac:dyDescent="0.3">
      <c r="A3932" s="24" t="s">
        <v>0</v>
      </c>
      <c r="B3932" t="s">
        <v>266</v>
      </c>
      <c r="C3932" t="s">
        <v>277</v>
      </c>
      <c r="D3932">
        <v>-27.296009999999999</v>
      </c>
      <c r="E3932">
        <v>-48.36168</v>
      </c>
      <c r="F3932" s="24" t="s">
        <v>2</v>
      </c>
      <c r="G3932" s="24" t="s">
        <v>3</v>
      </c>
      <c r="H3932" s="25">
        <v>42404</v>
      </c>
      <c r="I3932" s="12" t="s">
        <v>280</v>
      </c>
      <c r="J3932" s="12" t="s">
        <v>245</v>
      </c>
      <c r="K3932" s="12" t="s">
        <v>292</v>
      </c>
      <c r="L3932" s="24" t="s">
        <v>96</v>
      </c>
      <c r="M3932" s="24" t="s">
        <v>272</v>
      </c>
      <c r="N3932" t="s">
        <v>85</v>
      </c>
      <c r="O3932" s="24">
        <v>3</v>
      </c>
      <c r="P3932">
        <v>5</v>
      </c>
      <c r="Q3932">
        <v>5</v>
      </c>
      <c r="R3932">
        <v>24</v>
      </c>
      <c r="S3932" s="24">
        <v>6</v>
      </c>
      <c r="T3932" s="24">
        <v>6</v>
      </c>
      <c r="U3932" t="s">
        <v>197</v>
      </c>
      <c r="V3932" s="14" t="str">
        <f>VLOOKUP($U3932,look_up!$A$2:J3958,2,FALSE)</f>
        <v>Anêmona</v>
      </c>
      <c r="W3932" s="14" t="str">
        <f>VLOOKUP($U3932,look_up!$A$2:K3958,3,FALSE)</f>
        <v>Species</v>
      </c>
      <c r="X3932" s="14" t="str">
        <f>VLOOKUP($U3932,look_up!$A$2:L3958,4,FALSE)</f>
        <v>exotic_species</v>
      </c>
      <c r="Y3932" s="14" t="str">
        <f>VLOOKUP($U3932,look_up!A$2:K3958,5,FALSE)</f>
        <v>Animalia</v>
      </c>
      <c r="Z3932" s="14" t="str">
        <f>VLOOKUP($U3932,look_up!A$2:L3958,6,FALSE)</f>
        <v>Cnidaria</v>
      </c>
      <c r="AA3932" s="14" t="str">
        <f>VLOOKUP($U3932,look_up!A$2:M3958,7,FALSE)</f>
        <v>Anthozoa</v>
      </c>
      <c r="AB3932" s="14" t="str">
        <f>VLOOKUP($U3932,look_up!$A$2:P3958,8,FALSE)</f>
        <v>Scleractinia</v>
      </c>
      <c r="AC3932" s="14" t="str">
        <f>VLOOKUP($U3932,look_up!$A$2:Q3958,9,FALSE)</f>
        <v>Dendrophylliidae</v>
      </c>
      <c r="AD3932" s="14">
        <f>VLOOKUP($U3932,look_up!A$2:P3958,10,FALSE)</f>
        <v>291251</v>
      </c>
      <c r="AE3932" s="16">
        <v>0</v>
      </c>
      <c r="AF3932" s="24" t="s">
        <v>216</v>
      </c>
      <c r="AG3932">
        <v>40</v>
      </c>
      <c r="AH3932" s="16" t="s">
        <v>273</v>
      </c>
      <c r="AI3932" s="16" t="s">
        <v>234</v>
      </c>
      <c r="AJ3932" s="16" t="s">
        <v>214</v>
      </c>
      <c r="AK3932" s="16" t="s">
        <v>240</v>
      </c>
      <c r="AL3932" s="16">
        <v>0</v>
      </c>
    </row>
    <row r="3933" spans="1:38" x14ac:dyDescent="0.3">
      <c r="A3933" s="24" t="s">
        <v>0</v>
      </c>
      <c r="B3933" t="s">
        <v>266</v>
      </c>
      <c r="C3933" t="s">
        <v>277</v>
      </c>
      <c r="D3933">
        <v>-27.296009999999999</v>
      </c>
      <c r="E3933">
        <v>-48.36168</v>
      </c>
      <c r="F3933" s="24" t="s">
        <v>2</v>
      </c>
      <c r="G3933" s="24" t="s">
        <v>3</v>
      </c>
      <c r="H3933" s="25">
        <v>42404</v>
      </c>
      <c r="I3933" s="12" t="s">
        <v>280</v>
      </c>
      <c r="J3933" s="12" t="s">
        <v>245</v>
      </c>
      <c r="K3933" s="12" t="s">
        <v>292</v>
      </c>
      <c r="L3933" s="24" t="s">
        <v>96</v>
      </c>
      <c r="M3933" s="24" t="s">
        <v>272</v>
      </c>
      <c r="N3933" t="s">
        <v>85</v>
      </c>
      <c r="O3933" s="24">
        <v>1</v>
      </c>
      <c r="P3933">
        <v>10</v>
      </c>
      <c r="Q3933">
        <v>10</v>
      </c>
      <c r="R3933">
        <v>24</v>
      </c>
      <c r="S3933" s="24">
        <v>6</v>
      </c>
      <c r="T3933" s="24">
        <v>6</v>
      </c>
      <c r="U3933" t="s">
        <v>197</v>
      </c>
      <c r="V3933" s="14" t="str">
        <f>VLOOKUP($U3933,look_up!$A$2:J3959,2,FALSE)</f>
        <v>Anêmona</v>
      </c>
      <c r="W3933" s="14" t="str">
        <f>VLOOKUP($U3933,look_up!$A$2:K3959,3,FALSE)</f>
        <v>Species</v>
      </c>
      <c r="X3933" s="14" t="str">
        <f>VLOOKUP($U3933,look_up!$A$2:L3959,4,FALSE)</f>
        <v>exotic_species</v>
      </c>
      <c r="Y3933" s="14" t="str">
        <f>VLOOKUP($U3933,look_up!A$2:K3959,5,FALSE)</f>
        <v>Animalia</v>
      </c>
      <c r="Z3933" s="14" t="str">
        <f>VLOOKUP($U3933,look_up!A$2:L3959,6,FALSE)</f>
        <v>Cnidaria</v>
      </c>
      <c r="AA3933" s="14" t="str">
        <f>VLOOKUP($U3933,look_up!A$2:M3959,7,FALSE)</f>
        <v>Anthozoa</v>
      </c>
      <c r="AB3933" s="14" t="str">
        <f>VLOOKUP($U3933,look_up!$A$2:P3959,8,FALSE)</f>
        <v>Scleractinia</v>
      </c>
      <c r="AC3933" s="14" t="str">
        <f>VLOOKUP($U3933,look_up!$A$2:Q3959,9,FALSE)</f>
        <v>Dendrophylliidae</v>
      </c>
      <c r="AD3933" s="14">
        <f>VLOOKUP($U3933,look_up!A$2:P3959,10,FALSE)</f>
        <v>291251</v>
      </c>
      <c r="AE3933" s="16">
        <v>0</v>
      </c>
      <c r="AF3933" s="24" t="s">
        <v>216</v>
      </c>
      <c r="AG3933">
        <v>40</v>
      </c>
      <c r="AH3933" s="16" t="s">
        <v>273</v>
      </c>
      <c r="AI3933" s="16" t="s">
        <v>234</v>
      </c>
      <c r="AJ3933" s="16" t="s">
        <v>214</v>
      </c>
      <c r="AK3933" s="16" t="s">
        <v>240</v>
      </c>
      <c r="AL3933" s="16">
        <v>0</v>
      </c>
    </row>
    <row r="3934" spans="1:38" x14ac:dyDescent="0.3">
      <c r="A3934" s="24" t="s">
        <v>0</v>
      </c>
      <c r="B3934" t="s">
        <v>266</v>
      </c>
      <c r="C3934" t="s">
        <v>277</v>
      </c>
      <c r="D3934">
        <v>-27.296009999999999</v>
      </c>
      <c r="E3934">
        <v>-48.36168</v>
      </c>
      <c r="F3934" s="24" t="s">
        <v>2</v>
      </c>
      <c r="G3934" s="24" t="s">
        <v>3</v>
      </c>
      <c r="H3934" s="25">
        <v>42404</v>
      </c>
      <c r="I3934" s="12" t="s">
        <v>280</v>
      </c>
      <c r="J3934" s="12" t="s">
        <v>245</v>
      </c>
      <c r="K3934" s="12" t="s">
        <v>292</v>
      </c>
      <c r="L3934" s="24" t="s">
        <v>96</v>
      </c>
      <c r="M3934" s="24" t="s">
        <v>272</v>
      </c>
      <c r="N3934" t="s">
        <v>85</v>
      </c>
      <c r="O3934" s="24">
        <v>2</v>
      </c>
      <c r="P3934">
        <v>10</v>
      </c>
      <c r="Q3934">
        <v>10</v>
      </c>
      <c r="R3934">
        <v>24</v>
      </c>
      <c r="S3934" s="24">
        <v>6</v>
      </c>
      <c r="T3934" s="24">
        <v>6</v>
      </c>
      <c r="U3934" t="s">
        <v>197</v>
      </c>
      <c r="V3934" s="14" t="str">
        <f>VLOOKUP($U3934,look_up!$A$2:J3960,2,FALSE)</f>
        <v>Anêmona</v>
      </c>
      <c r="W3934" s="14" t="str">
        <f>VLOOKUP($U3934,look_up!$A$2:K3960,3,FALSE)</f>
        <v>Species</v>
      </c>
      <c r="X3934" s="14" t="str">
        <f>VLOOKUP($U3934,look_up!$A$2:L3960,4,FALSE)</f>
        <v>exotic_species</v>
      </c>
      <c r="Y3934" s="14" t="str">
        <f>VLOOKUP($U3934,look_up!A$2:K3960,5,FALSE)</f>
        <v>Animalia</v>
      </c>
      <c r="Z3934" s="14" t="str">
        <f>VLOOKUP($U3934,look_up!A$2:L3960,6,FALSE)</f>
        <v>Cnidaria</v>
      </c>
      <c r="AA3934" s="14" t="str">
        <f>VLOOKUP($U3934,look_up!A$2:M3960,7,FALSE)</f>
        <v>Anthozoa</v>
      </c>
      <c r="AB3934" s="14" t="str">
        <f>VLOOKUP($U3934,look_up!$A$2:P3960,8,FALSE)</f>
        <v>Scleractinia</v>
      </c>
      <c r="AC3934" s="14" t="str">
        <f>VLOOKUP($U3934,look_up!$A$2:Q3960,9,FALSE)</f>
        <v>Dendrophylliidae</v>
      </c>
      <c r="AD3934" s="14">
        <f>VLOOKUP($U3934,look_up!A$2:P3960,10,FALSE)</f>
        <v>291251</v>
      </c>
      <c r="AE3934" s="16">
        <v>0</v>
      </c>
      <c r="AF3934" s="24" t="s">
        <v>216</v>
      </c>
      <c r="AG3934">
        <v>40</v>
      </c>
      <c r="AH3934" s="16" t="s">
        <v>273</v>
      </c>
      <c r="AI3934" s="16" t="s">
        <v>234</v>
      </c>
      <c r="AJ3934" s="16" t="s">
        <v>214</v>
      </c>
      <c r="AK3934" s="16" t="s">
        <v>240</v>
      </c>
      <c r="AL3934" s="16">
        <v>0</v>
      </c>
    </row>
    <row r="3935" spans="1:38" x14ac:dyDescent="0.3">
      <c r="A3935" s="24" t="s">
        <v>0</v>
      </c>
      <c r="B3935" t="s">
        <v>266</v>
      </c>
      <c r="C3935" t="s">
        <v>277</v>
      </c>
      <c r="D3935">
        <v>-27.296009999999999</v>
      </c>
      <c r="E3935">
        <v>-48.36168</v>
      </c>
      <c r="F3935" s="24" t="s">
        <v>2</v>
      </c>
      <c r="G3935" s="24" t="s">
        <v>3</v>
      </c>
      <c r="H3935" s="25">
        <v>42404</v>
      </c>
      <c r="I3935" s="12" t="s">
        <v>280</v>
      </c>
      <c r="J3935" s="12" t="s">
        <v>245</v>
      </c>
      <c r="K3935" s="12" t="s">
        <v>292</v>
      </c>
      <c r="L3935" s="24" t="s">
        <v>96</v>
      </c>
      <c r="M3935" s="24" t="s">
        <v>272</v>
      </c>
      <c r="N3935" t="s">
        <v>85</v>
      </c>
      <c r="O3935" s="24">
        <v>3</v>
      </c>
      <c r="P3935">
        <v>10</v>
      </c>
      <c r="Q3935">
        <v>10</v>
      </c>
      <c r="R3935">
        <v>24</v>
      </c>
      <c r="S3935" s="24">
        <v>6</v>
      </c>
      <c r="T3935" s="24">
        <v>6</v>
      </c>
      <c r="U3935" t="s">
        <v>197</v>
      </c>
      <c r="V3935" s="14" t="str">
        <f>VLOOKUP($U3935,look_up!$A$2:J3961,2,FALSE)</f>
        <v>Anêmona</v>
      </c>
      <c r="W3935" s="14" t="str">
        <f>VLOOKUP($U3935,look_up!$A$2:K3961,3,FALSE)</f>
        <v>Species</v>
      </c>
      <c r="X3935" s="14" t="str">
        <f>VLOOKUP($U3935,look_up!$A$2:L3961,4,FALSE)</f>
        <v>exotic_species</v>
      </c>
      <c r="Y3935" s="14" t="str">
        <f>VLOOKUP($U3935,look_up!A$2:K3961,5,FALSE)</f>
        <v>Animalia</v>
      </c>
      <c r="Z3935" s="14" t="str">
        <f>VLOOKUP($U3935,look_up!A$2:L3961,6,FALSE)</f>
        <v>Cnidaria</v>
      </c>
      <c r="AA3935" s="14" t="str">
        <f>VLOOKUP($U3935,look_up!A$2:M3961,7,FALSE)</f>
        <v>Anthozoa</v>
      </c>
      <c r="AB3935" s="14" t="str">
        <f>VLOOKUP($U3935,look_up!$A$2:P3961,8,FALSE)</f>
        <v>Scleractinia</v>
      </c>
      <c r="AC3935" s="14" t="str">
        <f>VLOOKUP($U3935,look_up!$A$2:Q3961,9,FALSE)</f>
        <v>Dendrophylliidae</v>
      </c>
      <c r="AD3935" s="14">
        <f>VLOOKUP($U3935,look_up!A$2:P3961,10,FALSE)</f>
        <v>291251</v>
      </c>
      <c r="AE3935" s="16">
        <v>0</v>
      </c>
      <c r="AF3935" s="24" t="s">
        <v>216</v>
      </c>
      <c r="AG3935">
        <v>40</v>
      </c>
      <c r="AH3935" s="16" t="s">
        <v>273</v>
      </c>
      <c r="AI3935" s="16" t="s">
        <v>234</v>
      </c>
      <c r="AJ3935" s="16" t="s">
        <v>214</v>
      </c>
      <c r="AK3935" s="16" t="s">
        <v>240</v>
      </c>
      <c r="AL3935" s="16">
        <v>0</v>
      </c>
    </row>
    <row r="3936" spans="1:38" x14ac:dyDescent="0.3">
      <c r="A3936" s="24" t="s">
        <v>0</v>
      </c>
      <c r="B3936" t="s">
        <v>1</v>
      </c>
      <c r="C3936" t="s">
        <v>279</v>
      </c>
      <c r="D3936">
        <v>-27.271709999999999</v>
      </c>
      <c r="E3936">
        <v>-48.331710000000001</v>
      </c>
      <c r="F3936" s="24" t="s">
        <v>2</v>
      </c>
      <c r="G3936" s="24" t="s">
        <v>3</v>
      </c>
      <c r="H3936" s="25">
        <v>42416</v>
      </c>
      <c r="I3936" s="12" t="s">
        <v>294</v>
      </c>
      <c r="J3936" s="12" t="s">
        <v>245</v>
      </c>
      <c r="K3936" s="12" t="s">
        <v>292</v>
      </c>
      <c r="L3936" s="24" t="s">
        <v>96</v>
      </c>
      <c r="M3936" s="24" t="s">
        <v>313</v>
      </c>
      <c r="N3936" t="s">
        <v>85</v>
      </c>
      <c r="O3936" s="24">
        <v>1</v>
      </c>
      <c r="P3936">
        <v>5</v>
      </c>
      <c r="Q3936">
        <v>5</v>
      </c>
      <c r="R3936">
        <v>28</v>
      </c>
      <c r="S3936" s="24">
        <v>14.5</v>
      </c>
      <c r="T3936" s="24">
        <v>13</v>
      </c>
      <c r="U3936" t="s">
        <v>197</v>
      </c>
      <c r="V3936" s="14" t="str">
        <f>VLOOKUP($U3936,look_up!$A$2:J3962,2,FALSE)</f>
        <v>Anêmona</v>
      </c>
      <c r="W3936" s="14" t="str">
        <f>VLOOKUP($U3936,look_up!$A$2:K3962,3,FALSE)</f>
        <v>Species</v>
      </c>
      <c r="X3936" s="14" t="str">
        <f>VLOOKUP($U3936,look_up!$A$2:L3962,4,FALSE)</f>
        <v>exotic_species</v>
      </c>
      <c r="Y3936" s="14" t="str">
        <f>VLOOKUP($U3936,look_up!A$2:K3962,5,FALSE)</f>
        <v>Animalia</v>
      </c>
      <c r="Z3936" s="14" t="str">
        <f>VLOOKUP($U3936,look_up!A$2:L3962,6,FALSE)</f>
        <v>Cnidaria</v>
      </c>
      <c r="AA3936" s="14" t="str">
        <f>VLOOKUP($U3936,look_up!A$2:M3962,7,FALSE)</f>
        <v>Anthozoa</v>
      </c>
      <c r="AB3936" s="14" t="str">
        <f>VLOOKUP($U3936,look_up!$A$2:P3962,8,FALSE)</f>
        <v>Scleractinia</v>
      </c>
      <c r="AC3936" s="14" t="str">
        <f>VLOOKUP($U3936,look_up!$A$2:Q3962,9,FALSE)</f>
        <v>Dendrophylliidae</v>
      </c>
      <c r="AD3936" s="14">
        <f>VLOOKUP($U3936,look_up!A$2:P3962,10,FALSE)</f>
        <v>291251</v>
      </c>
      <c r="AE3936" s="16">
        <v>0</v>
      </c>
      <c r="AF3936" s="24" t="s">
        <v>216</v>
      </c>
      <c r="AG3936">
        <v>40</v>
      </c>
      <c r="AH3936" s="16" t="s">
        <v>273</v>
      </c>
      <c r="AI3936" s="16" t="s">
        <v>234</v>
      </c>
      <c r="AJ3936" s="16" t="s">
        <v>214</v>
      </c>
      <c r="AK3936" s="16" t="s">
        <v>240</v>
      </c>
      <c r="AL3936" s="16">
        <v>0</v>
      </c>
    </row>
    <row r="3937" spans="1:38" x14ac:dyDescent="0.3">
      <c r="A3937" s="24" t="s">
        <v>0</v>
      </c>
      <c r="B3937" t="s">
        <v>1</v>
      </c>
      <c r="C3937" t="s">
        <v>279</v>
      </c>
      <c r="D3937">
        <v>-27.271709999999999</v>
      </c>
      <c r="E3937">
        <v>-48.331710000000001</v>
      </c>
      <c r="F3937" s="24" t="s">
        <v>2</v>
      </c>
      <c r="G3937" s="24" t="s">
        <v>3</v>
      </c>
      <c r="H3937" s="25">
        <v>42416</v>
      </c>
      <c r="I3937" s="12" t="s">
        <v>294</v>
      </c>
      <c r="J3937" s="12" t="s">
        <v>245</v>
      </c>
      <c r="K3937" s="12" t="s">
        <v>292</v>
      </c>
      <c r="L3937" s="24" t="s">
        <v>96</v>
      </c>
      <c r="M3937" s="24" t="s">
        <v>313</v>
      </c>
      <c r="N3937" t="s">
        <v>85</v>
      </c>
      <c r="O3937" s="24">
        <v>2</v>
      </c>
      <c r="P3937">
        <v>5</v>
      </c>
      <c r="Q3937">
        <v>5</v>
      </c>
      <c r="R3937">
        <v>28</v>
      </c>
      <c r="S3937" s="24">
        <v>14.5</v>
      </c>
      <c r="T3937" s="24">
        <v>13</v>
      </c>
      <c r="U3937" t="s">
        <v>197</v>
      </c>
      <c r="V3937" s="14" t="str">
        <f>VLOOKUP($U3937,look_up!$A$2:J3963,2,FALSE)</f>
        <v>Anêmona</v>
      </c>
      <c r="W3937" s="14" t="str">
        <f>VLOOKUP($U3937,look_up!$A$2:K3963,3,FALSE)</f>
        <v>Species</v>
      </c>
      <c r="X3937" s="14" t="str">
        <f>VLOOKUP($U3937,look_up!$A$2:L3963,4,FALSE)</f>
        <v>exotic_species</v>
      </c>
      <c r="Y3937" s="14" t="str">
        <f>VLOOKUP($U3937,look_up!A$2:K3963,5,FALSE)</f>
        <v>Animalia</v>
      </c>
      <c r="Z3937" s="14" t="str">
        <f>VLOOKUP($U3937,look_up!A$2:L3963,6,FALSE)</f>
        <v>Cnidaria</v>
      </c>
      <c r="AA3937" s="14" t="str">
        <f>VLOOKUP($U3937,look_up!A$2:M3963,7,FALSE)</f>
        <v>Anthozoa</v>
      </c>
      <c r="AB3937" s="14" t="str">
        <f>VLOOKUP($U3937,look_up!$A$2:P3963,8,FALSE)</f>
        <v>Scleractinia</v>
      </c>
      <c r="AC3937" s="14" t="str">
        <f>VLOOKUP($U3937,look_up!$A$2:Q3963,9,FALSE)</f>
        <v>Dendrophylliidae</v>
      </c>
      <c r="AD3937" s="14">
        <f>VLOOKUP($U3937,look_up!A$2:P3963,10,FALSE)</f>
        <v>291251</v>
      </c>
      <c r="AE3937" s="16">
        <v>0</v>
      </c>
      <c r="AF3937" s="24" t="s">
        <v>216</v>
      </c>
      <c r="AG3937">
        <v>40</v>
      </c>
      <c r="AH3937" s="16" t="s">
        <v>273</v>
      </c>
      <c r="AI3937" s="16" t="s">
        <v>234</v>
      </c>
      <c r="AJ3937" s="16" t="s">
        <v>214</v>
      </c>
      <c r="AK3937" s="16" t="s">
        <v>240</v>
      </c>
      <c r="AL3937" s="16">
        <v>0</v>
      </c>
    </row>
    <row r="3938" spans="1:38" x14ac:dyDescent="0.3">
      <c r="A3938" s="24" t="s">
        <v>0</v>
      </c>
      <c r="B3938" t="s">
        <v>1</v>
      </c>
      <c r="C3938" t="s">
        <v>279</v>
      </c>
      <c r="D3938">
        <v>-27.271709999999999</v>
      </c>
      <c r="E3938">
        <v>-48.331710000000001</v>
      </c>
      <c r="F3938" s="24" t="s">
        <v>2</v>
      </c>
      <c r="G3938" s="24" t="s">
        <v>3</v>
      </c>
      <c r="H3938" s="25">
        <v>42416</v>
      </c>
      <c r="I3938" s="12" t="s">
        <v>294</v>
      </c>
      <c r="J3938" s="12" t="s">
        <v>245</v>
      </c>
      <c r="K3938" s="12" t="s">
        <v>292</v>
      </c>
      <c r="L3938" s="24" t="s">
        <v>96</v>
      </c>
      <c r="M3938" s="24" t="s">
        <v>313</v>
      </c>
      <c r="N3938" t="s">
        <v>85</v>
      </c>
      <c r="O3938" s="24">
        <v>3</v>
      </c>
      <c r="P3938">
        <v>5</v>
      </c>
      <c r="Q3938">
        <v>5</v>
      </c>
      <c r="R3938">
        <v>28</v>
      </c>
      <c r="S3938" s="24">
        <v>14.5</v>
      </c>
      <c r="T3938" s="24">
        <v>13</v>
      </c>
      <c r="U3938" t="s">
        <v>197</v>
      </c>
      <c r="V3938" s="14" t="str">
        <f>VLOOKUP($U3938,look_up!$A$2:J3964,2,FALSE)</f>
        <v>Anêmona</v>
      </c>
      <c r="W3938" s="14" t="str">
        <f>VLOOKUP($U3938,look_up!$A$2:K3964,3,FALSE)</f>
        <v>Species</v>
      </c>
      <c r="X3938" s="14" t="str">
        <f>VLOOKUP($U3938,look_up!$A$2:L3964,4,FALSE)</f>
        <v>exotic_species</v>
      </c>
      <c r="Y3938" s="14" t="str">
        <f>VLOOKUP($U3938,look_up!A$2:K3964,5,FALSE)</f>
        <v>Animalia</v>
      </c>
      <c r="Z3938" s="14" t="str">
        <f>VLOOKUP($U3938,look_up!A$2:L3964,6,FALSE)</f>
        <v>Cnidaria</v>
      </c>
      <c r="AA3938" s="14" t="str">
        <f>VLOOKUP($U3938,look_up!A$2:M3964,7,FALSE)</f>
        <v>Anthozoa</v>
      </c>
      <c r="AB3938" s="14" t="str">
        <f>VLOOKUP($U3938,look_up!$A$2:P3964,8,FALSE)</f>
        <v>Scleractinia</v>
      </c>
      <c r="AC3938" s="14" t="str">
        <f>VLOOKUP($U3938,look_up!$A$2:Q3964,9,FALSE)</f>
        <v>Dendrophylliidae</v>
      </c>
      <c r="AD3938" s="14">
        <f>VLOOKUP($U3938,look_up!A$2:P3964,10,FALSE)</f>
        <v>291251</v>
      </c>
      <c r="AE3938" s="16">
        <v>0</v>
      </c>
      <c r="AF3938" s="24" t="s">
        <v>216</v>
      </c>
      <c r="AG3938">
        <v>40</v>
      </c>
      <c r="AH3938" s="16" t="s">
        <v>273</v>
      </c>
      <c r="AI3938" s="16" t="s">
        <v>234</v>
      </c>
      <c r="AJ3938" s="16" t="s">
        <v>214</v>
      </c>
      <c r="AK3938" s="16" t="s">
        <v>240</v>
      </c>
      <c r="AL3938" s="16">
        <v>0</v>
      </c>
    </row>
    <row r="3939" spans="1:38" x14ac:dyDescent="0.3">
      <c r="A3939" s="24" t="s">
        <v>0</v>
      </c>
      <c r="B3939" t="s">
        <v>1</v>
      </c>
      <c r="C3939" t="s">
        <v>279</v>
      </c>
      <c r="D3939">
        <v>-27.271709999999999</v>
      </c>
      <c r="E3939">
        <v>-48.331710000000001</v>
      </c>
      <c r="F3939" s="24" t="s">
        <v>2</v>
      </c>
      <c r="G3939" s="24" t="s">
        <v>3</v>
      </c>
      <c r="H3939" s="25">
        <v>42416</v>
      </c>
      <c r="I3939" s="12" t="s">
        <v>294</v>
      </c>
      <c r="J3939" s="12" t="s">
        <v>245</v>
      </c>
      <c r="K3939" s="12" t="s">
        <v>292</v>
      </c>
      <c r="L3939" s="24" t="s">
        <v>96</v>
      </c>
      <c r="M3939" s="24" t="s">
        <v>313</v>
      </c>
      <c r="N3939" t="s">
        <v>86</v>
      </c>
      <c r="O3939" s="24">
        <v>1</v>
      </c>
      <c r="P3939">
        <v>10</v>
      </c>
      <c r="Q3939">
        <v>10</v>
      </c>
      <c r="R3939">
        <v>27</v>
      </c>
      <c r="S3939" s="24">
        <v>14.5</v>
      </c>
      <c r="T3939" s="24">
        <v>13</v>
      </c>
      <c r="U3939" t="s">
        <v>197</v>
      </c>
      <c r="V3939" s="14" t="str">
        <f>VLOOKUP($U3939,look_up!$A$2:J3965,2,FALSE)</f>
        <v>Anêmona</v>
      </c>
      <c r="W3939" s="14" t="str">
        <f>VLOOKUP($U3939,look_up!$A$2:K3965,3,FALSE)</f>
        <v>Species</v>
      </c>
      <c r="X3939" s="14" t="str">
        <f>VLOOKUP($U3939,look_up!$A$2:L3965,4,FALSE)</f>
        <v>exotic_species</v>
      </c>
      <c r="Y3939" s="14" t="str">
        <f>VLOOKUP($U3939,look_up!A$2:K3965,5,FALSE)</f>
        <v>Animalia</v>
      </c>
      <c r="Z3939" s="14" t="str">
        <f>VLOOKUP($U3939,look_up!A$2:L3965,6,FALSE)</f>
        <v>Cnidaria</v>
      </c>
      <c r="AA3939" s="14" t="str">
        <f>VLOOKUP($U3939,look_up!A$2:M3965,7,FALSE)</f>
        <v>Anthozoa</v>
      </c>
      <c r="AB3939" s="14" t="str">
        <f>VLOOKUP($U3939,look_up!$A$2:P3965,8,FALSE)</f>
        <v>Scleractinia</v>
      </c>
      <c r="AC3939" s="14" t="str">
        <f>VLOOKUP($U3939,look_up!$A$2:Q3965,9,FALSE)</f>
        <v>Dendrophylliidae</v>
      </c>
      <c r="AD3939" s="14">
        <f>VLOOKUP($U3939,look_up!A$2:P3965,10,FALSE)</f>
        <v>291251</v>
      </c>
      <c r="AE3939" s="16">
        <v>0</v>
      </c>
      <c r="AF3939" s="24" t="s">
        <v>216</v>
      </c>
      <c r="AG3939">
        <v>40</v>
      </c>
      <c r="AH3939" s="16" t="s">
        <v>273</v>
      </c>
      <c r="AI3939" s="16" t="s">
        <v>234</v>
      </c>
      <c r="AJ3939" s="16" t="s">
        <v>214</v>
      </c>
      <c r="AK3939" s="16" t="s">
        <v>240</v>
      </c>
      <c r="AL3939" s="16">
        <v>0</v>
      </c>
    </row>
    <row r="3940" spans="1:38" x14ac:dyDescent="0.3">
      <c r="A3940" s="24" t="s">
        <v>0</v>
      </c>
      <c r="B3940" t="s">
        <v>1</v>
      </c>
      <c r="C3940" t="s">
        <v>279</v>
      </c>
      <c r="D3940">
        <v>-27.271709999999999</v>
      </c>
      <c r="E3940">
        <v>-48.331710000000001</v>
      </c>
      <c r="F3940" s="24" t="s">
        <v>2</v>
      </c>
      <c r="G3940" s="24" t="s">
        <v>3</v>
      </c>
      <c r="H3940" s="25">
        <v>42416</v>
      </c>
      <c r="I3940" s="12" t="s">
        <v>294</v>
      </c>
      <c r="J3940" s="12" t="s">
        <v>245</v>
      </c>
      <c r="K3940" s="12" t="s">
        <v>292</v>
      </c>
      <c r="L3940" s="24" t="s">
        <v>96</v>
      </c>
      <c r="M3940" s="24" t="s">
        <v>313</v>
      </c>
      <c r="N3940" t="s">
        <v>86</v>
      </c>
      <c r="O3940" s="24">
        <v>2</v>
      </c>
      <c r="P3940">
        <v>10</v>
      </c>
      <c r="Q3940">
        <v>10</v>
      </c>
      <c r="R3940">
        <v>27</v>
      </c>
      <c r="S3940" s="24">
        <v>14.5</v>
      </c>
      <c r="T3940" s="24">
        <v>13</v>
      </c>
      <c r="U3940" t="s">
        <v>197</v>
      </c>
      <c r="V3940" s="14" t="str">
        <f>VLOOKUP($U3940,look_up!$A$2:J3966,2,FALSE)</f>
        <v>Anêmona</v>
      </c>
      <c r="W3940" s="14" t="str">
        <f>VLOOKUP($U3940,look_up!$A$2:K3966,3,FALSE)</f>
        <v>Species</v>
      </c>
      <c r="X3940" s="14" t="str">
        <f>VLOOKUP($U3940,look_up!$A$2:L3966,4,FALSE)</f>
        <v>exotic_species</v>
      </c>
      <c r="Y3940" s="14" t="str">
        <f>VLOOKUP($U3940,look_up!A$2:K3966,5,FALSE)</f>
        <v>Animalia</v>
      </c>
      <c r="Z3940" s="14" t="str">
        <f>VLOOKUP($U3940,look_up!A$2:L3966,6,FALSE)</f>
        <v>Cnidaria</v>
      </c>
      <c r="AA3940" s="14" t="str">
        <f>VLOOKUP($U3940,look_up!A$2:M3966,7,FALSE)</f>
        <v>Anthozoa</v>
      </c>
      <c r="AB3940" s="14" t="str">
        <f>VLOOKUP($U3940,look_up!$A$2:P3966,8,FALSE)</f>
        <v>Scleractinia</v>
      </c>
      <c r="AC3940" s="14" t="str">
        <f>VLOOKUP($U3940,look_up!$A$2:Q3966,9,FALSE)</f>
        <v>Dendrophylliidae</v>
      </c>
      <c r="AD3940" s="14">
        <f>VLOOKUP($U3940,look_up!A$2:P3966,10,FALSE)</f>
        <v>291251</v>
      </c>
      <c r="AE3940" s="16">
        <v>0</v>
      </c>
      <c r="AF3940" s="24" t="s">
        <v>216</v>
      </c>
      <c r="AG3940">
        <v>40</v>
      </c>
      <c r="AH3940" s="16" t="s">
        <v>273</v>
      </c>
      <c r="AI3940" s="16" t="s">
        <v>234</v>
      </c>
      <c r="AJ3940" s="16" t="s">
        <v>214</v>
      </c>
      <c r="AK3940" s="16" t="s">
        <v>240</v>
      </c>
      <c r="AL3940" s="16">
        <v>0</v>
      </c>
    </row>
    <row r="3941" spans="1:38" x14ac:dyDescent="0.3">
      <c r="A3941" s="24" t="s">
        <v>0</v>
      </c>
      <c r="B3941" t="s">
        <v>1</v>
      </c>
      <c r="C3941" t="s">
        <v>279</v>
      </c>
      <c r="D3941">
        <v>-27.271709999999999</v>
      </c>
      <c r="E3941">
        <v>-48.331710000000001</v>
      </c>
      <c r="F3941" s="24" t="s">
        <v>2</v>
      </c>
      <c r="G3941" s="24" t="s">
        <v>3</v>
      </c>
      <c r="H3941" s="25">
        <v>42416</v>
      </c>
      <c r="I3941" s="12" t="s">
        <v>294</v>
      </c>
      <c r="J3941" s="12" t="s">
        <v>245</v>
      </c>
      <c r="K3941" s="12" t="s">
        <v>292</v>
      </c>
      <c r="L3941" s="24" t="s">
        <v>96</v>
      </c>
      <c r="M3941" s="24" t="s">
        <v>313</v>
      </c>
      <c r="N3941" t="s">
        <v>86</v>
      </c>
      <c r="O3941" s="24">
        <v>3</v>
      </c>
      <c r="P3941">
        <v>10</v>
      </c>
      <c r="Q3941">
        <v>10</v>
      </c>
      <c r="R3941">
        <v>27</v>
      </c>
      <c r="S3941" s="24">
        <v>14.5</v>
      </c>
      <c r="T3941" s="24">
        <v>13</v>
      </c>
      <c r="U3941" t="s">
        <v>197</v>
      </c>
      <c r="V3941" s="14" t="str">
        <f>VLOOKUP($U3941,look_up!$A$2:J3967,2,FALSE)</f>
        <v>Anêmona</v>
      </c>
      <c r="W3941" s="14" t="str">
        <f>VLOOKUP($U3941,look_up!$A$2:K3967,3,FALSE)</f>
        <v>Species</v>
      </c>
      <c r="X3941" s="14" t="str">
        <f>VLOOKUP($U3941,look_up!$A$2:L3967,4,FALSE)</f>
        <v>exotic_species</v>
      </c>
      <c r="Y3941" s="14" t="str">
        <f>VLOOKUP($U3941,look_up!A$2:K3967,5,FALSE)</f>
        <v>Animalia</v>
      </c>
      <c r="Z3941" s="14" t="str">
        <f>VLOOKUP($U3941,look_up!A$2:L3967,6,FALSE)</f>
        <v>Cnidaria</v>
      </c>
      <c r="AA3941" s="14" t="str">
        <f>VLOOKUP($U3941,look_up!A$2:M3967,7,FALSE)</f>
        <v>Anthozoa</v>
      </c>
      <c r="AB3941" s="14" t="str">
        <f>VLOOKUP($U3941,look_up!$A$2:P3967,8,FALSE)</f>
        <v>Scleractinia</v>
      </c>
      <c r="AC3941" s="14" t="str">
        <f>VLOOKUP($U3941,look_up!$A$2:Q3967,9,FALSE)</f>
        <v>Dendrophylliidae</v>
      </c>
      <c r="AD3941" s="14">
        <f>VLOOKUP($U3941,look_up!A$2:P3967,10,FALSE)</f>
        <v>291251</v>
      </c>
      <c r="AE3941" s="16">
        <v>0</v>
      </c>
      <c r="AF3941" s="24" t="s">
        <v>216</v>
      </c>
      <c r="AG3941">
        <v>40</v>
      </c>
      <c r="AH3941" s="16" t="s">
        <v>273</v>
      </c>
      <c r="AI3941" s="16" t="s">
        <v>234</v>
      </c>
      <c r="AJ3941" s="16" t="s">
        <v>214</v>
      </c>
      <c r="AK3941" s="16" t="s">
        <v>240</v>
      </c>
      <c r="AL3941" s="16">
        <v>0</v>
      </c>
    </row>
    <row r="3942" spans="1:38" x14ac:dyDescent="0.3">
      <c r="A3942" s="24" t="s">
        <v>0</v>
      </c>
      <c r="B3942" t="s">
        <v>308</v>
      </c>
      <c r="C3942" t="s">
        <v>281</v>
      </c>
      <c r="D3942">
        <v>-27.274239999999999</v>
      </c>
      <c r="E3942">
        <v>-48.3339</v>
      </c>
      <c r="F3942" s="24" t="s">
        <v>2</v>
      </c>
      <c r="G3942" s="24" t="s">
        <v>3</v>
      </c>
      <c r="H3942" s="25">
        <v>42417</v>
      </c>
      <c r="I3942" s="12" t="s">
        <v>103</v>
      </c>
      <c r="J3942" s="12" t="s">
        <v>245</v>
      </c>
      <c r="K3942" s="12" t="s">
        <v>292</v>
      </c>
      <c r="L3942" s="24" t="s">
        <v>96</v>
      </c>
      <c r="M3942" s="24" t="s">
        <v>313</v>
      </c>
      <c r="N3942" t="s">
        <v>85</v>
      </c>
      <c r="O3942" s="24">
        <v>1</v>
      </c>
      <c r="P3942">
        <v>5</v>
      </c>
      <c r="Q3942">
        <v>5</v>
      </c>
      <c r="R3942">
        <v>26</v>
      </c>
      <c r="S3942" s="24">
        <v>13.5</v>
      </c>
      <c r="T3942" s="24">
        <v>13.5</v>
      </c>
      <c r="U3942" t="s">
        <v>197</v>
      </c>
      <c r="V3942" s="14" t="str">
        <f>VLOOKUP($U3942,look_up!$A$2:J3968,2,FALSE)</f>
        <v>Anêmona</v>
      </c>
      <c r="W3942" s="14" t="str">
        <f>VLOOKUP($U3942,look_up!$A$2:K3968,3,FALSE)</f>
        <v>Species</v>
      </c>
      <c r="X3942" s="14" t="str">
        <f>VLOOKUP($U3942,look_up!$A$2:L3968,4,FALSE)</f>
        <v>exotic_species</v>
      </c>
      <c r="Y3942" s="14" t="str">
        <f>VLOOKUP($U3942,look_up!A$2:K3968,5,FALSE)</f>
        <v>Animalia</v>
      </c>
      <c r="Z3942" s="14" t="str">
        <f>VLOOKUP($U3942,look_up!A$2:L3968,6,FALSE)</f>
        <v>Cnidaria</v>
      </c>
      <c r="AA3942" s="14" t="str">
        <f>VLOOKUP($U3942,look_up!A$2:M3968,7,FALSE)</f>
        <v>Anthozoa</v>
      </c>
      <c r="AB3942" s="14" t="str">
        <f>VLOOKUP($U3942,look_up!$A$2:P3968,8,FALSE)</f>
        <v>Scleractinia</v>
      </c>
      <c r="AC3942" s="14" t="str">
        <f>VLOOKUP($U3942,look_up!$A$2:Q3968,9,FALSE)</f>
        <v>Dendrophylliidae</v>
      </c>
      <c r="AD3942" s="14">
        <f>VLOOKUP($U3942,look_up!A$2:P3968,10,FALSE)</f>
        <v>291251</v>
      </c>
      <c r="AE3942" s="16">
        <v>0</v>
      </c>
      <c r="AF3942" s="24" t="s">
        <v>216</v>
      </c>
      <c r="AG3942">
        <v>40</v>
      </c>
      <c r="AH3942" s="16" t="s">
        <v>273</v>
      </c>
      <c r="AI3942" s="16" t="s">
        <v>234</v>
      </c>
      <c r="AJ3942" s="16" t="s">
        <v>214</v>
      </c>
      <c r="AK3942" s="16" t="s">
        <v>240</v>
      </c>
      <c r="AL3942" s="16">
        <v>0</v>
      </c>
    </row>
    <row r="3943" spans="1:38" x14ac:dyDescent="0.3">
      <c r="A3943" s="24" t="s">
        <v>0</v>
      </c>
      <c r="B3943" t="s">
        <v>308</v>
      </c>
      <c r="C3943" t="s">
        <v>281</v>
      </c>
      <c r="D3943">
        <v>-27.274239999999999</v>
      </c>
      <c r="E3943">
        <v>-48.3339</v>
      </c>
      <c r="F3943" s="24" t="s">
        <v>2</v>
      </c>
      <c r="G3943" s="24" t="s">
        <v>3</v>
      </c>
      <c r="H3943" s="25">
        <v>42417</v>
      </c>
      <c r="I3943" s="12" t="s">
        <v>103</v>
      </c>
      <c r="J3943" s="12" t="s">
        <v>245</v>
      </c>
      <c r="K3943" s="12" t="s">
        <v>292</v>
      </c>
      <c r="L3943" s="24" t="s">
        <v>96</v>
      </c>
      <c r="M3943" s="24" t="s">
        <v>313</v>
      </c>
      <c r="N3943" t="s">
        <v>85</v>
      </c>
      <c r="O3943" s="24">
        <v>2</v>
      </c>
      <c r="P3943">
        <v>5</v>
      </c>
      <c r="Q3943">
        <v>5</v>
      </c>
      <c r="R3943">
        <v>26</v>
      </c>
      <c r="S3943" s="24">
        <v>13.5</v>
      </c>
      <c r="T3943" s="24">
        <v>13.5</v>
      </c>
      <c r="U3943" t="s">
        <v>197</v>
      </c>
      <c r="V3943" s="14" t="str">
        <f>VLOOKUP($U3943,look_up!$A$2:J3969,2,FALSE)</f>
        <v>Anêmona</v>
      </c>
      <c r="W3943" s="14" t="str">
        <f>VLOOKUP($U3943,look_up!$A$2:K3969,3,FALSE)</f>
        <v>Species</v>
      </c>
      <c r="X3943" s="14" t="str">
        <f>VLOOKUP($U3943,look_up!$A$2:L3969,4,FALSE)</f>
        <v>exotic_species</v>
      </c>
      <c r="Y3943" s="14" t="str">
        <f>VLOOKUP($U3943,look_up!A$2:K3969,5,FALSE)</f>
        <v>Animalia</v>
      </c>
      <c r="Z3943" s="14" t="str">
        <f>VLOOKUP($U3943,look_up!A$2:L3969,6,FALSE)</f>
        <v>Cnidaria</v>
      </c>
      <c r="AA3943" s="14" t="str">
        <f>VLOOKUP($U3943,look_up!A$2:M3969,7,FALSE)</f>
        <v>Anthozoa</v>
      </c>
      <c r="AB3943" s="14" t="str">
        <f>VLOOKUP($U3943,look_up!$A$2:P3969,8,FALSE)</f>
        <v>Scleractinia</v>
      </c>
      <c r="AC3943" s="14" t="str">
        <f>VLOOKUP($U3943,look_up!$A$2:Q3969,9,FALSE)</f>
        <v>Dendrophylliidae</v>
      </c>
      <c r="AD3943" s="14">
        <f>VLOOKUP($U3943,look_up!A$2:P3969,10,FALSE)</f>
        <v>291251</v>
      </c>
      <c r="AE3943" s="16">
        <v>0</v>
      </c>
      <c r="AF3943" s="24" t="s">
        <v>216</v>
      </c>
      <c r="AG3943">
        <v>40</v>
      </c>
      <c r="AH3943" s="16" t="s">
        <v>273</v>
      </c>
      <c r="AI3943" s="16" t="s">
        <v>234</v>
      </c>
      <c r="AJ3943" s="16" t="s">
        <v>214</v>
      </c>
      <c r="AK3943" s="16" t="s">
        <v>240</v>
      </c>
      <c r="AL3943" s="16">
        <v>0</v>
      </c>
    </row>
    <row r="3944" spans="1:38" x14ac:dyDescent="0.3">
      <c r="A3944" s="24" t="s">
        <v>0</v>
      </c>
      <c r="B3944" t="s">
        <v>308</v>
      </c>
      <c r="C3944" t="s">
        <v>281</v>
      </c>
      <c r="D3944">
        <v>-27.274239999999999</v>
      </c>
      <c r="E3944">
        <v>-48.3339</v>
      </c>
      <c r="F3944" s="24" t="s">
        <v>2</v>
      </c>
      <c r="G3944" s="24" t="s">
        <v>3</v>
      </c>
      <c r="H3944" s="25">
        <v>42417</v>
      </c>
      <c r="I3944" s="12" t="s">
        <v>103</v>
      </c>
      <c r="J3944" s="12" t="s">
        <v>245</v>
      </c>
      <c r="K3944" s="12" t="s">
        <v>292</v>
      </c>
      <c r="L3944" s="24" t="s">
        <v>96</v>
      </c>
      <c r="M3944" s="24" t="s">
        <v>313</v>
      </c>
      <c r="N3944" t="s">
        <v>85</v>
      </c>
      <c r="O3944" s="24">
        <v>3</v>
      </c>
      <c r="P3944">
        <v>5</v>
      </c>
      <c r="Q3944">
        <v>5</v>
      </c>
      <c r="R3944">
        <v>26</v>
      </c>
      <c r="S3944" s="24">
        <v>13.5</v>
      </c>
      <c r="T3944" s="24">
        <v>13.5</v>
      </c>
      <c r="U3944" t="s">
        <v>197</v>
      </c>
      <c r="V3944" s="14" t="str">
        <f>VLOOKUP($U3944,look_up!$A$2:J3970,2,FALSE)</f>
        <v>Anêmona</v>
      </c>
      <c r="W3944" s="14" t="str">
        <f>VLOOKUP($U3944,look_up!$A$2:K3970,3,FALSE)</f>
        <v>Species</v>
      </c>
      <c r="X3944" s="14" t="str">
        <f>VLOOKUP($U3944,look_up!$A$2:L3970,4,FALSE)</f>
        <v>exotic_species</v>
      </c>
      <c r="Y3944" s="14" t="str">
        <f>VLOOKUP($U3944,look_up!A$2:K3970,5,FALSE)</f>
        <v>Animalia</v>
      </c>
      <c r="Z3944" s="14" t="str">
        <f>VLOOKUP($U3944,look_up!A$2:L3970,6,FALSE)</f>
        <v>Cnidaria</v>
      </c>
      <c r="AA3944" s="14" t="str">
        <f>VLOOKUP($U3944,look_up!A$2:M3970,7,FALSE)</f>
        <v>Anthozoa</v>
      </c>
      <c r="AB3944" s="14" t="str">
        <f>VLOOKUP($U3944,look_up!$A$2:P3970,8,FALSE)</f>
        <v>Scleractinia</v>
      </c>
      <c r="AC3944" s="14" t="str">
        <f>VLOOKUP($U3944,look_up!$A$2:Q3970,9,FALSE)</f>
        <v>Dendrophylliidae</v>
      </c>
      <c r="AD3944" s="14">
        <f>VLOOKUP($U3944,look_up!A$2:P3970,10,FALSE)</f>
        <v>291251</v>
      </c>
      <c r="AE3944" s="16">
        <v>0</v>
      </c>
      <c r="AF3944" s="24" t="s">
        <v>216</v>
      </c>
      <c r="AG3944">
        <v>40</v>
      </c>
      <c r="AH3944" s="16" t="s">
        <v>273</v>
      </c>
      <c r="AI3944" s="16" t="s">
        <v>234</v>
      </c>
      <c r="AJ3944" s="16" t="s">
        <v>214</v>
      </c>
      <c r="AK3944" s="16" t="s">
        <v>240</v>
      </c>
      <c r="AL3944" s="16">
        <v>0</v>
      </c>
    </row>
    <row r="3945" spans="1:38" x14ac:dyDescent="0.3">
      <c r="A3945" s="24" t="s">
        <v>0</v>
      </c>
      <c r="B3945" t="s">
        <v>308</v>
      </c>
      <c r="C3945" t="s">
        <v>281</v>
      </c>
      <c r="D3945">
        <v>-27.274239999999999</v>
      </c>
      <c r="E3945">
        <v>-48.3339</v>
      </c>
      <c r="F3945" s="24" t="s">
        <v>2</v>
      </c>
      <c r="G3945" s="24" t="s">
        <v>3</v>
      </c>
      <c r="H3945" s="25">
        <v>42417</v>
      </c>
      <c r="I3945" s="12" t="s">
        <v>103</v>
      </c>
      <c r="J3945" s="12" t="s">
        <v>245</v>
      </c>
      <c r="K3945" s="12" t="s">
        <v>292</v>
      </c>
      <c r="L3945" s="24" t="s">
        <v>96</v>
      </c>
      <c r="M3945" s="24" t="s">
        <v>313</v>
      </c>
      <c r="N3945" t="s">
        <v>85</v>
      </c>
      <c r="O3945" s="24">
        <v>1</v>
      </c>
      <c r="P3945">
        <v>10</v>
      </c>
      <c r="Q3945">
        <v>10</v>
      </c>
      <c r="R3945">
        <v>26</v>
      </c>
      <c r="S3945" s="24">
        <v>13.5</v>
      </c>
      <c r="T3945" s="24">
        <v>13.5</v>
      </c>
      <c r="U3945" t="s">
        <v>197</v>
      </c>
      <c r="V3945" s="14" t="str">
        <f>VLOOKUP($U3945,look_up!$A$2:J3971,2,FALSE)</f>
        <v>Anêmona</v>
      </c>
      <c r="W3945" s="14" t="str">
        <f>VLOOKUP($U3945,look_up!$A$2:K3971,3,FALSE)</f>
        <v>Species</v>
      </c>
      <c r="X3945" s="14" t="str">
        <f>VLOOKUP($U3945,look_up!$A$2:L3971,4,FALSE)</f>
        <v>exotic_species</v>
      </c>
      <c r="Y3945" s="14" t="str">
        <f>VLOOKUP($U3945,look_up!A$2:K3971,5,FALSE)</f>
        <v>Animalia</v>
      </c>
      <c r="Z3945" s="14" t="str">
        <f>VLOOKUP($U3945,look_up!A$2:L3971,6,FALSE)</f>
        <v>Cnidaria</v>
      </c>
      <c r="AA3945" s="14" t="str">
        <f>VLOOKUP($U3945,look_up!A$2:M3971,7,FALSE)</f>
        <v>Anthozoa</v>
      </c>
      <c r="AB3945" s="14" t="str">
        <f>VLOOKUP($U3945,look_up!$A$2:P3971,8,FALSE)</f>
        <v>Scleractinia</v>
      </c>
      <c r="AC3945" s="14" t="str">
        <f>VLOOKUP($U3945,look_up!$A$2:Q3971,9,FALSE)</f>
        <v>Dendrophylliidae</v>
      </c>
      <c r="AD3945" s="14">
        <f>VLOOKUP($U3945,look_up!A$2:P3971,10,FALSE)</f>
        <v>291251</v>
      </c>
      <c r="AE3945" s="16">
        <v>0</v>
      </c>
      <c r="AF3945" s="24" t="s">
        <v>216</v>
      </c>
      <c r="AG3945">
        <v>40</v>
      </c>
      <c r="AH3945" s="16" t="s">
        <v>273</v>
      </c>
      <c r="AI3945" s="16" t="s">
        <v>234</v>
      </c>
      <c r="AJ3945" s="16" t="s">
        <v>214</v>
      </c>
      <c r="AK3945" s="16" t="s">
        <v>240</v>
      </c>
      <c r="AL3945" s="16">
        <v>0</v>
      </c>
    </row>
    <row r="3946" spans="1:38" x14ac:dyDescent="0.3">
      <c r="A3946" s="24" t="s">
        <v>0</v>
      </c>
      <c r="B3946" t="s">
        <v>308</v>
      </c>
      <c r="C3946" t="s">
        <v>281</v>
      </c>
      <c r="D3946">
        <v>-27.274239999999999</v>
      </c>
      <c r="E3946">
        <v>-48.3339</v>
      </c>
      <c r="F3946" s="24" t="s">
        <v>2</v>
      </c>
      <c r="G3946" s="24" t="s">
        <v>3</v>
      </c>
      <c r="H3946" s="25">
        <v>42417</v>
      </c>
      <c r="I3946" s="12" t="s">
        <v>103</v>
      </c>
      <c r="J3946" s="12" t="s">
        <v>245</v>
      </c>
      <c r="K3946" s="12" t="s">
        <v>292</v>
      </c>
      <c r="L3946" s="24" t="s">
        <v>96</v>
      </c>
      <c r="M3946" s="24" t="s">
        <v>313</v>
      </c>
      <c r="N3946" t="s">
        <v>85</v>
      </c>
      <c r="O3946" s="24">
        <v>2</v>
      </c>
      <c r="P3946">
        <v>10</v>
      </c>
      <c r="Q3946">
        <v>10</v>
      </c>
      <c r="R3946">
        <v>26</v>
      </c>
      <c r="S3946" s="24">
        <v>13.5</v>
      </c>
      <c r="T3946" s="24">
        <v>13.5</v>
      </c>
      <c r="U3946" t="s">
        <v>197</v>
      </c>
      <c r="V3946" s="14" t="str">
        <f>VLOOKUP($U3946,look_up!$A$2:J3972,2,FALSE)</f>
        <v>Anêmona</v>
      </c>
      <c r="W3946" s="14" t="str">
        <f>VLOOKUP($U3946,look_up!$A$2:K3972,3,FALSE)</f>
        <v>Species</v>
      </c>
      <c r="X3946" s="14" t="str">
        <f>VLOOKUP($U3946,look_up!$A$2:L3972,4,FALSE)</f>
        <v>exotic_species</v>
      </c>
      <c r="Y3946" s="14" t="str">
        <f>VLOOKUP($U3946,look_up!A$2:K3972,5,FALSE)</f>
        <v>Animalia</v>
      </c>
      <c r="Z3946" s="14" t="str">
        <f>VLOOKUP($U3946,look_up!A$2:L3972,6,FALSE)</f>
        <v>Cnidaria</v>
      </c>
      <c r="AA3946" s="14" t="str">
        <f>VLOOKUP($U3946,look_up!A$2:M3972,7,FALSE)</f>
        <v>Anthozoa</v>
      </c>
      <c r="AB3946" s="14" t="str">
        <f>VLOOKUP($U3946,look_up!$A$2:P3972,8,FALSE)</f>
        <v>Scleractinia</v>
      </c>
      <c r="AC3946" s="14" t="str">
        <f>VLOOKUP($U3946,look_up!$A$2:Q3972,9,FALSE)</f>
        <v>Dendrophylliidae</v>
      </c>
      <c r="AD3946" s="14">
        <f>VLOOKUP($U3946,look_up!A$2:P3972,10,FALSE)</f>
        <v>291251</v>
      </c>
      <c r="AE3946" s="16">
        <v>0</v>
      </c>
      <c r="AF3946" s="24" t="s">
        <v>216</v>
      </c>
      <c r="AG3946">
        <v>40</v>
      </c>
      <c r="AH3946" s="16" t="s">
        <v>273</v>
      </c>
      <c r="AI3946" s="16" t="s">
        <v>234</v>
      </c>
      <c r="AJ3946" s="16" t="s">
        <v>214</v>
      </c>
      <c r="AK3946" s="16" t="s">
        <v>240</v>
      </c>
      <c r="AL3946" s="16">
        <v>0</v>
      </c>
    </row>
    <row r="3947" spans="1:38" x14ac:dyDescent="0.3">
      <c r="A3947" s="24" t="s">
        <v>0</v>
      </c>
      <c r="B3947" t="s">
        <v>308</v>
      </c>
      <c r="C3947" t="s">
        <v>281</v>
      </c>
      <c r="D3947">
        <v>-27.274239999999999</v>
      </c>
      <c r="E3947">
        <v>-48.3339</v>
      </c>
      <c r="F3947" s="24" t="s">
        <v>2</v>
      </c>
      <c r="G3947" s="24" t="s">
        <v>3</v>
      </c>
      <c r="H3947" s="25">
        <v>42417</v>
      </c>
      <c r="I3947" s="12" t="s">
        <v>103</v>
      </c>
      <c r="J3947" s="12" t="s">
        <v>245</v>
      </c>
      <c r="K3947" s="12" t="s">
        <v>292</v>
      </c>
      <c r="L3947" s="24" t="s">
        <v>96</v>
      </c>
      <c r="M3947" s="24" t="s">
        <v>313</v>
      </c>
      <c r="N3947" t="s">
        <v>85</v>
      </c>
      <c r="O3947" s="24">
        <v>3</v>
      </c>
      <c r="P3947">
        <v>10</v>
      </c>
      <c r="Q3947">
        <v>10</v>
      </c>
      <c r="R3947">
        <v>26</v>
      </c>
      <c r="S3947" s="24">
        <v>13.5</v>
      </c>
      <c r="T3947" s="24">
        <v>13.5</v>
      </c>
      <c r="U3947" t="s">
        <v>197</v>
      </c>
      <c r="V3947" s="14" t="str">
        <f>VLOOKUP($U3947,look_up!$A$2:J3973,2,FALSE)</f>
        <v>Anêmona</v>
      </c>
      <c r="W3947" s="14" t="str">
        <f>VLOOKUP($U3947,look_up!$A$2:K3973,3,FALSE)</f>
        <v>Species</v>
      </c>
      <c r="X3947" s="14" t="str">
        <f>VLOOKUP($U3947,look_up!$A$2:L3973,4,FALSE)</f>
        <v>exotic_species</v>
      </c>
      <c r="Y3947" s="14" t="str">
        <f>VLOOKUP($U3947,look_up!A$2:K3973,5,FALSE)</f>
        <v>Animalia</v>
      </c>
      <c r="Z3947" s="14" t="str">
        <f>VLOOKUP($U3947,look_up!A$2:L3973,6,FALSE)</f>
        <v>Cnidaria</v>
      </c>
      <c r="AA3947" s="14" t="str">
        <f>VLOOKUP($U3947,look_up!A$2:M3973,7,FALSE)</f>
        <v>Anthozoa</v>
      </c>
      <c r="AB3947" s="14" t="str">
        <f>VLOOKUP($U3947,look_up!$A$2:P3973,8,FALSE)</f>
        <v>Scleractinia</v>
      </c>
      <c r="AC3947" s="14" t="str">
        <f>VLOOKUP($U3947,look_up!$A$2:Q3973,9,FALSE)</f>
        <v>Dendrophylliidae</v>
      </c>
      <c r="AD3947" s="14">
        <f>VLOOKUP($U3947,look_up!A$2:P3973,10,FALSE)</f>
        <v>291251</v>
      </c>
      <c r="AE3947" s="16">
        <v>0</v>
      </c>
      <c r="AF3947" s="24" t="s">
        <v>216</v>
      </c>
      <c r="AG3947">
        <v>40</v>
      </c>
      <c r="AH3947" s="16" t="s">
        <v>273</v>
      </c>
      <c r="AI3947" s="16" t="s">
        <v>234</v>
      </c>
      <c r="AJ3947" s="16" t="s">
        <v>214</v>
      </c>
      <c r="AK3947" s="16" t="s">
        <v>240</v>
      </c>
      <c r="AL3947" s="16">
        <v>0</v>
      </c>
    </row>
    <row r="3948" spans="1:38" x14ac:dyDescent="0.3">
      <c r="A3948" s="24" t="s">
        <v>0</v>
      </c>
      <c r="B3948" t="s">
        <v>267</v>
      </c>
      <c r="C3948" t="s">
        <v>283</v>
      </c>
      <c r="D3948">
        <v>-27.27486</v>
      </c>
      <c r="E3948">
        <v>-48.36674</v>
      </c>
      <c r="F3948" s="24" t="s">
        <v>2</v>
      </c>
      <c r="G3948" s="24" t="s">
        <v>3</v>
      </c>
      <c r="H3948" s="25">
        <v>42396</v>
      </c>
      <c r="I3948" s="12" t="s">
        <v>282</v>
      </c>
      <c r="J3948" s="12" t="s">
        <v>270</v>
      </c>
      <c r="K3948" s="12" t="s">
        <v>292</v>
      </c>
      <c r="L3948" s="24" t="s">
        <v>96</v>
      </c>
      <c r="M3948" s="24" t="s">
        <v>313</v>
      </c>
      <c r="N3948" t="s">
        <v>85</v>
      </c>
      <c r="O3948" s="24">
        <v>1</v>
      </c>
      <c r="P3948">
        <v>5</v>
      </c>
      <c r="Q3948">
        <v>5</v>
      </c>
      <c r="R3948">
        <v>26</v>
      </c>
      <c r="S3948" s="24">
        <v>9.5</v>
      </c>
      <c r="T3948" s="24">
        <v>8</v>
      </c>
      <c r="U3948" t="s">
        <v>197</v>
      </c>
      <c r="V3948" s="14" t="str">
        <f>VLOOKUP($U3948,look_up!$A$2:J3974,2,FALSE)</f>
        <v>Anêmona</v>
      </c>
      <c r="W3948" s="14" t="str">
        <f>VLOOKUP($U3948,look_up!$A$2:K3974,3,FALSE)</f>
        <v>Species</v>
      </c>
      <c r="X3948" s="14" t="str">
        <f>VLOOKUP($U3948,look_up!$A$2:L3974,4,FALSE)</f>
        <v>exotic_species</v>
      </c>
      <c r="Y3948" s="14" t="str">
        <f>VLOOKUP($U3948,look_up!A$2:K3974,5,FALSE)</f>
        <v>Animalia</v>
      </c>
      <c r="Z3948" s="14" t="str">
        <f>VLOOKUP($U3948,look_up!A$2:L3974,6,FALSE)</f>
        <v>Cnidaria</v>
      </c>
      <c r="AA3948" s="14" t="str">
        <f>VLOOKUP($U3948,look_up!A$2:M3974,7,FALSE)</f>
        <v>Anthozoa</v>
      </c>
      <c r="AB3948" s="14" t="str">
        <f>VLOOKUP($U3948,look_up!$A$2:P3974,8,FALSE)</f>
        <v>Scleractinia</v>
      </c>
      <c r="AC3948" s="14" t="str">
        <f>VLOOKUP($U3948,look_up!$A$2:Q3974,9,FALSE)</f>
        <v>Dendrophylliidae</v>
      </c>
      <c r="AD3948" s="14">
        <f>VLOOKUP($U3948,look_up!A$2:P3974,10,FALSE)</f>
        <v>291251</v>
      </c>
      <c r="AE3948" s="16">
        <v>0</v>
      </c>
      <c r="AF3948" s="24" t="s">
        <v>216</v>
      </c>
      <c r="AG3948">
        <v>40</v>
      </c>
      <c r="AH3948" s="16" t="s">
        <v>273</v>
      </c>
      <c r="AI3948" s="16" t="s">
        <v>234</v>
      </c>
      <c r="AJ3948" s="16" t="s">
        <v>214</v>
      </c>
      <c r="AK3948" s="16" t="s">
        <v>240</v>
      </c>
      <c r="AL3948" s="16">
        <v>0</v>
      </c>
    </row>
    <row r="3949" spans="1:38" x14ac:dyDescent="0.3">
      <c r="A3949" s="24" t="s">
        <v>0</v>
      </c>
      <c r="B3949" t="s">
        <v>267</v>
      </c>
      <c r="C3949" t="s">
        <v>283</v>
      </c>
      <c r="D3949">
        <v>-27.27486</v>
      </c>
      <c r="E3949">
        <v>-48.36674</v>
      </c>
      <c r="F3949" s="24" t="s">
        <v>2</v>
      </c>
      <c r="G3949" s="24" t="s">
        <v>3</v>
      </c>
      <c r="H3949" s="25">
        <v>42396</v>
      </c>
      <c r="I3949" s="12" t="s">
        <v>282</v>
      </c>
      <c r="J3949" s="12" t="s">
        <v>270</v>
      </c>
      <c r="K3949" s="12" t="s">
        <v>292</v>
      </c>
      <c r="L3949" s="24" t="s">
        <v>96</v>
      </c>
      <c r="M3949" s="24" t="s">
        <v>313</v>
      </c>
      <c r="N3949" t="s">
        <v>85</v>
      </c>
      <c r="O3949" s="24">
        <v>2</v>
      </c>
      <c r="P3949">
        <v>5</v>
      </c>
      <c r="Q3949">
        <v>5</v>
      </c>
      <c r="R3949">
        <v>26</v>
      </c>
      <c r="S3949" s="24">
        <v>9.5</v>
      </c>
      <c r="T3949" s="24">
        <v>8</v>
      </c>
      <c r="U3949" t="s">
        <v>197</v>
      </c>
      <c r="V3949" s="14" t="str">
        <f>VLOOKUP($U3949,look_up!$A$2:J3975,2,FALSE)</f>
        <v>Anêmona</v>
      </c>
      <c r="W3949" s="14" t="str">
        <f>VLOOKUP($U3949,look_up!$A$2:K3975,3,FALSE)</f>
        <v>Species</v>
      </c>
      <c r="X3949" s="14" t="str">
        <f>VLOOKUP($U3949,look_up!$A$2:L3975,4,FALSE)</f>
        <v>exotic_species</v>
      </c>
      <c r="Y3949" s="14" t="str">
        <f>VLOOKUP($U3949,look_up!A$2:K3975,5,FALSE)</f>
        <v>Animalia</v>
      </c>
      <c r="Z3949" s="14" t="str">
        <f>VLOOKUP($U3949,look_up!A$2:L3975,6,FALSE)</f>
        <v>Cnidaria</v>
      </c>
      <c r="AA3949" s="14" t="str">
        <f>VLOOKUP($U3949,look_up!A$2:M3975,7,FALSE)</f>
        <v>Anthozoa</v>
      </c>
      <c r="AB3949" s="14" t="str">
        <f>VLOOKUP($U3949,look_up!$A$2:P3975,8,FALSE)</f>
        <v>Scleractinia</v>
      </c>
      <c r="AC3949" s="14" t="str">
        <f>VLOOKUP($U3949,look_up!$A$2:Q3975,9,FALSE)</f>
        <v>Dendrophylliidae</v>
      </c>
      <c r="AD3949" s="14">
        <f>VLOOKUP($U3949,look_up!A$2:P3975,10,FALSE)</f>
        <v>291251</v>
      </c>
      <c r="AE3949" s="16">
        <v>0</v>
      </c>
      <c r="AF3949" s="24" t="s">
        <v>216</v>
      </c>
      <c r="AG3949">
        <v>40</v>
      </c>
      <c r="AH3949" s="16" t="s">
        <v>273</v>
      </c>
      <c r="AI3949" s="16" t="s">
        <v>234</v>
      </c>
      <c r="AJ3949" s="16" t="s">
        <v>214</v>
      </c>
      <c r="AK3949" s="16" t="s">
        <v>240</v>
      </c>
      <c r="AL3949" s="16">
        <v>0</v>
      </c>
    </row>
    <row r="3950" spans="1:38" x14ac:dyDescent="0.3">
      <c r="A3950" s="24" t="s">
        <v>0</v>
      </c>
      <c r="B3950" t="s">
        <v>267</v>
      </c>
      <c r="C3950" t="s">
        <v>283</v>
      </c>
      <c r="D3950">
        <v>-27.27486</v>
      </c>
      <c r="E3950">
        <v>-48.36674</v>
      </c>
      <c r="F3950" s="24" t="s">
        <v>2</v>
      </c>
      <c r="G3950" s="24" t="s">
        <v>3</v>
      </c>
      <c r="H3950" s="25">
        <v>42396</v>
      </c>
      <c r="I3950" s="12" t="s">
        <v>282</v>
      </c>
      <c r="J3950" s="12" t="s">
        <v>270</v>
      </c>
      <c r="K3950" s="12" t="s">
        <v>292</v>
      </c>
      <c r="L3950" s="24" t="s">
        <v>96</v>
      </c>
      <c r="M3950" s="24" t="s">
        <v>313</v>
      </c>
      <c r="N3950" t="s">
        <v>85</v>
      </c>
      <c r="O3950" s="24">
        <v>3</v>
      </c>
      <c r="P3950">
        <v>5</v>
      </c>
      <c r="Q3950">
        <v>5</v>
      </c>
      <c r="R3950">
        <v>26</v>
      </c>
      <c r="S3950" s="24">
        <v>9.5</v>
      </c>
      <c r="T3950" s="24">
        <v>8</v>
      </c>
      <c r="U3950" t="s">
        <v>197</v>
      </c>
      <c r="V3950" s="14" t="str">
        <f>VLOOKUP($U3950,look_up!$A$2:J3976,2,FALSE)</f>
        <v>Anêmona</v>
      </c>
      <c r="W3950" s="14" t="str">
        <f>VLOOKUP($U3950,look_up!$A$2:K3976,3,FALSE)</f>
        <v>Species</v>
      </c>
      <c r="X3950" s="14" t="str">
        <f>VLOOKUP($U3950,look_up!$A$2:L3976,4,FALSE)</f>
        <v>exotic_species</v>
      </c>
      <c r="Y3950" s="14" t="str">
        <f>VLOOKUP($U3950,look_up!A$2:K3976,5,FALSE)</f>
        <v>Animalia</v>
      </c>
      <c r="Z3950" s="14" t="str">
        <f>VLOOKUP($U3950,look_up!A$2:L3976,6,FALSE)</f>
        <v>Cnidaria</v>
      </c>
      <c r="AA3950" s="14" t="str">
        <f>VLOOKUP($U3950,look_up!A$2:M3976,7,FALSE)</f>
        <v>Anthozoa</v>
      </c>
      <c r="AB3950" s="14" t="str">
        <f>VLOOKUP($U3950,look_up!$A$2:P3976,8,FALSE)</f>
        <v>Scleractinia</v>
      </c>
      <c r="AC3950" s="14" t="str">
        <f>VLOOKUP($U3950,look_up!$A$2:Q3976,9,FALSE)</f>
        <v>Dendrophylliidae</v>
      </c>
      <c r="AD3950" s="14">
        <f>VLOOKUP($U3950,look_up!A$2:P3976,10,FALSE)</f>
        <v>291251</v>
      </c>
      <c r="AE3950" s="16">
        <v>0</v>
      </c>
      <c r="AF3950" s="24" t="s">
        <v>216</v>
      </c>
      <c r="AG3950">
        <v>40</v>
      </c>
      <c r="AH3950" s="16" t="s">
        <v>273</v>
      </c>
      <c r="AI3950" s="16" t="s">
        <v>234</v>
      </c>
      <c r="AJ3950" s="16" t="s">
        <v>214</v>
      </c>
      <c r="AK3950" s="16" t="s">
        <v>240</v>
      </c>
      <c r="AL3950" s="16">
        <v>0</v>
      </c>
    </row>
    <row r="3951" spans="1:38" x14ac:dyDescent="0.3">
      <c r="A3951" s="24" t="s">
        <v>0</v>
      </c>
      <c r="B3951" t="s">
        <v>267</v>
      </c>
      <c r="C3951" t="s">
        <v>283</v>
      </c>
      <c r="D3951">
        <v>-27.27486</v>
      </c>
      <c r="E3951">
        <v>-48.36674</v>
      </c>
      <c r="F3951" s="24" t="s">
        <v>2</v>
      </c>
      <c r="G3951" s="24" t="s">
        <v>3</v>
      </c>
      <c r="H3951" s="25">
        <v>42396</v>
      </c>
      <c r="I3951" s="12" t="s">
        <v>282</v>
      </c>
      <c r="J3951" s="12" t="s">
        <v>270</v>
      </c>
      <c r="K3951" s="12" t="s">
        <v>292</v>
      </c>
      <c r="L3951" s="24" t="s">
        <v>96</v>
      </c>
      <c r="M3951" s="24" t="s">
        <v>313</v>
      </c>
      <c r="N3951" t="s">
        <v>85</v>
      </c>
      <c r="O3951" s="24">
        <v>1</v>
      </c>
      <c r="P3951">
        <v>10</v>
      </c>
      <c r="Q3951">
        <v>10</v>
      </c>
      <c r="R3951">
        <v>23</v>
      </c>
      <c r="S3951" s="24">
        <v>9.5</v>
      </c>
      <c r="T3951" s="24">
        <v>7.6</v>
      </c>
      <c r="U3951" t="s">
        <v>197</v>
      </c>
      <c r="V3951" s="14" t="str">
        <f>VLOOKUP($U3951,look_up!$A$2:J3977,2,FALSE)</f>
        <v>Anêmona</v>
      </c>
      <c r="W3951" s="14" t="str">
        <f>VLOOKUP($U3951,look_up!$A$2:K3977,3,FALSE)</f>
        <v>Species</v>
      </c>
      <c r="X3951" s="14" t="str">
        <f>VLOOKUP($U3951,look_up!$A$2:L3977,4,FALSE)</f>
        <v>exotic_species</v>
      </c>
      <c r="Y3951" s="14" t="str">
        <f>VLOOKUP($U3951,look_up!A$2:K3977,5,FALSE)</f>
        <v>Animalia</v>
      </c>
      <c r="Z3951" s="14" t="str">
        <f>VLOOKUP($U3951,look_up!A$2:L3977,6,FALSE)</f>
        <v>Cnidaria</v>
      </c>
      <c r="AA3951" s="14" t="str">
        <f>VLOOKUP($U3951,look_up!A$2:M3977,7,FALSE)</f>
        <v>Anthozoa</v>
      </c>
      <c r="AB3951" s="14" t="str">
        <f>VLOOKUP($U3951,look_up!$A$2:P3977,8,FALSE)</f>
        <v>Scleractinia</v>
      </c>
      <c r="AC3951" s="14" t="str">
        <f>VLOOKUP($U3951,look_up!$A$2:Q3977,9,FALSE)</f>
        <v>Dendrophylliidae</v>
      </c>
      <c r="AD3951" s="14">
        <f>VLOOKUP($U3951,look_up!A$2:P3977,10,FALSE)</f>
        <v>291251</v>
      </c>
      <c r="AE3951" s="16">
        <v>0</v>
      </c>
      <c r="AF3951" s="24" t="s">
        <v>216</v>
      </c>
      <c r="AG3951">
        <v>40</v>
      </c>
      <c r="AH3951" s="16" t="s">
        <v>273</v>
      </c>
      <c r="AI3951" s="16" t="s">
        <v>234</v>
      </c>
      <c r="AJ3951" s="16" t="s">
        <v>214</v>
      </c>
      <c r="AK3951" s="16" t="s">
        <v>240</v>
      </c>
      <c r="AL3951" s="16">
        <v>0</v>
      </c>
    </row>
    <row r="3952" spans="1:38" x14ac:dyDescent="0.3">
      <c r="A3952" s="24" t="s">
        <v>0</v>
      </c>
      <c r="B3952" t="s">
        <v>267</v>
      </c>
      <c r="C3952" t="s">
        <v>283</v>
      </c>
      <c r="D3952">
        <v>-27.27486</v>
      </c>
      <c r="E3952">
        <v>-48.36674</v>
      </c>
      <c r="F3952" s="24" t="s">
        <v>2</v>
      </c>
      <c r="G3952" s="24" t="s">
        <v>3</v>
      </c>
      <c r="H3952" s="25">
        <v>42396</v>
      </c>
      <c r="I3952" s="12" t="s">
        <v>282</v>
      </c>
      <c r="J3952" s="12" t="s">
        <v>270</v>
      </c>
      <c r="K3952" s="12" t="s">
        <v>292</v>
      </c>
      <c r="L3952" s="24" t="s">
        <v>96</v>
      </c>
      <c r="M3952" s="24" t="s">
        <v>313</v>
      </c>
      <c r="N3952" t="s">
        <v>85</v>
      </c>
      <c r="O3952" s="24">
        <v>2</v>
      </c>
      <c r="P3952">
        <v>10</v>
      </c>
      <c r="Q3952">
        <v>10</v>
      </c>
      <c r="R3952">
        <v>23</v>
      </c>
      <c r="S3952" s="24">
        <v>9.5</v>
      </c>
      <c r="T3952" s="24">
        <v>7.6</v>
      </c>
      <c r="U3952" t="s">
        <v>197</v>
      </c>
      <c r="V3952" s="14" t="str">
        <f>VLOOKUP($U3952,look_up!$A$2:J3978,2,FALSE)</f>
        <v>Anêmona</v>
      </c>
      <c r="W3952" s="14" t="str">
        <f>VLOOKUP($U3952,look_up!$A$2:K3978,3,FALSE)</f>
        <v>Species</v>
      </c>
      <c r="X3952" s="14" t="str">
        <f>VLOOKUP($U3952,look_up!$A$2:L3978,4,FALSE)</f>
        <v>exotic_species</v>
      </c>
      <c r="Y3952" s="14" t="str">
        <f>VLOOKUP($U3952,look_up!A$2:K3978,5,FALSE)</f>
        <v>Animalia</v>
      </c>
      <c r="Z3952" s="14" t="str">
        <f>VLOOKUP($U3952,look_up!A$2:L3978,6,FALSE)</f>
        <v>Cnidaria</v>
      </c>
      <c r="AA3952" s="14" t="str">
        <f>VLOOKUP($U3952,look_up!A$2:M3978,7,FALSE)</f>
        <v>Anthozoa</v>
      </c>
      <c r="AB3952" s="14" t="str">
        <f>VLOOKUP($U3952,look_up!$A$2:P3978,8,FALSE)</f>
        <v>Scleractinia</v>
      </c>
      <c r="AC3952" s="14" t="str">
        <f>VLOOKUP($U3952,look_up!$A$2:Q3978,9,FALSE)</f>
        <v>Dendrophylliidae</v>
      </c>
      <c r="AD3952" s="14">
        <f>VLOOKUP($U3952,look_up!A$2:P3978,10,FALSE)</f>
        <v>291251</v>
      </c>
      <c r="AE3952" s="16">
        <v>0</v>
      </c>
      <c r="AF3952" s="24" t="s">
        <v>216</v>
      </c>
      <c r="AG3952">
        <v>40</v>
      </c>
      <c r="AH3952" s="16" t="s">
        <v>273</v>
      </c>
      <c r="AI3952" s="16" t="s">
        <v>234</v>
      </c>
      <c r="AJ3952" s="16" t="s">
        <v>214</v>
      </c>
      <c r="AK3952" s="16" t="s">
        <v>240</v>
      </c>
      <c r="AL3952" s="16">
        <v>0</v>
      </c>
    </row>
    <row r="3953" spans="1:38" x14ac:dyDescent="0.3">
      <c r="A3953" s="24" t="s">
        <v>0</v>
      </c>
      <c r="B3953" t="s">
        <v>267</v>
      </c>
      <c r="C3953" t="s">
        <v>283</v>
      </c>
      <c r="D3953">
        <v>-27.27486</v>
      </c>
      <c r="E3953">
        <v>-48.36674</v>
      </c>
      <c r="F3953" s="24" t="s">
        <v>2</v>
      </c>
      <c r="G3953" s="24" t="s">
        <v>3</v>
      </c>
      <c r="H3953" s="25">
        <v>42396</v>
      </c>
      <c r="I3953" s="12" t="s">
        <v>282</v>
      </c>
      <c r="J3953" s="12" t="s">
        <v>270</v>
      </c>
      <c r="K3953" s="12" t="s">
        <v>292</v>
      </c>
      <c r="L3953" s="24" t="s">
        <v>96</v>
      </c>
      <c r="M3953" s="24" t="s">
        <v>313</v>
      </c>
      <c r="N3953" t="s">
        <v>85</v>
      </c>
      <c r="O3953" s="24">
        <v>3</v>
      </c>
      <c r="P3953">
        <v>10</v>
      </c>
      <c r="Q3953">
        <v>10</v>
      </c>
      <c r="R3953">
        <v>23</v>
      </c>
      <c r="S3953" s="24">
        <v>9.5</v>
      </c>
      <c r="T3953" s="24">
        <v>7.6</v>
      </c>
      <c r="U3953" t="s">
        <v>197</v>
      </c>
      <c r="V3953" s="14" t="str">
        <f>VLOOKUP($U3953,look_up!$A$2:J3979,2,FALSE)</f>
        <v>Anêmona</v>
      </c>
      <c r="W3953" s="14" t="str">
        <f>VLOOKUP($U3953,look_up!$A$2:K3979,3,FALSE)</f>
        <v>Species</v>
      </c>
      <c r="X3953" s="14" t="str">
        <f>VLOOKUP($U3953,look_up!$A$2:L3979,4,FALSE)</f>
        <v>exotic_species</v>
      </c>
      <c r="Y3953" s="14" t="str">
        <f>VLOOKUP($U3953,look_up!A$2:K3979,5,FALSE)</f>
        <v>Animalia</v>
      </c>
      <c r="Z3953" s="14" t="str">
        <f>VLOOKUP($U3953,look_up!A$2:L3979,6,FALSE)</f>
        <v>Cnidaria</v>
      </c>
      <c r="AA3953" s="14" t="str">
        <f>VLOOKUP($U3953,look_up!A$2:M3979,7,FALSE)</f>
        <v>Anthozoa</v>
      </c>
      <c r="AB3953" s="14" t="str">
        <f>VLOOKUP($U3953,look_up!$A$2:P3979,8,FALSE)</f>
        <v>Scleractinia</v>
      </c>
      <c r="AC3953" s="14" t="str">
        <f>VLOOKUP($U3953,look_up!$A$2:Q3979,9,FALSE)</f>
        <v>Dendrophylliidae</v>
      </c>
      <c r="AD3953" s="14">
        <f>VLOOKUP($U3953,look_up!A$2:P3979,10,FALSE)</f>
        <v>291251</v>
      </c>
      <c r="AE3953" s="16">
        <v>0</v>
      </c>
      <c r="AF3953" s="24" t="s">
        <v>216</v>
      </c>
      <c r="AG3953">
        <v>40</v>
      </c>
      <c r="AH3953" s="16" t="s">
        <v>273</v>
      </c>
      <c r="AI3953" s="16" t="s">
        <v>234</v>
      </c>
      <c r="AJ3953" s="16" t="s">
        <v>214</v>
      </c>
      <c r="AK3953" s="16" t="s">
        <v>240</v>
      </c>
      <c r="AL3953" s="16">
        <v>0</v>
      </c>
    </row>
    <row r="3954" spans="1:38" x14ac:dyDescent="0.3">
      <c r="A3954" s="24" t="s">
        <v>0</v>
      </c>
      <c r="B3954" t="s">
        <v>19</v>
      </c>
      <c r="C3954" t="s">
        <v>284</v>
      </c>
      <c r="D3954">
        <v>-27.278230000000001</v>
      </c>
      <c r="E3954">
        <v>-48.375419999999998</v>
      </c>
      <c r="F3954" s="24" t="s">
        <v>2</v>
      </c>
      <c r="G3954" s="24" t="s">
        <v>3</v>
      </c>
      <c r="H3954" s="25">
        <v>42402</v>
      </c>
      <c r="I3954" s="12" t="s">
        <v>245</v>
      </c>
      <c r="J3954" s="12" t="s">
        <v>245</v>
      </c>
      <c r="K3954" s="12" t="s">
        <v>292</v>
      </c>
      <c r="L3954" s="24" t="s">
        <v>96</v>
      </c>
      <c r="M3954" s="24" t="s">
        <v>313</v>
      </c>
      <c r="N3954" t="s">
        <v>85</v>
      </c>
      <c r="O3954" s="24">
        <v>1</v>
      </c>
      <c r="P3954">
        <v>5</v>
      </c>
      <c r="Q3954">
        <v>5</v>
      </c>
      <c r="R3954">
        <v>23</v>
      </c>
      <c r="S3954" s="24">
        <v>6.7</v>
      </c>
      <c r="T3954" s="24">
        <v>7</v>
      </c>
      <c r="U3954" t="s">
        <v>197</v>
      </c>
      <c r="V3954" s="14" t="str">
        <f>VLOOKUP($U3954,look_up!$A$2:J3980,2,FALSE)</f>
        <v>Anêmona</v>
      </c>
      <c r="W3954" s="14" t="str">
        <f>VLOOKUP($U3954,look_up!$A$2:K3980,3,FALSE)</f>
        <v>Species</v>
      </c>
      <c r="X3954" s="14" t="str">
        <f>VLOOKUP($U3954,look_up!$A$2:L3980,4,FALSE)</f>
        <v>exotic_species</v>
      </c>
      <c r="Y3954" s="14" t="str">
        <f>VLOOKUP($U3954,look_up!A$2:K3980,5,FALSE)</f>
        <v>Animalia</v>
      </c>
      <c r="Z3954" s="14" t="str">
        <f>VLOOKUP($U3954,look_up!A$2:L3980,6,FALSE)</f>
        <v>Cnidaria</v>
      </c>
      <c r="AA3954" s="14" t="str">
        <f>VLOOKUP($U3954,look_up!A$2:M3980,7,FALSE)</f>
        <v>Anthozoa</v>
      </c>
      <c r="AB3954" s="14" t="str">
        <f>VLOOKUP($U3954,look_up!$A$2:P3980,8,FALSE)</f>
        <v>Scleractinia</v>
      </c>
      <c r="AC3954" s="14" t="str">
        <f>VLOOKUP($U3954,look_up!$A$2:Q3980,9,FALSE)</f>
        <v>Dendrophylliidae</v>
      </c>
      <c r="AD3954" s="14">
        <f>VLOOKUP($U3954,look_up!A$2:P3980,10,FALSE)</f>
        <v>291251</v>
      </c>
      <c r="AE3954" s="16">
        <v>0</v>
      </c>
      <c r="AF3954" s="24" t="s">
        <v>216</v>
      </c>
      <c r="AG3954">
        <v>40</v>
      </c>
      <c r="AH3954" s="16" t="s">
        <v>273</v>
      </c>
      <c r="AI3954" s="16" t="s">
        <v>234</v>
      </c>
      <c r="AJ3954" s="16" t="s">
        <v>214</v>
      </c>
      <c r="AK3954" s="16" t="s">
        <v>240</v>
      </c>
      <c r="AL3954" s="16">
        <v>0</v>
      </c>
    </row>
    <row r="3955" spans="1:38" x14ac:dyDescent="0.3">
      <c r="A3955" s="24" t="s">
        <v>0</v>
      </c>
      <c r="B3955" t="s">
        <v>19</v>
      </c>
      <c r="C3955" t="s">
        <v>284</v>
      </c>
      <c r="D3955">
        <v>-27.278230000000001</v>
      </c>
      <c r="E3955">
        <v>-48.375419999999998</v>
      </c>
      <c r="F3955" s="24" t="s">
        <v>2</v>
      </c>
      <c r="G3955" s="24" t="s">
        <v>3</v>
      </c>
      <c r="H3955" s="25">
        <v>42402</v>
      </c>
      <c r="I3955" s="12" t="s">
        <v>245</v>
      </c>
      <c r="J3955" s="12" t="s">
        <v>245</v>
      </c>
      <c r="K3955" s="12" t="s">
        <v>292</v>
      </c>
      <c r="L3955" s="24" t="s">
        <v>96</v>
      </c>
      <c r="M3955" s="24" t="s">
        <v>313</v>
      </c>
      <c r="N3955" t="s">
        <v>85</v>
      </c>
      <c r="O3955" s="24">
        <v>2</v>
      </c>
      <c r="P3955">
        <v>5</v>
      </c>
      <c r="Q3955">
        <v>5</v>
      </c>
      <c r="R3955">
        <v>23</v>
      </c>
      <c r="S3955" s="24">
        <v>6.7</v>
      </c>
      <c r="T3955" s="24">
        <v>7</v>
      </c>
      <c r="U3955" t="s">
        <v>197</v>
      </c>
      <c r="V3955" s="14" t="str">
        <f>VLOOKUP($U3955,look_up!$A$2:J3981,2,FALSE)</f>
        <v>Anêmona</v>
      </c>
      <c r="W3955" s="14" t="str">
        <f>VLOOKUP($U3955,look_up!$A$2:K3981,3,FALSE)</f>
        <v>Species</v>
      </c>
      <c r="X3955" s="14" t="str">
        <f>VLOOKUP($U3955,look_up!$A$2:L3981,4,FALSE)</f>
        <v>exotic_species</v>
      </c>
      <c r="Y3955" s="14" t="str">
        <f>VLOOKUP($U3955,look_up!A$2:K3981,5,FALSE)</f>
        <v>Animalia</v>
      </c>
      <c r="Z3955" s="14" t="str">
        <f>VLOOKUP($U3955,look_up!A$2:L3981,6,FALSE)</f>
        <v>Cnidaria</v>
      </c>
      <c r="AA3955" s="14" t="str">
        <f>VLOOKUP($U3955,look_up!A$2:M3981,7,FALSE)</f>
        <v>Anthozoa</v>
      </c>
      <c r="AB3955" s="14" t="str">
        <f>VLOOKUP($U3955,look_up!$A$2:P3981,8,FALSE)</f>
        <v>Scleractinia</v>
      </c>
      <c r="AC3955" s="14" t="str">
        <f>VLOOKUP($U3955,look_up!$A$2:Q3981,9,FALSE)</f>
        <v>Dendrophylliidae</v>
      </c>
      <c r="AD3955" s="14">
        <f>VLOOKUP($U3955,look_up!A$2:P3981,10,FALSE)</f>
        <v>291251</v>
      </c>
      <c r="AE3955" s="16">
        <v>0</v>
      </c>
      <c r="AF3955" s="24" t="s">
        <v>216</v>
      </c>
      <c r="AG3955">
        <v>40</v>
      </c>
      <c r="AH3955" s="16" t="s">
        <v>273</v>
      </c>
      <c r="AI3955" s="16" t="s">
        <v>234</v>
      </c>
      <c r="AJ3955" s="16" t="s">
        <v>214</v>
      </c>
      <c r="AK3955" s="16" t="s">
        <v>240</v>
      </c>
      <c r="AL3955" s="16">
        <v>0</v>
      </c>
    </row>
    <row r="3956" spans="1:38" x14ac:dyDescent="0.3">
      <c r="A3956" s="24" t="s">
        <v>0</v>
      </c>
      <c r="B3956" t="s">
        <v>19</v>
      </c>
      <c r="C3956" t="s">
        <v>284</v>
      </c>
      <c r="D3956">
        <v>-27.278230000000001</v>
      </c>
      <c r="E3956">
        <v>-48.375419999999998</v>
      </c>
      <c r="F3956" s="24" t="s">
        <v>2</v>
      </c>
      <c r="G3956" s="24" t="s">
        <v>3</v>
      </c>
      <c r="H3956" s="25">
        <v>42402</v>
      </c>
      <c r="I3956" s="12" t="s">
        <v>245</v>
      </c>
      <c r="J3956" s="12" t="s">
        <v>245</v>
      </c>
      <c r="K3956" s="12" t="s">
        <v>292</v>
      </c>
      <c r="L3956" s="24" t="s">
        <v>96</v>
      </c>
      <c r="M3956" s="24" t="s">
        <v>313</v>
      </c>
      <c r="N3956" t="s">
        <v>85</v>
      </c>
      <c r="O3956" s="24">
        <v>3</v>
      </c>
      <c r="P3956">
        <v>5</v>
      </c>
      <c r="Q3956">
        <v>5</v>
      </c>
      <c r="R3956">
        <v>23</v>
      </c>
      <c r="S3956" s="24">
        <v>6.7</v>
      </c>
      <c r="T3956" s="24">
        <v>7</v>
      </c>
      <c r="U3956" t="s">
        <v>197</v>
      </c>
      <c r="V3956" s="14" t="str">
        <f>VLOOKUP($U3956,look_up!$A$2:J3982,2,FALSE)</f>
        <v>Anêmona</v>
      </c>
      <c r="W3956" s="14" t="str">
        <f>VLOOKUP($U3956,look_up!$A$2:K3982,3,FALSE)</f>
        <v>Species</v>
      </c>
      <c r="X3956" s="14" t="str">
        <f>VLOOKUP($U3956,look_up!$A$2:L3982,4,FALSE)</f>
        <v>exotic_species</v>
      </c>
      <c r="Y3956" s="14" t="str">
        <f>VLOOKUP($U3956,look_up!A$2:K3982,5,FALSE)</f>
        <v>Animalia</v>
      </c>
      <c r="Z3956" s="14" t="str">
        <f>VLOOKUP($U3956,look_up!A$2:L3982,6,FALSE)</f>
        <v>Cnidaria</v>
      </c>
      <c r="AA3956" s="14" t="str">
        <f>VLOOKUP($U3956,look_up!A$2:M3982,7,FALSE)</f>
        <v>Anthozoa</v>
      </c>
      <c r="AB3956" s="14" t="str">
        <f>VLOOKUP($U3956,look_up!$A$2:P3982,8,FALSE)</f>
        <v>Scleractinia</v>
      </c>
      <c r="AC3956" s="14" t="str">
        <f>VLOOKUP($U3956,look_up!$A$2:Q3982,9,FALSE)</f>
        <v>Dendrophylliidae</v>
      </c>
      <c r="AD3956" s="14">
        <f>VLOOKUP($U3956,look_up!A$2:P3982,10,FALSE)</f>
        <v>291251</v>
      </c>
      <c r="AE3956" s="16">
        <v>0</v>
      </c>
      <c r="AF3956" s="24" t="s">
        <v>216</v>
      </c>
      <c r="AG3956">
        <v>40</v>
      </c>
      <c r="AH3956" s="16" t="s">
        <v>273</v>
      </c>
      <c r="AI3956" s="16" t="s">
        <v>234</v>
      </c>
      <c r="AJ3956" s="16" t="s">
        <v>214</v>
      </c>
      <c r="AK3956" s="16" t="s">
        <v>240</v>
      </c>
      <c r="AL3956" s="16">
        <v>0</v>
      </c>
    </row>
    <row r="3957" spans="1:38" x14ac:dyDescent="0.3">
      <c r="A3957" s="24" t="s">
        <v>0</v>
      </c>
      <c r="B3957" t="s">
        <v>19</v>
      </c>
      <c r="C3957" t="s">
        <v>284</v>
      </c>
      <c r="D3957">
        <v>-27.278230000000001</v>
      </c>
      <c r="E3957">
        <v>-48.375419999999998</v>
      </c>
      <c r="F3957" s="24" t="s">
        <v>2</v>
      </c>
      <c r="G3957" s="24" t="s">
        <v>3</v>
      </c>
      <c r="H3957" s="25">
        <v>42402</v>
      </c>
      <c r="I3957" s="12" t="s">
        <v>245</v>
      </c>
      <c r="J3957" s="12" t="s">
        <v>245</v>
      </c>
      <c r="K3957" s="12" t="s">
        <v>292</v>
      </c>
      <c r="L3957" s="24" t="s">
        <v>96</v>
      </c>
      <c r="M3957" s="24" t="s">
        <v>313</v>
      </c>
      <c r="N3957" t="s">
        <v>86</v>
      </c>
      <c r="O3957" s="24">
        <v>1</v>
      </c>
      <c r="P3957">
        <v>6</v>
      </c>
      <c r="Q3957">
        <v>6</v>
      </c>
      <c r="R3957">
        <v>23</v>
      </c>
      <c r="S3957" s="24">
        <v>6.7</v>
      </c>
      <c r="T3957" s="24">
        <v>5</v>
      </c>
      <c r="U3957" t="s">
        <v>197</v>
      </c>
      <c r="V3957" s="14" t="str">
        <f>VLOOKUP($U3957,look_up!$A$2:J3983,2,FALSE)</f>
        <v>Anêmona</v>
      </c>
      <c r="W3957" s="14" t="str">
        <f>VLOOKUP($U3957,look_up!$A$2:K3983,3,FALSE)</f>
        <v>Species</v>
      </c>
      <c r="X3957" s="14" t="str">
        <f>VLOOKUP($U3957,look_up!$A$2:L3983,4,FALSE)</f>
        <v>exotic_species</v>
      </c>
      <c r="Y3957" s="14" t="str">
        <f>VLOOKUP($U3957,look_up!A$2:K3983,5,FALSE)</f>
        <v>Animalia</v>
      </c>
      <c r="Z3957" s="14" t="str">
        <f>VLOOKUP($U3957,look_up!A$2:L3983,6,FALSE)</f>
        <v>Cnidaria</v>
      </c>
      <c r="AA3957" s="14" t="str">
        <f>VLOOKUP($U3957,look_up!A$2:M3983,7,FALSE)</f>
        <v>Anthozoa</v>
      </c>
      <c r="AB3957" s="14" t="str">
        <f>VLOOKUP($U3957,look_up!$A$2:P3983,8,FALSE)</f>
        <v>Scleractinia</v>
      </c>
      <c r="AC3957" s="14" t="str">
        <f>VLOOKUP($U3957,look_up!$A$2:Q3983,9,FALSE)</f>
        <v>Dendrophylliidae</v>
      </c>
      <c r="AD3957" s="14">
        <f>VLOOKUP($U3957,look_up!A$2:P3983,10,FALSE)</f>
        <v>291251</v>
      </c>
      <c r="AE3957" s="16">
        <v>0</v>
      </c>
      <c r="AF3957" s="24" t="s">
        <v>216</v>
      </c>
      <c r="AG3957">
        <v>40</v>
      </c>
      <c r="AH3957" s="16" t="s">
        <v>273</v>
      </c>
      <c r="AI3957" s="16" t="s">
        <v>234</v>
      </c>
      <c r="AJ3957" s="16" t="s">
        <v>214</v>
      </c>
      <c r="AK3957" s="16" t="s">
        <v>240</v>
      </c>
      <c r="AL3957" s="16">
        <v>0</v>
      </c>
    </row>
    <row r="3958" spans="1:38" x14ac:dyDescent="0.3">
      <c r="A3958" s="24" t="s">
        <v>0</v>
      </c>
      <c r="B3958" t="s">
        <v>19</v>
      </c>
      <c r="C3958" t="s">
        <v>284</v>
      </c>
      <c r="D3958">
        <v>-27.278230000000001</v>
      </c>
      <c r="E3958">
        <v>-48.375419999999998</v>
      </c>
      <c r="F3958" s="24" t="s">
        <v>2</v>
      </c>
      <c r="G3958" s="24" t="s">
        <v>3</v>
      </c>
      <c r="H3958" s="25">
        <v>42402</v>
      </c>
      <c r="I3958" s="12" t="s">
        <v>245</v>
      </c>
      <c r="J3958" s="12" t="s">
        <v>245</v>
      </c>
      <c r="K3958" s="12" t="s">
        <v>292</v>
      </c>
      <c r="L3958" s="24" t="s">
        <v>96</v>
      </c>
      <c r="M3958" s="24" t="s">
        <v>313</v>
      </c>
      <c r="N3958" t="s">
        <v>86</v>
      </c>
      <c r="O3958" s="24">
        <v>2</v>
      </c>
      <c r="P3958">
        <v>6</v>
      </c>
      <c r="Q3958">
        <v>6</v>
      </c>
      <c r="R3958">
        <v>23</v>
      </c>
      <c r="S3958" s="24">
        <v>6.7</v>
      </c>
      <c r="T3958" s="24">
        <v>5</v>
      </c>
      <c r="U3958" t="s">
        <v>197</v>
      </c>
      <c r="V3958" s="14" t="str">
        <f>VLOOKUP($U3958,look_up!$A$2:J3984,2,FALSE)</f>
        <v>Anêmona</v>
      </c>
      <c r="W3958" s="14" t="str">
        <f>VLOOKUP($U3958,look_up!$A$2:K3984,3,FALSE)</f>
        <v>Species</v>
      </c>
      <c r="X3958" s="14" t="str">
        <f>VLOOKUP($U3958,look_up!$A$2:L3984,4,FALSE)</f>
        <v>exotic_species</v>
      </c>
      <c r="Y3958" s="14" t="str">
        <f>VLOOKUP($U3958,look_up!A$2:K3984,5,FALSE)</f>
        <v>Animalia</v>
      </c>
      <c r="Z3958" s="14" t="str">
        <f>VLOOKUP($U3958,look_up!A$2:L3984,6,FALSE)</f>
        <v>Cnidaria</v>
      </c>
      <c r="AA3958" s="14" t="str">
        <f>VLOOKUP($U3958,look_up!A$2:M3984,7,FALSE)</f>
        <v>Anthozoa</v>
      </c>
      <c r="AB3958" s="14" t="str">
        <f>VLOOKUP($U3958,look_up!$A$2:P3984,8,FALSE)</f>
        <v>Scleractinia</v>
      </c>
      <c r="AC3958" s="14" t="str">
        <f>VLOOKUP($U3958,look_up!$A$2:Q3984,9,FALSE)</f>
        <v>Dendrophylliidae</v>
      </c>
      <c r="AD3958" s="14">
        <f>VLOOKUP($U3958,look_up!A$2:P3984,10,FALSE)</f>
        <v>291251</v>
      </c>
      <c r="AE3958" s="16">
        <v>0</v>
      </c>
      <c r="AF3958" s="24" t="s">
        <v>216</v>
      </c>
      <c r="AG3958">
        <v>40</v>
      </c>
      <c r="AH3958" s="16" t="s">
        <v>273</v>
      </c>
      <c r="AI3958" s="16" t="s">
        <v>234</v>
      </c>
      <c r="AJ3958" s="16" t="s">
        <v>214</v>
      </c>
      <c r="AK3958" s="16" t="s">
        <v>240</v>
      </c>
      <c r="AL3958" s="16">
        <v>0</v>
      </c>
    </row>
    <row r="3959" spans="1:38" x14ac:dyDescent="0.3">
      <c r="A3959" s="24" t="s">
        <v>0</v>
      </c>
      <c r="B3959" t="s">
        <v>19</v>
      </c>
      <c r="C3959" t="s">
        <v>284</v>
      </c>
      <c r="D3959">
        <v>-27.278230000000001</v>
      </c>
      <c r="E3959">
        <v>-48.375419999999998</v>
      </c>
      <c r="F3959" s="24" t="s">
        <v>2</v>
      </c>
      <c r="G3959" s="24" t="s">
        <v>3</v>
      </c>
      <c r="H3959" s="25">
        <v>42402</v>
      </c>
      <c r="I3959" s="12" t="s">
        <v>245</v>
      </c>
      <c r="J3959" s="12" t="s">
        <v>245</v>
      </c>
      <c r="K3959" s="12" t="s">
        <v>292</v>
      </c>
      <c r="L3959" s="24" t="s">
        <v>96</v>
      </c>
      <c r="M3959" s="24" t="s">
        <v>313</v>
      </c>
      <c r="N3959" t="s">
        <v>86</v>
      </c>
      <c r="O3959" s="24">
        <v>3</v>
      </c>
      <c r="P3959">
        <v>6</v>
      </c>
      <c r="Q3959">
        <v>6</v>
      </c>
      <c r="R3959">
        <v>23</v>
      </c>
      <c r="S3959" s="24">
        <v>6.7</v>
      </c>
      <c r="T3959" s="24">
        <v>5</v>
      </c>
      <c r="U3959" t="s">
        <v>197</v>
      </c>
      <c r="V3959" s="14" t="str">
        <f>VLOOKUP($U3959,look_up!$A$2:J3985,2,FALSE)</f>
        <v>Anêmona</v>
      </c>
      <c r="W3959" s="14" t="str">
        <f>VLOOKUP($U3959,look_up!$A$2:K3985,3,FALSE)</f>
        <v>Species</v>
      </c>
      <c r="X3959" s="14" t="str">
        <f>VLOOKUP($U3959,look_up!$A$2:L3985,4,FALSE)</f>
        <v>exotic_species</v>
      </c>
      <c r="Y3959" s="14" t="str">
        <f>VLOOKUP($U3959,look_up!A$2:K3985,5,FALSE)</f>
        <v>Animalia</v>
      </c>
      <c r="Z3959" s="14" t="str">
        <f>VLOOKUP($U3959,look_up!A$2:L3985,6,FALSE)</f>
        <v>Cnidaria</v>
      </c>
      <c r="AA3959" s="14" t="str">
        <f>VLOOKUP($U3959,look_up!A$2:M3985,7,FALSE)</f>
        <v>Anthozoa</v>
      </c>
      <c r="AB3959" s="14" t="str">
        <f>VLOOKUP($U3959,look_up!$A$2:P3985,8,FALSE)</f>
        <v>Scleractinia</v>
      </c>
      <c r="AC3959" s="14" t="str">
        <f>VLOOKUP($U3959,look_up!$A$2:Q3985,9,FALSE)</f>
        <v>Dendrophylliidae</v>
      </c>
      <c r="AD3959" s="14">
        <f>VLOOKUP($U3959,look_up!A$2:P3985,10,FALSE)</f>
        <v>291251</v>
      </c>
      <c r="AE3959" s="16">
        <v>0</v>
      </c>
      <c r="AF3959" s="24" t="s">
        <v>216</v>
      </c>
      <c r="AG3959">
        <v>40</v>
      </c>
      <c r="AH3959" s="16" t="s">
        <v>273</v>
      </c>
      <c r="AI3959" s="16" t="s">
        <v>234</v>
      </c>
      <c r="AJ3959" s="16" t="s">
        <v>214</v>
      </c>
      <c r="AK3959" s="16" t="s">
        <v>240</v>
      </c>
      <c r="AL3959" s="16">
        <v>0</v>
      </c>
    </row>
    <row r="3960" spans="1:38" x14ac:dyDescent="0.3">
      <c r="A3960" s="24" t="s">
        <v>0</v>
      </c>
      <c r="B3960" t="s">
        <v>267</v>
      </c>
      <c r="C3960" t="s">
        <v>312</v>
      </c>
      <c r="D3960">
        <v>-27.180980000000002</v>
      </c>
      <c r="E3960">
        <v>-48.409959999999998</v>
      </c>
      <c r="F3960" s="24" t="s">
        <v>2</v>
      </c>
      <c r="G3960" s="24" t="s">
        <v>3</v>
      </c>
      <c r="H3960" s="25">
        <v>42397</v>
      </c>
      <c r="I3960" s="12" t="s">
        <v>288</v>
      </c>
      <c r="J3960" s="12" t="s">
        <v>270</v>
      </c>
      <c r="K3960" s="12" t="s">
        <v>292</v>
      </c>
      <c r="L3960" s="24" t="s">
        <v>96</v>
      </c>
      <c r="M3960" s="24" t="s">
        <v>313</v>
      </c>
      <c r="N3960" t="s">
        <v>85</v>
      </c>
      <c r="O3960" s="24">
        <v>1</v>
      </c>
      <c r="P3960">
        <v>5</v>
      </c>
      <c r="Q3960">
        <v>5</v>
      </c>
      <c r="R3960">
        <v>23</v>
      </c>
      <c r="S3960" s="24">
        <v>8</v>
      </c>
      <c r="T3960" s="24">
        <v>8.4</v>
      </c>
      <c r="U3960" t="s">
        <v>197</v>
      </c>
      <c r="V3960" s="14" t="str">
        <f>VLOOKUP($U3960,look_up!$A$2:J3986,2,FALSE)</f>
        <v>Anêmona</v>
      </c>
      <c r="W3960" s="14" t="str">
        <f>VLOOKUP($U3960,look_up!$A$2:K3986,3,FALSE)</f>
        <v>Species</v>
      </c>
      <c r="X3960" s="14" t="str">
        <f>VLOOKUP($U3960,look_up!$A$2:L3986,4,FALSE)</f>
        <v>exotic_species</v>
      </c>
      <c r="Y3960" s="14" t="str">
        <f>VLOOKUP($U3960,look_up!A$2:K3986,5,FALSE)</f>
        <v>Animalia</v>
      </c>
      <c r="Z3960" s="14" t="str">
        <f>VLOOKUP($U3960,look_up!A$2:L3986,6,FALSE)</f>
        <v>Cnidaria</v>
      </c>
      <c r="AA3960" s="14" t="str">
        <f>VLOOKUP($U3960,look_up!A$2:M3986,7,FALSE)</f>
        <v>Anthozoa</v>
      </c>
      <c r="AB3960" s="14" t="str">
        <f>VLOOKUP($U3960,look_up!$A$2:P3986,8,FALSE)</f>
        <v>Scleractinia</v>
      </c>
      <c r="AC3960" s="14" t="str">
        <f>VLOOKUP($U3960,look_up!$A$2:Q3986,9,FALSE)</f>
        <v>Dendrophylliidae</v>
      </c>
      <c r="AD3960" s="14">
        <f>VLOOKUP($U3960,look_up!A$2:P3986,10,FALSE)</f>
        <v>291251</v>
      </c>
      <c r="AE3960" s="16">
        <v>0</v>
      </c>
      <c r="AF3960" s="24" t="s">
        <v>216</v>
      </c>
      <c r="AG3960">
        <v>40</v>
      </c>
      <c r="AH3960" s="16" t="s">
        <v>273</v>
      </c>
      <c r="AI3960" s="16" t="s">
        <v>234</v>
      </c>
      <c r="AJ3960" s="16" t="s">
        <v>214</v>
      </c>
      <c r="AK3960" s="16" t="s">
        <v>240</v>
      </c>
      <c r="AL3960" s="16">
        <v>0</v>
      </c>
    </row>
    <row r="3961" spans="1:38" x14ac:dyDescent="0.3">
      <c r="A3961" s="24" t="s">
        <v>0</v>
      </c>
      <c r="B3961" t="s">
        <v>267</v>
      </c>
      <c r="C3961" t="s">
        <v>312</v>
      </c>
      <c r="D3961">
        <v>-27.180980000000002</v>
      </c>
      <c r="E3961">
        <v>-48.409959999999998</v>
      </c>
      <c r="F3961" s="24" t="s">
        <v>2</v>
      </c>
      <c r="G3961" s="24" t="s">
        <v>3</v>
      </c>
      <c r="H3961" s="25">
        <v>42397</v>
      </c>
      <c r="I3961" s="12" t="s">
        <v>288</v>
      </c>
      <c r="J3961" s="12" t="s">
        <v>270</v>
      </c>
      <c r="K3961" s="12" t="s">
        <v>292</v>
      </c>
      <c r="L3961" s="24" t="s">
        <v>96</v>
      </c>
      <c r="M3961" s="24" t="s">
        <v>313</v>
      </c>
      <c r="N3961" t="s">
        <v>85</v>
      </c>
      <c r="O3961" s="24">
        <v>2</v>
      </c>
      <c r="P3961">
        <v>5</v>
      </c>
      <c r="Q3961">
        <v>5</v>
      </c>
      <c r="R3961">
        <v>23</v>
      </c>
      <c r="S3961" s="24">
        <v>8</v>
      </c>
      <c r="T3961" s="24">
        <v>8.4</v>
      </c>
      <c r="U3961" t="s">
        <v>197</v>
      </c>
      <c r="V3961" s="14" t="str">
        <f>VLOOKUP($U3961,look_up!$A$2:J3987,2,FALSE)</f>
        <v>Anêmona</v>
      </c>
      <c r="W3961" s="14" t="str">
        <f>VLOOKUP($U3961,look_up!$A$2:K3987,3,FALSE)</f>
        <v>Species</v>
      </c>
      <c r="X3961" s="14" t="str">
        <f>VLOOKUP($U3961,look_up!$A$2:L3987,4,FALSE)</f>
        <v>exotic_species</v>
      </c>
      <c r="Y3961" s="14" t="str">
        <f>VLOOKUP($U3961,look_up!A$2:K3987,5,FALSE)</f>
        <v>Animalia</v>
      </c>
      <c r="Z3961" s="14" t="str">
        <f>VLOOKUP($U3961,look_up!A$2:L3987,6,FALSE)</f>
        <v>Cnidaria</v>
      </c>
      <c r="AA3961" s="14" t="str">
        <f>VLOOKUP($U3961,look_up!A$2:M3987,7,FALSE)</f>
        <v>Anthozoa</v>
      </c>
      <c r="AB3961" s="14" t="str">
        <f>VLOOKUP($U3961,look_up!$A$2:P3987,8,FALSE)</f>
        <v>Scleractinia</v>
      </c>
      <c r="AC3961" s="14" t="str">
        <f>VLOOKUP($U3961,look_up!$A$2:Q3987,9,FALSE)</f>
        <v>Dendrophylliidae</v>
      </c>
      <c r="AD3961" s="14">
        <f>VLOOKUP($U3961,look_up!A$2:P3987,10,FALSE)</f>
        <v>291251</v>
      </c>
      <c r="AE3961" s="16">
        <v>0</v>
      </c>
      <c r="AF3961" s="24" t="s">
        <v>216</v>
      </c>
      <c r="AG3961">
        <v>40</v>
      </c>
      <c r="AH3961" s="16" t="s">
        <v>273</v>
      </c>
      <c r="AI3961" s="16" t="s">
        <v>234</v>
      </c>
      <c r="AJ3961" s="16" t="s">
        <v>214</v>
      </c>
      <c r="AK3961" s="16" t="s">
        <v>240</v>
      </c>
      <c r="AL3961" s="16">
        <v>0</v>
      </c>
    </row>
    <row r="3962" spans="1:38" x14ac:dyDescent="0.3">
      <c r="A3962" s="24" t="s">
        <v>0</v>
      </c>
      <c r="B3962" t="s">
        <v>267</v>
      </c>
      <c r="C3962" t="s">
        <v>312</v>
      </c>
      <c r="D3962">
        <v>-27.180980000000002</v>
      </c>
      <c r="E3962">
        <v>-48.409959999999998</v>
      </c>
      <c r="F3962" s="24" t="s">
        <v>2</v>
      </c>
      <c r="G3962" s="24" t="s">
        <v>3</v>
      </c>
      <c r="H3962" s="25">
        <v>42397</v>
      </c>
      <c r="I3962" s="12" t="s">
        <v>288</v>
      </c>
      <c r="J3962" s="12" t="s">
        <v>270</v>
      </c>
      <c r="K3962" s="12" t="s">
        <v>292</v>
      </c>
      <c r="L3962" s="24" t="s">
        <v>96</v>
      </c>
      <c r="M3962" s="24" t="s">
        <v>313</v>
      </c>
      <c r="N3962" t="s">
        <v>85</v>
      </c>
      <c r="O3962" s="24">
        <v>3</v>
      </c>
      <c r="P3962">
        <v>5</v>
      </c>
      <c r="Q3962">
        <v>5</v>
      </c>
      <c r="R3962">
        <v>23</v>
      </c>
      <c r="S3962" s="24">
        <v>8</v>
      </c>
      <c r="T3962" s="24">
        <v>8.4</v>
      </c>
      <c r="U3962" t="s">
        <v>197</v>
      </c>
      <c r="V3962" s="14" t="str">
        <f>VLOOKUP($U3962,look_up!$A$2:J3988,2,FALSE)</f>
        <v>Anêmona</v>
      </c>
      <c r="W3962" s="14" t="str">
        <f>VLOOKUP($U3962,look_up!$A$2:K3988,3,FALSE)</f>
        <v>Species</v>
      </c>
      <c r="X3962" s="14" t="str">
        <f>VLOOKUP($U3962,look_up!$A$2:L3988,4,FALSE)</f>
        <v>exotic_species</v>
      </c>
      <c r="Y3962" s="14" t="str">
        <f>VLOOKUP($U3962,look_up!A$2:K3988,5,FALSE)</f>
        <v>Animalia</v>
      </c>
      <c r="Z3962" s="14" t="str">
        <f>VLOOKUP($U3962,look_up!A$2:L3988,6,FALSE)</f>
        <v>Cnidaria</v>
      </c>
      <c r="AA3962" s="14" t="str">
        <f>VLOOKUP($U3962,look_up!A$2:M3988,7,FALSE)</f>
        <v>Anthozoa</v>
      </c>
      <c r="AB3962" s="14" t="str">
        <f>VLOOKUP($U3962,look_up!$A$2:P3988,8,FALSE)</f>
        <v>Scleractinia</v>
      </c>
      <c r="AC3962" s="14" t="str">
        <f>VLOOKUP($U3962,look_up!$A$2:Q3988,9,FALSE)</f>
        <v>Dendrophylliidae</v>
      </c>
      <c r="AD3962" s="14">
        <f>VLOOKUP($U3962,look_up!A$2:P3988,10,FALSE)</f>
        <v>291251</v>
      </c>
      <c r="AE3962" s="16">
        <v>0</v>
      </c>
      <c r="AF3962" s="24" t="s">
        <v>216</v>
      </c>
      <c r="AG3962">
        <v>40</v>
      </c>
      <c r="AH3962" s="16" t="s">
        <v>273</v>
      </c>
      <c r="AI3962" s="16" t="s">
        <v>234</v>
      </c>
      <c r="AJ3962" s="16" t="s">
        <v>214</v>
      </c>
      <c r="AK3962" s="16" t="s">
        <v>240</v>
      </c>
      <c r="AL3962" s="16">
        <v>0</v>
      </c>
    </row>
    <row r="3963" spans="1:38" x14ac:dyDescent="0.3">
      <c r="A3963" s="24" t="s">
        <v>0</v>
      </c>
      <c r="B3963" t="s">
        <v>267</v>
      </c>
      <c r="C3963" t="s">
        <v>312</v>
      </c>
      <c r="D3963">
        <v>-27.180980000000002</v>
      </c>
      <c r="E3963">
        <v>-48.409959999999998</v>
      </c>
      <c r="F3963" s="24" t="s">
        <v>2</v>
      </c>
      <c r="G3963" s="24" t="s">
        <v>3</v>
      </c>
      <c r="H3963" s="25">
        <v>42372</v>
      </c>
      <c r="I3963" s="12" t="s">
        <v>100</v>
      </c>
      <c r="J3963" s="12" t="s">
        <v>270</v>
      </c>
      <c r="K3963" s="12" t="s">
        <v>292</v>
      </c>
      <c r="L3963" s="24" t="s">
        <v>96</v>
      </c>
      <c r="M3963" s="24" t="s">
        <v>313</v>
      </c>
      <c r="N3963" t="s">
        <v>173</v>
      </c>
      <c r="O3963" s="24">
        <v>1</v>
      </c>
      <c r="P3963">
        <v>10</v>
      </c>
      <c r="Q3963">
        <v>10</v>
      </c>
      <c r="R3963">
        <v>25</v>
      </c>
      <c r="S3963" s="24">
        <v>4.5</v>
      </c>
      <c r="T3963" s="24">
        <v>8</v>
      </c>
      <c r="U3963" t="s">
        <v>197</v>
      </c>
      <c r="V3963" s="14" t="str">
        <f>VLOOKUP($U3963,look_up!$A$2:J3989,2,FALSE)</f>
        <v>Anêmona</v>
      </c>
      <c r="W3963" s="14" t="str">
        <f>VLOOKUP($U3963,look_up!$A$2:K3989,3,FALSE)</f>
        <v>Species</v>
      </c>
      <c r="X3963" s="14" t="str">
        <f>VLOOKUP($U3963,look_up!$A$2:L3989,4,FALSE)</f>
        <v>exotic_species</v>
      </c>
      <c r="Y3963" s="14" t="str">
        <f>VLOOKUP($U3963,look_up!A$2:K3989,5,FALSE)</f>
        <v>Animalia</v>
      </c>
      <c r="Z3963" s="14" t="str">
        <f>VLOOKUP($U3963,look_up!A$2:L3989,6,FALSE)</f>
        <v>Cnidaria</v>
      </c>
      <c r="AA3963" s="14" t="str">
        <f>VLOOKUP($U3963,look_up!A$2:M3989,7,FALSE)</f>
        <v>Anthozoa</v>
      </c>
      <c r="AB3963" s="14" t="str">
        <f>VLOOKUP($U3963,look_up!$A$2:P3989,8,FALSE)</f>
        <v>Scleractinia</v>
      </c>
      <c r="AC3963" s="14" t="str">
        <f>VLOOKUP($U3963,look_up!$A$2:Q3989,9,FALSE)</f>
        <v>Dendrophylliidae</v>
      </c>
      <c r="AD3963" s="14">
        <f>VLOOKUP($U3963,look_up!A$2:P3989,10,FALSE)</f>
        <v>291251</v>
      </c>
      <c r="AE3963" s="16">
        <v>0</v>
      </c>
      <c r="AF3963" s="24" t="s">
        <v>216</v>
      </c>
      <c r="AG3963">
        <v>40</v>
      </c>
      <c r="AH3963" s="16" t="s">
        <v>273</v>
      </c>
      <c r="AI3963" s="16" t="s">
        <v>234</v>
      </c>
      <c r="AJ3963" s="16" t="s">
        <v>214</v>
      </c>
      <c r="AK3963" s="16" t="s">
        <v>240</v>
      </c>
      <c r="AL3963" s="16">
        <v>0</v>
      </c>
    </row>
    <row r="3964" spans="1:38" x14ac:dyDescent="0.3">
      <c r="A3964" s="24" t="s">
        <v>0</v>
      </c>
      <c r="B3964" t="s">
        <v>267</v>
      </c>
      <c r="C3964" t="s">
        <v>312</v>
      </c>
      <c r="D3964">
        <v>-27.180980000000002</v>
      </c>
      <c r="E3964">
        <v>-48.409959999999998</v>
      </c>
      <c r="F3964" s="24" t="s">
        <v>2</v>
      </c>
      <c r="G3964" s="24" t="s">
        <v>3</v>
      </c>
      <c r="H3964" s="25">
        <v>42372</v>
      </c>
      <c r="I3964" s="12" t="s">
        <v>100</v>
      </c>
      <c r="J3964" s="12" t="s">
        <v>270</v>
      </c>
      <c r="K3964" s="12" t="s">
        <v>292</v>
      </c>
      <c r="L3964" s="24" t="s">
        <v>96</v>
      </c>
      <c r="M3964" s="24" t="s">
        <v>313</v>
      </c>
      <c r="N3964" t="s">
        <v>173</v>
      </c>
      <c r="O3964" s="24">
        <v>2</v>
      </c>
      <c r="P3964">
        <v>10</v>
      </c>
      <c r="Q3964">
        <v>10</v>
      </c>
      <c r="R3964">
        <v>25</v>
      </c>
      <c r="S3964" s="24">
        <v>4.5</v>
      </c>
      <c r="T3964" s="24">
        <v>8</v>
      </c>
      <c r="U3964" t="s">
        <v>197</v>
      </c>
      <c r="V3964" s="14" t="str">
        <f>VLOOKUP($U3964,look_up!$A$2:J3990,2,FALSE)</f>
        <v>Anêmona</v>
      </c>
      <c r="W3964" s="14" t="str">
        <f>VLOOKUP($U3964,look_up!$A$2:K3990,3,FALSE)</f>
        <v>Species</v>
      </c>
      <c r="X3964" s="14" t="str">
        <f>VLOOKUP($U3964,look_up!$A$2:L3990,4,FALSE)</f>
        <v>exotic_species</v>
      </c>
      <c r="Y3964" s="14" t="str">
        <f>VLOOKUP($U3964,look_up!A$2:K3990,5,FALSE)</f>
        <v>Animalia</v>
      </c>
      <c r="Z3964" s="14" t="str">
        <f>VLOOKUP($U3964,look_up!A$2:L3990,6,FALSE)</f>
        <v>Cnidaria</v>
      </c>
      <c r="AA3964" s="14" t="str">
        <f>VLOOKUP($U3964,look_up!A$2:M3990,7,FALSE)</f>
        <v>Anthozoa</v>
      </c>
      <c r="AB3964" s="14" t="str">
        <f>VLOOKUP($U3964,look_up!$A$2:P3990,8,FALSE)</f>
        <v>Scleractinia</v>
      </c>
      <c r="AC3964" s="14" t="str">
        <f>VLOOKUP($U3964,look_up!$A$2:Q3990,9,FALSE)</f>
        <v>Dendrophylliidae</v>
      </c>
      <c r="AD3964" s="14">
        <f>VLOOKUP($U3964,look_up!A$2:P3990,10,FALSE)</f>
        <v>291251</v>
      </c>
      <c r="AE3964" s="16">
        <v>0</v>
      </c>
      <c r="AF3964" s="24" t="s">
        <v>216</v>
      </c>
      <c r="AG3964">
        <v>40</v>
      </c>
      <c r="AH3964" s="16" t="s">
        <v>273</v>
      </c>
      <c r="AI3964" s="16" t="s">
        <v>234</v>
      </c>
      <c r="AJ3964" s="16" t="s">
        <v>214</v>
      </c>
      <c r="AK3964" s="16" t="s">
        <v>240</v>
      </c>
      <c r="AL3964" s="16">
        <v>0</v>
      </c>
    </row>
    <row r="3965" spans="1:38" x14ac:dyDescent="0.3">
      <c r="A3965" s="24" t="s">
        <v>0</v>
      </c>
      <c r="B3965" t="s">
        <v>267</v>
      </c>
      <c r="C3965" t="s">
        <v>312</v>
      </c>
      <c r="D3965">
        <v>-27.180980000000002</v>
      </c>
      <c r="E3965">
        <v>-48.409959999999998</v>
      </c>
      <c r="F3965" s="24" t="s">
        <v>2</v>
      </c>
      <c r="G3965" s="24" t="s">
        <v>3</v>
      </c>
      <c r="H3965" s="25">
        <v>42372</v>
      </c>
      <c r="I3965" s="12" t="s">
        <v>100</v>
      </c>
      <c r="J3965" s="12" t="s">
        <v>270</v>
      </c>
      <c r="K3965" s="12" t="s">
        <v>292</v>
      </c>
      <c r="L3965" s="24" t="s">
        <v>96</v>
      </c>
      <c r="M3965" s="24" t="s">
        <v>313</v>
      </c>
      <c r="N3965" t="s">
        <v>173</v>
      </c>
      <c r="O3965" s="24">
        <v>3</v>
      </c>
      <c r="P3965">
        <v>10</v>
      </c>
      <c r="Q3965">
        <v>10</v>
      </c>
      <c r="R3965">
        <v>25</v>
      </c>
      <c r="S3965" s="24">
        <v>4.5</v>
      </c>
      <c r="T3965" s="24">
        <v>8</v>
      </c>
      <c r="U3965" t="s">
        <v>197</v>
      </c>
      <c r="V3965" s="14" t="str">
        <f>VLOOKUP($U3965,look_up!$A$2:J3991,2,FALSE)</f>
        <v>Anêmona</v>
      </c>
      <c r="W3965" s="14" t="str">
        <f>VLOOKUP($U3965,look_up!$A$2:K3991,3,FALSE)</f>
        <v>Species</v>
      </c>
      <c r="X3965" s="14" t="str">
        <f>VLOOKUP($U3965,look_up!$A$2:L3991,4,FALSE)</f>
        <v>exotic_species</v>
      </c>
      <c r="Y3965" s="14" t="str">
        <f>VLOOKUP($U3965,look_up!A$2:K3991,5,FALSE)</f>
        <v>Animalia</v>
      </c>
      <c r="Z3965" s="14" t="str">
        <f>VLOOKUP($U3965,look_up!A$2:L3991,6,FALSE)</f>
        <v>Cnidaria</v>
      </c>
      <c r="AA3965" s="14" t="str">
        <f>VLOOKUP($U3965,look_up!A$2:M3991,7,FALSE)</f>
        <v>Anthozoa</v>
      </c>
      <c r="AB3965" s="14" t="str">
        <f>VLOOKUP($U3965,look_up!$A$2:P3991,8,FALSE)</f>
        <v>Scleractinia</v>
      </c>
      <c r="AC3965" s="14" t="str">
        <f>VLOOKUP($U3965,look_up!$A$2:Q3991,9,FALSE)</f>
        <v>Dendrophylliidae</v>
      </c>
      <c r="AD3965" s="14">
        <f>VLOOKUP($U3965,look_up!A$2:P3991,10,FALSE)</f>
        <v>291251</v>
      </c>
      <c r="AE3965" s="16">
        <v>0</v>
      </c>
      <c r="AF3965" s="24" t="s">
        <v>216</v>
      </c>
      <c r="AG3965">
        <v>40</v>
      </c>
      <c r="AH3965" s="16" t="s">
        <v>273</v>
      </c>
      <c r="AI3965" s="16" t="s">
        <v>234</v>
      </c>
      <c r="AJ3965" s="16" t="s">
        <v>214</v>
      </c>
      <c r="AK3965" s="16" t="s">
        <v>240</v>
      </c>
      <c r="AL3965" s="16">
        <v>0</v>
      </c>
    </row>
    <row r="3966" spans="1:38" x14ac:dyDescent="0.3">
      <c r="A3966" s="24" t="s">
        <v>0</v>
      </c>
      <c r="B3966" t="s">
        <v>309</v>
      </c>
      <c r="C3966" t="s">
        <v>287</v>
      </c>
      <c r="D3966">
        <v>-27.178419999999999</v>
      </c>
      <c r="E3966">
        <v>-48.406959999999998</v>
      </c>
      <c r="F3966" s="24" t="s">
        <v>2</v>
      </c>
      <c r="G3966" s="24" t="s">
        <v>3</v>
      </c>
      <c r="H3966" s="25">
        <v>42397</v>
      </c>
      <c r="I3966" s="12" t="s">
        <v>288</v>
      </c>
      <c r="J3966" s="12" t="s">
        <v>270</v>
      </c>
      <c r="K3966" s="12" t="s">
        <v>292</v>
      </c>
      <c r="L3966" s="24" t="s">
        <v>96</v>
      </c>
      <c r="M3966" s="24" t="s">
        <v>313</v>
      </c>
      <c r="N3966" t="s">
        <v>85</v>
      </c>
      <c r="O3966" s="24">
        <v>1</v>
      </c>
      <c r="P3966">
        <v>5</v>
      </c>
      <c r="Q3966">
        <v>5</v>
      </c>
      <c r="R3966">
        <v>23</v>
      </c>
      <c r="S3966" s="24">
        <v>4.5</v>
      </c>
      <c r="T3966" s="24">
        <v>8</v>
      </c>
      <c r="U3966" t="s">
        <v>197</v>
      </c>
      <c r="V3966" s="14" t="str">
        <f>VLOOKUP($U3966,look_up!$A$2:J3992,2,FALSE)</f>
        <v>Anêmona</v>
      </c>
      <c r="W3966" s="14" t="str">
        <f>VLOOKUP($U3966,look_up!$A$2:K3992,3,FALSE)</f>
        <v>Species</v>
      </c>
      <c r="X3966" s="14" t="str">
        <f>VLOOKUP($U3966,look_up!$A$2:L3992,4,FALSE)</f>
        <v>exotic_species</v>
      </c>
      <c r="Y3966" s="14" t="str">
        <f>VLOOKUP($U3966,look_up!A$2:K3992,5,FALSE)</f>
        <v>Animalia</v>
      </c>
      <c r="Z3966" s="14" t="str">
        <f>VLOOKUP($U3966,look_up!A$2:L3992,6,FALSE)</f>
        <v>Cnidaria</v>
      </c>
      <c r="AA3966" s="14" t="str">
        <f>VLOOKUP($U3966,look_up!A$2:M3992,7,FALSE)</f>
        <v>Anthozoa</v>
      </c>
      <c r="AB3966" s="14" t="str">
        <f>VLOOKUP($U3966,look_up!$A$2:P3992,8,FALSE)</f>
        <v>Scleractinia</v>
      </c>
      <c r="AC3966" s="14" t="str">
        <f>VLOOKUP($U3966,look_up!$A$2:Q3992,9,FALSE)</f>
        <v>Dendrophylliidae</v>
      </c>
      <c r="AD3966" s="14">
        <f>VLOOKUP($U3966,look_up!A$2:P3992,10,FALSE)</f>
        <v>291251</v>
      </c>
      <c r="AE3966" s="16">
        <v>0</v>
      </c>
      <c r="AF3966" s="24" t="s">
        <v>216</v>
      </c>
      <c r="AG3966">
        <v>40</v>
      </c>
      <c r="AH3966" s="16" t="s">
        <v>273</v>
      </c>
      <c r="AI3966" s="16" t="s">
        <v>234</v>
      </c>
      <c r="AJ3966" s="16" t="s">
        <v>214</v>
      </c>
      <c r="AK3966" s="16" t="s">
        <v>240</v>
      </c>
      <c r="AL3966" s="16">
        <v>0</v>
      </c>
    </row>
    <row r="3967" spans="1:38" x14ac:dyDescent="0.3">
      <c r="A3967" s="24" t="s">
        <v>0</v>
      </c>
      <c r="B3967" t="s">
        <v>309</v>
      </c>
      <c r="C3967" t="s">
        <v>287</v>
      </c>
      <c r="D3967">
        <v>-27.178419999999999</v>
      </c>
      <c r="E3967">
        <v>-48.406959999999998</v>
      </c>
      <c r="F3967" s="24" t="s">
        <v>2</v>
      </c>
      <c r="G3967" s="24" t="s">
        <v>3</v>
      </c>
      <c r="H3967" s="25">
        <v>42397</v>
      </c>
      <c r="I3967" s="12" t="s">
        <v>288</v>
      </c>
      <c r="J3967" s="12" t="s">
        <v>270</v>
      </c>
      <c r="K3967" s="12" t="s">
        <v>292</v>
      </c>
      <c r="L3967" s="24" t="s">
        <v>96</v>
      </c>
      <c r="M3967" s="24" t="s">
        <v>313</v>
      </c>
      <c r="N3967" t="s">
        <v>85</v>
      </c>
      <c r="O3967" s="24">
        <v>2</v>
      </c>
      <c r="P3967">
        <v>5</v>
      </c>
      <c r="Q3967">
        <v>5</v>
      </c>
      <c r="R3967">
        <v>23</v>
      </c>
      <c r="S3967" s="24">
        <v>4.5</v>
      </c>
      <c r="T3967" s="24">
        <v>8</v>
      </c>
      <c r="U3967" t="s">
        <v>197</v>
      </c>
      <c r="V3967" s="14" t="str">
        <f>VLOOKUP($U3967,look_up!$A$2:J3993,2,FALSE)</f>
        <v>Anêmona</v>
      </c>
      <c r="W3967" s="14" t="str">
        <f>VLOOKUP($U3967,look_up!$A$2:K3993,3,FALSE)</f>
        <v>Species</v>
      </c>
      <c r="X3967" s="14" t="str">
        <f>VLOOKUP($U3967,look_up!$A$2:L3993,4,FALSE)</f>
        <v>exotic_species</v>
      </c>
      <c r="Y3967" s="14" t="str">
        <f>VLOOKUP($U3967,look_up!A$2:K3993,5,FALSE)</f>
        <v>Animalia</v>
      </c>
      <c r="Z3967" s="14" t="str">
        <f>VLOOKUP($U3967,look_up!A$2:L3993,6,FALSE)</f>
        <v>Cnidaria</v>
      </c>
      <c r="AA3967" s="14" t="str">
        <f>VLOOKUP($U3967,look_up!A$2:M3993,7,FALSE)</f>
        <v>Anthozoa</v>
      </c>
      <c r="AB3967" s="14" t="str">
        <f>VLOOKUP($U3967,look_up!$A$2:P3993,8,FALSE)</f>
        <v>Scleractinia</v>
      </c>
      <c r="AC3967" s="14" t="str">
        <f>VLOOKUP($U3967,look_up!$A$2:Q3993,9,FALSE)</f>
        <v>Dendrophylliidae</v>
      </c>
      <c r="AD3967" s="14">
        <f>VLOOKUP($U3967,look_up!A$2:P3993,10,FALSE)</f>
        <v>291251</v>
      </c>
      <c r="AE3967" s="16">
        <v>0</v>
      </c>
      <c r="AF3967" s="24" t="s">
        <v>216</v>
      </c>
      <c r="AG3967">
        <v>40</v>
      </c>
      <c r="AH3967" s="16" t="s">
        <v>273</v>
      </c>
      <c r="AI3967" s="16" t="s">
        <v>234</v>
      </c>
      <c r="AJ3967" s="16" t="s">
        <v>214</v>
      </c>
      <c r="AK3967" s="16" t="s">
        <v>240</v>
      </c>
      <c r="AL3967" s="16">
        <v>0</v>
      </c>
    </row>
    <row r="3968" spans="1:38" x14ac:dyDescent="0.3">
      <c r="A3968" s="24" t="s">
        <v>0</v>
      </c>
      <c r="B3968" t="s">
        <v>309</v>
      </c>
      <c r="C3968" t="s">
        <v>287</v>
      </c>
      <c r="D3968">
        <v>-27.178419999999999</v>
      </c>
      <c r="E3968">
        <v>-48.406959999999998</v>
      </c>
      <c r="F3968" s="24" t="s">
        <v>2</v>
      </c>
      <c r="G3968" s="24" t="s">
        <v>3</v>
      </c>
      <c r="H3968" s="25">
        <v>42397</v>
      </c>
      <c r="I3968" s="12" t="s">
        <v>288</v>
      </c>
      <c r="J3968" s="12" t="s">
        <v>270</v>
      </c>
      <c r="K3968" s="12" t="s">
        <v>292</v>
      </c>
      <c r="L3968" s="24" t="s">
        <v>96</v>
      </c>
      <c r="M3968" s="24" t="s">
        <v>313</v>
      </c>
      <c r="N3968" t="s">
        <v>85</v>
      </c>
      <c r="O3968" s="24">
        <v>3</v>
      </c>
      <c r="P3968">
        <v>5</v>
      </c>
      <c r="Q3968">
        <v>5</v>
      </c>
      <c r="R3968">
        <v>23</v>
      </c>
      <c r="S3968" s="24">
        <v>4.5</v>
      </c>
      <c r="T3968" s="24">
        <v>8</v>
      </c>
      <c r="U3968" t="s">
        <v>197</v>
      </c>
      <c r="V3968" s="14" t="str">
        <f>VLOOKUP($U3968,look_up!$A$2:J3994,2,FALSE)</f>
        <v>Anêmona</v>
      </c>
      <c r="W3968" s="14" t="str">
        <f>VLOOKUP($U3968,look_up!$A$2:K3994,3,FALSE)</f>
        <v>Species</v>
      </c>
      <c r="X3968" s="14" t="str">
        <f>VLOOKUP($U3968,look_up!$A$2:L3994,4,FALSE)</f>
        <v>exotic_species</v>
      </c>
      <c r="Y3968" s="14" t="str">
        <f>VLOOKUP($U3968,look_up!A$2:K3994,5,FALSE)</f>
        <v>Animalia</v>
      </c>
      <c r="Z3968" s="14" t="str">
        <f>VLOOKUP($U3968,look_up!A$2:L3994,6,FALSE)</f>
        <v>Cnidaria</v>
      </c>
      <c r="AA3968" s="14" t="str">
        <f>VLOOKUP($U3968,look_up!A$2:M3994,7,FALSE)</f>
        <v>Anthozoa</v>
      </c>
      <c r="AB3968" s="14" t="str">
        <f>VLOOKUP($U3968,look_up!$A$2:P3994,8,FALSE)</f>
        <v>Scleractinia</v>
      </c>
      <c r="AC3968" s="14" t="str">
        <f>VLOOKUP($U3968,look_up!$A$2:Q3994,9,FALSE)</f>
        <v>Dendrophylliidae</v>
      </c>
      <c r="AD3968" s="14">
        <f>VLOOKUP($U3968,look_up!A$2:P3994,10,FALSE)</f>
        <v>291251</v>
      </c>
      <c r="AE3968" s="16">
        <v>0</v>
      </c>
      <c r="AF3968" s="24" t="s">
        <v>216</v>
      </c>
      <c r="AG3968">
        <v>40</v>
      </c>
      <c r="AH3968" s="16" t="s">
        <v>273</v>
      </c>
      <c r="AI3968" s="16" t="s">
        <v>234</v>
      </c>
      <c r="AJ3968" s="16" t="s">
        <v>214</v>
      </c>
      <c r="AK3968" s="16" t="s">
        <v>240</v>
      </c>
      <c r="AL3968" s="16">
        <v>0</v>
      </c>
    </row>
    <row r="3969" spans="1:38" x14ac:dyDescent="0.3">
      <c r="A3969" s="24" t="s">
        <v>0</v>
      </c>
      <c r="B3969" t="s">
        <v>310</v>
      </c>
      <c r="C3969" t="s">
        <v>289</v>
      </c>
      <c r="D3969">
        <v>-27.118390000000002</v>
      </c>
      <c r="E3969">
        <v>-48.519509999999997</v>
      </c>
      <c r="F3969" s="24" t="s">
        <v>2</v>
      </c>
      <c r="G3969" s="24" t="s">
        <v>3</v>
      </c>
      <c r="H3969" s="25">
        <v>42389</v>
      </c>
      <c r="I3969" s="12" t="s">
        <v>248</v>
      </c>
      <c r="J3969" s="12" t="s">
        <v>270</v>
      </c>
      <c r="K3969" s="12" t="s">
        <v>292</v>
      </c>
      <c r="L3969" s="24" t="s">
        <v>96</v>
      </c>
      <c r="M3969" s="24" t="s">
        <v>272</v>
      </c>
      <c r="N3969" t="s">
        <v>85</v>
      </c>
      <c r="O3969" s="24">
        <v>1</v>
      </c>
      <c r="P3969">
        <v>5</v>
      </c>
      <c r="Q3969">
        <v>5</v>
      </c>
      <c r="R3969">
        <v>28</v>
      </c>
      <c r="S3969" s="24">
        <v>2.2000000000000002</v>
      </c>
      <c r="T3969" s="24">
        <v>1.5</v>
      </c>
      <c r="U3969" t="s">
        <v>197</v>
      </c>
      <c r="V3969" s="14" t="str">
        <f>VLOOKUP($U3969,look_up!$A$2:J3995,2,FALSE)</f>
        <v>Anêmona</v>
      </c>
      <c r="W3969" s="14" t="str">
        <f>VLOOKUP($U3969,look_up!$A$2:K3995,3,FALSE)</f>
        <v>Species</v>
      </c>
      <c r="X3969" s="14" t="str">
        <f>VLOOKUP($U3969,look_up!$A$2:L3995,4,FALSE)</f>
        <v>exotic_species</v>
      </c>
      <c r="Y3969" s="14" t="str">
        <f>VLOOKUP($U3969,look_up!A$2:K3995,5,FALSE)</f>
        <v>Animalia</v>
      </c>
      <c r="Z3969" s="14" t="str">
        <f>VLOOKUP($U3969,look_up!A$2:L3995,6,FALSE)</f>
        <v>Cnidaria</v>
      </c>
      <c r="AA3969" s="14" t="str">
        <f>VLOOKUP($U3969,look_up!A$2:M3995,7,FALSE)</f>
        <v>Anthozoa</v>
      </c>
      <c r="AB3969" s="14" t="str">
        <f>VLOOKUP($U3969,look_up!$A$2:P3995,8,FALSE)</f>
        <v>Scleractinia</v>
      </c>
      <c r="AC3969" s="14" t="str">
        <f>VLOOKUP($U3969,look_up!$A$2:Q3995,9,FALSE)</f>
        <v>Dendrophylliidae</v>
      </c>
      <c r="AD3969" s="14">
        <f>VLOOKUP($U3969,look_up!A$2:P3995,10,FALSE)</f>
        <v>291251</v>
      </c>
      <c r="AE3969" s="16">
        <v>0</v>
      </c>
      <c r="AF3969" s="24" t="s">
        <v>216</v>
      </c>
      <c r="AG3969">
        <v>40</v>
      </c>
      <c r="AH3969" s="16" t="s">
        <v>273</v>
      </c>
      <c r="AI3969" s="16" t="s">
        <v>234</v>
      </c>
      <c r="AJ3969" s="16" t="s">
        <v>214</v>
      </c>
      <c r="AK3969" s="16" t="s">
        <v>240</v>
      </c>
      <c r="AL3969" s="16">
        <v>0</v>
      </c>
    </row>
    <row r="3970" spans="1:38" x14ac:dyDescent="0.3">
      <c r="A3970" s="24" t="s">
        <v>0</v>
      </c>
      <c r="B3970" t="s">
        <v>310</v>
      </c>
      <c r="C3970" t="s">
        <v>289</v>
      </c>
      <c r="D3970">
        <v>-27.118390000000002</v>
      </c>
      <c r="E3970">
        <v>-48.519509999999997</v>
      </c>
      <c r="F3970" s="24" t="s">
        <v>2</v>
      </c>
      <c r="G3970" s="24" t="s">
        <v>3</v>
      </c>
      <c r="H3970" s="25">
        <v>42389</v>
      </c>
      <c r="I3970" s="12" t="s">
        <v>248</v>
      </c>
      <c r="J3970" s="12" t="s">
        <v>270</v>
      </c>
      <c r="K3970" s="12" t="s">
        <v>292</v>
      </c>
      <c r="L3970" s="24" t="s">
        <v>96</v>
      </c>
      <c r="M3970" s="24" t="s">
        <v>272</v>
      </c>
      <c r="N3970" t="s">
        <v>85</v>
      </c>
      <c r="O3970" s="24">
        <v>2</v>
      </c>
      <c r="P3970">
        <v>5</v>
      </c>
      <c r="Q3970">
        <v>5</v>
      </c>
      <c r="R3970">
        <v>28</v>
      </c>
      <c r="S3970" s="24">
        <v>2.2000000000000002</v>
      </c>
      <c r="T3970" s="24">
        <v>1.5</v>
      </c>
      <c r="U3970" t="s">
        <v>197</v>
      </c>
      <c r="V3970" s="14" t="str">
        <f>VLOOKUP($U3970,look_up!$A$2:J3996,2,FALSE)</f>
        <v>Anêmona</v>
      </c>
      <c r="W3970" s="14" t="str">
        <f>VLOOKUP($U3970,look_up!$A$2:K3996,3,FALSE)</f>
        <v>Species</v>
      </c>
      <c r="X3970" s="14" t="str">
        <f>VLOOKUP($U3970,look_up!$A$2:L3996,4,FALSE)</f>
        <v>exotic_species</v>
      </c>
      <c r="Y3970" s="14" t="str">
        <f>VLOOKUP($U3970,look_up!A$2:K3996,5,FALSE)</f>
        <v>Animalia</v>
      </c>
      <c r="Z3970" s="14" t="str">
        <f>VLOOKUP($U3970,look_up!A$2:L3996,6,FALSE)</f>
        <v>Cnidaria</v>
      </c>
      <c r="AA3970" s="14" t="str">
        <f>VLOOKUP($U3970,look_up!A$2:M3996,7,FALSE)</f>
        <v>Anthozoa</v>
      </c>
      <c r="AB3970" s="14" t="str">
        <f>VLOOKUP($U3970,look_up!$A$2:P3996,8,FALSE)</f>
        <v>Scleractinia</v>
      </c>
      <c r="AC3970" s="14" t="str">
        <f>VLOOKUP($U3970,look_up!$A$2:Q3996,9,FALSE)</f>
        <v>Dendrophylliidae</v>
      </c>
      <c r="AD3970" s="14">
        <f>VLOOKUP($U3970,look_up!A$2:P3996,10,FALSE)</f>
        <v>291251</v>
      </c>
      <c r="AE3970" s="16">
        <v>0</v>
      </c>
      <c r="AF3970" s="24" t="s">
        <v>216</v>
      </c>
      <c r="AG3970">
        <v>40</v>
      </c>
      <c r="AH3970" s="16" t="s">
        <v>273</v>
      </c>
      <c r="AI3970" s="16" t="s">
        <v>234</v>
      </c>
      <c r="AJ3970" s="16" t="s">
        <v>214</v>
      </c>
      <c r="AK3970" s="16" t="s">
        <v>240</v>
      </c>
      <c r="AL3970" s="16">
        <v>0</v>
      </c>
    </row>
    <row r="3971" spans="1:38" x14ac:dyDescent="0.3">
      <c r="A3971" s="24" t="s">
        <v>0</v>
      </c>
      <c r="B3971" t="s">
        <v>310</v>
      </c>
      <c r="C3971" t="s">
        <v>289</v>
      </c>
      <c r="D3971">
        <v>-27.118390000000002</v>
      </c>
      <c r="E3971">
        <v>-48.519509999999997</v>
      </c>
      <c r="F3971" s="24" t="s">
        <v>2</v>
      </c>
      <c r="G3971" s="24" t="s">
        <v>3</v>
      </c>
      <c r="H3971" s="25">
        <v>42389</v>
      </c>
      <c r="I3971" s="12" t="s">
        <v>248</v>
      </c>
      <c r="J3971" s="12" t="s">
        <v>270</v>
      </c>
      <c r="K3971" s="12" t="s">
        <v>292</v>
      </c>
      <c r="L3971" s="24" t="s">
        <v>96</v>
      </c>
      <c r="M3971" s="24" t="s">
        <v>272</v>
      </c>
      <c r="N3971" t="s">
        <v>85</v>
      </c>
      <c r="O3971" s="24">
        <v>3</v>
      </c>
      <c r="P3971">
        <v>5</v>
      </c>
      <c r="Q3971">
        <v>5</v>
      </c>
      <c r="R3971">
        <v>28</v>
      </c>
      <c r="S3971" s="24">
        <v>2.2000000000000002</v>
      </c>
      <c r="T3971" s="24">
        <v>1.5</v>
      </c>
      <c r="U3971" t="s">
        <v>197</v>
      </c>
      <c r="V3971" s="14" t="str">
        <f>VLOOKUP($U3971,look_up!$A$2:J3997,2,FALSE)</f>
        <v>Anêmona</v>
      </c>
      <c r="W3971" s="14" t="str">
        <f>VLOOKUP($U3971,look_up!$A$2:K3997,3,FALSE)</f>
        <v>Species</v>
      </c>
      <c r="X3971" s="14" t="str">
        <f>VLOOKUP($U3971,look_up!$A$2:L3997,4,FALSE)</f>
        <v>exotic_species</v>
      </c>
      <c r="Y3971" s="14" t="str">
        <f>VLOOKUP($U3971,look_up!A$2:K3997,5,FALSE)</f>
        <v>Animalia</v>
      </c>
      <c r="Z3971" s="14" t="str">
        <f>VLOOKUP($U3971,look_up!A$2:L3997,6,FALSE)</f>
        <v>Cnidaria</v>
      </c>
      <c r="AA3971" s="14" t="str">
        <f>VLOOKUP($U3971,look_up!A$2:M3997,7,FALSE)</f>
        <v>Anthozoa</v>
      </c>
      <c r="AB3971" s="14" t="str">
        <f>VLOOKUP($U3971,look_up!$A$2:P3997,8,FALSE)</f>
        <v>Scleractinia</v>
      </c>
      <c r="AC3971" s="14" t="str">
        <f>VLOOKUP($U3971,look_up!$A$2:Q3997,9,FALSE)</f>
        <v>Dendrophylliidae</v>
      </c>
      <c r="AD3971" s="14">
        <f>VLOOKUP($U3971,look_up!A$2:P3997,10,FALSE)</f>
        <v>291251</v>
      </c>
      <c r="AE3971" s="16">
        <v>0</v>
      </c>
      <c r="AF3971" s="24" t="s">
        <v>216</v>
      </c>
      <c r="AG3971">
        <v>40</v>
      </c>
      <c r="AH3971" s="16" t="s">
        <v>273</v>
      </c>
      <c r="AI3971" s="16" t="s">
        <v>234</v>
      </c>
      <c r="AJ3971" s="16" t="s">
        <v>214</v>
      </c>
      <c r="AK3971" s="16" t="s">
        <v>240</v>
      </c>
      <c r="AL3971" s="16">
        <v>0</v>
      </c>
    </row>
    <row r="3972" spans="1:38" x14ac:dyDescent="0.3">
      <c r="A3972" s="24" t="s">
        <v>0</v>
      </c>
      <c r="B3972" t="s">
        <v>311</v>
      </c>
      <c r="C3972" t="s">
        <v>290</v>
      </c>
      <c r="D3972">
        <v>-27.11862</v>
      </c>
      <c r="E3972">
        <v>-48.514699999999998</v>
      </c>
      <c r="F3972" s="24" t="s">
        <v>2</v>
      </c>
      <c r="G3972" s="24" t="s">
        <v>3</v>
      </c>
      <c r="H3972" s="25">
        <v>42389</v>
      </c>
      <c r="I3972" s="12" t="s">
        <v>248</v>
      </c>
      <c r="J3972" s="12" t="s">
        <v>270</v>
      </c>
      <c r="K3972" s="12" t="s">
        <v>292</v>
      </c>
      <c r="L3972" s="24" t="s">
        <v>96</v>
      </c>
      <c r="M3972" s="24" t="s">
        <v>272</v>
      </c>
      <c r="N3972" t="s">
        <v>85</v>
      </c>
      <c r="O3972" s="24">
        <v>1</v>
      </c>
      <c r="P3972">
        <v>5</v>
      </c>
      <c r="Q3972">
        <v>5</v>
      </c>
      <c r="R3972">
        <v>28</v>
      </c>
      <c r="S3972" s="24">
        <v>2.2000000000000002</v>
      </c>
      <c r="T3972" s="24">
        <v>2</v>
      </c>
      <c r="U3972" t="s">
        <v>197</v>
      </c>
      <c r="V3972" s="14" t="str">
        <f>VLOOKUP($U3972,look_up!$A$2:J3998,2,FALSE)</f>
        <v>Anêmona</v>
      </c>
      <c r="W3972" s="14" t="str">
        <f>VLOOKUP($U3972,look_up!$A$2:K3998,3,FALSE)</f>
        <v>Species</v>
      </c>
      <c r="X3972" s="14" t="str">
        <f>VLOOKUP($U3972,look_up!$A$2:L3998,4,FALSE)</f>
        <v>exotic_species</v>
      </c>
      <c r="Y3972" s="14" t="str">
        <f>VLOOKUP($U3972,look_up!A$2:K3998,5,FALSE)</f>
        <v>Animalia</v>
      </c>
      <c r="Z3972" s="14" t="str">
        <f>VLOOKUP($U3972,look_up!A$2:L3998,6,FALSE)</f>
        <v>Cnidaria</v>
      </c>
      <c r="AA3972" s="14" t="str">
        <f>VLOOKUP($U3972,look_up!A$2:M3998,7,FALSE)</f>
        <v>Anthozoa</v>
      </c>
      <c r="AB3972" s="14" t="str">
        <f>VLOOKUP($U3972,look_up!$A$2:P3998,8,FALSE)</f>
        <v>Scleractinia</v>
      </c>
      <c r="AC3972" s="14" t="str">
        <f>VLOOKUP($U3972,look_up!$A$2:Q3998,9,FALSE)</f>
        <v>Dendrophylliidae</v>
      </c>
      <c r="AD3972" s="14">
        <f>VLOOKUP($U3972,look_up!A$2:P3998,10,FALSE)</f>
        <v>291251</v>
      </c>
      <c r="AE3972" s="16">
        <v>0</v>
      </c>
      <c r="AF3972" s="24" t="s">
        <v>216</v>
      </c>
      <c r="AG3972">
        <v>40</v>
      </c>
      <c r="AH3972" s="16" t="s">
        <v>273</v>
      </c>
      <c r="AI3972" s="16" t="s">
        <v>234</v>
      </c>
      <c r="AJ3972" s="16" t="s">
        <v>214</v>
      </c>
      <c r="AK3972" s="16" t="s">
        <v>240</v>
      </c>
      <c r="AL3972" s="16">
        <v>0</v>
      </c>
    </row>
    <row r="3973" spans="1:38" x14ac:dyDescent="0.3">
      <c r="A3973" s="24" t="s">
        <v>0</v>
      </c>
      <c r="B3973" t="s">
        <v>311</v>
      </c>
      <c r="C3973" t="s">
        <v>290</v>
      </c>
      <c r="D3973">
        <v>-27.11862</v>
      </c>
      <c r="E3973">
        <v>-48.514699999999998</v>
      </c>
      <c r="F3973" s="24" t="s">
        <v>2</v>
      </c>
      <c r="G3973" s="24" t="s">
        <v>3</v>
      </c>
      <c r="H3973" s="25">
        <v>42389</v>
      </c>
      <c r="I3973" s="12" t="s">
        <v>248</v>
      </c>
      <c r="J3973" s="12" t="s">
        <v>270</v>
      </c>
      <c r="K3973" s="12" t="s">
        <v>292</v>
      </c>
      <c r="L3973" s="24" t="s">
        <v>96</v>
      </c>
      <c r="M3973" s="24" t="s">
        <v>272</v>
      </c>
      <c r="N3973" t="s">
        <v>85</v>
      </c>
      <c r="O3973" s="24">
        <v>2</v>
      </c>
      <c r="P3973">
        <v>5</v>
      </c>
      <c r="Q3973">
        <v>5</v>
      </c>
      <c r="R3973">
        <v>28</v>
      </c>
      <c r="S3973" s="24">
        <v>2.2000000000000002</v>
      </c>
      <c r="T3973" s="24">
        <v>2</v>
      </c>
      <c r="U3973" t="s">
        <v>197</v>
      </c>
      <c r="V3973" s="14" t="str">
        <f>VLOOKUP($U3973,look_up!$A$2:J3999,2,FALSE)</f>
        <v>Anêmona</v>
      </c>
      <c r="W3973" s="14" t="str">
        <f>VLOOKUP($U3973,look_up!$A$2:K3999,3,FALSE)</f>
        <v>Species</v>
      </c>
      <c r="X3973" s="14" t="str">
        <f>VLOOKUP($U3973,look_up!$A$2:L3999,4,FALSE)</f>
        <v>exotic_species</v>
      </c>
      <c r="Y3973" s="14" t="str">
        <f>VLOOKUP($U3973,look_up!A$2:K3999,5,FALSE)</f>
        <v>Animalia</v>
      </c>
      <c r="Z3973" s="14" t="str">
        <f>VLOOKUP($U3973,look_up!A$2:L3999,6,FALSE)</f>
        <v>Cnidaria</v>
      </c>
      <c r="AA3973" s="14" t="str">
        <f>VLOOKUP($U3973,look_up!A$2:M3999,7,FALSE)</f>
        <v>Anthozoa</v>
      </c>
      <c r="AB3973" s="14" t="str">
        <f>VLOOKUP($U3973,look_up!$A$2:P3999,8,FALSE)</f>
        <v>Scleractinia</v>
      </c>
      <c r="AC3973" s="14" t="str">
        <f>VLOOKUP($U3973,look_up!$A$2:Q3999,9,FALSE)</f>
        <v>Dendrophylliidae</v>
      </c>
      <c r="AD3973" s="14">
        <f>VLOOKUP($U3973,look_up!A$2:P3999,10,FALSE)</f>
        <v>291251</v>
      </c>
      <c r="AE3973" s="16">
        <v>0</v>
      </c>
      <c r="AF3973" s="24" t="s">
        <v>216</v>
      </c>
      <c r="AG3973">
        <v>40</v>
      </c>
      <c r="AH3973" s="16" t="s">
        <v>273</v>
      </c>
      <c r="AI3973" s="16" t="s">
        <v>234</v>
      </c>
      <c r="AJ3973" s="16" t="s">
        <v>214</v>
      </c>
      <c r="AK3973" s="16" t="s">
        <v>240</v>
      </c>
      <c r="AL3973" s="16">
        <v>0</v>
      </c>
    </row>
    <row r="3974" spans="1:38" x14ac:dyDescent="0.3">
      <c r="A3974" s="24" t="s">
        <v>0</v>
      </c>
      <c r="B3974" t="s">
        <v>311</v>
      </c>
      <c r="C3974" t="s">
        <v>290</v>
      </c>
      <c r="D3974">
        <v>-27.11862</v>
      </c>
      <c r="E3974">
        <v>-48.514699999999998</v>
      </c>
      <c r="F3974" s="24" t="s">
        <v>2</v>
      </c>
      <c r="G3974" s="24" t="s">
        <v>3</v>
      </c>
      <c r="H3974" s="25">
        <v>42389</v>
      </c>
      <c r="I3974" s="12" t="s">
        <v>248</v>
      </c>
      <c r="J3974" s="12" t="s">
        <v>270</v>
      </c>
      <c r="K3974" s="12" t="s">
        <v>292</v>
      </c>
      <c r="L3974" s="24" t="s">
        <v>96</v>
      </c>
      <c r="M3974" s="24" t="s">
        <v>272</v>
      </c>
      <c r="N3974" t="s">
        <v>85</v>
      </c>
      <c r="O3974" s="24">
        <v>3</v>
      </c>
      <c r="P3974">
        <v>5</v>
      </c>
      <c r="Q3974">
        <v>5</v>
      </c>
      <c r="R3974">
        <v>28</v>
      </c>
      <c r="S3974" s="24">
        <v>2.2000000000000002</v>
      </c>
      <c r="T3974" s="24">
        <v>2</v>
      </c>
      <c r="U3974" t="s">
        <v>197</v>
      </c>
      <c r="V3974" s="14" t="str">
        <f>VLOOKUP($U3974,look_up!$A$2:J4000,2,FALSE)</f>
        <v>Anêmona</v>
      </c>
      <c r="W3974" s="14" t="str">
        <f>VLOOKUP($U3974,look_up!$A$2:K4000,3,FALSE)</f>
        <v>Species</v>
      </c>
      <c r="X3974" s="14" t="str">
        <f>VLOOKUP($U3974,look_up!$A$2:L4000,4,FALSE)</f>
        <v>exotic_species</v>
      </c>
      <c r="Y3974" s="14" t="str">
        <f>VLOOKUP($U3974,look_up!A$2:K4000,5,FALSE)</f>
        <v>Animalia</v>
      </c>
      <c r="Z3974" s="14" t="str">
        <f>VLOOKUP($U3974,look_up!A$2:L4000,6,FALSE)</f>
        <v>Cnidaria</v>
      </c>
      <c r="AA3974" s="14" t="str">
        <f>VLOOKUP($U3974,look_up!A$2:M4000,7,FALSE)</f>
        <v>Anthozoa</v>
      </c>
      <c r="AB3974" s="14" t="str">
        <f>VLOOKUP($U3974,look_up!$A$2:P4000,8,FALSE)</f>
        <v>Scleractinia</v>
      </c>
      <c r="AC3974" s="14" t="str">
        <f>VLOOKUP($U3974,look_up!$A$2:Q4000,9,FALSE)</f>
        <v>Dendrophylliidae</v>
      </c>
      <c r="AD3974" s="14">
        <f>VLOOKUP($U3974,look_up!A$2:P4000,10,FALSE)</f>
        <v>291251</v>
      </c>
      <c r="AE3974" s="16">
        <v>0</v>
      </c>
      <c r="AF3974" s="24" t="s">
        <v>216</v>
      </c>
      <c r="AG3974">
        <v>40</v>
      </c>
      <c r="AH3974" s="16" t="s">
        <v>273</v>
      </c>
      <c r="AI3974" s="16" t="s">
        <v>234</v>
      </c>
      <c r="AJ3974" s="16" t="s">
        <v>214</v>
      </c>
      <c r="AK3974" s="16" t="s">
        <v>240</v>
      </c>
      <c r="AL3974" s="16">
        <v>0</v>
      </c>
    </row>
    <row r="3975" spans="1:38" x14ac:dyDescent="0.3">
      <c r="A3975" s="24" t="s">
        <v>0</v>
      </c>
      <c r="B3975" t="s">
        <v>306</v>
      </c>
      <c r="C3975" t="s">
        <v>268</v>
      </c>
      <c r="D3975">
        <v>-27.609590000000001</v>
      </c>
      <c r="E3975">
        <v>-48.387419999999999</v>
      </c>
      <c r="F3975" s="24" t="s">
        <v>2</v>
      </c>
      <c r="G3975" s="24" t="s">
        <v>3</v>
      </c>
      <c r="H3975" s="25">
        <v>42033</v>
      </c>
      <c r="I3975" s="12" t="s">
        <v>269</v>
      </c>
      <c r="J3975" s="12" t="s">
        <v>270</v>
      </c>
      <c r="K3975" s="12" t="s">
        <v>271</v>
      </c>
      <c r="L3975" s="24" t="s">
        <v>96</v>
      </c>
      <c r="M3975" s="24" t="s">
        <v>272</v>
      </c>
      <c r="N3975" t="s">
        <v>85</v>
      </c>
      <c r="O3975" s="24">
        <v>1</v>
      </c>
      <c r="P3975">
        <v>5</v>
      </c>
      <c r="Q3975">
        <v>5</v>
      </c>
      <c r="R3975">
        <v>19</v>
      </c>
      <c r="S3975" s="24">
        <v>5</v>
      </c>
      <c r="T3975" s="24">
        <v>5.2</v>
      </c>
      <c r="U3975" t="s">
        <v>198</v>
      </c>
      <c r="V3975" s="14" t="str">
        <f>VLOOKUP($U3975,look_up!$A$2:J4001,2,FALSE)</f>
        <v>Ascidia</v>
      </c>
      <c r="W3975" s="14" t="str">
        <f>VLOOKUP($U3975,look_up!$A$2:K4001,3,FALSE)</f>
        <v>Species</v>
      </c>
      <c r="X3975" s="14" t="str">
        <f>VLOOKUP($U3975,look_up!$A$2:L4001,4,FALSE)</f>
        <v>exotic_species</v>
      </c>
      <c r="Y3975" s="14" t="str">
        <f>VLOOKUP($U3975,look_up!A$2:K4001,5,FALSE)</f>
        <v>Animalia</v>
      </c>
      <c r="Z3975" s="14" t="str">
        <f>VLOOKUP($U3975,look_up!A$2:L4001,6,FALSE)</f>
        <v>Chordata</v>
      </c>
      <c r="AA3975" s="14" t="str">
        <f>VLOOKUP($U3975,look_up!A$2:M4001,7,FALSE)</f>
        <v>Ascidiacea</v>
      </c>
      <c r="AB3975" s="14" t="str">
        <f>VLOOKUP($U3975,look_up!$A$2:P4001,8,FALSE)</f>
        <v>Stolidobranchia</v>
      </c>
      <c r="AC3975" s="14" t="str">
        <f>VLOOKUP($U3975,look_up!$A$2:Q4001,9,FALSE)</f>
        <v>Styellidae</v>
      </c>
      <c r="AD3975" s="14">
        <f>VLOOKUP($U3975,look_up!A$2:P4001,10,FALSE)</f>
        <v>103936</v>
      </c>
      <c r="AE3975" s="16">
        <v>0</v>
      </c>
      <c r="AF3975" s="24" t="s">
        <v>216</v>
      </c>
      <c r="AG3975">
        <v>40</v>
      </c>
      <c r="AH3975" s="16" t="s">
        <v>273</v>
      </c>
      <c r="AI3975" s="16" t="s">
        <v>234</v>
      </c>
      <c r="AJ3975" s="16" t="s">
        <v>214</v>
      </c>
      <c r="AK3975" s="16" t="s">
        <v>241</v>
      </c>
      <c r="AL3975" s="16">
        <v>0</v>
      </c>
    </row>
    <row r="3976" spans="1:38" x14ac:dyDescent="0.3">
      <c r="A3976" s="24" t="s">
        <v>0</v>
      </c>
      <c r="B3976" t="s">
        <v>306</v>
      </c>
      <c r="C3976" t="s">
        <v>268</v>
      </c>
      <c r="D3976">
        <v>-27.609590000000001</v>
      </c>
      <c r="E3976">
        <v>-48.387419999999999</v>
      </c>
      <c r="F3976" s="24" t="s">
        <v>2</v>
      </c>
      <c r="G3976" s="24" t="s">
        <v>3</v>
      </c>
      <c r="H3976" s="25">
        <v>42033</v>
      </c>
      <c r="I3976" s="12" t="s">
        <v>269</v>
      </c>
      <c r="J3976" s="12" t="s">
        <v>270</v>
      </c>
      <c r="K3976" s="12" t="s">
        <v>271</v>
      </c>
      <c r="L3976" s="24" t="s">
        <v>96</v>
      </c>
      <c r="M3976" s="24" t="s">
        <v>272</v>
      </c>
      <c r="N3976" t="s">
        <v>85</v>
      </c>
      <c r="O3976" s="24">
        <v>2</v>
      </c>
      <c r="P3976">
        <v>5</v>
      </c>
      <c r="Q3976">
        <v>5</v>
      </c>
      <c r="R3976">
        <v>19</v>
      </c>
      <c r="S3976" s="24">
        <v>5</v>
      </c>
      <c r="T3976" s="24">
        <v>5.2</v>
      </c>
      <c r="U3976" t="s">
        <v>198</v>
      </c>
      <c r="V3976" s="14" t="str">
        <f>VLOOKUP($U3976,look_up!$A$2:J4002,2,FALSE)</f>
        <v>Ascidia</v>
      </c>
      <c r="W3976" s="14" t="str">
        <f>VLOOKUP($U3976,look_up!$A$2:K4002,3,FALSE)</f>
        <v>Species</v>
      </c>
      <c r="X3976" s="14" t="str">
        <f>VLOOKUP($U3976,look_up!$A$2:L4002,4,FALSE)</f>
        <v>exotic_species</v>
      </c>
      <c r="Y3976" s="14" t="str">
        <f>VLOOKUP($U3976,look_up!A$2:K4002,5,FALSE)</f>
        <v>Animalia</v>
      </c>
      <c r="Z3976" s="14" t="str">
        <f>VLOOKUP($U3976,look_up!A$2:L4002,6,FALSE)</f>
        <v>Chordata</v>
      </c>
      <c r="AA3976" s="14" t="str">
        <f>VLOOKUP($U3976,look_up!A$2:M4002,7,FALSE)</f>
        <v>Ascidiacea</v>
      </c>
      <c r="AB3976" s="14" t="str">
        <f>VLOOKUP($U3976,look_up!$A$2:P4002,8,FALSE)</f>
        <v>Stolidobranchia</v>
      </c>
      <c r="AC3976" s="14" t="str">
        <f>VLOOKUP($U3976,look_up!$A$2:Q4002,9,FALSE)</f>
        <v>Styellidae</v>
      </c>
      <c r="AD3976" s="14">
        <f>VLOOKUP($U3976,look_up!A$2:P4002,10,FALSE)</f>
        <v>103936</v>
      </c>
      <c r="AE3976" s="16">
        <v>0</v>
      </c>
      <c r="AF3976" s="24" t="s">
        <v>216</v>
      </c>
      <c r="AG3976">
        <v>40</v>
      </c>
      <c r="AH3976" s="16" t="s">
        <v>273</v>
      </c>
      <c r="AI3976" s="16" t="s">
        <v>234</v>
      </c>
      <c r="AJ3976" s="16" t="s">
        <v>214</v>
      </c>
      <c r="AK3976" s="16" t="s">
        <v>241</v>
      </c>
      <c r="AL3976" s="16">
        <v>0</v>
      </c>
    </row>
    <row r="3977" spans="1:38" x14ac:dyDescent="0.3">
      <c r="A3977" s="24" t="s">
        <v>0</v>
      </c>
      <c r="B3977" t="s">
        <v>306</v>
      </c>
      <c r="C3977" t="s">
        <v>268</v>
      </c>
      <c r="D3977">
        <v>-27.609590000000001</v>
      </c>
      <c r="E3977">
        <v>-48.387419999999999</v>
      </c>
      <c r="F3977" s="24" t="s">
        <v>2</v>
      </c>
      <c r="G3977" s="24" t="s">
        <v>3</v>
      </c>
      <c r="H3977" s="25">
        <v>42033</v>
      </c>
      <c r="I3977" s="12" t="s">
        <v>269</v>
      </c>
      <c r="J3977" s="12" t="s">
        <v>270</v>
      </c>
      <c r="K3977" s="12" t="s">
        <v>271</v>
      </c>
      <c r="L3977" s="24" t="s">
        <v>96</v>
      </c>
      <c r="M3977" s="24" t="s">
        <v>272</v>
      </c>
      <c r="N3977" t="s">
        <v>85</v>
      </c>
      <c r="O3977" s="24">
        <v>3</v>
      </c>
      <c r="P3977">
        <v>5</v>
      </c>
      <c r="Q3977">
        <v>5</v>
      </c>
      <c r="R3977">
        <v>19</v>
      </c>
      <c r="S3977" s="24">
        <v>5</v>
      </c>
      <c r="T3977" s="24">
        <v>5.2</v>
      </c>
      <c r="U3977" t="s">
        <v>198</v>
      </c>
      <c r="V3977" s="14" t="str">
        <f>VLOOKUP($U3977,look_up!$A$2:J4003,2,FALSE)</f>
        <v>Ascidia</v>
      </c>
      <c r="W3977" s="14" t="str">
        <f>VLOOKUP($U3977,look_up!$A$2:K4003,3,FALSE)</f>
        <v>Species</v>
      </c>
      <c r="X3977" s="14" t="str">
        <f>VLOOKUP($U3977,look_up!$A$2:L4003,4,FALSE)</f>
        <v>exotic_species</v>
      </c>
      <c r="Y3977" s="14" t="str">
        <f>VLOOKUP($U3977,look_up!A$2:K4003,5,FALSE)</f>
        <v>Animalia</v>
      </c>
      <c r="Z3977" s="14" t="str">
        <f>VLOOKUP($U3977,look_up!A$2:L4003,6,FALSE)</f>
        <v>Chordata</v>
      </c>
      <c r="AA3977" s="14" t="str">
        <f>VLOOKUP($U3977,look_up!A$2:M4003,7,FALSE)</f>
        <v>Ascidiacea</v>
      </c>
      <c r="AB3977" s="14" t="str">
        <f>VLOOKUP($U3977,look_up!$A$2:P4003,8,FALSE)</f>
        <v>Stolidobranchia</v>
      </c>
      <c r="AC3977" s="14" t="str">
        <f>VLOOKUP($U3977,look_up!$A$2:Q4003,9,FALSE)</f>
        <v>Styellidae</v>
      </c>
      <c r="AD3977" s="14">
        <f>VLOOKUP($U3977,look_up!A$2:P4003,10,FALSE)</f>
        <v>103936</v>
      </c>
      <c r="AE3977" s="16">
        <v>0</v>
      </c>
      <c r="AF3977" s="24" t="s">
        <v>216</v>
      </c>
      <c r="AG3977">
        <v>40</v>
      </c>
      <c r="AH3977" s="16" t="s">
        <v>273</v>
      </c>
      <c r="AI3977" s="16" t="s">
        <v>234</v>
      </c>
      <c r="AJ3977" s="16" t="s">
        <v>214</v>
      </c>
      <c r="AK3977" s="16" t="s">
        <v>241</v>
      </c>
      <c r="AL3977" s="16">
        <v>0</v>
      </c>
    </row>
    <row r="3978" spans="1:38" x14ac:dyDescent="0.3">
      <c r="A3978" s="24" t="s">
        <v>0</v>
      </c>
      <c r="B3978" t="s">
        <v>307</v>
      </c>
      <c r="C3978" t="s">
        <v>274</v>
      </c>
      <c r="D3978">
        <v>-27.488160000000001</v>
      </c>
      <c r="E3978">
        <v>-48.365229999999997</v>
      </c>
      <c r="F3978" s="24" t="s">
        <v>2</v>
      </c>
      <c r="G3978" s="24" t="s">
        <v>3</v>
      </c>
      <c r="H3978" s="25">
        <v>42038</v>
      </c>
      <c r="I3978" s="12" t="s">
        <v>100</v>
      </c>
      <c r="J3978" s="12" t="s">
        <v>245</v>
      </c>
      <c r="K3978" s="12" t="s">
        <v>271</v>
      </c>
      <c r="L3978" s="24" t="s">
        <v>96</v>
      </c>
      <c r="M3978" s="24" t="s">
        <v>272</v>
      </c>
      <c r="N3978" t="s">
        <v>85</v>
      </c>
      <c r="O3978" s="24">
        <v>1</v>
      </c>
      <c r="P3978">
        <v>5</v>
      </c>
      <c r="Q3978">
        <v>5</v>
      </c>
      <c r="R3978">
        <v>23</v>
      </c>
      <c r="S3978" s="24">
        <v>4.8</v>
      </c>
      <c r="T3978" s="24">
        <v>2.4</v>
      </c>
      <c r="U3978" t="s">
        <v>198</v>
      </c>
      <c r="V3978" s="14" t="str">
        <f>VLOOKUP($U3978,look_up!$A$2:J4004,2,FALSE)</f>
        <v>Ascidia</v>
      </c>
      <c r="W3978" s="14" t="str">
        <f>VLOOKUP($U3978,look_up!$A$2:K4004,3,FALSE)</f>
        <v>Species</v>
      </c>
      <c r="X3978" s="14" t="str">
        <f>VLOOKUP($U3978,look_up!$A$2:L4004,4,FALSE)</f>
        <v>exotic_species</v>
      </c>
      <c r="Y3978" s="14" t="str">
        <f>VLOOKUP($U3978,look_up!A$2:K4004,5,FALSE)</f>
        <v>Animalia</v>
      </c>
      <c r="Z3978" s="14" t="str">
        <f>VLOOKUP($U3978,look_up!A$2:L4004,6,FALSE)</f>
        <v>Chordata</v>
      </c>
      <c r="AA3978" s="14" t="str">
        <f>VLOOKUP($U3978,look_up!A$2:M4004,7,FALSE)</f>
        <v>Ascidiacea</v>
      </c>
      <c r="AB3978" s="14" t="str">
        <f>VLOOKUP($U3978,look_up!$A$2:P4004,8,FALSE)</f>
        <v>Stolidobranchia</v>
      </c>
      <c r="AC3978" s="14" t="str">
        <f>VLOOKUP($U3978,look_up!$A$2:Q4004,9,FALSE)</f>
        <v>Styellidae</v>
      </c>
      <c r="AD3978" s="14">
        <f>VLOOKUP($U3978,look_up!A$2:P4004,10,FALSE)</f>
        <v>103936</v>
      </c>
      <c r="AE3978" s="16">
        <v>0</v>
      </c>
      <c r="AF3978" s="24" t="s">
        <v>216</v>
      </c>
      <c r="AG3978">
        <v>40</v>
      </c>
      <c r="AH3978" s="16" t="s">
        <v>273</v>
      </c>
      <c r="AI3978" s="16" t="s">
        <v>234</v>
      </c>
      <c r="AJ3978" s="16" t="s">
        <v>214</v>
      </c>
      <c r="AK3978" s="16" t="s">
        <v>241</v>
      </c>
      <c r="AL3978" s="16">
        <v>0</v>
      </c>
    </row>
    <row r="3979" spans="1:38" x14ac:dyDescent="0.3">
      <c r="A3979" s="24" t="s">
        <v>0</v>
      </c>
      <c r="B3979" t="s">
        <v>307</v>
      </c>
      <c r="C3979" t="s">
        <v>274</v>
      </c>
      <c r="D3979">
        <v>-27.488160000000001</v>
      </c>
      <c r="E3979">
        <v>-48.365229999999997</v>
      </c>
      <c r="F3979" s="24" t="s">
        <v>2</v>
      </c>
      <c r="G3979" s="24" t="s">
        <v>3</v>
      </c>
      <c r="H3979" s="25">
        <v>42038</v>
      </c>
      <c r="I3979" s="12" t="s">
        <v>100</v>
      </c>
      <c r="J3979" s="12" t="s">
        <v>245</v>
      </c>
      <c r="K3979" s="12" t="s">
        <v>271</v>
      </c>
      <c r="L3979" s="24" t="s">
        <v>96</v>
      </c>
      <c r="M3979" s="24" t="s">
        <v>272</v>
      </c>
      <c r="N3979" t="s">
        <v>85</v>
      </c>
      <c r="O3979" s="24">
        <v>2</v>
      </c>
      <c r="P3979">
        <v>5</v>
      </c>
      <c r="Q3979">
        <v>5</v>
      </c>
      <c r="R3979">
        <v>23</v>
      </c>
      <c r="S3979" s="24">
        <v>4.8</v>
      </c>
      <c r="T3979" s="24">
        <v>2.4</v>
      </c>
      <c r="U3979" t="s">
        <v>198</v>
      </c>
      <c r="V3979" s="14" t="str">
        <f>VLOOKUP($U3979,look_up!$A$2:J4005,2,FALSE)</f>
        <v>Ascidia</v>
      </c>
      <c r="W3979" s="14" t="str">
        <f>VLOOKUP($U3979,look_up!$A$2:K4005,3,FALSE)</f>
        <v>Species</v>
      </c>
      <c r="X3979" s="14" t="str">
        <f>VLOOKUP($U3979,look_up!$A$2:L4005,4,FALSE)</f>
        <v>exotic_species</v>
      </c>
      <c r="Y3979" s="14" t="str">
        <f>VLOOKUP($U3979,look_up!A$2:K4005,5,FALSE)</f>
        <v>Animalia</v>
      </c>
      <c r="Z3979" s="14" t="str">
        <f>VLOOKUP($U3979,look_up!A$2:L4005,6,FALSE)</f>
        <v>Chordata</v>
      </c>
      <c r="AA3979" s="14" t="str">
        <f>VLOOKUP($U3979,look_up!A$2:M4005,7,FALSE)</f>
        <v>Ascidiacea</v>
      </c>
      <c r="AB3979" s="14" t="str">
        <f>VLOOKUP($U3979,look_up!$A$2:P4005,8,FALSE)</f>
        <v>Stolidobranchia</v>
      </c>
      <c r="AC3979" s="14" t="str">
        <f>VLOOKUP($U3979,look_up!$A$2:Q4005,9,FALSE)</f>
        <v>Styellidae</v>
      </c>
      <c r="AD3979" s="14">
        <f>VLOOKUP($U3979,look_up!A$2:P4005,10,FALSE)</f>
        <v>103936</v>
      </c>
      <c r="AE3979" s="16">
        <v>0</v>
      </c>
      <c r="AF3979" s="24" t="s">
        <v>216</v>
      </c>
      <c r="AG3979">
        <v>40</v>
      </c>
      <c r="AH3979" s="16" t="s">
        <v>273</v>
      </c>
      <c r="AI3979" s="16" t="s">
        <v>234</v>
      </c>
      <c r="AJ3979" s="16" t="s">
        <v>214</v>
      </c>
      <c r="AK3979" s="16" t="s">
        <v>241</v>
      </c>
      <c r="AL3979" s="16">
        <v>0</v>
      </c>
    </row>
    <row r="3980" spans="1:38" x14ac:dyDescent="0.3">
      <c r="A3980" s="24" t="s">
        <v>0</v>
      </c>
      <c r="B3980" t="s">
        <v>307</v>
      </c>
      <c r="C3980" t="s">
        <v>274</v>
      </c>
      <c r="D3980">
        <v>-27.488160000000001</v>
      </c>
      <c r="E3980">
        <v>-48.365229999999997</v>
      </c>
      <c r="F3980" s="24" t="s">
        <v>2</v>
      </c>
      <c r="G3980" s="24" t="s">
        <v>3</v>
      </c>
      <c r="H3980" s="25">
        <v>42038</v>
      </c>
      <c r="I3980" s="12" t="s">
        <v>100</v>
      </c>
      <c r="J3980" s="12" t="s">
        <v>245</v>
      </c>
      <c r="K3980" s="12" t="s">
        <v>271</v>
      </c>
      <c r="L3980" s="24" t="s">
        <v>96</v>
      </c>
      <c r="M3980" s="24" t="s">
        <v>272</v>
      </c>
      <c r="N3980" t="s">
        <v>85</v>
      </c>
      <c r="O3980" s="24">
        <v>3</v>
      </c>
      <c r="P3980">
        <v>5</v>
      </c>
      <c r="Q3980">
        <v>5</v>
      </c>
      <c r="R3980">
        <v>23</v>
      </c>
      <c r="S3980" s="24">
        <v>4.8</v>
      </c>
      <c r="T3980" s="24">
        <v>2.4</v>
      </c>
      <c r="U3980" t="s">
        <v>198</v>
      </c>
      <c r="V3980" s="14" t="str">
        <f>VLOOKUP($U3980,look_up!$A$2:J4006,2,FALSE)</f>
        <v>Ascidia</v>
      </c>
      <c r="W3980" s="14" t="str">
        <f>VLOOKUP($U3980,look_up!$A$2:K4006,3,FALSE)</f>
        <v>Species</v>
      </c>
      <c r="X3980" s="14" t="str">
        <f>VLOOKUP($U3980,look_up!$A$2:L4006,4,FALSE)</f>
        <v>exotic_species</v>
      </c>
      <c r="Y3980" s="14" t="str">
        <f>VLOOKUP($U3980,look_up!A$2:K4006,5,FALSE)</f>
        <v>Animalia</v>
      </c>
      <c r="Z3980" s="14" t="str">
        <f>VLOOKUP($U3980,look_up!A$2:L4006,6,FALSE)</f>
        <v>Chordata</v>
      </c>
      <c r="AA3980" s="14" t="str">
        <f>VLOOKUP($U3980,look_up!A$2:M4006,7,FALSE)</f>
        <v>Ascidiacea</v>
      </c>
      <c r="AB3980" s="14" t="str">
        <f>VLOOKUP($U3980,look_up!$A$2:P4006,8,FALSE)</f>
        <v>Stolidobranchia</v>
      </c>
      <c r="AC3980" s="14" t="str">
        <f>VLOOKUP($U3980,look_up!$A$2:Q4006,9,FALSE)</f>
        <v>Styellidae</v>
      </c>
      <c r="AD3980" s="14">
        <f>VLOOKUP($U3980,look_up!A$2:P4006,10,FALSE)</f>
        <v>103936</v>
      </c>
      <c r="AE3980" s="16">
        <v>1</v>
      </c>
      <c r="AF3980" s="24" t="s">
        <v>216</v>
      </c>
      <c r="AG3980">
        <v>40</v>
      </c>
      <c r="AH3980" s="16" t="s">
        <v>273</v>
      </c>
      <c r="AI3980" s="16" t="s">
        <v>234</v>
      </c>
      <c r="AJ3980" s="16" t="s">
        <v>214</v>
      </c>
      <c r="AK3980" s="16" t="s">
        <v>241</v>
      </c>
      <c r="AL3980" s="16">
        <v>1</v>
      </c>
    </row>
    <row r="3981" spans="1:38" x14ac:dyDescent="0.3">
      <c r="A3981" s="24" t="s">
        <v>0</v>
      </c>
      <c r="B3981" t="s">
        <v>307</v>
      </c>
      <c r="C3981" t="s">
        <v>274</v>
      </c>
      <c r="D3981">
        <v>-27.488160000000001</v>
      </c>
      <c r="E3981">
        <v>-48.365229999999997</v>
      </c>
      <c r="F3981" s="24" t="s">
        <v>2</v>
      </c>
      <c r="G3981" s="24" t="s">
        <v>3</v>
      </c>
      <c r="H3981" s="25">
        <v>42038</v>
      </c>
      <c r="I3981" s="12" t="s">
        <v>100</v>
      </c>
      <c r="J3981" s="12" t="s">
        <v>245</v>
      </c>
      <c r="K3981" s="12" t="s">
        <v>271</v>
      </c>
      <c r="L3981" s="24" t="s">
        <v>96</v>
      </c>
      <c r="M3981" s="24" t="s">
        <v>272</v>
      </c>
      <c r="N3981" t="s">
        <v>85</v>
      </c>
      <c r="O3981" s="24">
        <v>2</v>
      </c>
      <c r="P3981">
        <v>10</v>
      </c>
      <c r="Q3981">
        <v>10</v>
      </c>
      <c r="R3981">
        <v>19</v>
      </c>
      <c r="S3981" s="24">
        <v>4.8</v>
      </c>
      <c r="T3981" s="24">
        <v>2.4</v>
      </c>
      <c r="U3981" t="s">
        <v>198</v>
      </c>
      <c r="V3981" s="14" t="str">
        <f>VLOOKUP($U3981,look_up!$A$2:J4007,2,FALSE)</f>
        <v>Ascidia</v>
      </c>
      <c r="W3981" s="14" t="str">
        <f>VLOOKUP($U3981,look_up!$A$2:K4007,3,FALSE)</f>
        <v>Species</v>
      </c>
      <c r="X3981" s="14" t="str">
        <f>VLOOKUP($U3981,look_up!$A$2:L4007,4,FALSE)</f>
        <v>exotic_species</v>
      </c>
      <c r="Y3981" s="14" t="str">
        <f>VLOOKUP($U3981,look_up!A$2:K4007,5,FALSE)</f>
        <v>Animalia</v>
      </c>
      <c r="Z3981" s="14" t="str">
        <f>VLOOKUP($U3981,look_up!A$2:L4007,6,FALSE)</f>
        <v>Chordata</v>
      </c>
      <c r="AA3981" s="14" t="str">
        <f>VLOOKUP($U3981,look_up!A$2:M4007,7,FALSE)</f>
        <v>Ascidiacea</v>
      </c>
      <c r="AB3981" s="14" t="str">
        <f>VLOOKUP($U3981,look_up!$A$2:P4007,8,FALSE)</f>
        <v>Stolidobranchia</v>
      </c>
      <c r="AC3981" s="14" t="str">
        <f>VLOOKUP($U3981,look_up!$A$2:Q4007,9,FALSE)</f>
        <v>Styellidae</v>
      </c>
      <c r="AD3981" s="14">
        <f>VLOOKUP($U3981,look_up!A$2:P4007,10,FALSE)</f>
        <v>103936</v>
      </c>
      <c r="AE3981" s="16">
        <v>0</v>
      </c>
      <c r="AF3981" s="24" t="s">
        <v>216</v>
      </c>
      <c r="AG3981">
        <v>40</v>
      </c>
      <c r="AH3981" s="16" t="s">
        <v>273</v>
      </c>
      <c r="AI3981" s="16" t="s">
        <v>234</v>
      </c>
      <c r="AJ3981" s="16" t="s">
        <v>214</v>
      </c>
      <c r="AK3981" s="16" t="s">
        <v>241</v>
      </c>
      <c r="AL3981" s="16">
        <v>0</v>
      </c>
    </row>
    <row r="3982" spans="1:38" x14ac:dyDescent="0.3">
      <c r="A3982" s="24" t="s">
        <v>0</v>
      </c>
      <c r="B3982" t="s">
        <v>307</v>
      </c>
      <c r="C3982" t="s">
        <v>274</v>
      </c>
      <c r="D3982">
        <v>-27.488160000000001</v>
      </c>
      <c r="E3982">
        <v>-48.365229999999997</v>
      </c>
      <c r="F3982" s="24" t="s">
        <v>2</v>
      </c>
      <c r="G3982" s="24" t="s">
        <v>3</v>
      </c>
      <c r="H3982" s="25">
        <v>42038</v>
      </c>
      <c r="I3982" s="12" t="s">
        <v>100</v>
      </c>
      <c r="J3982" s="12" t="s">
        <v>245</v>
      </c>
      <c r="K3982" s="12" t="s">
        <v>271</v>
      </c>
      <c r="L3982" s="24" t="s">
        <v>96</v>
      </c>
      <c r="M3982" s="24" t="s">
        <v>272</v>
      </c>
      <c r="N3982" t="s">
        <v>85</v>
      </c>
      <c r="O3982" s="24">
        <v>3</v>
      </c>
      <c r="P3982">
        <v>10</v>
      </c>
      <c r="Q3982">
        <v>10</v>
      </c>
      <c r="R3982">
        <v>19</v>
      </c>
      <c r="S3982" s="24">
        <v>4.8</v>
      </c>
      <c r="T3982" s="24">
        <v>2.4</v>
      </c>
      <c r="U3982" t="s">
        <v>198</v>
      </c>
      <c r="V3982" s="14" t="str">
        <f>VLOOKUP($U3982,look_up!$A$2:J4008,2,FALSE)</f>
        <v>Ascidia</v>
      </c>
      <c r="W3982" s="14" t="str">
        <f>VLOOKUP($U3982,look_up!$A$2:K4008,3,FALSE)</f>
        <v>Species</v>
      </c>
      <c r="X3982" s="14" t="str">
        <f>VLOOKUP($U3982,look_up!$A$2:L4008,4,FALSE)</f>
        <v>exotic_species</v>
      </c>
      <c r="Y3982" s="14" t="str">
        <f>VLOOKUP($U3982,look_up!A$2:K4008,5,FALSE)</f>
        <v>Animalia</v>
      </c>
      <c r="Z3982" s="14" t="str">
        <f>VLOOKUP($U3982,look_up!A$2:L4008,6,FALSE)</f>
        <v>Chordata</v>
      </c>
      <c r="AA3982" s="14" t="str">
        <f>VLOOKUP($U3982,look_up!A$2:M4008,7,FALSE)</f>
        <v>Ascidiacea</v>
      </c>
      <c r="AB3982" s="14" t="str">
        <f>VLOOKUP($U3982,look_up!$A$2:P4008,8,FALSE)</f>
        <v>Stolidobranchia</v>
      </c>
      <c r="AC3982" s="14" t="str">
        <f>VLOOKUP($U3982,look_up!$A$2:Q4008,9,FALSE)</f>
        <v>Styellidae</v>
      </c>
      <c r="AD3982" s="14">
        <f>VLOOKUP($U3982,look_up!A$2:P4008,10,FALSE)</f>
        <v>103936</v>
      </c>
      <c r="AE3982" s="16">
        <v>1</v>
      </c>
      <c r="AF3982" s="24" t="s">
        <v>216</v>
      </c>
      <c r="AG3982">
        <v>40</v>
      </c>
      <c r="AH3982" s="16" t="s">
        <v>273</v>
      </c>
      <c r="AI3982" s="16" t="s">
        <v>234</v>
      </c>
      <c r="AJ3982" s="16" t="s">
        <v>214</v>
      </c>
      <c r="AK3982" s="16" t="s">
        <v>241</v>
      </c>
      <c r="AL3982" s="16">
        <v>1</v>
      </c>
    </row>
    <row r="3983" spans="1:38" x14ac:dyDescent="0.3">
      <c r="A3983" s="24" t="s">
        <v>0</v>
      </c>
      <c r="B3983" t="s">
        <v>244</v>
      </c>
      <c r="C3983" t="s">
        <v>275</v>
      </c>
      <c r="D3983">
        <v>-27.2837</v>
      </c>
      <c r="E3983">
        <v>-48.37368</v>
      </c>
      <c r="F3983" s="24" t="s">
        <v>2</v>
      </c>
      <c r="G3983" s="24" t="s">
        <v>3</v>
      </c>
      <c r="H3983" s="25">
        <v>42045</v>
      </c>
      <c r="I3983" s="12" t="s">
        <v>276</v>
      </c>
      <c r="J3983" s="12" t="s">
        <v>245</v>
      </c>
      <c r="K3983" s="12" t="s">
        <v>271</v>
      </c>
      <c r="L3983" s="24" t="s">
        <v>96</v>
      </c>
      <c r="M3983" s="24" t="s">
        <v>272</v>
      </c>
      <c r="N3983" t="s">
        <v>85</v>
      </c>
      <c r="O3983" s="24">
        <v>1</v>
      </c>
      <c r="P3983">
        <v>5</v>
      </c>
      <c r="Q3983">
        <v>5</v>
      </c>
      <c r="R3983">
        <v>27</v>
      </c>
      <c r="S3983" s="24">
        <v>8.8000000000000007</v>
      </c>
      <c r="T3983" s="24">
        <v>9.3000000000000007</v>
      </c>
      <c r="U3983" t="s">
        <v>198</v>
      </c>
      <c r="V3983" s="14" t="str">
        <f>VLOOKUP($U3983,look_up!$A$2:J4009,2,FALSE)</f>
        <v>Ascidia</v>
      </c>
      <c r="W3983" s="14" t="str">
        <f>VLOOKUP($U3983,look_up!$A$2:K4009,3,FALSE)</f>
        <v>Species</v>
      </c>
      <c r="X3983" s="14" t="str">
        <f>VLOOKUP($U3983,look_up!$A$2:L4009,4,FALSE)</f>
        <v>exotic_species</v>
      </c>
      <c r="Y3983" s="14" t="str">
        <f>VLOOKUP($U3983,look_up!A$2:K4009,5,FALSE)</f>
        <v>Animalia</v>
      </c>
      <c r="Z3983" s="14" t="str">
        <f>VLOOKUP($U3983,look_up!A$2:L4009,6,FALSE)</f>
        <v>Chordata</v>
      </c>
      <c r="AA3983" s="14" t="str">
        <f>VLOOKUP($U3983,look_up!A$2:M4009,7,FALSE)</f>
        <v>Ascidiacea</v>
      </c>
      <c r="AB3983" s="14" t="str">
        <f>VLOOKUP($U3983,look_up!$A$2:P4009,8,FALSE)</f>
        <v>Stolidobranchia</v>
      </c>
      <c r="AC3983" s="14" t="str">
        <f>VLOOKUP($U3983,look_up!$A$2:Q4009,9,FALSE)</f>
        <v>Styellidae</v>
      </c>
      <c r="AD3983" s="14">
        <f>VLOOKUP($U3983,look_up!A$2:P4009,10,FALSE)</f>
        <v>103936</v>
      </c>
      <c r="AE3983" s="16">
        <v>0</v>
      </c>
      <c r="AF3983" s="24" t="s">
        <v>216</v>
      </c>
      <c r="AG3983">
        <v>40</v>
      </c>
      <c r="AH3983" s="16" t="s">
        <v>273</v>
      </c>
      <c r="AI3983" s="16" t="s">
        <v>234</v>
      </c>
      <c r="AJ3983" s="16" t="s">
        <v>214</v>
      </c>
      <c r="AK3983" s="16" t="s">
        <v>241</v>
      </c>
      <c r="AL3983" s="16">
        <v>0</v>
      </c>
    </row>
    <row r="3984" spans="1:38" x14ac:dyDescent="0.3">
      <c r="A3984" s="24" t="s">
        <v>0</v>
      </c>
      <c r="B3984" t="s">
        <v>244</v>
      </c>
      <c r="C3984" t="s">
        <v>275</v>
      </c>
      <c r="D3984">
        <v>-27.2837</v>
      </c>
      <c r="E3984">
        <v>-48.37368</v>
      </c>
      <c r="F3984" s="24" t="s">
        <v>2</v>
      </c>
      <c r="G3984" s="24" t="s">
        <v>3</v>
      </c>
      <c r="H3984" s="25">
        <v>42045</v>
      </c>
      <c r="I3984" s="12" t="s">
        <v>276</v>
      </c>
      <c r="J3984" s="12" t="s">
        <v>245</v>
      </c>
      <c r="K3984" s="12" t="s">
        <v>271</v>
      </c>
      <c r="L3984" s="24" t="s">
        <v>96</v>
      </c>
      <c r="M3984" s="24" t="s">
        <v>272</v>
      </c>
      <c r="N3984" t="s">
        <v>85</v>
      </c>
      <c r="O3984" s="24">
        <v>2</v>
      </c>
      <c r="P3984">
        <v>5</v>
      </c>
      <c r="Q3984">
        <v>5</v>
      </c>
      <c r="R3984">
        <v>27</v>
      </c>
      <c r="S3984" s="24">
        <v>8.8000000000000007</v>
      </c>
      <c r="T3984" s="24">
        <v>9.3000000000000007</v>
      </c>
      <c r="U3984" t="s">
        <v>198</v>
      </c>
      <c r="V3984" s="14" t="str">
        <f>VLOOKUP($U3984,look_up!$A$2:J4010,2,FALSE)</f>
        <v>Ascidia</v>
      </c>
      <c r="W3984" s="14" t="str">
        <f>VLOOKUP($U3984,look_up!$A$2:K4010,3,FALSE)</f>
        <v>Species</v>
      </c>
      <c r="X3984" s="14" t="str">
        <f>VLOOKUP($U3984,look_up!$A$2:L4010,4,FALSE)</f>
        <v>exotic_species</v>
      </c>
      <c r="Y3984" s="14" t="str">
        <f>VLOOKUP($U3984,look_up!A$2:K4010,5,FALSE)</f>
        <v>Animalia</v>
      </c>
      <c r="Z3984" s="14" t="str">
        <f>VLOOKUP($U3984,look_up!A$2:L4010,6,FALSE)</f>
        <v>Chordata</v>
      </c>
      <c r="AA3984" s="14" t="str">
        <f>VLOOKUP($U3984,look_up!A$2:M4010,7,FALSE)</f>
        <v>Ascidiacea</v>
      </c>
      <c r="AB3984" s="14" t="str">
        <f>VLOOKUP($U3984,look_up!$A$2:P4010,8,FALSE)</f>
        <v>Stolidobranchia</v>
      </c>
      <c r="AC3984" s="14" t="str">
        <f>VLOOKUP($U3984,look_up!$A$2:Q4010,9,FALSE)</f>
        <v>Styellidae</v>
      </c>
      <c r="AD3984" s="14">
        <f>VLOOKUP($U3984,look_up!A$2:P4010,10,FALSE)</f>
        <v>103936</v>
      </c>
      <c r="AE3984" s="16">
        <v>0</v>
      </c>
      <c r="AF3984" s="24" t="s">
        <v>216</v>
      </c>
      <c r="AG3984">
        <v>40</v>
      </c>
      <c r="AH3984" s="16" t="s">
        <v>273</v>
      </c>
      <c r="AI3984" s="16" t="s">
        <v>234</v>
      </c>
      <c r="AJ3984" s="16" t="s">
        <v>214</v>
      </c>
      <c r="AK3984" s="16" t="s">
        <v>241</v>
      </c>
      <c r="AL3984" s="16">
        <v>0</v>
      </c>
    </row>
    <row r="3985" spans="1:38" x14ac:dyDescent="0.3">
      <c r="A3985" s="24" t="s">
        <v>0</v>
      </c>
      <c r="B3985" t="s">
        <v>244</v>
      </c>
      <c r="C3985" t="s">
        <v>275</v>
      </c>
      <c r="D3985">
        <v>-27.2837</v>
      </c>
      <c r="E3985">
        <v>-48.37368</v>
      </c>
      <c r="F3985" s="24" t="s">
        <v>2</v>
      </c>
      <c r="G3985" s="24" t="s">
        <v>3</v>
      </c>
      <c r="H3985" s="25">
        <v>42045</v>
      </c>
      <c r="I3985" s="12" t="s">
        <v>276</v>
      </c>
      <c r="J3985" s="12" t="s">
        <v>245</v>
      </c>
      <c r="K3985" s="12" t="s">
        <v>271</v>
      </c>
      <c r="L3985" s="24" t="s">
        <v>96</v>
      </c>
      <c r="M3985" s="24" t="s">
        <v>272</v>
      </c>
      <c r="N3985" t="s">
        <v>85</v>
      </c>
      <c r="O3985" s="24">
        <v>3</v>
      </c>
      <c r="P3985">
        <v>5</v>
      </c>
      <c r="Q3985">
        <v>5</v>
      </c>
      <c r="R3985">
        <v>27</v>
      </c>
      <c r="S3985" s="24">
        <v>8.8000000000000007</v>
      </c>
      <c r="T3985" s="24">
        <v>9.3000000000000007</v>
      </c>
      <c r="U3985" t="s">
        <v>198</v>
      </c>
      <c r="V3985" s="14" t="str">
        <f>VLOOKUP($U3985,look_up!$A$2:J4011,2,FALSE)</f>
        <v>Ascidia</v>
      </c>
      <c r="W3985" s="14" t="str">
        <f>VLOOKUP($U3985,look_up!$A$2:K4011,3,FALSE)</f>
        <v>Species</v>
      </c>
      <c r="X3985" s="14" t="str">
        <f>VLOOKUP($U3985,look_up!$A$2:L4011,4,FALSE)</f>
        <v>exotic_species</v>
      </c>
      <c r="Y3985" s="14" t="str">
        <f>VLOOKUP($U3985,look_up!A$2:K4011,5,FALSE)</f>
        <v>Animalia</v>
      </c>
      <c r="Z3985" s="14" t="str">
        <f>VLOOKUP($U3985,look_up!A$2:L4011,6,FALSE)</f>
        <v>Chordata</v>
      </c>
      <c r="AA3985" s="14" t="str">
        <f>VLOOKUP($U3985,look_up!A$2:M4011,7,FALSE)</f>
        <v>Ascidiacea</v>
      </c>
      <c r="AB3985" s="14" t="str">
        <f>VLOOKUP($U3985,look_up!$A$2:P4011,8,FALSE)</f>
        <v>Stolidobranchia</v>
      </c>
      <c r="AC3985" s="14" t="str">
        <f>VLOOKUP($U3985,look_up!$A$2:Q4011,9,FALSE)</f>
        <v>Styellidae</v>
      </c>
      <c r="AD3985" s="14">
        <f>VLOOKUP($U3985,look_up!A$2:P4011,10,FALSE)</f>
        <v>103936</v>
      </c>
      <c r="AE3985" s="16">
        <v>0</v>
      </c>
      <c r="AF3985" s="24" t="s">
        <v>216</v>
      </c>
      <c r="AG3985">
        <v>40</v>
      </c>
      <c r="AH3985" s="16" t="s">
        <v>273</v>
      </c>
      <c r="AI3985" s="16" t="s">
        <v>234</v>
      </c>
      <c r="AJ3985" s="16" t="s">
        <v>214</v>
      </c>
      <c r="AK3985" s="16" t="s">
        <v>241</v>
      </c>
      <c r="AL3985" s="16">
        <v>0</v>
      </c>
    </row>
    <row r="3986" spans="1:38" x14ac:dyDescent="0.3">
      <c r="A3986" s="24" t="s">
        <v>0</v>
      </c>
      <c r="B3986" t="s">
        <v>244</v>
      </c>
      <c r="C3986" t="s">
        <v>275</v>
      </c>
      <c r="D3986">
        <v>-27.2837</v>
      </c>
      <c r="E3986">
        <v>-48.37368</v>
      </c>
      <c r="F3986" s="24" t="s">
        <v>2</v>
      </c>
      <c r="G3986" s="24" t="s">
        <v>3</v>
      </c>
      <c r="H3986" s="25">
        <v>42045</v>
      </c>
      <c r="I3986" s="12" t="s">
        <v>276</v>
      </c>
      <c r="J3986" s="12" t="s">
        <v>245</v>
      </c>
      <c r="K3986" s="12" t="s">
        <v>271</v>
      </c>
      <c r="L3986" s="24" t="s">
        <v>96</v>
      </c>
      <c r="M3986" s="24" t="s">
        <v>272</v>
      </c>
      <c r="N3986" t="s">
        <v>85</v>
      </c>
      <c r="O3986" s="24">
        <v>1</v>
      </c>
      <c r="P3986">
        <v>10</v>
      </c>
      <c r="Q3986">
        <v>10</v>
      </c>
      <c r="R3986">
        <v>27</v>
      </c>
      <c r="S3986" s="24">
        <v>8.8000000000000007</v>
      </c>
      <c r="T3986" s="24">
        <v>10.4</v>
      </c>
      <c r="U3986" t="s">
        <v>198</v>
      </c>
      <c r="V3986" s="14" t="str">
        <f>VLOOKUP($U3986,look_up!$A$2:J4012,2,FALSE)</f>
        <v>Ascidia</v>
      </c>
      <c r="W3986" s="14" t="str">
        <f>VLOOKUP($U3986,look_up!$A$2:K4012,3,FALSE)</f>
        <v>Species</v>
      </c>
      <c r="X3986" s="14" t="str">
        <f>VLOOKUP($U3986,look_up!$A$2:L4012,4,FALSE)</f>
        <v>exotic_species</v>
      </c>
      <c r="Y3986" s="14" t="str">
        <f>VLOOKUP($U3986,look_up!A$2:K4012,5,FALSE)</f>
        <v>Animalia</v>
      </c>
      <c r="Z3986" s="14" t="str">
        <f>VLOOKUP($U3986,look_up!A$2:L4012,6,FALSE)</f>
        <v>Chordata</v>
      </c>
      <c r="AA3986" s="14" t="str">
        <f>VLOOKUP($U3986,look_up!A$2:M4012,7,FALSE)</f>
        <v>Ascidiacea</v>
      </c>
      <c r="AB3986" s="14" t="str">
        <f>VLOOKUP($U3986,look_up!$A$2:P4012,8,FALSE)</f>
        <v>Stolidobranchia</v>
      </c>
      <c r="AC3986" s="14" t="str">
        <f>VLOOKUP($U3986,look_up!$A$2:Q4012,9,FALSE)</f>
        <v>Styellidae</v>
      </c>
      <c r="AD3986" s="14">
        <f>VLOOKUP($U3986,look_up!A$2:P4012,10,FALSE)</f>
        <v>103936</v>
      </c>
      <c r="AE3986" s="16">
        <v>0</v>
      </c>
      <c r="AF3986" s="24" t="s">
        <v>216</v>
      </c>
      <c r="AG3986">
        <v>40</v>
      </c>
      <c r="AH3986" s="16" t="s">
        <v>273</v>
      </c>
      <c r="AI3986" s="16" t="s">
        <v>234</v>
      </c>
      <c r="AJ3986" s="16" t="s">
        <v>214</v>
      </c>
      <c r="AK3986" s="16" t="s">
        <v>241</v>
      </c>
      <c r="AL3986" s="16">
        <v>0</v>
      </c>
    </row>
    <row r="3987" spans="1:38" x14ac:dyDescent="0.3">
      <c r="A3987" s="24" t="s">
        <v>0</v>
      </c>
      <c r="B3987" t="s">
        <v>244</v>
      </c>
      <c r="C3987" t="s">
        <v>275</v>
      </c>
      <c r="D3987">
        <v>-27.2837</v>
      </c>
      <c r="E3987">
        <v>-48.37368</v>
      </c>
      <c r="F3987" s="24" t="s">
        <v>2</v>
      </c>
      <c r="G3987" s="24" t="s">
        <v>3</v>
      </c>
      <c r="H3987" s="25">
        <v>42045</v>
      </c>
      <c r="I3987" s="12" t="s">
        <v>276</v>
      </c>
      <c r="J3987" s="12" t="s">
        <v>245</v>
      </c>
      <c r="K3987" s="12" t="s">
        <v>271</v>
      </c>
      <c r="L3987" s="24" t="s">
        <v>96</v>
      </c>
      <c r="M3987" s="24" t="s">
        <v>272</v>
      </c>
      <c r="N3987" t="s">
        <v>85</v>
      </c>
      <c r="O3987" s="24">
        <v>2</v>
      </c>
      <c r="P3987">
        <v>10</v>
      </c>
      <c r="Q3987">
        <v>10</v>
      </c>
      <c r="R3987">
        <v>27</v>
      </c>
      <c r="S3987" s="24">
        <v>8.8000000000000007</v>
      </c>
      <c r="T3987" s="24">
        <v>10.4</v>
      </c>
      <c r="U3987" t="s">
        <v>198</v>
      </c>
      <c r="V3987" s="14" t="str">
        <f>VLOOKUP($U3987,look_up!$A$2:J4013,2,FALSE)</f>
        <v>Ascidia</v>
      </c>
      <c r="W3987" s="14" t="str">
        <f>VLOOKUP($U3987,look_up!$A$2:K4013,3,FALSE)</f>
        <v>Species</v>
      </c>
      <c r="X3987" s="14" t="str">
        <f>VLOOKUP($U3987,look_up!$A$2:L4013,4,FALSE)</f>
        <v>exotic_species</v>
      </c>
      <c r="Y3987" s="14" t="str">
        <f>VLOOKUP($U3987,look_up!A$2:K4013,5,FALSE)</f>
        <v>Animalia</v>
      </c>
      <c r="Z3987" s="14" t="str">
        <f>VLOOKUP($U3987,look_up!A$2:L4013,6,FALSE)</f>
        <v>Chordata</v>
      </c>
      <c r="AA3987" s="14" t="str">
        <f>VLOOKUP($U3987,look_up!A$2:M4013,7,FALSE)</f>
        <v>Ascidiacea</v>
      </c>
      <c r="AB3987" s="14" t="str">
        <f>VLOOKUP($U3987,look_up!$A$2:P4013,8,FALSE)</f>
        <v>Stolidobranchia</v>
      </c>
      <c r="AC3987" s="14" t="str">
        <f>VLOOKUP($U3987,look_up!$A$2:Q4013,9,FALSE)</f>
        <v>Styellidae</v>
      </c>
      <c r="AD3987" s="14">
        <f>VLOOKUP($U3987,look_up!A$2:P4013,10,FALSE)</f>
        <v>103936</v>
      </c>
      <c r="AE3987" s="16">
        <v>0</v>
      </c>
      <c r="AF3987" s="24" t="s">
        <v>216</v>
      </c>
      <c r="AG3987">
        <v>40</v>
      </c>
      <c r="AH3987" s="16" t="s">
        <v>273</v>
      </c>
      <c r="AI3987" s="16" t="s">
        <v>234</v>
      </c>
      <c r="AJ3987" s="16" t="s">
        <v>214</v>
      </c>
      <c r="AK3987" s="16" t="s">
        <v>241</v>
      </c>
      <c r="AL3987" s="16">
        <v>0</v>
      </c>
    </row>
    <row r="3988" spans="1:38" x14ac:dyDescent="0.3">
      <c r="A3988" s="24" t="s">
        <v>0</v>
      </c>
      <c r="B3988" t="s">
        <v>244</v>
      </c>
      <c r="C3988" t="s">
        <v>275</v>
      </c>
      <c r="D3988">
        <v>-27.2837</v>
      </c>
      <c r="E3988">
        <v>-48.37368</v>
      </c>
      <c r="F3988" s="24" t="s">
        <v>2</v>
      </c>
      <c r="G3988" s="24" t="s">
        <v>3</v>
      </c>
      <c r="H3988" s="25">
        <v>42045</v>
      </c>
      <c r="I3988" s="12" t="s">
        <v>276</v>
      </c>
      <c r="J3988" s="12" t="s">
        <v>245</v>
      </c>
      <c r="K3988" s="12" t="s">
        <v>271</v>
      </c>
      <c r="L3988" s="24" t="s">
        <v>96</v>
      </c>
      <c r="M3988" s="24" t="s">
        <v>272</v>
      </c>
      <c r="N3988" t="s">
        <v>85</v>
      </c>
      <c r="O3988" s="24">
        <v>3</v>
      </c>
      <c r="P3988">
        <v>10</v>
      </c>
      <c r="Q3988">
        <v>10</v>
      </c>
      <c r="R3988">
        <v>27</v>
      </c>
      <c r="S3988" s="24">
        <v>8.8000000000000007</v>
      </c>
      <c r="T3988" s="24">
        <v>10.4</v>
      </c>
      <c r="U3988" t="s">
        <v>198</v>
      </c>
      <c r="V3988" s="14" t="str">
        <f>VLOOKUP($U3988,look_up!$A$2:J4014,2,FALSE)</f>
        <v>Ascidia</v>
      </c>
      <c r="W3988" s="14" t="str">
        <f>VLOOKUP($U3988,look_up!$A$2:K4014,3,FALSE)</f>
        <v>Species</v>
      </c>
      <c r="X3988" s="14" t="str">
        <f>VLOOKUP($U3988,look_up!$A$2:L4014,4,FALSE)</f>
        <v>exotic_species</v>
      </c>
      <c r="Y3988" s="14" t="str">
        <f>VLOOKUP($U3988,look_up!A$2:K4014,5,FALSE)</f>
        <v>Animalia</v>
      </c>
      <c r="Z3988" s="14" t="str">
        <f>VLOOKUP($U3988,look_up!A$2:L4014,6,FALSE)</f>
        <v>Chordata</v>
      </c>
      <c r="AA3988" s="14" t="str">
        <f>VLOOKUP($U3988,look_up!A$2:M4014,7,FALSE)</f>
        <v>Ascidiacea</v>
      </c>
      <c r="AB3988" s="14" t="str">
        <f>VLOOKUP($U3988,look_up!$A$2:P4014,8,FALSE)</f>
        <v>Stolidobranchia</v>
      </c>
      <c r="AC3988" s="14" t="str">
        <f>VLOOKUP($U3988,look_up!$A$2:Q4014,9,FALSE)</f>
        <v>Styellidae</v>
      </c>
      <c r="AD3988" s="14">
        <f>VLOOKUP($U3988,look_up!A$2:P4014,10,FALSE)</f>
        <v>103936</v>
      </c>
      <c r="AE3988" s="16">
        <v>0</v>
      </c>
      <c r="AF3988" s="24" t="s">
        <v>216</v>
      </c>
      <c r="AG3988">
        <v>40</v>
      </c>
      <c r="AH3988" s="16" t="s">
        <v>273</v>
      </c>
      <c r="AI3988" s="16" t="s">
        <v>234</v>
      </c>
      <c r="AJ3988" s="16" t="s">
        <v>214</v>
      </c>
      <c r="AK3988" s="16" t="s">
        <v>241</v>
      </c>
      <c r="AL3988" s="16">
        <v>0</v>
      </c>
    </row>
    <row r="3989" spans="1:38" x14ac:dyDescent="0.3">
      <c r="A3989" s="24" t="s">
        <v>0</v>
      </c>
      <c r="B3989" t="s">
        <v>266</v>
      </c>
      <c r="C3989" t="s">
        <v>277</v>
      </c>
      <c r="D3989">
        <v>-27.296009999999999</v>
      </c>
      <c r="E3989">
        <v>-48.36168</v>
      </c>
      <c r="F3989" s="24" t="s">
        <v>2</v>
      </c>
      <c r="G3989" s="24" t="s">
        <v>3</v>
      </c>
      <c r="H3989" s="25">
        <v>42047</v>
      </c>
      <c r="I3989" s="12" t="s">
        <v>278</v>
      </c>
      <c r="J3989" s="12" t="s">
        <v>245</v>
      </c>
      <c r="K3989" s="12" t="s">
        <v>271</v>
      </c>
      <c r="L3989" s="24" t="s">
        <v>96</v>
      </c>
      <c r="M3989" s="24" t="s">
        <v>272</v>
      </c>
      <c r="N3989" t="s">
        <v>85</v>
      </c>
      <c r="O3989" s="24">
        <v>1</v>
      </c>
      <c r="P3989">
        <v>5</v>
      </c>
      <c r="Q3989">
        <v>5</v>
      </c>
      <c r="R3989">
        <v>23</v>
      </c>
      <c r="S3989" s="24">
        <v>5.8</v>
      </c>
      <c r="T3989" s="24">
        <v>8.1999999999999993</v>
      </c>
      <c r="U3989" t="s">
        <v>198</v>
      </c>
      <c r="V3989" s="14" t="str">
        <f>VLOOKUP($U3989,look_up!$A$2:J4015,2,FALSE)</f>
        <v>Ascidia</v>
      </c>
      <c r="W3989" s="14" t="str">
        <f>VLOOKUP($U3989,look_up!$A$2:K4015,3,FALSE)</f>
        <v>Species</v>
      </c>
      <c r="X3989" s="14" t="str">
        <f>VLOOKUP($U3989,look_up!$A$2:L4015,4,FALSE)</f>
        <v>exotic_species</v>
      </c>
      <c r="Y3989" s="14" t="str">
        <f>VLOOKUP($U3989,look_up!A$2:K4015,5,FALSE)</f>
        <v>Animalia</v>
      </c>
      <c r="Z3989" s="14" t="str">
        <f>VLOOKUP($U3989,look_up!A$2:L4015,6,FALSE)</f>
        <v>Chordata</v>
      </c>
      <c r="AA3989" s="14" t="str">
        <f>VLOOKUP($U3989,look_up!A$2:M4015,7,FALSE)</f>
        <v>Ascidiacea</v>
      </c>
      <c r="AB3989" s="14" t="str">
        <f>VLOOKUP($U3989,look_up!$A$2:P4015,8,FALSE)</f>
        <v>Stolidobranchia</v>
      </c>
      <c r="AC3989" s="14" t="str">
        <f>VLOOKUP($U3989,look_up!$A$2:Q4015,9,FALSE)</f>
        <v>Styellidae</v>
      </c>
      <c r="AD3989" s="14">
        <f>VLOOKUP($U3989,look_up!A$2:P4015,10,FALSE)</f>
        <v>103936</v>
      </c>
      <c r="AE3989" s="16">
        <v>0</v>
      </c>
      <c r="AF3989" s="24" t="s">
        <v>216</v>
      </c>
      <c r="AG3989">
        <v>40</v>
      </c>
      <c r="AH3989" s="16" t="s">
        <v>273</v>
      </c>
      <c r="AI3989" s="16" t="s">
        <v>234</v>
      </c>
      <c r="AJ3989" s="16" t="s">
        <v>214</v>
      </c>
      <c r="AK3989" s="16" t="s">
        <v>241</v>
      </c>
      <c r="AL3989" s="16">
        <v>0</v>
      </c>
    </row>
    <row r="3990" spans="1:38" x14ac:dyDescent="0.3">
      <c r="A3990" s="24" t="s">
        <v>0</v>
      </c>
      <c r="B3990" t="s">
        <v>266</v>
      </c>
      <c r="C3990" t="s">
        <v>277</v>
      </c>
      <c r="D3990">
        <v>-27.296009999999999</v>
      </c>
      <c r="E3990">
        <v>-48.36168</v>
      </c>
      <c r="F3990" s="24" t="s">
        <v>2</v>
      </c>
      <c r="G3990" s="24" t="s">
        <v>3</v>
      </c>
      <c r="H3990" s="25">
        <v>42047</v>
      </c>
      <c r="I3990" s="12" t="s">
        <v>278</v>
      </c>
      <c r="J3990" s="12" t="s">
        <v>245</v>
      </c>
      <c r="K3990" s="12" t="s">
        <v>271</v>
      </c>
      <c r="L3990" s="24" t="s">
        <v>96</v>
      </c>
      <c r="M3990" s="24" t="s">
        <v>272</v>
      </c>
      <c r="N3990" t="s">
        <v>85</v>
      </c>
      <c r="O3990" s="24">
        <v>2</v>
      </c>
      <c r="P3990">
        <v>5</v>
      </c>
      <c r="Q3990">
        <v>5</v>
      </c>
      <c r="R3990">
        <v>23</v>
      </c>
      <c r="S3990" s="24">
        <v>5.8</v>
      </c>
      <c r="T3990" s="24">
        <v>8.1999999999999993</v>
      </c>
      <c r="U3990" t="s">
        <v>198</v>
      </c>
      <c r="V3990" s="14" t="str">
        <f>VLOOKUP($U3990,look_up!$A$2:J4016,2,FALSE)</f>
        <v>Ascidia</v>
      </c>
      <c r="W3990" s="14" t="str">
        <f>VLOOKUP($U3990,look_up!$A$2:K4016,3,FALSE)</f>
        <v>Species</v>
      </c>
      <c r="X3990" s="14" t="str">
        <f>VLOOKUP($U3990,look_up!$A$2:L4016,4,FALSE)</f>
        <v>exotic_species</v>
      </c>
      <c r="Y3990" s="14" t="str">
        <f>VLOOKUP($U3990,look_up!A$2:K4016,5,FALSE)</f>
        <v>Animalia</v>
      </c>
      <c r="Z3990" s="14" t="str">
        <f>VLOOKUP($U3990,look_up!A$2:L4016,6,FALSE)</f>
        <v>Chordata</v>
      </c>
      <c r="AA3990" s="14" t="str">
        <f>VLOOKUP($U3990,look_up!A$2:M4016,7,FALSE)</f>
        <v>Ascidiacea</v>
      </c>
      <c r="AB3990" s="14" t="str">
        <f>VLOOKUP($U3990,look_up!$A$2:P4016,8,FALSE)</f>
        <v>Stolidobranchia</v>
      </c>
      <c r="AC3990" s="14" t="str">
        <f>VLOOKUP($U3990,look_up!$A$2:Q4016,9,FALSE)</f>
        <v>Styellidae</v>
      </c>
      <c r="AD3990" s="14">
        <f>VLOOKUP($U3990,look_up!A$2:P4016,10,FALSE)</f>
        <v>103936</v>
      </c>
      <c r="AE3990" s="16">
        <v>0</v>
      </c>
      <c r="AF3990" s="24" t="s">
        <v>216</v>
      </c>
      <c r="AG3990">
        <v>40</v>
      </c>
      <c r="AH3990" s="16" t="s">
        <v>273</v>
      </c>
      <c r="AI3990" s="16" t="s">
        <v>234</v>
      </c>
      <c r="AJ3990" s="16" t="s">
        <v>214</v>
      </c>
      <c r="AK3990" s="16" t="s">
        <v>241</v>
      </c>
      <c r="AL3990" s="16">
        <v>0</v>
      </c>
    </row>
    <row r="3991" spans="1:38" x14ac:dyDescent="0.3">
      <c r="A3991" s="24" t="s">
        <v>0</v>
      </c>
      <c r="B3991" t="s">
        <v>266</v>
      </c>
      <c r="C3991" t="s">
        <v>277</v>
      </c>
      <c r="D3991">
        <v>-27.296009999999999</v>
      </c>
      <c r="E3991">
        <v>-48.36168</v>
      </c>
      <c r="F3991" s="24" t="s">
        <v>2</v>
      </c>
      <c r="G3991" s="24" t="s">
        <v>3</v>
      </c>
      <c r="H3991" s="25">
        <v>42047</v>
      </c>
      <c r="I3991" s="12" t="s">
        <v>278</v>
      </c>
      <c r="J3991" s="12" t="s">
        <v>245</v>
      </c>
      <c r="K3991" s="12" t="s">
        <v>271</v>
      </c>
      <c r="L3991" s="24" t="s">
        <v>96</v>
      </c>
      <c r="M3991" s="24" t="s">
        <v>272</v>
      </c>
      <c r="N3991" t="s">
        <v>85</v>
      </c>
      <c r="O3991" s="24">
        <v>3</v>
      </c>
      <c r="P3991">
        <v>5</v>
      </c>
      <c r="Q3991">
        <v>5</v>
      </c>
      <c r="R3991">
        <v>23</v>
      </c>
      <c r="S3991" s="24">
        <v>5.8</v>
      </c>
      <c r="T3991" s="24">
        <v>8.1999999999999993</v>
      </c>
      <c r="U3991" t="s">
        <v>198</v>
      </c>
      <c r="V3991" s="14" t="str">
        <f>VLOOKUP($U3991,look_up!$A$2:J4017,2,FALSE)</f>
        <v>Ascidia</v>
      </c>
      <c r="W3991" s="14" t="str">
        <f>VLOOKUP($U3991,look_up!$A$2:K4017,3,FALSE)</f>
        <v>Species</v>
      </c>
      <c r="X3991" s="14" t="str">
        <f>VLOOKUP($U3991,look_up!$A$2:L4017,4,FALSE)</f>
        <v>exotic_species</v>
      </c>
      <c r="Y3991" s="14" t="str">
        <f>VLOOKUP($U3991,look_up!A$2:K4017,5,FALSE)</f>
        <v>Animalia</v>
      </c>
      <c r="Z3991" s="14" t="str">
        <f>VLOOKUP($U3991,look_up!A$2:L4017,6,FALSE)</f>
        <v>Chordata</v>
      </c>
      <c r="AA3991" s="14" t="str">
        <f>VLOOKUP($U3991,look_up!A$2:M4017,7,FALSE)</f>
        <v>Ascidiacea</v>
      </c>
      <c r="AB3991" s="14" t="str">
        <f>VLOOKUP($U3991,look_up!$A$2:P4017,8,FALSE)</f>
        <v>Stolidobranchia</v>
      </c>
      <c r="AC3991" s="14" t="str">
        <f>VLOOKUP($U3991,look_up!$A$2:Q4017,9,FALSE)</f>
        <v>Styellidae</v>
      </c>
      <c r="AD3991" s="14">
        <f>VLOOKUP($U3991,look_up!A$2:P4017,10,FALSE)</f>
        <v>103936</v>
      </c>
      <c r="AE3991" s="16">
        <v>0</v>
      </c>
      <c r="AF3991" s="24" t="s">
        <v>216</v>
      </c>
      <c r="AG3991">
        <v>40</v>
      </c>
      <c r="AH3991" s="16" t="s">
        <v>273</v>
      </c>
      <c r="AI3991" s="16" t="s">
        <v>234</v>
      </c>
      <c r="AJ3991" s="16" t="s">
        <v>214</v>
      </c>
      <c r="AK3991" s="16" t="s">
        <v>241</v>
      </c>
      <c r="AL3991" s="16">
        <v>0</v>
      </c>
    </row>
    <row r="3992" spans="1:38" x14ac:dyDescent="0.3">
      <c r="A3992" s="24" t="s">
        <v>0</v>
      </c>
      <c r="B3992" t="s">
        <v>266</v>
      </c>
      <c r="C3992" t="s">
        <v>277</v>
      </c>
      <c r="D3992">
        <v>-27.296009999999999</v>
      </c>
      <c r="E3992">
        <v>-48.36168</v>
      </c>
      <c r="F3992" s="24" t="s">
        <v>2</v>
      </c>
      <c r="G3992" s="24" t="s">
        <v>3</v>
      </c>
      <c r="H3992" s="25">
        <v>42047</v>
      </c>
      <c r="I3992" s="12" t="s">
        <v>278</v>
      </c>
      <c r="J3992" s="12" t="s">
        <v>245</v>
      </c>
      <c r="K3992" s="12" t="s">
        <v>271</v>
      </c>
      <c r="L3992" s="24" t="s">
        <v>96</v>
      </c>
      <c r="M3992" s="24" t="s">
        <v>272</v>
      </c>
      <c r="N3992" t="s">
        <v>85</v>
      </c>
      <c r="O3992" s="24">
        <v>1</v>
      </c>
      <c r="P3992">
        <v>10</v>
      </c>
      <c r="Q3992">
        <v>10</v>
      </c>
      <c r="R3992">
        <v>18</v>
      </c>
      <c r="S3992" s="24">
        <v>5.8</v>
      </c>
      <c r="T3992" s="24">
        <v>7.9</v>
      </c>
      <c r="U3992" t="s">
        <v>198</v>
      </c>
      <c r="V3992" s="14" t="str">
        <f>VLOOKUP($U3992,look_up!$A$2:J4018,2,FALSE)</f>
        <v>Ascidia</v>
      </c>
      <c r="W3992" s="14" t="str">
        <f>VLOOKUP($U3992,look_up!$A$2:K4018,3,FALSE)</f>
        <v>Species</v>
      </c>
      <c r="X3992" s="14" t="str">
        <f>VLOOKUP($U3992,look_up!$A$2:L4018,4,FALSE)</f>
        <v>exotic_species</v>
      </c>
      <c r="Y3992" s="14" t="str">
        <f>VLOOKUP($U3992,look_up!A$2:K4018,5,FALSE)</f>
        <v>Animalia</v>
      </c>
      <c r="Z3992" s="14" t="str">
        <f>VLOOKUP($U3992,look_up!A$2:L4018,6,FALSE)</f>
        <v>Chordata</v>
      </c>
      <c r="AA3992" s="14" t="str">
        <f>VLOOKUP($U3992,look_up!A$2:M4018,7,FALSE)</f>
        <v>Ascidiacea</v>
      </c>
      <c r="AB3992" s="14" t="str">
        <f>VLOOKUP($U3992,look_up!$A$2:P4018,8,FALSE)</f>
        <v>Stolidobranchia</v>
      </c>
      <c r="AC3992" s="14" t="str">
        <f>VLOOKUP($U3992,look_up!$A$2:Q4018,9,FALSE)</f>
        <v>Styellidae</v>
      </c>
      <c r="AD3992" s="14">
        <f>VLOOKUP($U3992,look_up!A$2:P4018,10,FALSE)</f>
        <v>103936</v>
      </c>
      <c r="AE3992" s="16">
        <v>0</v>
      </c>
      <c r="AF3992" s="24" t="s">
        <v>216</v>
      </c>
      <c r="AG3992">
        <v>40</v>
      </c>
      <c r="AH3992" s="16" t="s">
        <v>273</v>
      </c>
      <c r="AI3992" s="16" t="s">
        <v>234</v>
      </c>
      <c r="AJ3992" s="16" t="s">
        <v>214</v>
      </c>
      <c r="AK3992" s="16" t="s">
        <v>241</v>
      </c>
      <c r="AL3992" s="16">
        <v>0</v>
      </c>
    </row>
    <row r="3993" spans="1:38" x14ac:dyDescent="0.3">
      <c r="A3993" s="24" t="s">
        <v>0</v>
      </c>
      <c r="B3993" t="s">
        <v>266</v>
      </c>
      <c r="C3993" t="s">
        <v>277</v>
      </c>
      <c r="D3993">
        <v>-27.296009999999999</v>
      </c>
      <c r="E3993">
        <v>-48.36168</v>
      </c>
      <c r="F3993" s="24" t="s">
        <v>2</v>
      </c>
      <c r="G3993" s="24" t="s">
        <v>3</v>
      </c>
      <c r="H3993" s="25">
        <v>42047</v>
      </c>
      <c r="I3993" s="12" t="s">
        <v>278</v>
      </c>
      <c r="J3993" s="12" t="s">
        <v>245</v>
      </c>
      <c r="K3993" s="12" t="s">
        <v>271</v>
      </c>
      <c r="L3993" s="24" t="s">
        <v>96</v>
      </c>
      <c r="M3993" s="24" t="s">
        <v>272</v>
      </c>
      <c r="N3993" t="s">
        <v>85</v>
      </c>
      <c r="O3993" s="24">
        <v>2</v>
      </c>
      <c r="P3993">
        <v>10</v>
      </c>
      <c r="Q3993">
        <v>10</v>
      </c>
      <c r="R3993">
        <v>18</v>
      </c>
      <c r="S3993" s="24">
        <v>5.8</v>
      </c>
      <c r="T3993" s="24">
        <v>7.9</v>
      </c>
      <c r="U3993" t="s">
        <v>198</v>
      </c>
      <c r="V3993" s="14" t="str">
        <f>VLOOKUP($U3993,look_up!$A$2:J4019,2,FALSE)</f>
        <v>Ascidia</v>
      </c>
      <c r="W3993" s="14" t="str">
        <f>VLOOKUP($U3993,look_up!$A$2:K4019,3,FALSE)</f>
        <v>Species</v>
      </c>
      <c r="X3993" s="14" t="str">
        <f>VLOOKUP($U3993,look_up!$A$2:L4019,4,FALSE)</f>
        <v>exotic_species</v>
      </c>
      <c r="Y3993" s="14" t="str">
        <f>VLOOKUP($U3993,look_up!A$2:K4019,5,FALSE)</f>
        <v>Animalia</v>
      </c>
      <c r="Z3993" s="14" t="str">
        <f>VLOOKUP($U3993,look_up!A$2:L4019,6,FALSE)</f>
        <v>Chordata</v>
      </c>
      <c r="AA3993" s="14" t="str">
        <f>VLOOKUP($U3993,look_up!A$2:M4019,7,FALSE)</f>
        <v>Ascidiacea</v>
      </c>
      <c r="AB3993" s="14" t="str">
        <f>VLOOKUP($U3993,look_up!$A$2:P4019,8,FALSE)</f>
        <v>Stolidobranchia</v>
      </c>
      <c r="AC3993" s="14" t="str">
        <f>VLOOKUP($U3993,look_up!$A$2:Q4019,9,FALSE)</f>
        <v>Styellidae</v>
      </c>
      <c r="AD3993" s="14">
        <f>VLOOKUP($U3993,look_up!A$2:P4019,10,FALSE)</f>
        <v>103936</v>
      </c>
      <c r="AE3993" s="16">
        <v>0</v>
      </c>
      <c r="AF3993" s="24" t="s">
        <v>216</v>
      </c>
      <c r="AG3993">
        <v>40</v>
      </c>
      <c r="AH3993" s="16" t="s">
        <v>273</v>
      </c>
      <c r="AI3993" s="16" t="s">
        <v>234</v>
      </c>
      <c r="AJ3993" s="16" t="s">
        <v>214</v>
      </c>
      <c r="AK3993" s="16" t="s">
        <v>241</v>
      </c>
      <c r="AL3993" s="16">
        <v>0</v>
      </c>
    </row>
    <row r="3994" spans="1:38" x14ac:dyDescent="0.3">
      <c r="A3994" s="24" t="s">
        <v>0</v>
      </c>
      <c r="B3994" t="s">
        <v>266</v>
      </c>
      <c r="C3994" t="s">
        <v>277</v>
      </c>
      <c r="D3994">
        <v>-27.296009999999999</v>
      </c>
      <c r="E3994">
        <v>-48.36168</v>
      </c>
      <c r="F3994" s="24" t="s">
        <v>2</v>
      </c>
      <c r="G3994" s="24" t="s">
        <v>3</v>
      </c>
      <c r="H3994" s="25">
        <v>42047</v>
      </c>
      <c r="I3994" s="12" t="s">
        <v>278</v>
      </c>
      <c r="J3994" s="12" t="s">
        <v>245</v>
      </c>
      <c r="K3994" s="12" t="s">
        <v>271</v>
      </c>
      <c r="L3994" s="24" t="s">
        <v>96</v>
      </c>
      <c r="M3994" s="24" t="s">
        <v>272</v>
      </c>
      <c r="N3994" t="s">
        <v>85</v>
      </c>
      <c r="O3994" s="24">
        <v>3</v>
      </c>
      <c r="P3994">
        <v>10</v>
      </c>
      <c r="Q3994">
        <v>10</v>
      </c>
      <c r="R3994">
        <v>18</v>
      </c>
      <c r="S3994" s="24">
        <v>5.8</v>
      </c>
      <c r="T3994" s="24">
        <v>7.9</v>
      </c>
      <c r="U3994" t="s">
        <v>198</v>
      </c>
      <c r="V3994" s="14" t="str">
        <f>VLOOKUP($U3994,look_up!$A$2:J4020,2,FALSE)</f>
        <v>Ascidia</v>
      </c>
      <c r="W3994" s="14" t="str">
        <f>VLOOKUP($U3994,look_up!$A$2:K4020,3,FALSE)</f>
        <v>Species</v>
      </c>
      <c r="X3994" s="14" t="str">
        <f>VLOOKUP($U3994,look_up!$A$2:L4020,4,FALSE)</f>
        <v>exotic_species</v>
      </c>
      <c r="Y3994" s="14" t="str">
        <f>VLOOKUP($U3994,look_up!A$2:K4020,5,FALSE)</f>
        <v>Animalia</v>
      </c>
      <c r="Z3994" s="14" t="str">
        <f>VLOOKUP($U3994,look_up!A$2:L4020,6,FALSE)</f>
        <v>Chordata</v>
      </c>
      <c r="AA3994" s="14" t="str">
        <f>VLOOKUP($U3994,look_up!A$2:M4020,7,FALSE)</f>
        <v>Ascidiacea</v>
      </c>
      <c r="AB3994" s="14" t="str">
        <f>VLOOKUP($U3994,look_up!$A$2:P4020,8,FALSE)</f>
        <v>Stolidobranchia</v>
      </c>
      <c r="AC3994" s="14" t="str">
        <f>VLOOKUP($U3994,look_up!$A$2:Q4020,9,FALSE)</f>
        <v>Styellidae</v>
      </c>
      <c r="AD3994" s="14">
        <f>VLOOKUP($U3994,look_up!A$2:P4020,10,FALSE)</f>
        <v>103936</v>
      </c>
      <c r="AE3994" s="16">
        <v>0</v>
      </c>
      <c r="AF3994" s="24" t="s">
        <v>216</v>
      </c>
      <c r="AG3994">
        <v>40</v>
      </c>
      <c r="AH3994" s="16" t="s">
        <v>273</v>
      </c>
      <c r="AI3994" s="16" t="s">
        <v>234</v>
      </c>
      <c r="AJ3994" s="16" t="s">
        <v>214</v>
      </c>
      <c r="AK3994" s="16" t="s">
        <v>241</v>
      </c>
      <c r="AL3994" s="16">
        <v>0</v>
      </c>
    </row>
    <row r="3995" spans="1:38" x14ac:dyDescent="0.3">
      <c r="A3995" s="24" t="s">
        <v>0</v>
      </c>
      <c r="B3995" t="s">
        <v>1</v>
      </c>
      <c r="C3995" t="s">
        <v>279</v>
      </c>
      <c r="D3995">
        <v>-27.271709999999999</v>
      </c>
      <c r="E3995">
        <v>-48.331710000000001</v>
      </c>
      <c r="F3995" s="24" t="s">
        <v>2</v>
      </c>
      <c r="G3995" s="24" t="s">
        <v>3</v>
      </c>
      <c r="H3995" s="25">
        <v>42039</v>
      </c>
      <c r="I3995" s="12" t="s">
        <v>280</v>
      </c>
      <c r="J3995" s="12" t="s">
        <v>245</v>
      </c>
      <c r="K3995" s="12" t="s">
        <v>271</v>
      </c>
      <c r="L3995" s="24" t="s">
        <v>96</v>
      </c>
      <c r="M3995" s="24" t="s">
        <v>313</v>
      </c>
      <c r="N3995" t="s">
        <v>85</v>
      </c>
      <c r="O3995" s="24">
        <v>1</v>
      </c>
      <c r="P3995">
        <v>5</v>
      </c>
      <c r="Q3995">
        <v>5</v>
      </c>
      <c r="R3995">
        <v>27</v>
      </c>
      <c r="S3995" s="24">
        <v>20</v>
      </c>
      <c r="T3995" s="24">
        <v>20</v>
      </c>
      <c r="U3995" t="s">
        <v>198</v>
      </c>
      <c r="V3995" s="14" t="str">
        <f>VLOOKUP($U3995,look_up!$A$2:J4021,2,FALSE)</f>
        <v>Ascidia</v>
      </c>
      <c r="W3995" s="14" t="str">
        <f>VLOOKUP($U3995,look_up!$A$2:K4021,3,FALSE)</f>
        <v>Species</v>
      </c>
      <c r="X3995" s="14" t="str">
        <f>VLOOKUP($U3995,look_up!$A$2:L4021,4,FALSE)</f>
        <v>exotic_species</v>
      </c>
      <c r="Y3995" s="14" t="str">
        <f>VLOOKUP($U3995,look_up!A$2:K4021,5,FALSE)</f>
        <v>Animalia</v>
      </c>
      <c r="Z3995" s="14" t="str">
        <f>VLOOKUP($U3995,look_up!A$2:L4021,6,FALSE)</f>
        <v>Chordata</v>
      </c>
      <c r="AA3995" s="14" t="str">
        <f>VLOOKUP($U3995,look_up!A$2:M4021,7,FALSE)</f>
        <v>Ascidiacea</v>
      </c>
      <c r="AB3995" s="14" t="str">
        <f>VLOOKUP($U3995,look_up!$A$2:P4021,8,FALSE)</f>
        <v>Stolidobranchia</v>
      </c>
      <c r="AC3995" s="14" t="str">
        <f>VLOOKUP($U3995,look_up!$A$2:Q4021,9,FALSE)</f>
        <v>Styellidae</v>
      </c>
      <c r="AD3995" s="14">
        <f>VLOOKUP($U3995,look_up!A$2:P4021,10,FALSE)</f>
        <v>103936</v>
      </c>
      <c r="AE3995" s="16">
        <v>0</v>
      </c>
      <c r="AF3995" s="24" t="s">
        <v>216</v>
      </c>
      <c r="AG3995">
        <v>40</v>
      </c>
      <c r="AH3995" s="16" t="s">
        <v>273</v>
      </c>
      <c r="AI3995" s="16" t="s">
        <v>234</v>
      </c>
      <c r="AJ3995" s="16" t="s">
        <v>214</v>
      </c>
      <c r="AK3995" s="16" t="s">
        <v>241</v>
      </c>
      <c r="AL3995" s="16">
        <v>0</v>
      </c>
    </row>
    <row r="3996" spans="1:38" x14ac:dyDescent="0.3">
      <c r="A3996" s="24" t="s">
        <v>0</v>
      </c>
      <c r="B3996" t="s">
        <v>1</v>
      </c>
      <c r="C3996" t="s">
        <v>279</v>
      </c>
      <c r="D3996">
        <v>-27.271709999999999</v>
      </c>
      <c r="E3996">
        <v>-48.331710000000001</v>
      </c>
      <c r="F3996" s="24" t="s">
        <v>2</v>
      </c>
      <c r="G3996" s="24" t="s">
        <v>3</v>
      </c>
      <c r="H3996" s="25">
        <v>42039</v>
      </c>
      <c r="I3996" s="12" t="s">
        <v>280</v>
      </c>
      <c r="J3996" s="12" t="s">
        <v>245</v>
      </c>
      <c r="K3996" s="12" t="s">
        <v>271</v>
      </c>
      <c r="L3996" s="24" t="s">
        <v>96</v>
      </c>
      <c r="M3996" s="24" t="s">
        <v>313</v>
      </c>
      <c r="N3996" t="s">
        <v>85</v>
      </c>
      <c r="O3996" s="24">
        <v>2</v>
      </c>
      <c r="P3996">
        <v>5</v>
      </c>
      <c r="Q3996">
        <v>5</v>
      </c>
      <c r="R3996">
        <v>27</v>
      </c>
      <c r="S3996" s="24">
        <v>20</v>
      </c>
      <c r="T3996" s="24">
        <v>20</v>
      </c>
      <c r="U3996" t="s">
        <v>198</v>
      </c>
      <c r="V3996" s="14" t="str">
        <f>VLOOKUP($U3996,look_up!$A$2:J4022,2,FALSE)</f>
        <v>Ascidia</v>
      </c>
      <c r="W3996" s="14" t="str">
        <f>VLOOKUP($U3996,look_up!$A$2:K4022,3,FALSE)</f>
        <v>Species</v>
      </c>
      <c r="X3996" s="14" t="str">
        <f>VLOOKUP($U3996,look_up!$A$2:L4022,4,FALSE)</f>
        <v>exotic_species</v>
      </c>
      <c r="Y3996" s="14" t="str">
        <f>VLOOKUP($U3996,look_up!A$2:K4022,5,FALSE)</f>
        <v>Animalia</v>
      </c>
      <c r="Z3996" s="14" t="str">
        <f>VLOOKUP($U3996,look_up!A$2:L4022,6,FALSE)</f>
        <v>Chordata</v>
      </c>
      <c r="AA3996" s="14" t="str">
        <f>VLOOKUP($U3996,look_up!A$2:M4022,7,FALSE)</f>
        <v>Ascidiacea</v>
      </c>
      <c r="AB3996" s="14" t="str">
        <f>VLOOKUP($U3996,look_up!$A$2:P4022,8,FALSE)</f>
        <v>Stolidobranchia</v>
      </c>
      <c r="AC3996" s="14" t="str">
        <f>VLOOKUP($U3996,look_up!$A$2:Q4022,9,FALSE)</f>
        <v>Styellidae</v>
      </c>
      <c r="AD3996" s="14">
        <f>VLOOKUP($U3996,look_up!A$2:P4022,10,FALSE)</f>
        <v>103936</v>
      </c>
      <c r="AE3996" s="16">
        <v>0</v>
      </c>
      <c r="AF3996" s="24" t="s">
        <v>216</v>
      </c>
      <c r="AG3996">
        <v>40</v>
      </c>
      <c r="AH3996" s="16" t="s">
        <v>273</v>
      </c>
      <c r="AI3996" s="16" t="s">
        <v>234</v>
      </c>
      <c r="AJ3996" s="16" t="s">
        <v>214</v>
      </c>
      <c r="AK3996" s="16" t="s">
        <v>241</v>
      </c>
      <c r="AL3996" s="16">
        <v>0</v>
      </c>
    </row>
    <row r="3997" spans="1:38" x14ac:dyDescent="0.3">
      <c r="A3997" s="24" t="s">
        <v>0</v>
      </c>
      <c r="B3997" t="s">
        <v>1</v>
      </c>
      <c r="C3997" t="s">
        <v>279</v>
      </c>
      <c r="D3997">
        <v>-27.271709999999999</v>
      </c>
      <c r="E3997">
        <v>-48.331710000000001</v>
      </c>
      <c r="F3997" s="24" t="s">
        <v>2</v>
      </c>
      <c r="G3997" s="24" t="s">
        <v>3</v>
      </c>
      <c r="H3997" s="25">
        <v>42039</v>
      </c>
      <c r="I3997" s="12" t="s">
        <v>280</v>
      </c>
      <c r="J3997" s="12" t="s">
        <v>245</v>
      </c>
      <c r="K3997" s="12" t="s">
        <v>271</v>
      </c>
      <c r="L3997" s="24" t="s">
        <v>96</v>
      </c>
      <c r="M3997" s="24" t="s">
        <v>313</v>
      </c>
      <c r="N3997" t="s">
        <v>85</v>
      </c>
      <c r="O3997" s="24">
        <v>3</v>
      </c>
      <c r="P3997">
        <v>5</v>
      </c>
      <c r="Q3997">
        <v>5</v>
      </c>
      <c r="R3997">
        <v>27</v>
      </c>
      <c r="S3997" s="24">
        <v>20</v>
      </c>
      <c r="T3997" s="24">
        <v>20</v>
      </c>
      <c r="U3997" t="s">
        <v>198</v>
      </c>
      <c r="V3997" s="14" t="str">
        <f>VLOOKUP($U3997,look_up!$A$2:J4023,2,FALSE)</f>
        <v>Ascidia</v>
      </c>
      <c r="W3997" s="14" t="str">
        <f>VLOOKUP($U3997,look_up!$A$2:K4023,3,FALSE)</f>
        <v>Species</v>
      </c>
      <c r="X3997" s="14" t="str">
        <f>VLOOKUP($U3997,look_up!$A$2:L4023,4,FALSE)</f>
        <v>exotic_species</v>
      </c>
      <c r="Y3997" s="14" t="str">
        <f>VLOOKUP($U3997,look_up!A$2:K4023,5,FALSE)</f>
        <v>Animalia</v>
      </c>
      <c r="Z3997" s="14" t="str">
        <f>VLOOKUP($U3997,look_up!A$2:L4023,6,FALSE)</f>
        <v>Chordata</v>
      </c>
      <c r="AA3997" s="14" t="str">
        <f>VLOOKUP($U3997,look_up!A$2:M4023,7,FALSE)</f>
        <v>Ascidiacea</v>
      </c>
      <c r="AB3997" s="14" t="str">
        <f>VLOOKUP($U3997,look_up!$A$2:P4023,8,FALSE)</f>
        <v>Stolidobranchia</v>
      </c>
      <c r="AC3997" s="14" t="str">
        <f>VLOOKUP($U3997,look_up!$A$2:Q4023,9,FALSE)</f>
        <v>Styellidae</v>
      </c>
      <c r="AD3997" s="14">
        <f>VLOOKUP($U3997,look_up!A$2:P4023,10,FALSE)</f>
        <v>103936</v>
      </c>
      <c r="AE3997" s="16">
        <v>0</v>
      </c>
      <c r="AF3997" s="24" t="s">
        <v>216</v>
      </c>
      <c r="AG3997">
        <v>40</v>
      </c>
      <c r="AH3997" s="16" t="s">
        <v>273</v>
      </c>
      <c r="AI3997" s="16" t="s">
        <v>234</v>
      </c>
      <c r="AJ3997" s="16" t="s">
        <v>214</v>
      </c>
      <c r="AK3997" s="16" t="s">
        <v>241</v>
      </c>
      <c r="AL3997" s="16">
        <v>0</v>
      </c>
    </row>
    <row r="3998" spans="1:38" x14ac:dyDescent="0.3">
      <c r="A3998" s="24" t="s">
        <v>0</v>
      </c>
      <c r="B3998" t="s">
        <v>1</v>
      </c>
      <c r="C3998" t="s">
        <v>279</v>
      </c>
      <c r="D3998">
        <v>-27.271709999999999</v>
      </c>
      <c r="E3998">
        <v>-48.331710000000001</v>
      </c>
      <c r="F3998" s="24" t="s">
        <v>2</v>
      </c>
      <c r="G3998" s="24" t="s">
        <v>3</v>
      </c>
      <c r="H3998" s="25">
        <v>42039</v>
      </c>
      <c r="I3998" s="12" t="s">
        <v>280</v>
      </c>
      <c r="J3998" s="12" t="s">
        <v>245</v>
      </c>
      <c r="K3998" s="12" t="s">
        <v>271</v>
      </c>
      <c r="L3998" s="24" t="s">
        <v>96</v>
      </c>
      <c r="M3998" s="24" t="s">
        <v>313</v>
      </c>
      <c r="N3998" t="s">
        <v>86</v>
      </c>
      <c r="O3998" s="24">
        <v>1</v>
      </c>
      <c r="P3998">
        <v>11</v>
      </c>
      <c r="Q3998">
        <v>11</v>
      </c>
      <c r="R3998" t="s">
        <v>18</v>
      </c>
      <c r="S3998" s="24">
        <v>20</v>
      </c>
      <c r="T3998" s="24">
        <v>15</v>
      </c>
      <c r="U3998" t="s">
        <v>198</v>
      </c>
      <c r="V3998" s="14" t="str">
        <f>VLOOKUP($U3998,look_up!$A$2:J4024,2,FALSE)</f>
        <v>Ascidia</v>
      </c>
      <c r="W3998" s="14" t="str">
        <f>VLOOKUP($U3998,look_up!$A$2:K4024,3,FALSE)</f>
        <v>Species</v>
      </c>
      <c r="X3998" s="14" t="str">
        <f>VLOOKUP($U3998,look_up!$A$2:L4024,4,FALSE)</f>
        <v>exotic_species</v>
      </c>
      <c r="Y3998" s="14" t="str">
        <f>VLOOKUP($U3998,look_up!A$2:K4024,5,FALSE)</f>
        <v>Animalia</v>
      </c>
      <c r="Z3998" s="14" t="str">
        <f>VLOOKUP($U3998,look_up!A$2:L4024,6,FALSE)</f>
        <v>Chordata</v>
      </c>
      <c r="AA3998" s="14" t="str">
        <f>VLOOKUP($U3998,look_up!A$2:M4024,7,FALSE)</f>
        <v>Ascidiacea</v>
      </c>
      <c r="AB3998" s="14" t="str">
        <f>VLOOKUP($U3998,look_up!$A$2:P4024,8,FALSE)</f>
        <v>Stolidobranchia</v>
      </c>
      <c r="AC3998" s="14" t="str">
        <f>VLOOKUP($U3998,look_up!$A$2:Q4024,9,FALSE)</f>
        <v>Styellidae</v>
      </c>
      <c r="AD3998" s="14">
        <f>VLOOKUP($U3998,look_up!A$2:P4024,10,FALSE)</f>
        <v>103936</v>
      </c>
      <c r="AE3998" s="16">
        <v>0</v>
      </c>
      <c r="AF3998" s="24" t="s">
        <v>216</v>
      </c>
      <c r="AG3998">
        <v>40</v>
      </c>
      <c r="AH3998" s="16" t="s">
        <v>273</v>
      </c>
      <c r="AI3998" s="16" t="s">
        <v>234</v>
      </c>
      <c r="AJ3998" s="16" t="s">
        <v>214</v>
      </c>
      <c r="AK3998" s="16" t="s">
        <v>241</v>
      </c>
      <c r="AL3998" s="16">
        <v>0</v>
      </c>
    </row>
    <row r="3999" spans="1:38" x14ac:dyDescent="0.3">
      <c r="A3999" s="24" t="s">
        <v>0</v>
      </c>
      <c r="B3999" t="s">
        <v>1</v>
      </c>
      <c r="C3999" t="s">
        <v>279</v>
      </c>
      <c r="D3999">
        <v>-27.271709999999999</v>
      </c>
      <c r="E3999">
        <v>-48.331710000000001</v>
      </c>
      <c r="F3999" s="24" t="s">
        <v>2</v>
      </c>
      <c r="G3999" s="24" t="s">
        <v>3</v>
      </c>
      <c r="H3999" s="25">
        <v>42039</v>
      </c>
      <c r="I3999" s="12" t="s">
        <v>280</v>
      </c>
      <c r="J3999" s="12" t="s">
        <v>245</v>
      </c>
      <c r="K3999" s="12" t="s">
        <v>271</v>
      </c>
      <c r="L3999" s="24" t="s">
        <v>96</v>
      </c>
      <c r="M3999" s="24" t="s">
        <v>313</v>
      </c>
      <c r="N3999" t="s">
        <v>86</v>
      </c>
      <c r="O3999" s="24">
        <v>2</v>
      </c>
      <c r="P3999">
        <v>11</v>
      </c>
      <c r="Q3999">
        <v>11</v>
      </c>
      <c r="R3999" t="s">
        <v>18</v>
      </c>
      <c r="S3999" s="24">
        <v>20</v>
      </c>
      <c r="T3999" s="24">
        <v>15</v>
      </c>
      <c r="U3999" t="s">
        <v>198</v>
      </c>
      <c r="V3999" s="14" t="str">
        <f>VLOOKUP($U3999,look_up!$A$2:J4025,2,FALSE)</f>
        <v>Ascidia</v>
      </c>
      <c r="W3999" s="14" t="str">
        <f>VLOOKUP($U3999,look_up!$A$2:K4025,3,FALSE)</f>
        <v>Species</v>
      </c>
      <c r="X3999" s="14" t="str">
        <f>VLOOKUP($U3999,look_up!$A$2:L4025,4,FALSE)</f>
        <v>exotic_species</v>
      </c>
      <c r="Y3999" s="14" t="str">
        <f>VLOOKUP($U3999,look_up!A$2:K4025,5,FALSE)</f>
        <v>Animalia</v>
      </c>
      <c r="Z3999" s="14" t="str">
        <f>VLOOKUP($U3999,look_up!A$2:L4025,6,FALSE)</f>
        <v>Chordata</v>
      </c>
      <c r="AA3999" s="14" t="str">
        <f>VLOOKUP($U3999,look_up!A$2:M4025,7,FALSE)</f>
        <v>Ascidiacea</v>
      </c>
      <c r="AB3999" s="14" t="str">
        <f>VLOOKUP($U3999,look_up!$A$2:P4025,8,FALSE)</f>
        <v>Stolidobranchia</v>
      </c>
      <c r="AC3999" s="14" t="str">
        <f>VLOOKUP($U3999,look_up!$A$2:Q4025,9,FALSE)</f>
        <v>Styellidae</v>
      </c>
      <c r="AD3999" s="14">
        <f>VLOOKUP($U3999,look_up!A$2:P4025,10,FALSE)</f>
        <v>103936</v>
      </c>
      <c r="AE3999" s="16">
        <v>0</v>
      </c>
      <c r="AF3999" s="24" t="s">
        <v>216</v>
      </c>
      <c r="AG3999">
        <v>40</v>
      </c>
      <c r="AH3999" s="16" t="s">
        <v>273</v>
      </c>
      <c r="AI3999" s="16" t="s">
        <v>234</v>
      </c>
      <c r="AJ3999" s="16" t="s">
        <v>214</v>
      </c>
      <c r="AK3999" s="16" t="s">
        <v>241</v>
      </c>
      <c r="AL3999" s="16">
        <v>0</v>
      </c>
    </row>
    <row r="4000" spans="1:38" x14ac:dyDescent="0.3">
      <c r="A4000" s="24" t="s">
        <v>0</v>
      </c>
      <c r="B4000" t="s">
        <v>1</v>
      </c>
      <c r="C4000" t="s">
        <v>279</v>
      </c>
      <c r="D4000">
        <v>-27.271709999999999</v>
      </c>
      <c r="E4000">
        <v>-48.331710000000001</v>
      </c>
      <c r="F4000" s="24" t="s">
        <v>2</v>
      </c>
      <c r="G4000" s="24" t="s">
        <v>3</v>
      </c>
      <c r="H4000" s="25">
        <v>42039</v>
      </c>
      <c r="I4000" s="12" t="s">
        <v>280</v>
      </c>
      <c r="J4000" s="12" t="s">
        <v>245</v>
      </c>
      <c r="K4000" s="12" t="s">
        <v>271</v>
      </c>
      <c r="L4000" s="24" t="s">
        <v>96</v>
      </c>
      <c r="M4000" s="24" t="s">
        <v>313</v>
      </c>
      <c r="N4000" t="s">
        <v>86</v>
      </c>
      <c r="O4000" s="24">
        <v>3</v>
      </c>
      <c r="P4000">
        <v>11</v>
      </c>
      <c r="Q4000">
        <v>11</v>
      </c>
      <c r="R4000" t="s">
        <v>18</v>
      </c>
      <c r="S4000" s="24">
        <v>20</v>
      </c>
      <c r="T4000" s="24">
        <v>15</v>
      </c>
      <c r="U4000" t="s">
        <v>198</v>
      </c>
      <c r="V4000" s="14" t="str">
        <f>VLOOKUP($U4000,look_up!$A$2:J4026,2,FALSE)</f>
        <v>Ascidia</v>
      </c>
      <c r="W4000" s="14" t="str">
        <f>VLOOKUP($U4000,look_up!$A$2:K4026,3,FALSE)</f>
        <v>Species</v>
      </c>
      <c r="X4000" s="14" t="str">
        <f>VLOOKUP($U4000,look_up!$A$2:L4026,4,FALSE)</f>
        <v>exotic_species</v>
      </c>
      <c r="Y4000" s="14" t="str">
        <f>VLOOKUP($U4000,look_up!A$2:K4026,5,FALSE)</f>
        <v>Animalia</v>
      </c>
      <c r="Z4000" s="14" t="str">
        <f>VLOOKUP($U4000,look_up!A$2:L4026,6,FALSE)</f>
        <v>Chordata</v>
      </c>
      <c r="AA4000" s="14" t="str">
        <f>VLOOKUP($U4000,look_up!A$2:M4026,7,FALSE)</f>
        <v>Ascidiacea</v>
      </c>
      <c r="AB4000" s="14" t="str">
        <f>VLOOKUP($U4000,look_up!$A$2:P4026,8,FALSE)</f>
        <v>Stolidobranchia</v>
      </c>
      <c r="AC4000" s="14" t="str">
        <f>VLOOKUP($U4000,look_up!$A$2:Q4026,9,FALSE)</f>
        <v>Styellidae</v>
      </c>
      <c r="AD4000" s="14">
        <f>VLOOKUP($U4000,look_up!A$2:P4026,10,FALSE)</f>
        <v>103936</v>
      </c>
      <c r="AE4000" s="16">
        <v>0</v>
      </c>
      <c r="AF4000" s="24" t="s">
        <v>216</v>
      </c>
      <c r="AG4000">
        <v>40</v>
      </c>
      <c r="AH4000" s="16" t="s">
        <v>273</v>
      </c>
      <c r="AI4000" s="16" t="s">
        <v>234</v>
      </c>
      <c r="AJ4000" s="16" t="s">
        <v>214</v>
      </c>
      <c r="AK4000" s="16" t="s">
        <v>241</v>
      </c>
      <c r="AL4000" s="16">
        <v>0</v>
      </c>
    </row>
    <row r="4001" spans="1:38" x14ac:dyDescent="0.3">
      <c r="A4001" s="24" t="s">
        <v>0</v>
      </c>
      <c r="B4001" t="s">
        <v>308</v>
      </c>
      <c r="C4001" t="s">
        <v>281</v>
      </c>
      <c r="D4001">
        <v>-27.274239999999999</v>
      </c>
      <c r="E4001">
        <v>-48.3339</v>
      </c>
      <c r="F4001" s="24" t="s">
        <v>2</v>
      </c>
      <c r="G4001" s="24" t="s">
        <v>3</v>
      </c>
      <c r="H4001" s="25">
        <v>42031</v>
      </c>
      <c r="I4001" s="12" t="s">
        <v>282</v>
      </c>
      <c r="J4001" s="12" t="s">
        <v>270</v>
      </c>
      <c r="K4001" s="12" t="s">
        <v>271</v>
      </c>
      <c r="L4001" s="24" t="s">
        <v>96</v>
      </c>
      <c r="M4001" s="24" t="s">
        <v>313</v>
      </c>
      <c r="N4001" t="s">
        <v>85</v>
      </c>
      <c r="O4001" s="24">
        <v>1</v>
      </c>
      <c r="P4001">
        <v>5</v>
      </c>
      <c r="Q4001">
        <v>5</v>
      </c>
      <c r="R4001">
        <v>27</v>
      </c>
      <c r="S4001" s="24">
        <v>4.7</v>
      </c>
      <c r="T4001" s="24">
        <v>3.4</v>
      </c>
      <c r="U4001" t="s">
        <v>198</v>
      </c>
      <c r="V4001" s="14" t="str">
        <f>VLOOKUP($U4001,look_up!$A$2:J4027,2,FALSE)</f>
        <v>Ascidia</v>
      </c>
      <c r="W4001" s="14" t="str">
        <f>VLOOKUP($U4001,look_up!$A$2:K4027,3,FALSE)</f>
        <v>Species</v>
      </c>
      <c r="X4001" s="14" t="str">
        <f>VLOOKUP($U4001,look_up!$A$2:L4027,4,FALSE)</f>
        <v>exotic_species</v>
      </c>
      <c r="Y4001" s="14" t="str">
        <f>VLOOKUP($U4001,look_up!A$2:K4027,5,FALSE)</f>
        <v>Animalia</v>
      </c>
      <c r="Z4001" s="14" t="str">
        <f>VLOOKUP($U4001,look_up!A$2:L4027,6,FALSE)</f>
        <v>Chordata</v>
      </c>
      <c r="AA4001" s="14" t="str">
        <f>VLOOKUP($U4001,look_up!A$2:M4027,7,FALSE)</f>
        <v>Ascidiacea</v>
      </c>
      <c r="AB4001" s="14" t="str">
        <f>VLOOKUP($U4001,look_up!$A$2:P4027,8,FALSE)</f>
        <v>Stolidobranchia</v>
      </c>
      <c r="AC4001" s="14" t="str">
        <f>VLOOKUP($U4001,look_up!$A$2:Q4027,9,FALSE)</f>
        <v>Styellidae</v>
      </c>
      <c r="AD4001" s="14">
        <f>VLOOKUP($U4001,look_up!A$2:P4027,10,FALSE)</f>
        <v>103936</v>
      </c>
      <c r="AE4001" s="16">
        <v>0</v>
      </c>
      <c r="AF4001" s="24" t="s">
        <v>216</v>
      </c>
      <c r="AG4001">
        <v>40</v>
      </c>
      <c r="AH4001" s="16" t="s">
        <v>273</v>
      </c>
      <c r="AI4001" s="16" t="s">
        <v>234</v>
      </c>
      <c r="AJ4001" s="16" t="s">
        <v>214</v>
      </c>
      <c r="AK4001" s="16" t="s">
        <v>241</v>
      </c>
      <c r="AL4001" s="16">
        <v>0</v>
      </c>
    </row>
    <row r="4002" spans="1:38" x14ac:dyDescent="0.3">
      <c r="A4002" s="24" t="s">
        <v>0</v>
      </c>
      <c r="B4002" t="s">
        <v>308</v>
      </c>
      <c r="C4002" t="s">
        <v>281</v>
      </c>
      <c r="D4002">
        <v>-27.274239999999999</v>
      </c>
      <c r="E4002">
        <v>-48.3339</v>
      </c>
      <c r="F4002" s="24" t="s">
        <v>2</v>
      </c>
      <c r="G4002" s="24" t="s">
        <v>3</v>
      </c>
      <c r="H4002" s="25">
        <v>42031</v>
      </c>
      <c r="I4002" s="12" t="s">
        <v>282</v>
      </c>
      <c r="J4002" s="12" t="s">
        <v>270</v>
      </c>
      <c r="K4002" s="12" t="s">
        <v>271</v>
      </c>
      <c r="L4002" s="24" t="s">
        <v>96</v>
      </c>
      <c r="M4002" s="24" t="s">
        <v>313</v>
      </c>
      <c r="N4002" t="s">
        <v>85</v>
      </c>
      <c r="O4002" s="24">
        <v>2</v>
      </c>
      <c r="P4002">
        <v>5</v>
      </c>
      <c r="Q4002">
        <v>5</v>
      </c>
      <c r="R4002">
        <v>27</v>
      </c>
      <c r="S4002" s="24">
        <v>4.7</v>
      </c>
      <c r="T4002" s="24">
        <v>3.4</v>
      </c>
      <c r="U4002" t="s">
        <v>198</v>
      </c>
      <c r="V4002" s="14" t="str">
        <f>VLOOKUP($U4002,look_up!$A$2:J4028,2,FALSE)</f>
        <v>Ascidia</v>
      </c>
      <c r="W4002" s="14" t="str">
        <f>VLOOKUP($U4002,look_up!$A$2:K4028,3,FALSE)</f>
        <v>Species</v>
      </c>
      <c r="X4002" s="14" t="str">
        <f>VLOOKUP($U4002,look_up!$A$2:L4028,4,FALSE)</f>
        <v>exotic_species</v>
      </c>
      <c r="Y4002" s="14" t="str">
        <f>VLOOKUP($U4002,look_up!A$2:K4028,5,FALSE)</f>
        <v>Animalia</v>
      </c>
      <c r="Z4002" s="14" t="str">
        <f>VLOOKUP($U4002,look_up!A$2:L4028,6,FALSE)</f>
        <v>Chordata</v>
      </c>
      <c r="AA4002" s="14" t="str">
        <f>VLOOKUP($U4002,look_up!A$2:M4028,7,FALSE)</f>
        <v>Ascidiacea</v>
      </c>
      <c r="AB4002" s="14" t="str">
        <f>VLOOKUP($U4002,look_up!$A$2:P4028,8,FALSE)</f>
        <v>Stolidobranchia</v>
      </c>
      <c r="AC4002" s="14" t="str">
        <f>VLOOKUP($U4002,look_up!$A$2:Q4028,9,FALSE)</f>
        <v>Styellidae</v>
      </c>
      <c r="AD4002" s="14">
        <f>VLOOKUP($U4002,look_up!A$2:P4028,10,FALSE)</f>
        <v>103936</v>
      </c>
      <c r="AE4002" s="16">
        <v>0</v>
      </c>
      <c r="AF4002" s="24" t="s">
        <v>216</v>
      </c>
      <c r="AG4002">
        <v>40</v>
      </c>
      <c r="AH4002" s="16" t="s">
        <v>273</v>
      </c>
      <c r="AI4002" s="16" t="s">
        <v>234</v>
      </c>
      <c r="AJ4002" s="16" t="s">
        <v>214</v>
      </c>
      <c r="AK4002" s="16" t="s">
        <v>241</v>
      </c>
      <c r="AL4002" s="16">
        <v>0</v>
      </c>
    </row>
    <row r="4003" spans="1:38" x14ac:dyDescent="0.3">
      <c r="A4003" s="24" t="s">
        <v>0</v>
      </c>
      <c r="B4003" t="s">
        <v>308</v>
      </c>
      <c r="C4003" t="s">
        <v>281</v>
      </c>
      <c r="D4003">
        <v>-27.274239999999999</v>
      </c>
      <c r="E4003">
        <v>-48.3339</v>
      </c>
      <c r="F4003" s="24" t="s">
        <v>2</v>
      </c>
      <c r="G4003" s="24" t="s">
        <v>3</v>
      </c>
      <c r="H4003" s="25">
        <v>42031</v>
      </c>
      <c r="I4003" s="12" t="s">
        <v>282</v>
      </c>
      <c r="J4003" s="12" t="s">
        <v>270</v>
      </c>
      <c r="K4003" s="12" t="s">
        <v>271</v>
      </c>
      <c r="L4003" s="24" t="s">
        <v>96</v>
      </c>
      <c r="M4003" s="24" t="s">
        <v>313</v>
      </c>
      <c r="N4003" t="s">
        <v>85</v>
      </c>
      <c r="O4003" s="24">
        <v>3</v>
      </c>
      <c r="P4003">
        <v>5</v>
      </c>
      <c r="Q4003">
        <v>5</v>
      </c>
      <c r="R4003">
        <v>27</v>
      </c>
      <c r="S4003" s="24">
        <v>4.7</v>
      </c>
      <c r="T4003" s="24">
        <v>3.4</v>
      </c>
      <c r="U4003" t="s">
        <v>198</v>
      </c>
      <c r="V4003" s="14" t="str">
        <f>VLOOKUP($U4003,look_up!$A$2:J4029,2,FALSE)</f>
        <v>Ascidia</v>
      </c>
      <c r="W4003" s="14" t="str">
        <f>VLOOKUP($U4003,look_up!$A$2:K4029,3,FALSE)</f>
        <v>Species</v>
      </c>
      <c r="X4003" s="14" t="str">
        <f>VLOOKUP($U4003,look_up!$A$2:L4029,4,FALSE)</f>
        <v>exotic_species</v>
      </c>
      <c r="Y4003" s="14" t="str">
        <f>VLOOKUP($U4003,look_up!A$2:K4029,5,FALSE)</f>
        <v>Animalia</v>
      </c>
      <c r="Z4003" s="14" t="str">
        <f>VLOOKUP($U4003,look_up!A$2:L4029,6,FALSE)</f>
        <v>Chordata</v>
      </c>
      <c r="AA4003" s="14" t="str">
        <f>VLOOKUP($U4003,look_up!A$2:M4029,7,FALSE)</f>
        <v>Ascidiacea</v>
      </c>
      <c r="AB4003" s="14" t="str">
        <f>VLOOKUP($U4003,look_up!$A$2:P4029,8,FALSE)</f>
        <v>Stolidobranchia</v>
      </c>
      <c r="AC4003" s="14" t="str">
        <f>VLOOKUP($U4003,look_up!$A$2:Q4029,9,FALSE)</f>
        <v>Styellidae</v>
      </c>
      <c r="AD4003" s="14">
        <f>VLOOKUP($U4003,look_up!A$2:P4029,10,FALSE)</f>
        <v>103936</v>
      </c>
      <c r="AE4003" s="16">
        <v>0</v>
      </c>
      <c r="AF4003" s="24" t="s">
        <v>216</v>
      </c>
      <c r="AG4003">
        <v>40</v>
      </c>
      <c r="AH4003" s="16" t="s">
        <v>273</v>
      </c>
      <c r="AI4003" s="16" t="s">
        <v>234</v>
      </c>
      <c r="AJ4003" s="16" t="s">
        <v>214</v>
      </c>
      <c r="AK4003" s="16" t="s">
        <v>241</v>
      </c>
      <c r="AL4003" s="16">
        <v>0</v>
      </c>
    </row>
    <row r="4004" spans="1:38" x14ac:dyDescent="0.3">
      <c r="A4004" s="24" t="s">
        <v>0</v>
      </c>
      <c r="B4004" t="s">
        <v>308</v>
      </c>
      <c r="C4004" t="s">
        <v>281</v>
      </c>
      <c r="D4004">
        <v>-27.274239999999999</v>
      </c>
      <c r="E4004">
        <v>-48.3339</v>
      </c>
      <c r="F4004" s="24" t="s">
        <v>2</v>
      </c>
      <c r="G4004" s="24" t="s">
        <v>3</v>
      </c>
      <c r="H4004" s="25">
        <v>42031</v>
      </c>
      <c r="I4004" s="12" t="s">
        <v>282</v>
      </c>
      <c r="J4004" s="12" t="s">
        <v>270</v>
      </c>
      <c r="K4004" s="12" t="s">
        <v>271</v>
      </c>
      <c r="L4004" s="24" t="s">
        <v>96</v>
      </c>
      <c r="M4004" s="24" t="s">
        <v>313</v>
      </c>
      <c r="N4004" t="s">
        <v>85</v>
      </c>
      <c r="O4004" s="24">
        <v>1</v>
      </c>
      <c r="P4004">
        <v>10</v>
      </c>
      <c r="Q4004">
        <v>10</v>
      </c>
      <c r="R4004">
        <v>26</v>
      </c>
      <c r="S4004" s="24">
        <v>4.7</v>
      </c>
      <c r="T4004" s="24">
        <v>5</v>
      </c>
      <c r="U4004" t="s">
        <v>198</v>
      </c>
      <c r="V4004" s="14" t="str">
        <f>VLOOKUP($U4004,look_up!$A$2:J4030,2,FALSE)</f>
        <v>Ascidia</v>
      </c>
      <c r="W4004" s="14" t="str">
        <f>VLOOKUP($U4004,look_up!$A$2:K4030,3,FALSE)</f>
        <v>Species</v>
      </c>
      <c r="X4004" s="14" t="str">
        <f>VLOOKUP($U4004,look_up!$A$2:L4030,4,FALSE)</f>
        <v>exotic_species</v>
      </c>
      <c r="Y4004" s="14" t="str">
        <f>VLOOKUP($U4004,look_up!A$2:K4030,5,FALSE)</f>
        <v>Animalia</v>
      </c>
      <c r="Z4004" s="14" t="str">
        <f>VLOOKUP($U4004,look_up!A$2:L4030,6,FALSE)</f>
        <v>Chordata</v>
      </c>
      <c r="AA4004" s="14" t="str">
        <f>VLOOKUP($U4004,look_up!A$2:M4030,7,FALSE)</f>
        <v>Ascidiacea</v>
      </c>
      <c r="AB4004" s="14" t="str">
        <f>VLOOKUP($U4004,look_up!$A$2:P4030,8,FALSE)</f>
        <v>Stolidobranchia</v>
      </c>
      <c r="AC4004" s="14" t="str">
        <f>VLOOKUP($U4004,look_up!$A$2:Q4030,9,FALSE)</f>
        <v>Styellidae</v>
      </c>
      <c r="AD4004" s="14">
        <f>VLOOKUP($U4004,look_up!A$2:P4030,10,FALSE)</f>
        <v>103936</v>
      </c>
      <c r="AE4004" s="16">
        <v>0</v>
      </c>
      <c r="AF4004" s="24" t="s">
        <v>216</v>
      </c>
      <c r="AG4004">
        <v>40</v>
      </c>
      <c r="AH4004" s="16" t="s">
        <v>273</v>
      </c>
      <c r="AI4004" s="16" t="s">
        <v>234</v>
      </c>
      <c r="AJ4004" s="16" t="s">
        <v>214</v>
      </c>
      <c r="AK4004" s="16" t="s">
        <v>241</v>
      </c>
      <c r="AL4004" s="16">
        <v>0</v>
      </c>
    </row>
    <row r="4005" spans="1:38" x14ac:dyDescent="0.3">
      <c r="A4005" s="24" t="s">
        <v>0</v>
      </c>
      <c r="B4005" t="s">
        <v>308</v>
      </c>
      <c r="C4005" t="s">
        <v>281</v>
      </c>
      <c r="D4005">
        <v>-27.274239999999999</v>
      </c>
      <c r="E4005">
        <v>-48.3339</v>
      </c>
      <c r="F4005" s="24" t="s">
        <v>2</v>
      </c>
      <c r="G4005" s="24" t="s">
        <v>3</v>
      </c>
      <c r="H4005" s="25">
        <v>42031</v>
      </c>
      <c r="I4005" s="12" t="s">
        <v>282</v>
      </c>
      <c r="J4005" s="12" t="s">
        <v>270</v>
      </c>
      <c r="K4005" s="12" t="s">
        <v>271</v>
      </c>
      <c r="L4005" s="24" t="s">
        <v>96</v>
      </c>
      <c r="M4005" s="24" t="s">
        <v>313</v>
      </c>
      <c r="N4005" t="s">
        <v>85</v>
      </c>
      <c r="O4005" s="24">
        <v>2</v>
      </c>
      <c r="P4005">
        <v>10</v>
      </c>
      <c r="Q4005">
        <v>10</v>
      </c>
      <c r="R4005">
        <v>26</v>
      </c>
      <c r="S4005" s="24">
        <v>4.7</v>
      </c>
      <c r="T4005" s="24">
        <v>5</v>
      </c>
      <c r="U4005" t="s">
        <v>198</v>
      </c>
      <c r="V4005" s="14" t="str">
        <f>VLOOKUP($U4005,look_up!$A$2:J4031,2,FALSE)</f>
        <v>Ascidia</v>
      </c>
      <c r="W4005" s="14" t="str">
        <f>VLOOKUP($U4005,look_up!$A$2:K4031,3,FALSE)</f>
        <v>Species</v>
      </c>
      <c r="X4005" s="14" t="str">
        <f>VLOOKUP($U4005,look_up!$A$2:L4031,4,FALSE)</f>
        <v>exotic_species</v>
      </c>
      <c r="Y4005" s="14" t="str">
        <f>VLOOKUP($U4005,look_up!A$2:K4031,5,FALSE)</f>
        <v>Animalia</v>
      </c>
      <c r="Z4005" s="14" t="str">
        <f>VLOOKUP($U4005,look_up!A$2:L4031,6,FALSE)</f>
        <v>Chordata</v>
      </c>
      <c r="AA4005" s="14" t="str">
        <f>VLOOKUP($U4005,look_up!A$2:M4031,7,FALSE)</f>
        <v>Ascidiacea</v>
      </c>
      <c r="AB4005" s="14" t="str">
        <f>VLOOKUP($U4005,look_up!$A$2:P4031,8,FALSE)</f>
        <v>Stolidobranchia</v>
      </c>
      <c r="AC4005" s="14" t="str">
        <f>VLOOKUP($U4005,look_up!$A$2:Q4031,9,FALSE)</f>
        <v>Styellidae</v>
      </c>
      <c r="AD4005" s="14">
        <f>VLOOKUP($U4005,look_up!A$2:P4031,10,FALSE)</f>
        <v>103936</v>
      </c>
      <c r="AE4005" s="16">
        <v>0</v>
      </c>
      <c r="AF4005" s="24" t="s">
        <v>216</v>
      </c>
      <c r="AG4005">
        <v>40</v>
      </c>
      <c r="AH4005" s="16" t="s">
        <v>273</v>
      </c>
      <c r="AI4005" s="16" t="s">
        <v>234</v>
      </c>
      <c r="AJ4005" s="16" t="s">
        <v>214</v>
      </c>
      <c r="AK4005" s="16" t="s">
        <v>241</v>
      </c>
      <c r="AL4005" s="16">
        <v>0</v>
      </c>
    </row>
    <row r="4006" spans="1:38" x14ac:dyDescent="0.3">
      <c r="A4006" s="24" t="s">
        <v>0</v>
      </c>
      <c r="B4006" t="s">
        <v>308</v>
      </c>
      <c r="C4006" t="s">
        <v>281</v>
      </c>
      <c r="D4006">
        <v>-27.274239999999999</v>
      </c>
      <c r="E4006">
        <v>-48.3339</v>
      </c>
      <c r="F4006" s="24" t="s">
        <v>2</v>
      </c>
      <c r="G4006" s="24" t="s">
        <v>3</v>
      </c>
      <c r="H4006" s="25">
        <v>42031</v>
      </c>
      <c r="I4006" s="12" t="s">
        <v>282</v>
      </c>
      <c r="J4006" s="12" t="s">
        <v>270</v>
      </c>
      <c r="K4006" s="12" t="s">
        <v>271</v>
      </c>
      <c r="L4006" s="24" t="s">
        <v>96</v>
      </c>
      <c r="M4006" s="24" t="s">
        <v>313</v>
      </c>
      <c r="N4006" t="s">
        <v>85</v>
      </c>
      <c r="O4006" s="24">
        <v>3</v>
      </c>
      <c r="P4006">
        <v>10</v>
      </c>
      <c r="Q4006">
        <v>10</v>
      </c>
      <c r="R4006">
        <v>26</v>
      </c>
      <c r="S4006" s="24">
        <v>4.7</v>
      </c>
      <c r="T4006" s="24">
        <v>5</v>
      </c>
      <c r="U4006" t="s">
        <v>198</v>
      </c>
      <c r="V4006" s="14" t="str">
        <f>VLOOKUP($U4006,look_up!$A$2:J4032,2,FALSE)</f>
        <v>Ascidia</v>
      </c>
      <c r="W4006" s="14" t="str">
        <f>VLOOKUP($U4006,look_up!$A$2:K4032,3,FALSE)</f>
        <v>Species</v>
      </c>
      <c r="X4006" s="14" t="str">
        <f>VLOOKUP($U4006,look_up!$A$2:L4032,4,FALSE)</f>
        <v>exotic_species</v>
      </c>
      <c r="Y4006" s="14" t="str">
        <f>VLOOKUP($U4006,look_up!A$2:K4032,5,FALSE)</f>
        <v>Animalia</v>
      </c>
      <c r="Z4006" s="14" t="str">
        <f>VLOOKUP($U4006,look_up!A$2:L4032,6,FALSE)</f>
        <v>Chordata</v>
      </c>
      <c r="AA4006" s="14" t="str">
        <f>VLOOKUP($U4006,look_up!A$2:M4032,7,FALSE)</f>
        <v>Ascidiacea</v>
      </c>
      <c r="AB4006" s="14" t="str">
        <f>VLOOKUP($U4006,look_up!$A$2:P4032,8,FALSE)</f>
        <v>Stolidobranchia</v>
      </c>
      <c r="AC4006" s="14" t="str">
        <f>VLOOKUP($U4006,look_up!$A$2:Q4032,9,FALSE)</f>
        <v>Styellidae</v>
      </c>
      <c r="AD4006" s="14">
        <f>VLOOKUP($U4006,look_up!A$2:P4032,10,FALSE)</f>
        <v>103936</v>
      </c>
      <c r="AE4006" s="16">
        <v>0</v>
      </c>
      <c r="AF4006" s="24" t="s">
        <v>216</v>
      </c>
      <c r="AG4006">
        <v>40</v>
      </c>
      <c r="AH4006" s="16" t="s">
        <v>273</v>
      </c>
      <c r="AI4006" s="16" t="s">
        <v>234</v>
      </c>
      <c r="AJ4006" s="16" t="s">
        <v>214</v>
      </c>
      <c r="AK4006" s="16" t="s">
        <v>241</v>
      </c>
      <c r="AL4006" s="16">
        <v>0</v>
      </c>
    </row>
    <row r="4007" spans="1:38" x14ac:dyDescent="0.3">
      <c r="A4007" s="24" t="s">
        <v>0</v>
      </c>
      <c r="B4007" t="s">
        <v>267</v>
      </c>
      <c r="C4007" t="s">
        <v>283</v>
      </c>
      <c r="D4007">
        <v>-27.27486</v>
      </c>
      <c r="E4007">
        <v>-48.36674</v>
      </c>
      <c r="F4007" s="24" t="s">
        <v>2</v>
      </c>
      <c r="G4007" s="24" t="s">
        <v>3</v>
      </c>
      <c r="H4007" s="25">
        <v>42024</v>
      </c>
      <c r="I4007" s="12" t="s">
        <v>248</v>
      </c>
      <c r="J4007" s="12" t="s">
        <v>270</v>
      </c>
      <c r="K4007" s="12" t="s">
        <v>271</v>
      </c>
      <c r="L4007" s="24" t="s">
        <v>96</v>
      </c>
      <c r="M4007" s="24" t="s">
        <v>313</v>
      </c>
      <c r="N4007" t="s">
        <v>85</v>
      </c>
      <c r="O4007" s="24">
        <v>1</v>
      </c>
      <c r="P4007">
        <v>5</v>
      </c>
      <c r="Q4007">
        <v>5</v>
      </c>
      <c r="R4007">
        <v>27</v>
      </c>
      <c r="S4007" s="24">
        <v>10.7</v>
      </c>
      <c r="T4007" s="24">
        <v>4</v>
      </c>
      <c r="U4007" t="s">
        <v>198</v>
      </c>
      <c r="V4007" s="14" t="str">
        <f>VLOOKUP($U4007,look_up!$A$2:J4033,2,FALSE)</f>
        <v>Ascidia</v>
      </c>
      <c r="W4007" s="14" t="str">
        <f>VLOOKUP($U4007,look_up!$A$2:K4033,3,FALSE)</f>
        <v>Species</v>
      </c>
      <c r="X4007" s="14" t="str">
        <f>VLOOKUP($U4007,look_up!$A$2:L4033,4,FALSE)</f>
        <v>exotic_species</v>
      </c>
      <c r="Y4007" s="14" t="str">
        <f>VLOOKUP($U4007,look_up!A$2:K4033,5,FALSE)</f>
        <v>Animalia</v>
      </c>
      <c r="Z4007" s="14" t="str">
        <f>VLOOKUP($U4007,look_up!A$2:L4033,6,FALSE)</f>
        <v>Chordata</v>
      </c>
      <c r="AA4007" s="14" t="str">
        <f>VLOOKUP($U4007,look_up!A$2:M4033,7,FALSE)</f>
        <v>Ascidiacea</v>
      </c>
      <c r="AB4007" s="14" t="str">
        <f>VLOOKUP($U4007,look_up!$A$2:P4033,8,FALSE)</f>
        <v>Stolidobranchia</v>
      </c>
      <c r="AC4007" s="14" t="str">
        <f>VLOOKUP($U4007,look_up!$A$2:Q4033,9,FALSE)</f>
        <v>Styellidae</v>
      </c>
      <c r="AD4007" s="14">
        <f>VLOOKUP($U4007,look_up!A$2:P4033,10,FALSE)</f>
        <v>103936</v>
      </c>
      <c r="AE4007" s="16">
        <v>0</v>
      </c>
      <c r="AF4007" s="24" t="s">
        <v>216</v>
      </c>
      <c r="AG4007">
        <v>40</v>
      </c>
      <c r="AH4007" s="16" t="s">
        <v>273</v>
      </c>
      <c r="AI4007" s="16" t="s">
        <v>234</v>
      </c>
      <c r="AJ4007" s="16" t="s">
        <v>214</v>
      </c>
      <c r="AK4007" s="16" t="s">
        <v>241</v>
      </c>
      <c r="AL4007" s="16">
        <v>0</v>
      </c>
    </row>
    <row r="4008" spans="1:38" x14ac:dyDescent="0.3">
      <c r="A4008" s="24" t="s">
        <v>0</v>
      </c>
      <c r="B4008" t="s">
        <v>267</v>
      </c>
      <c r="C4008" t="s">
        <v>283</v>
      </c>
      <c r="D4008">
        <v>-27.27486</v>
      </c>
      <c r="E4008">
        <v>-48.36674</v>
      </c>
      <c r="F4008" s="24" t="s">
        <v>2</v>
      </c>
      <c r="G4008" s="24" t="s">
        <v>3</v>
      </c>
      <c r="H4008" s="25">
        <v>42024</v>
      </c>
      <c r="I4008" s="12" t="s">
        <v>248</v>
      </c>
      <c r="J4008" s="12" t="s">
        <v>270</v>
      </c>
      <c r="K4008" s="12" t="s">
        <v>271</v>
      </c>
      <c r="L4008" s="24" t="s">
        <v>96</v>
      </c>
      <c r="M4008" s="24" t="s">
        <v>313</v>
      </c>
      <c r="N4008" t="s">
        <v>85</v>
      </c>
      <c r="O4008" s="24">
        <v>2</v>
      </c>
      <c r="P4008">
        <v>5</v>
      </c>
      <c r="Q4008">
        <v>5</v>
      </c>
      <c r="R4008">
        <v>27</v>
      </c>
      <c r="S4008" s="24">
        <v>10.7</v>
      </c>
      <c r="T4008" s="24">
        <v>4</v>
      </c>
      <c r="U4008" t="s">
        <v>198</v>
      </c>
      <c r="V4008" s="14" t="str">
        <f>VLOOKUP($U4008,look_up!$A$2:J4034,2,FALSE)</f>
        <v>Ascidia</v>
      </c>
      <c r="W4008" s="14" t="str">
        <f>VLOOKUP($U4008,look_up!$A$2:K4034,3,FALSE)</f>
        <v>Species</v>
      </c>
      <c r="X4008" s="14" t="str">
        <f>VLOOKUP($U4008,look_up!$A$2:L4034,4,FALSE)</f>
        <v>exotic_species</v>
      </c>
      <c r="Y4008" s="14" t="str">
        <f>VLOOKUP($U4008,look_up!A$2:K4034,5,FALSE)</f>
        <v>Animalia</v>
      </c>
      <c r="Z4008" s="14" t="str">
        <f>VLOOKUP($U4008,look_up!A$2:L4034,6,FALSE)</f>
        <v>Chordata</v>
      </c>
      <c r="AA4008" s="14" t="str">
        <f>VLOOKUP($U4008,look_up!A$2:M4034,7,FALSE)</f>
        <v>Ascidiacea</v>
      </c>
      <c r="AB4008" s="14" t="str">
        <f>VLOOKUP($U4008,look_up!$A$2:P4034,8,FALSE)</f>
        <v>Stolidobranchia</v>
      </c>
      <c r="AC4008" s="14" t="str">
        <f>VLOOKUP($U4008,look_up!$A$2:Q4034,9,FALSE)</f>
        <v>Styellidae</v>
      </c>
      <c r="AD4008" s="14">
        <f>VLOOKUP($U4008,look_up!A$2:P4034,10,FALSE)</f>
        <v>103936</v>
      </c>
      <c r="AE4008" s="16">
        <v>0</v>
      </c>
      <c r="AF4008" s="24" t="s">
        <v>216</v>
      </c>
      <c r="AG4008">
        <v>40</v>
      </c>
      <c r="AH4008" s="16" t="s">
        <v>273</v>
      </c>
      <c r="AI4008" s="16" t="s">
        <v>234</v>
      </c>
      <c r="AJ4008" s="16" t="s">
        <v>214</v>
      </c>
      <c r="AK4008" s="16" t="s">
        <v>241</v>
      </c>
      <c r="AL4008" s="16">
        <v>0</v>
      </c>
    </row>
    <row r="4009" spans="1:38" x14ac:dyDescent="0.3">
      <c r="A4009" s="24" t="s">
        <v>0</v>
      </c>
      <c r="B4009" t="s">
        <v>267</v>
      </c>
      <c r="C4009" t="s">
        <v>283</v>
      </c>
      <c r="D4009">
        <v>-27.27486</v>
      </c>
      <c r="E4009">
        <v>-48.36674</v>
      </c>
      <c r="F4009" s="24" t="s">
        <v>2</v>
      </c>
      <c r="G4009" s="24" t="s">
        <v>3</v>
      </c>
      <c r="H4009" s="25">
        <v>42024</v>
      </c>
      <c r="I4009" s="12" t="s">
        <v>248</v>
      </c>
      <c r="J4009" s="12" t="s">
        <v>270</v>
      </c>
      <c r="K4009" s="12" t="s">
        <v>271</v>
      </c>
      <c r="L4009" s="24" t="s">
        <v>96</v>
      </c>
      <c r="M4009" s="24" t="s">
        <v>313</v>
      </c>
      <c r="N4009" t="s">
        <v>85</v>
      </c>
      <c r="O4009" s="24">
        <v>3</v>
      </c>
      <c r="P4009">
        <v>5</v>
      </c>
      <c r="Q4009">
        <v>5</v>
      </c>
      <c r="R4009">
        <v>27</v>
      </c>
      <c r="S4009" s="24">
        <v>10.7</v>
      </c>
      <c r="T4009" s="24">
        <v>4</v>
      </c>
      <c r="U4009" t="s">
        <v>198</v>
      </c>
      <c r="V4009" s="14" t="str">
        <f>VLOOKUP($U4009,look_up!$A$2:J4035,2,FALSE)</f>
        <v>Ascidia</v>
      </c>
      <c r="W4009" s="14" t="str">
        <f>VLOOKUP($U4009,look_up!$A$2:K4035,3,FALSE)</f>
        <v>Species</v>
      </c>
      <c r="X4009" s="14" t="str">
        <f>VLOOKUP($U4009,look_up!$A$2:L4035,4,FALSE)</f>
        <v>exotic_species</v>
      </c>
      <c r="Y4009" s="14" t="str">
        <f>VLOOKUP($U4009,look_up!A$2:K4035,5,FALSE)</f>
        <v>Animalia</v>
      </c>
      <c r="Z4009" s="14" t="str">
        <f>VLOOKUP($U4009,look_up!A$2:L4035,6,FALSE)</f>
        <v>Chordata</v>
      </c>
      <c r="AA4009" s="14" t="str">
        <f>VLOOKUP($U4009,look_up!A$2:M4035,7,FALSE)</f>
        <v>Ascidiacea</v>
      </c>
      <c r="AB4009" s="14" t="str">
        <f>VLOOKUP($U4009,look_up!$A$2:P4035,8,FALSE)</f>
        <v>Stolidobranchia</v>
      </c>
      <c r="AC4009" s="14" t="str">
        <f>VLOOKUP($U4009,look_up!$A$2:Q4035,9,FALSE)</f>
        <v>Styellidae</v>
      </c>
      <c r="AD4009" s="14">
        <f>VLOOKUP($U4009,look_up!A$2:P4035,10,FALSE)</f>
        <v>103936</v>
      </c>
      <c r="AE4009" s="16">
        <v>0</v>
      </c>
      <c r="AF4009" s="24" t="s">
        <v>216</v>
      </c>
      <c r="AG4009">
        <v>40</v>
      </c>
      <c r="AH4009" s="16" t="s">
        <v>273</v>
      </c>
      <c r="AI4009" s="16" t="s">
        <v>234</v>
      </c>
      <c r="AJ4009" s="16" t="s">
        <v>214</v>
      </c>
      <c r="AK4009" s="16" t="s">
        <v>241</v>
      </c>
      <c r="AL4009" s="16">
        <v>0</v>
      </c>
    </row>
    <row r="4010" spans="1:38" x14ac:dyDescent="0.3">
      <c r="A4010" s="24" t="s">
        <v>0</v>
      </c>
      <c r="B4010" t="s">
        <v>267</v>
      </c>
      <c r="C4010" t="s">
        <v>283</v>
      </c>
      <c r="D4010">
        <v>-27.27486</v>
      </c>
      <c r="E4010">
        <v>-48.36674</v>
      </c>
      <c r="F4010" s="24" t="s">
        <v>2</v>
      </c>
      <c r="G4010" s="24" t="s">
        <v>3</v>
      </c>
      <c r="H4010" s="25">
        <v>42024</v>
      </c>
      <c r="I4010" s="12" t="s">
        <v>248</v>
      </c>
      <c r="J4010" s="12" t="s">
        <v>270</v>
      </c>
      <c r="K4010" s="12" t="s">
        <v>271</v>
      </c>
      <c r="L4010" s="24" t="s">
        <v>96</v>
      </c>
      <c r="M4010" s="24" t="s">
        <v>313</v>
      </c>
      <c r="N4010" t="s">
        <v>85</v>
      </c>
      <c r="O4010" s="24">
        <v>1</v>
      </c>
      <c r="P4010">
        <v>10</v>
      </c>
      <c r="Q4010">
        <v>10</v>
      </c>
      <c r="R4010">
        <v>28</v>
      </c>
      <c r="S4010" s="24">
        <v>10.7</v>
      </c>
      <c r="T4010" s="24">
        <v>10</v>
      </c>
      <c r="U4010" t="s">
        <v>198</v>
      </c>
      <c r="V4010" s="14" t="str">
        <f>VLOOKUP($U4010,look_up!$A$2:J4036,2,FALSE)</f>
        <v>Ascidia</v>
      </c>
      <c r="W4010" s="14" t="str">
        <f>VLOOKUP($U4010,look_up!$A$2:K4036,3,FALSE)</f>
        <v>Species</v>
      </c>
      <c r="X4010" s="14" t="str">
        <f>VLOOKUP($U4010,look_up!$A$2:L4036,4,FALSE)</f>
        <v>exotic_species</v>
      </c>
      <c r="Y4010" s="14" t="str">
        <f>VLOOKUP($U4010,look_up!A$2:K4036,5,FALSE)</f>
        <v>Animalia</v>
      </c>
      <c r="Z4010" s="14" t="str">
        <f>VLOOKUP($U4010,look_up!A$2:L4036,6,FALSE)</f>
        <v>Chordata</v>
      </c>
      <c r="AA4010" s="14" t="str">
        <f>VLOOKUP($U4010,look_up!A$2:M4036,7,FALSE)</f>
        <v>Ascidiacea</v>
      </c>
      <c r="AB4010" s="14" t="str">
        <f>VLOOKUP($U4010,look_up!$A$2:P4036,8,FALSE)</f>
        <v>Stolidobranchia</v>
      </c>
      <c r="AC4010" s="14" t="str">
        <f>VLOOKUP($U4010,look_up!$A$2:Q4036,9,FALSE)</f>
        <v>Styellidae</v>
      </c>
      <c r="AD4010" s="14">
        <f>VLOOKUP($U4010,look_up!A$2:P4036,10,FALSE)</f>
        <v>103936</v>
      </c>
      <c r="AE4010" s="16">
        <v>0</v>
      </c>
      <c r="AF4010" s="24" t="s">
        <v>216</v>
      </c>
      <c r="AG4010">
        <v>40</v>
      </c>
      <c r="AH4010" s="16" t="s">
        <v>273</v>
      </c>
      <c r="AI4010" s="16" t="s">
        <v>234</v>
      </c>
      <c r="AJ4010" s="16" t="s">
        <v>214</v>
      </c>
      <c r="AK4010" s="16" t="s">
        <v>241</v>
      </c>
      <c r="AL4010" s="16">
        <v>0</v>
      </c>
    </row>
    <row r="4011" spans="1:38" x14ac:dyDescent="0.3">
      <c r="A4011" s="24" t="s">
        <v>0</v>
      </c>
      <c r="B4011" t="s">
        <v>267</v>
      </c>
      <c r="C4011" t="s">
        <v>283</v>
      </c>
      <c r="D4011">
        <v>-27.27486</v>
      </c>
      <c r="E4011">
        <v>-48.36674</v>
      </c>
      <c r="F4011" s="24" t="s">
        <v>2</v>
      </c>
      <c r="G4011" s="24" t="s">
        <v>3</v>
      </c>
      <c r="H4011" s="25">
        <v>42024</v>
      </c>
      <c r="I4011" s="12" t="s">
        <v>248</v>
      </c>
      <c r="J4011" s="12" t="s">
        <v>270</v>
      </c>
      <c r="K4011" s="12" t="s">
        <v>271</v>
      </c>
      <c r="L4011" s="24" t="s">
        <v>96</v>
      </c>
      <c r="M4011" s="24" t="s">
        <v>313</v>
      </c>
      <c r="N4011" t="s">
        <v>85</v>
      </c>
      <c r="O4011" s="24">
        <v>2</v>
      </c>
      <c r="P4011">
        <v>10</v>
      </c>
      <c r="Q4011">
        <v>10</v>
      </c>
      <c r="R4011">
        <v>28</v>
      </c>
      <c r="S4011" s="24">
        <v>10.7</v>
      </c>
      <c r="T4011" s="24">
        <v>10</v>
      </c>
      <c r="U4011" t="s">
        <v>198</v>
      </c>
      <c r="V4011" s="14" t="str">
        <f>VLOOKUP($U4011,look_up!$A$2:J4037,2,FALSE)</f>
        <v>Ascidia</v>
      </c>
      <c r="W4011" s="14" t="str">
        <f>VLOOKUP($U4011,look_up!$A$2:K4037,3,FALSE)</f>
        <v>Species</v>
      </c>
      <c r="X4011" s="14" t="str">
        <f>VLOOKUP($U4011,look_up!$A$2:L4037,4,FALSE)</f>
        <v>exotic_species</v>
      </c>
      <c r="Y4011" s="14" t="str">
        <f>VLOOKUP($U4011,look_up!A$2:K4037,5,FALSE)</f>
        <v>Animalia</v>
      </c>
      <c r="Z4011" s="14" t="str">
        <f>VLOOKUP($U4011,look_up!A$2:L4037,6,FALSE)</f>
        <v>Chordata</v>
      </c>
      <c r="AA4011" s="14" t="str">
        <f>VLOOKUP($U4011,look_up!A$2:M4037,7,FALSE)</f>
        <v>Ascidiacea</v>
      </c>
      <c r="AB4011" s="14" t="str">
        <f>VLOOKUP($U4011,look_up!$A$2:P4037,8,FALSE)</f>
        <v>Stolidobranchia</v>
      </c>
      <c r="AC4011" s="14" t="str">
        <f>VLOOKUP($U4011,look_up!$A$2:Q4037,9,FALSE)</f>
        <v>Styellidae</v>
      </c>
      <c r="AD4011" s="14">
        <f>VLOOKUP($U4011,look_up!A$2:P4037,10,FALSE)</f>
        <v>103936</v>
      </c>
      <c r="AE4011" s="16">
        <v>0</v>
      </c>
      <c r="AF4011" s="24" t="s">
        <v>216</v>
      </c>
      <c r="AG4011">
        <v>40</v>
      </c>
      <c r="AH4011" s="16" t="s">
        <v>273</v>
      </c>
      <c r="AI4011" s="16" t="s">
        <v>234</v>
      </c>
      <c r="AJ4011" s="16" t="s">
        <v>214</v>
      </c>
      <c r="AK4011" s="16" t="s">
        <v>241</v>
      </c>
      <c r="AL4011" s="16">
        <v>0</v>
      </c>
    </row>
    <row r="4012" spans="1:38" x14ac:dyDescent="0.3">
      <c r="A4012" s="24" t="s">
        <v>0</v>
      </c>
      <c r="B4012" t="s">
        <v>267</v>
      </c>
      <c r="C4012" t="s">
        <v>283</v>
      </c>
      <c r="D4012">
        <v>-27.27486</v>
      </c>
      <c r="E4012">
        <v>-48.36674</v>
      </c>
      <c r="F4012" s="24" t="s">
        <v>2</v>
      </c>
      <c r="G4012" s="24" t="s">
        <v>3</v>
      </c>
      <c r="H4012" s="25">
        <v>42024</v>
      </c>
      <c r="I4012" s="12" t="s">
        <v>248</v>
      </c>
      <c r="J4012" s="12" t="s">
        <v>270</v>
      </c>
      <c r="K4012" s="12" t="s">
        <v>271</v>
      </c>
      <c r="L4012" s="24" t="s">
        <v>96</v>
      </c>
      <c r="M4012" s="24" t="s">
        <v>313</v>
      </c>
      <c r="N4012" t="s">
        <v>85</v>
      </c>
      <c r="O4012" s="24">
        <v>3</v>
      </c>
      <c r="P4012">
        <v>10</v>
      </c>
      <c r="Q4012">
        <v>10</v>
      </c>
      <c r="R4012">
        <v>28</v>
      </c>
      <c r="S4012" s="24">
        <v>10.7</v>
      </c>
      <c r="T4012" s="24">
        <v>10</v>
      </c>
      <c r="U4012" t="s">
        <v>198</v>
      </c>
      <c r="V4012" s="14" t="str">
        <f>VLOOKUP($U4012,look_up!$A$2:J4038,2,FALSE)</f>
        <v>Ascidia</v>
      </c>
      <c r="W4012" s="14" t="str">
        <f>VLOOKUP($U4012,look_up!$A$2:K4038,3,FALSE)</f>
        <v>Species</v>
      </c>
      <c r="X4012" s="14" t="str">
        <f>VLOOKUP($U4012,look_up!$A$2:L4038,4,FALSE)</f>
        <v>exotic_species</v>
      </c>
      <c r="Y4012" s="14" t="str">
        <f>VLOOKUP($U4012,look_up!A$2:K4038,5,FALSE)</f>
        <v>Animalia</v>
      </c>
      <c r="Z4012" s="14" t="str">
        <f>VLOOKUP($U4012,look_up!A$2:L4038,6,FALSE)</f>
        <v>Chordata</v>
      </c>
      <c r="AA4012" s="14" t="str">
        <f>VLOOKUP($U4012,look_up!A$2:M4038,7,FALSE)</f>
        <v>Ascidiacea</v>
      </c>
      <c r="AB4012" s="14" t="str">
        <f>VLOOKUP($U4012,look_up!$A$2:P4038,8,FALSE)</f>
        <v>Stolidobranchia</v>
      </c>
      <c r="AC4012" s="14" t="str">
        <f>VLOOKUP($U4012,look_up!$A$2:Q4038,9,FALSE)</f>
        <v>Styellidae</v>
      </c>
      <c r="AD4012" s="14">
        <f>VLOOKUP($U4012,look_up!A$2:P4038,10,FALSE)</f>
        <v>103936</v>
      </c>
      <c r="AE4012" s="16">
        <v>0</v>
      </c>
      <c r="AF4012" s="24" t="s">
        <v>216</v>
      </c>
      <c r="AG4012">
        <v>40</v>
      </c>
      <c r="AH4012" s="16" t="s">
        <v>273</v>
      </c>
      <c r="AI4012" s="16" t="s">
        <v>234</v>
      </c>
      <c r="AJ4012" s="16" t="s">
        <v>214</v>
      </c>
      <c r="AK4012" s="16" t="s">
        <v>241</v>
      </c>
      <c r="AL4012" s="16">
        <v>0</v>
      </c>
    </row>
    <row r="4013" spans="1:38" x14ac:dyDescent="0.3">
      <c r="A4013" s="24" t="s">
        <v>0</v>
      </c>
      <c r="B4013" t="s">
        <v>19</v>
      </c>
      <c r="C4013" t="s">
        <v>284</v>
      </c>
      <c r="D4013">
        <v>-27.278230000000001</v>
      </c>
      <c r="E4013">
        <v>-48.375419999999998</v>
      </c>
      <c r="F4013" s="24" t="s">
        <v>2</v>
      </c>
      <c r="G4013" s="24" t="s">
        <v>3</v>
      </c>
      <c r="H4013" s="25">
        <v>42025</v>
      </c>
      <c r="I4013" s="12" t="s">
        <v>285</v>
      </c>
      <c r="J4013" s="12" t="s">
        <v>270</v>
      </c>
      <c r="K4013" s="12" t="s">
        <v>271</v>
      </c>
      <c r="L4013" s="24" t="s">
        <v>96</v>
      </c>
      <c r="M4013" s="24" t="s">
        <v>313</v>
      </c>
      <c r="N4013" t="s">
        <v>85</v>
      </c>
      <c r="O4013" s="24">
        <v>1</v>
      </c>
      <c r="P4013">
        <v>5</v>
      </c>
      <c r="Q4013">
        <v>5</v>
      </c>
      <c r="R4013" t="s">
        <v>18</v>
      </c>
      <c r="S4013" s="24">
        <v>9</v>
      </c>
      <c r="T4013" s="24">
        <v>6</v>
      </c>
      <c r="U4013" t="s">
        <v>198</v>
      </c>
      <c r="V4013" s="14" t="str">
        <f>VLOOKUP($U4013,look_up!$A$2:J4039,2,FALSE)</f>
        <v>Ascidia</v>
      </c>
      <c r="W4013" s="14" t="str">
        <f>VLOOKUP($U4013,look_up!$A$2:K4039,3,FALSE)</f>
        <v>Species</v>
      </c>
      <c r="X4013" s="14" t="str">
        <f>VLOOKUP($U4013,look_up!$A$2:L4039,4,FALSE)</f>
        <v>exotic_species</v>
      </c>
      <c r="Y4013" s="14" t="str">
        <f>VLOOKUP($U4013,look_up!A$2:K4039,5,FALSE)</f>
        <v>Animalia</v>
      </c>
      <c r="Z4013" s="14" t="str">
        <f>VLOOKUP($U4013,look_up!A$2:L4039,6,FALSE)</f>
        <v>Chordata</v>
      </c>
      <c r="AA4013" s="14" t="str">
        <f>VLOOKUP($U4013,look_up!A$2:M4039,7,FALSE)</f>
        <v>Ascidiacea</v>
      </c>
      <c r="AB4013" s="14" t="str">
        <f>VLOOKUP($U4013,look_up!$A$2:P4039,8,FALSE)</f>
        <v>Stolidobranchia</v>
      </c>
      <c r="AC4013" s="14" t="str">
        <f>VLOOKUP($U4013,look_up!$A$2:Q4039,9,FALSE)</f>
        <v>Styellidae</v>
      </c>
      <c r="AD4013" s="14">
        <f>VLOOKUP($U4013,look_up!A$2:P4039,10,FALSE)</f>
        <v>103936</v>
      </c>
      <c r="AE4013" s="16">
        <v>0</v>
      </c>
      <c r="AF4013" s="24" t="s">
        <v>216</v>
      </c>
      <c r="AG4013">
        <v>40</v>
      </c>
      <c r="AH4013" s="16" t="s">
        <v>273</v>
      </c>
      <c r="AI4013" s="16" t="s">
        <v>234</v>
      </c>
      <c r="AJ4013" s="16" t="s">
        <v>214</v>
      </c>
      <c r="AK4013" s="16" t="s">
        <v>241</v>
      </c>
      <c r="AL4013" s="16">
        <v>0</v>
      </c>
    </row>
    <row r="4014" spans="1:38" x14ac:dyDescent="0.3">
      <c r="A4014" s="24" t="s">
        <v>0</v>
      </c>
      <c r="B4014" t="s">
        <v>19</v>
      </c>
      <c r="C4014" t="s">
        <v>284</v>
      </c>
      <c r="D4014">
        <v>-27.278230000000001</v>
      </c>
      <c r="E4014">
        <v>-48.375419999999998</v>
      </c>
      <c r="F4014" s="24" t="s">
        <v>2</v>
      </c>
      <c r="G4014" s="24" t="s">
        <v>3</v>
      </c>
      <c r="H4014" s="25">
        <v>42025</v>
      </c>
      <c r="I4014" s="12" t="s">
        <v>285</v>
      </c>
      <c r="J4014" s="12" t="s">
        <v>270</v>
      </c>
      <c r="K4014" s="12" t="s">
        <v>271</v>
      </c>
      <c r="L4014" s="24" t="s">
        <v>96</v>
      </c>
      <c r="M4014" s="24" t="s">
        <v>313</v>
      </c>
      <c r="N4014" t="s">
        <v>85</v>
      </c>
      <c r="O4014" s="24">
        <v>2</v>
      </c>
      <c r="P4014">
        <v>5</v>
      </c>
      <c r="Q4014">
        <v>5</v>
      </c>
      <c r="R4014" t="s">
        <v>18</v>
      </c>
      <c r="S4014" s="24">
        <v>9</v>
      </c>
      <c r="T4014" s="24">
        <v>6</v>
      </c>
      <c r="U4014" t="s">
        <v>198</v>
      </c>
      <c r="V4014" s="14" t="str">
        <f>VLOOKUP($U4014,look_up!$A$2:J4040,2,FALSE)</f>
        <v>Ascidia</v>
      </c>
      <c r="W4014" s="14" t="str">
        <f>VLOOKUP($U4014,look_up!$A$2:K4040,3,FALSE)</f>
        <v>Species</v>
      </c>
      <c r="X4014" s="14" t="str">
        <f>VLOOKUP($U4014,look_up!$A$2:L4040,4,FALSE)</f>
        <v>exotic_species</v>
      </c>
      <c r="Y4014" s="14" t="str">
        <f>VLOOKUP($U4014,look_up!A$2:K4040,5,FALSE)</f>
        <v>Animalia</v>
      </c>
      <c r="Z4014" s="14" t="str">
        <f>VLOOKUP($U4014,look_up!A$2:L4040,6,FALSE)</f>
        <v>Chordata</v>
      </c>
      <c r="AA4014" s="14" t="str">
        <f>VLOOKUP($U4014,look_up!A$2:M4040,7,FALSE)</f>
        <v>Ascidiacea</v>
      </c>
      <c r="AB4014" s="14" t="str">
        <f>VLOOKUP($U4014,look_up!$A$2:P4040,8,FALSE)</f>
        <v>Stolidobranchia</v>
      </c>
      <c r="AC4014" s="14" t="str">
        <f>VLOOKUP($U4014,look_up!$A$2:Q4040,9,FALSE)</f>
        <v>Styellidae</v>
      </c>
      <c r="AD4014" s="14">
        <f>VLOOKUP($U4014,look_up!A$2:P4040,10,FALSE)</f>
        <v>103936</v>
      </c>
      <c r="AE4014" s="16">
        <v>0</v>
      </c>
      <c r="AF4014" s="24" t="s">
        <v>216</v>
      </c>
      <c r="AG4014">
        <v>40</v>
      </c>
      <c r="AH4014" s="16" t="s">
        <v>273</v>
      </c>
      <c r="AI4014" s="16" t="s">
        <v>234</v>
      </c>
      <c r="AJ4014" s="16" t="s">
        <v>214</v>
      </c>
      <c r="AK4014" s="16" t="s">
        <v>241</v>
      </c>
      <c r="AL4014" s="16">
        <v>0</v>
      </c>
    </row>
    <row r="4015" spans="1:38" x14ac:dyDescent="0.3">
      <c r="A4015" s="24" t="s">
        <v>0</v>
      </c>
      <c r="B4015" t="s">
        <v>19</v>
      </c>
      <c r="C4015" t="s">
        <v>284</v>
      </c>
      <c r="D4015">
        <v>-27.278230000000001</v>
      </c>
      <c r="E4015">
        <v>-48.375419999999998</v>
      </c>
      <c r="F4015" s="24" t="s">
        <v>2</v>
      </c>
      <c r="G4015" s="24" t="s">
        <v>3</v>
      </c>
      <c r="H4015" s="25">
        <v>42025</v>
      </c>
      <c r="I4015" s="12" t="s">
        <v>285</v>
      </c>
      <c r="J4015" s="12" t="s">
        <v>270</v>
      </c>
      <c r="K4015" s="12" t="s">
        <v>271</v>
      </c>
      <c r="L4015" s="24" t="s">
        <v>96</v>
      </c>
      <c r="M4015" s="24" t="s">
        <v>313</v>
      </c>
      <c r="N4015" t="s">
        <v>85</v>
      </c>
      <c r="O4015" s="24">
        <v>3</v>
      </c>
      <c r="P4015">
        <v>5</v>
      </c>
      <c r="Q4015">
        <v>5</v>
      </c>
      <c r="R4015" t="s">
        <v>18</v>
      </c>
      <c r="S4015" s="24">
        <v>9</v>
      </c>
      <c r="T4015" s="24">
        <v>6</v>
      </c>
      <c r="U4015" t="s">
        <v>198</v>
      </c>
      <c r="V4015" s="14" t="str">
        <f>VLOOKUP($U4015,look_up!$A$2:J4041,2,FALSE)</f>
        <v>Ascidia</v>
      </c>
      <c r="W4015" s="14" t="str">
        <f>VLOOKUP($U4015,look_up!$A$2:K4041,3,FALSE)</f>
        <v>Species</v>
      </c>
      <c r="X4015" s="14" t="str">
        <f>VLOOKUP($U4015,look_up!$A$2:L4041,4,FALSE)</f>
        <v>exotic_species</v>
      </c>
      <c r="Y4015" s="14" t="str">
        <f>VLOOKUP($U4015,look_up!A$2:K4041,5,FALSE)</f>
        <v>Animalia</v>
      </c>
      <c r="Z4015" s="14" t="str">
        <f>VLOOKUP($U4015,look_up!A$2:L4041,6,FALSE)</f>
        <v>Chordata</v>
      </c>
      <c r="AA4015" s="14" t="str">
        <f>VLOOKUP($U4015,look_up!A$2:M4041,7,FALSE)</f>
        <v>Ascidiacea</v>
      </c>
      <c r="AB4015" s="14" t="str">
        <f>VLOOKUP($U4015,look_up!$A$2:P4041,8,FALSE)</f>
        <v>Stolidobranchia</v>
      </c>
      <c r="AC4015" s="14" t="str">
        <f>VLOOKUP($U4015,look_up!$A$2:Q4041,9,FALSE)</f>
        <v>Styellidae</v>
      </c>
      <c r="AD4015" s="14">
        <f>VLOOKUP($U4015,look_up!A$2:P4041,10,FALSE)</f>
        <v>103936</v>
      </c>
      <c r="AE4015" s="16">
        <v>0</v>
      </c>
      <c r="AF4015" s="24" t="s">
        <v>216</v>
      </c>
      <c r="AG4015">
        <v>40</v>
      </c>
      <c r="AH4015" s="16" t="s">
        <v>273</v>
      </c>
      <c r="AI4015" s="16" t="s">
        <v>234</v>
      </c>
      <c r="AJ4015" s="16" t="s">
        <v>214</v>
      </c>
      <c r="AK4015" s="16" t="s">
        <v>241</v>
      </c>
      <c r="AL4015" s="16">
        <v>0</v>
      </c>
    </row>
    <row r="4016" spans="1:38" x14ac:dyDescent="0.3">
      <c r="A4016" s="24" t="s">
        <v>0</v>
      </c>
      <c r="B4016" t="s">
        <v>19</v>
      </c>
      <c r="C4016" t="s">
        <v>284</v>
      </c>
      <c r="D4016">
        <v>-27.278230000000001</v>
      </c>
      <c r="E4016">
        <v>-48.375419999999998</v>
      </c>
      <c r="F4016" s="24" t="s">
        <v>2</v>
      </c>
      <c r="G4016" s="24" t="s">
        <v>3</v>
      </c>
      <c r="H4016" s="25">
        <v>42025</v>
      </c>
      <c r="I4016" s="12" t="s">
        <v>285</v>
      </c>
      <c r="J4016" s="12" t="s">
        <v>270</v>
      </c>
      <c r="K4016" s="12" t="s">
        <v>271</v>
      </c>
      <c r="L4016" s="24" t="s">
        <v>96</v>
      </c>
      <c r="M4016" s="24" t="s">
        <v>313</v>
      </c>
      <c r="N4016" t="s">
        <v>86</v>
      </c>
      <c r="O4016" s="24">
        <v>1</v>
      </c>
      <c r="P4016">
        <v>6</v>
      </c>
      <c r="Q4016">
        <v>6</v>
      </c>
      <c r="R4016" t="s">
        <v>18</v>
      </c>
      <c r="S4016" s="24">
        <v>9</v>
      </c>
      <c r="T4016" s="24">
        <v>7.5</v>
      </c>
      <c r="U4016" t="s">
        <v>198</v>
      </c>
      <c r="V4016" s="14" t="str">
        <f>VLOOKUP($U4016,look_up!$A$2:J4042,2,FALSE)</f>
        <v>Ascidia</v>
      </c>
      <c r="W4016" s="14" t="str">
        <f>VLOOKUP($U4016,look_up!$A$2:K4042,3,FALSE)</f>
        <v>Species</v>
      </c>
      <c r="X4016" s="14" t="str">
        <f>VLOOKUP($U4016,look_up!$A$2:L4042,4,FALSE)</f>
        <v>exotic_species</v>
      </c>
      <c r="Y4016" s="14" t="str">
        <f>VLOOKUP($U4016,look_up!A$2:K4042,5,FALSE)</f>
        <v>Animalia</v>
      </c>
      <c r="Z4016" s="14" t="str">
        <f>VLOOKUP($U4016,look_up!A$2:L4042,6,FALSE)</f>
        <v>Chordata</v>
      </c>
      <c r="AA4016" s="14" t="str">
        <f>VLOOKUP($U4016,look_up!A$2:M4042,7,FALSE)</f>
        <v>Ascidiacea</v>
      </c>
      <c r="AB4016" s="14" t="str">
        <f>VLOOKUP($U4016,look_up!$A$2:P4042,8,FALSE)</f>
        <v>Stolidobranchia</v>
      </c>
      <c r="AC4016" s="14" t="str">
        <f>VLOOKUP($U4016,look_up!$A$2:Q4042,9,FALSE)</f>
        <v>Styellidae</v>
      </c>
      <c r="AD4016" s="14">
        <f>VLOOKUP($U4016,look_up!A$2:P4042,10,FALSE)</f>
        <v>103936</v>
      </c>
      <c r="AE4016" s="16">
        <v>0</v>
      </c>
      <c r="AF4016" s="24" t="s">
        <v>216</v>
      </c>
      <c r="AG4016">
        <v>40</v>
      </c>
      <c r="AH4016" s="16" t="s">
        <v>273</v>
      </c>
      <c r="AI4016" s="16" t="s">
        <v>234</v>
      </c>
      <c r="AJ4016" s="16" t="s">
        <v>214</v>
      </c>
      <c r="AK4016" s="16" t="s">
        <v>241</v>
      </c>
      <c r="AL4016" s="16">
        <v>0</v>
      </c>
    </row>
    <row r="4017" spans="1:38" x14ac:dyDescent="0.3">
      <c r="A4017" s="24" t="s">
        <v>0</v>
      </c>
      <c r="B4017" t="s">
        <v>19</v>
      </c>
      <c r="C4017" t="s">
        <v>284</v>
      </c>
      <c r="D4017">
        <v>-27.278230000000001</v>
      </c>
      <c r="E4017">
        <v>-48.375419999999998</v>
      </c>
      <c r="F4017" s="24" t="s">
        <v>2</v>
      </c>
      <c r="G4017" s="24" t="s">
        <v>3</v>
      </c>
      <c r="H4017" s="25">
        <v>42025</v>
      </c>
      <c r="I4017" s="12" t="s">
        <v>285</v>
      </c>
      <c r="J4017" s="12" t="s">
        <v>270</v>
      </c>
      <c r="K4017" s="12" t="s">
        <v>271</v>
      </c>
      <c r="L4017" s="24" t="s">
        <v>96</v>
      </c>
      <c r="M4017" s="24" t="s">
        <v>313</v>
      </c>
      <c r="N4017" t="s">
        <v>86</v>
      </c>
      <c r="O4017" s="24">
        <v>2</v>
      </c>
      <c r="P4017">
        <v>6</v>
      </c>
      <c r="Q4017">
        <v>6</v>
      </c>
      <c r="R4017" t="s">
        <v>18</v>
      </c>
      <c r="S4017" s="24">
        <v>9</v>
      </c>
      <c r="T4017" s="24">
        <v>7.5</v>
      </c>
      <c r="U4017" t="s">
        <v>198</v>
      </c>
      <c r="V4017" s="14" t="str">
        <f>VLOOKUP($U4017,look_up!$A$2:J4043,2,FALSE)</f>
        <v>Ascidia</v>
      </c>
      <c r="W4017" s="14" t="str">
        <f>VLOOKUP($U4017,look_up!$A$2:K4043,3,FALSE)</f>
        <v>Species</v>
      </c>
      <c r="X4017" s="14" t="str">
        <f>VLOOKUP($U4017,look_up!$A$2:L4043,4,FALSE)</f>
        <v>exotic_species</v>
      </c>
      <c r="Y4017" s="14" t="str">
        <f>VLOOKUP($U4017,look_up!A$2:K4043,5,FALSE)</f>
        <v>Animalia</v>
      </c>
      <c r="Z4017" s="14" t="str">
        <f>VLOOKUP($U4017,look_up!A$2:L4043,6,FALSE)</f>
        <v>Chordata</v>
      </c>
      <c r="AA4017" s="14" t="str">
        <f>VLOOKUP($U4017,look_up!A$2:M4043,7,FALSE)</f>
        <v>Ascidiacea</v>
      </c>
      <c r="AB4017" s="14" t="str">
        <f>VLOOKUP($U4017,look_up!$A$2:P4043,8,FALSE)</f>
        <v>Stolidobranchia</v>
      </c>
      <c r="AC4017" s="14" t="str">
        <f>VLOOKUP($U4017,look_up!$A$2:Q4043,9,FALSE)</f>
        <v>Styellidae</v>
      </c>
      <c r="AD4017" s="14">
        <f>VLOOKUP($U4017,look_up!A$2:P4043,10,FALSE)</f>
        <v>103936</v>
      </c>
      <c r="AE4017" s="16">
        <v>0</v>
      </c>
      <c r="AF4017" s="24" t="s">
        <v>216</v>
      </c>
      <c r="AG4017">
        <v>40</v>
      </c>
      <c r="AH4017" s="16" t="s">
        <v>273</v>
      </c>
      <c r="AI4017" s="16" t="s">
        <v>234</v>
      </c>
      <c r="AJ4017" s="16" t="s">
        <v>214</v>
      </c>
      <c r="AK4017" s="16" t="s">
        <v>241</v>
      </c>
      <c r="AL4017" s="16">
        <v>0</v>
      </c>
    </row>
    <row r="4018" spans="1:38" x14ac:dyDescent="0.3">
      <c r="A4018" s="24" t="s">
        <v>0</v>
      </c>
      <c r="B4018" t="s">
        <v>19</v>
      </c>
      <c r="C4018" t="s">
        <v>284</v>
      </c>
      <c r="D4018">
        <v>-27.278230000000001</v>
      </c>
      <c r="E4018">
        <v>-48.375419999999998</v>
      </c>
      <c r="F4018" s="24" t="s">
        <v>2</v>
      </c>
      <c r="G4018" s="24" t="s">
        <v>3</v>
      </c>
      <c r="H4018" s="25">
        <v>42025</v>
      </c>
      <c r="I4018" s="12" t="s">
        <v>285</v>
      </c>
      <c r="J4018" s="12" t="s">
        <v>270</v>
      </c>
      <c r="K4018" s="12" t="s">
        <v>271</v>
      </c>
      <c r="L4018" s="24" t="s">
        <v>96</v>
      </c>
      <c r="M4018" s="24" t="s">
        <v>313</v>
      </c>
      <c r="N4018" t="s">
        <v>86</v>
      </c>
      <c r="O4018" s="24">
        <v>3</v>
      </c>
      <c r="P4018">
        <v>6</v>
      </c>
      <c r="Q4018">
        <v>6</v>
      </c>
      <c r="R4018" t="s">
        <v>18</v>
      </c>
      <c r="S4018" s="24">
        <v>9</v>
      </c>
      <c r="T4018" s="24">
        <v>7.5</v>
      </c>
      <c r="U4018" t="s">
        <v>198</v>
      </c>
      <c r="V4018" s="14" t="str">
        <f>VLOOKUP($U4018,look_up!$A$2:J4044,2,FALSE)</f>
        <v>Ascidia</v>
      </c>
      <c r="W4018" s="14" t="str">
        <f>VLOOKUP($U4018,look_up!$A$2:K4044,3,FALSE)</f>
        <v>Species</v>
      </c>
      <c r="X4018" s="14" t="str">
        <f>VLOOKUP($U4018,look_up!$A$2:L4044,4,FALSE)</f>
        <v>exotic_species</v>
      </c>
      <c r="Y4018" s="14" t="str">
        <f>VLOOKUP($U4018,look_up!A$2:K4044,5,FALSE)</f>
        <v>Animalia</v>
      </c>
      <c r="Z4018" s="14" t="str">
        <f>VLOOKUP($U4018,look_up!A$2:L4044,6,FALSE)</f>
        <v>Chordata</v>
      </c>
      <c r="AA4018" s="14" t="str">
        <f>VLOOKUP($U4018,look_up!A$2:M4044,7,FALSE)</f>
        <v>Ascidiacea</v>
      </c>
      <c r="AB4018" s="14" t="str">
        <f>VLOOKUP($U4018,look_up!$A$2:P4044,8,FALSE)</f>
        <v>Stolidobranchia</v>
      </c>
      <c r="AC4018" s="14" t="str">
        <f>VLOOKUP($U4018,look_up!$A$2:Q4044,9,FALSE)</f>
        <v>Styellidae</v>
      </c>
      <c r="AD4018" s="14">
        <f>VLOOKUP($U4018,look_up!A$2:P4044,10,FALSE)</f>
        <v>103936</v>
      </c>
      <c r="AE4018" s="16">
        <v>0</v>
      </c>
      <c r="AF4018" s="24" t="s">
        <v>216</v>
      </c>
      <c r="AG4018">
        <v>40</v>
      </c>
      <c r="AH4018" s="16" t="s">
        <v>273</v>
      </c>
      <c r="AI4018" s="16" t="s">
        <v>234</v>
      </c>
      <c r="AJ4018" s="16" t="s">
        <v>214</v>
      </c>
      <c r="AK4018" s="16" t="s">
        <v>241</v>
      </c>
      <c r="AL4018" s="16">
        <v>0</v>
      </c>
    </row>
    <row r="4019" spans="1:38" x14ac:dyDescent="0.3">
      <c r="A4019" s="24" t="s">
        <v>0</v>
      </c>
      <c r="B4019" t="s">
        <v>267</v>
      </c>
      <c r="C4019" t="s">
        <v>312</v>
      </c>
      <c r="D4019">
        <v>-27.180980000000002</v>
      </c>
      <c r="E4019">
        <v>-48.409959999999998</v>
      </c>
      <c r="F4019" s="24" t="s">
        <v>2</v>
      </c>
      <c r="G4019" s="24" t="s">
        <v>3</v>
      </c>
      <c r="H4019" s="25">
        <v>42040</v>
      </c>
      <c r="I4019" s="12" t="s">
        <v>286</v>
      </c>
      <c r="J4019" s="12" t="s">
        <v>245</v>
      </c>
      <c r="K4019" s="12" t="s">
        <v>271</v>
      </c>
      <c r="L4019" s="24" t="s">
        <v>96</v>
      </c>
      <c r="M4019" s="24" t="s">
        <v>313</v>
      </c>
      <c r="N4019" t="s">
        <v>85</v>
      </c>
      <c r="O4019" s="24">
        <v>1</v>
      </c>
      <c r="P4019">
        <v>5</v>
      </c>
      <c r="Q4019">
        <v>5</v>
      </c>
      <c r="R4019" t="s">
        <v>18</v>
      </c>
      <c r="S4019" s="24">
        <v>12.8</v>
      </c>
      <c r="T4019" s="24">
        <v>6</v>
      </c>
      <c r="U4019" t="s">
        <v>198</v>
      </c>
      <c r="V4019" s="14" t="str">
        <f>VLOOKUP($U4019,look_up!$A$2:J4045,2,FALSE)</f>
        <v>Ascidia</v>
      </c>
      <c r="W4019" s="14" t="str">
        <f>VLOOKUP($U4019,look_up!$A$2:K4045,3,FALSE)</f>
        <v>Species</v>
      </c>
      <c r="X4019" s="14" t="str">
        <f>VLOOKUP($U4019,look_up!$A$2:L4045,4,FALSE)</f>
        <v>exotic_species</v>
      </c>
      <c r="Y4019" s="14" t="str">
        <f>VLOOKUP($U4019,look_up!A$2:K4045,5,FALSE)</f>
        <v>Animalia</v>
      </c>
      <c r="Z4019" s="14" t="str">
        <f>VLOOKUP($U4019,look_up!A$2:L4045,6,FALSE)</f>
        <v>Chordata</v>
      </c>
      <c r="AA4019" s="14" t="str">
        <f>VLOOKUP($U4019,look_up!A$2:M4045,7,FALSE)</f>
        <v>Ascidiacea</v>
      </c>
      <c r="AB4019" s="14" t="str">
        <f>VLOOKUP($U4019,look_up!$A$2:P4045,8,FALSE)</f>
        <v>Stolidobranchia</v>
      </c>
      <c r="AC4019" s="14" t="str">
        <f>VLOOKUP($U4019,look_up!$A$2:Q4045,9,FALSE)</f>
        <v>Styellidae</v>
      </c>
      <c r="AD4019" s="14">
        <f>VLOOKUP($U4019,look_up!A$2:P4045,10,FALSE)</f>
        <v>103936</v>
      </c>
      <c r="AE4019" s="16">
        <v>0</v>
      </c>
      <c r="AF4019" s="24" t="s">
        <v>216</v>
      </c>
      <c r="AG4019">
        <v>40</v>
      </c>
      <c r="AH4019" s="16" t="s">
        <v>273</v>
      </c>
      <c r="AI4019" s="16" t="s">
        <v>234</v>
      </c>
      <c r="AJ4019" s="16" t="s">
        <v>214</v>
      </c>
      <c r="AK4019" s="16" t="s">
        <v>241</v>
      </c>
      <c r="AL4019" s="16">
        <v>0</v>
      </c>
    </row>
    <row r="4020" spans="1:38" x14ac:dyDescent="0.3">
      <c r="A4020" s="24" t="s">
        <v>0</v>
      </c>
      <c r="B4020" t="s">
        <v>267</v>
      </c>
      <c r="C4020" t="s">
        <v>312</v>
      </c>
      <c r="D4020">
        <v>-27.180980000000002</v>
      </c>
      <c r="E4020">
        <v>-48.409959999999998</v>
      </c>
      <c r="F4020" s="24" t="s">
        <v>2</v>
      </c>
      <c r="G4020" s="24" t="s">
        <v>3</v>
      </c>
      <c r="H4020" s="25">
        <v>42040</v>
      </c>
      <c r="I4020" s="12" t="s">
        <v>286</v>
      </c>
      <c r="J4020" s="12" t="s">
        <v>245</v>
      </c>
      <c r="K4020" s="12" t="s">
        <v>271</v>
      </c>
      <c r="L4020" s="24" t="s">
        <v>96</v>
      </c>
      <c r="M4020" s="24" t="s">
        <v>313</v>
      </c>
      <c r="N4020" t="s">
        <v>85</v>
      </c>
      <c r="O4020" s="24">
        <v>2</v>
      </c>
      <c r="P4020">
        <v>5</v>
      </c>
      <c r="Q4020">
        <v>5</v>
      </c>
      <c r="R4020" t="s">
        <v>18</v>
      </c>
      <c r="S4020" s="24">
        <v>12.8</v>
      </c>
      <c r="T4020" s="24">
        <v>6</v>
      </c>
      <c r="U4020" t="s">
        <v>198</v>
      </c>
      <c r="V4020" s="14" t="str">
        <f>VLOOKUP($U4020,look_up!$A$2:J4046,2,FALSE)</f>
        <v>Ascidia</v>
      </c>
      <c r="W4020" s="14" t="str">
        <f>VLOOKUP($U4020,look_up!$A$2:K4046,3,FALSE)</f>
        <v>Species</v>
      </c>
      <c r="X4020" s="14" t="str">
        <f>VLOOKUP($U4020,look_up!$A$2:L4046,4,FALSE)</f>
        <v>exotic_species</v>
      </c>
      <c r="Y4020" s="14" t="str">
        <f>VLOOKUP($U4020,look_up!A$2:K4046,5,FALSE)</f>
        <v>Animalia</v>
      </c>
      <c r="Z4020" s="14" t="str">
        <f>VLOOKUP($U4020,look_up!A$2:L4046,6,FALSE)</f>
        <v>Chordata</v>
      </c>
      <c r="AA4020" s="14" t="str">
        <f>VLOOKUP($U4020,look_up!A$2:M4046,7,FALSE)</f>
        <v>Ascidiacea</v>
      </c>
      <c r="AB4020" s="14" t="str">
        <f>VLOOKUP($U4020,look_up!$A$2:P4046,8,FALSE)</f>
        <v>Stolidobranchia</v>
      </c>
      <c r="AC4020" s="14" t="str">
        <f>VLOOKUP($U4020,look_up!$A$2:Q4046,9,FALSE)</f>
        <v>Styellidae</v>
      </c>
      <c r="AD4020" s="14">
        <f>VLOOKUP($U4020,look_up!A$2:P4046,10,FALSE)</f>
        <v>103936</v>
      </c>
      <c r="AE4020" s="16">
        <v>0</v>
      </c>
      <c r="AF4020" s="24" t="s">
        <v>216</v>
      </c>
      <c r="AG4020">
        <v>40</v>
      </c>
      <c r="AH4020" s="16" t="s">
        <v>273</v>
      </c>
      <c r="AI4020" s="16" t="s">
        <v>234</v>
      </c>
      <c r="AJ4020" s="16" t="s">
        <v>214</v>
      </c>
      <c r="AK4020" s="16" t="s">
        <v>241</v>
      </c>
      <c r="AL4020" s="16">
        <v>0</v>
      </c>
    </row>
    <row r="4021" spans="1:38" x14ac:dyDescent="0.3">
      <c r="A4021" s="24" t="s">
        <v>0</v>
      </c>
      <c r="B4021" t="s">
        <v>267</v>
      </c>
      <c r="C4021" t="s">
        <v>312</v>
      </c>
      <c r="D4021">
        <v>-27.180980000000002</v>
      </c>
      <c r="E4021">
        <v>-48.409959999999998</v>
      </c>
      <c r="F4021" s="24" t="s">
        <v>2</v>
      </c>
      <c r="G4021" s="24" t="s">
        <v>3</v>
      </c>
      <c r="H4021" s="25">
        <v>42040</v>
      </c>
      <c r="I4021" s="12" t="s">
        <v>286</v>
      </c>
      <c r="J4021" s="12" t="s">
        <v>245</v>
      </c>
      <c r="K4021" s="12" t="s">
        <v>271</v>
      </c>
      <c r="L4021" s="24" t="s">
        <v>96</v>
      </c>
      <c r="M4021" s="24" t="s">
        <v>313</v>
      </c>
      <c r="N4021" t="s">
        <v>85</v>
      </c>
      <c r="O4021" s="24">
        <v>3</v>
      </c>
      <c r="P4021">
        <v>5</v>
      </c>
      <c r="Q4021">
        <v>5</v>
      </c>
      <c r="R4021" t="s">
        <v>18</v>
      </c>
      <c r="S4021" s="24">
        <v>12.8</v>
      </c>
      <c r="T4021" s="24">
        <v>6</v>
      </c>
      <c r="U4021" t="s">
        <v>198</v>
      </c>
      <c r="V4021" s="14" t="str">
        <f>VLOOKUP($U4021,look_up!$A$2:J4047,2,FALSE)</f>
        <v>Ascidia</v>
      </c>
      <c r="W4021" s="14" t="str">
        <f>VLOOKUP($U4021,look_up!$A$2:K4047,3,FALSE)</f>
        <v>Species</v>
      </c>
      <c r="X4021" s="14" t="str">
        <f>VLOOKUP($U4021,look_up!$A$2:L4047,4,FALSE)</f>
        <v>exotic_species</v>
      </c>
      <c r="Y4021" s="14" t="str">
        <f>VLOOKUP($U4021,look_up!A$2:K4047,5,FALSE)</f>
        <v>Animalia</v>
      </c>
      <c r="Z4021" s="14" t="str">
        <f>VLOOKUP($U4021,look_up!A$2:L4047,6,FALSE)</f>
        <v>Chordata</v>
      </c>
      <c r="AA4021" s="14" t="str">
        <f>VLOOKUP($U4021,look_up!A$2:M4047,7,FALSE)</f>
        <v>Ascidiacea</v>
      </c>
      <c r="AB4021" s="14" t="str">
        <f>VLOOKUP($U4021,look_up!$A$2:P4047,8,FALSE)</f>
        <v>Stolidobranchia</v>
      </c>
      <c r="AC4021" s="14" t="str">
        <f>VLOOKUP($U4021,look_up!$A$2:Q4047,9,FALSE)</f>
        <v>Styellidae</v>
      </c>
      <c r="AD4021" s="14">
        <f>VLOOKUP($U4021,look_up!A$2:P4047,10,FALSE)</f>
        <v>103936</v>
      </c>
      <c r="AE4021" s="16">
        <v>0</v>
      </c>
      <c r="AF4021" s="24" t="s">
        <v>216</v>
      </c>
      <c r="AG4021">
        <v>40</v>
      </c>
      <c r="AH4021" s="16" t="s">
        <v>273</v>
      </c>
      <c r="AI4021" s="16" t="s">
        <v>234</v>
      </c>
      <c r="AJ4021" s="16" t="s">
        <v>214</v>
      </c>
      <c r="AK4021" s="16" t="s">
        <v>241</v>
      </c>
      <c r="AL4021" s="16">
        <v>0</v>
      </c>
    </row>
    <row r="4022" spans="1:38" x14ac:dyDescent="0.3">
      <c r="A4022" s="24" t="s">
        <v>0</v>
      </c>
      <c r="B4022" t="s">
        <v>267</v>
      </c>
      <c r="C4022" t="s">
        <v>312</v>
      </c>
      <c r="D4022">
        <v>-27.180980000000002</v>
      </c>
      <c r="E4022">
        <v>-48.409959999999998</v>
      </c>
      <c r="F4022" s="24" t="s">
        <v>2</v>
      </c>
      <c r="G4022" s="24" t="s">
        <v>3</v>
      </c>
      <c r="H4022" s="25">
        <v>42040</v>
      </c>
      <c r="I4022" s="12" t="s">
        <v>286</v>
      </c>
      <c r="J4022" s="12" t="s">
        <v>245</v>
      </c>
      <c r="K4022" s="12" t="s">
        <v>271</v>
      </c>
      <c r="L4022" s="24" t="s">
        <v>96</v>
      </c>
      <c r="M4022" s="24" t="s">
        <v>313</v>
      </c>
      <c r="N4022" t="s">
        <v>173</v>
      </c>
      <c r="O4022" s="24">
        <v>1</v>
      </c>
      <c r="P4022">
        <v>10</v>
      </c>
      <c r="Q4022">
        <v>10</v>
      </c>
      <c r="R4022" t="s">
        <v>18</v>
      </c>
      <c r="S4022" s="24">
        <v>12.8</v>
      </c>
      <c r="T4022" s="24">
        <v>10</v>
      </c>
      <c r="U4022" t="s">
        <v>198</v>
      </c>
      <c r="V4022" s="14" t="str">
        <f>VLOOKUP($U4022,look_up!$A$2:J4048,2,FALSE)</f>
        <v>Ascidia</v>
      </c>
      <c r="W4022" s="14" t="str">
        <f>VLOOKUP($U4022,look_up!$A$2:K4048,3,FALSE)</f>
        <v>Species</v>
      </c>
      <c r="X4022" s="14" t="str">
        <f>VLOOKUP($U4022,look_up!$A$2:L4048,4,FALSE)</f>
        <v>exotic_species</v>
      </c>
      <c r="Y4022" s="14" t="str">
        <f>VLOOKUP($U4022,look_up!A$2:K4048,5,FALSE)</f>
        <v>Animalia</v>
      </c>
      <c r="Z4022" s="14" t="str">
        <f>VLOOKUP($U4022,look_up!A$2:L4048,6,FALSE)</f>
        <v>Chordata</v>
      </c>
      <c r="AA4022" s="14" t="str">
        <f>VLOOKUP($U4022,look_up!A$2:M4048,7,FALSE)</f>
        <v>Ascidiacea</v>
      </c>
      <c r="AB4022" s="14" t="str">
        <f>VLOOKUP($U4022,look_up!$A$2:P4048,8,FALSE)</f>
        <v>Stolidobranchia</v>
      </c>
      <c r="AC4022" s="14" t="str">
        <f>VLOOKUP($U4022,look_up!$A$2:Q4048,9,FALSE)</f>
        <v>Styellidae</v>
      </c>
      <c r="AD4022" s="14">
        <f>VLOOKUP($U4022,look_up!A$2:P4048,10,FALSE)</f>
        <v>103936</v>
      </c>
      <c r="AE4022" s="16">
        <v>0</v>
      </c>
      <c r="AF4022" s="24" t="s">
        <v>216</v>
      </c>
      <c r="AG4022">
        <v>40</v>
      </c>
      <c r="AH4022" s="16" t="s">
        <v>273</v>
      </c>
      <c r="AI4022" s="16" t="s">
        <v>234</v>
      </c>
      <c r="AJ4022" s="16" t="s">
        <v>214</v>
      </c>
      <c r="AK4022" s="16" t="s">
        <v>241</v>
      </c>
      <c r="AL4022" s="16">
        <v>0</v>
      </c>
    </row>
    <row r="4023" spans="1:38" x14ac:dyDescent="0.3">
      <c r="A4023" s="24" t="s">
        <v>0</v>
      </c>
      <c r="B4023" t="s">
        <v>267</v>
      </c>
      <c r="C4023" t="s">
        <v>312</v>
      </c>
      <c r="D4023">
        <v>-27.180980000000002</v>
      </c>
      <c r="E4023">
        <v>-48.409959999999998</v>
      </c>
      <c r="F4023" s="24" t="s">
        <v>2</v>
      </c>
      <c r="G4023" s="24" t="s">
        <v>3</v>
      </c>
      <c r="H4023" s="25">
        <v>42040</v>
      </c>
      <c r="I4023" s="12" t="s">
        <v>286</v>
      </c>
      <c r="J4023" s="12" t="s">
        <v>245</v>
      </c>
      <c r="K4023" s="12" t="s">
        <v>271</v>
      </c>
      <c r="L4023" s="24" t="s">
        <v>96</v>
      </c>
      <c r="M4023" s="24" t="s">
        <v>313</v>
      </c>
      <c r="N4023" t="s">
        <v>173</v>
      </c>
      <c r="O4023" s="24">
        <v>2</v>
      </c>
      <c r="P4023">
        <v>10</v>
      </c>
      <c r="Q4023">
        <v>10</v>
      </c>
      <c r="R4023" t="s">
        <v>18</v>
      </c>
      <c r="S4023" s="24">
        <v>12.8</v>
      </c>
      <c r="T4023" s="24">
        <v>10</v>
      </c>
      <c r="U4023" t="s">
        <v>198</v>
      </c>
      <c r="V4023" s="14" t="str">
        <f>VLOOKUP($U4023,look_up!$A$2:J4049,2,FALSE)</f>
        <v>Ascidia</v>
      </c>
      <c r="W4023" s="14" t="str">
        <f>VLOOKUP($U4023,look_up!$A$2:K4049,3,FALSE)</f>
        <v>Species</v>
      </c>
      <c r="X4023" s="14" t="str">
        <f>VLOOKUP($U4023,look_up!$A$2:L4049,4,FALSE)</f>
        <v>exotic_species</v>
      </c>
      <c r="Y4023" s="14" t="str">
        <f>VLOOKUP($U4023,look_up!A$2:K4049,5,FALSE)</f>
        <v>Animalia</v>
      </c>
      <c r="Z4023" s="14" t="str">
        <f>VLOOKUP($U4023,look_up!A$2:L4049,6,FALSE)</f>
        <v>Chordata</v>
      </c>
      <c r="AA4023" s="14" t="str">
        <f>VLOOKUP($U4023,look_up!A$2:M4049,7,FALSE)</f>
        <v>Ascidiacea</v>
      </c>
      <c r="AB4023" s="14" t="str">
        <f>VLOOKUP($U4023,look_up!$A$2:P4049,8,FALSE)</f>
        <v>Stolidobranchia</v>
      </c>
      <c r="AC4023" s="14" t="str">
        <f>VLOOKUP($U4023,look_up!$A$2:Q4049,9,FALSE)</f>
        <v>Styellidae</v>
      </c>
      <c r="AD4023" s="14">
        <f>VLOOKUP($U4023,look_up!A$2:P4049,10,FALSE)</f>
        <v>103936</v>
      </c>
      <c r="AE4023" s="16">
        <v>0</v>
      </c>
      <c r="AF4023" s="24" t="s">
        <v>216</v>
      </c>
      <c r="AG4023">
        <v>40</v>
      </c>
      <c r="AH4023" s="16" t="s">
        <v>273</v>
      </c>
      <c r="AI4023" s="16" t="s">
        <v>234</v>
      </c>
      <c r="AJ4023" s="16" t="s">
        <v>214</v>
      </c>
      <c r="AK4023" s="16" t="s">
        <v>241</v>
      </c>
      <c r="AL4023" s="16">
        <v>0</v>
      </c>
    </row>
    <row r="4024" spans="1:38" x14ac:dyDescent="0.3">
      <c r="A4024" s="24" t="s">
        <v>0</v>
      </c>
      <c r="B4024" t="s">
        <v>267</v>
      </c>
      <c r="C4024" t="s">
        <v>312</v>
      </c>
      <c r="D4024">
        <v>-27.180980000000002</v>
      </c>
      <c r="E4024">
        <v>-48.409959999999998</v>
      </c>
      <c r="F4024" s="24" t="s">
        <v>2</v>
      </c>
      <c r="G4024" s="24" t="s">
        <v>3</v>
      </c>
      <c r="H4024" s="25">
        <v>42040</v>
      </c>
      <c r="I4024" s="12" t="s">
        <v>286</v>
      </c>
      <c r="J4024" s="12" t="s">
        <v>245</v>
      </c>
      <c r="K4024" s="12" t="s">
        <v>271</v>
      </c>
      <c r="L4024" s="24" t="s">
        <v>96</v>
      </c>
      <c r="M4024" s="24" t="s">
        <v>313</v>
      </c>
      <c r="N4024" t="s">
        <v>173</v>
      </c>
      <c r="O4024" s="24">
        <v>3</v>
      </c>
      <c r="P4024">
        <v>10</v>
      </c>
      <c r="Q4024">
        <v>10</v>
      </c>
      <c r="R4024" t="s">
        <v>18</v>
      </c>
      <c r="S4024" s="24">
        <v>12.8</v>
      </c>
      <c r="T4024" s="24">
        <v>10</v>
      </c>
      <c r="U4024" t="s">
        <v>198</v>
      </c>
      <c r="V4024" s="14" t="str">
        <f>VLOOKUP($U4024,look_up!$A$2:J4050,2,FALSE)</f>
        <v>Ascidia</v>
      </c>
      <c r="W4024" s="14" t="str">
        <f>VLOOKUP($U4024,look_up!$A$2:K4050,3,FALSE)</f>
        <v>Species</v>
      </c>
      <c r="X4024" s="14" t="str">
        <f>VLOOKUP($U4024,look_up!$A$2:L4050,4,FALSE)</f>
        <v>exotic_species</v>
      </c>
      <c r="Y4024" s="14" t="str">
        <f>VLOOKUP($U4024,look_up!A$2:K4050,5,FALSE)</f>
        <v>Animalia</v>
      </c>
      <c r="Z4024" s="14" t="str">
        <f>VLOOKUP($U4024,look_up!A$2:L4050,6,FALSE)</f>
        <v>Chordata</v>
      </c>
      <c r="AA4024" s="14" t="str">
        <f>VLOOKUP($U4024,look_up!A$2:M4050,7,FALSE)</f>
        <v>Ascidiacea</v>
      </c>
      <c r="AB4024" s="14" t="str">
        <f>VLOOKUP($U4024,look_up!$A$2:P4050,8,FALSE)</f>
        <v>Stolidobranchia</v>
      </c>
      <c r="AC4024" s="14" t="str">
        <f>VLOOKUP($U4024,look_up!$A$2:Q4050,9,FALSE)</f>
        <v>Styellidae</v>
      </c>
      <c r="AD4024" s="14">
        <f>VLOOKUP($U4024,look_up!A$2:P4050,10,FALSE)</f>
        <v>103936</v>
      </c>
      <c r="AE4024" s="16">
        <v>0</v>
      </c>
      <c r="AF4024" s="24" t="s">
        <v>216</v>
      </c>
      <c r="AG4024">
        <v>40</v>
      </c>
      <c r="AH4024" s="16" t="s">
        <v>273</v>
      </c>
      <c r="AI4024" s="16" t="s">
        <v>234</v>
      </c>
      <c r="AJ4024" s="16" t="s">
        <v>214</v>
      </c>
      <c r="AK4024" s="16" t="s">
        <v>241</v>
      </c>
      <c r="AL4024" s="16">
        <v>0</v>
      </c>
    </row>
    <row r="4025" spans="1:38" x14ac:dyDescent="0.3">
      <c r="A4025" s="24" t="s">
        <v>0</v>
      </c>
      <c r="B4025" t="s">
        <v>309</v>
      </c>
      <c r="C4025" t="s">
        <v>287</v>
      </c>
      <c r="D4025">
        <v>-27.178419999999999</v>
      </c>
      <c r="E4025">
        <v>-48.406959999999998</v>
      </c>
      <c r="F4025" s="24" t="s">
        <v>2</v>
      </c>
      <c r="G4025" s="24" t="s">
        <v>3</v>
      </c>
      <c r="H4025" s="25">
        <v>42032</v>
      </c>
      <c r="I4025" s="12" t="s">
        <v>288</v>
      </c>
      <c r="J4025" s="12" t="s">
        <v>270</v>
      </c>
      <c r="K4025" s="12" t="s">
        <v>271</v>
      </c>
      <c r="L4025" s="24" t="s">
        <v>96</v>
      </c>
      <c r="M4025" s="24" t="s">
        <v>313</v>
      </c>
      <c r="N4025" t="s">
        <v>85</v>
      </c>
      <c r="O4025" s="24">
        <v>1</v>
      </c>
      <c r="P4025">
        <v>5</v>
      </c>
      <c r="Q4025">
        <v>5</v>
      </c>
      <c r="R4025">
        <v>27</v>
      </c>
      <c r="S4025" s="24">
        <v>4.7</v>
      </c>
      <c r="T4025" s="24">
        <v>5.2</v>
      </c>
      <c r="U4025" t="s">
        <v>198</v>
      </c>
      <c r="V4025" s="14" t="str">
        <f>VLOOKUP($U4025,look_up!$A$2:J4051,2,FALSE)</f>
        <v>Ascidia</v>
      </c>
      <c r="W4025" s="14" t="str">
        <f>VLOOKUP($U4025,look_up!$A$2:K4051,3,FALSE)</f>
        <v>Species</v>
      </c>
      <c r="X4025" s="14" t="str">
        <f>VLOOKUP($U4025,look_up!$A$2:L4051,4,FALSE)</f>
        <v>exotic_species</v>
      </c>
      <c r="Y4025" s="14" t="str">
        <f>VLOOKUP($U4025,look_up!A$2:K4051,5,FALSE)</f>
        <v>Animalia</v>
      </c>
      <c r="Z4025" s="14" t="str">
        <f>VLOOKUP($U4025,look_up!A$2:L4051,6,FALSE)</f>
        <v>Chordata</v>
      </c>
      <c r="AA4025" s="14" t="str">
        <f>VLOOKUP($U4025,look_up!A$2:M4051,7,FALSE)</f>
        <v>Ascidiacea</v>
      </c>
      <c r="AB4025" s="14" t="str">
        <f>VLOOKUP($U4025,look_up!$A$2:P4051,8,FALSE)</f>
        <v>Stolidobranchia</v>
      </c>
      <c r="AC4025" s="14" t="str">
        <f>VLOOKUP($U4025,look_up!$A$2:Q4051,9,FALSE)</f>
        <v>Styellidae</v>
      </c>
      <c r="AD4025" s="14">
        <f>VLOOKUP($U4025,look_up!A$2:P4051,10,FALSE)</f>
        <v>103936</v>
      </c>
      <c r="AE4025" s="16">
        <v>0</v>
      </c>
      <c r="AF4025" s="24" t="s">
        <v>216</v>
      </c>
      <c r="AG4025">
        <v>40</v>
      </c>
      <c r="AH4025" s="16" t="s">
        <v>273</v>
      </c>
      <c r="AI4025" s="16" t="s">
        <v>234</v>
      </c>
      <c r="AJ4025" s="16" t="s">
        <v>214</v>
      </c>
      <c r="AK4025" s="16" t="s">
        <v>241</v>
      </c>
      <c r="AL4025" s="16">
        <v>0</v>
      </c>
    </row>
    <row r="4026" spans="1:38" x14ac:dyDescent="0.3">
      <c r="A4026" s="24" t="s">
        <v>0</v>
      </c>
      <c r="B4026" t="s">
        <v>309</v>
      </c>
      <c r="C4026" t="s">
        <v>287</v>
      </c>
      <c r="D4026">
        <v>-27.178419999999999</v>
      </c>
      <c r="E4026">
        <v>-48.406959999999998</v>
      </c>
      <c r="F4026" s="24" t="s">
        <v>2</v>
      </c>
      <c r="G4026" s="24" t="s">
        <v>3</v>
      </c>
      <c r="H4026" s="25">
        <v>42032</v>
      </c>
      <c r="I4026" s="12" t="s">
        <v>288</v>
      </c>
      <c r="J4026" s="12" t="s">
        <v>270</v>
      </c>
      <c r="K4026" s="12" t="s">
        <v>271</v>
      </c>
      <c r="L4026" s="24" t="s">
        <v>96</v>
      </c>
      <c r="M4026" s="24" t="s">
        <v>313</v>
      </c>
      <c r="N4026" t="s">
        <v>85</v>
      </c>
      <c r="O4026" s="24">
        <v>2</v>
      </c>
      <c r="P4026">
        <v>5</v>
      </c>
      <c r="Q4026">
        <v>5</v>
      </c>
      <c r="R4026">
        <v>27</v>
      </c>
      <c r="S4026" s="24">
        <v>4.7</v>
      </c>
      <c r="T4026" s="24">
        <v>5.2</v>
      </c>
      <c r="U4026" t="s">
        <v>198</v>
      </c>
      <c r="V4026" s="14" t="str">
        <f>VLOOKUP($U4026,look_up!$A$2:J4052,2,FALSE)</f>
        <v>Ascidia</v>
      </c>
      <c r="W4026" s="14" t="str">
        <f>VLOOKUP($U4026,look_up!$A$2:K4052,3,FALSE)</f>
        <v>Species</v>
      </c>
      <c r="X4026" s="14" t="str">
        <f>VLOOKUP($U4026,look_up!$A$2:L4052,4,FALSE)</f>
        <v>exotic_species</v>
      </c>
      <c r="Y4026" s="14" t="str">
        <f>VLOOKUP($U4026,look_up!A$2:K4052,5,FALSE)</f>
        <v>Animalia</v>
      </c>
      <c r="Z4026" s="14" t="str">
        <f>VLOOKUP($U4026,look_up!A$2:L4052,6,FALSE)</f>
        <v>Chordata</v>
      </c>
      <c r="AA4026" s="14" t="str">
        <f>VLOOKUP($U4026,look_up!A$2:M4052,7,FALSE)</f>
        <v>Ascidiacea</v>
      </c>
      <c r="AB4026" s="14" t="str">
        <f>VLOOKUP($U4026,look_up!$A$2:P4052,8,FALSE)</f>
        <v>Stolidobranchia</v>
      </c>
      <c r="AC4026" s="14" t="str">
        <f>VLOOKUP($U4026,look_up!$A$2:Q4052,9,FALSE)</f>
        <v>Styellidae</v>
      </c>
      <c r="AD4026" s="14">
        <f>VLOOKUP($U4026,look_up!A$2:P4052,10,FALSE)</f>
        <v>103936</v>
      </c>
      <c r="AE4026" s="16">
        <v>0</v>
      </c>
      <c r="AF4026" s="24" t="s">
        <v>216</v>
      </c>
      <c r="AG4026">
        <v>40</v>
      </c>
      <c r="AH4026" s="16" t="s">
        <v>273</v>
      </c>
      <c r="AI4026" s="16" t="s">
        <v>234</v>
      </c>
      <c r="AJ4026" s="16" t="s">
        <v>214</v>
      </c>
      <c r="AK4026" s="16" t="s">
        <v>241</v>
      </c>
      <c r="AL4026" s="16">
        <v>0</v>
      </c>
    </row>
    <row r="4027" spans="1:38" x14ac:dyDescent="0.3">
      <c r="A4027" s="24" t="s">
        <v>0</v>
      </c>
      <c r="B4027" t="s">
        <v>309</v>
      </c>
      <c r="C4027" t="s">
        <v>287</v>
      </c>
      <c r="D4027">
        <v>-27.178419999999999</v>
      </c>
      <c r="E4027">
        <v>-48.406959999999998</v>
      </c>
      <c r="F4027" s="24" t="s">
        <v>2</v>
      </c>
      <c r="G4027" s="24" t="s">
        <v>3</v>
      </c>
      <c r="H4027" s="25">
        <v>42032</v>
      </c>
      <c r="I4027" s="12" t="s">
        <v>288</v>
      </c>
      <c r="J4027" s="12" t="s">
        <v>270</v>
      </c>
      <c r="K4027" s="12" t="s">
        <v>271</v>
      </c>
      <c r="L4027" s="24" t="s">
        <v>96</v>
      </c>
      <c r="M4027" s="24" t="s">
        <v>313</v>
      </c>
      <c r="N4027" t="s">
        <v>85</v>
      </c>
      <c r="O4027" s="24">
        <v>3</v>
      </c>
      <c r="P4027">
        <v>5</v>
      </c>
      <c r="Q4027">
        <v>5</v>
      </c>
      <c r="R4027">
        <v>27</v>
      </c>
      <c r="S4027" s="24">
        <v>4.7</v>
      </c>
      <c r="T4027" s="24">
        <v>5.2</v>
      </c>
      <c r="U4027" t="s">
        <v>198</v>
      </c>
      <c r="V4027" s="14" t="str">
        <f>VLOOKUP($U4027,look_up!$A$2:J4053,2,FALSE)</f>
        <v>Ascidia</v>
      </c>
      <c r="W4027" s="14" t="str">
        <f>VLOOKUP($U4027,look_up!$A$2:K4053,3,FALSE)</f>
        <v>Species</v>
      </c>
      <c r="X4027" s="14" t="str">
        <f>VLOOKUP($U4027,look_up!$A$2:L4053,4,FALSE)</f>
        <v>exotic_species</v>
      </c>
      <c r="Y4027" s="14" t="str">
        <f>VLOOKUP($U4027,look_up!A$2:K4053,5,FALSE)</f>
        <v>Animalia</v>
      </c>
      <c r="Z4027" s="14" t="str">
        <f>VLOOKUP($U4027,look_up!A$2:L4053,6,FALSE)</f>
        <v>Chordata</v>
      </c>
      <c r="AA4027" s="14" t="str">
        <f>VLOOKUP($U4027,look_up!A$2:M4053,7,FALSE)</f>
        <v>Ascidiacea</v>
      </c>
      <c r="AB4027" s="14" t="str">
        <f>VLOOKUP($U4027,look_up!$A$2:P4053,8,FALSE)</f>
        <v>Stolidobranchia</v>
      </c>
      <c r="AC4027" s="14" t="str">
        <f>VLOOKUP($U4027,look_up!$A$2:Q4053,9,FALSE)</f>
        <v>Styellidae</v>
      </c>
      <c r="AD4027" s="14">
        <f>VLOOKUP($U4027,look_up!A$2:P4053,10,FALSE)</f>
        <v>103936</v>
      </c>
      <c r="AE4027" s="16">
        <v>0</v>
      </c>
      <c r="AF4027" s="24" t="s">
        <v>216</v>
      </c>
      <c r="AG4027">
        <v>40</v>
      </c>
      <c r="AH4027" s="16" t="s">
        <v>273</v>
      </c>
      <c r="AI4027" s="16" t="s">
        <v>234</v>
      </c>
      <c r="AJ4027" s="16" t="s">
        <v>214</v>
      </c>
      <c r="AK4027" s="16" t="s">
        <v>241</v>
      </c>
      <c r="AL4027" s="16">
        <v>0</v>
      </c>
    </row>
    <row r="4028" spans="1:38" x14ac:dyDescent="0.3">
      <c r="A4028" s="24" t="s">
        <v>0</v>
      </c>
      <c r="B4028" t="s">
        <v>310</v>
      </c>
      <c r="C4028" t="s">
        <v>289</v>
      </c>
      <c r="D4028">
        <v>-27.118390000000002</v>
      </c>
      <c r="E4028">
        <v>-48.519509999999997</v>
      </c>
      <c r="F4028" s="24" t="s">
        <v>2</v>
      </c>
      <c r="G4028" s="24" t="s">
        <v>3</v>
      </c>
      <c r="H4028" s="25">
        <v>42026</v>
      </c>
      <c r="I4028" s="12" t="s">
        <v>265</v>
      </c>
      <c r="J4028" s="12" t="s">
        <v>270</v>
      </c>
      <c r="K4028" s="12" t="s">
        <v>271</v>
      </c>
      <c r="L4028" s="24" t="s">
        <v>96</v>
      </c>
      <c r="M4028" s="24" t="s">
        <v>272</v>
      </c>
      <c r="N4028" t="s">
        <v>85</v>
      </c>
      <c r="O4028" s="24">
        <v>1</v>
      </c>
      <c r="P4028">
        <v>5</v>
      </c>
      <c r="Q4028">
        <v>5</v>
      </c>
      <c r="R4028" t="s">
        <v>18</v>
      </c>
      <c r="S4028" s="24">
        <v>5.8</v>
      </c>
      <c r="T4028" s="24">
        <v>4</v>
      </c>
      <c r="U4028" t="s">
        <v>198</v>
      </c>
      <c r="V4028" s="14" t="str">
        <f>VLOOKUP($U4028,look_up!$A$2:J4054,2,FALSE)</f>
        <v>Ascidia</v>
      </c>
      <c r="W4028" s="14" t="str">
        <f>VLOOKUP($U4028,look_up!$A$2:K4054,3,FALSE)</f>
        <v>Species</v>
      </c>
      <c r="X4028" s="14" t="str">
        <f>VLOOKUP($U4028,look_up!$A$2:L4054,4,FALSE)</f>
        <v>exotic_species</v>
      </c>
      <c r="Y4028" s="14" t="str">
        <f>VLOOKUP($U4028,look_up!A$2:K4054,5,FALSE)</f>
        <v>Animalia</v>
      </c>
      <c r="Z4028" s="14" t="str">
        <f>VLOOKUP($U4028,look_up!A$2:L4054,6,FALSE)</f>
        <v>Chordata</v>
      </c>
      <c r="AA4028" s="14" t="str">
        <f>VLOOKUP($U4028,look_up!A$2:M4054,7,FALSE)</f>
        <v>Ascidiacea</v>
      </c>
      <c r="AB4028" s="14" t="str">
        <f>VLOOKUP($U4028,look_up!$A$2:P4054,8,FALSE)</f>
        <v>Stolidobranchia</v>
      </c>
      <c r="AC4028" s="14" t="str">
        <f>VLOOKUP($U4028,look_up!$A$2:Q4054,9,FALSE)</f>
        <v>Styellidae</v>
      </c>
      <c r="AD4028" s="14">
        <f>VLOOKUP($U4028,look_up!A$2:P4054,10,FALSE)</f>
        <v>103936</v>
      </c>
      <c r="AE4028" s="16">
        <v>0</v>
      </c>
      <c r="AF4028" s="24" t="s">
        <v>216</v>
      </c>
      <c r="AG4028">
        <v>40</v>
      </c>
      <c r="AH4028" s="16" t="s">
        <v>273</v>
      </c>
      <c r="AI4028" s="16" t="s">
        <v>234</v>
      </c>
      <c r="AJ4028" s="16" t="s">
        <v>214</v>
      </c>
      <c r="AK4028" s="16" t="s">
        <v>241</v>
      </c>
      <c r="AL4028" s="16">
        <v>0</v>
      </c>
    </row>
    <row r="4029" spans="1:38" x14ac:dyDescent="0.3">
      <c r="A4029" s="24" t="s">
        <v>0</v>
      </c>
      <c r="B4029" t="s">
        <v>310</v>
      </c>
      <c r="C4029" t="s">
        <v>289</v>
      </c>
      <c r="D4029">
        <v>-27.118390000000002</v>
      </c>
      <c r="E4029">
        <v>-48.519509999999997</v>
      </c>
      <c r="F4029" s="24" t="s">
        <v>2</v>
      </c>
      <c r="G4029" s="24" t="s">
        <v>3</v>
      </c>
      <c r="H4029" s="25">
        <v>42026</v>
      </c>
      <c r="I4029" s="12" t="s">
        <v>265</v>
      </c>
      <c r="J4029" s="12" t="s">
        <v>270</v>
      </c>
      <c r="K4029" s="12" t="s">
        <v>271</v>
      </c>
      <c r="L4029" s="24" t="s">
        <v>96</v>
      </c>
      <c r="M4029" s="24" t="s">
        <v>272</v>
      </c>
      <c r="N4029" t="s">
        <v>85</v>
      </c>
      <c r="O4029" s="24">
        <v>2</v>
      </c>
      <c r="P4029">
        <v>5</v>
      </c>
      <c r="Q4029">
        <v>5</v>
      </c>
      <c r="R4029" t="s">
        <v>18</v>
      </c>
      <c r="S4029" s="24">
        <v>5.8</v>
      </c>
      <c r="T4029" s="24">
        <v>4</v>
      </c>
      <c r="U4029" t="s">
        <v>198</v>
      </c>
      <c r="V4029" s="14" t="str">
        <f>VLOOKUP($U4029,look_up!$A$2:J4055,2,FALSE)</f>
        <v>Ascidia</v>
      </c>
      <c r="W4029" s="14" t="str">
        <f>VLOOKUP($U4029,look_up!$A$2:K4055,3,FALSE)</f>
        <v>Species</v>
      </c>
      <c r="X4029" s="14" t="str">
        <f>VLOOKUP($U4029,look_up!$A$2:L4055,4,FALSE)</f>
        <v>exotic_species</v>
      </c>
      <c r="Y4029" s="14" t="str">
        <f>VLOOKUP($U4029,look_up!A$2:K4055,5,FALSE)</f>
        <v>Animalia</v>
      </c>
      <c r="Z4029" s="14" t="str">
        <f>VLOOKUP($U4029,look_up!A$2:L4055,6,FALSE)</f>
        <v>Chordata</v>
      </c>
      <c r="AA4029" s="14" t="str">
        <f>VLOOKUP($U4029,look_up!A$2:M4055,7,FALSE)</f>
        <v>Ascidiacea</v>
      </c>
      <c r="AB4029" s="14" t="str">
        <f>VLOOKUP($U4029,look_up!$A$2:P4055,8,FALSE)</f>
        <v>Stolidobranchia</v>
      </c>
      <c r="AC4029" s="14" t="str">
        <f>VLOOKUP($U4029,look_up!$A$2:Q4055,9,FALSE)</f>
        <v>Styellidae</v>
      </c>
      <c r="AD4029" s="14">
        <f>VLOOKUP($U4029,look_up!A$2:P4055,10,FALSE)</f>
        <v>103936</v>
      </c>
      <c r="AE4029" s="16">
        <v>0</v>
      </c>
      <c r="AF4029" s="24" t="s">
        <v>216</v>
      </c>
      <c r="AG4029">
        <v>40</v>
      </c>
      <c r="AH4029" s="16" t="s">
        <v>273</v>
      </c>
      <c r="AI4029" s="16" t="s">
        <v>234</v>
      </c>
      <c r="AJ4029" s="16" t="s">
        <v>214</v>
      </c>
      <c r="AK4029" s="16" t="s">
        <v>241</v>
      </c>
      <c r="AL4029" s="16">
        <v>0</v>
      </c>
    </row>
    <row r="4030" spans="1:38" x14ac:dyDescent="0.3">
      <c r="A4030" s="24" t="s">
        <v>0</v>
      </c>
      <c r="B4030" t="s">
        <v>310</v>
      </c>
      <c r="C4030" t="s">
        <v>289</v>
      </c>
      <c r="D4030">
        <v>-27.118390000000002</v>
      </c>
      <c r="E4030">
        <v>-48.519509999999997</v>
      </c>
      <c r="F4030" s="24" t="s">
        <v>2</v>
      </c>
      <c r="G4030" s="24" t="s">
        <v>3</v>
      </c>
      <c r="H4030" s="25">
        <v>42026</v>
      </c>
      <c r="I4030" s="12" t="s">
        <v>265</v>
      </c>
      <c r="J4030" s="12" t="s">
        <v>270</v>
      </c>
      <c r="K4030" s="12" t="s">
        <v>271</v>
      </c>
      <c r="L4030" s="24" t="s">
        <v>96</v>
      </c>
      <c r="M4030" s="24" t="s">
        <v>272</v>
      </c>
      <c r="N4030" t="s">
        <v>85</v>
      </c>
      <c r="O4030" s="24">
        <v>3</v>
      </c>
      <c r="P4030">
        <v>5</v>
      </c>
      <c r="Q4030">
        <v>5</v>
      </c>
      <c r="R4030" t="s">
        <v>18</v>
      </c>
      <c r="S4030" s="24">
        <v>5.8</v>
      </c>
      <c r="T4030" s="24">
        <v>4</v>
      </c>
      <c r="U4030" t="s">
        <v>198</v>
      </c>
      <c r="V4030" s="14" t="str">
        <f>VLOOKUP($U4030,look_up!$A$2:J4056,2,FALSE)</f>
        <v>Ascidia</v>
      </c>
      <c r="W4030" s="14" t="str">
        <f>VLOOKUP($U4030,look_up!$A$2:K4056,3,FALSE)</f>
        <v>Species</v>
      </c>
      <c r="X4030" s="14" t="str">
        <f>VLOOKUP($U4030,look_up!$A$2:L4056,4,FALSE)</f>
        <v>exotic_species</v>
      </c>
      <c r="Y4030" s="14" t="str">
        <f>VLOOKUP($U4030,look_up!A$2:K4056,5,FALSE)</f>
        <v>Animalia</v>
      </c>
      <c r="Z4030" s="14" t="str">
        <f>VLOOKUP($U4030,look_up!A$2:L4056,6,FALSE)</f>
        <v>Chordata</v>
      </c>
      <c r="AA4030" s="14" t="str">
        <f>VLOOKUP($U4030,look_up!A$2:M4056,7,FALSE)</f>
        <v>Ascidiacea</v>
      </c>
      <c r="AB4030" s="14" t="str">
        <f>VLOOKUP($U4030,look_up!$A$2:P4056,8,FALSE)</f>
        <v>Stolidobranchia</v>
      </c>
      <c r="AC4030" s="14" t="str">
        <f>VLOOKUP($U4030,look_up!$A$2:Q4056,9,FALSE)</f>
        <v>Styellidae</v>
      </c>
      <c r="AD4030" s="14">
        <f>VLOOKUP($U4030,look_up!A$2:P4056,10,FALSE)</f>
        <v>103936</v>
      </c>
      <c r="AE4030" s="16">
        <v>0</v>
      </c>
      <c r="AF4030" s="24" t="s">
        <v>216</v>
      </c>
      <c r="AG4030">
        <v>40</v>
      </c>
      <c r="AH4030" s="16" t="s">
        <v>273</v>
      </c>
      <c r="AI4030" s="16" t="s">
        <v>234</v>
      </c>
      <c r="AJ4030" s="16" t="s">
        <v>214</v>
      </c>
      <c r="AK4030" s="16" t="s">
        <v>241</v>
      </c>
      <c r="AL4030" s="16">
        <v>0</v>
      </c>
    </row>
    <row r="4031" spans="1:38" x14ac:dyDescent="0.3">
      <c r="A4031" s="24" t="s">
        <v>0</v>
      </c>
      <c r="B4031" t="s">
        <v>311</v>
      </c>
      <c r="C4031" t="s">
        <v>290</v>
      </c>
      <c r="D4031">
        <v>-27.11862</v>
      </c>
      <c r="E4031">
        <v>-48.514699999999998</v>
      </c>
      <c r="F4031" s="24" t="s">
        <v>2</v>
      </c>
      <c r="G4031" s="24" t="s">
        <v>3</v>
      </c>
      <c r="H4031" s="25">
        <v>42026</v>
      </c>
      <c r="I4031" s="12" t="s">
        <v>265</v>
      </c>
      <c r="J4031" s="12" t="s">
        <v>270</v>
      </c>
      <c r="K4031" s="12" t="s">
        <v>271</v>
      </c>
      <c r="L4031" s="24" t="s">
        <v>96</v>
      </c>
      <c r="M4031" s="24" t="s">
        <v>272</v>
      </c>
      <c r="N4031" t="s">
        <v>85</v>
      </c>
      <c r="O4031" s="24">
        <v>1</v>
      </c>
      <c r="P4031">
        <v>5</v>
      </c>
      <c r="Q4031">
        <v>5</v>
      </c>
      <c r="R4031" t="s">
        <v>18</v>
      </c>
      <c r="S4031" s="24">
        <v>5.8</v>
      </c>
      <c r="T4031" s="24">
        <v>4</v>
      </c>
      <c r="U4031" t="s">
        <v>198</v>
      </c>
      <c r="V4031" s="14" t="str">
        <f>VLOOKUP($U4031,look_up!$A$2:J4057,2,FALSE)</f>
        <v>Ascidia</v>
      </c>
      <c r="W4031" s="14" t="str">
        <f>VLOOKUP($U4031,look_up!$A$2:K4057,3,FALSE)</f>
        <v>Species</v>
      </c>
      <c r="X4031" s="14" t="str">
        <f>VLOOKUP($U4031,look_up!$A$2:L4057,4,FALSE)</f>
        <v>exotic_species</v>
      </c>
      <c r="Y4031" s="14" t="str">
        <f>VLOOKUP($U4031,look_up!A$2:K4057,5,FALSE)</f>
        <v>Animalia</v>
      </c>
      <c r="Z4031" s="14" t="str">
        <f>VLOOKUP($U4031,look_up!A$2:L4057,6,FALSE)</f>
        <v>Chordata</v>
      </c>
      <c r="AA4031" s="14" t="str">
        <f>VLOOKUP($U4031,look_up!A$2:M4057,7,FALSE)</f>
        <v>Ascidiacea</v>
      </c>
      <c r="AB4031" s="14" t="str">
        <f>VLOOKUP($U4031,look_up!$A$2:P4057,8,FALSE)</f>
        <v>Stolidobranchia</v>
      </c>
      <c r="AC4031" s="14" t="str">
        <f>VLOOKUP($U4031,look_up!$A$2:Q4057,9,FALSE)</f>
        <v>Styellidae</v>
      </c>
      <c r="AD4031" s="14">
        <f>VLOOKUP($U4031,look_up!A$2:P4057,10,FALSE)</f>
        <v>103936</v>
      </c>
      <c r="AE4031" s="16">
        <v>0</v>
      </c>
      <c r="AF4031" s="24" t="s">
        <v>216</v>
      </c>
      <c r="AG4031">
        <v>40</v>
      </c>
      <c r="AH4031" s="16" t="s">
        <v>273</v>
      </c>
      <c r="AI4031" s="16" t="s">
        <v>234</v>
      </c>
      <c r="AJ4031" s="16" t="s">
        <v>214</v>
      </c>
      <c r="AK4031" s="16" t="s">
        <v>241</v>
      </c>
      <c r="AL4031" s="16">
        <v>0</v>
      </c>
    </row>
    <row r="4032" spans="1:38" x14ac:dyDescent="0.3">
      <c r="A4032" s="24" t="s">
        <v>0</v>
      </c>
      <c r="B4032" t="s">
        <v>311</v>
      </c>
      <c r="C4032" t="s">
        <v>290</v>
      </c>
      <c r="D4032">
        <v>-27.11862</v>
      </c>
      <c r="E4032">
        <v>-48.514699999999998</v>
      </c>
      <c r="F4032" s="24" t="s">
        <v>2</v>
      </c>
      <c r="G4032" s="24" t="s">
        <v>3</v>
      </c>
      <c r="H4032" s="25">
        <v>42026</v>
      </c>
      <c r="I4032" s="12" t="s">
        <v>265</v>
      </c>
      <c r="J4032" s="12" t="s">
        <v>270</v>
      </c>
      <c r="K4032" s="12" t="s">
        <v>271</v>
      </c>
      <c r="L4032" s="24" t="s">
        <v>96</v>
      </c>
      <c r="M4032" s="24" t="s">
        <v>272</v>
      </c>
      <c r="N4032" t="s">
        <v>85</v>
      </c>
      <c r="O4032" s="24">
        <v>2</v>
      </c>
      <c r="P4032">
        <v>5</v>
      </c>
      <c r="Q4032">
        <v>5</v>
      </c>
      <c r="R4032" t="s">
        <v>18</v>
      </c>
      <c r="S4032" s="24">
        <v>5.8</v>
      </c>
      <c r="T4032" s="24">
        <v>4</v>
      </c>
      <c r="U4032" t="s">
        <v>198</v>
      </c>
      <c r="V4032" s="14" t="str">
        <f>VLOOKUP($U4032,look_up!$A$2:J4058,2,FALSE)</f>
        <v>Ascidia</v>
      </c>
      <c r="W4032" s="14" t="str">
        <f>VLOOKUP($U4032,look_up!$A$2:K4058,3,FALSE)</f>
        <v>Species</v>
      </c>
      <c r="X4032" s="14" t="str">
        <f>VLOOKUP($U4032,look_up!$A$2:L4058,4,FALSE)</f>
        <v>exotic_species</v>
      </c>
      <c r="Y4032" s="14" t="str">
        <f>VLOOKUP($U4032,look_up!A$2:K4058,5,FALSE)</f>
        <v>Animalia</v>
      </c>
      <c r="Z4032" s="14" t="str">
        <f>VLOOKUP($U4032,look_up!A$2:L4058,6,FALSE)</f>
        <v>Chordata</v>
      </c>
      <c r="AA4032" s="14" t="str">
        <f>VLOOKUP($U4032,look_up!A$2:M4058,7,FALSE)</f>
        <v>Ascidiacea</v>
      </c>
      <c r="AB4032" s="14" t="str">
        <f>VLOOKUP($U4032,look_up!$A$2:P4058,8,FALSE)</f>
        <v>Stolidobranchia</v>
      </c>
      <c r="AC4032" s="14" t="str">
        <f>VLOOKUP($U4032,look_up!$A$2:Q4058,9,FALSE)</f>
        <v>Styellidae</v>
      </c>
      <c r="AD4032" s="14">
        <f>VLOOKUP($U4032,look_up!A$2:P4058,10,FALSE)</f>
        <v>103936</v>
      </c>
      <c r="AE4032" s="16">
        <v>0</v>
      </c>
      <c r="AF4032" s="24" t="s">
        <v>216</v>
      </c>
      <c r="AG4032">
        <v>40</v>
      </c>
      <c r="AH4032" s="16" t="s">
        <v>273</v>
      </c>
      <c r="AI4032" s="16" t="s">
        <v>234</v>
      </c>
      <c r="AJ4032" s="16" t="s">
        <v>214</v>
      </c>
      <c r="AK4032" s="16" t="s">
        <v>241</v>
      </c>
      <c r="AL4032" s="16">
        <v>0</v>
      </c>
    </row>
    <row r="4033" spans="1:38" x14ac:dyDescent="0.3">
      <c r="A4033" s="24" t="s">
        <v>0</v>
      </c>
      <c r="B4033" t="s">
        <v>311</v>
      </c>
      <c r="C4033" t="s">
        <v>290</v>
      </c>
      <c r="D4033">
        <v>-27.11862</v>
      </c>
      <c r="E4033">
        <v>-48.514699999999998</v>
      </c>
      <c r="F4033" s="24" t="s">
        <v>2</v>
      </c>
      <c r="G4033" s="24" t="s">
        <v>3</v>
      </c>
      <c r="H4033" s="25">
        <v>42026</v>
      </c>
      <c r="I4033" s="12" t="s">
        <v>265</v>
      </c>
      <c r="J4033" s="12" t="s">
        <v>270</v>
      </c>
      <c r="K4033" s="12" t="s">
        <v>271</v>
      </c>
      <c r="L4033" s="24" t="s">
        <v>96</v>
      </c>
      <c r="M4033" s="24" t="s">
        <v>272</v>
      </c>
      <c r="N4033" t="s">
        <v>85</v>
      </c>
      <c r="O4033" s="24">
        <v>3</v>
      </c>
      <c r="P4033">
        <v>5</v>
      </c>
      <c r="Q4033">
        <v>5</v>
      </c>
      <c r="R4033" t="s">
        <v>18</v>
      </c>
      <c r="S4033" s="24">
        <v>5.8</v>
      </c>
      <c r="T4033" s="24">
        <v>4</v>
      </c>
      <c r="U4033" t="s">
        <v>198</v>
      </c>
      <c r="V4033" s="14" t="str">
        <f>VLOOKUP($U4033,look_up!$A$2:J4059,2,FALSE)</f>
        <v>Ascidia</v>
      </c>
      <c r="W4033" s="14" t="str">
        <f>VLOOKUP($U4033,look_up!$A$2:K4059,3,FALSE)</f>
        <v>Species</v>
      </c>
      <c r="X4033" s="14" t="str">
        <f>VLOOKUP($U4033,look_up!$A$2:L4059,4,FALSE)</f>
        <v>exotic_species</v>
      </c>
      <c r="Y4033" s="14" t="str">
        <f>VLOOKUP($U4033,look_up!A$2:K4059,5,FALSE)</f>
        <v>Animalia</v>
      </c>
      <c r="Z4033" s="14" t="str">
        <f>VLOOKUP($U4033,look_up!A$2:L4059,6,FALSE)</f>
        <v>Chordata</v>
      </c>
      <c r="AA4033" s="14" t="str">
        <f>VLOOKUP($U4033,look_up!A$2:M4059,7,FALSE)</f>
        <v>Ascidiacea</v>
      </c>
      <c r="AB4033" s="14" t="str">
        <f>VLOOKUP($U4033,look_up!$A$2:P4059,8,FALSE)</f>
        <v>Stolidobranchia</v>
      </c>
      <c r="AC4033" s="14" t="str">
        <f>VLOOKUP($U4033,look_up!$A$2:Q4059,9,FALSE)</f>
        <v>Styellidae</v>
      </c>
      <c r="AD4033" s="14">
        <f>VLOOKUP($U4033,look_up!A$2:P4059,10,FALSE)</f>
        <v>103936</v>
      </c>
      <c r="AE4033" s="16">
        <v>0</v>
      </c>
      <c r="AF4033" s="24" t="s">
        <v>216</v>
      </c>
      <c r="AG4033">
        <v>40</v>
      </c>
      <c r="AH4033" s="16" t="s">
        <v>273</v>
      </c>
      <c r="AI4033" s="16" t="s">
        <v>234</v>
      </c>
      <c r="AJ4033" s="16" t="s">
        <v>214</v>
      </c>
      <c r="AK4033" s="16" t="s">
        <v>241</v>
      </c>
      <c r="AL4033" s="16">
        <v>0</v>
      </c>
    </row>
    <row r="4034" spans="1:38" x14ac:dyDescent="0.3">
      <c r="A4034" s="24" t="s">
        <v>0</v>
      </c>
      <c r="B4034" t="s">
        <v>306</v>
      </c>
      <c r="C4034" t="s">
        <v>268</v>
      </c>
      <c r="D4034">
        <v>-27.609590000000001</v>
      </c>
      <c r="E4034">
        <v>-48.387419999999999</v>
      </c>
      <c r="F4034" s="24" t="s">
        <v>2</v>
      </c>
      <c r="G4034" s="24" t="s">
        <v>3</v>
      </c>
      <c r="H4034" s="25">
        <v>42388</v>
      </c>
      <c r="I4034" s="12" t="s">
        <v>291</v>
      </c>
      <c r="J4034" s="12" t="s">
        <v>270</v>
      </c>
      <c r="K4034" s="12" t="s">
        <v>292</v>
      </c>
      <c r="L4034" s="24" t="s">
        <v>96</v>
      </c>
      <c r="M4034" s="24" t="s">
        <v>272</v>
      </c>
      <c r="N4034" t="s">
        <v>85</v>
      </c>
      <c r="O4034" s="24">
        <v>1</v>
      </c>
      <c r="P4034">
        <v>5</v>
      </c>
      <c r="Q4034">
        <v>5</v>
      </c>
      <c r="R4034">
        <v>21</v>
      </c>
      <c r="S4034" s="24">
        <v>12.5</v>
      </c>
      <c r="T4034" s="24">
        <v>12.5</v>
      </c>
      <c r="U4034" t="s">
        <v>198</v>
      </c>
      <c r="V4034" s="14" t="str">
        <f>VLOOKUP($U4034,look_up!$A$2:J4060,2,FALSE)</f>
        <v>Ascidia</v>
      </c>
      <c r="W4034" s="14" t="str">
        <f>VLOOKUP($U4034,look_up!$A$2:K4060,3,FALSE)</f>
        <v>Species</v>
      </c>
      <c r="X4034" s="14" t="str">
        <f>VLOOKUP($U4034,look_up!$A$2:L4060,4,FALSE)</f>
        <v>exotic_species</v>
      </c>
      <c r="Y4034" s="14" t="str">
        <f>VLOOKUP($U4034,look_up!A$2:K4060,5,FALSE)</f>
        <v>Animalia</v>
      </c>
      <c r="Z4034" s="14" t="str">
        <f>VLOOKUP($U4034,look_up!A$2:L4060,6,FALSE)</f>
        <v>Chordata</v>
      </c>
      <c r="AA4034" s="14" t="str">
        <f>VLOOKUP($U4034,look_up!A$2:M4060,7,FALSE)</f>
        <v>Ascidiacea</v>
      </c>
      <c r="AB4034" s="14" t="str">
        <f>VLOOKUP($U4034,look_up!$A$2:P4060,8,FALSE)</f>
        <v>Stolidobranchia</v>
      </c>
      <c r="AC4034" s="14" t="str">
        <f>VLOOKUP($U4034,look_up!$A$2:Q4060,9,FALSE)</f>
        <v>Styellidae</v>
      </c>
      <c r="AD4034" s="14">
        <f>VLOOKUP($U4034,look_up!A$2:P4060,10,FALSE)</f>
        <v>103936</v>
      </c>
      <c r="AE4034" s="16">
        <v>0</v>
      </c>
      <c r="AF4034" s="24" t="s">
        <v>216</v>
      </c>
      <c r="AG4034">
        <v>40</v>
      </c>
      <c r="AH4034" s="16" t="s">
        <v>273</v>
      </c>
      <c r="AI4034" s="16" t="s">
        <v>234</v>
      </c>
      <c r="AJ4034" s="16" t="s">
        <v>214</v>
      </c>
      <c r="AK4034" s="16" t="s">
        <v>241</v>
      </c>
      <c r="AL4034" s="16">
        <v>0</v>
      </c>
    </row>
    <row r="4035" spans="1:38" x14ac:dyDescent="0.3">
      <c r="A4035" s="24" t="s">
        <v>0</v>
      </c>
      <c r="B4035" t="s">
        <v>306</v>
      </c>
      <c r="C4035" t="s">
        <v>268</v>
      </c>
      <c r="D4035">
        <v>-27.609590000000001</v>
      </c>
      <c r="E4035">
        <v>-48.387419999999999</v>
      </c>
      <c r="F4035" s="24" t="s">
        <v>2</v>
      </c>
      <c r="G4035" s="24" t="s">
        <v>3</v>
      </c>
      <c r="H4035" s="25">
        <v>42388</v>
      </c>
      <c r="I4035" s="12" t="s">
        <v>291</v>
      </c>
      <c r="J4035" s="12" t="s">
        <v>270</v>
      </c>
      <c r="K4035" s="12" t="s">
        <v>292</v>
      </c>
      <c r="L4035" s="24" t="s">
        <v>96</v>
      </c>
      <c r="M4035" s="24" t="s">
        <v>272</v>
      </c>
      <c r="N4035" t="s">
        <v>85</v>
      </c>
      <c r="O4035" s="24">
        <v>2</v>
      </c>
      <c r="P4035">
        <v>5</v>
      </c>
      <c r="Q4035">
        <v>5</v>
      </c>
      <c r="R4035">
        <v>21</v>
      </c>
      <c r="S4035" s="24">
        <v>12.5</v>
      </c>
      <c r="T4035" s="24">
        <v>12.5</v>
      </c>
      <c r="U4035" t="s">
        <v>198</v>
      </c>
      <c r="V4035" s="14" t="str">
        <f>VLOOKUP($U4035,look_up!$A$2:J4061,2,FALSE)</f>
        <v>Ascidia</v>
      </c>
      <c r="W4035" s="14" t="str">
        <f>VLOOKUP($U4035,look_up!$A$2:K4061,3,FALSE)</f>
        <v>Species</v>
      </c>
      <c r="X4035" s="14" t="str">
        <f>VLOOKUP($U4035,look_up!$A$2:L4061,4,FALSE)</f>
        <v>exotic_species</v>
      </c>
      <c r="Y4035" s="14" t="str">
        <f>VLOOKUP($U4035,look_up!A$2:K4061,5,FALSE)</f>
        <v>Animalia</v>
      </c>
      <c r="Z4035" s="14" t="str">
        <f>VLOOKUP($U4035,look_up!A$2:L4061,6,FALSE)</f>
        <v>Chordata</v>
      </c>
      <c r="AA4035" s="14" t="str">
        <f>VLOOKUP($U4035,look_up!A$2:M4061,7,FALSE)</f>
        <v>Ascidiacea</v>
      </c>
      <c r="AB4035" s="14" t="str">
        <f>VLOOKUP($U4035,look_up!$A$2:P4061,8,FALSE)</f>
        <v>Stolidobranchia</v>
      </c>
      <c r="AC4035" s="14" t="str">
        <f>VLOOKUP($U4035,look_up!$A$2:Q4061,9,FALSE)</f>
        <v>Styellidae</v>
      </c>
      <c r="AD4035" s="14">
        <f>VLOOKUP($U4035,look_up!A$2:P4061,10,FALSE)</f>
        <v>103936</v>
      </c>
      <c r="AE4035" s="16">
        <v>0</v>
      </c>
      <c r="AF4035" s="24" t="s">
        <v>216</v>
      </c>
      <c r="AG4035">
        <v>40</v>
      </c>
      <c r="AH4035" s="16" t="s">
        <v>273</v>
      </c>
      <c r="AI4035" s="16" t="s">
        <v>234</v>
      </c>
      <c r="AJ4035" s="16" t="s">
        <v>214</v>
      </c>
      <c r="AK4035" s="16" t="s">
        <v>241</v>
      </c>
      <c r="AL4035" s="16">
        <v>0</v>
      </c>
    </row>
    <row r="4036" spans="1:38" x14ac:dyDescent="0.3">
      <c r="A4036" s="24" t="s">
        <v>0</v>
      </c>
      <c r="B4036" t="s">
        <v>306</v>
      </c>
      <c r="C4036" t="s">
        <v>268</v>
      </c>
      <c r="D4036">
        <v>-27.609590000000001</v>
      </c>
      <c r="E4036">
        <v>-48.387419999999999</v>
      </c>
      <c r="F4036" s="24" t="s">
        <v>2</v>
      </c>
      <c r="G4036" s="24" t="s">
        <v>3</v>
      </c>
      <c r="H4036" s="25">
        <v>42388</v>
      </c>
      <c r="I4036" s="12" t="s">
        <v>291</v>
      </c>
      <c r="J4036" s="12" t="s">
        <v>270</v>
      </c>
      <c r="K4036" s="12" t="s">
        <v>292</v>
      </c>
      <c r="L4036" s="24" t="s">
        <v>96</v>
      </c>
      <c r="M4036" s="24" t="s">
        <v>272</v>
      </c>
      <c r="N4036" t="s">
        <v>85</v>
      </c>
      <c r="O4036" s="24">
        <v>3</v>
      </c>
      <c r="P4036">
        <v>5</v>
      </c>
      <c r="Q4036">
        <v>5</v>
      </c>
      <c r="R4036">
        <v>21</v>
      </c>
      <c r="S4036" s="24">
        <v>12.5</v>
      </c>
      <c r="T4036" s="24">
        <v>12.5</v>
      </c>
      <c r="U4036" t="s">
        <v>198</v>
      </c>
      <c r="V4036" s="14" t="str">
        <f>VLOOKUP($U4036,look_up!$A$2:J4062,2,FALSE)</f>
        <v>Ascidia</v>
      </c>
      <c r="W4036" s="14" t="str">
        <f>VLOOKUP($U4036,look_up!$A$2:K4062,3,FALSE)</f>
        <v>Species</v>
      </c>
      <c r="X4036" s="14" t="str">
        <f>VLOOKUP($U4036,look_up!$A$2:L4062,4,FALSE)</f>
        <v>exotic_species</v>
      </c>
      <c r="Y4036" s="14" t="str">
        <f>VLOOKUP($U4036,look_up!A$2:K4062,5,FALSE)</f>
        <v>Animalia</v>
      </c>
      <c r="Z4036" s="14" t="str">
        <f>VLOOKUP($U4036,look_up!A$2:L4062,6,FALSE)</f>
        <v>Chordata</v>
      </c>
      <c r="AA4036" s="14" t="str">
        <f>VLOOKUP($U4036,look_up!A$2:M4062,7,FALSE)</f>
        <v>Ascidiacea</v>
      </c>
      <c r="AB4036" s="14" t="str">
        <f>VLOOKUP($U4036,look_up!$A$2:P4062,8,FALSE)</f>
        <v>Stolidobranchia</v>
      </c>
      <c r="AC4036" s="14" t="str">
        <f>VLOOKUP($U4036,look_up!$A$2:Q4062,9,FALSE)</f>
        <v>Styellidae</v>
      </c>
      <c r="AD4036" s="14">
        <f>VLOOKUP($U4036,look_up!A$2:P4062,10,FALSE)</f>
        <v>103936</v>
      </c>
      <c r="AE4036" s="16">
        <v>0</v>
      </c>
      <c r="AF4036" s="24" t="s">
        <v>216</v>
      </c>
      <c r="AG4036">
        <v>40</v>
      </c>
      <c r="AH4036" s="16" t="s">
        <v>273</v>
      </c>
      <c r="AI4036" s="16" t="s">
        <v>234</v>
      </c>
      <c r="AJ4036" s="16" t="s">
        <v>214</v>
      </c>
      <c r="AK4036" s="16" t="s">
        <v>241</v>
      </c>
      <c r="AL4036" s="16">
        <v>0</v>
      </c>
    </row>
    <row r="4037" spans="1:38" x14ac:dyDescent="0.3">
      <c r="A4037" s="24" t="s">
        <v>0</v>
      </c>
      <c r="B4037" t="s">
        <v>306</v>
      </c>
      <c r="C4037" t="s">
        <v>268</v>
      </c>
      <c r="D4037">
        <v>-27.609590000000001</v>
      </c>
      <c r="E4037">
        <v>-48.387419999999999</v>
      </c>
      <c r="F4037" s="24" t="s">
        <v>2</v>
      </c>
      <c r="G4037" s="24" t="s">
        <v>3</v>
      </c>
      <c r="H4037" s="25">
        <v>42388</v>
      </c>
      <c r="I4037" s="12" t="s">
        <v>291</v>
      </c>
      <c r="J4037" s="12" t="s">
        <v>270</v>
      </c>
      <c r="K4037" s="12" t="s">
        <v>292</v>
      </c>
      <c r="L4037" s="24" t="s">
        <v>96</v>
      </c>
      <c r="M4037" s="24" t="s">
        <v>272</v>
      </c>
      <c r="N4037" t="s">
        <v>85</v>
      </c>
      <c r="O4037" s="24">
        <v>1</v>
      </c>
      <c r="P4037">
        <v>10</v>
      </c>
      <c r="Q4037">
        <v>10</v>
      </c>
      <c r="R4037">
        <v>20</v>
      </c>
      <c r="S4037" s="24">
        <v>12.5</v>
      </c>
      <c r="T4037" s="24">
        <v>9</v>
      </c>
      <c r="U4037" t="s">
        <v>198</v>
      </c>
      <c r="V4037" s="14" t="str">
        <f>VLOOKUP($U4037,look_up!$A$2:J4063,2,FALSE)</f>
        <v>Ascidia</v>
      </c>
      <c r="W4037" s="14" t="str">
        <f>VLOOKUP($U4037,look_up!$A$2:K4063,3,FALSE)</f>
        <v>Species</v>
      </c>
      <c r="X4037" s="14" t="str">
        <f>VLOOKUP($U4037,look_up!$A$2:L4063,4,FALSE)</f>
        <v>exotic_species</v>
      </c>
      <c r="Y4037" s="14" t="str">
        <f>VLOOKUP($U4037,look_up!A$2:K4063,5,FALSE)</f>
        <v>Animalia</v>
      </c>
      <c r="Z4037" s="14" t="str">
        <f>VLOOKUP($U4037,look_up!A$2:L4063,6,FALSE)</f>
        <v>Chordata</v>
      </c>
      <c r="AA4037" s="14" t="str">
        <f>VLOOKUP($U4037,look_up!A$2:M4063,7,FALSE)</f>
        <v>Ascidiacea</v>
      </c>
      <c r="AB4037" s="14" t="str">
        <f>VLOOKUP($U4037,look_up!$A$2:P4063,8,FALSE)</f>
        <v>Stolidobranchia</v>
      </c>
      <c r="AC4037" s="14" t="str">
        <f>VLOOKUP($U4037,look_up!$A$2:Q4063,9,FALSE)</f>
        <v>Styellidae</v>
      </c>
      <c r="AD4037" s="14">
        <f>VLOOKUP($U4037,look_up!A$2:P4063,10,FALSE)</f>
        <v>103936</v>
      </c>
      <c r="AE4037" s="16">
        <v>0</v>
      </c>
      <c r="AF4037" s="24" t="s">
        <v>216</v>
      </c>
      <c r="AG4037">
        <v>40</v>
      </c>
      <c r="AH4037" s="16" t="s">
        <v>273</v>
      </c>
      <c r="AI4037" s="16" t="s">
        <v>234</v>
      </c>
      <c r="AJ4037" s="16" t="s">
        <v>214</v>
      </c>
      <c r="AK4037" s="16" t="s">
        <v>241</v>
      </c>
      <c r="AL4037" s="16">
        <v>0</v>
      </c>
    </row>
    <row r="4038" spans="1:38" x14ac:dyDescent="0.3">
      <c r="A4038" s="24" t="s">
        <v>0</v>
      </c>
      <c r="B4038" t="s">
        <v>306</v>
      </c>
      <c r="C4038" t="s">
        <v>268</v>
      </c>
      <c r="D4038">
        <v>-27.609590000000001</v>
      </c>
      <c r="E4038">
        <v>-48.387419999999999</v>
      </c>
      <c r="F4038" s="24" t="s">
        <v>2</v>
      </c>
      <c r="G4038" s="24" t="s">
        <v>3</v>
      </c>
      <c r="H4038" s="25">
        <v>42388</v>
      </c>
      <c r="I4038" s="12" t="s">
        <v>291</v>
      </c>
      <c r="J4038" s="12" t="s">
        <v>270</v>
      </c>
      <c r="K4038" s="12" t="s">
        <v>292</v>
      </c>
      <c r="L4038" s="24" t="s">
        <v>96</v>
      </c>
      <c r="M4038" s="24" t="s">
        <v>272</v>
      </c>
      <c r="N4038" t="s">
        <v>85</v>
      </c>
      <c r="O4038" s="24">
        <v>2</v>
      </c>
      <c r="P4038">
        <v>10</v>
      </c>
      <c r="Q4038">
        <v>10</v>
      </c>
      <c r="R4038">
        <v>20</v>
      </c>
      <c r="S4038" s="24">
        <v>12.5</v>
      </c>
      <c r="T4038" s="24">
        <v>9</v>
      </c>
      <c r="U4038" t="s">
        <v>198</v>
      </c>
      <c r="V4038" s="14" t="str">
        <f>VLOOKUP($U4038,look_up!$A$2:J4064,2,FALSE)</f>
        <v>Ascidia</v>
      </c>
      <c r="W4038" s="14" t="str">
        <f>VLOOKUP($U4038,look_up!$A$2:K4064,3,FALSE)</f>
        <v>Species</v>
      </c>
      <c r="X4038" s="14" t="str">
        <f>VLOOKUP($U4038,look_up!$A$2:L4064,4,FALSE)</f>
        <v>exotic_species</v>
      </c>
      <c r="Y4038" s="14" t="str">
        <f>VLOOKUP($U4038,look_up!A$2:K4064,5,FALSE)</f>
        <v>Animalia</v>
      </c>
      <c r="Z4038" s="14" t="str">
        <f>VLOOKUP($U4038,look_up!A$2:L4064,6,FALSE)</f>
        <v>Chordata</v>
      </c>
      <c r="AA4038" s="14" t="str">
        <f>VLOOKUP($U4038,look_up!A$2:M4064,7,FALSE)</f>
        <v>Ascidiacea</v>
      </c>
      <c r="AB4038" s="14" t="str">
        <f>VLOOKUP($U4038,look_up!$A$2:P4064,8,FALSE)</f>
        <v>Stolidobranchia</v>
      </c>
      <c r="AC4038" s="14" t="str">
        <f>VLOOKUP($U4038,look_up!$A$2:Q4064,9,FALSE)</f>
        <v>Styellidae</v>
      </c>
      <c r="AD4038" s="14">
        <f>VLOOKUP($U4038,look_up!A$2:P4064,10,FALSE)</f>
        <v>103936</v>
      </c>
      <c r="AE4038" s="16">
        <v>0</v>
      </c>
      <c r="AF4038" s="24" t="s">
        <v>216</v>
      </c>
      <c r="AG4038">
        <v>40</v>
      </c>
      <c r="AH4038" s="16" t="s">
        <v>273</v>
      </c>
      <c r="AI4038" s="16" t="s">
        <v>234</v>
      </c>
      <c r="AJ4038" s="16" t="s">
        <v>214</v>
      </c>
      <c r="AK4038" s="16" t="s">
        <v>241</v>
      </c>
      <c r="AL4038" s="16">
        <v>0</v>
      </c>
    </row>
    <row r="4039" spans="1:38" x14ac:dyDescent="0.3">
      <c r="A4039" s="24" t="s">
        <v>0</v>
      </c>
      <c r="B4039" t="s">
        <v>306</v>
      </c>
      <c r="C4039" t="s">
        <v>268</v>
      </c>
      <c r="D4039">
        <v>-27.609590000000001</v>
      </c>
      <c r="E4039">
        <v>-48.387419999999999</v>
      </c>
      <c r="F4039" s="24" t="s">
        <v>2</v>
      </c>
      <c r="G4039" s="24" t="s">
        <v>3</v>
      </c>
      <c r="H4039" s="25">
        <v>42388</v>
      </c>
      <c r="I4039" s="12" t="s">
        <v>291</v>
      </c>
      <c r="J4039" s="12" t="s">
        <v>270</v>
      </c>
      <c r="K4039" s="12" t="s">
        <v>292</v>
      </c>
      <c r="L4039" s="24" t="s">
        <v>96</v>
      </c>
      <c r="M4039" s="24" t="s">
        <v>272</v>
      </c>
      <c r="N4039" t="s">
        <v>85</v>
      </c>
      <c r="O4039" s="24">
        <v>3</v>
      </c>
      <c r="P4039">
        <v>10</v>
      </c>
      <c r="Q4039">
        <v>10</v>
      </c>
      <c r="R4039">
        <v>20</v>
      </c>
      <c r="S4039" s="24">
        <v>12.5</v>
      </c>
      <c r="T4039" s="24">
        <v>9</v>
      </c>
      <c r="U4039" t="s">
        <v>198</v>
      </c>
      <c r="V4039" s="14" t="str">
        <f>VLOOKUP($U4039,look_up!$A$2:J4065,2,FALSE)</f>
        <v>Ascidia</v>
      </c>
      <c r="W4039" s="14" t="str">
        <f>VLOOKUP($U4039,look_up!$A$2:K4065,3,FALSE)</f>
        <v>Species</v>
      </c>
      <c r="X4039" s="14" t="str">
        <f>VLOOKUP($U4039,look_up!$A$2:L4065,4,FALSE)</f>
        <v>exotic_species</v>
      </c>
      <c r="Y4039" s="14" t="str">
        <f>VLOOKUP($U4039,look_up!A$2:K4065,5,FALSE)</f>
        <v>Animalia</v>
      </c>
      <c r="Z4039" s="14" t="str">
        <f>VLOOKUP($U4039,look_up!A$2:L4065,6,FALSE)</f>
        <v>Chordata</v>
      </c>
      <c r="AA4039" s="14" t="str">
        <f>VLOOKUP($U4039,look_up!A$2:M4065,7,FALSE)</f>
        <v>Ascidiacea</v>
      </c>
      <c r="AB4039" s="14" t="str">
        <f>VLOOKUP($U4039,look_up!$A$2:P4065,8,FALSE)</f>
        <v>Stolidobranchia</v>
      </c>
      <c r="AC4039" s="14" t="str">
        <f>VLOOKUP($U4039,look_up!$A$2:Q4065,9,FALSE)</f>
        <v>Styellidae</v>
      </c>
      <c r="AD4039" s="14">
        <f>VLOOKUP($U4039,look_up!A$2:P4065,10,FALSE)</f>
        <v>103936</v>
      </c>
      <c r="AE4039" s="16">
        <v>0</v>
      </c>
      <c r="AF4039" s="24" t="s">
        <v>216</v>
      </c>
      <c r="AG4039">
        <v>40</v>
      </c>
      <c r="AH4039" s="16" t="s">
        <v>273</v>
      </c>
      <c r="AI4039" s="16" t="s">
        <v>234</v>
      </c>
      <c r="AJ4039" s="16" t="s">
        <v>214</v>
      </c>
      <c r="AK4039" s="16" t="s">
        <v>241</v>
      </c>
      <c r="AL4039" s="16">
        <v>0</v>
      </c>
    </row>
    <row r="4040" spans="1:38" x14ac:dyDescent="0.3">
      <c r="A4040" s="24" t="s">
        <v>0</v>
      </c>
      <c r="B4040" t="s">
        <v>307</v>
      </c>
      <c r="C4040" t="s">
        <v>274</v>
      </c>
      <c r="D4040">
        <v>-27.488160000000001</v>
      </c>
      <c r="E4040">
        <v>-48.365229999999997</v>
      </c>
      <c r="F4040" s="24" t="s">
        <v>2</v>
      </c>
      <c r="G4040" s="24" t="s">
        <v>3</v>
      </c>
      <c r="H4040" s="25">
        <v>42390</v>
      </c>
      <c r="I4040" s="12" t="s">
        <v>285</v>
      </c>
      <c r="J4040" s="12" t="s">
        <v>270</v>
      </c>
      <c r="K4040" s="12" t="s">
        <v>292</v>
      </c>
      <c r="L4040" s="24" t="s">
        <v>96</v>
      </c>
      <c r="M4040" s="24" t="s">
        <v>272</v>
      </c>
      <c r="N4040" t="s">
        <v>85</v>
      </c>
      <c r="O4040" s="24">
        <v>1</v>
      </c>
      <c r="P4040">
        <v>5</v>
      </c>
      <c r="Q4040">
        <v>5</v>
      </c>
      <c r="R4040">
        <v>22</v>
      </c>
      <c r="S4040" s="24">
        <v>9</v>
      </c>
      <c r="T4040" s="24">
        <v>6</v>
      </c>
      <c r="U4040" t="s">
        <v>198</v>
      </c>
      <c r="V4040" s="14" t="str">
        <f>VLOOKUP($U4040,look_up!$A$2:J4066,2,FALSE)</f>
        <v>Ascidia</v>
      </c>
      <c r="W4040" s="14" t="str">
        <f>VLOOKUP($U4040,look_up!$A$2:K4066,3,FALSE)</f>
        <v>Species</v>
      </c>
      <c r="X4040" s="14" t="str">
        <f>VLOOKUP($U4040,look_up!$A$2:L4066,4,FALSE)</f>
        <v>exotic_species</v>
      </c>
      <c r="Y4040" s="14" t="str">
        <f>VLOOKUP($U4040,look_up!A$2:K4066,5,FALSE)</f>
        <v>Animalia</v>
      </c>
      <c r="Z4040" s="14" t="str">
        <f>VLOOKUP($U4040,look_up!A$2:L4066,6,FALSE)</f>
        <v>Chordata</v>
      </c>
      <c r="AA4040" s="14" t="str">
        <f>VLOOKUP($U4040,look_up!A$2:M4066,7,FALSE)</f>
        <v>Ascidiacea</v>
      </c>
      <c r="AB4040" s="14" t="str">
        <f>VLOOKUP($U4040,look_up!$A$2:P4066,8,FALSE)</f>
        <v>Stolidobranchia</v>
      </c>
      <c r="AC4040" s="14" t="str">
        <f>VLOOKUP($U4040,look_up!$A$2:Q4066,9,FALSE)</f>
        <v>Styellidae</v>
      </c>
      <c r="AD4040" s="14">
        <f>VLOOKUP($U4040,look_up!A$2:P4066,10,FALSE)</f>
        <v>103936</v>
      </c>
      <c r="AE4040" s="16">
        <v>0</v>
      </c>
      <c r="AF4040" s="24" t="s">
        <v>216</v>
      </c>
      <c r="AG4040">
        <v>40</v>
      </c>
      <c r="AH4040" s="16" t="s">
        <v>273</v>
      </c>
      <c r="AI4040" s="16" t="s">
        <v>234</v>
      </c>
      <c r="AJ4040" s="16" t="s">
        <v>214</v>
      </c>
      <c r="AK4040" s="16" t="s">
        <v>241</v>
      </c>
      <c r="AL4040" s="16">
        <v>0</v>
      </c>
    </row>
    <row r="4041" spans="1:38" x14ac:dyDescent="0.3">
      <c r="A4041" s="24" t="s">
        <v>0</v>
      </c>
      <c r="B4041" t="s">
        <v>307</v>
      </c>
      <c r="C4041" t="s">
        <v>274</v>
      </c>
      <c r="D4041">
        <v>-27.488160000000001</v>
      </c>
      <c r="E4041">
        <v>-48.365229999999997</v>
      </c>
      <c r="F4041" s="24" t="s">
        <v>2</v>
      </c>
      <c r="G4041" s="24" t="s">
        <v>3</v>
      </c>
      <c r="H4041" s="25">
        <v>42390</v>
      </c>
      <c r="I4041" s="12" t="s">
        <v>285</v>
      </c>
      <c r="J4041" s="12" t="s">
        <v>270</v>
      </c>
      <c r="K4041" s="12" t="s">
        <v>292</v>
      </c>
      <c r="L4041" s="24" t="s">
        <v>96</v>
      </c>
      <c r="M4041" s="24" t="s">
        <v>272</v>
      </c>
      <c r="N4041" t="s">
        <v>85</v>
      </c>
      <c r="O4041" s="24">
        <v>2</v>
      </c>
      <c r="P4041">
        <v>5</v>
      </c>
      <c r="Q4041">
        <v>5</v>
      </c>
      <c r="R4041">
        <v>22</v>
      </c>
      <c r="S4041" s="24">
        <v>9</v>
      </c>
      <c r="T4041" s="24">
        <v>6</v>
      </c>
      <c r="U4041" t="s">
        <v>198</v>
      </c>
      <c r="V4041" s="14" t="str">
        <f>VLOOKUP($U4041,look_up!$A$2:J4067,2,FALSE)</f>
        <v>Ascidia</v>
      </c>
      <c r="W4041" s="14" t="str">
        <f>VLOOKUP($U4041,look_up!$A$2:K4067,3,FALSE)</f>
        <v>Species</v>
      </c>
      <c r="X4041" s="14" t="str">
        <f>VLOOKUP($U4041,look_up!$A$2:L4067,4,FALSE)</f>
        <v>exotic_species</v>
      </c>
      <c r="Y4041" s="14" t="str">
        <f>VLOOKUP($U4041,look_up!A$2:K4067,5,FALSE)</f>
        <v>Animalia</v>
      </c>
      <c r="Z4041" s="14" t="str">
        <f>VLOOKUP($U4041,look_up!A$2:L4067,6,FALSE)</f>
        <v>Chordata</v>
      </c>
      <c r="AA4041" s="14" t="str">
        <f>VLOOKUP($U4041,look_up!A$2:M4067,7,FALSE)</f>
        <v>Ascidiacea</v>
      </c>
      <c r="AB4041" s="14" t="str">
        <f>VLOOKUP($U4041,look_up!$A$2:P4067,8,FALSE)</f>
        <v>Stolidobranchia</v>
      </c>
      <c r="AC4041" s="14" t="str">
        <f>VLOOKUP($U4041,look_up!$A$2:Q4067,9,FALSE)</f>
        <v>Styellidae</v>
      </c>
      <c r="AD4041" s="14">
        <f>VLOOKUP($U4041,look_up!A$2:P4067,10,FALSE)</f>
        <v>103936</v>
      </c>
      <c r="AE4041" s="16">
        <v>0</v>
      </c>
      <c r="AF4041" s="24" t="s">
        <v>216</v>
      </c>
      <c r="AG4041">
        <v>40</v>
      </c>
      <c r="AH4041" s="16" t="s">
        <v>273</v>
      </c>
      <c r="AI4041" s="16" t="s">
        <v>234</v>
      </c>
      <c r="AJ4041" s="16" t="s">
        <v>214</v>
      </c>
      <c r="AK4041" s="16" t="s">
        <v>241</v>
      </c>
      <c r="AL4041" s="16">
        <v>0</v>
      </c>
    </row>
    <row r="4042" spans="1:38" x14ac:dyDescent="0.3">
      <c r="A4042" s="24" t="s">
        <v>0</v>
      </c>
      <c r="B4042" t="s">
        <v>307</v>
      </c>
      <c r="C4042" t="s">
        <v>274</v>
      </c>
      <c r="D4042">
        <v>-27.488160000000001</v>
      </c>
      <c r="E4042">
        <v>-48.365229999999997</v>
      </c>
      <c r="F4042" s="24" t="s">
        <v>2</v>
      </c>
      <c r="G4042" s="24" t="s">
        <v>3</v>
      </c>
      <c r="H4042" s="25">
        <v>42390</v>
      </c>
      <c r="I4042" s="12" t="s">
        <v>285</v>
      </c>
      <c r="J4042" s="12" t="s">
        <v>270</v>
      </c>
      <c r="K4042" s="12" t="s">
        <v>292</v>
      </c>
      <c r="L4042" s="24" t="s">
        <v>96</v>
      </c>
      <c r="M4042" s="24" t="s">
        <v>272</v>
      </c>
      <c r="N4042" t="s">
        <v>85</v>
      </c>
      <c r="O4042" s="24">
        <v>3</v>
      </c>
      <c r="P4042">
        <v>5</v>
      </c>
      <c r="Q4042">
        <v>5</v>
      </c>
      <c r="R4042">
        <v>22</v>
      </c>
      <c r="S4042" s="24">
        <v>9</v>
      </c>
      <c r="T4042" s="24">
        <v>7.5</v>
      </c>
      <c r="U4042" t="s">
        <v>198</v>
      </c>
      <c r="V4042" s="14" t="str">
        <f>VLOOKUP($U4042,look_up!$A$2:J4068,2,FALSE)</f>
        <v>Ascidia</v>
      </c>
      <c r="W4042" s="14" t="str">
        <f>VLOOKUP($U4042,look_up!$A$2:K4068,3,FALSE)</f>
        <v>Species</v>
      </c>
      <c r="X4042" s="14" t="str">
        <f>VLOOKUP($U4042,look_up!$A$2:L4068,4,FALSE)</f>
        <v>exotic_species</v>
      </c>
      <c r="Y4042" s="14" t="str">
        <f>VLOOKUP($U4042,look_up!A$2:K4068,5,FALSE)</f>
        <v>Animalia</v>
      </c>
      <c r="Z4042" s="14" t="str">
        <f>VLOOKUP($U4042,look_up!A$2:L4068,6,FALSE)</f>
        <v>Chordata</v>
      </c>
      <c r="AA4042" s="14" t="str">
        <f>VLOOKUP($U4042,look_up!A$2:M4068,7,FALSE)</f>
        <v>Ascidiacea</v>
      </c>
      <c r="AB4042" s="14" t="str">
        <f>VLOOKUP($U4042,look_up!$A$2:P4068,8,FALSE)</f>
        <v>Stolidobranchia</v>
      </c>
      <c r="AC4042" s="14" t="str">
        <f>VLOOKUP($U4042,look_up!$A$2:Q4068,9,FALSE)</f>
        <v>Styellidae</v>
      </c>
      <c r="AD4042" s="14">
        <f>VLOOKUP($U4042,look_up!A$2:P4068,10,FALSE)</f>
        <v>103936</v>
      </c>
      <c r="AE4042" s="16">
        <v>0</v>
      </c>
      <c r="AF4042" s="24" t="s">
        <v>216</v>
      </c>
      <c r="AG4042">
        <v>40</v>
      </c>
      <c r="AH4042" s="16" t="s">
        <v>273</v>
      </c>
      <c r="AI4042" s="16" t="s">
        <v>234</v>
      </c>
      <c r="AJ4042" s="16" t="s">
        <v>214</v>
      </c>
      <c r="AK4042" s="16" t="s">
        <v>241</v>
      </c>
      <c r="AL4042" s="16">
        <v>0</v>
      </c>
    </row>
    <row r="4043" spans="1:38" x14ac:dyDescent="0.3">
      <c r="A4043" s="24" t="s">
        <v>0</v>
      </c>
      <c r="B4043" t="s">
        <v>307</v>
      </c>
      <c r="C4043" t="s">
        <v>274</v>
      </c>
      <c r="D4043">
        <v>-27.488160000000001</v>
      </c>
      <c r="E4043">
        <v>-48.365229999999997</v>
      </c>
      <c r="F4043" s="24" t="s">
        <v>2</v>
      </c>
      <c r="G4043" s="24" t="s">
        <v>3</v>
      </c>
      <c r="H4043" s="25">
        <v>42390</v>
      </c>
      <c r="I4043" s="12" t="s">
        <v>285</v>
      </c>
      <c r="J4043" s="12" t="s">
        <v>270</v>
      </c>
      <c r="K4043" s="12" t="s">
        <v>292</v>
      </c>
      <c r="L4043" s="24" t="s">
        <v>96</v>
      </c>
      <c r="M4043" s="24" t="s">
        <v>272</v>
      </c>
      <c r="N4043" t="s">
        <v>85</v>
      </c>
      <c r="O4043" s="24">
        <v>1</v>
      </c>
      <c r="P4043">
        <v>10</v>
      </c>
      <c r="Q4043">
        <v>10</v>
      </c>
      <c r="R4043">
        <v>16</v>
      </c>
      <c r="S4043" s="24">
        <v>9</v>
      </c>
      <c r="T4043" s="24">
        <v>7.5</v>
      </c>
      <c r="U4043" t="s">
        <v>198</v>
      </c>
      <c r="V4043" s="14" t="str">
        <f>VLOOKUP($U4043,look_up!$A$2:J4069,2,FALSE)</f>
        <v>Ascidia</v>
      </c>
      <c r="W4043" s="14" t="str">
        <f>VLOOKUP($U4043,look_up!$A$2:K4069,3,FALSE)</f>
        <v>Species</v>
      </c>
      <c r="X4043" s="14" t="str">
        <f>VLOOKUP($U4043,look_up!$A$2:L4069,4,FALSE)</f>
        <v>exotic_species</v>
      </c>
      <c r="Y4043" s="14" t="str">
        <f>VLOOKUP($U4043,look_up!A$2:K4069,5,FALSE)</f>
        <v>Animalia</v>
      </c>
      <c r="Z4043" s="14" t="str">
        <f>VLOOKUP($U4043,look_up!A$2:L4069,6,FALSE)</f>
        <v>Chordata</v>
      </c>
      <c r="AA4043" s="14" t="str">
        <f>VLOOKUP($U4043,look_up!A$2:M4069,7,FALSE)</f>
        <v>Ascidiacea</v>
      </c>
      <c r="AB4043" s="14" t="str">
        <f>VLOOKUP($U4043,look_up!$A$2:P4069,8,FALSE)</f>
        <v>Stolidobranchia</v>
      </c>
      <c r="AC4043" s="14" t="str">
        <f>VLOOKUP($U4043,look_up!$A$2:Q4069,9,FALSE)</f>
        <v>Styellidae</v>
      </c>
      <c r="AD4043" s="14">
        <f>VLOOKUP($U4043,look_up!A$2:P4069,10,FALSE)</f>
        <v>103936</v>
      </c>
      <c r="AE4043" s="16">
        <v>0</v>
      </c>
      <c r="AF4043" s="24" t="s">
        <v>216</v>
      </c>
      <c r="AG4043">
        <v>40</v>
      </c>
      <c r="AH4043" s="16" t="s">
        <v>273</v>
      </c>
      <c r="AI4043" s="16" t="s">
        <v>234</v>
      </c>
      <c r="AJ4043" s="16" t="s">
        <v>214</v>
      </c>
      <c r="AK4043" s="16" t="s">
        <v>241</v>
      </c>
      <c r="AL4043" s="16">
        <v>0</v>
      </c>
    </row>
    <row r="4044" spans="1:38" x14ac:dyDescent="0.3">
      <c r="A4044" s="24" t="s">
        <v>0</v>
      </c>
      <c r="B4044" t="s">
        <v>307</v>
      </c>
      <c r="C4044" t="s">
        <v>274</v>
      </c>
      <c r="D4044">
        <v>-27.488160000000001</v>
      </c>
      <c r="E4044">
        <v>-48.365229999999997</v>
      </c>
      <c r="F4044" s="24" t="s">
        <v>2</v>
      </c>
      <c r="G4044" s="24" t="s">
        <v>3</v>
      </c>
      <c r="H4044" s="25">
        <v>42390</v>
      </c>
      <c r="I4044" s="12" t="s">
        <v>285</v>
      </c>
      <c r="J4044" s="12" t="s">
        <v>270</v>
      </c>
      <c r="K4044" s="12" t="s">
        <v>292</v>
      </c>
      <c r="L4044" s="24" t="s">
        <v>96</v>
      </c>
      <c r="M4044" s="24" t="s">
        <v>272</v>
      </c>
      <c r="N4044" t="s">
        <v>85</v>
      </c>
      <c r="O4044" s="24">
        <v>2</v>
      </c>
      <c r="P4044">
        <v>10</v>
      </c>
      <c r="Q4044">
        <v>10</v>
      </c>
      <c r="R4044">
        <v>16</v>
      </c>
      <c r="S4044" s="24">
        <v>9</v>
      </c>
      <c r="T4044" s="24">
        <v>7.5</v>
      </c>
      <c r="U4044" t="s">
        <v>198</v>
      </c>
      <c r="V4044" s="14" t="str">
        <f>VLOOKUP($U4044,look_up!$A$2:J4070,2,FALSE)</f>
        <v>Ascidia</v>
      </c>
      <c r="W4044" s="14" t="str">
        <f>VLOOKUP($U4044,look_up!$A$2:K4070,3,FALSE)</f>
        <v>Species</v>
      </c>
      <c r="X4044" s="14" t="str">
        <f>VLOOKUP($U4044,look_up!$A$2:L4070,4,FALSE)</f>
        <v>exotic_species</v>
      </c>
      <c r="Y4044" s="14" t="str">
        <f>VLOOKUP($U4044,look_up!A$2:K4070,5,FALSE)</f>
        <v>Animalia</v>
      </c>
      <c r="Z4044" s="14" t="str">
        <f>VLOOKUP($U4044,look_up!A$2:L4070,6,FALSE)</f>
        <v>Chordata</v>
      </c>
      <c r="AA4044" s="14" t="str">
        <f>VLOOKUP($U4044,look_up!A$2:M4070,7,FALSE)</f>
        <v>Ascidiacea</v>
      </c>
      <c r="AB4044" s="14" t="str">
        <f>VLOOKUP($U4044,look_up!$A$2:P4070,8,FALSE)</f>
        <v>Stolidobranchia</v>
      </c>
      <c r="AC4044" s="14" t="str">
        <f>VLOOKUP($U4044,look_up!$A$2:Q4070,9,FALSE)</f>
        <v>Styellidae</v>
      </c>
      <c r="AD4044" s="14">
        <f>VLOOKUP($U4044,look_up!A$2:P4070,10,FALSE)</f>
        <v>103936</v>
      </c>
      <c r="AE4044" s="16">
        <v>0</v>
      </c>
      <c r="AF4044" s="24" t="s">
        <v>216</v>
      </c>
      <c r="AG4044">
        <v>40</v>
      </c>
      <c r="AH4044" s="16" t="s">
        <v>273</v>
      </c>
      <c r="AI4044" s="16" t="s">
        <v>234</v>
      </c>
      <c r="AJ4044" s="16" t="s">
        <v>214</v>
      </c>
      <c r="AK4044" s="16" t="s">
        <v>241</v>
      </c>
      <c r="AL4044" s="16">
        <v>0</v>
      </c>
    </row>
    <row r="4045" spans="1:38" x14ac:dyDescent="0.3">
      <c r="A4045" s="24" t="s">
        <v>0</v>
      </c>
      <c r="B4045" t="s">
        <v>244</v>
      </c>
      <c r="C4045" t="s">
        <v>275</v>
      </c>
      <c r="D4045">
        <v>-27.2837</v>
      </c>
      <c r="E4045">
        <v>-48.37368</v>
      </c>
      <c r="F4045" s="24" t="s">
        <v>2</v>
      </c>
      <c r="G4045" s="24" t="s">
        <v>3</v>
      </c>
      <c r="H4045" s="25">
        <v>42395</v>
      </c>
      <c r="I4045" s="12" t="s">
        <v>293</v>
      </c>
      <c r="J4045" s="12" t="s">
        <v>270</v>
      </c>
      <c r="K4045" s="12" t="s">
        <v>292</v>
      </c>
      <c r="L4045" s="24" t="s">
        <v>96</v>
      </c>
      <c r="M4045" s="24" t="s">
        <v>272</v>
      </c>
      <c r="N4045" t="s">
        <v>85</v>
      </c>
      <c r="O4045" s="24">
        <v>1</v>
      </c>
      <c r="P4045">
        <v>5</v>
      </c>
      <c r="Q4045">
        <v>5</v>
      </c>
      <c r="R4045">
        <v>26</v>
      </c>
      <c r="S4045" s="24">
        <v>4.5</v>
      </c>
      <c r="T4045" s="24">
        <v>4.7</v>
      </c>
      <c r="U4045" t="s">
        <v>198</v>
      </c>
      <c r="V4045" s="14" t="str">
        <f>VLOOKUP($U4045,look_up!$A$2:J4071,2,FALSE)</f>
        <v>Ascidia</v>
      </c>
      <c r="W4045" s="14" t="str">
        <f>VLOOKUP($U4045,look_up!$A$2:K4071,3,FALSE)</f>
        <v>Species</v>
      </c>
      <c r="X4045" s="14" t="str">
        <f>VLOOKUP($U4045,look_up!$A$2:L4071,4,FALSE)</f>
        <v>exotic_species</v>
      </c>
      <c r="Y4045" s="14" t="str">
        <f>VLOOKUP($U4045,look_up!A$2:K4071,5,FALSE)</f>
        <v>Animalia</v>
      </c>
      <c r="Z4045" s="14" t="str">
        <f>VLOOKUP($U4045,look_up!A$2:L4071,6,FALSE)</f>
        <v>Chordata</v>
      </c>
      <c r="AA4045" s="14" t="str">
        <f>VLOOKUP($U4045,look_up!A$2:M4071,7,FALSE)</f>
        <v>Ascidiacea</v>
      </c>
      <c r="AB4045" s="14" t="str">
        <f>VLOOKUP($U4045,look_up!$A$2:P4071,8,FALSE)</f>
        <v>Stolidobranchia</v>
      </c>
      <c r="AC4045" s="14" t="str">
        <f>VLOOKUP($U4045,look_up!$A$2:Q4071,9,FALSE)</f>
        <v>Styellidae</v>
      </c>
      <c r="AD4045" s="14">
        <f>VLOOKUP($U4045,look_up!A$2:P4071,10,FALSE)</f>
        <v>103936</v>
      </c>
      <c r="AE4045" s="16">
        <v>0</v>
      </c>
      <c r="AF4045" s="24" t="s">
        <v>216</v>
      </c>
      <c r="AG4045">
        <v>40</v>
      </c>
      <c r="AH4045" s="16" t="s">
        <v>273</v>
      </c>
      <c r="AI4045" s="16" t="s">
        <v>234</v>
      </c>
      <c r="AJ4045" s="16" t="s">
        <v>214</v>
      </c>
      <c r="AK4045" s="16" t="s">
        <v>241</v>
      </c>
      <c r="AL4045" s="16">
        <v>0</v>
      </c>
    </row>
    <row r="4046" spans="1:38" x14ac:dyDescent="0.3">
      <c r="A4046" s="24" t="s">
        <v>0</v>
      </c>
      <c r="B4046" t="s">
        <v>244</v>
      </c>
      <c r="C4046" t="s">
        <v>275</v>
      </c>
      <c r="D4046">
        <v>-27.2837</v>
      </c>
      <c r="E4046">
        <v>-48.37368</v>
      </c>
      <c r="F4046" s="24" t="s">
        <v>2</v>
      </c>
      <c r="G4046" s="24" t="s">
        <v>3</v>
      </c>
      <c r="H4046" s="25">
        <v>42395</v>
      </c>
      <c r="I4046" s="12" t="s">
        <v>293</v>
      </c>
      <c r="J4046" s="12" t="s">
        <v>270</v>
      </c>
      <c r="K4046" s="12" t="s">
        <v>292</v>
      </c>
      <c r="L4046" s="24" t="s">
        <v>96</v>
      </c>
      <c r="M4046" s="24" t="s">
        <v>272</v>
      </c>
      <c r="N4046" t="s">
        <v>85</v>
      </c>
      <c r="O4046" s="24">
        <v>2</v>
      </c>
      <c r="P4046">
        <v>5</v>
      </c>
      <c r="Q4046">
        <v>5</v>
      </c>
      <c r="R4046">
        <v>26</v>
      </c>
      <c r="S4046" s="24">
        <v>4.5</v>
      </c>
      <c r="T4046" s="24">
        <v>4.7</v>
      </c>
      <c r="U4046" t="s">
        <v>198</v>
      </c>
      <c r="V4046" s="14" t="str">
        <f>VLOOKUP($U4046,look_up!$A$2:J4072,2,FALSE)</f>
        <v>Ascidia</v>
      </c>
      <c r="W4046" s="14" t="str">
        <f>VLOOKUP($U4046,look_up!$A$2:K4072,3,FALSE)</f>
        <v>Species</v>
      </c>
      <c r="X4046" s="14" t="str">
        <f>VLOOKUP($U4046,look_up!$A$2:L4072,4,FALSE)</f>
        <v>exotic_species</v>
      </c>
      <c r="Y4046" s="14" t="str">
        <f>VLOOKUP($U4046,look_up!A$2:K4072,5,FALSE)</f>
        <v>Animalia</v>
      </c>
      <c r="Z4046" s="14" t="str">
        <f>VLOOKUP($U4046,look_up!A$2:L4072,6,FALSE)</f>
        <v>Chordata</v>
      </c>
      <c r="AA4046" s="14" t="str">
        <f>VLOOKUP($U4046,look_up!A$2:M4072,7,FALSE)</f>
        <v>Ascidiacea</v>
      </c>
      <c r="AB4046" s="14" t="str">
        <f>VLOOKUP($U4046,look_up!$A$2:P4072,8,FALSE)</f>
        <v>Stolidobranchia</v>
      </c>
      <c r="AC4046" s="14" t="str">
        <f>VLOOKUP($U4046,look_up!$A$2:Q4072,9,FALSE)</f>
        <v>Styellidae</v>
      </c>
      <c r="AD4046" s="14">
        <f>VLOOKUP($U4046,look_up!A$2:P4072,10,FALSE)</f>
        <v>103936</v>
      </c>
      <c r="AE4046" s="16">
        <v>0</v>
      </c>
      <c r="AF4046" s="24" t="s">
        <v>216</v>
      </c>
      <c r="AG4046">
        <v>40</v>
      </c>
      <c r="AH4046" s="16" t="s">
        <v>273</v>
      </c>
      <c r="AI4046" s="16" t="s">
        <v>234</v>
      </c>
      <c r="AJ4046" s="16" t="s">
        <v>214</v>
      </c>
      <c r="AK4046" s="16" t="s">
        <v>241</v>
      </c>
      <c r="AL4046" s="16">
        <v>0</v>
      </c>
    </row>
    <row r="4047" spans="1:38" x14ac:dyDescent="0.3">
      <c r="A4047" s="24" t="s">
        <v>0</v>
      </c>
      <c r="B4047" t="s">
        <v>244</v>
      </c>
      <c r="C4047" t="s">
        <v>275</v>
      </c>
      <c r="D4047">
        <v>-27.2837</v>
      </c>
      <c r="E4047">
        <v>-48.37368</v>
      </c>
      <c r="F4047" s="24" t="s">
        <v>2</v>
      </c>
      <c r="G4047" s="24" t="s">
        <v>3</v>
      </c>
      <c r="H4047" s="25">
        <v>42395</v>
      </c>
      <c r="I4047" s="12" t="s">
        <v>293</v>
      </c>
      <c r="J4047" s="12" t="s">
        <v>270</v>
      </c>
      <c r="K4047" s="12" t="s">
        <v>292</v>
      </c>
      <c r="L4047" s="24" t="s">
        <v>96</v>
      </c>
      <c r="M4047" s="24" t="s">
        <v>272</v>
      </c>
      <c r="N4047" t="s">
        <v>85</v>
      </c>
      <c r="O4047" s="24">
        <v>3</v>
      </c>
      <c r="P4047">
        <v>5</v>
      </c>
      <c r="Q4047">
        <v>5</v>
      </c>
      <c r="R4047">
        <v>26</v>
      </c>
      <c r="S4047" s="24">
        <v>4.5</v>
      </c>
      <c r="T4047" s="24">
        <v>4.7</v>
      </c>
      <c r="U4047" t="s">
        <v>198</v>
      </c>
      <c r="V4047" s="14" t="str">
        <f>VLOOKUP($U4047,look_up!$A$2:J4073,2,FALSE)</f>
        <v>Ascidia</v>
      </c>
      <c r="W4047" s="14" t="str">
        <f>VLOOKUP($U4047,look_up!$A$2:K4073,3,FALSE)</f>
        <v>Species</v>
      </c>
      <c r="X4047" s="14" t="str">
        <f>VLOOKUP($U4047,look_up!$A$2:L4073,4,FALSE)</f>
        <v>exotic_species</v>
      </c>
      <c r="Y4047" s="14" t="str">
        <f>VLOOKUP($U4047,look_up!A$2:K4073,5,FALSE)</f>
        <v>Animalia</v>
      </c>
      <c r="Z4047" s="14" t="str">
        <f>VLOOKUP($U4047,look_up!A$2:L4073,6,FALSE)</f>
        <v>Chordata</v>
      </c>
      <c r="AA4047" s="14" t="str">
        <f>VLOOKUP($U4047,look_up!A$2:M4073,7,FALSE)</f>
        <v>Ascidiacea</v>
      </c>
      <c r="AB4047" s="14" t="str">
        <f>VLOOKUP($U4047,look_up!$A$2:P4073,8,FALSE)</f>
        <v>Stolidobranchia</v>
      </c>
      <c r="AC4047" s="14" t="str">
        <f>VLOOKUP($U4047,look_up!$A$2:Q4073,9,FALSE)</f>
        <v>Styellidae</v>
      </c>
      <c r="AD4047" s="14">
        <f>VLOOKUP($U4047,look_up!A$2:P4073,10,FALSE)</f>
        <v>103936</v>
      </c>
      <c r="AE4047" s="16">
        <v>0</v>
      </c>
      <c r="AF4047" s="24" t="s">
        <v>216</v>
      </c>
      <c r="AG4047">
        <v>40</v>
      </c>
      <c r="AH4047" s="16" t="s">
        <v>273</v>
      </c>
      <c r="AI4047" s="16" t="s">
        <v>234</v>
      </c>
      <c r="AJ4047" s="16" t="s">
        <v>214</v>
      </c>
      <c r="AK4047" s="16" t="s">
        <v>241</v>
      </c>
      <c r="AL4047" s="16">
        <v>0</v>
      </c>
    </row>
    <row r="4048" spans="1:38" x14ac:dyDescent="0.3">
      <c r="A4048" s="24" t="s">
        <v>0</v>
      </c>
      <c r="B4048" t="s">
        <v>244</v>
      </c>
      <c r="C4048" t="s">
        <v>275</v>
      </c>
      <c r="D4048">
        <v>-27.2837</v>
      </c>
      <c r="E4048">
        <v>-48.37368</v>
      </c>
      <c r="F4048" s="24" t="s">
        <v>2</v>
      </c>
      <c r="G4048" s="24" t="s">
        <v>3</v>
      </c>
      <c r="H4048" s="25">
        <v>42395</v>
      </c>
      <c r="I4048" s="12" t="s">
        <v>293</v>
      </c>
      <c r="J4048" s="12" t="s">
        <v>270</v>
      </c>
      <c r="K4048" s="12" t="s">
        <v>292</v>
      </c>
      <c r="L4048" s="24" t="s">
        <v>96</v>
      </c>
      <c r="M4048" s="24" t="s">
        <v>272</v>
      </c>
      <c r="N4048" t="s">
        <v>85</v>
      </c>
      <c r="O4048" s="24">
        <v>1</v>
      </c>
      <c r="P4048">
        <v>10</v>
      </c>
      <c r="Q4048">
        <v>10</v>
      </c>
      <c r="R4048">
        <v>17</v>
      </c>
      <c r="S4048" s="24">
        <v>4.5</v>
      </c>
      <c r="T4048" s="24">
        <v>4.7</v>
      </c>
      <c r="U4048" t="s">
        <v>198</v>
      </c>
      <c r="V4048" s="14" t="str">
        <f>VLOOKUP($U4048,look_up!$A$2:J4074,2,FALSE)</f>
        <v>Ascidia</v>
      </c>
      <c r="W4048" s="14" t="str">
        <f>VLOOKUP($U4048,look_up!$A$2:K4074,3,FALSE)</f>
        <v>Species</v>
      </c>
      <c r="X4048" s="14" t="str">
        <f>VLOOKUP($U4048,look_up!$A$2:L4074,4,FALSE)</f>
        <v>exotic_species</v>
      </c>
      <c r="Y4048" s="14" t="str">
        <f>VLOOKUP($U4048,look_up!A$2:K4074,5,FALSE)</f>
        <v>Animalia</v>
      </c>
      <c r="Z4048" s="14" t="str">
        <f>VLOOKUP($U4048,look_up!A$2:L4074,6,FALSE)</f>
        <v>Chordata</v>
      </c>
      <c r="AA4048" s="14" t="str">
        <f>VLOOKUP($U4048,look_up!A$2:M4074,7,FALSE)</f>
        <v>Ascidiacea</v>
      </c>
      <c r="AB4048" s="14" t="str">
        <f>VLOOKUP($U4048,look_up!$A$2:P4074,8,FALSE)</f>
        <v>Stolidobranchia</v>
      </c>
      <c r="AC4048" s="14" t="str">
        <f>VLOOKUP($U4048,look_up!$A$2:Q4074,9,FALSE)</f>
        <v>Styellidae</v>
      </c>
      <c r="AD4048" s="14">
        <f>VLOOKUP($U4048,look_up!A$2:P4074,10,FALSE)</f>
        <v>103936</v>
      </c>
      <c r="AE4048" s="16">
        <v>0</v>
      </c>
      <c r="AF4048" s="24" t="s">
        <v>216</v>
      </c>
      <c r="AG4048">
        <v>40</v>
      </c>
      <c r="AH4048" s="16" t="s">
        <v>273</v>
      </c>
      <c r="AI4048" s="16" t="s">
        <v>234</v>
      </c>
      <c r="AJ4048" s="16" t="s">
        <v>214</v>
      </c>
      <c r="AK4048" s="16" t="s">
        <v>241</v>
      </c>
      <c r="AL4048" s="16">
        <v>0</v>
      </c>
    </row>
    <row r="4049" spans="1:38" x14ac:dyDescent="0.3">
      <c r="A4049" s="24" t="s">
        <v>0</v>
      </c>
      <c r="B4049" t="s">
        <v>244</v>
      </c>
      <c r="C4049" t="s">
        <v>275</v>
      </c>
      <c r="D4049">
        <v>-27.2837</v>
      </c>
      <c r="E4049">
        <v>-48.37368</v>
      </c>
      <c r="F4049" s="24" t="s">
        <v>2</v>
      </c>
      <c r="G4049" s="24" t="s">
        <v>3</v>
      </c>
      <c r="H4049" s="25">
        <v>42395</v>
      </c>
      <c r="I4049" s="12" t="s">
        <v>293</v>
      </c>
      <c r="J4049" s="12" t="s">
        <v>270</v>
      </c>
      <c r="K4049" s="12" t="s">
        <v>292</v>
      </c>
      <c r="L4049" s="24" t="s">
        <v>96</v>
      </c>
      <c r="M4049" s="24" t="s">
        <v>272</v>
      </c>
      <c r="N4049" t="s">
        <v>85</v>
      </c>
      <c r="O4049" s="24">
        <v>2</v>
      </c>
      <c r="P4049">
        <v>10</v>
      </c>
      <c r="Q4049">
        <v>10</v>
      </c>
      <c r="R4049">
        <v>17</v>
      </c>
      <c r="S4049" s="24">
        <v>4.5</v>
      </c>
      <c r="T4049" s="24">
        <v>4.7</v>
      </c>
      <c r="U4049" t="s">
        <v>198</v>
      </c>
      <c r="V4049" s="14" t="str">
        <f>VLOOKUP($U4049,look_up!$A$2:J4075,2,FALSE)</f>
        <v>Ascidia</v>
      </c>
      <c r="W4049" s="14" t="str">
        <f>VLOOKUP($U4049,look_up!$A$2:K4075,3,FALSE)</f>
        <v>Species</v>
      </c>
      <c r="X4049" s="14" t="str">
        <f>VLOOKUP($U4049,look_up!$A$2:L4075,4,FALSE)</f>
        <v>exotic_species</v>
      </c>
      <c r="Y4049" s="14" t="str">
        <f>VLOOKUP($U4049,look_up!A$2:K4075,5,FALSE)</f>
        <v>Animalia</v>
      </c>
      <c r="Z4049" s="14" t="str">
        <f>VLOOKUP($U4049,look_up!A$2:L4075,6,FALSE)</f>
        <v>Chordata</v>
      </c>
      <c r="AA4049" s="14" t="str">
        <f>VLOOKUP($U4049,look_up!A$2:M4075,7,FALSE)</f>
        <v>Ascidiacea</v>
      </c>
      <c r="AB4049" s="14" t="str">
        <f>VLOOKUP($U4049,look_up!$A$2:P4075,8,FALSE)</f>
        <v>Stolidobranchia</v>
      </c>
      <c r="AC4049" s="14" t="str">
        <f>VLOOKUP($U4049,look_up!$A$2:Q4075,9,FALSE)</f>
        <v>Styellidae</v>
      </c>
      <c r="AD4049" s="14">
        <f>VLOOKUP($U4049,look_up!A$2:P4075,10,FALSE)</f>
        <v>103936</v>
      </c>
      <c r="AE4049" s="16">
        <v>0</v>
      </c>
      <c r="AF4049" s="24" t="s">
        <v>216</v>
      </c>
      <c r="AG4049">
        <v>40</v>
      </c>
      <c r="AH4049" s="16" t="s">
        <v>273</v>
      </c>
      <c r="AI4049" s="16" t="s">
        <v>234</v>
      </c>
      <c r="AJ4049" s="16" t="s">
        <v>214</v>
      </c>
      <c r="AK4049" s="16" t="s">
        <v>241</v>
      </c>
      <c r="AL4049" s="16">
        <v>0</v>
      </c>
    </row>
    <row r="4050" spans="1:38" x14ac:dyDescent="0.3">
      <c r="A4050" s="24" t="s">
        <v>0</v>
      </c>
      <c r="B4050" t="s">
        <v>244</v>
      </c>
      <c r="C4050" t="s">
        <v>275</v>
      </c>
      <c r="D4050">
        <v>-27.2837</v>
      </c>
      <c r="E4050">
        <v>-48.37368</v>
      </c>
      <c r="F4050" s="24" t="s">
        <v>2</v>
      </c>
      <c r="G4050" s="24" t="s">
        <v>3</v>
      </c>
      <c r="H4050" s="25">
        <v>42395</v>
      </c>
      <c r="I4050" s="12" t="s">
        <v>293</v>
      </c>
      <c r="J4050" s="12" t="s">
        <v>270</v>
      </c>
      <c r="K4050" s="12" t="s">
        <v>292</v>
      </c>
      <c r="L4050" s="24" t="s">
        <v>96</v>
      </c>
      <c r="M4050" s="24" t="s">
        <v>272</v>
      </c>
      <c r="N4050" t="s">
        <v>85</v>
      </c>
      <c r="O4050" s="24">
        <v>3</v>
      </c>
      <c r="P4050">
        <v>10</v>
      </c>
      <c r="Q4050">
        <v>10</v>
      </c>
      <c r="R4050">
        <v>17</v>
      </c>
      <c r="S4050" s="24">
        <v>4.5</v>
      </c>
      <c r="T4050" s="24">
        <v>4.7</v>
      </c>
      <c r="U4050" t="s">
        <v>198</v>
      </c>
      <c r="V4050" s="14" t="str">
        <f>VLOOKUP($U4050,look_up!$A$2:J4076,2,FALSE)</f>
        <v>Ascidia</v>
      </c>
      <c r="W4050" s="14" t="str">
        <f>VLOOKUP($U4050,look_up!$A$2:K4076,3,FALSE)</f>
        <v>Species</v>
      </c>
      <c r="X4050" s="14" t="str">
        <f>VLOOKUP($U4050,look_up!$A$2:L4076,4,FALSE)</f>
        <v>exotic_species</v>
      </c>
      <c r="Y4050" s="14" t="str">
        <f>VLOOKUP($U4050,look_up!A$2:K4076,5,FALSE)</f>
        <v>Animalia</v>
      </c>
      <c r="Z4050" s="14" t="str">
        <f>VLOOKUP($U4050,look_up!A$2:L4076,6,FALSE)</f>
        <v>Chordata</v>
      </c>
      <c r="AA4050" s="14" t="str">
        <f>VLOOKUP($U4050,look_up!A$2:M4076,7,FALSE)</f>
        <v>Ascidiacea</v>
      </c>
      <c r="AB4050" s="14" t="str">
        <f>VLOOKUP($U4050,look_up!$A$2:P4076,8,FALSE)</f>
        <v>Stolidobranchia</v>
      </c>
      <c r="AC4050" s="14" t="str">
        <f>VLOOKUP($U4050,look_up!$A$2:Q4076,9,FALSE)</f>
        <v>Styellidae</v>
      </c>
      <c r="AD4050" s="14">
        <f>VLOOKUP($U4050,look_up!A$2:P4076,10,FALSE)</f>
        <v>103936</v>
      </c>
      <c r="AE4050" s="16">
        <v>0</v>
      </c>
      <c r="AF4050" s="24" t="s">
        <v>216</v>
      </c>
      <c r="AG4050">
        <v>40</v>
      </c>
      <c r="AH4050" s="16" t="s">
        <v>273</v>
      </c>
      <c r="AI4050" s="16" t="s">
        <v>234</v>
      </c>
      <c r="AJ4050" s="16" t="s">
        <v>214</v>
      </c>
      <c r="AK4050" s="16" t="s">
        <v>241</v>
      </c>
      <c r="AL4050" s="16">
        <v>0</v>
      </c>
    </row>
    <row r="4051" spans="1:38" x14ac:dyDescent="0.3">
      <c r="A4051" s="24" t="s">
        <v>0</v>
      </c>
      <c r="B4051" t="s">
        <v>266</v>
      </c>
      <c r="C4051" t="s">
        <v>277</v>
      </c>
      <c r="D4051">
        <v>-27.296009999999999</v>
      </c>
      <c r="E4051">
        <v>-48.36168</v>
      </c>
      <c r="F4051" s="24" t="s">
        <v>2</v>
      </c>
      <c r="G4051" s="24" t="s">
        <v>3</v>
      </c>
      <c r="H4051" s="25">
        <v>42404</v>
      </c>
      <c r="I4051" s="12" t="s">
        <v>280</v>
      </c>
      <c r="J4051" s="12" t="s">
        <v>245</v>
      </c>
      <c r="K4051" s="12" t="s">
        <v>292</v>
      </c>
      <c r="L4051" s="24" t="s">
        <v>96</v>
      </c>
      <c r="M4051" s="24" t="s">
        <v>272</v>
      </c>
      <c r="N4051" t="s">
        <v>85</v>
      </c>
      <c r="O4051" s="24">
        <v>1</v>
      </c>
      <c r="P4051">
        <v>5</v>
      </c>
      <c r="Q4051">
        <v>5</v>
      </c>
      <c r="R4051">
        <v>24</v>
      </c>
      <c r="S4051" s="24">
        <v>6</v>
      </c>
      <c r="T4051" s="24">
        <v>6</v>
      </c>
      <c r="U4051" t="s">
        <v>198</v>
      </c>
      <c r="V4051" s="14" t="str">
        <f>VLOOKUP($U4051,look_up!$A$2:J4077,2,FALSE)</f>
        <v>Ascidia</v>
      </c>
      <c r="W4051" s="14" t="str">
        <f>VLOOKUP($U4051,look_up!$A$2:K4077,3,FALSE)</f>
        <v>Species</v>
      </c>
      <c r="X4051" s="14" t="str">
        <f>VLOOKUP($U4051,look_up!$A$2:L4077,4,FALSE)</f>
        <v>exotic_species</v>
      </c>
      <c r="Y4051" s="14" t="str">
        <f>VLOOKUP($U4051,look_up!A$2:K4077,5,FALSE)</f>
        <v>Animalia</v>
      </c>
      <c r="Z4051" s="14" t="str">
        <f>VLOOKUP($U4051,look_up!A$2:L4077,6,FALSE)</f>
        <v>Chordata</v>
      </c>
      <c r="AA4051" s="14" t="str">
        <f>VLOOKUP($U4051,look_up!A$2:M4077,7,FALSE)</f>
        <v>Ascidiacea</v>
      </c>
      <c r="AB4051" s="14" t="str">
        <f>VLOOKUP($U4051,look_up!$A$2:P4077,8,FALSE)</f>
        <v>Stolidobranchia</v>
      </c>
      <c r="AC4051" s="14" t="str">
        <f>VLOOKUP($U4051,look_up!$A$2:Q4077,9,FALSE)</f>
        <v>Styellidae</v>
      </c>
      <c r="AD4051" s="14">
        <f>VLOOKUP($U4051,look_up!A$2:P4077,10,FALSE)</f>
        <v>103936</v>
      </c>
      <c r="AE4051" s="16">
        <v>0</v>
      </c>
      <c r="AF4051" s="24" t="s">
        <v>216</v>
      </c>
      <c r="AG4051">
        <v>40</v>
      </c>
      <c r="AH4051" s="16" t="s">
        <v>273</v>
      </c>
      <c r="AI4051" s="16" t="s">
        <v>234</v>
      </c>
      <c r="AJ4051" s="16" t="s">
        <v>214</v>
      </c>
      <c r="AK4051" s="16" t="s">
        <v>241</v>
      </c>
      <c r="AL4051" s="16">
        <v>0</v>
      </c>
    </row>
    <row r="4052" spans="1:38" x14ac:dyDescent="0.3">
      <c r="A4052" s="24" t="s">
        <v>0</v>
      </c>
      <c r="B4052" t="s">
        <v>266</v>
      </c>
      <c r="C4052" t="s">
        <v>277</v>
      </c>
      <c r="D4052">
        <v>-27.296009999999999</v>
      </c>
      <c r="E4052">
        <v>-48.36168</v>
      </c>
      <c r="F4052" s="24" t="s">
        <v>2</v>
      </c>
      <c r="G4052" s="24" t="s">
        <v>3</v>
      </c>
      <c r="H4052" s="25">
        <v>42404</v>
      </c>
      <c r="I4052" s="12" t="s">
        <v>280</v>
      </c>
      <c r="J4052" s="12" t="s">
        <v>245</v>
      </c>
      <c r="K4052" s="12" t="s">
        <v>292</v>
      </c>
      <c r="L4052" s="24" t="s">
        <v>96</v>
      </c>
      <c r="M4052" s="24" t="s">
        <v>272</v>
      </c>
      <c r="N4052" t="s">
        <v>85</v>
      </c>
      <c r="O4052" s="24">
        <v>2</v>
      </c>
      <c r="P4052">
        <v>5</v>
      </c>
      <c r="Q4052">
        <v>5</v>
      </c>
      <c r="R4052">
        <v>24</v>
      </c>
      <c r="S4052" s="24">
        <v>6</v>
      </c>
      <c r="T4052" s="24">
        <v>6</v>
      </c>
      <c r="U4052" t="s">
        <v>198</v>
      </c>
      <c r="V4052" s="14" t="str">
        <f>VLOOKUP($U4052,look_up!$A$2:J4078,2,FALSE)</f>
        <v>Ascidia</v>
      </c>
      <c r="W4052" s="14" t="str">
        <f>VLOOKUP($U4052,look_up!$A$2:K4078,3,FALSE)</f>
        <v>Species</v>
      </c>
      <c r="X4052" s="14" t="str">
        <f>VLOOKUP($U4052,look_up!$A$2:L4078,4,FALSE)</f>
        <v>exotic_species</v>
      </c>
      <c r="Y4052" s="14" t="str">
        <f>VLOOKUP($U4052,look_up!A$2:K4078,5,FALSE)</f>
        <v>Animalia</v>
      </c>
      <c r="Z4052" s="14" t="str">
        <f>VLOOKUP($U4052,look_up!A$2:L4078,6,FALSE)</f>
        <v>Chordata</v>
      </c>
      <c r="AA4052" s="14" t="str">
        <f>VLOOKUP($U4052,look_up!A$2:M4078,7,FALSE)</f>
        <v>Ascidiacea</v>
      </c>
      <c r="AB4052" s="14" t="str">
        <f>VLOOKUP($U4052,look_up!$A$2:P4078,8,FALSE)</f>
        <v>Stolidobranchia</v>
      </c>
      <c r="AC4052" s="14" t="str">
        <f>VLOOKUP($U4052,look_up!$A$2:Q4078,9,FALSE)</f>
        <v>Styellidae</v>
      </c>
      <c r="AD4052" s="14">
        <f>VLOOKUP($U4052,look_up!A$2:P4078,10,FALSE)</f>
        <v>103936</v>
      </c>
      <c r="AE4052" s="16">
        <v>0</v>
      </c>
      <c r="AF4052" s="24" t="s">
        <v>216</v>
      </c>
      <c r="AG4052">
        <v>40</v>
      </c>
      <c r="AH4052" s="16" t="s">
        <v>273</v>
      </c>
      <c r="AI4052" s="16" t="s">
        <v>234</v>
      </c>
      <c r="AJ4052" s="16" t="s">
        <v>214</v>
      </c>
      <c r="AK4052" s="16" t="s">
        <v>241</v>
      </c>
      <c r="AL4052" s="16">
        <v>0</v>
      </c>
    </row>
    <row r="4053" spans="1:38" x14ac:dyDescent="0.3">
      <c r="A4053" s="24" t="s">
        <v>0</v>
      </c>
      <c r="B4053" t="s">
        <v>266</v>
      </c>
      <c r="C4053" t="s">
        <v>277</v>
      </c>
      <c r="D4053">
        <v>-27.296009999999999</v>
      </c>
      <c r="E4053">
        <v>-48.36168</v>
      </c>
      <c r="F4053" s="24" t="s">
        <v>2</v>
      </c>
      <c r="G4053" s="24" t="s">
        <v>3</v>
      </c>
      <c r="H4053" s="25">
        <v>42404</v>
      </c>
      <c r="I4053" s="12" t="s">
        <v>280</v>
      </c>
      <c r="J4053" s="12" t="s">
        <v>245</v>
      </c>
      <c r="K4053" s="12" t="s">
        <v>292</v>
      </c>
      <c r="L4053" s="24" t="s">
        <v>96</v>
      </c>
      <c r="M4053" s="24" t="s">
        <v>272</v>
      </c>
      <c r="N4053" t="s">
        <v>85</v>
      </c>
      <c r="O4053" s="24">
        <v>3</v>
      </c>
      <c r="P4053">
        <v>5</v>
      </c>
      <c r="Q4053">
        <v>5</v>
      </c>
      <c r="R4053">
        <v>24</v>
      </c>
      <c r="S4053" s="24">
        <v>6</v>
      </c>
      <c r="T4053" s="24">
        <v>6</v>
      </c>
      <c r="U4053" t="s">
        <v>198</v>
      </c>
      <c r="V4053" s="14" t="str">
        <f>VLOOKUP($U4053,look_up!$A$2:J4079,2,FALSE)</f>
        <v>Ascidia</v>
      </c>
      <c r="W4053" s="14" t="str">
        <f>VLOOKUP($U4053,look_up!$A$2:K4079,3,FALSE)</f>
        <v>Species</v>
      </c>
      <c r="X4053" s="14" t="str">
        <f>VLOOKUP($U4053,look_up!$A$2:L4079,4,FALSE)</f>
        <v>exotic_species</v>
      </c>
      <c r="Y4053" s="14" t="str">
        <f>VLOOKUP($U4053,look_up!A$2:K4079,5,FALSE)</f>
        <v>Animalia</v>
      </c>
      <c r="Z4053" s="14" t="str">
        <f>VLOOKUP($U4053,look_up!A$2:L4079,6,FALSE)</f>
        <v>Chordata</v>
      </c>
      <c r="AA4053" s="14" t="str">
        <f>VLOOKUP($U4053,look_up!A$2:M4079,7,FALSE)</f>
        <v>Ascidiacea</v>
      </c>
      <c r="AB4053" s="14" t="str">
        <f>VLOOKUP($U4053,look_up!$A$2:P4079,8,FALSE)</f>
        <v>Stolidobranchia</v>
      </c>
      <c r="AC4053" s="14" t="str">
        <f>VLOOKUP($U4053,look_up!$A$2:Q4079,9,FALSE)</f>
        <v>Styellidae</v>
      </c>
      <c r="AD4053" s="14">
        <f>VLOOKUP($U4053,look_up!A$2:P4079,10,FALSE)</f>
        <v>103936</v>
      </c>
      <c r="AE4053" s="16">
        <v>0</v>
      </c>
      <c r="AF4053" s="24" t="s">
        <v>216</v>
      </c>
      <c r="AG4053">
        <v>40</v>
      </c>
      <c r="AH4053" s="16" t="s">
        <v>273</v>
      </c>
      <c r="AI4053" s="16" t="s">
        <v>234</v>
      </c>
      <c r="AJ4053" s="16" t="s">
        <v>214</v>
      </c>
      <c r="AK4053" s="16" t="s">
        <v>241</v>
      </c>
      <c r="AL4053" s="16">
        <v>0</v>
      </c>
    </row>
    <row r="4054" spans="1:38" x14ac:dyDescent="0.3">
      <c r="A4054" s="24" t="s">
        <v>0</v>
      </c>
      <c r="B4054" t="s">
        <v>266</v>
      </c>
      <c r="C4054" t="s">
        <v>277</v>
      </c>
      <c r="D4054">
        <v>-27.296009999999999</v>
      </c>
      <c r="E4054">
        <v>-48.36168</v>
      </c>
      <c r="F4054" s="24" t="s">
        <v>2</v>
      </c>
      <c r="G4054" s="24" t="s">
        <v>3</v>
      </c>
      <c r="H4054" s="25">
        <v>42404</v>
      </c>
      <c r="I4054" s="12" t="s">
        <v>280</v>
      </c>
      <c r="J4054" s="12" t="s">
        <v>245</v>
      </c>
      <c r="K4054" s="12" t="s">
        <v>292</v>
      </c>
      <c r="L4054" s="24" t="s">
        <v>96</v>
      </c>
      <c r="M4054" s="24" t="s">
        <v>272</v>
      </c>
      <c r="N4054" t="s">
        <v>85</v>
      </c>
      <c r="O4054" s="24">
        <v>1</v>
      </c>
      <c r="P4054">
        <v>10</v>
      </c>
      <c r="Q4054">
        <v>10</v>
      </c>
      <c r="R4054">
        <v>24</v>
      </c>
      <c r="S4054" s="24">
        <v>6</v>
      </c>
      <c r="T4054" s="24">
        <v>6</v>
      </c>
      <c r="U4054" t="s">
        <v>198</v>
      </c>
      <c r="V4054" s="14" t="str">
        <f>VLOOKUP($U4054,look_up!$A$2:J4080,2,FALSE)</f>
        <v>Ascidia</v>
      </c>
      <c r="W4054" s="14" t="str">
        <f>VLOOKUP($U4054,look_up!$A$2:K4080,3,FALSE)</f>
        <v>Species</v>
      </c>
      <c r="X4054" s="14" t="str">
        <f>VLOOKUP($U4054,look_up!$A$2:L4080,4,FALSE)</f>
        <v>exotic_species</v>
      </c>
      <c r="Y4054" s="14" t="str">
        <f>VLOOKUP($U4054,look_up!A$2:K4080,5,FALSE)</f>
        <v>Animalia</v>
      </c>
      <c r="Z4054" s="14" t="str">
        <f>VLOOKUP($U4054,look_up!A$2:L4080,6,FALSE)</f>
        <v>Chordata</v>
      </c>
      <c r="AA4054" s="14" t="str">
        <f>VLOOKUP($U4054,look_up!A$2:M4080,7,FALSE)</f>
        <v>Ascidiacea</v>
      </c>
      <c r="AB4054" s="14" t="str">
        <f>VLOOKUP($U4054,look_up!$A$2:P4080,8,FALSE)</f>
        <v>Stolidobranchia</v>
      </c>
      <c r="AC4054" s="14" t="str">
        <f>VLOOKUP($U4054,look_up!$A$2:Q4080,9,FALSE)</f>
        <v>Styellidae</v>
      </c>
      <c r="AD4054" s="14">
        <f>VLOOKUP($U4054,look_up!A$2:P4080,10,FALSE)</f>
        <v>103936</v>
      </c>
      <c r="AE4054" s="16">
        <v>0</v>
      </c>
      <c r="AF4054" s="24" t="s">
        <v>216</v>
      </c>
      <c r="AG4054">
        <v>40</v>
      </c>
      <c r="AH4054" s="16" t="s">
        <v>273</v>
      </c>
      <c r="AI4054" s="16" t="s">
        <v>234</v>
      </c>
      <c r="AJ4054" s="16" t="s">
        <v>214</v>
      </c>
      <c r="AK4054" s="16" t="s">
        <v>241</v>
      </c>
      <c r="AL4054" s="16">
        <v>0</v>
      </c>
    </row>
    <row r="4055" spans="1:38" x14ac:dyDescent="0.3">
      <c r="A4055" s="24" t="s">
        <v>0</v>
      </c>
      <c r="B4055" t="s">
        <v>266</v>
      </c>
      <c r="C4055" t="s">
        <v>277</v>
      </c>
      <c r="D4055">
        <v>-27.296009999999999</v>
      </c>
      <c r="E4055">
        <v>-48.36168</v>
      </c>
      <c r="F4055" s="24" t="s">
        <v>2</v>
      </c>
      <c r="G4055" s="24" t="s">
        <v>3</v>
      </c>
      <c r="H4055" s="25">
        <v>42404</v>
      </c>
      <c r="I4055" s="12" t="s">
        <v>280</v>
      </c>
      <c r="J4055" s="12" t="s">
        <v>245</v>
      </c>
      <c r="K4055" s="12" t="s">
        <v>292</v>
      </c>
      <c r="L4055" s="24" t="s">
        <v>96</v>
      </c>
      <c r="M4055" s="24" t="s">
        <v>272</v>
      </c>
      <c r="N4055" t="s">
        <v>85</v>
      </c>
      <c r="O4055" s="24">
        <v>2</v>
      </c>
      <c r="P4055">
        <v>10</v>
      </c>
      <c r="Q4055">
        <v>10</v>
      </c>
      <c r="R4055">
        <v>24</v>
      </c>
      <c r="S4055" s="24">
        <v>6</v>
      </c>
      <c r="T4055" s="24">
        <v>6</v>
      </c>
      <c r="U4055" t="s">
        <v>198</v>
      </c>
      <c r="V4055" s="14" t="str">
        <f>VLOOKUP($U4055,look_up!$A$2:J4081,2,FALSE)</f>
        <v>Ascidia</v>
      </c>
      <c r="W4055" s="14" t="str">
        <f>VLOOKUP($U4055,look_up!$A$2:K4081,3,FALSE)</f>
        <v>Species</v>
      </c>
      <c r="X4055" s="14" t="str">
        <f>VLOOKUP($U4055,look_up!$A$2:L4081,4,FALSE)</f>
        <v>exotic_species</v>
      </c>
      <c r="Y4055" s="14" t="str">
        <f>VLOOKUP($U4055,look_up!A$2:K4081,5,FALSE)</f>
        <v>Animalia</v>
      </c>
      <c r="Z4055" s="14" t="str">
        <f>VLOOKUP($U4055,look_up!A$2:L4081,6,FALSE)</f>
        <v>Chordata</v>
      </c>
      <c r="AA4055" s="14" t="str">
        <f>VLOOKUP($U4055,look_up!A$2:M4081,7,FALSE)</f>
        <v>Ascidiacea</v>
      </c>
      <c r="AB4055" s="14" t="str">
        <f>VLOOKUP($U4055,look_up!$A$2:P4081,8,FALSE)</f>
        <v>Stolidobranchia</v>
      </c>
      <c r="AC4055" s="14" t="str">
        <f>VLOOKUP($U4055,look_up!$A$2:Q4081,9,FALSE)</f>
        <v>Styellidae</v>
      </c>
      <c r="AD4055" s="14">
        <f>VLOOKUP($U4055,look_up!A$2:P4081,10,FALSE)</f>
        <v>103936</v>
      </c>
      <c r="AE4055" s="16">
        <v>0</v>
      </c>
      <c r="AF4055" s="24" t="s">
        <v>216</v>
      </c>
      <c r="AG4055">
        <v>40</v>
      </c>
      <c r="AH4055" s="16" t="s">
        <v>273</v>
      </c>
      <c r="AI4055" s="16" t="s">
        <v>234</v>
      </c>
      <c r="AJ4055" s="16" t="s">
        <v>214</v>
      </c>
      <c r="AK4055" s="16" t="s">
        <v>241</v>
      </c>
      <c r="AL4055" s="16">
        <v>0</v>
      </c>
    </row>
    <row r="4056" spans="1:38" x14ac:dyDescent="0.3">
      <c r="A4056" s="24" t="s">
        <v>0</v>
      </c>
      <c r="B4056" t="s">
        <v>266</v>
      </c>
      <c r="C4056" t="s">
        <v>277</v>
      </c>
      <c r="D4056">
        <v>-27.296009999999999</v>
      </c>
      <c r="E4056">
        <v>-48.36168</v>
      </c>
      <c r="F4056" s="24" t="s">
        <v>2</v>
      </c>
      <c r="G4056" s="24" t="s">
        <v>3</v>
      </c>
      <c r="H4056" s="25">
        <v>42404</v>
      </c>
      <c r="I4056" s="12" t="s">
        <v>280</v>
      </c>
      <c r="J4056" s="12" t="s">
        <v>245</v>
      </c>
      <c r="K4056" s="12" t="s">
        <v>292</v>
      </c>
      <c r="L4056" s="24" t="s">
        <v>96</v>
      </c>
      <c r="M4056" s="24" t="s">
        <v>272</v>
      </c>
      <c r="N4056" t="s">
        <v>85</v>
      </c>
      <c r="O4056" s="24">
        <v>3</v>
      </c>
      <c r="P4056">
        <v>10</v>
      </c>
      <c r="Q4056">
        <v>10</v>
      </c>
      <c r="R4056">
        <v>24</v>
      </c>
      <c r="S4056" s="24">
        <v>6</v>
      </c>
      <c r="T4056" s="24">
        <v>6</v>
      </c>
      <c r="U4056" t="s">
        <v>198</v>
      </c>
      <c r="V4056" s="14" t="str">
        <f>VLOOKUP($U4056,look_up!$A$2:J4082,2,FALSE)</f>
        <v>Ascidia</v>
      </c>
      <c r="W4056" s="14" t="str">
        <f>VLOOKUP($U4056,look_up!$A$2:K4082,3,FALSE)</f>
        <v>Species</v>
      </c>
      <c r="X4056" s="14" t="str">
        <f>VLOOKUP($U4056,look_up!$A$2:L4082,4,FALSE)</f>
        <v>exotic_species</v>
      </c>
      <c r="Y4056" s="14" t="str">
        <f>VLOOKUP($U4056,look_up!A$2:K4082,5,FALSE)</f>
        <v>Animalia</v>
      </c>
      <c r="Z4056" s="14" t="str">
        <f>VLOOKUP($U4056,look_up!A$2:L4082,6,FALSE)</f>
        <v>Chordata</v>
      </c>
      <c r="AA4056" s="14" t="str">
        <f>VLOOKUP($U4056,look_up!A$2:M4082,7,FALSE)</f>
        <v>Ascidiacea</v>
      </c>
      <c r="AB4056" s="14" t="str">
        <f>VLOOKUP($U4056,look_up!$A$2:P4082,8,FALSE)</f>
        <v>Stolidobranchia</v>
      </c>
      <c r="AC4056" s="14" t="str">
        <f>VLOOKUP($U4056,look_up!$A$2:Q4082,9,FALSE)</f>
        <v>Styellidae</v>
      </c>
      <c r="AD4056" s="14">
        <f>VLOOKUP($U4056,look_up!A$2:P4082,10,FALSE)</f>
        <v>103936</v>
      </c>
      <c r="AE4056" s="16">
        <v>0</v>
      </c>
      <c r="AF4056" s="24" t="s">
        <v>216</v>
      </c>
      <c r="AG4056">
        <v>40</v>
      </c>
      <c r="AH4056" s="16" t="s">
        <v>273</v>
      </c>
      <c r="AI4056" s="16" t="s">
        <v>234</v>
      </c>
      <c r="AJ4056" s="16" t="s">
        <v>214</v>
      </c>
      <c r="AK4056" s="16" t="s">
        <v>241</v>
      </c>
      <c r="AL4056" s="16">
        <v>0</v>
      </c>
    </row>
    <row r="4057" spans="1:38" x14ac:dyDescent="0.3">
      <c r="A4057" s="24" t="s">
        <v>0</v>
      </c>
      <c r="B4057" t="s">
        <v>1</v>
      </c>
      <c r="C4057" t="s">
        <v>279</v>
      </c>
      <c r="D4057">
        <v>-27.271709999999999</v>
      </c>
      <c r="E4057">
        <v>-48.331710000000001</v>
      </c>
      <c r="F4057" s="24" t="s">
        <v>2</v>
      </c>
      <c r="G4057" s="24" t="s">
        <v>3</v>
      </c>
      <c r="H4057" s="25">
        <v>42416</v>
      </c>
      <c r="I4057" s="12" t="s">
        <v>294</v>
      </c>
      <c r="J4057" s="12" t="s">
        <v>245</v>
      </c>
      <c r="K4057" s="12" t="s">
        <v>292</v>
      </c>
      <c r="L4057" s="24" t="s">
        <v>96</v>
      </c>
      <c r="M4057" s="24" t="s">
        <v>313</v>
      </c>
      <c r="N4057" t="s">
        <v>85</v>
      </c>
      <c r="O4057" s="24">
        <v>1</v>
      </c>
      <c r="P4057">
        <v>5</v>
      </c>
      <c r="Q4057">
        <v>5</v>
      </c>
      <c r="R4057">
        <v>28</v>
      </c>
      <c r="S4057" s="24">
        <v>14.5</v>
      </c>
      <c r="T4057" s="24">
        <v>13</v>
      </c>
      <c r="U4057" t="s">
        <v>198</v>
      </c>
      <c r="V4057" s="14" t="str">
        <f>VLOOKUP($U4057,look_up!$A$2:J4083,2,FALSE)</f>
        <v>Ascidia</v>
      </c>
      <c r="W4057" s="14" t="str">
        <f>VLOOKUP($U4057,look_up!$A$2:K4083,3,FALSE)</f>
        <v>Species</v>
      </c>
      <c r="X4057" s="14" t="str">
        <f>VLOOKUP($U4057,look_up!$A$2:L4083,4,FALSE)</f>
        <v>exotic_species</v>
      </c>
      <c r="Y4057" s="14" t="str">
        <f>VLOOKUP($U4057,look_up!A$2:K4083,5,FALSE)</f>
        <v>Animalia</v>
      </c>
      <c r="Z4057" s="14" t="str">
        <f>VLOOKUP($U4057,look_up!A$2:L4083,6,FALSE)</f>
        <v>Chordata</v>
      </c>
      <c r="AA4057" s="14" t="str">
        <f>VLOOKUP($U4057,look_up!A$2:M4083,7,FALSE)</f>
        <v>Ascidiacea</v>
      </c>
      <c r="AB4057" s="14" t="str">
        <f>VLOOKUP($U4057,look_up!$A$2:P4083,8,FALSE)</f>
        <v>Stolidobranchia</v>
      </c>
      <c r="AC4057" s="14" t="str">
        <f>VLOOKUP($U4057,look_up!$A$2:Q4083,9,FALSE)</f>
        <v>Styellidae</v>
      </c>
      <c r="AD4057" s="14">
        <f>VLOOKUP($U4057,look_up!A$2:P4083,10,FALSE)</f>
        <v>103936</v>
      </c>
      <c r="AE4057" s="16">
        <v>0</v>
      </c>
      <c r="AF4057" s="24" t="s">
        <v>216</v>
      </c>
      <c r="AG4057">
        <v>40</v>
      </c>
      <c r="AH4057" s="16" t="s">
        <v>273</v>
      </c>
      <c r="AI4057" s="16" t="s">
        <v>234</v>
      </c>
      <c r="AJ4057" s="16" t="s">
        <v>214</v>
      </c>
      <c r="AK4057" s="16" t="s">
        <v>241</v>
      </c>
      <c r="AL4057" s="16">
        <v>0</v>
      </c>
    </row>
    <row r="4058" spans="1:38" x14ac:dyDescent="0.3">
      <c r="A4058" s="24" t="s">
        <v>0</v>
      </c>
      <c r="B4058" t="s">
        <v>1</v>
      </c>
      <c r="C4058" t="s">
        <v>279</v>
      </c>
      <c r="D4058">
        <v>-27.271709999999999</v>
      </c>
      <c r="E4058">
        <v>-48.331710000000001</v>
      </c>
      <c r="F4058" s="24" t="s">
        <v>2</v>
      </c>
      <c r="G4058" s="24" t="s">
        <v>3</v>
      </c>
      <c r="H4058" s="25">
        <v>42416</v>
      </c>
      <c r="I4058" s="12" t="s">
        <v>294</v>
      </c>
      <c r="J4058" s="12" t="s">
        <v>245</v>
      </c>
      <c r="K4058" s="12" t="s">
        <v>292</v>
      </c>
      <c r="L4058" s="24" t="s">
        <v>96</v>
      </c>
      <c r="M4058" s="24" t="s">
        <v>313</v>
      </c>
      <c r="N4058" t="s">
        <v>85</v>
      </c>
      <c r="O4058" s="24">
        <v>2</v>
      </c>
      <c r="P4058">
        <v>5</v>
      </c>
      <c r="Q4058">
        <v>5</v>
      </c>
      <c r="R4058">
        <v>28</v>
      </c>
      <c r="S4058" s="24">
        <v>14.5</v>
      </c>
      <c r="T4058" s="24">
        <v>13</v>
      </c>
      <c r="U4058" t="s">
        <v>198</v>
      </c>
      <c r="V4058" s="14" t="str">
        <f>VLOOKUP($U4058,look_up!$A$2:J4084,2,FALSE)</f>
        <v>Ascidia</v>
      </c>
      <c r="W4058" s="14" t="str">
        <f>VLOOKUP($U4058,look_up!$A$2:K4084,3,FALSE)</f>
        <v>Species</v>
      </c>
      <c r="X4058" s="14" t="str">
        <f>VLOOKUP($U4058,look_up!$A$2:L4084,4,FALSE)</f>
        <v>exotic_species</v>
      </c>
      <c r="Y4058" s="14" t="str">
        <f>VLOOKUP($U4058,look_up!A$2:K4084,5,FALSE)</f>
        <v>Animalia</v>
      </c>
      <c r="Z4058" s="14" t="str">
        <f>VLOOKUP($U4058,look_up!A$2:L4084,6,FALSE)</f>
        <v>Chordata</v>
      </c>
      <c r="AA4058" s="14" t="str">
        <f>VLOOKUP($U4058,look_up!A$2:M4084,7,FALSE)</f>
        <v>Ascidiacea</v>
      </c>
      <c r="AB4058" s="14" t="str">
        <f>VLOOKUP($U4058,look_up!$A$2:P4084,8,FALSE)</f>
        <v>Stolidobranchia</v>
      </c>
      <c r="AC4058" s="14" t="str">
        <f>VLOOKUP($U4058,look_up!$A$2:Q4084,9,FALSE)</f>
        <v>Styellidae</v>
      </c>
      <c r="AD4058" s="14">
        <f>VLOOKUP($U4058,look_up!A$2:P4084,10,FALSE)</f>
        <v>103936</v>
      </c>
      <c r="AE4058" s="16">
        <v>0</v>
      </c>
      <c r="AF4058" s="24" t="s">
        <v>216</v>
      </c>
      <c r="AG4058">
        <v>40</v>
      </c>
      <c r="AH4058" s="16" t="s">
        <v>273</v>
      </c>
      <c r="AI4058" s="16" t="s">
        <v>234</v>
      </c>
      <c r="AJ4058" s="16" t="s">
        <v>214</v>
      </c>
      <c r="AK4058" s="16" t="s">
        <v>241</v>
      </c>
      <c r="AL4058" s="16">
        <v>0</v>
      </c>
    </row>
    <row r="4059" spans="1:38" x14ac:dyDescent="0.3">
      <c r="A4059" s="24" t="s">
        <v>0</v>
      </c>
      <c r="B4059" t="s">
        <v>1</v>
      </c>
      <c r="C4059" t="s">
        <v>279</v>
      </c>
      <c r="D4059">
        <v>-27.271709999999999</v>
      </c>
      <c r="E4059">
        <v>-48.331710000000001</v>
      </c>
      <c r="F4059" s="24" t="s">
        <v>2</v>
      </c>
      <c r="G4059" s="24" t="s">
        <v>3</v>
      </c>
      <c r="H4059" s="25">
        <v>42416</v>
      </c>
      <c r="I4059" s="12" t="s">
        <v>294</v>
      </c>
      <c r="J4059" s="12" t="s">
        <v>245</v>
      </c>
      <c r="K4059" s="12" t="s">
        <v>292</v>
      </c>
      <c r="L4059" s="24" t="s">
        <v>96</v>
      </c>
      <c r="M4059" s="24" t="s">
        <v>313</v>
      </c>
      <c r="N4059" t="s">
        <v>85</v>
      </c>
      <c r="O4059" s="24">
        <v>3</v>
      </c>
      <c r="P4059">
        <v>5</v>
      </c>
      <c r="Q4059">
        <v>5</v>
      </c>
      <c r="R4059">
        <v>28</v>
      </c>
      <c r="S4059" s="24">
        <v>14.5</v>
      </c>
      <c r="T4059" s="24">
        <v>13</v>
      </c>
      <c r="U4059" t="s">
        <v>198</v>
      </c>
      <c r="V4059" s="14" t="str">
        <f>VLOOKUP($U4059,look_up!$A$2:J4085,2,FALSE)</f>
        <v>Ascidia</v>
      </c>
      <c r="W4059" s="14" t="str">
        <f>VLOOKUP($U4059,look_up!$A$2:K4085,3,FALSE)</f>
        <v>Species</v>
      </c>
      <c r="X4059" s="14" t="str">
        <f>VLOOKUP($U4059,look_up!$A$2:L4085,4,FALSE)</f>
        <v>exotic_species</v>
      </c>
      <c r="Y4059" s="14" t="str">
        <f>VLOOKUP($U4059,look_up!A$2:K4085,5,FALSE)</f>
        <v>Animalia</v>
      </c>
      <c r="Z4059" s="14" t="str">
        <f>VLOOKUP($U4059,look_up!A$2:L4085,6,FALSE)</f>
        <v>Chordata</v>
      </c>
      <c r="AA4059" s="14" t="str">
        <f>VLOOKUP($U4059,look_up!A$2:M4085,7,FALSE)</f>
        <v>Ascidiacea</v>
      </c>
      <c r="AB4059" s="14" t="str">
        <f>VLOOKUP($U4059,look_up!$A$2:P4085,8,FALSE)</f>
        <v>Stolidobranchia</v>
      </c>
      <c r="AC4059" s="14" t="str">
        <f>VLOOKUP($U4059,look_up!$A$2:Q4085,9,FALSE)</f>
        <v>Styellidae</v>
      </c>
      <c r="AD4059" s="14">
        <f>VLOOKUP($U4059,look_up!A$2:P4085,10,FALSE)</f>
        <v>103936</v>
      </c>
      <c r="AE4059" s="16">
        <v>0</v>
      </c>
      <c r="AF4059" s="24" t="s">
        <v>216</v>
      </c>
      <c r="AG4059">
        <v>40</v>
      </c>
      <c r="AH4059" s="16" t="s">
        <v>273</v>
      </c>
      <c r="AI4059" s="16" t="s">
        <v>234</v>
      </c>
      <c r="AJ4059" s="16" t="s">
        <v>214</v>
      </c>
      <c r="AK4059" s="16" t="s">
        <v>241</v>
      </c>
      <c r="AL4059" s="16">
        <v>0</v>
      </c>
    </row>
    <row r="4060" spans="1:38" x14ac:dyDescent="0.3">
      <c r="A4060" s="24" t="s">
        <v>0</v>
      </c>
      <c r="B4060" t="s">
        <v>1</v>
      </c>
      <c r="C4060" t="s">
        <v>279</v>
      </c>
      <c r="D4060">
        <v>-27.271709999999999</v>
      </c>
      <c r="E4060">
        <v>-48.331710000000001</v>
      </c>
      <c r="F4060" s="24" t="s">
        <v>2</v>
      </c>
      <c r="G4060" s="24" t="s">
        <v>3</v>
      </c>
      <c r="H4060" s="25">
        <v>42416</v>
      </c>
      <c r="I4060" s="12" t="s">
        <v>294</v>
      </c>
      <c r="J4060" s="12" t="s">
        <v>245</v>
      </c>
      <c r="K4060" s="12" t="s">
        <v>292</v>
      </c>
      <c r="L4060" s="24" t="s">
        <v>96</v>
      </c>
      <c r="M4060" s="24" t="s">
        <v>313</v>
      </c>
      <c r="N4060" t="s">
        <v>86</v>
      </c>
      <c r="O4060" s="24">
        <v>1</v>
      </c>
      <c r="P4060">
        <v>10</v>
      </c>
      <c r="Q4060">
        <v>10</v>
      </c>
      <c r="R4060">
        <v>27</v>
      </c>
      <c r="S4060" s="24">
        <v>14.5</v>
      </c>
      <c r="T4060" s="24">
        <v>13</v>
      </c>
      <c r="U4060" t="s">
        <v>198</v>
      </c>
      <c r="V4060" s="14" t="str">
        <f>VLOOKUP($U4060,look_up!$A$2:J4086,2,FALSE)</f>
        <v>Ascidia</v>
      </c>
      <c r="W4060" s="14" t="str">
        <f>VLOOKUP($U4060,look_up!$A$2:K4086,3,FALSE)</f>
        <v>Species</v>
      </c>
      <c r="X4060" s="14" t="str">
        <f>VLOOKUP($U4060,look_up!$A$2:L4086,4,FALSE)</f>
        <v>exotic_species</v>
      </c>
      <c r="Y4060" s="14" t="str">
        <f>VLOOKUP($U4060,look_up!A$2:K4086,5,FALSE)</f>
        <v>Animalia</v>
      </c>
      <c r="Z4060" s="14" t="str">
        <f>VLOOKUP($U4060,look_up!A$2:L4086,6,FALSE)</f>
        <v>Chordata</v>
      </c>
      <c r="AA4060" s="14" t="str">
        <f>VLOOKUP($U4060,look_up!A$2:M4086,7,FALSE)</f>
        <v>Ascidiacea</v>
      </c>
      <c r="AB4060" s="14" t="str">
        <f>VLOOKUP($U4060,look_up!$A$2:P4086,8,FALSE)</f>
        <v>Stolidobranchia</v>
      </c>
      <c r="AC4060" s="14" t="str">
        <f>VLOOKUP($U4060,look_up!$A$2:Q4086,9,FALSE)</f>
        <v>Styellidae</v>
      </c>
      <c r="AD4060" s="14">
        <f>VLOOKUP($U4060,look_up!A$2:P4086,10,FALSE)</f>
        <v>103936</v>
      </c>
      <c r="AE4060" s="16">
        <v>0</v>
      </c>
      <c r="AF4060" s="24" t="s">
        <v>216</v>
      </c>
      <c r="AG4060">
        <v>40</v>
      </c>
      <c r="AH4060" s="16" t="s">
        <v>273</v>
      </c>
      <c r="AI4060" s="16" t="s">
        <v>234</v>
      </c>
      <c r="AJ4060" s="16" t="s">
        <v>214</v>
      </c>
      <c r="AK4060" s="16" t="s">
        <v>241</v>
      </c>
      <c r="AL4060" s="16">
        <v>0</v>
      </c>
    </row>
    <row r="4061" spans="1:38" x14ac:dyDescent="0.3">
      <c r="A4061" s="24" t="s">
        <v>0</v>
      </c>
      <c r="B4061" t="s">
        <v>1</v>
      </c>
      <c r="C4061" t="s">
        <v>279</v>
      </c>
      <c r="D4061">
        <v>-27.271709999999999</v>
      </c>
      <c r="E4061">
        <v>-48.331710000000001</v>
      </c>
      <c r="F4061" s="24" t="s">
        <v>2</v>
      </c>
      <c r="G4061" s="24" t="s">
        <v>3</v>
      </c>
      <c r="H4061" s="25">
        <v>42416</v>
      </c>
      <c r="I4061" s="12" t="s">
        <v>294</v>
      </c>
      <c r="J4061" s="12" t="s">
        <v>245</v>
      </c>
      <c r="K4061" s="12" t="s">
        <v>292</v>
      </c>
      <c r="L4061" s="24" t="s">
        <v>96</v>
      </c>
      <c r="M4061" s="24" t="s">
        <v>313</v>
      </c>
      <c r="N4061" t="s">
        <v>86</v>
      </c>
      <c r="O4061" s="24">
        <v>2</v>
      </c>
      <c r="P4061">
        <v>10</v>
      </c>
      <c r="Q4061">
        <v>10</v>
      </c>
      <c r="R4061">
        <v>27</v>
      </c>
      <c r="S4061" s="24">
        <v>14.5</v>
      </c>
      <c r="T4061" s="24">
        <v>13</v>
      </c>
      <c r="U4061" t="s">
        <v>198</v>
      </c>
      <c r="V4061" s="14" t="str">
        <f>VLOOKUP($U4061,look_up!$A$2:J4087,2,FALSE)</f>
        <v>Ascidia</v>
      </c>
      <c r="W4061" s="14" t="str">
        <f>VLOOKUP($U4061,look_up!$A$2:K4087,3,FALSE)</f>
        <v>Species</v>
      </c>
      <c r="X4061" s="14" t="str">
        <f>VLOOKUP($U4061,look_up!$A$2:L4087,4,FALSE)</f>
        <v>exotic_species</v>
      </c>
      <c r="Y4061" s="14" t="str">
        <f>VLOOKUP($U4061,look_up!A$2:K4087,5,FALSE)</f>
        <v>Animalia</v>
      </c>
      <c r="Z4061" s="14" t="str">
        <f>VLOOKUP($U4061,look_up!A$2:L4087,6,FALSE)</f>
        <v>Chordata</v>
      </c>
      <c r="AA4061" s="14" t="str">
        <f>VLOOKUP($U4061,look_up!A$2:M4087,7,FALSE)</f>
        <v>Ascidiacea</v>
      </c>
      <c r="AB4061" s="14" t="str">
        <f>VLOOKUP($U4061,look_up!$A$2:P4087,8,FALSE)</f>
        <v>Stolidobranchia</v>
      </c>
      <c r="AC4061" s="14" t="str">
        <f>VLOOKUP($U4061,look_up!$A$2:Q4087,9,FALSE)</f>
        <v>Styellidae</v>
      </c>
      <c r="AD4061" s="14">
        <f>VLOOKUP($U4061,look_up!A$2:P4087,10,FALSE)</f>
        <v>103936</v>
      </c>
      <c r="AE4061" s="16">
        <v>0</v>
      </c>
      <c r="AF4061" s="24" t="s">
        <v>216</v>
      </c>
      <c r="AG4061">
        <v>40</v>
      </c>
      <c r="AH4061" s="16" t="s">
        <v>273</v>
      </c>
      <c r="AI4061" s="16" t="s">
        <v>234</v>
      </c>
      <c r="AJ4061" s="16" t="s">
        <v>214</v>
      </c>
      <c r="AK4061" s="16" t="s">
        <v>241</v>
      </c>
      <c r="AL4061" s="16">
        <v>0</v>
      </c>
    </row>
    <row r="4062" spans="1:38" x14ac:dyDescent="0.3">
      <c r="A4062" s="24" t="s">
        <v>0</v>
      </c>
      <c r="B4062" t="s">
        <v>1</v>
      </c>
      <c r="C4062" t="s">
        <v>279</v>
      </c>
      <c r="D4062">
        <v>-27.271709999999999</v>
      </c>
      <c r="E4062">
        <v>-48.331710000000001</v>
      </c>
      <c r="F4062" s="24" t="s">
        <v>2</v>
      </c>
      <c r="G4062" s="24" t="s">
        <v>3</v>
      </c>
      <c r="H4062" s="25">
        <v>42416</v>
      </c>
      <c r="I4062" s="12" t="s">
        <v>294</v>
      </c>
      <c r="J4062" s="12" t="s">
        <v>245</v>
      </c>
      <c r="K4062" s="12" t="s">
        <v>292</v>
      </c>
      <c r="L4062" s="24" t="s">
        <v>96</v>
      </c>
      <c r="M4062" s="24" t="s">
        <v>313</v>
      </c>
      <c r="N4062" t="s">
        <v>86</v>
      </c>
      <c r="O4062" s="24">
        <v>3</v>
      </c>
      <c r="P4062">
        <v>10</v>
      </c>
      <c r="Q4062">
        <v>10</v>
      </c>
      <c r="R4062">
        <v>27</v>
      </c>
      <c r="S4062" s="24">
        <v>14.5</v>
      </c>
      <c r="T4062" s="24">
        <v>13</v>
      </c>
      <c r="U4062" t="s">
        <v>198</v>
      </c>
      <c r="V4062" s="14" t="str">
        <f>VLOOKUP($U4062,look_up!$A$2:J4088,2,FALSE)</f>
        <v>Ascidia</v>
      </c>
      <c r="W4062" s="14" t="str">
        <f>VLOOKUP($U4062,look_up!$A$2:K4088,3,FALSE)</f>
        <v>Species</v>
      </c>
      <c r="X4062" s="14" t="str">
        <f>VLOOKUP($U4062,look_up!$A$2:L4088,4,FALSE)</f>
        <v>exotic_species</v>
      </c>
      <c r="Y4062" s="14" t="str">
        <f>VLOOKUP($U4062,look_up!A$2:K4088,5,FALSE)</f>
        <v>Animalia</v>
      </c>
      <c r="Z4062" s="14" t="str">
        <f>VLOOKUP($U4062,look_up!A$2:L4088,6,FALSE)</f>
        <v>Chordata</v>
      </c>
      <c r="AA4062" s="14" t="str">
        <f>VLOOKUP($U4062,look_up!A$2:M4088,7,FALSE)</f>
        <v>Ascidiacea</v>
      </c>
      <c r="AB4062" s="14" t="str">
        <f>VLOOKUP($U4062,look_up!$A$2:P4088,8,FALSE)</f>
        <v>Stolidobranchia</v>
      </c>
      <c r="AC4062" s="14" t="str">
        <f>VLOOKUP($U4062,look_up!$A$2:Q4088,9,FALSE)</f>
        <v>Styellidae</v>
      </c>
      <c r="AD4062" s="14">
        <f>VLOOKUP($U4062,look_up!A$2:P4088,10,FALSE)</f>
        <v>103936</v>
      </c>
      <c r="AE4062" s="16">
        <v>0</v>
      </c>
      <c r="AF4062" s="24" t="s">
        <v>216</v>
      </c>
      <c r="AG4062">
        <v>40</v>
      </c>
      <c r="AH4062" s="16" t="s">
        <v>273</v>
      </c>
      <c r="AI4062" s="16" t="s">
        <v>234</v>
      </c>
      <c r="AJ4062" s="16" t="s">
        <v>214</v>
      </c>
      <c r="AK4062" s="16" t="s">
        <v>241</v>
      </c>
      <c r="AL4062" s="16">
        <v>0</v>
      </c>
    </row>
    <row r="4063" spans="1:38" x14ac:dyDescent="0.3">
      <c r="A4063" s="24" t="s">
        <v>0</v>
      </c>
      <c r="B4063" t="s">
        <v>308</v>
      </c>
      <c r="C4063" t="s">
        <v>281</v>
      </c>
      <c r="D4063">
        <v>-27.274239999999999</v>
      </c>
      <c r="E4063">
        <v>-48.3339</v>
      </c>
      <c r="F4063" s="24" t="s">
        <v>2</v>
      </c>
      <c r="G4063" s="24" t="s">
        <v>3</v>
      </c>
      <c r="H4063" s="25">
        <v>42417</v>
      </c>
      <c r="I4063" s="12" t="s">
        <v>103</v>
      </c>
      <c r="J4063" s="12" t="s">
        <v>245</v>
      </c>
      <c r="K4063" s="12" t="s">
        <v>292</v>
      </c>
      <c r="L4063" s="24" t="s">
        <v>96</v>
      </c>
      <c r="M4063" s="24" t="s">
        <v>313</v>
      </c>
      <c r="N4063" t="s">
        <v>85</v>
      </c>
      <c r="O4063" s="24">
        <v>1</v>
      </c>
      <c r="P4063">
        <v>5</v>
      </c>
      <c r="Q4063">
        <v>5</v>
      </c>
      <c r="R4063">
        <v>26</v>
      </c>
      <c r="S4063" s="24">
        <v>13.5</v>
      </c>
      <c r="T4063" s="24">
        <v>13.5</v>
      </c>
      <c r="U4063" t="s">
        <v>198</v>
      </c>
      <c r="V4063" s="14" t="str">
        <f>VLOOKUP($U4063,look_up!$A$2:J4089,2,FALSE)</f>
        <v>Ascidia</v>
      </c>
      <c r="W4063" s="14" t="str">
        <f>VLOOKUP($U4063,look_up!$A$2:K4089,3,FALSE)</f>
        <v>Species</v>
      </c>
      <c r="X4063" s="14" t="str">
        <f>VLOOKUP($U4063,look_up!$A$2:L4089,4,FALSE)</f>
        <v>exotic_species</v>
      </c>
      <c r="Y4063" s="14" t="str">
        <f>VLOOKUP($U4063,look_up!A$2:K4089,5,FALSE)</f>
        <v>Animalia</v>
      </c>
      <c r="Z4063" s="14" t="str">
        <f>VLOOKUP($U4063,look_up!A$2:L4089,6,FALSE)</f>
        <v>Chordata</v>
      </c>
      <c r="AA4063" s="14" t="str">
        <f>VLOOKUP($U4063,look_up!A$2:M4089,7,FALSE)</f>
        <v>Ascidiacea</v>
      </c>
      <c r="AB4063" s="14" t="str">
        <f>VLOOKUP($U4063,look_up!$A$2:P4089,8,FALSE)</f>
        <v>Stolidobranchia</v>
      </c>
      <c r="AC4063" s="14" t="str">
        <f>VLOOKUP($U4063,look_up!$A$2:Q4089,9,FALSE)</f>
        <v>Styellidae</v>
      </c>
      <c r="AD4063" s="14">
        <f>VLOOKUP($U4063,look_up!A$2:P4089,10,FALSE)</f>
        <v>103936</v>
      </c>
      <c r="AE4063" s="16">
        <v>0</v>
      </c>
      <c r="AF4063" s="24" t="s">
        <v>216</v>
      </c>
      <c r="AG4063">
        <v>40</v>
      </c>
      <c r="AH4063" s="16" t="s">
        <v>273</v>
      </c>
      <c r="AI4063" s="16" t="s">
        <v>234</v>
      </c>
      <c r="AJ4063" s="16" t="s">
        <v>214</v>
      </c>
      <c r="AK4063" s="16" t="s">
        <v>241</v>
      </c>
      <c r="AL4063" s="16">
        <v>0</v>
      </c>
    </row>
    <row r="4064" spans="1:38" x14ac:dyDescent="0.3">
      <c r="A4064" s="24" t="s">
        <v>0</v>
      </c>
      <c r="B4064" t="s">
        <v>308</v>
      </c>
      <c r="C4064" t="s">
        <v>281</v>
      </c>
      <c r="D4064">
        <v>-27.274239999999999</v>
      </c>
      <c r="E4064">
        <v>-48.3339</v>
      </c>
      <c r="F4064" s="24" t="s">
        <v>2</v>
      </c>
      <c r="G4064" s="24" t="s">
        <v>3</v>
      </c>
      <c r="H4064" s="25">
        <v>42417</v>
      </c>
      <c r="I4064" s="12" t="s">
        <v>103</v>
      </c>
      <c r="J4064" s="12" t="s">
        <v>245</v>
      </c>
      <c r="K4064" s="12" t="s">
        <v>292</v>
      </c>
      <c r="L4064" s="24" t="s">
        <v>96</v>
      </c>
      <c r="M4064" s="24" t="s">
        <v>313</v>
      </c>
      <c r="N4064" t="s">
        <v>85</v>
      </c>
      <c r="O4064" s="24">
        <v>2</v>
      </c>
      <c r="P4064">
        <v>5</v>
      </c>
      <c r="Q4064">
        <v>5</v>
      </c>
      <c r="R4064">
        <v>26</v>
      </c>
      <c r="S4064" s="24">
        <v>13.5</v>
      </c>
      <c r="T4064" s="24">
        <v>13.5</v>
      </c>
      <c r="U4064" t="s">
        <v>198</v>
      </c>
      <c r="V4064" s="14" t="str">
        <f>VLOOKUP($U4064,look_up!$A$2:J4090,2,FALSE)</f>
        <v>Ascidia</v>
      </c>
      <c r="W4064" s="14" t="str">
        <f>VLOOKUP($U4064,look_up!$A$2:K4090,3,FALSE)</f>
        <v>Species</v>
      </c>
      <c r="X4064" s="14" t="str">
        <f>VLOOKUP($U4064,look_up!$A$2:L4090,4,FALSE)</f>
        <v>exotic_species</v>
      </c>
      <c r="Y4064" s="14" t="str">
        <f>VLOOKUP($U4064,look_up!A$2:K4090,5,FALSE)</f>
        <v>Animalia</v>
      </c>
      <c r="Z4064" s="14" t="str">
        <f>VLOOKUP($U4064,look_up!A$2:L4090,6,FALSE)</f>
        <v>Chordata</v>
      </c>
      <c r="AA4064" s="14" t="str">
        <f>VLOOKUP($U4064,look_up!A$2:M4090,7,FALSE)</f>
        <v>Ascidiacea</v>
      </c>
      <c r="AB4064" s="14" t="str">
        <f>VLOOKUP($U4064,look_up!$A$2:P4090,8,FALSE)</f>
        <v>Stolidobranchia</v>
      </c>
      <c r="AC4064" s="14" t="str">
        <f>VLOOKUP($U4064,look_up!$A$2:Q4090,9,FALSE)</f>
        <v>Styellidae</v>
      </c>
      <c r="AD4064" s="14">
        <f>VLOOKUP($U4064,look_up!A$2:P4090,10,FALSE)</f>
        <v>103936</v>
      </c>
      <c r="AE4064" s="16">
        <v>0</v>
      </c>
      <c r="AF4064" s="24" t="s">
        <v>216</v>
      </c>
      <c r="AG4064">
        <v>40</v>
      </c>
      <c r="AH4064" s="16" t="s">
        <v>273</v>
      </c>
      <c r="AI4064" s="16" t="s">
        <v>234</v>
      </c>
      <c r="AJ4064" s="16" t="s">
        <v>214</v>
      </c>
      <c r="AK4064" s="16" t="s">
        <v>241</v>
      </c>
      <c r="AL4064" s="16">
        <v>0</v>
      </c>
    </row>
    <row r="4065" spans="1:38" x14ac:dyDescent="0.3">
      <c r="A4065" s="24" t="s">
        <v>0</v>
      </c>
      <c r="B4065" t="s">
        <v>308</v>
      </c>
      <c r="C4065" t="s">
        <v>281</v>
      </c>
      <c r="D4065">
        <v>-27.274239999999999</v>
      </c>
      <c r="E4065">
        <v>-48.3339</v>
      </c>
      <c r="F4065" s="24" t="s">
        <v>2</v>
      </c>
      <c r="G4065" s="24" t="s">
        <v>3</v>
      </c>
      <c r="H4065" s="25">
        <v>42417</v>
      </c>
      <c r="I4065" s="12" t="s">
        <v>103</v>
      </c>
      <c r="J4065" s="12" t="s">
        <v>245</v>
      </c>
      <c r="K4065" s="12" t="s">
        <v>292</v>
      </c>
      <c r="L4065" s="24" t="s">
        <v>96</v>
      </c>
      <c r="M4065" s="24" t="s">
        <v>313</v>
      </c>
      <c r="N4065" t="s">
        <v>85</v>
      </c>
      <c r="O4065" s="24">
        <v>3</v>
      </c>
      <c r="P4065">
        <v>5</v>
      </c>
      <c r="Q4065">
        <v>5</v>
      </c>
      <c r="R4065">
        <v>26</v>
      </c>
      <c r="S4065" s="24">
        <v>13.5</v>
      </c>
      <c r="T4065" s="24">
        <v>13.5</v>
      </c>
      <c r="U4065" t="s">
        <v>198</v>
      </c>
      <c r="V4065" s="14" t="str">
        <f>VLOOKUP($U4065,look_up!$A$2:J4091,2,FALSE)</f>
        <v>Ascidia</v>
      </c>
      <c r="W4065" s="14" t="str">
        <f>VLOOKUP($U4065,look_up!$A$2:K4091,3,FALSE)</f>
        <v>Species</v>
      </c>
      <c r="X4065" s="14" t="str">
        <f>VLOOKUP($U4065,look_up!$A$2:L4091,4,FALSE)</f>
        <v>exotic_species</v>
      </c>
      <c r="Y4065" s="14" t="str">
        <f>VLOOKUP($U4065,look_up!A$2:K4091,5,FALSE)</f>
        <v>Animalia</v>
      </c>
      <c r="Z4065" s="14" t="str">
        <f>VLOOKUP($U4065,look_up!A$2:L4091,6,FALSE)</f>
        <v>Chordata</v>
      </c>
      <c r="AA4065" s="14" t="str">
        <f>VLOOKUP($U4065,look_up!A$2:M4091,7,FALSE)</f>
        <v>Ascidiacea</v>
      </c>
      <c r="AB4065" s="14" t="str">
        <f>VLOOKUP($U4065,look_up!$A$2:P4091,8,FALSE)</f>
        <v>Stolidobranchia</v>
      </c>
      <c r="AC4065" s="14" t="str">
        <f>VLOOKUP($U4065,look_up!$A$2:Q4091,9,FALSE)</f>
        <v>Styellidae</v>
      </c>
      <c r="AD4065" s="14">
        <f>VLOOKUP($U4065,look_up!A$2:P4091,10,FALSE)</f>
        <v>103936</v>
      </c>
      <c r="AE4065" s="16">
        <v>0</v>
      </c>
      <c r="AF4065" s="24" t="s">
        <v>216</v>
      </c>
      <c r="AG4065">
        <v>40</v>
      </c>
      <c r="AH4065" s="16" t="s">
        <v>273</v>
      </c>
      <c r="AI4065" s="16" t="s">
        <v>234</v>
      </c>
      <c r="AJ4065" s="16" t="s">
        <v>214</v>
      </c>
      <c r="AK4065" s="16" t="s">
        <v>241</v>
      </c>
      <c r="AL4065" s="16">
        <v>0</v>
      </c>
    </row>
    <row r="4066" spans="1:38" x14ac:dyDescent="0.3">
      <c r="A4066" s="24" t="s">
        <v>0</v>
      </c>
      <c r="B4066" t="s">
        <v>308</v>
      </c>
      <c r="C4066" t="s">
        <v>281</v>
      </c>
      <c r="D4066">
        <v>-27.274239999999999</v>
      </c>
      <c r="E4066">
        <v>-48.3339</v>
      </c>
      <c r="F4066" s="24" t="s">
        <v>2</v>
      </c>
      <c r="G4066" s="24" t="s">
        <v>3</v>
      </c>
      <c r="H4066" s="25">
        <v>42417</v>
      </c>
      <c r="I4066" s="12" t="s">
        <v>103</v>
      </c>
      <c r="J4066" s="12" t="s">
        <v>245</v>
      </c>
      <c r="K4066" s="12" t="s">
        <v>292</v>
      </c>
      <c r="L4066" s="24" t="s">
        <v>96</v>
      </c>
      <c r="M4066" s="24" t="s">
        <v>313</v>
      </c>
      <c r="N4066" t="s">
        <v>85</v>
      </c>
      <c r="O4066" s="24">
        <v>1</v>
      </c>
      <c r="P4066">
        <v>10</v>
      </c>
      <c r="Q4066">
        <v>10</v>
      </c>
      <c r="R4066">
        <v>26</v>
      </c>
      <c r="S4066" s="24">
        <v>13.5</v>
      </c>
      <c r="T4066" s="24">
        <v>13.5</v>
      </c>
      <c r="U4066" t="s">
        <v>198</v>
      </c>
      <c r="V4066" s="14" t="str">
        <f>VLOOKUP($U4066,look_up!$A$2:J4092,2,FALSE)</f>
        <v>Ascidia</v>
      </c>
      <c r="W4066" s="14" t="str">
        <f>VLOOKUP($U4066,look_up!$A$2:K4092,3,FALSE)</f>
        <v>Species</v>
      </c>
      <c r="X4066" s="14" t="str">
        <f>VLOOKUP($U4066,look_up!$A$2:L4092,4,FALSE)</f>
        <v>exotic_species</v>
      </c>
      <c r="Y4066" s="14" t="str">
        <f>VLOOKUP($U4066,look_up!A$2:K4092,5,FALSE)</f>
        <v>Animalia</v>
      </c>
      <c r="Z4066" s="14" t="str">
        <f>VLOOKUP($U4066,look_up!A$2:L4092,6,FALSE)</f>
        <v>Chordata</v>
      </c>
      <c r="AA4066" s="14" t="str">
        <f>VLOOKUP($U4066,look_up!A$2:M4092,7,FALSE)</f>
        <v>Ascidiacea</v>
      </c>
      <c r="AB4066" s="14" t="str">
        <f>VLOOKUP($U4066,look_up!$A$2:P4092,8,FALSE)</f>
        <v>Stolidobranchia</v>
      </c>
      <c r="AC4066" s="14" t="str">
        <f>VLOOKUP($U4066,look_up!$A$2:Q4092,9,FALSE)</f>
        <v>Styellidae</v>
      </c>
      <c r="AD4066" s="14">
        <f>VLOOKUP($U4066,look_up!A$2:P4092,10,FALSE)</f>
        <v>103936</v>
      </c>
      <c r="AE4066" s="16">
        <v>0</v>
      </c>
      <c r="AF4066" s="24" t="s">
        <v>216</v>
      </c>
      <c r="AG4066">
        <v>40</v>
      </c>
      <c r="AH4066" s="16" t="s">
        <v>273</v>
      </c>
      <c r="AI4066" s="16" t="s">
        <v>234</v>
      </c>
      <c r="AJ4066" s="16" t="s">
        <v>214</v>
      </c>
      <c r="AK4066" s="16" t="s">
        <v>241</v>
      </c>
      <c r="AL4066" s="16">
        <v>0</v>
      </c>
    </row>
    <row r="4067" spans="1:38" x14ac:dyDescent="0.3">
      <c r="A4067" s="24" t="s">
        <v>0</v>
      </c>
      <c r="B4067" t="s">
        <v>308</v>
      </c>
      <c r="C4067" t="s">
        <v>281</v>
      </c>
      <c r="D4067">
        <v>-27.274239999999999</v>
      </c>
      <c r="E4067">
        <v>-48.3339</v>
      </c>
      <c r="F4067" s="24" t="s">
        <v>2</v>
      </c>
      <c r="G4067" s="24" t="s">
        <v>3</v>
      </c>
      <c r="H4067" s="25">
        <v>42417</v>
      </c>
      <c r="I4067" s="12" t="s">
        <v>103</v>
      </c>
      <c r="J4067" s="12" t="s">
        <v>245</v>
      </c>
      <c r="K4067" s="12" t="s">
        <v>292</v>
      </c>
      <c r="L4067" s="24" t="s">
        <v>96</v>
      </c>
      <c r="M4067" s="24" t="s">
        <v>313</v>
      </c>
      <c r="N4067" t="s">
        <v>85</v>
      </c>
      <c r="O4067" s="24">
        <v>2</v>
      </c>
      <c r="P4067">
        <v>10</v>
      </c>
      <c r="Q4067">
        <v>10</v>
      </c>
      <c r="R4067">
        <v>26</v>
      </c>
      <c r="S4067" s="24">
        <v>13.5</v>
      </c>
      <c r="T4067" s="24">
        <v>13.5</v>
      </c>
      <c r="U4067" t="s">
        <v>198</v>
      </c>
      <c r="V4067" s="14" t="str">
        <f>VLOOKUP($U4067,look_up!$A$2:J4093,2,FALSE)</f>
        <v>Ascidia</v>
      </c>
      <c r="W4067" s="14" t="str">
        <f>VLOOKUP($U4067,look_up!$A$2:K4093,3,FALSE)</f>
        <v>Species</v>
      </c>
      <c r="X4067" s="14" t="str">
        <f>VLOOKUP($U4067,look_up!$A$2:L4093,4,FALSE)</f>
        <v>exotic_species</v>
      </c>
      <c r="Y4067" s="14" t="str">
        <f>VLOOKUP($U4067,look_up!A$2:K4093,5,FALSE)</f>
        <v>Animalia</v>
      </c>
      <c r="Z4067" s="14" t="str">
        <f>VLOOKUP($U4067,look_up!A$2:L4093,6,FALSE)</f>
        <v>Chordata</v>
      </c>
      <c r="AA4067" s="14" t="str">
        <f>VLOOKUP($U4067,look_up!A$2:M4093,7,FALSE)</f>
        <v>Ascidiacea</v>
      </c>
      <c r="AB4067" s="14" t="str">
        <f>VLOOKUP($U4067,look_up!$A$2:P4093,8,FALSE)</f>
        <v>Stolidobranchia</v>
      </c>
      <c r="AC4067" s="14" t="str">
        <f>VLOOKUP($U4067,look_up!$A$2:Q4093,9,FALSE)</f>
        <v>Styellidae</v>
      </c>
      <c r="AD4067" s="14">
        <f>VLOOKUP($U4067,look_up!A$2:P4093,10,FALSE)</f>
        <v>103936</v>
      </c>
      <c r="AE4067" s="16">
        <v>0</v>
      </c>
      <c r="AF4067" s="24" t="s">
        <v>216</v>
      </c>
      <c r="AG4067">
        <v>40</v>
      </c>
      <c r="AH4067" s="16" t="s">
        <v>273</v>
      </c>
      <c r="AI4067" s="16" t="s">
        <v>234</v>
      </c>
      <c r="AJ4067" s="16" t="s">
        <v>214</v>
      </c>
      <c r="AK4067" s="16" t="s">
        <v>241</v>
      </c>
      <c r="AL4067" s="16">
        <v>0</v>
      </c>
    </row>
    <row r="4068" spans="1:38" x14ac:dyDescent="0.3">
      <c r="A4068" s="24" t="s">
        <v>0</v>
      </c>
      <c r="B4068" t="s">
        <v>308</v>
      </c>
      <c r="C4068" t="s">
        <v>281</v>
      </c>
      <c r="D4068">
        <v>-27.274239999999999</v>
      </c>
      <c r="E4068">
        <v>-48.3339</v>
      </c>
      <c r="F4068" s="24" t="s">
        <v>2</v>
      </c>
      <c r="G4068" s="24" t="s">
        <v>3</v>
      </c>
      <c r="H4068" s="25">
        <v>42417</v>
      </c>
      <c r="I4068" s="12" t="s">
        <v>103</v>
      </c>
      <c r="J4068" s="12" t="s">
        <v>245</v>
      </c>
      <c r="K4068" s="12" t="s">
        <v>292</v>
      </c>
      <c r="L4068" s="24" t="s">
        <v>96</v>
      </c>
      <c r="M4068" s="24" t="s">
        <v>313</v>
      </c>
      <c r="N4068" t="s">
        <v>85</v>
      </c>
      <c r="O4068" s="24">
        <v>3</v>
      </c>
      <c r="P4068">
        <v>10</v>
      </c>
      <c r="Q4068">
        <v>10</v>
      </c>
      <c r="R4068">
        <v>26</v>
      </c>
      <c r="S4068" s="24">
        <v>13.5</v>
      </c>
      <c r="T4068" s="24">
        <v>13.5</v>
      </c>
      <c r="U4068" t="s">
        <v>198</v>
      </c>
      <c r="V4068" s="14" t="str">
        <f>VLOOKUP($U4068,look_up!$A$2:J4094,2,FALSE)</f>
        <v>Ascidia</v>
      </c>
      <c r="W4068" s="14" t="str">
        <f>VLOOKUP($U4068,look_up!$A$2:K4094,3,FALSE)</f>
        <v>Species</v>
      </c>
      <c r="X4068" s="14" t="str">
        <f>VLOOKUP($U4068,look_up!$A$2:L4094,4,FALSE)</f>
        <v>exotic_species</v>
      </c>
      <c r="Y4068" s="14" t="str">
        <f>VLOOKUP($U4068,look_up!A$2:K4094,5,FALSE)</f>
        <v>Animalia</v>
      </c>
      <c r="Z4068" s="14" t="str">
        <f>VLOOKUP($U4068,look_up!A$2:L4094,6,FALSE)</f>
        <v>Chordata</v>
      </c>
      <c r="AA4068" s="14" t="str">
        <f>VLOOKUP($U4068,look_up!A$2:M4094,7,FALSE)</f>
        <v>Ascidiacea</v>
      </c>
      <c r="AB4068" s="14" t="str">
        <f>VLOOKUP($U4068,look_up!$A$2:P4094,8,FALSE)</f>
        <v>Stolidobranchia</v>
      </c>
      <c r="AC4068" s="14" t="str">
        <f>VLOOKUP($U4068,look_up!$A$2:Q4094,9,FALSE)</f>
        <v>Styellidae</v>
      </c>
      <c r="AD4068" s="14">
        <f>VLOOKUP($U4068,look_up!A$2:P4094,10,FALSE)</f>
        <v>103936</v>
      </c>
      <c r="AE4068" s="16">
        <v>0</v>
      </c>
      <c r="AF4068" s="24" t="s">
        <v>216</v>
      </c>
      <c r="AG4068">
        <v>40</v>
      </c>
      <c r="AH4068" s="16" t="s">
        <v>273</v>
      </c>
      <c r="AI4068" s="16" t="s">
        <v>234</v>
      </c>
      <c r="AJ4068" s="16" t="s">
        <v>214</v>
      </c>
      <c r="AK4068" s="16" t="s">
        <v>241</v>
      </c>
      <c r="AL4068" s="16">
        <v>0</v>
      </c>
    </row>
    <row r="4069" spans="1:38" x14ac:dyDescent="0.3">
      <c r="A4069" s="24" t="s">
        <v>0</v>
      </c>
      <c r="B4069" t="s">
        <v>267</v>
      </c>
      <c r="C4069" t="s">
        <v>283</v>
      </c>
      <c r="D4069">
        <v>-27.27486</v>
      </c>
      <c r="E4069">
        <v>-48.36674</v>
      </c>
      <c r="F4069" s="24" t="s">
        <v>2</v>
      </c>
      <c r="G4069" s="24" t="s">
        <v>3</v>
      </c>
      <c r="H4069" s="25">
        <v>42396</v>
      </c>
      <c r="I4069" s="12" t="s">
        <v>282</v>
      </c>
      <c r="J4069" s="12" t="s">
        <v>270</v>
      </c>
      <c r="K4069" s="12" t="s">
        <v>292</v>
      </c>
      <c r="L4069" s="24" t="s">
        <v>96</v>
      </c>
      <c r="M4069" s="24" t="s">
        <v>313</v>
      </c>
      <c r="N4069" t="s">
        <v>85</v>
      </c>
      <c r="O4069" s="24">
        <v>1</v>
      </c>
      <c r="P4069">
        <v>5</v>
      </c>
      <c r="Q4069">
        <v>5</v>
      </c>
      <c r="R4069">
        <v>26</v>
      </c>
      <c r="S4069" s="24">
        <v>9.5</v>
      </c>
      <c r="T4069" s="24">
        <v>8</v>
      </c>
      <c r="U4069" t="s">
        <v>198</v>
      </c>
      <c r="V4069" s="14" t="str">
        <f>VLOOKUP($U4069,look_up!$A$2:J4095,2,FALSE)</f>
        <v>Ascidia</v>
      </c>
      <c r="W4069" s="14" t="str">
        <f>VLOOKUP($U4069,look_up!$A$2:K4095,3,FALSE)</f>
        <v>Species</v>
      </c>
      <c r="X4069" s="14" t="str">
        <f>VLOOKUP($U4069,look_up!$A$2:L4095,4,FALSE)</f>
        <v>exotic_species</v>
      </c>
      <c r="Y4069" s="14" t="str">
        <f>VLOOKUP($U4069,look_up!A$2:K4095,5,FALSE)</f>
        <v>Animalia</v>
      </c>
      <c r="Z4069" s="14" t="str">
        <f>VLOOKUP($U4069,look_up!A$2:L4095,6,FALSE)</f>
        <v>Chordata</v>
      </c>
      <c r="AA4069" s="14" t="str">
        <f>VLOOKUP($U4069,look_up!A$2:M4095,7,FALSE)</f>
        <v>Ascidiacea</v>
      </c>
      <c r="AB4069" s="14" t="str">
        <f>VLOOKUP($U4069,look_up!$A$2:P4095,8,FALSE)</f>
        <v>Stolidobranchia</v>
      </c>
      <c r="AC4069" s="14" t="str">
        <f>VLOOKUP($U4069,look_up!$A$2:Q4095,9,FALSE)</f>
        <v>Styellidae</v>
      </c>
      <c r="AD4069" s="14">
        <f>VLOOKUP($U4069,look_up!A$2:P4095,10,FALSE)</f>
        <v>103936</v>
      </c>
      <c r="AE4069" s="16">
        <v>0</v>
      </c>
      <c r="AF4069" s="24" t="s">
        <v>216</v>
      </c>
      <c r="AG4069">
        <v>40</v>
      </c>
      <c r="AH4069" s="16" t="s">
        <v>273</v>
      </c>
      <c r="AI4069" s="16" t="s">
        <v>234</v>
      </c>
      <c r="AJ4069" s="16" t="s">
        <v>214</v>
      </c>
      <c r="AK4069" s="16" t="s">
        <v>241</v>
      </c>
      <c r="AL4069" s="16">
        <v>0</v>
      </c>
    </row>
    <row r="4070" spans="1:38" x14ac:dyDescent="0.3">
      <c r="A4070" s="24" t="s">
        <v>0</v>
      </c>
      <c r="B4070" t="s">
        <v>267</v>
      </c>
      <c r="C4070" t="s">
        <v>283</v>
      </c>
      <c r="D4070">
        <v>-27.27486</v>
      </c>
      <c r="E4070">
        <v>-48.36674</v>
      </c>
      <c r="F4070" s="24" t="s">
        <v>2</v>
      </c>
      <c r="G4070" s="24" t="s">
        <v>3</v>
      </c>
      <c r="H4070" s="25">
        <v>42396</v>
      </c>
      <c r="I4070" s="12" t="s">
        <v>282</v>
      </c>
      <c r="J4070" s="12" t="s">
        <v>270</v>
      </c>
      <c r="K4070" s="12" t="s">
        <v>292</v>
      </c>
      <c r="L4070" s="24" t="s">
        <v>96</v>
      </c>
      <c r="M4070" s="24" t="s">
        <v>313</v>
      </c>
      <c r="N4070" t="s">
        <v>85</v>
      </c>
      <c r="O4070" s="24">
        <v>2</v>
      </c>
      <c r="P4070">
        <v>5</v>
      </c>
      <c r="Q4070">
        <v>5</v>
      </c>
      <c r="R4070">
        <v>26</v>
      </c>
      <c r="S4070" s="24">
        <v>9.5</v>
      </c>
      <c r="T4070" s="24">
        <v>8</v>
      </c>
      <c r="U4070" t="s">
        <v>198</v>
      </c>
      <c r="V4070" s="14" t="str">
        <f>VLOOKUP($U4070,look_up!$A$2:J4096,2,FALSE)</f>
        <v>Ascidia</v>
      </c>
      <c r="W4070" s="14" t="str">
        <f>VLOOKUP($U4070,look_up!$A$2:K4096,3,FALSE)</f>
        <v>Species</v>
      </c>
      <c r="X4070" s="14" t="str">
        <f>VLOOKUP($U4070,look_up!$A$2:L4096,4,FALSE)</f>
        <v>exotic_species</v>
      </c>
      <c r="Y4070" s="14" t="str">
        <f>VLOOKUP($U4070,look_up!A$2:K4096,5,FALSE)</f>
        <v>Animalia</v>
      </c>
      <c r="Z4070" s="14" t="str">
        <f>VLOOKUP($U4070,look_up!A$2:L4096,6,FALSE)</f>
        <v>Chordata</v>
      </c>
      <c r="AA4070" s="14" t="str">
        <f>VLOOKUP($U4070,look_up!A$2:M4096,7,FALSE)</f>
        <v>Ascidiacea</v>
      </c>
      <c r="AB4070" s="14" t="str">
        <f>VLOOKUP($U4070,look_up!$A$2:P4096,8,FALSE)</f>
        <v>Stolidobranchia</v>
      </c>
      <c r="AC4070" s="14" t="str">
        <f>VLOOKUP($U4070,look_up!$A$2:Q4096,9,FALSE)</f>
        <v>Styellidae</v>
      </c>
      <c r="AD4070" s="14">
        <f>VLOOKUP($U4070,look_up!A$2:P4096,10,FALSE)</f>
        <v>103936</v>
      </c>
      <c r="AE4070" s="16">
        <v>0</v>
      </c>
      <c r="AF4070" s="24" t="s">
        <v>216</v>
      </c>
      <c r="AG4070">
        <v>40</v>
      </c>
      <c r="AH4070" s="16" t="s">
        <v>273</v>
      </c>
      <c r="AI4070" s="16" t="s">
        <v>234</v>
      </c>
      <c r="AJ4070" s="16" t="s">
        <v>214</v>
      </c>
      <c r="AK4070" s="16" t="s">
        <v>241</v>
      </c>
      <c r="AL4070" s="16">
        <v>0</v>
      </c>
    </row>
    <row r="4071" spans="1:38" x14ac:dyDescent="0.3">
      <c r="A4071" s="24" t="s">
        <v>0</v>
      </c>
      <c r="B4071" t="s">
        <v>267</v>
      </c>
      <c r="C4071" t="s">
        <v>283</v>
      </c>
      <c r="D4071">
        <v>-27.27486</v>
      </c>
      <c r="E4071">
        <v>-48.36674</v>
      </c>
      <c r="F4071" s="24" t="s">
        <v>2</v>
      </c>
      <c r="G4071" s="24" t="s">
        <v>3</v>
      </c>
      <c r="H4071" s="25">
        <v>42396</v>
      </c>
      <c r="I4071" s="12" t="s">
        <v>282</v>
      </c>
      <c r="J4071" s="12" t="s">
        <v>270</v>
      </c>
      <c r="K4071" s="12" t="s">
        <v>292</v>
      </c>
      <c r="L4071" s="24" t="s">
        <v>96</v>
      </c>
      <c r="M4071" s="24" t="s">
        <v>313</v>
      </c>
      <c r="N4071" t="s">
        <v>85</v>
      </c>
      <c r="O4071" s="24">
        <v>3</v>
      </c>
      <c r="P4071">
        <v>5</v>
      </c>
      <c r="Q4071">
        <v>5</v>
      </c>
      <c r="R4071">
        <v>26</v>
      </c>
      <c r="S4071" s="24">
        <v>9.5</v>
      </c>
      <c r="T4071" s="24">
        <v>8</v>
      </c>
      <c r="U4071" t="s">
        <v>198</v>
      </c>
      <c r="V4071" s="14" t="str">
        <f>VLOOKUP($U4071,look_up!$A$2:J4097,2,FALSE)</f>
        <v>Ascidia</v>
      </c>
      <c r="W4071" s="14" t="str">
        <f>VLOOKUP($U4071,look_up!$A$2:K4097,3,FALSE)</f>
        <v>Species</v>
      </c>
      <c r="X4071" s="14" t="str">
        <f>VLOOKUP($U4071,look_up!$A$2:L4097,4,FALSE)</f>
        <v>exotic_species</v>
      </c>
      <c r="Y4071" s="14" t="str">
        <f>VLOOKUP($U4071,look_up!A$2:K4097,5,FALSE)</f>
        <v>Animalia</v>
      </c>
      <c r="Z4071" s="14" t="str">
        <f>VLOOKUP($U4071,look_up!A$2:L4097,6,FALSE)</f>
        <v>Chordata</v>
      </c>
      <c r="AA4071" s="14" t="str">
        <f>VLOOKUP($U4071,look_up!A$2:M4097,7,FALSE)</f>
        <v>Ascidiacea</v>
      </c>
      <c r="AB4071" s="14" t="str">
        <f>VLOOKUP($U4071,look_up!$A$2:P4097,8,FALSE)</f>
        <v>Stolidobranchia</v>
      </c>
      <c r="AC4071" s="14" t="str">
        <f>VLOOKUP($U4071,look_up!$A$2:Q4097,9,FALSE)</f>
        <v>Styellidae</v>
      </c>
      <c r="AD4071" s="14">
        <f>VLOOKUP($U4071,look_up!A$2:P4097,10,FALSE)</f>
        <v>103936</v>
      </c>
      <c r="AE4071" s="16">
        <v>0</v>
      </c>
      <c r="AF4071" s="24" t="s">
        <v>216</v>
      </c>
      <c r="AG4071">
        <v>40</v>
      </c>
      <c r="AH4071" s="16" t="s">
        <v>273</v>
      </c>
      <c r="AI4071" s="16" t="s">
        <v>234</v>
      </c>
      <c r="AJ4071" s="16" t="s">
        <v>214</v>
      </c>
      <c r="AK4071" s="16" t="s">
        <v>241</v>
      </c>
      <c r="AL4071" s="16">
        <v>0</v>
      </c>
    </row>
    <row r="4072" spans="1:38" x14ac:dyDescent="0.3">
      <c r="A4072" s="24" t="s">
        <v>0</v>
      </c>
      <c r="B4072" t="s">
        <v>267</v>
      </c>
      <c r="C4072" t="s">
        <v>283</v>
      </c>
      <c r="D4072">
        <v>-27.27486</v>
      </c>
      <c r="E4072">
        <v>-48.36674</v>
      </c>
      <c r="F4072" s="24" t="s">
        <v>2</v>
      </c>
      <c r="G4072" s="24" t="s">
        <v>3</v>
      </c>
      <c r="H4072" s="25">
        <v>42396</v>
      </c>
      <c r="I4072" s="12" t="s">
        <v>282</v>
      </c>
      <c r="J4072" s="12" t="s">
        <v>270</v>
      </c>
      <c r="K4072" s="12" t="s">
        <v>292</v>
      </c>
      <c r="L4072" s="24" t="s">
        <v>96</v>
      </c>
      <c r="M4072" s="24" t="s">
        <v>313</v>
      </c>
      <c r="N4072" t="s">
        <v>85</v>
      </c>
      <c r="O4072" s="24">
        <v>1</v>
      </c>
      <c r="P4072">
        <v>10</v>
      </c>
      <c r="Q4072">
        <v>10</v>
      </c>
      <c r="R4072">
        <v>23</v>
      </c>
      <c r="S4072" s="24">
        <v>9.5</v>
      </c>
      <c r="T4072" s="24">
        <v>7.6</v>
      </c>
      <c r="U4072" t="s">
        <v>198</v>
      </c>
      <c r="V4072" s="14" t="str">
        <f>VLOOKUP($U4072,look_up!$A$2:J4098,2,FALSE)</f>
        <v>Ascidia</v>
      </c>
      <c r="W4072" s="14" t="str">
        <f>VLOOKUP($U4072,look_up!$A$2:K4098,3,FALSE)</f>
        <v>Species</v>
      </c>
      <c r="X4072" s="14" t="str">
        <f>VLOOKUP($U4072,look_up!$A$2:L4098,4,FALSE)</f>
        <v>exotic_species</v>
      </c>
      <c r="Y4072" s="14" t="str">
        <f>VLOOKUP($U4072,look_up!A$2:K4098,5,FALSE)</f>
        <v>Animalia</v>
      </c>
      <c r="Z4072" s="14" t="str">
        <f>VLOOKUP($U4072,look_up!A$2:L4098,6,FALSE)</f>
        <v>Chordata</v>
      </c>
      <c r="AA4072" s="14" t="str">
        <f>VLOOKUP($U4072,look_up!A$2:M4098,7,FALSE)</f>
        <v>Ascidiacea</v>
      </c>
      <c r="AB4072" s="14" t="str">
        <f>VLOOKUP($U4072,look_up!$A$2:P4098,8,FALSE)</f>
        <v>Stolidobranchia</v>
      </c>
      <c r="AC4072" s="14" t="str">
        <f>VLOOKUP($U4072,look_up!$A$2:Q4098,9,FALSE)</f>
        <v>Styellidae</v>
      </c>
      <c r="AD4072" s="14">
        <f>VLOOKUP($U4072,look_up!A$2:P4098,10,FALSE)</f>
        <v>103936</v>
      </c>
      <c r="AE4072" s="16">
        <v>0</v>
      </c>
      <c r="AF4072" s="24" t="s">
        <v>216</v>
      </c>
      <c r="AG4072">
        <v>40</v>
      </c>
      <c r="AH4072" s="16" t="s">
        <v>273</v>
      </c>
      <c r="AI4072" s="16" t="s">
        <v>234</v>
      </c>
      <c r="AJ4072" s="16" t="s">
        <v>214</v>
      </c>
      <c r="AK4072" s="16" t="s">
        <v>241</v>
      </c>
      <c r="AL4072" s="16">
        <v>0</v>
      </c>
    </row>
    <row r="4073" spans="1:38" x14ac:dyDescent="0.3">
      <c r="A4073" s="24" t="s">
        <v>0</v>
      </c>
      <c r="B4073" t="s">
        <v>267</v>
      </c>
      <c r="C4073" t="s">
        <v>283</v>
      </c>
      <c r="D4073">
        <v>-27.27486</v>
      </c>
      <c r="E4073">
        <v>-48.36674</v>
      </c>
      <c r="F4073" s="24" t="s">
        <v>2</v>
      </c>
      <c r="G4073" s="24" t="s">
        <v>3</v>
      </c>
      <c r="H4073" s="25">
        <v>42396</v>
      </c>
      <c r="I4073" s="12" t="s">
        <v>282</v>
      </c>
      <c r="J4073" s="12" t="s">
        <v>270</v>
      </c>
      <c r="K4073" s="12" t="s">
        <v>292</v>
      </c>
      <c r="L4073" s="24" t="s">
        <v>96</v>
      </c>
      <c r="M4073" s="24" t="s">
        <v>313</v>
      </c>
      <c r="N4073" t="s">
        <v>85</v>
      </c>
      <c r="O4073" s="24">
        <v>2</v>
      </c>
      <c r="P4073">
        <v>10</v>
      </c>
      <c r="Q4073">
        <v>10</v>
      </c>
      <c r="R4073">
        <v>23</v>
      </c>
      <c r="S4073" s="24">
        <v>9.5</v>
      </c>
      <c r="T4073" s="24">
        <v>7.6</v>
      </c>
      <c r="U4073" t="s">
        <v>198</v>
      </c>
      <c r="V4073" s="14" t="str">
        <f>VLOOKUP($U4073,look_up!$A$2:J4099,2,FALSE)</f>
        <v>Ascidia</v>
      </c>
      <c r="W4073" s="14" t="str">
        <f>VLOOKUP($U4073,look_up!$A$2:K4099,3,FALSE)</f>
        <v>Species</v>
      </c>
      <c r="X4073" s="14" t="str">
        <f>VLOOKUP($U4073,look_up!$A$2:L4099,4,FALSE)</f>
        <v>exotic_species</v>
      </c>
      <c r="Y4073" s="14" t="str">
        <f>VLOOKUP($U4073,look_up!A$2:K4099,5,FALSE)</f>
        <v>Animalia</v>
      </c>
      <c r="Z4073" s="14" t="str">
        <f>VLOOKUP($U4073,look_up!A$2:L4099,6,FALSE)</f>
        <v>Chordata</v>
      </c>
      <c r="AA4073" s="14" t="str">
        <f>VLOOKUP($U4073,look_up!A$2:M4099,7,FALSE)</f>
        <v>Ascidiacea</v>
      </c>
      <c r="AB4073" s="14" t="str">
        <f>VLOOKUP($U4073,look_up!$A$2:P4099,8,FALSE)</f>
        <v>Stolidobranchia</v>
      </c>
      <c r="AC4073" s="14" t="str">
        <f>VLOOKUP($U4073,look_up!$A$2:Q4099,9,FALSE)</f>
        <v>Styellidae</v>
      </c>
      <c r="AD4073" s="14">
        <f>VLOOKUP($U4073,look_up!A$2:P4099,10,FALSE)</f>
        <v>103936</v>
      </c>
      <c r="AE4073" s="16">
        <v>0</v>
      </c>
      <c r="AF4073" s="24" t="s">
        <v>216</v>
      </c>
      <c r="AG4073">
        <v>40</v>
      </c>
      <c r="AH4073" s="16" t="s">
        <v>273</v>
      </c>
      <c r="AI4073" s="16" t="s">
        <v>234</v>
      </c>
      <c r="AJ4073" s="16" t="s">
        <v>214</v>
      </c>
      <c r="AK4073" s="16" t="s">
        <v>241</v>
      </c>
      <c r="AL4073" s="16">
        <v>0</v>
      </c>
    </row>
    <row r="4074" spans="1:38" x14ac:dyDescent="0.3">
      <c r="A4074" s="24" t="s">
        <v>0</v>
      </c>
      <c r="B4074" t="s">
        <v>267</v>
      </c>
      <c r="C4074" t="s">
        <v>283</v>
      </c>
      <c r="D4074">
        <v>-27.27486</v>
      </c>
      <c r="E4074">
        <v>-48.36674</v>
      </c>
      <c r="F4074" s="24" t="s">
        <v>2</v>
      </c>
      <c r="G4074" s="24" t="s">
        <v>3</v>
      </c>
      <c r="H4074" s="25">
        <v>42396</v>
      </c>
      <c r="I4074" s="12" t="s">
        <v>282</v>
      </c>
      <c r="J4074" s="12" t="s">
        <v>270</v>
      </c>
      <c r="K4074" s="12" t="s">
        <v>292</v>
      </c>
      <c r="L4074" s="24" t="s">
        <v>96</v>
      </c>
      <c r="M4074" s="24" t="s">
        <v>313</v>
      </c>
      <c r="N4074" t="s">
        <v>85</v>
      </c>
      <c r="O4074" s="24">
        <v>3</v>
      </c>
      <c r="P4074">
        <v>10</v>
      </c>
      <c r="Q4074">
        <v>10</v>
      </c>
      <c r="R4074">
        <v>23</v>
      </c>
      <c r="S4074" s="24">
        <v>9.5</v>
      </c>
      <c r="T4074" s="24">
        <v>7.6</v>
      </c>
      <c r="U4074" t="s">
        <v>198</v>
      </c>
      <c r="V4074" s="14" t="str">
        <f>VLOOKUP($U4074,look_up!$A$2:J4100,2,FALSE)</f>
        <v>Ascidia</v>
      </c>
      <c r="W4074" s="14" t="str">
        <f>VLOOKUP($U4074,look_up!$A$2:K4100,3,FALSE)</f>
        <v>Species</v>
      </c>
      <c r="X4074" s="14" t="str">
        <f>VLOOKUP($U4074,look_up!$A$2:L4100,4,FALSE)</f>
        <v>exotic_species</v>
      </c>
      <c r="Y4074" s="14" t="str">
        <f>VLOOKUP($U4074,look_up!A$2:K4100,5,FALSE)</f>
        <v>Animalia</v>
      </c>
      <c r="Z4074" s="14" t="str">
        <f>VLOOKUP($U4074,look_up!A$2:L4100,6,FALSE)</f>
        <v>Chordata</v>
      </c>
      <c r="AA4074" s="14" t="str">
        <f>VLOOKUP($U4074,look_up!A$2:M4100,7,FALSE)</f>
        <v>Ascidiacea</v>
      </c>
      <c r="AB4074" s="14" t="str">
        <f>VLOOKUP($U4074,look_up!$A$2:P4100,8,FALSE)</f>
        <v>Stolidobranchia</v>
      </c>
      <c r="AC4074" s="14" t="str">
        <f>VLOOKUP($U4074,look_up!$A$2:Q4100,9,FALSE)</f>
        <v>Styellidae</v>
      </c>
      <c r="AD4074" s="14">
        <f>VLOOKUP($U4074,look_up!A$2:P4100,10,FALSE)</f>
        <v>103936</v>
      </c>
      <c r="AE4074" s="16">
        <v>0</v>
      </c>
      <c r="AF4074" s="24" t="s">
        <v>216</v>
      </c>
      <c r="AG4074">
        <v>40</v>
      </c>
      <c r="AH4074" s="16" t="s">
        <v>273</v>
      </c>
      <c r="AI4074" s="16" t="s">
        <v>234</v>
      </c>
      <c r="AJ4074" s="16" t="s">
        <v>214</v>
      </c>
      <c r="AK4074" s="16" t="s">
        <v>241</v>
      </c>
      <c r="AL4074" s="16">
        <v>0</v>
      </c>
    </row>
    <row r="4075" spans="1:38" x14ac:dyDescent="0.3">
      <c r="A4075" s="24" t="s">
        <v>0</v>
      </c>
      <c r="B4075" t="s">
        <v>19</v>
      </c>
      <c r="C4075" t="s">
        <v>284</v>
      </c>
      <c r="D4075">
        <v>-27.278230000000001</v>
      </c>
      <c r="E4075">
        <v>-48.375419999999998</v>
      </c>
      <c r="F4075" s="24" t="s">
        <v>2</v>
      </c>
      <c r="G4075" s="24" t="s">
        <v>3</v>
      </c>
      <c r="H4075" s="25">
        <v>42402</v>
      </c>
      <c r="I4075" s="12" t="s">
        <v>245</v>
      </c>
      <c r="J4075" s="12" t="s">
        <v>245</v>
      </c>
      <c r="K4075" s="12" t="s">
        <v>292</v>
      </c>
      <c r="L4075" s="24" t="s">
        <v>96</v>
      </c>
      <c r="M4075" s="24" t="s">
        <v>313</v>
      </c>
      <c r="N4075" t="s">
        <v>85</v>
      </c>
      <c r="O4075" s="24">
        <v>1</v>
      </c>
      <c r="P4075">
        <v>5</v>
      </c>
      <c r="Q4075">
        <v>5</v>
      </c>
      <c r="R4075">
        <v>23</v>
      </c>
      <c r="S4075" s="24">
        <v>6.7</v>
      </c>
      <c r="T4075" s="24">
        <v>7</v>
      </c>
      <c r="U4075" t="s">
        <v>198</v>
      </c>
      <c r="V4075" s="14" t="str">
        <f>VLOOKUP($U4075,look_up!$A$2:J4101,2,FALSE)</f>
        <v>Ascidia</v>
      </c>
      <c r="W4075" s="14" t="str">
        <f>VLOOKUP($U4075,look_up!$A$2:K4101,3,FALSE)</f>
        <v>Species</v>
      </c>
      <c r="X4075" s="14" t="str">
        <f>VLOOKUP($U4075,look_up!$A$2:L4101,4,FALSE)</f>
        <v>exotic_species</v>
      </c>
      <c r="Y4075" s="14" t="str">
        <f>VLOOKUP($U4075,look_up!A$2:K4101,5,FALSE)</f>
        <v>Animalia</v>
      </c>
      <c r="Z4075" s="14" t="str">
        <f>VLOOKUP($U4075,look_up!A$2:L4101,6,FALSE)</f>
        <v>Chordata</v>
      </c>
      <c r="AA4075" s="14" t="str">
        <f>VLOOKUP($U4075,look_up!A$2:M4101,7,FALSE)</f>
        <v>Ascidiacea</v>
      </c>
      <c r="AB4075" s="14" t="str">
        <f>VLOOKUP($U4075,look_up!$A$2:P4101,8,FALSE)</f>
        <v>Stolidobranchia</v>
      </c>
      <c r="AC4075" s="14" t="str">
        <f>VLOOKUP($U4075,look_up!$A$2:Q4101,9,FALSE)</f>
        <v>Styellidae</v>
      </c>
      <c r="AD4075" s="14">
        <f>VLOOKUP($U4075,look_up!A$2:P4101,10,FALSE)</f>
        <v>103936</v>
      </c>
      <c r="AE4075" s="16">
        <v>0</v>
      </c>
      <c r="AF4075" s="24" t="s">
        <v>216</v>
      </c>
      <c r="AG4075">
        <v>40</v>
      </c>
      <c r="AH4075" s="16" t="s">
        <v>273</v>
      </c>
      <c r="AI4075" s="16" t="s">
        <v>234</v>
      </c>
      <c r="AJ4075" s="16" t="s">
        <v>214</v>
      </c>
      <c r="AK4075" s="16" t="s">
        <v>241</v>
      </c>
      <c r="AL4075" s="16">
        <v>0</v>
      </c>
    </row>
    <row r="4076" spans="1:38" x14ac:dyDescent="0.3">
      <c r="A4076" s="24" t="s">
        <v>0</v>
      </c>
      <c r="B4076" t="s">
        <v>19</v>
      </c>
      <c r="C4076" t="s">
        <v>284</v>
      </c>
      <c r="D4076">
        <v>-27.278230000000001</v>
      </c>
      <c r="E4076">
        <v>-48.375419999999998</v>
      </c>
      <c r="F4076" s="24" t="s">
        <v>2</v>
      </c>
      <c r="G4076" s="24" t="s">
        <v>3</v>
      </c>
      <c r="H4076" s="25">
        <v>42402</v>
      </c>
      <c r="I4076" s="12" t="s">
        <v>245</v>
      </c>
      <c r="J4076" s="12" t="s">
        <v>245</v>
      </c>
      <c r="K4076" s="12" t="s">
        <v>292</v>
      </c>
      <c r="L4076" s="24" t="s">
        <v>96</v>
      </c>
      <c r="M4076" s="24" t="s">
        <v>313</v>
      </c>
      <c r="N4076" t="s">
        <v>85</v>
      </c>
      <c r="O4076" s="24">
        <v>2</v>
      </c>
      <c r="P4076">
        <v>5</v>
      </c>
      <c r="Q4076">
        <v>5</v>
      </c>
      <c r="R4076">
        <v>23</v>
      </c>
      <c r="S4076" s="24">
        <v>6.7</v>
      </c>
      <c r="T4076" s="24">
        <v>7</v>
      </c>
      <c r="U4076" t="s">
        <v>198</v>
      </c>
      <c r="V4076" s="14" t="str">
        <f>VLOOKUP($U4076,look_up!$A$2:J4102,2,FALSE)</f>
        <v>Ascidia</v>
      </c>
      <c r="W4076" s="14" t="str">
        <f>VLOOKUP($U4076,look_up!$A$2:K4102,3,FALSE)</f>
        <v>Species</v>
      </c>
      <c r="X4076" s="14" t="str">
        <f>VLOOKUP($U4076,look_up!$A$2:L4102,4,FALSE)</f>
        <v>exotic_species</v>
      </c>
      <c r="Y4076" s="14" t="str">
        <f>VLOOKUP($U4076,look_up!A$2:K4102,5,FALSE)</f>
        <v>Animalia</v>
      </c>
      <c r="Z4076" s="14" t="str">
        <f>VLOOKUP($U4076,look_up!A$2:L4102,6,FALSE)</f>
        <v>Chordata</v>
      </c>
      <c r="AA4076" s="14" t="str">
        <f>VLOOKUP($U4076,look_up!A$2:M4102,7,FALSE)</f>
        <v>Ascidiacea</v>
      </c>
      <c r="AB4076" s="14" t="str">
        <f>VLOOKUP($U4076,look_up!$A$2:P4102,8,FALSE)</f>
        <v>Stolidobranchia</v>
      </c>
      <c r="AC4076" s="14" t="str">
        <f>VLOOKUP($U4076,look_up!$A$2:Q4102,9,FALSE)</f>
        <v>Styellidae</v>
      </c>
      <c r="AD4076" s="14">
        <f>VLOOKUP($U4076,look_up!A$2:P4102,10,FALSE)</f>
        <v>103936</v>
      </c>
      <c r="AE4076" s="16">
        <v>0</v>
      </c>
      <c r="AF4076" s="24" t="s">
        <v>216</v>
      </c>
      <c r="AG4076">
        <v>40</v>
      </c>
      <c r="AH4076" s="16" t="s">
        <v>273</v>
      </c>
      <c r="AI4076" s="16" t="s">
        <v>234</v>
      </c>
      <c r="AJ4076" s="16" t="s">
        <v>214</v>
      </c>
      <c r="AK4076" s="16" t="s">
        <v>241</v>
      </c>
      <c r="AL4076" s="16">
        <v>0</v>
      </c>
    </row>
    <row r="4077" spans="1:38" x14ac:dyDescent="0.3">
      <c r="A4077" s="24" t="s">
        <v>0</v>
      </c>
      <c r="B4077" t="s">
        <v>19</v>
      </c>
      <c r="C4077" t="s">
        <v>284</v>
      </c>
      <c r="D4077">
        <v>-27.278230000000001</v>
      </c>
      <c r="E4077">
        <v>-48.375419999999998</v>
      </c>
      <c r="F4077" s="24" t="s">
        <v>2</v>
      </c>
      <c r="G4077" s="24" t="s">
        <v>3</v>
      </c>
      <c r="H4077" s="25">
        <v>42402</v>
      </c>
      <c r="I4077" s="12" t="s">
        <v>245</v>
      </c>
      <c r="J4077" s="12" t="s">
        <v>245</v>
      </c>
      <c r="K4077" s="12" t="s">
        <v>292</v>
      </c>
      <c r="L4077" s="24" t="s">
        <v>96</v>
      </c>
      <c r="M4077" s="24" t="s">
        <v>313</v>
      </c>
      <c r="N4077" t="s">
        <v>85</v>
      </c>
      <c r="O4077" s="24">
        <v>3</v>
      </c>
      <c r="P4077">
        <v>5</v>
      </c>
      <c r="Q4077">
        <v>5</v>
      </c>
      <c r="R4077">
        <v>23</v>
      </c>
      <c r="S4077" s="24">
        <v>6.7</v>
      </c>
      <c r="T4077" s="24">
        <v>7</v>
      </c>
      <c r="U4077" t="s">
        <v>198</v>
      </c>
      <c r="V4077" s="14" t="str">
        <f>VLOOKUP($U4077,look_up!$A$2:J4103,2,FALSE)</f>
        <v>Ascidia</v>
      </c>
      <c r="W4077" s="14" t="str">
        <f>VLOOKUP($U4077,look_up!$A$2:K4103,3,FALSE)</f>
        <v>Species</v>
      </c>
      <c r="X4077" s="14" t="str">
        <f>VLOOKUP($U4077,look_up!$A$2:L4103,4,FALSE)</f>
        <v>exotic_species</v>
      </c>
      <c r="Y4077" s="14" t="str">
        <f>VLOOKUP($U4077,look_up!A$2:K4103,5,FALSE)</f>
        <v>Animalia</v>
      </c>
      <c r="Z4077" s="14" t="str">
        <f>VLOOKUP($U4077,look_up!A$2:L4103,6,FALSE)</f>
        <v>Chordata</v>
      </c>
      <c r="AA4077" s="14" t="str">
        <f>VLOOKUP($U4077,look_up!A$2:M4103,7,FALSE)</f>
        <v>Ascidiacea</v>
      </c>
      <c r="AB4077" s="14" t="str">
        <f>VLOOKUP($U4077,look_up!$A$2:P4103,8,FALSE)</f>
        <v>Stolidobranchia</v>
      </c>
      <c r="AC4077" s="14" t="str">
        <f>VLOOKUP($U4077,look_up!$A$2:Q4103,9,FALSE)</f>
        <v>Styellidae</v>
      </c>
      <c r="AD4077" s="14">
        <f>VLOOKUP($U4077,look_up!A$2:P4103,10,FALSE)</f>
        <v>103936</v>
      </c>
      <c r="AE4077" s="16">
        <v>0</v>
      </c>
      <c r="AF4077" s="24" t="s">
        <v>216</v>
      </c>
      <c r="AG4077">
        <v>40</v>
      </c>
      <c r="AH4077" s="16" t="s">
        <v>273</v>
      </c>
      <c r="AI4077" s="16" t="s">
        <v>234</v>
      </c>
      <c r="AJ4077" s="16" t="s">
        <v>214</v>
      </c>
      <c r="AK4077" s="16" t="s">
        <v>241</v>
      </c>
      <c r="AL4077" s="16">
        <v>0</v>
      </c>
    </row>
    <row r="4078" spans="1:38" x14ac:dyDescent="0.3">
      <c r="A4078" s="24" t="s">
        <v>0</v>
      </c>
      <c r="B4078" t="s">
        <v>19</v>
      </c>
      <c r="C4078" t="s">
        <v>284</v>
      </c>
      <c r="D4078">
        <v>-27.278230000000001</v>
      </c>
      <c r="E4078">
        <v>-48.375419999999998</v>
      </c>
      <c r="F4078" s="24" t="s">
        <v>2</v>
      </c>
      <c r="G4078" s="24" t="s">
        <v>3</v>
      </c>
      <c r="H4078" s="25">
        <v>42402</v>
      </c>
      <c r="I4078" s="12" t="s">
        <v>245</v>
      </c>
      <c r="J4078" s="12" t="s">
        <v>245</v>
      </c>
      <c r="K4078" s="12" t="s">
        <v>292</v>
      </c>
      <c r="L4078" s="24" t="s">
        <v>96</v>
      </c>
      <c r="M4078" s="24" t="s">
        <v>313</v>
      </c>
      <c r="N4078" t="s">
        <v>86</v>
      </c>
      <c r="O4078" s="24">
        <v>1</v>
      </c>
      <c r="P4078">
        <v>6</v>
      </c>
      <c r="Q4078">
        <v>6</v>
      </c>
      <c r="R4078">
        <v>23</v>
      </c>
      <c r="S4078" s="24">
        <v>6.7</v>
      </c>
      <c r="T4078" s="24">
        <v>5</v>
      </c>
      <c r="U4078" t="s">
        <v>198</v>
      </c>
      <c r="V4078" s="14" t="str">
        <f>VLOOKUP($U4078,look_up!$A$2:J4104,2,FALSE)</f>
        <v>Ascidia</v>
      </c>
      <c r="W4078" s="14" t="str">
        <f>VLOOKUP($U4078,look_up!$A$2:K4104,3,FALSE)</f>
        <v>Species</v>
      </c>
      <c r="X4078" s="14" t="str">
        <f>VLOOKUP($U4078,look_up!$A$2:L4104,4,FALSE)</f>
        <v>exotic_species</v>
      </c>
      <c r="Y4078" s="14" t="str">
        <f>VLOOKUP($U4078,look_up!A$2:K4104,5,FALSE)</f>
        <v>Animalia</v>
      </c>
      <c r="Z4078" s="14" t="str">
        <f>VLOOKUP($U4078,look_up!A$2:L4104,6,FALSE)</f>
        <v>Chordata</v>
      </c>
      <c r="AA4078" s="14" t="str">
        <f>VLOOKUP($U4078,look_up!A$2:M4104,7,FALSE)</f>
        <v>Ascidiacea</v>
      </c>
      <c r="AB4078" s="14" t="str">
        <f>VLOOKUP($U4078,look_up!$A$2:P4104,8,FALSE)</f>
        <v>Stolidobranchia</v>
      </c>
      <c r="AC4078" s="14" t="str">
        <f>VLOOKUP($U4078,look_up!$A$2:Q4104,9,FALSE)</f>
        <v>Styellidae</v>
      </c>
      <c r="AD4078" s="14">
        <f>VLOOKUP($U4078,look_up!A$2:P4104,10,FALSE)</f>
        <v>103936</v>
      </c>
      <c r="AE4078" s="16">
        <v>0</v>
      </c>
      <c r="AF4078" s="24" t="s">
        <v>216</v>
      </c>
      <c r="AG4078">
        <v>40</v>
      </c>
      <c r="AH4078" s="16" t="s">
        <v>273</v>
      </c>
      <c r="AI4078" s="16" t="s">
        <v>234</v>
      </c>
      <c r="AJ4078" s="16" t="s">
        <v>214</v>
      </c>
      <c r="AK4078" s="16" t="s">
        <v>241</v>
      </c>
      <c r="AL4078" s="16">
        <v>0</v>
      </c>
    </row>
    <row r="4079" spans="1:38" x14ac:dyDescent="0.3">
      <c r="A4079" s="24" t="s">
        <v>0</v>
      </c>
      <c r="B4079" t="s">
        <v>19</v>
      </c>
      <c r="C4079" t="s">
        <v>284</v>
      </c>
      <c r="D4079">
        <v>-27.278230000000001</v>
      </c>
      <c r="E4079">
        <v>-48.375419999999998</v>
      </c>
      <c r="F4079" s="24" t="s">
        <v>2</v>
      </c>
      <c r="G4079" s="24" t="s">
        <v>3</v>
      </c>
      <c r="H4079" s="25">
        <v>42402</v>
      </c>
      <c r="I4079" s="12" t="s">
        <v>245</v>
      </c>
      <c r="J4079" s="12" t="s">
        <v>245</v>
      </c>
      <c r="K4079" s="12" t="s">
        <v>292</v>
      </c>
      <c r="L4079" s="24" t="s">
        <v>96</v>
      </c>
      <c r="M4079" s="24" t="s">
        <v>313</v>
      </c>
      <c r="N4079" t="s">
        <v>86</v>
      </c>
      <c r="O4079" s="24">
        <v>2</v>
      </c>
      <c r="P4079">
        <v>6</v>
      </c>
      <c r="Q4079">
        <v>6</v>
      </c>
      <c r="R4079">
        <v>23</v>
      </c>
      <c r="S4079" s="24">
        <v>6.7</v>
      </c>
      <c r="T4079" s="24">
        <v>5</v>
      </c>
      <c r="U4079" t="s">
        <v>198</v>
      </c>
      <c r="V4079" s="14" t="str">
        <f>VLOOKUP($U4079,look_up!$A$2:J4105,2,FALSE)</f>
        <v>Ascidia</v>
      </c>
      <c r="W4079" s="14" t="str">
        <f>VLOOKUP($U4079,look_up!$A$2:K4105,3,FALSE)</f>
        <v>Species</v>
      </c>
      <c r="X4079" s="14" t="str">
        <f>VLOOKUP($U4079,look_up!$A$2:L4105,4,FALSE)</f>
        <v>exotic_species</v>
      </c>
      <c r="Y4079" s="14" t="str">
        <f>VLOOKUP($U4079,look_up!A$2:K4105,5,FALSE)</f>
        <v>Animalia</v>
      </c>
      <c r="Z4079" s="14" t="str">
        <f>VLOOKUP($U4079,look_up!A$2:L4105,6,FALSE)</f>
        <v>Chordata</v>
      </c>
      <c r="AA4079" s="14" t="str">
        <f>VLOOKUP($U4079,look_up!A$2:M4105,7,FALSE)</f>
        <v>Ascidiacea</v>
      </c>
      <c r="AB4079" s="14" t="str">
        <f>VLOOKUP($U4079,look_up!$A$2:P4105,8,FALSE)</f>
        <v>Stolidobranchia</v>
      </c>
      <c r="AC4079" s="14" t="str">
        <f>VLOOKUP($U4079,look_up!$A$2:Q4105,9,FALSE)</f>
        <v>Styellidae</v>
      </c>
      <c r="AD4079" s="14">
        <f>VLOOKUP($U4079,look_up!A$2:P4105,10,FALSE)</f>
        <v>103936</v>
      </c>
      <c r="AE4079" s="16">
        <v>0</v>
      </c>
      <c r="AF4079" s="24" t="s">
        <v>216</v>
      </c>
      <c r="AG4079">
        <v>40</v>
      </c>
      <c r="AH4079" s="16" t="s">
        <v>273</v>
      </c>
      <c r="AI4079" s="16" t="s">
        <v>234</v>
      </c>
      <c r="AJ4079" s="16" t="s">
        <v>214</v>
      </c>
      <c r="AK4079" s="16" t="s">
        <v>241</v>
      </c>
      <c r="AL4079" s="16">
        <v>0</v>
      </c>
    </row>
    <row r="4080" spans="1:38" x14ac:dyDescent="0.3">
      <c r="A4080" s="24" t="s">
        <v>0</v>
      </c>
      <c r="B4080" t="s">
        <v>19</v>
      </c>
      <c r="C4080" t="s">
        <v>284</v>
      </c>
      <c r="D4080">
        <v>-27.278230000000001</v>
      </c>
      <c r="E4080">
        <v>-48.375419999999998</v>
      </c>
      <c r="F4080" s="24" t="s">
        <v>2</v>
      </c>
      <c r="G4080" s="24" t="s">
        <v>3</v>
      </c>
      <c r="H4080" s="25">
        <v>42402</v>
      </c>
      <c r="I4080" s="12" t="s">
        <v>245</v>
      </c>
      <c r="J4080" s="12" t="s">
        <v>245</v>
      </c>
      <c r="K4080" s="12" t="s">
        <v>292</v>
      </c>
      <c r="L4080" s="24" t="s">
        <v>96</v>
      </c>
      <c r="M4080" s="24" t="s">
        <v>313</v>
      </c>
      <c r="N4080" t="s">
        <v>86</v>
      </c>
      <c r="O4080" s="24">
        <v>3</v>
      </c>
      <c r="P4080">
        <v>6</v>
      </c>
      <c r="Q4080">
        <v>6</v>
      </c>
      <c r="R4080">
        <v>23</v>
      </c>
      <c r="S4080" s="24">
        <v>6.7</v>
      </c>
      <c r="T4080" s="24">
        <v>5</v>
      </c>
      <c r="U4080" t="s">
        <v>198</v>
      </c>
      <c r="V4080" s="14" t="str">
        <f>VLOOKUP($U4080,look_up!$A$2:J4106,2,FALSE)</f>
        <v>Ascidia</v>
      </c>
      <c r="W4080" s="14" t="str">
        <f>VLOOKUP($U4080,look_up!$A$2:K4106,3,FALSE)</f>
        <v>Species</v>
      </c>
      <c r="X4080" s="14" t="str">
        <f>VLOOKUP($U4080,look_up!$A$2:L4106,4,FALSE)</f>
        <v>exotic_species</v>
      </c>
      <c r="Y4080" s="14" t="str">
        <f>VLOOKUP($U4080,look_up!A$2:K4106,5,FALSE)</f>
        <v>Animalia</v>
      </c>
      <c r="Z4080" s="14" t="str">
        <f>VLOOKUP($U4080,look_up!A$2:L4106,6,FALSE)</f>
        <v>Chordata</v>
      </c>
      <c r="AA4080" s="14" t="str">
        <f>VLOOKUP($U4080,look_up!A$2:M4106,7,FALSE)</f>
        <v>Ascidiacea</v>
      </c>
      <c r="AB4080" s="14" t="str">
        <f>VLOOKUP($U4080,look_up!$A$2:P4106,8,FALSE)</f>
        <v>Stolidobranchia</v>
      </c>
      <c r="AC4080" s="14" t="str">
        <f>VLOOKUP($U4080,look_up!$A$2:Q4106,9,FALSE)</f>
        <v>Styellidae</v>
      </c>
      <c r="AD4080" s="14">
        <f>VLOOKUP($U4080,look_up!A$2:P4106,10,FALSE)</f>
        <v>103936</v>
      </c>
      <c r="AE4080" s="16">
        <v>0</v>
      </c>
      <c r="AF4080" s="24" t="s">
        <v>216</v>
      </c>
      <c r="AG4080">
        <v>40</v>
      </c>
      <c r="AH4080" s="16" t="s">
        <v>273</v>
      </c>
      <c r="AI4080" s="16" t="s">
        <v>234</v>
      </c>
      <c r="AJ4080" s="16" t="s">
        <v>214</v>
      </c>
      <c r="AK4080" s="16" t="s">
        <v>241</v>
      </c>
      <c r="AL4080" s="16">
        <v>0</v>
      </c>
    </row>
    <row r="4081" spans="1:38" x14ac:dyDescent="0.3">
      <c r="A4081" s="24" t="s">
        <v>0</v>
      </c>
      <c r="B4081" t="s">
        <v>267</v>
      </c>
      <c r="C4081" t="s">
        <v>312</v>
      </c>
      <c r="D4081">
        <v>-27.180980000000002</v>
      </c>
      <c r="E4081">
        <v>-48.409959999999998</v>
      </c>
      <c r="F4081" s="24" t="s">
        <v>2</v>
      </c>
      <c r="G4081" s="24" t="s">
        <v>3</v>
      </c>
      <c r="H4081" s="25">
        <v>42397</v>
      </c>
      <c r="I4081" s="12" t="s">
        <v>288</v>
      </c>
      <c r="J4081" s="12" t="s">
        <v>270</v>
      </c>
      <c r="K4081" s="12" t="s">
        <v>292</v>
      </c>
      <c r="L4081" s="24" t="s">
        <v>96</v>
      </c>
      <c r="M4081" s="24" t="s">
        <v>313</v>
      </c>
      <c r="N4081" t="s">
        <v>85</v>
      </c>
      <c r="O4081" s="24">
        <v>1</v>
      </c>
      <c r="P4081">
        <v>5</v>
      </c>
      <c r="Q4081">
        <v>5</v>
      </c>
      <c r="R4081">
        <v>23</v>
      </c>
      <c r="S4081" s="24">
        <v>8</v>
      </c>
      <c r="T4081" s="24">
        <v>8.4</v>
      </c>
      <c r="U4081" t="s">
        <v>198</v>
      </c>
      <c r="V4081" s="14" t="str">
        <f>VLOOKUP($U4081,look_up!$A$2:J4107,2,FALSE)</f>
        <v>Ascidia</v>
      </c>
      <c r="W4081" s="14" t="str">
        <f>VLOOKUP($U4081,look_up!$A$2:K4107,3,FALSE)</f>
        <v>Species</v>
      </c>
      <c r="X4081" s="14" t="str">
        <f>VLOOKUP($U4081,look_up!$A$2:L4107,4,FALSE)</f>
        <v>exotic_species</v>
      </c>
      <c r="Y4081" s="14" t="str">
        <f>VLOOKUP($U4081,look_up!A$2:K4107,5,FALSE)</f>
        <v>Animalia</v>
      </c>
      <c r="Z4081" s="14" t="str">
        <f>VLOOKUP($U4081,look_up!A$2:L4107,6,FALSE)</f>
        <v>Chordata</v>
      </c>
      <c r="AA4081" s="14" t="str">
        <f>VLOOKUP($U4081,look_up!A$2:M4107,7,FALSE)</f>
        <v>Ascidiacea</v>
      </c>
      <c r="AB4081" s="14" t="str">
        <f>VLOOKUP($U4081,look_up!$A$2:P4107,8,FALSE)</f>
        <v>Stolidobranchia</v>
      </c>
      <c r="AC4081" s="14" t="str">
        <f>VLOOKUP($U4081,look_up!$A$2:Q4107,9,FALSE)</f>
        <v>Styellidae</v>
      </c>
      <c r="AD4081" s="14">
        <f>VLOOKUP($U4081,look_up!A$2:P4107,10,FALSE)</f>
        <v>103936</v>
      </c>
      <c r="AE4081" s="16">
        <v>0</v>
      </c>
      <c r="AF4081" s="24" t="s">
        <v>216</v>
      </c>
      <c r="AG4081">
        <v>40</v>
      </c>
      <c r="AH4081" s="16" t="s">
        <v>273</v>
      </c>
      <c r="AI4081" s="16" t="s">
        <v>234</v>
      </c>
      <c r="AJ4081" s="16" t="s">
        <v>214</v>
      </c>
      <c r="AK4081" s="16" t="s">
        <v>241</v>
      </c>
      <c r="AL4081" s="16">
        <v>0</v>
      </c>
    </row>
    <row r="4082" spans="1:38" x14ac:dyDescent="0.3">
      <c r="A4082" s="24" t="s">
        <v>0</v>
      </c>
      <c r="B4082" t="s">
        <v>267</v>
      </c>
      <c r="C4082" t="s">
        <v>312</v>
      </c>
      <c r="D4082">
        <v>-27.180980000000002</v>
      </c>
      <c r="E4082">
        <v>-48.409959999999998</v>
      </c>
      <c r="F4082" s="24" t="s">
        <v>2</v>
      </c>
      <c r="G4082" s="24" t="s">
        <v>3</v>
      </c>
      <c r="H4082" s="25">
        <v>42397</v>
      </c>
      <c r="I4082" s="12" t="s">
        <v>288</v>
      </c>
      <c r="J4082" s="12" t="s">
        <v>270</v>
      </c>
      <c r="K4082" s="12" t="s">
        <v>292</v>
      </c>
      <c r="L4082" s="24" t="s">
        <v>96</v>
      </c>
      <c r="M4082" s="24" t="s">
        <v>313</v>
      </c>
      <c r="N4082" t="s">
        <v>85</v>
      </c>
      <c r="O4082" s="24">
        <v>2</v>
      </c>
      <c r="P4082">
        <v>5</v>
      </c>
      <c r="Q4082">
        <v>5</v>
      </c>
      <c r="R4082">
        <v>23</v>
      </c>
      <c r="S4082" s="24">
        <v>8</v>
      </c>
      <c r="T4082" s="24">
        <v>8.4</v>
      </c>
      <c r="U4082" t="s">
        <v>198</v>
      </c>
      <c r="V4082" s="14" t="str">
        <f>VLOOKUP($U4082,look_up!$A$2:J4108,2,FALSE)</f>
        <v>Ascidia</v>
      </c>
      <c r="W4082" s="14" t="str">
        <f>VLOOKUP($U4082,look_up!$A$2:K4108,3,FALSE)</f>
        <v>Species</v>
      </c>
      <c r="X4082" s="14" t="str">
        <f>VLOOKUP($U4082,look_up!$A$2:L4108,4,FALSE)</f>
        <v>exotic_species</v>
      </c>
      <c r="Y4082" s="14" t="str">
        <f>VLOOKUP($U4082,look_up!A$2:K4108,5,FALSE)</f>
        <v>Animalia</v>
      </c>
      <c r="Z4082" s="14" t="str">
        <f>VLOOKUP($U4082,look_up!A$2:L4108,6,FALSE)</f>
        <v>Chordata</v>
      </c>
      <c r="AA4082" s="14" t="str">
        <f>VLOOKUP($U4082,look_up!A$2:M4108,7,FALSE)</f>
        <v>Ascidiacea</v>
      </c>
      <c r="AB4082" s="14" t="str">
        <f>VLOOKUP($U4082,look_up!$A$2:P4108,8,FALSE)</f>
        <v>Stolidobranchia</v>
      </c>
      <c r="AC4082" s="14" t="str">
        <f>VLOOKUP($U4082,look_up!$A$2:Q4108,9,FALSE)</f>
        <v>Styellidae</v>
      </c>
      <c r="AD4082" s="14">
        <f>VLOOKUP($U4082,look_up!A$2:P4108,10,FALSE)</f>
        <v>103936</v>
      </c>
      <c r="AE4082" s="16">
        <v>0</v>
      </c>
      <c r="AF4082" s="24" t="s">
        <v>216</v>
      </c>
      <c r="AG4082">
        <v>40</v>
      </c>
      <c r="AH4082" s="16" t="s">
        <v>273</v>
      </c>
      <c r="AI4082" s="16" t="s">
        <v>234</v>
      </c>
      <c r="AJ4082" s="16" t="s">
        <v>214</v>
      </c>
      <c r="AK4082" s="16" t="s">
        <v>241</v>
      </c>
      <c r="AL4082" s="16">
        <v>0</v>
      </c>
    </row>
    <row r="4083" spans="1:38" x14ac:dyDescent="0.3">
      <c r="A4083" s="24" t="s">
        <v>0</v>
      </c>
      <c r="B4083" t="s">
        <v>267</v>
      </c>
      <c r="C4083" t="s">
        <v>312</v>
      </c>
      <c r="D4083">
        <v>-27.180980000000002</v>
      </c>
      <c r="E4083">
        <v>-48.409959999999998</v>
      </c>
      <c r="F4083" s="24" t="s">
        <v>2</v>
      </c>
      <c r="G4083" s="24" t="s">
        <v>3</v>
      </c>
      <c r="H4083" s="25">
        <v>42397</v>
      </c>
      <c r="I4083" s="12" t="s">
        <v>288</v>
      </c>
      <c r="J4083" s="12" t="s">
        <v>270</v>
      </c>
      <c r="K4083" s="12" t="s">
        <v>292</v>
      </c>
      <c r="L4083" s="24" t="s">
        <v>96</v>
      </c>
      <c r="M4083" s="24" t="s">
        <v>313</v>
      </c>
      <c r="N4083" t="s">
        <v>85</v>
      </c>
      <c r="O4083" s="24">
        <v>3</v>
      </c>
      <c r="P4083">
        <v>5</v>
      </c>
      <c r="Q4083">
        <v>5</v>
      </c>
      <c r="R4083">
        <v>23</v>
      </c>
      <c r="S4083" s="24">
        <v>8</v>
      </c>
      <c r="T4083" s="24">
        <v>8.4</v>
      </c>
      <c r="U4083" t="s">
        <v>198</v>
      </c>
      <c r="V4083" s="14" t="str">
        <f>VLOOKUP($U4083,look_up!$A$2:J4109,2,FALSE)</f>
        <v>Ascidia</v>
      </c>
      <c r="W4083" s="14" t="str">
        <f>VLOOKUP($U4083,look_up!$A$2:K4109,3,FALSE)</f>
        <v>Species</v>
      </c>
      <c r="X4083" s="14" t="str">
        <f>VLOOKUP($U4083,look_up!$A$2:L4109,4,FALSE)</f>
        <v>exotic_species</v>
      </c>
      <c r="Y4083" s="14" t="str">
        <f>VLOOKUP($U4083,look_up!A$2:K4109,5,FALSE)</f>
        <v>Animalia</v>
      </c>
      <c r="Z4083" s="14" t="str">
        <f>VLOOKUP($U4083,look_up!A$2:L4109,6,FALSE)</f>
        <v>Chordata</v>
      </c>
      <c r="AA4083" s="14" t="str">
        <f>VLOOKUP($U4083,look_up!A$2:M4109,7,FALSE)</f>
        <v>Ascidiacea</v>
      </c>
      <c r="AB4083" s="14" t="str">
        <f>VLOOKUP($U4083,look_up!$A$2:P4109,8,FALSE)</f>
        <v>Stolidobranchia</v>
      </c>
      <c r="AC4083" s="14" t="str">
        <f>VLOOKUP($U4083,look_up!$A$2:Q4109,9,FALSE)</f>
        <v>Styellidae</v>
      </c>
      <c r="AD4083" s="14">
        <f>VLOOKUP($U4083,look_up!A$2:P4109,10,FALSE)</f>
        <v>103936</v>
      </c>
      <c r="AE4083" s="16">
        <v>0</v>
      </c>
      <c r="AF4083" s="24" t="s">
        <v>216</v>
      </c>
      <c r="AG4083">
        <v>40</v>
      </c>
      <c r="AH4083" s="16" t="s">
        <v>273</v>
      </c>
      <c r="AI4083" s="16" t="s">
        <v>234</v>
      </c>
      <c r="AJ4083" s="16" t="s">
        <v>214</v>
      </c>
      <c r="AK4083" s="16" t="s">
        <v>241</v>
      </c>
      <c r="AL4083" s="16">
        <v>0</v>
      </c>
    </row>
    <row r="4084" spans="1:38" x14ac:dyDescent="0.3">
      <c r="A4084" s="24" t="s">
        <v>0</v>
      </c>
      <c r="B4084" t="s">
        <v>267</v>
      </c>
      <c r="C4084" t="s">
        <v>312</v>
      </c>
      <c r="D4084">
        <v>-27.180980000000002</v>
      </c>
      <c r="E4084">
        <v>-48.409959999999998</v>
      </c>
      <c r="F4084" s="24" t="s">
        <v>2</v>
      </c>
      <c r="G4084" s="24" t="s">
        <v>3</v>
      </c>
      <c r="H4084" s="25">
        <v>42372</v>
      </c>
      <c r="I4084" s="12" t="s">
        <v>100</v>
      </c>
      <c r="J4084" s="12" t="s">
        <v>270</v>
      </c>
      <c r="K4084" s="12" t="s">
        <v>292</v>
      </c>
      <c r="L4084" s="24" t="s">
        <v>96</v>
      </c>
      <c r="M4084" s="24" t="s">
        <v>313</v>
      </c>
      <c r="N4084" t="s">
        <v>173</v>
      </c>
      <c r="O4084" s="24">
        <v>1</v>
      </c>
      <c r="P4084">
        <v>10</v>
      </c>
      <c r="Q4084">
        <v>10</v>
      </c>
      <c r="R4084">
        <v>25</v>
      </c>
      <c r="S4084" s="24">
        <v>4.5</v>
      </c>
      <c r="T4084" s="24">
        <v>8</v>
      </c>
      <c r="U4084" t="s">
        <v>198</v>
      </c>
      <c r="V4084" s="14" t="str">
        <f>VLOOKUP($U4084,look_up!$A$2:J4110,2,FALSE)</f>
        <v>Ascidia</v>
      </c>
      <c r="W4084" s="14" t="str">
        <f>VLOOKUP($U4084,look_up!$A$2:K4110,3,FALSE)</f>
        <v>Species</v>
      </c>
      <c r="X4084" s="14" t="str">
        <f>VLOOKUP($U4084,look_up!$A$2:L4110,4,FALSE)</f>
        <v>exotic_species</v>
      </c>
      <c r="Y4084" s="14" t="str">
        <f>VLOOKUP($U4084,look_up!A$2:K4110,5,FALSE)</f>
        <v>Animalia</v>
      </c>
      <c r="Z4084" s="14" t="str">
        <f>VLOOKUP($U4084,look_up!A$2:L4110,6,FALSE)</f>
        <v>Chordata</v>
      </c>
      <c r="AA4084" s="14" t="str">
        <f>VLOOKUP($U4084,look_up!A$2:M4110,7,FALSE)</f>
        <v>Ascidiacea</v>
      </c>
      <c r="AB4084" s="14" t="str">
        <f>VLOOKUP($U4084,look_up!$A$2:P4110,8,FALSE)</f>
        <v>Stolidobranchia</v>
      </c>
      <c r="AC4084" s="14" t="str">
        <f>VLOOKUP($U4084,look_up!$A$2:Q4110,9,FALSE)</f>
        <v>Styellidae</v>
      </c>
      <c r="AD4084" s="14">
        <f>VLOOKUP($U4084,look_up!A$2:P4110,10,FALSE)</f>
        <v>103936</v>
      </c>
      <c r="AE4084" s="16">
        <v>0</v>
      </c>
      <c r="AF4084" s="24" t="s">
        <v>216</v>
      </c>
      <c r="AG4084">
        <v>40</v>
      </c>
      <c r="AH4084" s="16" t="s">
        <v>273</v>
      </c>
      <c r="AI4084" s="16" t="s">
        <v>234</v>
      </c>
      <c r="AJ4084" s="16" t="s">
        <v>214</v>
      </c>
      <c r="AK4084" s="16" t="s">
        <v>241</v>
      </c>
      <c r="AL4084" s="16">
        <v>0</v>
      </c>
    </row>
    <row r="4085" spans="1:38" x14ac:dyDescent="0.3">
      <c r="A4085" s="24" t="s">
        <v>0</v>
      </c>
      <c r="B4085" t="s">
        <v>267</v>
      </c>
      <c r="C4085" t="s">
        <v>312</v>
      </c>
      <c r="D4085">
        <v>-27.180980000000002</v>
      </c>
      <c r="E4085">
        <v>-48.409959999999998</v>
      </c>
      <c r="F4085" s="24" t="s">
        <v>2</v>
      </c>
      <c r="G4085" s="24" t="s">
        <v>3</v>
      </c>
      <c r="H4085" s="25">
        <v>42372</v>
      </c>
      <c r="I4085" s="12" t="s">
        <v>100</v>
      </c>
      <c r="J4085" s="12" t="s">
        <v>270</v>
      </c>
      <c r="K4085" s="12" t="s">
        <v>292</v>
      </c>
      <c r="L4085" s="24" t="s">
        <v>96</v>
      </c>
      <c r="M4085" s="24" t="s">
        <v>313</v>
      </c>
      <c r="N4085" t="s">
        <v>173</v>
      </c>
      <c r="O4085" s="24">
        <v>2</v>
      </c>
      <c r="P4085">
        <v>10</v>
      </c>
      <c r="Q4085">
        <v>10</v>
      </c>
      <c r="R4085">
        <v>25</v>
      </c>
      <c r="S4085" s="24">
        <v>4.5</v>
      </c>
      <c r="T4085" s="24">
        <v>8</v>
      </c>
      <c r="U4085" t="s">
        <v>198</v>
      </c>
      <c r="V4085" s="14" t="str">
        <f>VLOOKUP($U4085,look_up!$A$2:J4111,2,FALSE)</f>
        <v>Ascidia</v>
      </c>
      <c r="W4085" s="14" t="str">
        <f>VLOOKUP($U4085,look_up!$A$2:K4111,3,FALSE)</f>
        <v>Species</v>
      </c>
      <c r="X4085" s="14" t="str">
        <f>VLOOKUP($U4085,look_up!$A$2:L4111,4,FALSE)</f>
        <v>exotic_species</v>
      </c>
      <c r="Y4085" s="14" t="str">
        <f>VLOOKUP($U4085,look_up!A$2:K4111,5,FALSE)</f>
        <v>Animalia</v>
      </c>
      <c r="Z4085" s="14" t="str">
        <f>VLOOKUP($U4085,look_up!A$2:L4111,6,FALSE)</f>
        <v>Chordata</v>
      </c>
      <c r="AA4085" s="14" t="str">
        <f>VLOOKUP($U4085,look_up!A$2:M4111,7,FALSE)</f>
        <v>Ascidiacea</v>
      </c>
      <c r="AB4085" s="14" t="str">
        <f>VLOOKUP($U4085,look_up!$A$2:P4111,8,FALSE)</f>
        <v>Stolidobranchia</v>
      </c>
      <c r="AC4085" s="14" t="str">
        <f>VLOOKUP($U4085,look_up!$A$2:Q4111,9,FALSE)</f>
        <v>Styellidae</v>
      </c>
      <c r="AD4085" s="14">
        <f>VLOOKUP($U4085,look_up!A$2:P4111,10,FALSE)</f>
        <v>103936</v>
      </c>
      <c r="AE4085" s="16">
        <v>0</v>
      </c>
      <c r="AF4085" s="24" t="s">
        <v>216</v>
      </c>
      <c r="AG4085">
        <v>40</v>
      </c>
      <c r="AH4085" s="16" t="s">
        <v>273</v>
      </c>
      <c r="AI4085" s="16" t="s">
        <v>234</v>
      </c>
      <c r="AJ4085" s="16" t="s">
        <v>214</v>
      </c>
      <c r="AK4085" s="16" t="s">
        <v>241</v>
      </c>
      <c r="AL4085" s="16">
        <v>0</v>
      </c>
    </row>
    <row r="4086" spans="1:38" x14ac:dyDescent="0.3">
      <c r="A4086" s="24" t="s">
        <v>0</v>
      </c>
      <c r="B4086" t="s">
        <v>267</v>
      </c>
      <c r="C4086" t="s">
        <v>312</v>
      </c>
      <c r="D4086">
        <v>-27.180980000000002</v>
      </c>
      <c r="E4086">
        <v>-48.409959999999998</v>
      </c>
      <c r="F4086" s="24" t="s">
        <v>2</v>
      </c>
      <c r="G4086" s="24" t="s">
        <v>3</v>
      </c>
      <c r="H4086" s="25">
        <v>42372</v>
      </c>
      <c r="I4086" s="12" t="s">
        <v>100</v>
      </c>
      <c r="J4086" s="12" t="s">
        <v>270</v>
      </c>
      <c r="K4086" s="12" t="s">
        <v>292</v>
      </c>
      <c r="L4086" s="24" t="s">
        <v>96</v>
      </c>
      <c r="M4086" s="24" t="s">
        <v>313</v>
      </c>
      <c r="N4086" t="s">
        <v>173</v>
      </c>
      <c r="O4086" s="24">
        <v>3</v>
      </c>
      <c r="P4086">
        <v>10</v>
      </c>
      <c r="Q4086">
        <v>10</v>
      </c>
      <c r="R4086">
        <v>25</v>
      </c>
      <c r="S4086" s="24">
        <v>4.5</v>
      </c>
      <c r="T4086" s="24">
        <v>8</v>
      </c>
      <c r="U4086" t="s">
        <v>198</v>
      </c>
      <c r="V4086" s="14" t="str">
        <f>VLOOKUP($U4086,look_up!$A$2:J4112,2,FALSE)</f>
        <v>Ascidia</v>
      </c>
      <c r="W4086" s="14" t="str">
        <f>VLOOKUP($U4086,look_up!$A$2:K4112,3,FALSE)</f>
        <v>Species</v>
      </c>
      <c r="X4086" s="14" t="str">
        <f>VLOOKUP($U4086,look_up!$A$2:L4112,4,FALSE)</f>
        <v>exotic_species</v>
      </c>
      <c r="Y4086" s="14" t="str">
        <f>VLOOKUP($U4086,look_up!A$2:K4112,5,FALSE)</f>
        <v>Animalia</v>
      </c>
      <c r="Z4086" s="14" t="str">
        <f>VLOOKUP($U4086,look_up!A$2:L4112,6,FALSE)</f>
        <v>Chordata</v>
      </c>
      <c r="AA4086" s="14" t="str">
        <f>VLOOKUP($U4086,look_up!A$2:M4112,7,FALSE)</f>
        <v>Ascidiacea</v>
      </c>
      <c r="AB4086" s="14" t="str">
        <f>VLOOKUP($U4086,look_up!$A$2:P4112,8,FALSE)</f>
        <v>Stolidobranchia</v>
      </c>
      <c r="AC4086" s="14" t="str">
        <f>VLOOKUP($U4086,look_up!$A$2:Q4112,9,FALSE)</f>
        <v>Styellidae</v>
      </c>
      <c r="AD4086" s="14">
        <f>VLOOKUP($U4086,look_up!A$2:P4112,10,FALSE)</f>
        <v>103936</v>
      </c>
      <c r="AE4086" s="16">
        <v>0</v>
      </c>
      <c r="AF4086" s="24" t="s">
        <v>216</v>
      </c>
      <c r="AG4086">
        <v>40</v>
      </c>
      <c r="AH4086" s="16" t="s">
        <v>273</v>
      </c>
      <c r="AI4086" s="16" t="s">
        <v>234</v>
      </c>
      <c r="AJ4086" s="16" t="s">
        <v>214</v>
      </c>
      <c r="AK4086" s="16" t="s">
        <v>241</v>
      </c>
      <c r="AL4086" s="16">
        <v>0</v>
      </c>
    </row>
    <row r="4087" spans="1:38" x14ac:dyDescent="0.3">
      <c r="A4087" s="24" t="s">
        <v>0</v>
      </c>
      <c r="B4087" t="s">
        <v>309</v>
      </c>
      <c r="C4087" t="s">
        <v>287</v>
      </c>
      <c r="D4087">
        <v>-27.178419999999999</v>
      </c>
      <c r="E4087">
        <v>-48.406959999999998</v>
      </c>
      <c r="F4087" s="24" t="s">
        <v>2</v>
      </c>
      <c r="G4087" s="24" t="s">
        <v>3</v>
      </c>
      <c r="H4087" s="25">
        <v>42397</v>
      </c>
      <c r="I4087" s="12" t="s">
        <v>288</v>
      </c>
      <c r="J4087" s="12" t="s">
        <v>270</v>
      </c>
      <c r="K4087" s="12" t="s">
        <v>292</v>
      </c>
      <c r="L4087" s="24" t="s">
        <v>96</v>
      </c>
      <c r="M4087" s="24" t="s">
        <v>313</v>
      </c>
      <c r="N4087" t="s">
        <v>85</v>
      </c>
      <c r="O4087" s="24">
        <v>1</v>
      </c>
      <c r="P4087">
        <v>5</v>
      </c>
      <c r="Q4087">
        <v>5</v>
      </c>
      <c r="R4087">
        <v>23</v>
      </c>
      <c r="S4087" s="24">
        <v>4.5</v>
      </c>
      <c r="T4087" s="24">
        <v>8</v>
      </c>
      <c r="U4087" t="s">
        <v>198</v>
      </c>
      <c r="V4087" s="14" t="str">
        <f>VLOOKUP($U4087,look_up!$A$2:J4113,2,FALSE)</f>
        <v>Ascidia</v>
      </c>
      <c r="W4087" s="14" t="str">
        <f>VLOOKUP($U4087,look_up!$A$2:K4113,3,FALSE)</f>
        <v>Species</v>
      </c>
      <c r="X4087" s="14" t="str">
        <f>VLOOKUP($U4087,look_up!$A$2:L4113,4,FALSE)</f>
        <v>exotic_species</v>
      </c>
      <c r="Y4087" s="14" t="str">
        <f>VLOOKUP($U4087,look_up!A$2:K4113,5,FALSE)</f>
        <v>Animalia</v>
      </c>
      <c r="Z4087" s="14" t="str">
        <f>VLOOKUP($U4087,look_up!A$2:L4113,6,FALSE)</f>
        <v>Chordata</v>
      </c>
      <c r="AA4087" s="14" t="str">
        <f>VLOOKUP($U4087,look_up!A$2:M4113,7,FALSE)</f>
        <v>Ascidiacea</v>
      </c>
      <c r="AB4087" s="14" t="str">
        <f>VLOOKUP($U4087,look_up!$A$2:P4113,8,FALSE)</f>
        <v>Stolidobranchia</v>
      </c>
      <c r="AC4087" s="14" t="str">
        <f>VLOOKUP($U4087,look_up!$A$2:Q4113,9,FALSE)</f>
        <v>Styellidae</v>
      </c>
      <c r="AD4087" s="14">
        <f>VLOOKUP($U4087,look_up!A$2:P4113,10,FALSE)</f>
        <v>103936</v>
      </c>
      <c r="AE4087" s="16">
        <v>0</v>
      </c>
      <c r="AF4087" s="24" t="s">
        <v>216</v>
      </c>
      <c r="AG4087">
        <v>40</v>
      </c>
      <c r="AH4087" s="16" t="s">
        <v>273</v>
      </c>
      <c r="AI4087" s="16" t="s">
        <v>234</v>
      </c>
      <c r="AJ4087" s="16" t="s">
        <v>214</v>
      </c>
      <c r="AK4087" s="16" t="s">
        <v>241</v>
      </c>
      <c r="AL4087" s="16">
        <v>0</v>
      </c>
    </row>
    <row r="4088" spans="1:38" x14ac:dyDescent="0.3">
      <c r="A4088" s="24" t="s">
        <v>0</v>
      </c>
      <c r="B4088" t="s">
        <v>309</v>
      </c>
      <c r="C4088" t="s">
        <v>287</v>
      </c>
      <c r="D4088">
        <v>-27.178419999999999</v>
      </c>
      <c r="E4088">
        <v>-48.406959999999998</v>
      </c>
      <c r="F4088" s="24" t="s">
        <v>2</v>
      </c>
      <c r="G4088" s="24" t="s">
        <v>3</v>
      </c>
      <c r="H4088" s="25">
        <v>42397</v>
      </c>
      <c r="I4088" s="12" t="s">
        <v>288</v>
      </c>
      <c r="J4088" s="12" t="s">
        <v>270</v>
      </c>
      <c r="K4088" s="12" t="s">
        <v>292</v>
      </c>
      <c r="L4088" s="24" t="s">
        <v>96</v>
      </c>
      <c r="M4088" s="24" t="s">
        <v>313</v>
      </c>
      <c r="N4088" t="s">
        <v>85</v>
      </c>
      <c r="O4088" s="24">
        <v>2</v>
      </c>
      <c r="P4088">
        <v>5</v>
      </c>
      <c r="Q4088">
        <v>5</v>
      </c>
      <c r="R4088">
        <v>23</v>
      </c>
      <c r="S4088" s="24">
        <v>4.5</v>
      </c>
      <c r="T4088" s="24">
        <v>8</v>
      </c>
      <c r="U4088" t="s">
        <v>198</v>
      </c>
      <c r="V4088" s="14" t="str">
        <f>VLOOKUP($U4088,look_up!$A$2:J4114,2,FALSE)</f>
        <v>Ascidia</v>
      </c>
      <c r="W4088" s="14" t="str">
        <f>VLOOKUP($U4088,look_up!$A$2:K4114,3,FALSE)</f>
        <v>Species</v>
      </c>
      <c r="X4088" s="14" t="str">
        <f>VLOOKUP($U4088,look_up!$A$2:L4114,4,FALSE)</f>
        <v>exotic_species</v>
      </c>
      <c r="Y4088" s="14" t="str">
        <f>VLOOKUP($U4088,look_up!A$2:K4114,5,FALSE)</f>
        <v>Animalia</v>
      </c>
      <c r="Z4088" s="14" t="str">
        <f>VLOOKUP($U4088,look_up!A$2:L4114,6,FALSE)</f>
        <v>Chordata</v>
      </c>
      <c r="AA4088" s="14" t="str">
        <f>VLOOKUP($U4088,look_up!A$2:M4114,7,FALSE)</f>
        <v>Ascidiacea</v>
      </c>
      <c r="AB4088" s="14" t="str">
        <f>VLOOKUP($U4088,look_up!$A$2:P4114,8,FALSE)</f>
        <v>Stolidobranchia</v>
      </c>
      <c r="AC4088" s="14" t="str">
        <f>VLOOKUP($U4088,look_up!$A$2:Q4114,9,FALSE)</f>
        <v>Styellidae</v>
      </c>
      <c r="AD4088" s="14">
        <f>VLOOKUP($U4088,look_up!A$2:P4114,10,FALSE)</f>
        <v>103936</v>
      </c>
      <c r="AE4088" s="16">
        <v>0</v>
      </c>
      <c r="AF4088" s="24" t="s">
        <v>216</v>
      </c>
      <c r="AG4088">
        <v>40</v>
      </c>
      <c r="AH4088" s="16" t="s">
        <v>273</v>
      </c>
      <c r="AI4088" s="16" t="s">
        <v>234</v>
      </c>
      <c r="AJ4088" s="16" t="s">
        <v>214</v>
      </c>
      <c r="AK4088" s="16" t="s">
        <v>241</v>
      </c>
      <c r="AL4088" s="16">
        <v>0</v>
      </c>
    </row>
    <row r="4089" spans="1:38" x14ac:dyDescent="0.3">
      <c r="A4089" s="24" t="s">
        <v>0</v>
      </c>
      <c r="B4089" t="s">
        <v>309</v>
      </c>
      <c r="C4089" t="s">
        <v>287</v>
      </c>
      <c r="D4089">
        <v>-27.178419999999999</v>
      </c>
      <c r="E4089">
        <v>-48.406959999999998</v>
      </c>
      <c r="F4089" s="24" t="s">
        <v>2</v>
      </c>
      <c r="G4089" s="24" t="s">
        <v>3</v>
      </c>
      <c r="H4089" s="25">
        <v>42397</v>
      </c>
      <c r="I4089" s="12" t="s">
        <v>288</v>
      </c>
      <c r="J4089" s="12" t="s">
        <v>270</v>
      </c>
      <c r="K4089" s="12" t="s">
        <v>292</v>
      </c>
      <c r="L4089" s="24" t="s">
        <v>96</v>
      </c>
      <c r="M4089" s="24" t="s">
        <v>313</v>
      </c>
      <c r="N4089" t="s">
        <v>85</v>
      </c>
      <c r="O4089" s="24">
        <v>3</v>
      </c>
      <c r="P4089">
        <v>5</v>
      </c>
      <c r="Q4089">
        <v>5</v>
      </c>
      <c r="R4089">
        <v>23</v>
      </c>
      <c r="S4089" s="24">
        <v>4.5</v>
      </c>
      <c r="T4089" s="24">
        <v>8</v>
      </c>
      <c r="U4089" t="s">
        <v>198</v>
      </c>
      <c r="V4089" s="14" t="str">
        <f>VLOOKUP($U4089,look_up!$A$2:J4115,2,FALSE)</f>
        <v>Ascidia</v>
      </c>
      <c r="W4089" s="14" t="str">
        <f>VLOOKUP($U4089,look_up!$A$2:K4115,3,FALSE)</f>
        <v>Species</v>
      </c>
      <c r="X4089" s="14" t="str">
        <f>VLOOKUP($U4089,look_up!$A$2:L4115,4,FALSE)</f>
        <v>exotic_species</v>
      </c>
      <c r="Y4089" s="14" t="str">
        <f>VLOOKUP($U4089,look_up!A$2:K4115,5,FALSE)</f>
        <v>Animalia</v>
      </c>
      <c r="Z4089" s="14" t="str">
        <f>VLOOKUP($U4089,look_up!A$2:L4115,6,FALSE)</f>
        <v>Chordata</v>
      </c>
      <c r="AA4089" s="14" t="str">
        <f>VLOOKUP($U4089,look_up!A$2:M4115,7,FALSE)</f>
        <v>Ascidiacea</v>
      </c>
      <c r="AB4089" s="14" t="str">
        <f>VLOOKUP($U4089,look_up!$A$2:P4115,8,FALSE)</f>
        <v>Stolidobranchia</v>
      </c>
      <c r="AC4089" s="14" t="str">
        <f>VLOOKUP($U4089,look_up!$A$2:Q4115,9,FALSE)</f>
        <v>Styellidae</v>
      </c>
      <c r="AD4089" s="14">
        <f>VLOOKUP($U4089,look_up!A$2:P4115,10,FALSE)</f>
        <v>103936</v>
      </c>
      <c r="AE4089" s="16">
        <v>0</v>
      </c>
      <c r="AF4089" s="24" t="s">
        <v>216</v>
      </c>
      <c r="AG4089">
        <v>40</v>
      </c>
      <c r="AH4089" s="16" t="s">
        <v>273</v>
      </c>
      <c r="AI4089" s="16" t="s">
        <v>234</v>
      </c>
      <c r="AJ4089" s="16" t="s">
        <v>214</v>
      </c>
      <c r="AK4089" s="16" t="s">
        <v>241</v>
      </c>
      <c r="AL4089" s="16">
        <v>0</v>
      </c>
    </row>
    <row r="4090" spans="1:38" x14ac:dyDescent="0.3">
      <c r="A4090" s="24" t="s">
        <v>0</v>
      </c>
      <c r="B4090" t="s">
        <v>310</v>
      </c>
      <c r="C4090" t="s">
        <v>289</v>
      </c>
      <c r="D4090">
        <v>-27.118390000000002</v>
      </c>
      <c r="E4090">
        <v>-48.519509999999997</v>
      </c>
      <c r="F4090" s="24" t="s">
        <v>2</v>
      </c>
      <c r="G4090" s="24" t="s">
        <v>3</v>
      </c>
      <c r="H4090" s="25">
        <v>42389</v>
      </c>
      <c r="I4090" s="12" t="s">
        <v>248</v>
      </c>
      <c r="J4090" s="12" t="s">
        <v>270</v>
      </c>
      <c r="K4090" s="12" t="s">
        <v>292</v>
      </c>
      <c r="L4090" s="24" t="s">
        <v>96</v>
      </c>
      <c r="M4090" s="24" t="s">
        <v>272</v>
      </c>
      <c r="N4090" t="s">
        <v>85</v>
      </c>
      <c r="O4090" s="24">
        <v>1</v>
      </c>
      <c r="P4090">
        <v>5</v>
      </c>
      <c r="Q4090">
        <v>5</v>
      </c>
      <c r="R4090">
        <v>28</v>
      </c>
      <c r="S4090" s="24">
        <v>2.2000000000000002</v>
      </c>
      <c r="T4090" s="24">
        <v>1.5</v>
      </c>
      <c r="U4090" t="s">
        <v>198</v>
      </c>
      <c r="V4090" s="14" t="str">
        <f>VLOOKUP($U4090,look_up!$A$2:J4116,2,FALSE)</f>
        <v>Ascidia</v>
      </c>
      <c r="W4090" s="14" t="str">
        <f>VLOOKUP($U4090,look_up!$A$2:K4116,3,FALSE)</f>
        <v>Species</v>
      </c>
      <c r="X4090" s="14" t="str">
        <f>VLOOKUP($U4090,look_up!$A$2:L4116,4,FALSE)</f>
        <v>exotic_species</v>
      </c>
      <c r="Y4090" s="14" t="str">
        <f>VLOOKUP($U4090,look_up!A$2:K4116,5,FALSE)</f>
        <v>Animalia</v>
      </c>
      <c r="Z4090" s="14" t="str">
        <f>VLOOKUP($U4090,look_up!A$2:L4116,6,FALSE)</f>
        <v>Chordata</v>
      </c>
      <c r="AA4090" s="14" t="str">
        <f>VLOOKUP($U4090,look_up!A$2:M4116,7,FALSE)</f>
        <v>Ascidiacea</v>
      </c>
      <c r="AB4090" s="14" t="str">
        <f>VLOOKUP($U4090,look_up!$A$2:P4116,8,FALSE)</f>
        <v>Stolidobranchia</v>
      </c>
      <c r="AC4090" s="14" t="str">
        <f>VLOOKUP($U4090,look_up!$A$2:Q4116,9,FALSE)</f>
        <v>Styellidae</v>
      </c>
      <c r="AD4090" s="14">
        <f>VLOOKUP($U4090,look_up!A$2:P4116,10,FALSE)</f>
        <v>103936</v>
      </c>
      <c r="AE4090" s="16">
        <v>0</v>
      </c>
      <c r="AF4090" s="24" t="s">
        <v>216</v>
      </c>
      <c r="AG4090">
        <v>40</v>
      </c>
      <c r="AH4090" s="16" t="s">
        <v>273</v>
      </c>
      <c r="AI4090" s="16" t="s">
        <v>234</v>
      </c>
      <c r="AJ4090" s="16" t="s">
        <v>214</v>
      </c>
      <c r="AK4090" s="16" t="s">
        <v>241</v>
      </c>
      <c r="AL4090" s="16">
        <v>0</v>
      </c>
    </row>
    <row r="4091" spans="1:38" x14ac:dyDescent="0.3">
      <c r="A4091" s="24" t="s">
        <v>0</v>
      </c>
      <c r="B4091" t="s">
        <v>310</v>
      </c>
      <c r="C4091" t="s">
        <v>289</v>
      </c>
      <c r="D4091">
        <v>-27.118390000000002</v>
      </c>
      <c r="E4091">
        <v>-48.519509999999997</v>
      </c>
      <c r="F4091" s="24" t="s">
        <v>2</v>
      </c>
      <c r="G4091" s="24" t="s">
        <v>3</v>
      </c>
      <c r="H4091" s="25">
        <v>42389</v>
      </c>
      <c r="I4091" s="12" t="s">
        <v>248</v>
      </c>
      <c r="J4091" s="12" t="s">
        <v>270</v>
      </c>
      <c r="K4091" s="12" t="s">
        <v>292</v>
      </c>
      <c r="L4091" s="24" t="s">
        <v>96</v>
      </c>
      <c r="M4091" s="24" t="s">
        <v>272</v>
      </c>
      <c r="N4091" t="s">
        <v>85</v>
      </c>
      <c r="O4091" s="24">
        <v>2</v>
      </c>
      <c r="P4091">
        <v>5</v>
      </c>
      <c r="Q4091">
        <v>5</v>
      </c>
      <c r="R4091">
        <v>28</v>
      </c>
      <c r="S4091" s="24">
        <v>2.2000000000000002</v>
      </c>
      <c r="T4091" s="24">
        <v>1.5</v>
      </c>
      <c r="U4091" t="s">
        <v>198</v>
      </c>
      <c r="V4091" s="14" t="str">
        <f>VLOOKUP($U4091,look_up!$A$2:J4117,2,FALSE)</f>
        <v>Ascidia</v>
      </c>
      <c r="W4091" s="14" t="str">
        <f>VLOOKUP($U4091,look_up!$A$2:K4117,3,FALSE)</f>
        <v>Species</v>
      </c>
      <c r="X4091" s="14" t="str">
        <f>VLOOKUP($U4091,look_up!$A$2:L4117,4,FALSE)</f>
        <v>exotic_species</v>
      </c>
      <c r="Y4091" s="14" t="str">
        <f>VLOOKUP($U4091,look_up!A$2:K4117,5,FALSE)</f>
        <v>Animalia</v>
      </c>
      <c r="Z4091" s="14" t="str">
        <f>VLOOKUP($U4091,look_up!A$2:L4117,6,FALSE)</f>
        <v>Chordata</v>
      </c>
      <c r="AA4091" s="14" t="str">
        <f>VLOOKUP($U4091,look_up!A$2:M4117,7,FALSE)</f>
        <v>Ascidiacea</v>
      </c>
      <c r="AB4091" s="14" t="str">
        <f>VLOOKUP($U4091,look_up!$A$2:P4117,8,FALSE)</f>
        <v>Stolidobranchia</v>
      </c>
      <c r="AC4091" s="14" t="str">
        <f>VLOOKUP($U4091,look_up!$A$2:Q4117,9,FALSE)</f>
        <v>Styellidae</v>
      </c>
      <c r="AD4091" s="14">
        <f>VLOOKUP($U4091,look_up!A$2:P4117,10,FALSE)</f>
        <v>103936</v>
      </c>
      <c r="AE4091" s="16">
        <v>0</v>
      </c>
      <c r="AF4091" s="24" t="s">
        <v>216</v>
      </c>
      <c r="AG4091">
        <v>40</v>
      </c>
      <c r="AH4091" s="16" t="s">
        <v>273</v>
      </c>
      <c r="AI4091" s="16" t="s">
        <v>234</v>
      </c>
      <c r="AJ4091" s="16" t="s">
        <v>214</v>
      </c>
      <c r="AK4091" s="16" t="s">
        <v>241</v>
      </c>
      <c r="AL4091" s="16">
        <v>0</v>
      </c>
    </row>
    <row r="4092" spans="1:38" x14ac:dyDescent="0.3">
      <c r="A4092" s="24" t="s">
        <v>0</v>
      </c>
      <c r="B4092" t="s">
        <v>310</v>
      </c>
      <c r="C4092" t="s">
        <v>289</v>
      </c>
      <c r="D4092">
        <v>-27.118390000000002</v>
      </c>
      <c r="E4092">
        <v>-48.519509999999997</v>
      </c>
      <c r="F4092" s="24" t="s">
        <v>2</v>
      </c>
      <c r="G4092" s="24" t="s">
        <v>3</v>
      </c>
      <c r="H4092" s="25">
        <v>42389</v>
      </c>
      <c r="I4092" s="12" t="s">
        <v>248</v>
      </c>
      <c r="J4092" s="12" t="s">
        <v>270</v>
      </c>
      <c r="K4092" s="12" t="s">
        <v>292</v>
      </c>
      <c r="L4092" s="24" t="s">
        <v>96</v>
      </c>
      <c r="M4092" s="24" t="s">
        <v>272</v>
      </c>
      <c r="N4092" t="s">
        <v>85</v>
      </c>
      <c r="O4092" s="24">
        <v>3</v>
      </c>
      <c r="P4092">
        <v>5</v>
      </c>
      <c r="Q4092">
        <v>5</v>
      </c>
      <c r="R4092">
        <v>28</v>
      </c>
      <c r="S4092" s="24">
        <v>2.2000000000000002</v>
      </c>
      <c r="T4092" s="24">
        <v>1.5</v>
      </c>
      <c r="U4092" t="s">
        <v>198</v>
      </c>
      <c r="V4092" s="14" t="str">
        <f>VLOOKUP($U4092,look_up!$A$2:J4118,2,FALSE)</f>
        <v>Ascidia</v>
      </c>
      <c r="W4092" s="14" t="str">
        <f>VLOOKUP($U4092,look_up!$A$2:K4118,3,FALSE)</f>
        <v>Species</v>
      </c>
      <c r="X4092" s="14" t="str">
        <f>VLOOKUP($U4092,look_up!$A$2:L4118,4,FALSE)</f>
        <v>exotic_species</v>
      </c>
      <c r="Y4092" s="14" t="str">
        <f>VLOOKUP($U4092,look_up!A$2:K4118,5,FALSE)</f>
        <v>Animalia</v>
      </c>
      <c r="Z4092" s="14" t="str">
        <f>VLOOKUP($U4092,look_up!A$2:L4118,6,FALSE)</f>
        <v>Chordata</v>
      </c>
      <c r="AA4092" s="14" t="str">
        <f>VLOOKUP($U4092,look_up!A$2:M4118,7,FALSE)</f>
        <v>Ascidiacea</v>
      </c>
      <c r="AB4092" s="14" t="str">
        <f>VLOOKUP($U4092,look_up!$A$2:P4118,8,FALSE)</f>
        <v>Stolidobranchia</v>
      </c>
      <c r="AC4092" s="14" t="str">
        <f>VLOOKUP($U4092,look_up!$A$2:Q4118,9,FALSE)</f>
        <v>Styellidae</v>
      </c>
      <c r="AD4092" s="14">
        <f>VLOOKUP($U4092,look_up!A$2:P4118,10,FALSE)</f>
        <v>103936</v>
      </c>
      <c r="AE4092" s="16">
        <v>0</v>
      </c>
      <c r="AF4092" s="24" t="s">
        <v>216</v>
      </c>
      <c r="AG4092">
        <v>40</v>
      </c>
      <c r="AH4092" s="16" t="s">
        <v>273</v>
      </c>
      <c r="AI4092" s="16" t="s">
        <v>234</v>
      </c>
      <c r="AJ4092" s="16" t="s">
        <v>214</v>
      </c>
      <c r="AK4092" s="16" t="s">
        <v>241</v>
      </c>
      <c r="AL4092" s="16">
        <v>0</v>
      </c>
    </row>
    <row r="4093" spans="1:38" x14ac:dyDescent="0.3">
      <c r="A4093" s="24" t="s">
        <v>0</v>
      </c>
      <c r="B4093" t="s">
        <v>311</v>
      </c>
      <c r="C4093" t="s">
        <v>290</v>
      </c>
      <c r="D4093">
        <v>-27.11862</v>
      </c>
      <c r="E4093">
        <v>-48.514699999999998</v>
      </c>
      <c r="F4093" s="24" t="s">
        <v>2</v>
      </c>
      <c r="G4093" s="24" t="s">
        <v>3</v>
      </c>
      <c r="H4093" s="25">
        <v>42389</v>
      </c>
      <c r="I4093" s="12" t="s">
        <v>248</v>
      </c>
      <c r="J4093" s="12" t="s">
        <v>270</v>
      </c>
      <c r="K4093" s="12" t="s">
        <v>292</v>
      </c>
      <c r="L4093" s="24" t="s">
        <v>96</v>
      </c>
      <c r="M4093" s="24" t="s">
        <v>272</v>
      </c>
      <c r="N4093" t="s">
        <v>85</v>
      </c>
      <c r="O4093" s="24">
        <v>1</v>
      </c>
      <c r="P4093">
        <v>5</v>
      </c>
      <c r="Q4093">
        <v>5</v>
      </c>
      <c r="R4093">
        <v>28</v>
      </c>
      <c r="S4093" s="24">
        <v>2.2000000000000002</v>
      </c>
      <c r="T4093" s="24">
        <v>2</v>
      </c>
      <c r="U4093" t="s">
        <v>198</v>
      </c>
      <c r="V4093" s="14" t="str">
        <f>VLOOKUP($U4093,look_up!$A$2:J4119,2,FALSE)</f>
        <v>Ascidia</v>
      </c>
      <c r="W4093" s="14" t="str">
        <f>VLOOKUP($U4093,look_up!$A$2:K4119,3,FALSE)</f>
        <v>Species</v>
      </c>
      <c r="X4093" s="14" t="str">
        <f>VLOOKUP($U4093,look_up!$A$2:L4119,4,FALSE)</f>
        <v>exotic_species</v>
      </c>
      <c r="Y4093" s="14" t="str">
        <f>VLOOKUP($U4093,look_up!A$2:K4119,5,FALSE)</f>
        <v>Animalia</v>
      </c>
      <c r="Z4093" s="14" t="str">
        <f>VLOOKUP($U4093,look_up!A$2:L4119,6,FALSE)</f>
        <v>Chordata</v>
      </c>
      <c r="AA4093" s="14" t="str">
        <f>VLOOKUP($U4093,look_up!A$2:M4119,7,FALSE)</f>
        <v>Ascidiacea</v>
      </c>
      <c r="AB4093" s="14" t="str">
        <f>VLOOKUP($U4093,look_up!$A$2:P4119,8,FALSE)</f>
        <v>Stolidobranchia</v>
      </c>
      <c r="AC4093" s="14" t="str">
        <f>VLOOKUP($U4093,look_up!$A$2:Q4119,9,FALSE)</f>
        <v>Styellidae</v>
      </c>
      <c r="AD4093" s="14">
        <f>VLOOKUP($U4093,look_up!A$2:P4119,10,FALSE)</f>
        <v>103936</v>
      </c>
      <c r="AE4093" s="16">
        <v>0</v>
      </c>
      <c r="AF4093" s="24" t="s">
        <v>216</v>
      </c>
      <c r="AG4093">
        <v>40</v>
      </c>
      <c r="AH4093" s="16" t="s">
        <v>273</v>
      </c>
      <c r="AI4093" s="16" t="s">
        <v>234</v>
      </c>
      <c r="AJ4093" s="16" t="s">
        <v>214</v>
      </c>
      <c r="AK4093" s="16" t="s">
        <v>241</v>
      </c>
      <c r="AL4093" s="16">
        <v>0</v>
      </c>
    </row>
    <row r="4094" spans="1:38" x14ac:dyDescent="0.3">
      <c r="A4094" s="24" t="s">
        <v>0</v>
      </c>
      <c r="B4094" t="s">
        <v>311</v>
      </c>
      <c r="C4094" t="s">
        <v>290</v>
      </c>
      <c r="D4094">
        <v>-27.11862</v>
      </c>
      <c r="E4094">
        <v>-48.514699999999998</v>
      </c>
      <c r="F4094" s="24" t="s">
        <v>2</v>
      </c>
      <c r="G4094" s="24" t="s">
        <v>3</v>
      </c>
      <c r="H4094" s="25">
        <v>42389</v>
      </c>
      <c r="I4094" s="12" t="s">
        <v>248</v>
      </c>
      <c r="J4094" s="12" t="s">
        <v>270</v>
      </c>
      <c r="K4094" s="12" t="s">
        <v>292</v>
      </c>
      <c r="L4094" s="24" t="s">
        <v>96</v>
      </c>
      <c r="M4094" s="24" t="s">
        <v>272</v>
      </c>
      <c r="N4094" t="s">
        <v>85</v>
      </c>
      <c r="O4094" s="24">
        <v>2</v>
      </c>
      <c r="P4094">
        <v>5</v>
      </c>
      <c r="Q4094">
        <v>5</v>
      </c>
      <c r="R4094">
        <v>28</v>
      </c>
      <c r="S4094" s="24">
        <v>2.2000000000000002</v>
      </c>
      <c r="T4094" s="24">
        <v>2</v>
      </c>
      <c r="U4094" t="s">
        <v>198</v>
      </c>
      <c r="V4094" s="14" t="str">
        <f>VLOOKUP($U4094,look_up!$A$2:J4120,2,FALSE)</f>
        <v>Ascidia</v>
      </c>
      <c r="W4094" s="14" t="str">
        <f>VLOOKUP($U4094,look_up!$A$2:K4120,3,FALSE)</f>
        <v>Species</v>
      </c>
      <c r="X4094" s="14" t="str">
        <f>VLOOKUP($U4094,look_up!$A$2:L4120,4,FALSE)</f>
        <v>exotic_species</v>
      </c>
      <c r="Y4094" s="14" t="str">
        <f>VLOOKUP($U4094,look_up!A$2:K4120,5,FALSE)</f>
        <v>Animalia</v>
      </c>
      <c r="Z4094" s="14" t="str">
        <f>VLOOKUP($U4094,look_up!A$2:L4120,6,FALSE)</f>
        <v>Chordata</v>
      </c>
      <c r="AA4094" s="14" t="str">
        <f>VLOOKUP($U4094,look_up!A$2:M4120,7,FALSE)</f>
        <v>Ascidiacea</v>
      </c>
      <c r="AB4094" s="14" t="str">
        <f>VLOOKUP($U4094,look_up!$A$2:P4120,8,FALSE)</f>
        <v>Stolidobranchia</v>
      </c>
      <c r="AC4094" s="14" t="str">
        <f>VLOOKUP($U4094,look_up!$A$2:Q4120,9,FALSE)</f>
        <v>Styellidae</v>
      </c>
      <c r="AD4094" s="14">
        <f>VLOOKUP($U4094,look_up!A$2:P4120,10,FALSE)</f>
        <v>103936</v>
      </c>
      <c r="AE4094" s="16">
        <v>0</v>
      </c>
      <c r="AF4094" s="24" t="s">
        <v>216</v>
      </c>
      <c r="AG4094">
        <v>40</v>
      </c>
      <c r="AH4094" s="16" t="s">
        <v>273</v>
      </c>
      <c r="AI4094" s="16" t="s">
        <v>234</v>
      </c>
      <c r="AJ4094" s="16" t="s">
        <v>214</v>
      </c>
      <c r="AK4094" s="16" t="s">
        <v>241</v>
      </c>
      <c r="AL4094" s="16">
        <v>0</v>
      </c>
    </row>
    <row r="4095" spans="1:38" x14ac:dyDescent="0.3">
      <c r="A4095" s="24" t="s">
        <v>0</v>
      </c>
      <c r="B4095" t="s">
        <v>311</v>
      </c>
      <c r="C4095" t="s">
        <v>290</v>
      </c>
      <c r="D4095">
        <v>-27.11862</v>
      </c>
      <c r="E4095">
        <v>-48.514699999999998</v>
      </c>
      <c r="F4095" s="24" t="s">
        <v>2</v>
      </c>
      <c r="G4095" s="24" t="s">
        <v>3</v>
      </c>
      <c r="H4095" s="25">
        <v>42389</v>
      </c>
      <c r="I4095" s="12" t="s">
        <v>248</v>
      </c>
      <c r="J4095" s="12" t="s">
        <v>270</v>
      </c>
      <c r="K4095" s="12" t="s">
        <v>292</v>
      </c>
      <c r="L4095" s="24" t="s">
        <v>96</v>
      </c>
      <c r="M4095" s="24" t="s">
        <v>272</v>
      </c>
      <c r="N4095" t="s">
        <v>85</v>
      </c>
      <c r="O4095" s="24">
        <v>3</v>
      </c>
      <c r="P4095">
        <v>5</v>
      </c>
      <c r="Q4095">
        <v>5</v>
      </c>
      <c r="R4095">
        <v>28</v>
      </c>
      <c r="S4095" s="24">
        <v>2.2000000000000002</v>
      </c>
      <c r="T4095" s="24">
        <v>2</v>
      </c>
      <c r="U4095" t="s">
        <v>198</v>
      </c>
      <c r="V4095" s="14" t="str">
        <f>VLOOKUP($U4095,look_up!$A$2:J4121,2,FALSE)</f>
        <v>Ascidia</v>
      </c>
      <c r="W4095" s="14" t="str">
        <f>VLOOKUP($U4095,look_up!$A$2:K4121,3,FALSE)</f>
        <v>Species</v>
      </c>
      <c r="X4095" s="14" t="str">
        <f>VLOOKUP($U4095,look_up!$A$2:L4121,4,FALSE)</f>
        <v>exotic_species</v>
      </c>
      <c r="Y4095" s="14" t="str">
        <f>VLOOKUP($U4095,look_up!A$2:K4121,5,FALSE)</f>
        <v>Animalia</v>
      </c>
      <c r="Z4095" s="14" t="str">
        <f>VLOOKUP($U4095,look_up!A$2:L4121,6,FALSE)</f>
        <v>Chordata</v>
      </c>
      <c r="AA4095" s="14" t="str">
        <f>VLOOKUP($U4095,look_up!A$2:M4121,7,FALSE)</f>
        <v>Ascidiacea</v>
      </c>
      <c r="AB4095" s="14" t="str">
        <f>VLOOKUP($U4095,look_up!$A$2:P4121,8,FALSE)</f>
        <v>Stolidobranchia</v>
      </c>
      <c r="AC4095" s="14" t="str">
        <f>VLOOKUP($U4095,look_up!$A$2:Q4121,9,FALSE)</f>
        <v>Styellidae</v>
      </c>
      <c r="AD4095" s="14">
        <f>VLOOKUP($U4095,look_up!A$2:P4121,10,FALSE)</f>
        <v>103936</v>
      </c>
      <c r="AE4095" s="16">
        <v>0</v>
      </c>
      <c r="AF4095" s="24" t="s">
        <v>216</v>
      </c>
      <c r="AG4095">
        <v>40</v>
      </c>
      <c r="AH4095" s="16" t="s">
        <v>273</v>
      </c>
      <c r="AI4095" s="16" t="s">
        <v>234</v>
      </c>
      <c r="AJ4095" s="16" t="s">
        <v>214</v>
      </c>
      <c r="AK4095" s="16" t="s">
        <v>241</v>
      </c>
      <c r="AL4095" s="16">
        <v>0</v>
      </c>
    </row>
    <row r="4096" spans="1:38" x14ac:dyDescent="0.3">
      <c r="A4096" s="24" t="s">
        <v>0</v>
      </c>
      <c r="B4096" t="s">
        <v>306</v>
      </c>
      <c r="C4096" t="s">
        <v>268</v>
      </c>
      <c r="D4096">
        <v>-27.609590000000001</v>
      </c>
      <c r="E4096">
        <v>-48.387419999999999</v>
      </c>
      <c r="F4096" s="24" t="s">
        <v>2</v>
      </c>
      <c r="G4096" s="24" t="s">
        <v>3</v>
      </c>
      <c r="H4096" s="25">
        <v>42033</v>
      </c>
      <c r="I4096" s="12" t="s">
        <v>269</v>
      </c>
      <c r="J4096" s="12" t="s">
        <v>270</v>
      </c>
      <c r="K4096" s="12" t="s">
        <v>271</v>
      </c>
      <c r="L4096" s="24" t="s">
        <v>96</v>
      </c>
      <c r="M4096" s="24" t="s">
        <v>272</v>
      </c>
      <c r="N4096" t="s">
        <v>85</v>
      </c>
      <c r="O4096" s="24">
        <v>1</v>
      </c>
      <c r="P4096">
        <v>5</v>
      </c>
      <c r="Q4096">
        <v>5</v>
      </c>
      <c r="R4096">
        <v>19</v>
      </c>
      <c r="S4096" s="24">
        <v>5</v>
      </c>
      <c r="T4096" s="24">
        <v>5.2</v>
      </c>
      <c r="U4096" t="s">
        <v>192</v>
      </c>
      <c r="V4096" s="14" t="str">
        <f>VLOOKUP($U4096,look_up!$A$2:J4122,2,FALSE)</f>
        <v>Briozoario</v>
      </c>
      <c r="W4096" s="14" t="str">
        <f>VLOOKUP($U4096,look_up!$A$2:K4122,3,FALSE)</f>
        <v>Species</v>
      </c>
      <c r="X4096" s="14" t="str">
        <f>VLOOKUP($U4096,look_up!$A$2:L4122,4,FALSE)</f>
        <v>exotic_species</v>
      </c>
      <c r="Y4096" s="14" t="str">
        <f>VLOOKUP($U4096,look_up!A$2:K4122,5,FALSE)</f>
        <v>Animalia</v>
      </c>
      <c r="Z4096" s="14" t="str">
        <f>VLOOKUP($U4096,look_up!A$2:L4122,6,FALSE)</f>
        <v>Bryozoa</v>
      </c>
      <c r="AA4096" s="14" t="str">
        <f>VLOOKUP($U4096,look_up!A$2:M4122,7,FALSE)</f>
        <v>Gymnolaemata</v>
      </c>
      <c r="AB4096" s="14" t="str">
        <f>VLOOKUP($U4096,look_up!$A$2:P4122,8,FALSE)</f>
        <v>Cheilostomatida</v>
      </c>
      <c r="AC4096" s="14" t="str">
        <f>VLOOKUP($U4096,look_up!$A$2:Q4122,9,FALSE)</f>
        <v>Schizoporellidae</v>
      </c>
      <c r="AD4096" s="14">
        <f>VLOOKUP($U4096,look_up!A$2:P4122,10,FALSE)</f>
        <v>111527</v>
      </c>
      <c r="AE4096" s="16">
        <v>0</v>
      </c>
      <c r="AF4096" s="24" t="s">
        <v>216</v>
      </c>
      <c r="AG4096">
        <v>40</v>
      </c>
      <c r="AH4096" s="16" t="s">
        <v>273</v>
      </c>
      <c r="AI4096" s="16" t="s">
        <v>234</v>
      </c>
      <c r="AJ4096" s="16" t="s">
        <v>214</v>
      </c>
      <c r="AK4096" s="16" t="s">
        <v>235</v>
      </c>
      <c r="AL4096" s="16">
        <v>0</v>
      </c>
    </row>
    <row r="4097" spans="1:38" x14ac:dyDescent="0.3">
      <c r="A4097" s="24" t="s">
        <v>0</v>
      </c>
      <c r="B4097" t="s">
        <v>306</v>
      </c>
      <c r="C4097" t="s">
        <v>268</v>
      </c>
      <c r="D4097">
        <v>-27.609590000000001</v>
      </c>
      <c r="E4097">
        <v>-48.387419999999999</v>
      </c>
      <c r="F4097" s="24" t="s">
        <v>2</v>
      </c>
      <c r="G4097" s="24" t="s">
        <v>3</v>
      </c>
      <c r="H4097" s="25">
        <v>42033</v>
      </c>
      <c r="I4097" s="12" t="s">
        <v>269</v>
      </c>
      <c r="J4097" s="12" t="s">
        <v>270</v>
      </c>
      <c r="K4097" s="12" t="s">
        <v>271</v>
      </c>
      <c r="L4097" s="24" t="s">
        <v>96</v>
      </c>
      <c r="M4097" s="24" t="s">
        <v>272</v>
      </c>
      <c r="N4097" t="s">
        <v>85</v>
      </c>
      <c r="O4097" s="24">
        <v>2</v>
      </c>
      <c r="P4097">
        <v>5</v>
      </c>
      <c r="Q4097">
        <v>5</v>
      </c>
      <c r="R4097">
        <v>19</v>
      </c>
      <c r="S4097" s="24">
        <v>5</v>
      </c>
      <c r="T4097" s="24">
        <v>5.2</v>
      </c>
      <c r="U4097" t="s">
        <v>192</v>
      </c>
      <c r="V4097" s="14" t="str">
        <f>VLOOKUP($U4097,look_up!$A$2:J4123,2,FALSE)</f>
        <v>Briozoario</v>
      </c>
      <c r="W4097" s="14" t="str">
        <f>VLOOKUP($U4097,look_up!$A$2:K4123,3,FALSE)</f>
        <v>Species</v>
      </c>
      <c r="X4097" s="14" t="str">
        <f>VLOOKUP($U4097,look_up!$A$2:L4123,4,FALSE)</f>
        <v>exotic_species</v>
      </c>
      <c r="Y4097" s="14" t="str">
        <f>VLOOKUP($U4097,look_up!A$2:K4123,5,FALSE)</f>
        <v>Animalia</v>
      </c>
      <c r="Z4097" s="14" t="str">
        <f>VLOOKUP($U4097,look_up!A$2:L4123,6,FALSE)</f>
        <v>Bryozoa</v>
      </c>
      <c r="AA4097" s="14" t="str">
        <f>VLOOKUP($U4097,look_up!A$2:M4123,7,FALSE)</f>
        <v>Gymnolaemata</v>
      </c>
      <c r="AB4097" s="14" t="str">
        <f>VLOOKUP($U4097,look_up!$A$2:P4123,8,FALSE)</f>
        <v>Cheilostomatida</v>
      </c>
      <c r="AC4097" s="14" t="str">
        <f>VLOOKUP($U4097,look_up!$A$2:Q4123,9,FALSE)</f>
        <v>Schizoporellidae</v>
      </c>
      <c r="AD4097" s="14">
        <f>VLOOKUP($U4097,look_up!A$2:P4123,10,FALSE)</f>
        <v>111527</v>
      </c>
      <c r="AE4097" s="16">
        <v>0</v>
      </c>
      <c r="AF4097" s="24" t="s">
        <v>216</v>
      </c>
      <c r="AG4097">
        <v>40</v>
      </c>
      <c r="AH4097" s="16" t="s">
        <v>273</v>
      </c>
      <c r="AI4097" s="16" t="s">
        <v>234</v>
      </c>
      <c r="AJ4097" s="16" t="s">
        <v>214</v>
      </c>
      <c r="AK4097" s="16" t="s">
        <v>235</v>
      </c>
      <c r="AL4097" s="16">
        <v>0</v>
      </c>
    </row>
    <row r="4098" spans="1:38" x14ac:dyDescent="0.3">
      <c r="A4098" s="24" t="s">
        <v>0</v>
      </c>
      <c r="B4098" t="s">
        <v>306</v>
      </c>
      <c r="C4098" t="s">
        <v>268</v>
      </c>
      <c r="D4098">
        <v>-27.609590000000001</v>
      </c>
      <c r="E4098">
        <v>-48.387419999999999</v>
      </c>
      <c r="F4098" s="24" t="s">
        <v>2</v>
      </c>
      <c r="G4098" s="24" t="s">
        <v>3</v>
      </c>
      <c r="H4098" s="25">
        <v>42033</v>
      </c>
      <c r="I4098" s="12" t="s">
        <v>269</v>
      </c>
      <c r="J4098" s="12" t="s">
        <v>270</v>
      </c>
      <c r="K4098" s="12" t="s">
        <v>271</v>
      </c>
      <c r="L4098" s="24" t="s">
        <v>96</v>
      </c>
      <c r="M4098" s="24" t="s">
        <v>272</v>
      </c>
      <c r="N4098" t="s">
        <v>85</v>
      </c>
      <c r="O4098" s="24">
        <v>3</v>
      </c>
      <c r="P4098">
        <v>5</v>
      </c>
      <c r="Q4098">
        <v>5</v>
      </c>
      <c r="R4098">
        <v>19</v>
      </c>
      <c r="S4098" s="24">
        <v>5</v>
      </c>
      <c r="T4098" s="24">
        <v>5.2</v>
      </c>
      <c r="U4098" t="s">
        <v>192</v>
      </c>
      <c r="V4098" s="14" t="str">
        <f>VLOOKUP($U4098,look_up!$A$2:J4124,2,FALSE)</f>
        <v>Briozoario</v>
      </c>
      <c r="W4098" s="14" t="str">
        <f>VLOOKUP($U4098,look_up!$A$2:K4124,3,FALSE)</f>
        <v>Species</v>
      </c>
      <c r="X4098" s="14" t="str">
        <f>VLOOKUP($U4098,look_up!$A$2:L4124,4,FALSE)</f>
        <v>exotic_species</v>
      </c>
      <c r="Y4098" s="14" t="str">
        <f>VLOOKUP($U4098,look_up!A$2:K4124,5,FALSE)</f>
        <v>Animalia</v>
      </c>
      <c r="Z4098" s="14" t="str">
        <f>VLOOKUP($U4098,look_up!A$2:L4124,6,FALSE)</f>
        <v>Bryozoa</v>
      </c>
      <c r="AA4098" s="14" t="str">
        <f>VLOOKUP($U4098,look_up!A$2:M4124,7,FALSE)</f>
        <v>Gymnolaemata</v>
      </c>
      <c r="AB4098" s="14" t="str">
        <f>VLOOKUP($U4098,look_up!$A$2:P4124,8,FALSE)</f>
        <v>Cheilostomatida</v>
      </c>
      <c r="AC4098" s="14" t="str">
        <f>VLOOKUP($U4098,look_up!$A$2:Q4124,9,FALSE)</f>
        <v>Schizoporellidae</v>
      </c>
      <c r="AD4098" s="14">
        <f>VLOOKUP($U4098,look_up!A$2:P4124,10,FALSE)</f>
        <v>111527</v>
      </c>
      <c r="AE4098" s="16">
        <v>0</v>
      </c>
      <c r="AF4098" s="24" t="s">
        <v>216</v>
      </c>
      <c r="AG4098">
        <v>40</v>
      </c>
      <c r="AH4098" s="16" t="s">
        <v>273</v>
      </c>
      <c r="AI4098" s="16" t="s">
        <v>234</v>
      </c>
      <c r="AJ4098" s="16" t="s">
        <v>214</v>
      </c>
      <c r="AK4098" s="16" t="s">
        <v>235</v>
      </c>
      <c r="AL4098" s="16">
        <v>0</v>
      </c>
    </row>
    <row r="4099" spans="1:38" x14ac:dyDescent="0.3">
      <c r="A4099" s="24" t="s">
        <v>0</v>
      </c>
      <c r="B4099" t="s">
        <v>307</v>
      </c>
      <c r="C4099" t="s">
        <v>274</v>
      </c>
      <c r="D4099">
        <v>-27.488160000000001</v>
      </c>
      <c r="E4099">
        <v>-48.365229999999997</v>
      </c>
      <c r="F4099" s="24" t="s">
        <v>2</v>
      </c>
      <c r="G4099" s="24" t="s">
        <v>3</v>
      </c>
      <c r="H4099" s="25">
        <v>42038</v>
      </c>
      <c r="I4099" s="12" t="s">
        <v>100</v>
      </c>
      <c r="J4099" s="12" t="s">
        <v>245</v>
      </c>
      <c r="K4099" s="12" t="s">
        <v>271</v>
      </c>
      <c r="L4099" s="24" t="s">
        <v>96</v>
      </c>
      <c r="M4099" s="24" t="s">
        <v>272</v>
      </c>
      <c r="N4099" t="s">
        <v>85</v>
      </c>
      <c r="O4099" s="24">
        <v>1</v>
      </c>
      <c r="P4099">
        <v>5</v>
      </c>
      <c r="Q4099">
        <v>5</v>
      </c>
      <c r="R4099">
        <v>23</v>
      </c>
      <c r="S4099" s="24">
        <v>4.8</v>
      </c>
      <c r="T4099" s="24">
        <v>2.4</v>
      </c>
      <c r="U4099" t="s">
        <v>192</v>
      </c>
      <c r="V4099" s="14" t="str">
        <f>VLOOKUP($U4099,look_up!$A$2:J4125,2,FALSE)</f>
        <v>Briozoario</v>
      </c>
      <c r="W4099" s="14" t="str">
        <f>VLOOKUP($U4099,look_up!$A$2:K4125,3,FALSE)</f>
        <v>Species</v>
      </c>
      <c r="X4099" s="14" t="str">
        <f>VLOOKUP($U4099,look_up!$A$2:L4125,4,FALSE)</f>
        <v>exotic_species</v>
      </c>
      <c r="Y4099" s="14" t="str">
        <f>VLOOKUP($U4099,look_up!A$2:K4125,5,FALSE)</f>
        <v>Animalia</v>
      </c>
      <c r="Z4099" s="14" t="str">
        <f>VLOOKUP($U4099,look_up!A$2:L4125,6,FALSE)</f>
        <v>Bryozoa</v>
      </c>
      <c r="AA4099" s="14" t="str">
        <f>VLOOKUP($U4099,look_up!A$2:M4125,7,FALSE)</f>
        <v>Gymnolaemata</v>
      </c>
      <c r="AB4099" s="14" t="str">
        <f>VLOOKUP($U4099,look_up!$A$2:P4125,8,FALSE)</f>
        <v>Cheilostomatida</v>
      </c>
      <c r="AC4099" s="14" t="str">
        <f>VLOOKUP($U4099,look_up!$A$2:Q4125,9,FALSE)</f>
        <v>Schizoporellidae</v>
      </c>
      <c r="AD4099" s="14">
        <f>VLOOKUP($U4099,look_up!A$2:P4125,10,FALSE)</f>
        <v>111527</v>
      </c>
      <c r="AE4099" s="16">
        <v>0</v>
      </c>
      <c r="AF4099" s="24" t="s">
        <v>216</v>
      </c>
      <c r="AG4099">
        <v>40</v>
      </c>
      <c r="AH4099" s="16" t="s">
        <v>273</v>
      </c>
      <c r="AI4099" s="16" t="s">
        <v>234</v>
      </c>
      <c r="AJ4099" s="16" t="s">
        <v>214</v>
      </c>
      <c r="AK4099" s="16" t="s">
        <v>235</v>
      </c>
      <c r="AL4099" s="16">
        <v>0</v>
      </c>
    </row>
    <row r="4100" spans="1:38" x14ac:dyDescent="0.3">
      <c r="A4100" s="24" t="s">
        <v>0</v>
      </c>
      <c r="B4100" t="s">
        <v>307</v>
      </c>
      <c r="C4100" t="s">
        <v>274</v>
      </c>
      <c r="D4100">
        <v>-27.488160000000001</v>
      </c>
      <c r="E4100">
        <v>-48.365229999999997</v>
      </c>
      <c r="F4100" s="24" t="s">
        <v>2</v>
      </c>
      <c r="G4100" s="24" t="s">
        <v>3</v>
      </c>
      <c r="H4100" s="25">
        <v>42038</v>
      </c>
      <c r="I4100" s="12" t="s">
        <v>100</v>
      </c>
      <c r="J4100" s="12" t="s">
        <v>245</v>
      </c>
      <c r="K4100" s="12" t="s">
        <v>271</v>
      </c>
      <c r="L4100" s="24" t="s">
        <v>96</v>
      </c>
      <c r="M4100" s="24" t="s">
        <v>272</v>
      </c>
      <c r="N4100" t="s">
        <v>85</v>
      </c>
      <c r="O4100" s="24">
        <v>2</v>
      </c>
      <c r="P4100">
        <v>5</v>
      </c>
      <c r="Q4100">
        <v>5</v>
      </c>
      <c r="R4100">
        <v>23</v>
      </c>
      <c r="S4100" s="24">
        <v>4.8</v>
      </c>
      <c r="T4100" s="24">
        <v>2.4</v>
      </c>
      <c r="U4100" t="s">
        <v>192</v>
      </c>
      <c r="V4100" s="14" t="str">
        <f>VLOOKUP($U4100,look_up!$A$2:J4126,2,FALSE)</f>
        <v>Briozoario</v>
      </c>
      <c r="W4100" s="14" t="str">
        <f>VLOOKUP($U4100,look_up!$A$2:K4126,3,FALSE)</f>
        <v>Species</v>
      </c>
      <c r="X4100" s="14" t="str">
        <f>VLOOKUP($U4100,look_up!$A$2:L4126,4,FALSE)</f>
        <v>exotic_species</v>
      </c>
      <c r="Y4100" s="14" t="str">
        <f>VLOOKUP($U4100,look_up!A$2:K4126,5,FALSE)</f>
        <v>Animalia</v>
      </c>
      <c r="Z4100" s="14" t="str">
        <f>VLOOKUP($U4100,look_up!A$2:L4126,6,FALSE)</f>
        <v>Bryozoa</v>
      </c>
      <c r="AA4100" s="14" t="str">
        <f>VLOOKUP($U4100,look_up!A$2:M4126,7,FALSE)</f>
        <v>Gymnolaemata</v>
      </c>
      <c r="AB4100" s="14" t="str">
        <f>VLOOKUP($U4100,look_up!$A$2:P4126,8,FALSE)</f>
        <v>Cheilostomatida</v>
      </c>
      <c r="AC4100" s="14" t="str">
        <f>VLOOKUP($U4100,look_up!$A$2:Q4126,9,FALSE)</f>
        <v>Schizoporellidae</v>
      </c>
      <c r="AD4100" s="14">
        <f>VLOOKUP($U4100,look_up!A$2:P4126,10,FALSE)</f>
        <v>111527</v>
      </c>
      <c r="AE4100" s="16">
        <v>0</v>
      </c>
      <c r="AF4100" s="24" t="s">
        <v>216</v>
      </c>
      <c r="AG4100">
        <v>40</v>
      </c>
      <c r="AH4100" s="16" t="s">
        <v>273</v>
      </c>
      <c r="AI4100" s="16" t="s">
        <v>234</v>
      </c>
      <c r="AJ4100" s="16" t="s">
        <v>214</v>
      </c>
      <c r="AK4100" s="16" t="s">
        <v>235</v>
      </c>
      <c r="AL4100" s="16">
        <v>0</v>
      </c>
    </row>
    <row r="4101" spans="1:38" x14ac:dyDescent="0.3">
      <c r="A4101" s="24" t="s">
        <v>0</v>
      </c>
      <c r="B4101" t="s">
        <v>307</v>
      </c>
      <c r="C4101" t="s">
        <v>274</v>
      </c>
      <c r="D4101">
        <v>-27.488160000000001</v>
      </c>
      <c r="E4101">
        <v>-48.365229999999997</v>
      </c>
      <c r="F4101" s="24" t="s">
        <v>2</v>
      </c>
      <c r="G4101" s="24" t="s">
        <v>3</v>
      </c>
      <c r="H4101" s="25">
        <v>42038</v>
      </c>
      <c r="I4101" s="12" t="s">
        <v>100</v>
      </c>
      <c r="J4101" s="12" t="s">
        <v>245</v>
      </c>
      <c r="K4101" s="12" t="s">
        <v>271</v>
      </c>
      <c r="L4101" s="24" t="s">
        <v>96</v>
      </c>
      <c r="M4101" s="24" t="s">
        <v>272</v>
      </c>
      <c r="N4101" t="s">
        <v>85</v>
      </c>
      <c r="O4101" s="24">
        <v>3</v>
      </c>
      <c r="P4101">
        <v>5</v>
      </c>
      <c r="Q4101">
        <v>5</v>
      </c>
      <c r="R4101">
        <v>23</v>
      </c>
      <c r="S4101" s="24">
        <v>4.8</v>
      </c>
      <c r="T4101" s="24">
        <v>2.4</v>
      </c>
      <c r="U4101" t="s">
        <v>192</v>
      </c>
      <c r="V4101" s="14" t="str">
        <f>VLOOKUP($U4101,look_up!$A$2:J4127,2,FALSE)</f>
        <v>Briozoario</v>
      </c>
      <c r="W4101" s="14" t="str">
        <f>VLOOKUP($U4101,look_up!$A$2:K4127,3,FALSE)</f>
        <v>Species</v>
      </c>
      <c r="X4101" s="14" t="str">
        <f>VLOOKUP($U4101,look_up!$A$2:L4127,4,FALSE)</f>
        <v>exotic_species</v>
      </c>
      <c r="Y4101" s="14" t="str">
        <f>VLOOKUP($U4101,look_up!A$2:K4127,5,FALSE)</f>
        <v>Animalia</v>
      </c>
      <c r="Z4101" s="14" t="str">
        <f>VLOOKUP($U4101,look_up!A$2:L4127,6,FALSE)</f>
        <v>Bryozoa</v>
      </c>
      <c r="AA4101" s="14" t="str">
        <f>VLOOKUP($U4101,look_up!A$2:M4127,7,FALSE)</f>
        <v>Gymnolaemata</v>
      </c>
      <c r="AB4101" s="14" t="str">
        <f>VLOOKUP($U4101,look_up!$A$2:P4127,8,FALSE)</f>
        <v>Cheilostomatida</v>
      </c>
      <c r="AC4101" s="14" t="str">
        <f>VLOOKUP($U4101,look_up!$A$2:Q4127,9,FALSE)</f>
        <v>Schizoporellidae</v>
      </c>
      <c r="AD4101" s="14">
        <f>VLOOKUP($U4101,look_up!A$2:P4127,10,FALSE)</f>
        <v>111527</v>
      </c>
      <c r="AE4101" s="16">
        <v>0</v>
      </c>
      <c r="AF4101" s="24" t="s">
        <v>216</v>
      </c>
      <c r="AG4101">
        <v>40</v>
      </c>
      <c r="AH4101" s="16" t="s">
        <v>273</v>
      </c>
      <c r="AI4101" s="16" t="s">
        <v>234</v>
      </c>
      <c r="AJ4101" s="16" t="s">
        <v>214</v>
      </c>
      <c r="AK4101" s="16" t="s">
        <v>235</v>
      </c>
      <c r="AL4101" s="16">
        <v>0</v>
      </c>
    </row>
    <row r="4102" spans="1:38" x14ac:dyDescent="0.3">
      <c r="A4102" s="24" t="s">
        <v>0</v>
      </c>
      <c r="B4102" t="s">
        <v>307</v>
      </c>
      <c r="C4102" t="s">
        <v>274</v>
      </c>
      <c r="D4102">
        <v>-27.488160000000001</v>
      </c>
      <c r="E4102">
        <v>-48.365229999999997</v>
      </c>
      <c r="F4102" s="24" t="s">
        <v>2</v>
      </c>
      <c r="G4102" s="24" t="s">
        <v>3</v>
      </c>
      <c r="H4102" s="25">
        <v>42038</v>
      </c>
      <c r="I4102" s="12" t="s">
        <v>100</v>
      </c>
      <c r="J4102" s="12" t="s">
        <v>245</v>
      </c>
      <c r="K4102" s="12" t="s">
        <v>271</v>
      </c>
      <c r="L4102" s="24" t="s">
        <v>96</v>
      </c>
      <c r="M4102" s="24" t="s">
        <v>272</v>
      </c>
      <c r="N4102" t="s">
        <v>85</v>
      </c>
      <c r="O4102" s="24">
        <v>2</v>
      </c>
      <c r="P4102">
        <v>10</v>
      </c>
      <c r="Q4102">
        <v>10</v>
      </c>
      <c r="R4102">
        <v>19</v>
      </c>
      <c r="S4102" s="24">
        <v>4.8</v>
      </c>
      <c r="T4102" s="24">
        <v>2.4</v>
      </c>
      <c r="U4102" t="s">
        <v>192</v>
      </c>
      <c r="V4102" s="14" t="str">
        <f>VLOOKUP($U4102,look_up!$A$2:J4128,2,FALSE)</f>
        <v>Briozoario</v>
      </c>
      <c r="W4102" s="14" t="str">
        <f>VLOOKUP($U4102,look_up!$A$2:K4128,3,FALSE)</f>
        <v>Species</v>
      </c>
      <c r="X4102" s="14" t="str">
        <f>VLOOKUP($U4102,look_up!$A$2:L4128,4,FALSE)</f>
        <v>exotic_species</v>
      </c>
      <c r="Y4102" s="14" t="str">
        <f>VLOOKUP($U4102,look_up!A$2:K4128,5,FALSE)</f>
        <v>Animalia</v>
      </c>
      <c r="Z4102" s="14" t="str">
        <f>VLOOKUP($U4102,look_up!A$2:L4128,6,FALSE)</f>
        <v>Bryozoa</v>
      </c>
      <c r="AA4102" s="14" t="str">
        <f>VLOOKUP($U4102,look_up!A$2:M4128,7,FALSE)</f>
        <v>Gymnolaemata</v>
      </c>
      <c r="AB4102" s="14" t="str">
        <f>VLOOKUP($U4102,look_up!$A$2:P4128,8,FALSE)</f>
        <v>Cheilostomatida</v>
      </c>
      <c r="AC4102" s="14" t="str">
        <f>VLOOKUP($U4102,look_up!$A$2:Q4128,9,FALSE)</f>
        <v>Schizoporellidae</v>
      </c>
      <c r="AD4102" s="14">
        <f>VLOOKUP($U4102,look_up!A$2:P4128,10,FALSE)</f>
        <v>111527</v>
      </c>
      <c r="AE4102" s="16">
        <v>0</v>
      </c>
      <c r="AF4102" s="24" t="s">
        <v>216</v>
      </c>
      <c r="AG4102">
        <v>40</v>
      </c>
      <c r="AH4102" s="16" t="s">
        <v>273</v>
      </c>
      <c r="AI4102" s="16" t="s">
        <v>234</v>
      </c>
      <c r="AJ4102" s="16" t="s">
        <v>214</v>
      </c>
      <c r="AK4102" s="16" t="s">
        <v>235</v>
      </c>
      <c r="AL4102" s="16">
        <v>0</v>
      </c>
    </row>
    <row r="4103" spans="1:38" x14ac:dyDescent="0.3">
      <c r="A4103" s="24" t="s">
        <v>0</v>
      </c>
      <c r="B4103" t="s">
        <v>307</v>
      </c>
      <c r="C4103" t="s">
        <v>274</v>
      </c>
      <c r="D4103">
        <v>-27.488160000000001</v>
      </c>
      <c r="E4103">
        <v>-48.365229999999997</v>
      </c>
      <c r="F4103" s="24" t="s">
        <v>2</v>
      </c>
      <c r="G4103" s="24" t="s">
        <v>3</v>
      </c>
      <c r="H4103" s="25">
        <v>42038</v>
      </c>
      <c r="I4103" s="12" t="s">
        <v>100</v>
      </c>
      <c r="J4103" s="12" t="s">
        <v>245</v>
      </c>
      <c r="K4103" s="12" t="s">
        <v>271</v>
      </c>
      <c r="L4103" s="24" t="s">
        <v>96</v>
      </c>
      <c r="M4103" s="24" t="s">
        <v>272</v>
      </c>
      <c r="N4103" t="s">
        <v>85</v>
      </c>
      <c r="O4103" s="24">
        <v>3</v>
      </c>
      <c r="P4103">
        <v>10</v>
      </c>
      <c r="Q4103">
        <v>10</v>
      </c>
      <c r="R4103">
        <v>19</v>
      </c>
      <c r="S4103" s="24">
        <v>4.8</v>
      </c>
      <c r="T4103" s="24">
        <v>2.4</v>
      </c>
      <c r="U4103" t="s">
        <v>192</v>
      </c>
      <c r="V4103" s="14" t="str">
        <f>VLOOKUP($U4103,look_up!$A$2:J4129,2,FALSE)</f>
        <v>Briozoario</v>
      </c>
      <c r="W4103" s="14" t="str">
        <f>VLOOKUP($U4103,look_up!$A$2:K4129,3,FALSE)</f>
        <v>Species</v>
      </c>
      <c r="X4103" s="14" t="str">
        <f>VLOOKUP($U4103,look_up!$A$2:L4129,4,FALSE)</f>
        <v>exotic_species</v>
      </c>
      <c r="Y4103" s="14" t="str">
        <f>VLOOKUP($U4103,look_up!A$2:K4129,5,FALSE)</f>
        <v>Animalia</v>
      </c>
      <c r="Z4103" s="14" t="str">
        <f>VLOOKUP($U4103,look_up!A$2:L4129,6,FALSE)</f>
        <v>Bryozoa</v>
      </c>
      <c r="AA4103" s="14" t="str">
        <f>VLOOKUP($U4103,look_up!A$2:M4129,7,FALSE)</f>
        <v>Gymnolaemata</v>
      </c>
      <c r="AB4103" s="14" t="str">
        <f>VLOOKUP($U4103,look_up!$A$2:P4129,8,FALSE)</f>
        <v>Cheilostomatida</v>
      </c>
      <c r="AC4103" s="14" t="str">
        <f>VLOOKUP($U4103,look_up!$A$2:Q4129,9,FALSE)</f>
        <v>Schizoporellidae</v>
      </c>
      <c r="AD4103" s="14">
        <f>VLOOKUP($U4103,look_up!A$2:P4129,10,FALSE)</f>
        <v>111527</v>
      </c>
      <c r="AE4103" s="16">
        <v>0</v>
      </c>
      <c r="AF4103" s="24" t="s">
        <v>216</v>
      </c>
      <c r="AG4103">
        <v>40</v>
      </c>
      <c r="AH4103" s="16" t="s">
        <v>273</v>
      </c>
      <c r="AI4103" s="16" t="s">
        <v>234</v>
      </c>
      <c r="AJ4103" s="16" t="s">
        <v>214</v>
      </c>
      <c r="AK4103" s="16" t="s">
        <v>235</v>
      </c>
      <c r="AL4103" s="16">
        <v>0</v>
      </c>
    </row>
    <row r="4104" spans="1:38" x14ac:dyDescent="0.3">
      <c r="A4104" s="24" t="s">
        <v>0</v>
      </c>
      <c r="B4104" t="s">
        <v>244</v>
      </c>
      <c r="C4104" t="s">
        <v>275</v>
      </c>
      <c r="D4104">
        <v>-27.2837</v>
      </c>
      <c r="E4104">
        <v>-48.37368</v>
      </c>
      <c r="F4104" s="24" t="s">
        <v>2</v>
      </c>
      <c r="G4104" s="24" t="s">
        <v>3</v>
      </c>
      <c r="H4104" s="25">
        <v>42045</v>
      </c>
      <c r="I4104" s="12" t="s">
        <v>276</v>
      </c>
      <c r="J4104" s="12" t="s">
        <v>245</v>
      </c>
      <c r="K4104" s="12" t="s">
        <v>271</v>
      </c>
      <c r="L4104" s="24" t="s">
        <v>96</v>
      </c>
      <c r="M4104" s="24" t="s">
        <v>272</v>
      </c>
      <c r="N4104" t="s">
        <v>85</v>
      </c>
      <c r="O4104" s="24">
        <v>1</v>
      </c>
      <c r="P4104">
        <v>5</v>
      </c>
      <c r="Q4104">
        <v>5</v>
      </c>
      <c r="R4104">
        <v>27</v>
      </c>
      <c r="S4104" s="24">
        <v>8.8000000000000007</v>
      </c>
      <c r="T4104" s="24">
        <v>9.3000000000000007</v>
      </c>
      <c r="U4104" t="s">
        <v>192</v>
      </c>
      <c r="V4104" s="14" t="str">
        <f>VLOOKUP($U4104,look_up!$A$2:J4130,2,FALSE)</f>
        <v>Briozoario</v>
      </c>
      <c r="W4104" s="14" t="str">
        <f>VLOOKUP($U4104,look_up!$A$2:K4130,3,FALSE)</f>
        <v>Species</v>
      </c>
      <c r="X4104" s="14" t="str">
        <f>VLOOKUP($U4104,look_up!$A$2:L4130,4,FALSE)</f>
        <v>exotic_species</v>
      </c>
      <c r="Y4104" s="14" t="str">
        <f>VLOOKUP($U4104,look_up!A$2:K4130,5,FALSE)</f>
        <v>Animalia</v>
      </c>
      <c r="Z4104" s="14" t="str">
        <f>VLOOKUP($U4104,look_up!A$2:L4130,6,FALSE)</f>
        <v>Bryozoa</v>
      </c>
      <c r="AA4104" s="14" t="str">
        <f>VLOOKUP($U4104,look_up!A$2:M4130,7,FALSE)</f>
        <v>Gymnolaemata</v>
      </c>
      <c r="AB4104" s="14" t="str">
        <f>VLOOKUP($U4104,look_up!$A$2:P4130,8,FALSE)</f>
        <v>Cheilostomatida</v>
      </c>
      <c r="AC4104" s="14" t="str">
        <f>VLOOKUP($U4104,look_up!$A$2:Q4130,9,FALSE)</f>
        <v>Schizoporellidae</v>
      </c>
      <c r="AD4104" s="14">
        <f>VLOOKUP($U4104,look_up!A$2:P4130,10,FALSE)</f>
        <v>111527</v>
      </c>
      <c r="AE4104" s="16">
        <v>0</v>
      </c>
      <c r="AF4104" s="24" t="s">
        <v>216</v>
      </c>
      <c r="AG4104">
        <v>40</v>
      </c>
      <c r="AH4104" s="16" t="s">
        <v>273</v>
      </c>
      <c r="AI4104" s="16" t="s">
        <v>234</v>
      </c>
      <c r="AJ4104" s="16" t="s">
        <v>214</v>
      </c>
      <c r="AK4104" s="16" t="s">
        <v>235</v>
      </c>
      <c r="AL4104" s="16">
        <v>0</v>
      </c>
    </row>
    <row r="4105" spans="1:38" x14ac:dyDescent="0.3">
      <c r="A4105" s="24" t="s">
        <v>0</v>
      </c>
      <c r="B4105" t="s">
        <v>244</v>
      </c>
      <c r="C4105" t="s">
        <v>275</v>
      </c>
      <c r="D4105">
        <v>-27.2837</v>
      </c>
      <c r="E4105">
        <v>-48.37368</v>
      </c>
      <c r="F4105" s="24" t="s">
        <v>2</v>
      </c>
      <c r="G4105" s="24" t="s">
        <v>3</v>
      </c>
      <c r="H4105" s="25">
        <v>42045</v>
      </c>
      <c r="I4105" s="12" t="s">
        <v>276</v>
      </c>
      <c r="J4105" s="12" t="s">
        <v>245</v>
      </c>
      <c r="K4105" s="12" t="s">
        <v>271</v>
      </c>
      <c r="L4105" s="24" t="s">
        <v>96</v>
      </c>
      <c r="M4105" s="24" t="s">
        <v>272</v>
      </c>
      <c r="N4105" t="s">
        <v>85</v>
      </c>
      <c r="O4105" s="24">
        <v>2</v>
      </c>
      <c r="P4105">
        <v>5</v>
      </c>
      <c r="Q4105">
        <v>5</v>
      </c>
      <c r="R4105">
        <v>27</v>
      </c>
      <c r="S4105" s="24">
        <v>8.8000000000000007</v>
      </c>
      <c r="T4105" s="24">
        <v>9.3000000000000007</v>
      </c>
      <c r="U4105" t="s">
        <v>192</v>
      </c>
      <c r="V4105" s="14" t="str">
        <f>VLOOKUP($U4105,look_up!$A$2:J4131,2,FALSE)</f>
        <v>Briozoario</v>
      </c>
      <c r="W4105" s="14" t="str">
        <f>VLOOKUP($U4105,look_up!$A$2:K4131,3,FALSE)</f>
        <v>Species</v>
      </c>
      <c r="X4105" s="14" t="str">
        <f>VLOOKUP($U4105,look_up!$A$2:L4131,4,FALSE)</f>
        <v>exotic_species</v>
      </c>
      <c r="Y4105" s="14" t="str">
        <f>VLOOKUP($U4105,look_up!A$2:K4131,5,FALSE)</f>
        <v>Animalia</v>
      </c>
      <c r="Z4105" s="14" t="str">
        <f>VLOOKUP($U4105,look_up!A$2:L4131,6,FALSE)</f>
        <v>Bryozoa</v>
      </c>
      <c r="AA4105" s="14" t="str">
        <f>VLOOKUP($U4105,look_up!A$2:M4131,7,FALSE)</f>
        <v>Gymnolaemata</v>
      </c>
      <c r="AB4105" s="14" t="str">
        <f>VLOOKUP($U4105,look_up!$A$2:P4131,8,FALSE)</f>
        <v>Cheilostomatida</v>
      </c>
      <c r="AC4105" s="14" t="str">
        <f>VLOOKUP($U4105,look_up!$A$2:Q4131,9,FALSE)</f>
        <v>Schizoporellidae</v>
      </c>
      <c r="AD4105" s="14">
        <f>VLOOKUP($U4105,look_up!A$2:P4131,10,FALSE)</f>
        <v>111527</v>
      </c>
      <c r="AE4105" s="16">
        <v>0</v>
      </c>
      <c r="AF4105" s="24" t="s">
        <v>216</v>
      </c>
      <c r="AG4105">
        <v>40</v>
      </c>
      <c r="AH4105" s="16" t="s">
        <v>273</v>
      </c>
      <c r="AI4105" s="16" t="s">
        <v>234</v>
      </c>
      <c r="AJ4105" s="16" t="s">
        <v>214</v>
      </c>
      <c r="AK4105" s="16" t="s">
        <v>235</v>
      </c>
      <c r="AL4105" s="16">
        <v>0</v>
      </c>
    </row>
    <row r="4106" spans="1:38" x14ac:dyDescent="0.3">
      <c r="A4106" s="24" t="s">
        <v>0</v>
      </c>
      <c r="B4106" t="s">
        <v>244</v>
      </c>
      <c r="C4106" t="s">
        <v>275</v>
      </c>
      <c r="D4106">
        <v>-27.2837</v>
      </c>
      <c r="E4106">
        <v>-48.37368</v>
      </c>
      <c r="F4106" s="24" t="s">
        <v>2</v>
      </c>
      <c r="G4106" s="24" t="s">
        <v>3</v>
      </c>
      <c r="H4106" s="25">
        <v>42045</v>
      </c>
      <c r="I4106" s="12" t="s">
        <v>276</v>
      </c>
      <c r="J4106" s="12" t="s">
        <v>245</v>
      </c>
      <c r="K4106" s="12" t="s">
        <v>271</v>
      </c>
      <c r="L4106" s="24" t="s">
        <v>96</v>
      </c>
      <c r="M4106" s="24" t="s">
        <v>272</v>
      </c>
      <c r="N4106" t="s">
        <v>85</v>
      </c>
      <c r="O4106" s="24">
        <v>3</v>
      </c>
      <c r="P4106">
        <v>5</v>
      </c>
      <c r="Q4106">
        <v>5</v>
      </c>
      <c r="R4106">
        <v>27</v>
      </c>
      <c r="S4106" s="24">
        <v>8.8000000000000007</v>
      </c>
      <c r="T4106" s="24">
        <v>9.3000000000000007</v>
      </c>
      <c r="U4106" t="s">
        <v>192</v>
      </c>
      <c r="V4106" s="14" t="str">
        <f>VLOOKUP($U4106,look_up!$A$2:J4132,2,FALSE)</f>
        <v>Briozoario</v>
      </c>
      <c r="W4106" s="14" t="str">
        <f>VLOOKUP($U4106,look_up!$A$2:K4132,3,FALSE)</f>
        <v>Species</v>
      </c>
      <c r="X4106" s="14" t="str">
        <f>VLOOKUP($U4106,look_up!$A$2:L4132,4,FALSE)</f>
        <v>exotic_species</v>
      </c>
      <c r="Y4106" s="14" t="str">
        <f>VLOOKUP($U4106,look_up!A$2:K4132,5,FALSE)</f>
        <v>Animalia</v>
      </c>
      <c r="Z4106" s="14" t="str">
        <f>VLOOKUP($U4106,look_up!A$2:L4132,6,FALSE)</f>
        <v>Bryozoa</v>
      </c>
      <c r="AA4106" s="14" t="str">
        <f>VLOOKUP($U4106,look_up!A$2:M4132,7,FALSE)</f>
        <v>Gymnolaemata</v>
      </c>
      <c r="AB4106" s="14" t="str">
        <f>VLOOKUP($U4106,look_up!$A$2:P4132,8,FALSE)</f>
        <v>Cheilostomatida</v>
      </c>
      <c r="AC4106" s="14" t="str">
        <f>VLOOKUP($U4106,look_up!$A$2:Q4132,9,FALSE)</f>
        <v>Schizoporellidae</v>
      </c>
      <c r="AD4106" s="14">
        <f>VLOOKUP($U4106,look_up!A$2:P4132,10,FALSE)</f>
        <v>111527</v>
      </c>
      <c r="AE4106" s="16">
        <v>0</v>
      </c>
      <c r="AF4106" s="24" t="s">
        <v>216</v>
      </c>
      <c r="AG4106">
        <v>40</v>
      </c>
      <c r="AH4106" s="16" t="s">
        <v>273</v>
      </c>
      <c r="AI4106" s="16" t="s">
        <v>234</v>
      </c>
      <c r="AJ4106" s="16" t="s">
        <v>214</v>
      </c>
      <c r="AK4106" s="16" t="s">
        <v>235</v>
      </c>
      <c r="AL4106" s="16">
        <v>0</v>
      </c>
    </row>
    <row r="4107" spans="1:38" x14ac:dyDescent="0.3">
      <c r="A4107" s="24" t="s">
        <v>0</v>
      </c>
      <c r="B4107" t="s">
        <v>244</v>
      </c>
      <c r="C4107" t="s">
        <v>275</v>
      </c>
      <c r="D4107">
        <v>-27.2837</v>
      </c>
      <c r="E4107">
        <v>-48.37368</v>
      </c>
      <c r="F4107" s="24" t="s">
        <v>2</v>
      </c>
      <c r="G4107" s="24" t="s">
        <v>3</v>
      </c>
      <c r="H4107" s="25">
        <v>42045</v>
      </c>
      <c r="I4107" s="12" t="s">
        <v>276</v>
      </c>
      <c r="J4107" s="12" t="s">
        <v>245</v>
      </c>
      <c r="K4107" s="12" t="s">
        <v>271</v>
      </c>
      <c r="L4107" s="24" t="s">
        <v>96</v>
      </c>
      <c r="M4107" s="24" t="s">
        <v>272</v>
      </c>
      <c r="N4107" t="s">
        <v>85</v>
      </c>
      <c r="O4107" s="24">
        <v>1</v>
      </c>
      <c r="P4107">
        <v>10</v>
      </c>
      <c r="Q4107">
        <v>10</v>
      </c>
      <c r="R4107">
        <v>27</v>
      </c>
      <c r="S4107" s="24">
        <v>8.8000000000000007</v>
      </c>
      <c r="T4107" s="24">
        <v>10.4</v>
      </c>
      <c r="U4107" t="s">
        <v>192</v>
      </c>
      <c r="V4107" s="14" t="str">
        <f>VLOOKUP($U4107,look_up!$A$2:J4133,2,FALSE)</f>
        <v>Briozoario</v>
      </c>
      <c r="W4107" s="14" t="str">
        <f>VLOOKUP($U4107,look_up!$A$2:K4133,3,FALSE)</f>
        <v>Species</v>
      </c>
      <c r="X4107" s="14" t="str">
        <f>VLOOKUP($U4107,look_up!$A$2:L4133,4,FALSE)</f>
        <v>exotic_species</v>
      </c>
      <c r="Y4107" s="14" t="str">
        <f>VLOOKUP($U4107,look_up!A$2:K4133,5,FALSE)</f>
        <v>Animalia</v>
      </c>
      <c r="Z4107" s="14" t="str">
        <f>VLOOKUP($U4107,look_up!A$2:L4133,6,FALSE)</f>
        <v>Bryozoa</v>
      </c>
      <c r="AA4107" s="14" t="str">
        <f>VLOOKUP($U4107,look_up!A$2:M4133,7,FALSE)</f>
        <v>Gymnolaemata</v>
      </c>
      <c r="AB4107" s="14" t="str">
        <f>VLOOKUP($U4107,look_up!$A$2:P4133,8,FALSE)</f>
        <v>Cheilostomatida</v>
      </c>
      <c r="AC4107" s="14" t="str">
        <f>VLOOKUP($U4107,look_up!$A$2:Q4133,9,FALSE)</f>
        <v>Schizoporellidae</v>
      </c>
      <c r="AD4107" s="14">
        <f>VLOOKUP($U4107,look_up!A$2:P4133,10,FALSE)</f>
        <v>111527</v>
      </c>
      <c r="AE4107" s="16">
        <v>0</v>
      </c>
      <c r="AF4107" s="24" t="s">
        <v>216</v>
      </c>
      <c r="AG4107">
        <v>40</v>
      </c>
      <c r="AH4107" s="16" t="s">
        <v>273</v>
      </c>
      <c r="AI4107" s="16" t="s">
        <v>234</v>
      </c>
      <c r="AJ4107" s="16" t="s">
        <v>214</v>
      </c>
      <c r="AK4107" s="16" t="s">
        <v>235</v>
      </c>
      <c r="AL4107" s="16">
        <v>0</v>
      </c>
    </row>
    <row r="4108" spans="1:38" x14ac:dyDescent="0.3">
      <c r="A4108" s="24" t="s">
        <v>0</v>
      </c>
      <c r="B4108" t="s">
        <v>244</v>
      </c>
      <c r="C4108" t="s">
        <v>275</v>
      </c>
      <c r="D4108">
        <v>-27.2837</v>
      </c>
      <c r="E4108">
        <v>-48.37368</v>
      </c>
      <c r="F4108" s="24" t="s">
        <v>2</v>
      </c>
      <c r="G4108" s="24" t="s">
        <v>3</v>
      </c>
      <c r="H4108" s="25">
        <v>42045</v>
      </c>
      <c r="I4108" s="12" t="s">
        <v>276</v>
      </c>
      <c r="J4108" s="12" t="s">
        <v>245</v>
      </c>
      <c r="K4108" s="12" t="s">
        <v>271</v>
      </c>
      <c r="L4108" s="24" t="s">
        <v>96</v>
      </c>
      <c r="M4108" s="24" t="s">
        <v>272</v>
      </c>
      <c r="N4108" t="s">
        <v>85</v>
      </c>
      <c r="O4108" s="24">
        <v>2</v>
      </c>
      <c r="P4108">
        <v>10</v>
      </c>
      <c r="Q4108">
        <v>10</v>
      </c>
      <c r="R4108">
        <v>27</v>
      </c>
      <c r="S4108" s="24">
        <v>8.8000000000000007</v>
      </c>
      <c r="T4108" s="24">
        <v>10.4</v>
      </c>
      <c r="U4108" t="s">
        <v>192</v>
      </c>
      <c r="V4108" s="14" t="str">
        <f>VLOOKUP($U4108,look_up!$A$2:J4134,2,FALSE)</f>
        <v>Briozoario</v>
      </c>
      <c r="W4108" s="14" t="str">
        <f>VLOOKUP($U4108,look_up!$A$2:K4134,3,FALSE)</f>
        <v>Species</v>
      </c>
      <c r="X4108" s="14" t="str">
        <f>VLOOKUP($U4108,look_up!$A$2:L4134,4,FALSE)</f>
        <v>exotic_species</v>
      </c>
      <c r="Y4108" s="14" t="str">
        <f>VLOOKUP($U4108,look_up!A$2:K4134,5,FALSE)</f>
        <v>Animalia</v>
      </c>
      <c r="Z4108" s="14" t="str">
        <f>VLOOKUP($U4108,look_up!A$2:L4134,6,FALSE)</f>
        <v>Bryozoa</v>
      </c>
      <c r="AA4108" s="14" t="str">
        <f>VLOOKUP($U4108,look_up!A$2:M4134,7,FALSE)</f>
        <v>Gymnolaemata</v>
      </c>
      <c r="AB4108" s="14" t="str">
        <f>VLOOKUP($U4108,look_up!$A$2:P4134,8,FALSE)</f>
        <v>Cheilostomatida</v>
      </c>
      <c r="AC4108" s="14" t="str">
        <f>VLOOKUP($U4108,look_up!$A$2:Q4134,9,FALSE)</f>
        <v>Schizoporellidae</v>
      </c>
      <c r="AD4108" s="14">
        <f>VLOOKUP($U4108,look_up!A$2:P4134,10,FALSE)</f>
        <v>111527</v>
      </c>
      <c r="AE4108" s="16">
        <v>0</v>
      </c>
      <c r="AF4108" s="24" t="s">
        <v>216</v>
      </c>
      <c r="AG4108">
        <v>40</v>
      </c>
      <c r="AH4108" s="16" t="s">
        <v>273</v>
      </c>
      <c r="AI4108" s="16" t="s">
        <v>234</v>
      </c>
      <c r="AJ4108" s="16" t="s">
        <v>214</v>
      </c>
      <c r="AK4108" s="16" t="s">
        <v>235</v>
      </c>
      <c r="AL4108" s="16">
        <v>0</v>
      </c>
    </row>
    <row r="4109" spans="1:38" x14ac:dyDescent="0.3">
      <c r="A4109" s="24" t="s">
        <v>0</v>
      </c>
      <c r="B4109" t="s">
        <v>244</v>
      </c>
      <c r="C4109" t="s">
        <v>275</v>
      </c>
      <c r="D4109">
        <v>-27.2837</v>
      </c>
      <c r="E4109">
        <v>-48.37368</v>
      </c>
      <c r="F4109" s="24" t="s">
        <v>2</v>
      </c>
      <c r="G4109" s="24" t="s">
        <v>3</v>
      </c>
      <c r="H4109" s="25">
        <v>42045</v>
      </c>
      <c r="I4109" s="12" t="s">
        <v>276</v>
      </c>
      <c r="J4109" s="12" t="s">
        <v>245</v>
      </c>
      <c r="K4109" s="12" t="s">
        <v>271</v>
      </c>
      <c r="L4109" s="24" t="s">
        <v>96</v>
      </c>
      <c r="M4109" s="24" t="s">
        <v>272</v>
      </c>
      <c r="N4109" t="s">
        <v>85</v>
      </c>
      <c r="O4109" s="24">
        <v>3</v>
      </c>
      <c r="P4109">
        <v>10</v>
      </c>
      <c r="Q4109">
        <v>10</v>
      </c>
      <c r="R4109">
        <v>27</v>
      </c>
      <c r="S4109" s="24">
        <v>8.8000000000000007</v>
      </c>
      <c r="T4109" s="24">
        <v>10.4</v>
      </c>
      <c r="U4109" t="s">
        <v>192</v>
      </c>
      <c r="V4109" s="14" t="str">
        <f>VLOOKUP($U4109,look_up!$A$2:J4135,2,FALSE)</f>
        <v>Briozoario</v>
      </c>
      <c r="W4109" s="14" t="str">
        <f>VLOOKUP($U4109,look_up!$A$2:K4135,3,FALSE)</f>
        <v>Species</v>
      </c>
      <c r="X4109" s="14" t="str">
        <f>VLOOKUP($U4109,look_up!$A$2:L4135,4,FALSE)</f>
        <v>exotic_species</v>
      </c>
      <c r="Y4109" s="14" t="str">
        <f>VLOOKUP($U4109,look_up!A$2:K4135,5,FALSE)</f>
        <v>Animalia</v>
      </c>
      <c r="Z4109" s="14" t="str">
        <f>VLOOKUP($U4109,look_up!A$2:L4135,6,FALSE)</f>
        <v>Bryozoa</v>
      </c>
      <c r="AA4109" s="14" t="str">
        <f>VLOOKUP($U4109,look_up!A$2:M4135,7,FALSE)</f>
        <v>Gymnolaemata</v>
      </c>
      <c r="AB4109" s="14" t="str">
        <f>VLOOKUP($U4109,look_up!$A$2:P4135,8,FALSE)</f>
        <v>Cheilostomatida</v>
      </c>
      <c r="AC4109" s="14" t="str">
        <f>VLOOKUP($U4109,look_up!$A$2:Q4135,9,FALSE)</f>
        <v>Schizoporellidae</v>
      </c>
      <c r="AD4109" s="14">
        <f>VLOOKUP($U4109,look_up!A$2:P4135,10,FALSE)</f>
        <v>111527</v>
      </c>
      <c r="AE4109" s="16">
        <v>0</v>
      </c>
      <c r="AF4109" s="24" t="s">
        <v>216</v>
      </c>
      <c r="AG4109">
        <v>40</v>
      </c>
      <c r="AH4109" s="16" t="s">
        <v>273</v>
      </c>
      <c r="AI4109" s="16" t="s">
        <v>234</v>
      </c>
      <c r="AJ4109" s="16" t="s">
        <v>214</v>
      </c>
      <c r="AK4109" s="16" t="s">
        <v>235</v>
      </c>
      <c r="AL4109" s="16">
        <v>0</v>
      </c>
    </row>
    <row r="4110" spans="1:38" x14ac:dyDescent="0.3">
      <c r="A4110" s="24" t="s">
        <v>0</v>
      </c>
      <c r="B4110" t="s">
        <v>266</v>
      </c>
      <c r="C4110" t="s">
        <v>277</v>
      </c>
      <c r="D4110">
        <v>-27.296009999999999</v>
      </c>
      <c r="E4110">
        <v>-48.36168</v>
      </c>
      <c r="F4110" s="24" t="s">
        <v>2</v>
      </c>
      <c r="G4110" s="24" t="s">
        <v>3</v>
      </c>
      <c r="H4110" s="25">
        <v>42047</v>
      </c>
      <c r="I4110" s="12" t="s">
        <v>278</v>
      </c>
      <c r="J4110" s="12" t="s">
        <v>245</v>
      </c>
      <c r="K4110" s="12" t="s">
        <v>271</v>
      </c>
      <c r="L4110" s="24" t="s">
        <v>96</v>
      </c>
      <c r="M4110" s="24" t="s">
        <v>272</v>
      </c>
      <c r="N4110" t="s">
        <v>85</v>
      </c>
      <c r="O4110" s="24">
        <v>1</v>
      </c>
      <c r="P4110">
        <v>5</v>
      </c>
      <c r="Q4110">
        <v>5</v>
      </c>
      <c r="R4110">
        <v>23</v>
      </c>
      <c r="S4110" s="24">
        <v>5.8</v>
      </c>
      <c r="T4110" s="24">
        <v>8.1999999999999993</v>
      </c>
      <c r="U4110" t="s">
        <v>192</v>
      </c>
      <c r="V4110" s="14" t="str">
        <f>VLOOKUP($U4110,look_up!$A$2:J4136,2,FALSE)</f>
        <v>Briozoario</v>
      </c>
      <c r="W4110" s="14" t="str">
        <f>VLOOKUP($U4110,look_up!$A$2:K4136,3,FALSE)</f>
        <v>Species</v>
      </c>
      <c r="X4110" s="14" t="str">
        <f>VLOOKUP($U4110,look_up!$A$2:L4136,4,FALSE)</f>
        <v>exotic_species</v>
      </c>
      <c r="Y4110" s="14" t="str">
        <f>VLOOKUP($U4110,look_up!A$2:K4136,5,FALSE)</f>
        <v>Animalia</v>
      </c>
      <c r="Z4110" s="14" t="str">
        <f>VLOOKUP($U4110,look_up!A$2:L4136,6,FALSE)</f>
        <v>Bryozoa</v>
      </c>
      <c r="AA4110" s="14" t="str">
        <f>VLOOKUP($U4110,look_up!A$2:M4136,7,FALSE)</f>
        <v>Gymnolaemata</v>
      </c>
      <c r="AB4110" s="14" t="str">
        <f>VLOOKUP($U4110,look_up!$A$2:P4136,8,FALSE)</f>
        <v>Cheilostomatida</v>
      </c>
      <c r="AC4110" s="14" t="str">
        <f>VLOOKUP($U4110,look_up!$A$2:Q4136,9,FALSE)</f>
        <v>Schizoporellidae</v>
      </c>
      <c r="AD4110" s="14">
        <f>VLOOKUP($U4110,look_up!A$2:P4136,10,FALSE)</f>
        <v>111527</v>
      </c>
      <c r="AE4110" s="16">
        <v>0</v>
      </c>
      <c r="AF4110" s="24" t="s">
        <v>216</v>
      </c>
      <c r="AG4110">
        <v>40</v>
      </c>
      <c r="AH4110" s="16" t="s">
        <v>273</v>
      </c>
      <c r="AI4110" s="16" t="s">
        <v>234</v>
      </c>
      <c r="AJ4110" s="16" t="s">
        <v>214</v>
      </c>
      <c r="AK4110" s="16" t="s">
        <v>235</v>
      </c>
      <c r="AL4110" s="16">
        <v>0</v>
      </c>
    </row>
    <row r="4111" spans="1:38" x14ac:dyDescent="0.3">
      <c r="A4111" s="24" t="s">
        <v>0</v>
      </c>
      <c r="B4111" t="s">
        <v>266</v>
      </c>
      <c r="C4111" t="s">
        <v>277</v>
      </c>
      <c r="D4111">
        <v>-27.296009999999999</v>
      </c>
      <c r="E4111">
        <v>-48.36168</v>
      </c>
      <c r="F4111" s="24" t="s">
        <v>2</v>
      </c>
      <c r="G4111" s="24" t="s">
        <v>3</v>
      </c>
      <c r="H4111" s="25">
        <v>42047</v>
      </c>
      <c r="I4111" s="12" t="s">
        <v>278</v>
      </c>
      <c r="J4111" s="12" t="s">
        <v>245</v>
      </c>
      <c r="K4111" s="12" t="s">
        <v>271</v>
      </c>
      <c r="L4111" s="24" t="s">
        <v>96</v>
      </c>
      <c r="M4111" s="24" t="s">
        <v>272</v>
      </c>
      <c r="N4111" t="s">
        <v>85</v>
      </c>
      <c r="O4111" s="24">
        <v>2</v>
      </c>
      <c r="P4111">
        <v>5</v>
      </c>
      <c r="Q4111">
        <v>5</v>
      </c>
      <c r="R4111">
        <v>23</v>
      </c>
      <c r="S4111" s="24">
        <v>5.8</v>
      </c>
      <c r="T4111" s="24">
        <v>8.1999999999999993</v>
      </c>
      <c r="U4111" t="s">
        <v>192</v>
      </c>
      <c r="V4111" s="14" t="str">
        <f>VLOOKUP($U4111,look_up!$A$2:J4137,2,FALSE)</f>
        <v>Briozoario</v>
      </c>
      <c r="W4111" s="14" t="str">
        <f>VLOOKUP($U4111,look_up!$A$2:K4137,3,FALSE)</f>
        <v>Species</v>
      </c>
      <c r="X4111" s="14" t="str">
        <f>VLOOKUP($U4111,look_up!$A$2:L4137,4,FALSE)</f>
        <v>exotic_species</v>
      </c>
      <c r="Y4111" s="14" t="str">
        <f>VLOOKUP($U4111,look_up!A$2:K4137,5,FALSE)</f>
        <v>Animalia</v>
      </c>
      <c r="Z4111" s="14" t="str">
        <f>VLOOKUP($U4111,look_up!A$2:L4137,6,FALSE)</f>
        <v>Bryozoa</v>
      </c>
      <c r="AA4111" s="14" t="str">
        <f>VLOOKUP($U4111,look_up!A$2:M4137,7,FALSE)</f>
        <v>Gymnolaemata</v>
      </c>
      <c r="AB4111" s="14" t="str">
        <f>VLOOKUP($U4111,look_up!$A$2:P4137,8,FALSE)</f>
        <v>Cheilostomatida</v>
      </c>
      <c r="AC4111" s="14" t="str">
        <f>VLOOKUP($U4111,look_up!$A$2:Q4137,9,FALSE)</f>
        <v>Schizoporellidae</v>
      </c>
      <c r="AD4111" s="14">
        <f>VLOOKUP($U4111,look_up!A$2:P4137,10,FALSE)</f>
        <v>111527</v>
      </c>
      <c r="AE4111" s="16">
        <v>0</v>
      </c>
      <c r="AF4111" s="24" t="s">
        <v>216</v>
      </c>
      <c r="AG4111">
        <v>40</v>
      </c>
      <c r="AH4111" s="16" t="s">
        <v>273</v>
      </c>
      <c r="AI4111" s="16" t="s">
        <v>234</v>
      </c>
      <c r="AJ4111" s="16" t="s">
        <v>214</v>
      </c>
      <c r="AK4111" s="16" t="s">
        <v>235</v>
      </c>
      <c r="AL4111" s="16">
        <v>0</v>
      </c>
    </row>
    <row r="4112" spans="1:38" x14ac:dyDescent="0.3">
      <c r="A4112" s="24" t="s">
        <v>0</v>
      </c>
      <c r="B4112" t="s">
        <v>266</v>
      </c>
      <c r="C4112" t="s">
        <v>277</v>
      </c>
      <c r="D4112">
        <v>-27.296009999999999</v>
      </c>
      <c r="E4112">
        <v>-48.36168</v>
      </c>
      <c r="F4112" s="24" t="s">
        <v>2</v>
      </c>
      <c r="G4112" s="24" t="s">
        <v>3</v>
      </c>
      <c r="H4112" s="25">
        <v>42047</v>
      </c>
      <c r="I4112" s="12" t="s">
        <v>278</v>
      </c>
      <c r="J4112" s="12" t="s">
        <v>245</v>
      </c>
      <c r="K4112" s="12" t="s">
        <v>271</v>
      </c>
      <c r="L4112" s="24" t="s">
        <v>96</v>
      </c>
      <c r="M4112" s="24" t="s">
        <v>272</v>
      </c>
      <c r="N4112" t="s">
        <v>85</v>
      </c>
      <c r="O4112" s="24">
        <v>3</v>
      </c>
      <c r="P4112">
        <v>5</v>
      </c>
      <c r="Q4112">
        <v>5</v>
      </c>
      <c r="R4112">
        <v>23</v>
      </c>
      <c r="S4112" s="24">
        <v>5.8</v>
      </c>
      <c r="T4112" s="24">
        <v>8.1999999999999993</v>
      </c>
      <c r="U4112" t="s">
        <v>192</v>
      </c>
      <c r="V4112" s="14" t="str">
        <f>VLOOKUP($U4112,look_up!$A$2:J4138,2,FALSE)</f>
        <v>Briozoario</v>
      </c>
      <c r="W4112" s="14" t="str">
        <f>VLOOKUP($U4112,look_up!$A$2:K4138,3,FALSE)</f>
        <v>Species</v>
      </c>
      <c r="X4112" s="14" t="str">
        <f>VLOOKUP($U4112,look_up!$A$2:L4138,4,FALSE)</f>
        <v>exotic_species</v>
      </c>
      <c r="Y4112" s="14" t="str">
        <f>VLOOKUP($U4112,look_up!A$2:K4138,5,FALSE)</f>
        <v>Animalia</v>
      </c>
      <c r="Z4112" s="14" t="str">
        <f>VLOOKUP($U4112,look_up!A$2:L4138,6,FALSE)</f>
        <v>Bryozoa</v>
      </c>
      <c r="AA4112" s="14" t="str">
        <f>VLOOKUP($U4112,look_up!A$2:M4138,7,FALSE)</f>
        <v>Gymnolaemata</v>
      </c>
      <c r="AB4112" s="14" t="str">
        <f>VLOOKUP($U4112,look_up!$A$2:P4138,8,FALSE)</f>
        <v>Cheilostomatida</v>
      </c>
      <c r="AC4112" s="14" t="str">
        <f>VLOOKUP($U4112,look_up!$A$2:Q4138,9,FALSE)</f>
        <v>Schizoporellidae</v>
      </c>
      <c r="AD4112" s="14">
        <f>VLOOKUP($U4112,look_up!A$2:P4138,10,FALSE)</f>
        <v>111527</v>
      </c>
      <c r="AE4112" s="16">
        <v>0</v>
      </c>
      <c r="AF4112" s="24" t="s">
        <v>216</v>
      </c>
      <c r="AG4112">
        <v>40</v>
      </c>
      <c r="AH4112" s="16" t="s">
        <v>273</v>
      </c>
      <c r="AI4112" s="16" t="s">
        <v>234</v>
      </c>
      <c r="AJ4112" s="16" t="s">
        <v>214</v>
      </c>
      <c r="AK4112" s="16" t="s">
        <v>235</v>
      </c>
      <c r="AL4112" s="16">
        <v>0</v>
      </c>
    </row>
    <row r="4113" spans="1:38" x14ac:dyDescent="0.3">
      <c r="A4113" s="24" t="s">
        <v>0</v>
      </c>
      <c r="B4113" t="s">
        <v>266</v>
      </c>
      <c r="C4113" t="s">
        <v>277</v>
      </c>
      <c r="D4113">
        <v>-27.296009999999999</v>
      </c>
      <c r="E4113">
        <v>-48.36168</v>
      </c>
      <c r="F4113" s="24" t="s">
        <v>2</v>
      </c>
      <c r="G4113" s="24" t="s">
        <v>3</v>
      </c>
      <c r="H4113" s="25">
        <v>42047</v>
      </c>
      <c r="I4113" s="12" t="s">
        <v>278</v>
      </c>
      <c r="J4113" s="12" t="s">
        <v>245</v>
      </c>
      <c r="K4113" s="12" t="s">
        <v>271</v>
      </c>
      <c r="L4113" s="24" t="s">
        <v>96</v>
      </c>
      <c r="M4113" s="24" t="s">
        <v>272</v>
      </c>
      <c r="N4113" t="s">
        <v>85</v>
      </c>
      <c r="O4113" s="24">
        <v>1</v>
      </c>
      <c r="P4113">
        <v>10</v>
      </c>
      <c r="Q4113">
        <v>10</v>
      </c>
      <c r="R4113">
        <v>18</v>
      </c>
      <c r="S4113" s="24">
        <v>5.8</v>
      </c>
      <c r="T4113" s="24">
        <v>7.9</v>
      </c>
      <c r="U4113" t="s">
        <v>192</v>
      </c>
      <c r="V4113" s="14" t="str">
        <f>VLOOKUP($U4113,look_up!$A$2:J4139,2,FALSE)</f>
        <v>Briozoario</v>
      </c>
      <c r="W4113" s="14" t="str">
        <f>VLOOKUP($U4113,look_up!$A$2:K4139,3,FALSE)</f>
        <v>Species</v>
      </c>
      <c r="X4113" s="14" t="str">
        <f>VLOOKUP($U4113,look_up!$A$2:L4139,4,FALSE)</f>
        <v>exotic_species</v>
      </c>
      <c r="Y4113" s="14" t="str">
        <f>VLOOKUP($U4113,look_up!A$2:K4139,5,FALSE)</f>
        <v>Animalia</v>
      </c>
      <c r="Z4113" s="14" t="str">
        <f>VLOOKUP($U4113,look_up!A$2:L4139,6,FALSE)</f>
        <v>Bryozoa</v>
      </c>
      <c r="AA4113" s="14" t="str">
        <f>VLOOKUP($U4113,look_up!A$2:M4139,7,FALSE)</f>
        <v>Gymnolaemata</v>
      </c>
      <c r="AB4113" s="14" t="str">
        <f>VLOOKUP($U4113,look_up!$A$2:P4139,8,FALSE)</f>
        <v>Cheilostomatida</v>
      </c>
      <c r="AC4113" s="14" t="str">
        <f>VLOOKUP($U4113,look_up!$A$2:Q4139,9,FALSE)</f>
        <v>Schizoporellidae</v>
      </c>
      <c r="AD4113" s="14">
        <f>VLOOKUP($U4113,look_up!A$2:P4139,10,FALSE)</f>
        <v>111527</v>
      </c>
      <c r="AE4113" s="16">
        <v>0</v>
      </c>
      <c r="AF4113" s="24" t="s">
        <v>216</v>
      </c>
      <c r="AG4113">
        <v>40</v>
      </c>
      <c r="AH4113" s="16" t="s">
        <v>273</v>
      </c>
      <c r="AI4113" s="16" t="s">
        <v>234</v>
      </c>
      <c r="AJ4113" s="16" t="s">
        <v>214</v>
      </c>
      <c r="AK4113" s="16" t="s">
        <v>235</v>
      </c>
      <c r="AL4113" s="16">
        <v>0</v>
      </c>
    </row>
    <row r="4114" spans="1:38" x14ac:dyDescent="0.3">
      <c r="A4114" s="24" t="s">
        <v>0</v>
      </c>
      <c r="B4114" t="s">
        <v>266</v>
      </c>
      <c r="C4114" t="s">
        <v>277</v>
      </c>
      <c r="D4114">
        <v>-27.296009999999999</v>
      </c>
      <c r="E4114">
        <v>-48.36168</v>
      </c>
      <c r="F4114" s="24" t="s">
        <v>2</v>
      </c>
      <c r="G4114" s="24" t="s">
        <v>3</v>
      </c>
      <c r="H4114" s="25">
        <v>42047</v>
      </c>
      <c r="I4114" s="12" t="s">
        <v>278</v>
      </c>
      <c r="J4114" s="12" t="s">
        <v>245</v>
      </c>
      <c r="K4114" s="12" t="s">
        <v>271</v>
      </c>
      <c r="L4114" s="24" t="s">
        <v>96</v>
      </c>
      <c r="M4114" s="24" t="s">
        <v>272</v>
      </c>
      <c r="N4114" t="s">
        <v>85</v>
      </c>
      <c r="O4114" s="24">
        <v>2</v>
      </c>
      <c r="P4114">
        <v>10</v>
      </c>
      <c r="Q4114">
        <v>10</v>
      </c>
      <c r="R4114">
        <v>18</v>
      </c>
      <c r="S4114" s="24">
        <v>5.8</v>
      </c>
      <c r="T4114" s="24">
        <v>7.9</v>
      </c>
      <c r="U4114" t="s">
        <v>192</v>
      </c>
      <c r="V4114" s="14" t="str">
        <f>VLOOKUP($U4114,look_up!$A$2:J4140,2,FALSE)</f>
        <v>Briozoario</v>
      </c>
      <c r="W4114" s="14" t="str">
        <f>VLOOKUP($U4114,look_up!$A$2:K4140,3,FALSE)</f>
        <v>Species</v>
      </c>
      <c r="X4114" s="14" t="str">
        <f>VLOOKUP($U4114,look_up!$A$2:L4140,4,FALSE)</f>
        <v>exotic_species</v>
      </c>
      <c r="Y4114" s="14" t="str">
        <f>VLOOKUP($U4114,look_up!A$2:K4140,5,FALSE)</f>
        <v>Animalia</v>
      </c>
      <c r="Z4114" s="14" t="str">
        <f>VLOOKUP($U4114,look_up!A$2:L4140,6,FALSE)</f>
        <v>Bryozoa</v>
      </c>
      <c r="AA4114" s="14" t="str">
        <f>VLOOKUP($U4114,look_up!A$2:M4140,7,FALSE)</f>
        <v>Gymnolaemata</v>
      </c>
      <c r="AB4114" s="14" t="str">
        <f>VLOOKUP($U4114,look_up!$A$2:P4140,8,FALSE)</f>
        <v>Cheilostomatida</v>
      </c>
      <c r="AC4114" s="14" t="str">
        <f>VLOOKUP($U4114,look_up!$A$2:Q4140,9,FALSE)</f>
        <v>Schizoporellidae</v>
      </c>
      <c r="AD4114" s="14">
        <f>VLOOKUP($U4114,look_up!A$2:P4140,10,FALSE)</f>
        <v>111527</v>
      </c>
      <c r="AE4114" s="16">
        <v>0</v>
      </c>
      <c r="AF4114" s="24" t="s">
        <v>216</v>
      </c>
      <c r="AG4114">
        <v>40</v>
      </c>
      <c r="AH4114" s="16" t="s">
        <v>273</v>
      </c>
      <c r="AI4114" s="16" t="s">
        <v>234</v>
      </c>
      <c r="AJ4114" s="16" t="s">
        <v>214</v>
      </c>
      <c r="AK4114" s="16" t="s">
        <v>235</v>
      </c>
      <c r="AL4114" s="16">
        <v>0</v>
      </c>
    </row>
    <row r="4115" spans="1:38" x14ac:dyDescent="0.3">
      <c r="A4115" s="24" t="s">
        <v>0</v>
      </c>
      <c r="B4115" t="s">
        <v>266</v>
      </c>
      <c r="C4115" t="s">
        <v>277</v>
      </c>
      <c r="D4115">
        <v>-27.296009999999999</v>
      </c>
      <c r="E4115">
        <v>-48.36168</v>
      </c>
      <c r="F4115" s="24" t="s">
        <v>2</v>
      </c>
      <c r="G4115" s="24" t="s">
        <v>3</v>
      </c>
      <c r="H4115" s="25">
        <v>42047</v>
      </c>
      <c r="I4115" s="12" t="s">
        <v>278</v>
      </c>
      <c r="J4115" s="12" t="s">
        <v>245</v>
      </c>
      <c r="K4115" s="12" t="s">
        <v>271</v>
      </c>
      <c r="L4115" s="24" t="s">
        <v>96</v>
      </c>
      <c r="M4115" s="24" t="s">
        <v>272</v>
      </c>
      <c r="N4115" t="s">
        <v>85</v>
      </c>
      <c r="O4115" s="24">
        <v>3</v>
      </c>
      <c r="P4115">
        <v>10</v>
      </c>
      <c r="Q4115">
        <v>10</v>
      </c>
      <c r="R4115">
        <v>18</v>
      </c>
      <c r="S4115" s="24">
        <v>5.8</v>
      </c>
      <c r="T4115" s="24">
        <v>7.9</v>
      </c>
      <c r="U4115" t="s">
        <v>192</v>
      </c>
      <c r="V4115" s="14" t="str">
        <f>VLOOKUP($U4115,look_up!$A$2:J4141,2,FALSE)</f>
        <v>Briozoario</v>
      </c>
      <c r="W4115" s="14" t="str">
        <f>VLOOKUP($U4115,look_up!$A$2:K4141,3,FALSE)</f>
        <v>Species</v>
      </c>
      <c r="X4115" s="14" t="str">
        <f>VLOOKUP($U4115,look_up!$A$2:L4141,4,FALSE)</f>
        <v>exotic_species</v>
      </c>
      <c r="Y4115" s="14" t="str">
        <f>VLOOKUP($U4115,look_up!A$2:K4141,5,FALSE)</f>
        <v>Animalia</v>
      </c>
      <c r="Z4115" s="14" t="str">
        <f>VLOOKUP($U4115,look_up!A$2:L4141,6,FALSE)</f>
        <v>Bryozoa</v>
      </c>
      <c r="AA4115" s="14" t="str">
        <f>VLOOKUP($U4115,look_up!A$2:M4141,7,FALSE)</f>
        <v>Gymnolaemata</v>
      </c>
      <c r="AB4115" s="14" t="str">
        <f>VLOOKUP($U4115,look_up!$A$2:P4141,8,FALSE)</f>
        <v>Cheilostomatida</v>
      </c>
      <c r="AC4115" s="14" t="str">
        <f>VLOOKUP($U4115,look_up!$A$2:Q4141,9,FALSE)</f>
        <v>Schizoporellidae</v>
      </c>
      <c r="AD4115" s="14">
        <f>VLOOKUP($U4115,look_up!A$2:P4141,10,FALSE)</f>
        <v>111527</v>
      </c>
      <c r="AE4115" s="16">
        <v>0</v>
      </c>
      <c r="AF4115" s="24" t="s">
        <v>216</v>
      </c>
      <c r="AG4115">
        <v>40</v>
      </c>
      <c r="AH4115" s="16" t="s">
        <v>273</v>
      </c>
      <c r="AI4115" s="16" t="s">
        <v>234</v>
      </c>
      <c r="AJ4115" s="16" t="s">
        <v>214</v>
      </c>
      <c r="AK4115" s="16" t="s">
        <v>235</v>
      </c>
      <c r="AL4115" s="16">
        <v>0</v>
      </c>
    </row>
    <row r="4116" spans="1:38" x14ac:dyDescent="0.3">
      <c r="A4116" s="24" t="s">
        <v>0</v>
      </c>
      <c r="B4116" t="s">
        <v>1</v>
      </c>
      <c r="C4116" t="s">
        <v>279</v>
      </c>
      <c r="D4116">
        <v>-27.271709999999999</v>
      </c>
      <c r="E4116">
        <v>-48.331710000000001</v>
      </c>
      <c r="F4116" s="24" t="s">
        <v>2</v>
      </c>
      <c r="G4116" s="24" t="s">
        <v>3</v>
      </c>
      <c r="H4116" s="25">
        <v>42039</v>
      </c>
      <c r="I4116" s="12" t="s">
        <v>280</v>
      </c>
      <c r="J4116" s="12" t="s">
        <v>245</v>
      </c>
      <c r="K4116" s="12" t="s">
        <v>271</v>
      </c>
      <c r="L4116" s="24" t="s">
        <v>96</v>
      </c>
      <c r="M4116" s="24" t="s">
        <v>313</v>
      </c>
      <c r="N4116" t="s">
        <v>85</v>
      </c>
      <c r="O4116" s="24">
        <v>1</v>
      </c>
      <c r="P4116">
        <v>5</v>
      </c>
      <c r="Q4116">
        <v>5</v>
      </c>
      <c r="R4116">
        <v>27</v>
      </c>
      <c r="S4116" s="24">
        <v>20</v>
      </c>
      <c r="T4116" s="24">
        <v>20</v>
      </c>
      <c r="U4116" t="s">
        <v>192</v>
      </c>
      <c r="V4116" s="14" t="str">
        <f>VLOOKUP($U4116,look_up!$A$2:J4142,2,FALSE)</f>
        <v>Briozoario</v>
      </c>
      <c r="W4116" s="14" t="str">
        <f>VLOOKUP($U4116,look_up!$A$2:K4142,3,FALSE)</f>
        <v>Species</v>
      </c>
      <c r="X4116" s="14" t="str">
        <f>VLOOKUP($U4116,look_up!$A$2:L4142,4,FALSE)</f>
        <v>exotic_species</v>
      </c>
      <c r="Y4116" s="14" t="str">
        <f>VLOOKUP($U4116,look_up!A$2:K4142,5,FALSE)</f>
        <v>Animalia</v>
      </c>
      <c r="Z4116" s="14" t="str">
        <f>VLOOKUP($U4116,look_up!A$2:L4142,6,FALSE)</f>
        <v>Bryozoa</v>
      </c>
      <c r="AA4116" s="14" t="str">
        <f>VLOOKUP($U4116,look_up!A$2:M4142,7,FALSE)</f>
        <v>Gymnolaemata</v>
      </c>
      <c r="AB4116" s="14" t="str">
        <f>VLOOKUP($U4116,look_up!$A$2:P4142,8,FALSE)</f>
        <v>Cheilostomatida</v>
      </c>
      <c r="AC4116" s="14" t="str">
        <f>VLOOKUP($U4116,look_up!$A$2:Q4142,9,FALSE)</f>
        <v>Schizoporellidae</v>
      </c>
      <c r="AD4116" s="14">
        <f>VLOOKUP($U4116,look_up!A$2:P4142,10,FALSE)</f>
        <v>111527</v>
      </c>
      <c r="AE4116" s="16">
        <v>4</v>
      </c>
      <c r="AF4116" s="24" t="s">
        <v>216</v>
      </c>
      <c r="AG4116">
        <v>40</v>
      </c>
      <c r="AH4116" s="16" t="s">
        <v>273</v>
      </c>
      <c r="AI4116" s="16" t="s">
        <v>234</v>
      </c>
      <c r="AJ4116" s="16" t="s">
        <v>214</v>
      </c>
      <c r="AK4116" s="16" t="s">
        <v>235</v>
      </c>
      <c r="AL4116" s="16">
        <v>4</v>
      </c>
    </row>
    <row r="4117" spans="1:38" x14ac:dyDescent="0.3">
      <c r="A4117" s="24" t="s">
        <v>0</v>
      </c>
      <c r="B4117" t="s">
        <v>1</v>
      </c>
      <c r="C4117" t="s">
        <v>279</v>
      </c>
      <c r="D4117">
        <v>-27.271709999999999</v>
      </c>
      <c r="E4117">
        <v>-48.331710000000001</v>
      </c>
      <c r="F4117" s="24" t="s">
        <v>2</v>
      </c>
      <c r="G4117" s="24" t="s">
        <v>3</v>
      </c>
      <c r="H4117" s="25">
        <v>42039</v>
      </c>
      <c r="I4117" s="12" t="s">
        <v>280</v>
      </c>
      <c r="J4117" s="12" t="s">
        <v>245</v>
      </c>
      <c r="K4117" s="12" t="s">
        <v>271</v>
      </c>
      <c r="L4117" s="24" t="s">
        <v>96</v>
      </c>
      <c r="M4117" s="24" t="s">
        <v>313</v>
      </c>
      <c r="N4117" t="s">
        <v>85</v>
      </c>
      <c r="O4117" s="24">
        <v>2</v>
      </c>
      <c r="P4117">
        <v>5</v>
      </c>
      <c r="Q4117">
        <v>5</v>
      </c>
      <c r="R4117">
        <v>27</v>
      </c>
      <c r="S4117" s="24">
        <v>20</v>
      </c>
      <c r="T4117" s="24">
        <v>20</v>
      </c>
      <c r="U4117" t="s">
        <v>192</v>
      </c>
      <c r="V4117" s="14" t="str">
        <f>VLOOKUP($U4117,look_up!$A$2:J4143,2,FALSE)</f>
        <v>Briozoario</v>
      </c>
      <c r="W4117" s="14" t="str">
        <f>VLOOKUP($U4117,look_up!$A$2:K4143,3,FALSE)</f>
        <v>Species</v>
      </c>
      <c r="X4117" s="14" t="str">
        <f>VLOOKUP($U4117,look_up!$A$2:L4143,4,FALSE)</f>
        <v>exotic_species</v>
      </c>
      <c r="Y4117" s="14" t="str">
        <f>VLOOKUP($U4117,look_up!A$2:K4143,5,FALSE)</f>
        <v>Animalia</v>
      </c>
      <c r="Z4117" s="14" t="str">
        <f>VLOOKUP($U4117,look_up!A$2:L4143,6,FALSE)</f>
        <v>Bryozoa</v>
      </c>
      <c r="AA4117" s="14" t="str">
        <f>VLOOKUP($U4117,look_up!A$2:M4143,7,FALSE)</f>
        <v>Gymnolaemata</v>
      </c>
      <c r="AB4117" s="14" t="str">
        <f>VLOOKUP($U4117,look_up!$A$2:P4143,8,FALSE)</f>
        <v>Cheilostomatida</v>
      </c>
      <c r="AC4117" s="14" t="str">
        <f>VLOOKUP($U4117,look_up!$A$2:Q4143,9,FALSE)</f>
        <v>Schizoporellidae</v>
      </c>
      <c r="AD4117" s="14">
        <f>VLOOKUP($U4117,look_up!A$2:P4143,10,FALSE)</f>
        <v>111527</v>
      </c>
      <c r="AE4117" s="16">
        <v>7</v>
      </c>
      <c r="AF4117" s="24" t="s">
        <v>216</v>
      </c>
      <c r="AG4117">
        <v>40</v>
      </c>
      <c r="AH4117" s="16" t="s">
        <v>273</v>
      </c>
      <c r="AI4117" s="16" t="s">
        <v>234</v>
      </c>
      <c r="AJ4117" s="16" t="s">
        <v>214</v>
      </c>
      <c r="AK4117" s="16" t="s">
        <v>235</v>
      </c>
      <c r="AL4117" s="16">
        <v>7</v>
      </c>
    </row>
    <row r="4118" spans="1:38" x14ac:dyDescent="0.3">
      <c r="A4118" s="24" t="s">
        <v>0</v>
      </c>
      <c r="B4118" t="s">
        <v>1</v>
      </c>
      <c r="C4118" t="s">
        <v>279</v>
      </c>
      <c r="D4118">
        <v>-27.271709999999999</v>
      </c>
      <c r="E4118">
        <v>-48.331710000000001</v>
      </c>
      <c r="F4118" s="24" t="s">
        <v>2</v>
      </c>
      <c r="G4118" s="24" t="s">
        <v>3</v>
      </c>
      <c r="H4118" s="25">
        <v>42039</v>
      </c>
      <c r="I4118" s="12" t="s">
        <v>280</v>
      </c>
      <c r="J4118" s="12" t="s">
        <v>245</v>
      </c>
      <c r="K4118" s="12" t="s">
        <v>271</v>
      </c>
      <c r="L4118" s="24" t="s">
        <v>96</v>
      </c>
      <c r="M4118" s="24" t="s">
        <v>313</v>
      </c>
      <c r="N4118" t="s">
        <v>85</v>
      </c>
      <c r="O4118" s="24">
        <v>3</v>
      </c>
      <c r="P4118">
        <v>5</v>
      </c>
      <c r="Q4118">
        <v>5</v>
      </c>
      <c r="R4118">
        <v>27</v>
      </c>
      <c r="S4118" s="24">
        <v>20</v>
      </c>
      <c r="T4118" s="24">
        <v>20</v>
      </c>
      <c r="U4118" t="s">
        <v>192</v>
      </c>
      <c r="V4118" s="14" t="str">
        <f>VLOOKUP($U4118,look_up!$A$2:J4144,2,FALSE)</f>
        <v>Briozoario</v>
      </c>
      <c r="W4118" s="14" t="str">
        <f>VLOOKUP($U4118,look_up!$A$2:K4144,3,FALSE)</f>
        <v>Species</v>
      </c>
      <c r="X4118" s="14" t="str">
        <f>VLOOKUP($U4118,look_up!$A$2:L4144,4,FALSE)</f>
        <v>exotic_species</v>
      </c>
      <c r="Y4118" s="14" t="str">
        <f>VLOOKUP($U4118,look_up!A$2:K4144,5,FALSE)</f>
        <v>Animalia</v>
      </c>
      <c r="Z4118" s="14" t="str">
        <f>VLOOKUP($U4118,look_up!A$2:L4144,6,FALSE)</f>
        <v>Bryozoa</v>
      </c>
      <c r="AA4118" s="14" t="str">
        <f>VLOOKUP($U4118,look_up!A$2:M4144,7,FALSE)</f>
        <v>Gymnolaemata</v>
      </c>
      <c r="AB4118" s="14" t="str">
        <f>VLOOKUP($U4118,look_up!$A$2:P4144,8,FALSE)</f>
        <v>Cheilostomatida</v>
      </c>
      <c r="AC4118" s="14" t="str">
        <f>VLOOKUP($U4118,look_up!$A$2:Q4144,9,FALSE)</f>
        <v>Schizoporellidae</v>
      </c>
      <c r="AD4118" s="14">
        <f>VLOOKUP($U4118,look_up!A$2:P4144,10,FALSE)</f>
        <v>111527</v>
      </c>
      <c r="AE4118" s="16">
        <v>1</v>
      </c>
      <c r="AF4118" s="24" t="s">
        <v>216</v>
      </c>
      <c r="AG4118">
        <v>40</v>
      </c>
      <c r="AH4118" s="16" t="s">
        <v>273</v>
      </c>
      <c r="AI4118" s="16" t="s">
        <v>234</v>
      </c>
      <c r="AJ4118" s="16" t="s">
        <v>214</v>
      </c>
      <c r="AK4118" s="16" t="s">
        <v>235</v>
      </c>
      <c r="AL4118" s="16">
        <v>1</v>
      </c>
    </row>
    <row r="4119" spans="1:38" x14ac:dyDescent="0.3">
      <c r="A4119" s="24" t="s">
        <v>0</v>
      </c>
      <c r="B4119" t="s">
        <v>1</v>
      </c>
      <c r="C4119" t="s">
        <v>279</v>
      </c>
      <c r="D4119">
        <v>-27.271709999999999</v>
      </c>
      <c r="E4119">
        <v>-48.331710000000001</v>
      </c>
      <c r="F4119" s="24" t="s">
        <v>2</v>
      </c>
      <c r="G4119" s="24" t="s">
        <v>3</v>
      </c>
      <c r="H4119" s="25">
        <v>42039</v>
      </c>
      <c r="I4119" s="12" t="s">
        <v>280</v>
      </c>
      <c r="J4119" s="12" t="s">
        <v>245</v>
      </c>
      <c r="K4119" s="12" t="s">
        <v>271</v>
      </c>
      <c r="L4119" s="24" t="s">
        <v>96</v>
      </c>
      <c r="M4119" s="24" t="s">
        <v>313</v>
      </c>
      <c r="N4119" t="s">
        <v>86</v>
      </c>
      <c r="O4119" s="24">
        <v>1</v>
      </c>
      <c r="P4119">
        <v>11</v>
      </c>
      <c r="Q4119">
        <v>11</v>
      </c>
      <c r="R4119" t="s">
        <v>18</v>
      </c>
      <c r="S4119" s="24">
        <v>20</v>
      </c>
      <c r="T4119" s="24">
        <v>15</v>
      </c>
      <c r="U4119" t="s">
        <v>192</v>
      </c>
      <c r="V4119" s="14" t="str">
        <f>VLOOKUP($U4119,look_up!$A$2:J4145,2,FALSE)</f>
        <v>Briozoario</v>
      </c>
      <c r="W4119" s="14" t="str">
        <f>VLOOKUP($U4119,look_up!$A$2:K4145,3,FALSE)</f>
        <v>Species</v>
      </c>
      <c r="X4119" s="14" t="str">
        <f>VLOOKUP($U4119,look_up!$A$2:L4145,4,FALSE)</f>
        <v>exotic_species</v>
      </c>
      <c r="Y4119" s="14" t="str">
        <f>VLOOKUP($U4119,look_up!A$2:K4145,5,FALSE)</f>
        <v>Animalia</v>
      </c>
      <c r="Z4119" s="14" t="str">
        <f>VLOOKUP($U4119,look_up!A$2:L4145,6,FALSE)</f>
        <v>Bryozoa</v>
      </c>
      <c r="AA4119" s="14" t="str">
        <f>VLOOKUP($U4119,look_up!A$2:M4145,7,FALSE)</f>
        <v>Gymnolaemata</v>
      </c>
      <c r="AB4119" s="14" t="str">
        <f>VLOOKUP($U4119,look_up!$A$2:P4145,8,FALSE)</f>
        <v>Cheilostomatida</v>
      </c>
      <c r="AC4119" s="14" t="str">
        <f>VLOOKUP($U4119,look_up!$A$2:Q4145,9,FALSE)</f>
        <v>Schizoporellidae</v>
      </c>
      <c r="AD4119" s="14">
        <f>VLOOKUP($U4119,look_up!A$2:P4145,10,FALSE)</f>
        <v>111527</v>
      </c>
      <c r="AE4119" s="16">
        <v>0</v>
      </c>
      <c r="AF4119" s="24" t="s">
        <v>216</v>
      </c>
      <c r="AG4119">
        <v>40</v>
      </c>
      <c r="AH4119" s="16" t="s">
        <v>273</v>
      </c>
      <c r="AI4119" s="16" t="s">
        <v>234</v>
      </c>
      <c r="AJ4119" s="16" t="s">
        <v>214</v>
      </c>
      <c r="AK4119" s="16" t="s">
        <v>235</v>
      </c>
      <c r="AL4119" s="16">
        <v>0</v>
      </c>
    </row>
    <row r="4120" spans="1:38" x14ac:dyDescent="0.3">
      <c r="A4120" s="24" t="s">
        <v>0</v>
      </c>
      <c r="B4120" t="s">
        <v>1</v>
      </c>
      <c r="C4120" t="s">
        <v>279</v>
      </c>
      <c r="D4120">
        <v>-27.271709999999999</v>
      </c>
      <c r="E4120">
        <v>-48.331710000000001</v>
      </c>
      <c r="F4120" s="24" t="s">
        <v>2</v>
      </c>
      <c r="G4120" s="24" t="s">
        <v>3</v>
      </c>
      <c r="H4120" s="25">
        <v>42039</v>
      </c>
      <c r="I4120" s="12" t="s">
        <v>280</v>
      </c>
      <c r="J4120" s="12" t="s">
        <v>245</v>
      </c>
      <c r="K4120" s="12" t="s">
        <v>271</v>
      </c>
      <c r="L4120" s="24" t="s">
        <v>96</v>
      </c>
      <c r="M4120" s="24" t="s">
        <v>313</v>
      </c>
      <c r="N4120" t="s">
        <v>86</v>
      </c>
      <c r="O4120" s="24">
        <v>2</v>
      </c>
      <c r="P4120">
        <v>11</v>
      </c>
      <c r="Q4120">
        <v>11</v>
      </c>
      <c r="R4120" t="s">
        <v>18</v>
      </c>
      <c r="S4120" s="24">
        <v>20</v>
      </c>
      <c r="T4120" s="24">
        <v>15</v>
      </c>
      <c r="U4120" t="s">
        <v>192</v>
      </c>
      <c r="V4120" s="14" t="str">
        <f>VLOOKUP($U4120,look_up!$A$2:J4146,2,FALSE)</f>
        <v>Briozoario</v>
      </c>
      <c r="W4120" s="14" t="str">
        <f>VLOOKUP($U4120,look_up!$A$2:K4146,3,FALSE)</f>
        <v>Species</v>
      </c>
      <c r="X4120" s="14" t="str">
        <f>VLOOKUP($U4120,look_up!$A$2:L4146,4,FALSE)</f>
        <v>exotic_species</v>
      </c>
      <c r="Y4120" s="14" t="str">
        <f>VLOOKUP($U4120,look_up!A$2:K4146,5,FALSE)</f>
        <v>Animalia</v>
      </c>
      <c r="Z4120" s="14" t="str">
        <f>VLOOKUP($U4120,look_up!A$2:L4146,6,FALSE)</f>
        <v>Bryozoa</v>
      </c>
      <c r="AA4120" s="14" t="str">
        <f>VLOOKUP($U4120,look_up!A$2:M4146,7,FALSE)</f>
        <v>Gymnolaemata</v>
      </c>
      <c r="AB4120" s="14" t="str">
        <f>VLOOKUP($U4120,look_up!$A$2:P4146,8,FALSE)</f>
        <v>Cheilostomatida</v>
      </c>
      <c r="AC4120" s="14" t="str">
        <f>VLOOKUP($U4120,look_up!$A$2:Q4146,9,FALSE)</f>
        <v>Schizoporellidae</v>
      </c>
      <c r="AD4120" s="14">
        <f>VLOOKUP($U4120,look_up!A$2:P4146,10,FALSE)</f>
        <v>111527</v>
      </c>
      <c r="AE4120" s="16">
        <v>0</v>
      </c>
      <c r="AF4120" s="24" t="s">
        <v>216</v>
      </c>
      <c r="AG4120">
        <v>40</v>
      </c>
      <c r="AH4120" s="16" t="s">
        <v>273</v>
      </c>
      <c r="AI4120" s="16" t="s">
        <v>234</v>
      </c>
      <c r="AJ4120" s="16" t="s">
        <v>214</v>
      </c>
      <c r="AK4120" s="16" t="s">
        <v>235</v>
      </c>
      <c r="AL4120" s="16">
        <v>0</v>
      </c>
    </row>
    <row r="4121" spans="1:38" x14ac:dyDescent="0.3">
      <c r="A4121" s="24" t="s">
        <v>0</v>
      </c>
      <c r="B4121" t="s">
        <v>1</v>
      </c>
      <c r="C4121" t="s">
        <v>279</v>
      </c>
      <c r="D4121">
        <v>-27.271709999999999</v>
      </c>
      <c r="E4121">
        <v>-48.331710000000001</v>
      </c>
      <c r="F4121" s="24" t="s">
        <v>2</v>
      </c>
      <c r="G4121" s="24" t="s">
        <v>3</v>
      </c>
      <c r="H4121" s="25">
        <v>42039</v>
      </c>
      <c r="I4121" s="12" t="s">
        <v>280</v>
      </c>
      <c r="J4121" s="12" t="s">
        <v>245</v>
      </c>
      <c r="K4121" s="12" t="s">
        <v>271</v>
      </c>
      <c r="L4121" s="24" t="s">
        <v>96</v>
      </c>
      <c r="M4121" s="24" t="s">
        <v>313</v>
      </c>
      <c r="N4121" t="s">
        <v>86</v>
      </c>
      <c r="O4121" s="24">
        <v>3</v>
      </c>
      <c r="P4121">
        <v>11</v>
      </c>
      <c r="Q4121">
        <v>11</v>
      </c>
      <c r="R4121" t="s">
        <v>18</v>
      </c>
      <c r="S4121" s="24">
        <v>20</v>
      </c>
      <c r="T4121" s="24">
        <v>15</v>
      </c>
      <c r="U4121" t="s">
        <v>192</v>
      </c>
      <c r="V4121" s="14" t="str">
        <f>VLOOKUP($U4121,look_up!$A$2:J4147,2,FALSE)</f>
        <v>Briozoario</v>
      </c>
      <c r="W4121" s="14" t="str">
        <f>VLOOKUP($U4121,look_up!$A$2:K4147,3,FALSE)</f>
        <v>Species</v>
      </c>
      <c r="X4121" s="14" t="str">
        <f>VLOOKUP($U4121,look_up!$A$2:L4147,4,FALSE)</f>
        <v>exotic_species</v>
      </c>
      <c r="Y4121" s="14" t="str">
        <f>VLOOKUP($U4121,look_up!A$2:K4147,5,FALSE)</f>
        <v>Animalia</v>
      </c>
      <c r="Z4121" s="14" t="str">
        <f>VLOOKUP($U4121,look_up!A$2:L4147,6,FALSE)</f>
        <v>Bryozoa</v>
      </c>
      <c r="AA4121" s="14" t="str">
        <f>VLOOKUP($U4121,look_up!A$2:M4147,7,FALSE)</f>
        <v>Gymnolaemata</v>
      </c>
      <c r="AB4121" s="14" t="str">
        <f>VLOOKUP($U4121,look_up!$A$2:P4147,8,FALSE)</f>
        <v>Cheilostomatida</v>
      </c>
      <c r="AC4121" s="14" t="str">
        <f>VLOOKUP($U4121,look_up!$A$2:Q4147,9,FALSE)</f>
        <v>Schizoporellidae</v>
      </c>
      <c r="AD4121" s="14">
        <f>VLOOKUP($U4121,look_up!A$2:P4147,10,FALSE)</f>
        <v>111527</v>
      </c>
      <c r="AE4121" s="16">
        <v>0</v>
      </c>
      <c r="AF4121" s="24" t="s">
        <v>216</v>
      </c>
      <c r="AG4121">
        <v>40</v>
      </c>
      <c r="AH4121" s="16" t="s">
        <v>273</v>
      </c>
      <c r="AI4121" s="16" t="s">
        <v>234</v>
      </c>
      <c r="AJ4121" s="16" t="s">
        <v>214</v>
      </c>
      <c r="AK4121" s="16" t="s">
        <v>235</v>
      </c>
      <c r="AL4121" s="16">
        <v>0</v>
      </c>
    </row>
    <row r="4122" spans="1:38" x14ac:dyDescent="0.3">
      <c r="A4122" s="24" t="s">
        <v>0</v>
      </c>
      <c r="B4122" t="s">
        <v>308</v>
      </c>
      <c r="C4122" t="s">
        <v>281</v>
      </c>
      <c r="D4122">
        <v>-27.274239999999999</v>
      </c>
      <c r="E4122">
        <v>-48.3339</v>
      </c>
      <c r="F4122" s="24" t="s">
        <v>2</v>
      </c>
      <c r="G4122" s="24" t="s">
        <v>3</v>
      </c>
      <c r="H4122" s="25">
        <v>42031</v>
      </c>
      <c r="I4122" s="12" t="s">
        <v>282</v>
      </c>
      <c r="J4122" s="12" t="s">
        <v>270</v>
      </c>
      <c r="K4122" s="12" t="s">
        <v>271</v>
      </c>
      <c r="L4122" s="24" t="s">
        <v>96</v>
      </c>
      <c r="M4122" s="24" t="s">
        <v>313</v>
      </c>
      <c r="N4122" t="s">
        <v>85</v>
      </c>
      <c r="O4122" s="24">
        <v>1</v>
      </c>
      <c r="P4122">
        <v>5</v>
      </c>
      <c r="Q4122">
        <v>5</v>
      </c>
      <c r="R4122">
        <v>27</v>
      </c>
      <c r="S4122" s="24">
        <v>4.7</v>
      </c>
      <c r="T4122" s="24">
        <v>3.4</v>
      </c>
      <c r="U4122" t="s">
        <v>192</v>
      </c>
      <c r="V4122" s="14" t="str">
        <f>VLOOKUP($U4122,look_up!$A$2:J4148,2,FALSE)</f>
        <v>Briozoario</v>
      </c>
      <c r="W4122" s="14" t="str">
        <f>VLOOKUP($U4122,look_up!$A$2:K4148,3,FALSE)</f>
        <v>Species</v>
      </c>
      <c r="X4122" s="14" t="str">
        <f>VLOOKUP($U4122,look_up!$A$2:L4148,4,FALSE)</f>
        <v>exotic_species</v>
      </c>
      <c r="Y4122" s="14" t="str">
        <f>VLOOKUP($U4122,look_up!A$2:K4148,5,FALSE)</f>
        <v>Animalia</v>
      </c>
      <c r="Z4122" s="14" t="str">
        <f>VLOOKUP($U4122,look_up!A$2:L4148,6,FALSE)</f>
        <v>Bryozoa</v>
      </c>
      <c r="AA4122" s="14" t="str">
        <f>VLOOKUP($U4122,look_up!A$2:M4148,7,FALSE)</f>
        <v>Gymnolaemata</v>
      </c>
      <c r="AB4122" s="14" t="str">
        <f>VLOOKUP($U4122,look_up!$A$2:P4148,8,FALSE)</f>
        <v>Cheilostomatida</v>
      </c>
      <c r="AC4122" s="14" t="str">
        <f>VLOOKUP($U4122,look_up!$A$2:Q4148,9,FALSE)</f>
        <v>Schizoporellidae</v>
      </c>
      <c r="AD4122" s="14">
        <f>VLOOKUP($U4122,look_up!A$2:P4148,10,FALSE)</f>
        <v>111527</v>
      </c>
      <c r="AE4122" s="16">
        <v>1</v>
      </c>
      <c r="AF4122" s="24" t="s">
        <v>216</v>
      </c>
      <c r="AG4122">
        <v>40</v>
      </c>
      <c r="AH4122" s="16" t="s">
        <v>273</v>
      </c>
      <c r="AI4122" s="16" t="s">
        <v>234</v>
      </c>
      <c r="AJ4122" s="16" t="s">
        <v>214</v>
      </c>
      <c r="AK4122" s="16" t="s">
        <v>235</v>
      </c>
      <c r="AL4122" s="16">
        <v>1</v>
      </c>
    </row>
    <row r="4123" spans="1:38" x14ac:dyDescent="0.3">
      <c r="A4123" s="24" t="s">
        <v>0</v>
      </c>
      <c r="B4123" t="s">
        <v>308</v>
      </c>
      <c r="C4123" t="s">
        <v>281</v>
      </c>
      <c r="D4123">
        <v>-27.274239999999999</v>
      </c>
      <c r="E4123">
        <v>-48.3339</v>
      </c>
      <c r="F4123" s="24" t="s">
        <v>2</v>
      </c>
      <c r="G4123" s="24" t="s">
        <v>3</v>
      </c>
      <c r="H4123" s="25">
        <v>42031</v>
      </c>
      <c r="I4123" s="12" t="s">
        <v>282</v>
      </c>
      <c r="J4123" s="12" t="s">
        <v>270</v>
      </c>
      <c r="K4123" s="12" t="s">
        <v>271</v>
      </c>
      <c r="L4123" s="24" t="s">
        <v>96</v>
      </c>
      <c r="M4123" s="24" t="s">
        <v>313</v>
      </c>
      <c r="N4123" t="s">
        <v>85</v>
      </c>
      <c r="O4123" s="24">
        <v>2</v>
      </c>
      <c r="P4123">
        <v>5</v>
      </c>
      <c r="Q4123">
        <v>5</v>
      </c>
      <c r="R4123">
        <v>27</v>
      </c>
      <c r="S4123" s="24">
        <v>4.7</v>
      </c>
      <c r="T4123" s="24">
        <v>3.4</v>
      </c>
      <c r="U4123" t="s">
        <v>192</v>
      </c>
      <c r="V4123" s="14" t="str">
        <f>VLOOKUP($U4123,look_up!$A$2:J4149,2,FALSE)</f>
        <v>Briozoario</v>
      </c>
      <c r="W4123" s="14" t="str">
        <f>VLOOKUP($U4123,look_up!$A$2:K4149,3,FALSE)</f>
        <v>Species</v>
      </c>
      <c r="X4123" s="14" t="str">
        <f>VLOOKUP($U4123,look_up!$A$2:L4149,4,FALSE)</f>
        <v>exotic_species</v>
      </c>
      <c r="Y4123" s="14" t="str">
        <f>VLOOKUP($U4123,look_up!A$2:K4149,5,FALSE)</f>
        <v>Animalia</v>
      </c>
      <c r="Z4123" s="14" t="str">
        <f>VLOOKUP($U4123,look_up!A$2:L4149,6,FALSE)</f>
        <v>Bryozoa</v>
      </c>
      <c r="AA4123" s="14" t="str">
        <f>VLOOKUP($U4123,look_up!A$2:M4149,7,FALSE)</f>
        <v>Gymnolaemata</v>
      </c>
      <c r="AB4123" s="14" t="str">
        <f>VLOOKUP($U4123,look_up!$A$2:P4149,8,FALSE)</f>
        <v>Cheilostomatida</v>
      </c>
      <c r="AC4123" s="14" t="str">
        <f>VLOOKUP($U4123,look_up!$A$2:Q4149,9,FALSE)</f>
        <v>Schizoporellidae</v>
      </c>
      <c r="AD4123" s="14">
        <f>VLOOKUP($U4123,look_up!A$2:P4149,10,FALSE)</f>
        <v>111527</v>
      </c>
      <c r="AE4123" s="16">
        <v>0</v>
      </c>
      <c r="AF4123" s="24" t="s">
        <v>216</v>
      </c>
      <c r="AG4123">
        <v>40</v>
      </c>
      <c r="AH4123" s="16" t="s">
        <v>273</v>
      </c>
      <c r="AI4123" s="16" t="s">
        <v>234</v>
      </c>
      <c r="AJ4123" s="16" t="s">
        <v>214</v>
      </c>
      <c r="AK4123" s="16" t="s">
        <v>235</v>
      </c>
      <c r="AL4123" s="16">
        <v>0</v>
      </c>
    </row>
    <row r="4124" spans="1:38" x14ac:dyDescent="0.3">
      <c r="A4124" s="24" t="s">
        <v>0</v>
      </c>
      <c r="B4124" t="s">
        <v>308</v>
      </c>
      <c r="C4124" t="s">
        <v>281</v>
      </c>
      <c r="D4124">
        <v>-27.274239999999999</v>
      </c>
      <c r="E4124">
        <v>-48.3339</v>
      </c>
      <c r="F4124" s="24" t="s">
        <v>2</v>
      </c>
      <c r="G4124" s="24" t="s">
        <v>3</v>
      </c>
      <c r="H4124" s="25">
        <v>42031</v>
      </c>
      <c r="I4124" s="12" t="s">
        <v>282</v>
      </c>
      <c r="J4124" s="12" t="s">
        <v>270</v>
      </c>
      <c r="K4124" s="12" t="s">
        <v>271</v>
      </c>
      <c r="L4124" s="24" t="s">
        <v>96</v>
      </c>
      <c r="M4124" s="24" t="s">
        <v>313</v>
      </c>
      <c r="N4124" t="s">
        <v>85</v>
      </c>
      <c r="O4124" s="24">
        <v>3</v>
      </c>
      <c r="P4124">
        <v>5</v>
      </c>
      <c r="Q4124">
        <v>5</v>
      </c>
      <c r="R4124">
        <v>27</v>
      </c>
      <c r="S4124" s="24">
        <v>4.7</v>
      </c>
      <c r="T4124" s="24">
        <v>3.4</v>
      </c>
      <c r="U4124" t="s">
        <v>192</v>
      </c>
      <c r="V4124" s="14" t="str">
        <f>VLOOKUP($U4124,look_up!$A$2:J4150,2,FALSE)</f>
        <v>Briozoario</v>
      </c>
      <c r="W4124" s="14" t="str">
        <f>VLOOKUP($U4124,look_up!$A$2:K4150,3,FALSE)</f>
        <v>Species</v>
      </c>
      <c r="X4124" s="14" t="str">
        <f>VLOOKUP($U4124,look_up!$A$2:L4150,4,FALSE)</f>
        <v>exotic_species</v>
      </c>
      <c r="Y4124" s="14" t="str">
        <f>VLOOKUP($U4124,look_up!A$2:K4150,5,FALSE)</f>
        <v>Animalia</v>
      </c>
      <c r="Z4124" s="14" t="str">
        <f>VLOOKUP($U4124,look_up!A$2:L4150,6,FALSE)</f>
        <v>Bryozoa</v>
      </c>
      <c r="AA4124" s="14" t="str">
        <f>VLOOKUP($U4124,look_up!A$2:M4150,7,FALSE)</f>
        <v>Gymnolaemata</v>
      </c>
      <c r="AB4124" s="14" t="str">
        <f>VLOOKUP($U4124,look_up!$A$2:P4150,8,FALSE)</f>
        <v>Cheilostomatida</v>
      </c>
      <c r="AC4124" s="14" t="str">
        <f>VLOOKUP($U4124,look_up!$A$2:Q4150,9,FALSE)</f>
        <v>Schizoporellidae</v>
      </c>
      <c r="AD4124" s="14">
        <f>VLOOKUP($U4124,look_up!A$2:P4150,10,FALSE)</f>
        <v>111527</v>
      </c>
      <c r="AE4124" s="16">
        <v>0</v>
      </c>
      <c r="AF4124" s="24" t="s">
        <v>216</v>
      </c>
      <c r="AG4124">
        <v>40</v>
      </c>
      <c r="AH4124" s="16" t="s">
        <v>273</v>
      </c>
      <c r="AI4124" s="16" t="s">
        <v>234</v>
      </c>
      <c r="AJ4124" s="16" t="s">
        <v>214</v>
      </c>
      <c r="AK4124" s="16" t="s">
        <v>235</v>
      </c>
      <c r="AL4124" s="16">
        <v>0</v>
      </c>
    </row>
    <row r="4125" spans="1:38" x14ac:dyDescent="0.3">
      <c r="A4125" s="24" t="s">
        <v>0</v>
      </c>
      <c r="B4125" t="s">
        <v>308</v>
      </c>
      <c r="C4125" t="s">
        <v>281</v>
      </c>
      <c r="D4125">
        <v>-27.274239999999999</v>
      </c>
      <c r="E4125">
        <v>-48.3339</v>
      </c>
      <c r="F4125" s="24" t="s">
        <v>2</v>
      </c>
      <c r="G4125" s="24" t="s">
        <v>3</v>
      </c>
      <c r="H4125" s="25">
        <v>42031</v>
      </c>
      <c r="I4125" s="12" t="s">
        <v>282</v>
      </c>
      <c r="J4125" s="12" t="s">
        <v>270</v>
      </c>
      <c r="K4125" s="12" t="s">
        <v>271</v>
      </c>
      <c r="L4125" s="24" t="s">
        <v>96</v>
      </c>
      <c r="M4125" s="24" t="s">
        <v>313</v>
      </c>
      <c r="N4125" t="s">
        <v>85</v>
      </c>
      <c r="O4125" s="24">
        <v>1</v>
      </c>
      <c r="P4125">
        <v>10</v>
      </c>
      <c r="Q4125">
        <v>10</v>
      </c>
      <c r="R4125">
        <v>26</v>
      </c>
      <c r="S4125" s="24">
        <v>4.7</v>
      </c>
      <c r="T4125" s="24">
        <v>5</v>
      </c>
      <c r="U4125" t="s">
        <v>192</v>
      </c>
      <c r="V4125" s="14" t="str">
        <f>VLOOKUP($U4125,look_up!$A$2:J4151,2,FALSE)</f>
        <v>Briozoario</v>
      </c>
      <c r="W4125" s="14" t="str">
        <f>VLOOKUP($U4125,look_up!$A$2:K4151,3,FALSE)</f>
        <v>Species</v>
      </c>
      <c r="X4125" s="14" t="str">
        <f>VLOOKUP($U4125,look_up!$A$2:L4151,4,FALSE)</f>
        <v>exotic_species</v>
      </c>
      <c r="Y4125" s="14" t="str">
        <f>VLOOKUP($U4125,look_up!A$2:K4151,5,FALSE)</f>
        <v>Animalia</v>
      </c>
      <c r="Z4125" s="14" t="str">
        <f>VLOOKUP($U4125,look_up!A$2:L4151,6,FALSE)</f>
        <v>Bryozoa</v>
      </c>
      <c r="AA4125" s="14" t="str">
        <f>VLOOKUP($U4125,look_up!A$2:M4151,7,FALSE)</f>
        <v>Gymnolaemata</v>
      </c>
      <c r="AB4125" s="14" t="str">
        <f>VLOOKUP($U4125,look_up!$A$2:P4151,8,FALSE)</f>
        <v>Cheilostomatida</v>
      </c>
      <c r="AC4125" s="14" t="str">
        <f>VLOOKUP($U4125,look_up!$A$2:Q4151,9,FALSE)</f>
        <v>Schizoporellidae</v>
      </c>
      <c r="AD4125" s="14">
        <f>VLOOKUP($U4125,look_up!A$2:P4151,10,FALSE)</f>
        <v>111527</v>
      </c>
      <c r="AE4125" s="16">
        <v>1</v>
      </c>
      <c r="AF4125" s="24" t="s">
        <v>216</v>
      </c>
      <c r="AG4125">
        <v>40</v>
      </c>
      <c r="AH4125" s="16" t="s">
        <v>273</v>
      </c>
      <c r="AI4125" s="16" t="s">
        <v>234</v>
      </c>
      <c r="AJ4125" s="16" t="s">
        <v>214</v>
      </c>
      <c r="AK4125" s="16" t="s">
        <v>235</v>
      </c>
      <c r="AL4125" s="16">
        <v>1</v>
      </c>
    </row>
    <row r="4126" spans="1:38" x14ac:dyDescent="0.3">
      <c r="A4126" s="24" t="s">
        <v>0</v>
      </c>
      <c r="B4126" t="s">
        <v>308</v>
      </c>
      <c r="C4126" t="s">
        <v>281</v>
      </c>
      <c r="D4126">
        <v>-27.274239999999999</v>
      </c>
      <c r="E4126">
        <v>-48.3339</v>
      </c>
      <c r="F4126" s="24" t="s">
        <v>2</v>
      </c>
      <c r="G4126" s="24" t="s">
        <v>3</v>
      </c>
      <c r="H4126" s="25">
        <v>42031</v>
      </c>
      <c r="I4126" s="12" t="s">
        <v>282</v>
      </c>
      <c r="J4126" s="12" t="s">
        <v>270</v>
      </c>
      <c r="K4126" s="12" t="s">
        <v>271</v>
      </c>
      <c r="L4126" s="24" t="s">
        <v>96</v>
      </c>
      <c r="M4126" s="24" t="s">
        <v>313</v>
      </c>
      <c r="N4126" t="s">
        <v>85</v>
      </c>
      <c r="O4126" s="24">
        <v>2</v>
      </c>
      <c r="P4126">
        <v>10</v>
      </c>
      <c r="Q4126">
        <v>10</v>
      </c>
      <c r="R4126">
        <v>26</v>
      </c>
      <c r="S4126" s="24">
        <v>4.7</v>
      </c>
      <c r="T4126" s="24">
        <v>5</v>
      </c>
      <c r="U4126" t="s">
        <v>192</v>
      </c>
      <c r="V4126" s="14" t="str">
        <f>VLOOKUP($U4126,look_up!$A$2:J4152,2,FALSE)</f>
        <v>Briozoario</v>
      </c>
      <c r="W4126" s="14" t="str">
        <f>VLOOKUP($U4126,look_up!$A$2:K4152,3,FALSE)</f>
        <v>Species</v>
      </c>
      <c r="X4126" s="14" t="str">
        <f>VLOOKUP($U4126,look_up!$A$2:L4152,4,FALSE)</f>
        <v>exotic_species</v>
      </c>
      <c r="Y4126" s="14" t="str">
        <f>VLOOKUP($U4126,look_up!A$2:K4152,5,FALSE)</f>
        <v>Animalia</v>
      </c>
      <c r="Z4126" s="14" t="str">
        <f>VLOOKUP($U4126,look_up!A$2:L4152,6,FALSE)</f>
        <v>Bryozoa</v>
      </c>
      <c r="AA4126" s="14" t="str">
        <f>VLOOKUP($U4126,look_up!A$2:M4152,7,FALSE)</f>
        <v>Gymnolaemata</v>
      </c>
      <c r="AB4126" s="14" t="str">
        <f>VLOOKUP($U4126,look_up!$A$2:P4152,8,FALSE)</f>
        <v>Cheilostomatida</v>
      </c>
      <c r="AC4126" s="14" t="str">
        <f>VLOOKUP($U4126,look_up!$A$2:Q4152,9,FALSE)</f>
        <v>Schizoporellidae</v>
      </c>
      <c r="AD4126" s="14">
        <f>VLOOKUP($U4126,look_up!A$2:P4152,10,FALSE)</f>
        <v>111527</v>
      </c>
      <c r="AE4126" s="16">
        <v>0</v>
      </c>
      <c r="AF4126" s="24" t="s">
        <v>216</v>
      </c>
      <c r="AG4126">
        <v>40</v>
      </c>
      <c r="AH4126" s="16" t="s">
        <v>273</v>
      </c>
      <c r="AI4126" s="16" t="s">
        <v>234</v>
      </c>
      <c r="AJ4126" s="16" t="s">
        <v>214</v>
      </c>
      <c r="AK4126" s="16" t="s">
        <v>235</v>
      </c>
      <c r="AL4126" s="16">
        <v>0</v>
      </c>
    </row>
    <row r="4127" spans="1:38" x14ac:dyDescent="0.3">
      <c r="A4127" s="24" t="s">
        <v>0</v>
      </c>
      <c r="B4127" t="s">
        <v>308</v>
      </c>
      <c r="C4127" t="s">
        <v>281</v>
      </c>
      <c r="D4127">
        <v>-27.274239999999999</v>
      </c>
      <c r="E4127">
        <v>-48.3339</v>
      </c>
      <c r="F4127" s="24" t="s">
        <v>2</v>
      </c>
      <c r="G4127" s="24" t="s">
        <v>3</v>
      </c>
      <c r="H4127" s="25">
        <v>42031</v>
      </c>
      <c r="I4127" s="12" t="s">
        <v>282</v>
      </c>
      <c r="J4127" s="12" t="s">
        <v>270</v>
      </c>
      <c r="K4127" s="12" t="s">
        <v>271</v>
      </c>
      <c r="L4127" s="24" t="s">
        <v>96</v>
      </c>
      <c r="M4127" s="24" t="s">
        <v>313</v>
      </c>
      <c r="N4127" t="s">
        <v>85</v>
      </c>
      <c r="O4127" s="24">
        <v>3</v>
      </c>
      <c r="P4127">
        <v>10</v>
      </c>
      <c r="Q4127">
        <v>10</v>
      </c>
      <c r="R4127">
        <v>26</v>
      </c>
      <c r="S4127" s="24">
        <v>4.7</v>
      </c>
      <c r="T4127" s="24">
        <v>5</v>
      </c>
      <c r="U4127" t="s">
        <v>192</v>
      </c>
      <c r="V4127" s="14" t="str">
        <f>VLOOKUP($U4127,look_up!$A$2:J4153,2,FALSE)</f>
        <v>Briozoario</v>
      </c>
      <c r="W4127" s="14" t="str">
        <f>VLOOKUP($U4127,look_up!$A$2:K4153,3,FALSE)</f>
        <v>Species</v>
      </c>
      <c r="X4127" s="14" t="str">
        <f>VLOOKUP($U4127,look_up!$A$2:L4153,4,FALSE)</f>
        <v>exotic_species</v>
      </c>
      <c r="Y4127" s="14" t="str">
        <f>VLOOKUP($U4127,look_up!A$2:K4153,5,FALSE)</f>
        <v>Animalia</v>
      </c>
      <c r="Z4127" s="14" t="str">
        <f>VLOOKUP($U4127,look_up!A$2:L4153,6,FALSE)</f>
        <v>Bryozoa</v>
      </c>
      <c r="AA4127" s="14" t="str">
        <f>VLOOKUP($U4127,look_up!A$2:M4153,7,FALSE)</f>
        <v>Gymnolaemata</v>
      </c>
      <c r="AB4127" s="14" t="str">
        <f>VLOOKUP($U4127,look_up!$A$2:P4153,8,FALSE)</f>
        <v>Cheilostomatida</v>
      </c>
      <c r="AC4127" s="14" t="str">
        <f>VLOOKUP($U4127,look_up!$A$2:Q4153,9,FALSE)</f>
        <v>Schizoporellidae</v>
      </c>
      <c r="AD4127" s="14">
        <f>VLOOKUP($U4127,look_up!A$2:P4153,10,FALSE)</f>
        <v>111527</v>
      </c>
      <c r="AE4127" s="16">
        <v>1</v>
      </c>
      <c r="AF4127" s="24" t="s">
        <v>216</v>
      </c>
      <c r="AG4127">
        <v>40</v>
      </c>
      <c r="AH4127" s="16" t="s">
        <v>273</v>
      </c>
      <c r="AI4127" s="16" t="s">
        <v>234</v>
      </c>
      <c r="AJ4127" s="16" t="s">
        <v>214</v>
      </c>
      <c r="AK4127" s="16" t="s">
        <v>235</v>
      </c>
      <c r="AL4127" s="16">
        <v>1</v>
      </c>
    </row>
    <row r="4128" spans="1:38" x14ac:dyDescent="0.3">
      <c r="A4128" s="24" t="s">
        <v>0</v>
      </c>
      <c r="B4128" t="s">
        <v>267</v>
      </c>
      <c r="C4128" t="s">
        <v>283</v>
      </c>
      <c r="D4128">
        <v>-27.27486</v>
      </c>
      <c r="E4128">
        <v>-48.36674</v>
      </c>
      <c r="F4128" s="24" t="s">
        <v>2</v>
      </c>
      <c r="G4128" s="24" t="s">
        <v>3</v>
      </c>
      <c r="H4128" s="25">
        <v>42024</v>
      </c>
      <c r="I4128" s="12" t="s">
        <v>248</v>
      </c>
      <c r="J4128" s="12" t="s">
        <v>270</v>
      </c>
      <c r="K4128" s="12" t="s">
        <v>271</v>
      </c>
      <c r="L4128" s="24" t="s">
        <v>96</v>
      </c>
      <c r="M4128" s="24" t="s">
        <v>313</v>
      </c>
      <c r="N4128" t="s">
        <v>85</v>
      </c>
      <c r="O4128" s="24">
        <v>1</v>
      </c>
      <c r="P4128">
        <v>5</v>
      </c>
      <c r="Q4128">
        <v>5</v>
      </c>
      <c r="R4128">
        <v>27</v>
      </c>
      <c r="S4128" s="24">
        <v>10.7</v>
      </c>
      <c r="T4128" s="24">
        <v>4</v>
      </c>
      <c r="U4128" t="s">
        <v>192</v>
      </c>
      <c r="V4128" s="14" t="str">
        <f>VLOOKUP($U4128,look_up!$A$2:J4154,2,FALSE)</f>
        <v>Briozoario</v>
      </c>
      <c r="W4128" s="14" t="str">
        <f>VLOOKUP($U4128,look_up!$A$2:K4154,3,FALSE)</f>
        <v>Species</v>
      </c>
      <c r="X4128" s="14" t="str">
        <f>VLOOKUP($U4128,look_up!$A$2:L4154,4,FALSE)</f>
        <v>exotic_species</v>
      </c>
      <c r="Y4128" s="14" t="str">
        <f>VLOOKUP($U4128,look_up!A$2:K4154,5,FALSE)</f>
        <v>Animalia</v>
      </c>
      <c r="Z4128" s="14" t="str">
        <f>VLOOKUP($U4128,look_up!A$2:L4154,6,FALSE)</f>
        <v>Bryozoa</v>
      </c>
      <c r="AA4128" s="14" t="str">
        <f>VLOOKUP($U4128,look_up!A$2:M4154,7,FALSE)</f>
        <v>Gymnolaemata</v>
      </c>
      <c r="AB4128" s="14" t="str">
        <f>VLOOKUP($U4128,look_up!$A$2:P4154,8,FALSE)</f>
        <v>Cheilostomatida</v>
      </c>
      <c r="AC4128" s="14" t="str">
        <f>VLOOKUP($U4128,look_up!$A$2:Q4154,9,FALSE)</f>
        <v>Schizoporellidae</v>
      </c>
      <c r="AD4128" s="14">
        <f>VLOOKUP($U4128,look_up!A$2:P4154,10,FALSE)</f>
        <v>111527</v>
      </c>
      <c r="AE4128" s="16">
        <v>0</v>
      </c>
      <c r="AF4128" s="24" t="s">
        <v>216</v>
      </c>
      <c r="AG4128">
        <v>40</v>
      </c>
      <c r="AH4128" s="16" t="s">
        <v>273</v>
      </c>
      <c r="AI4128" s="16" t="s">
        <v>234</v>
      </c>
      <c r="AJ4128" s="16" t="s">
        <v>214</v>
      </c>
      <c r="AK4128" s="16" t="s">
        <v>235</v>
      </c>
      <c r="AL4128" s="16">
        <v>0</v>
      </c>
    </row>
    <row r="4129" spans="1:38" x14ac:dyDescent="0.3">
      <c r="A4129" s="24" t="s">
        <v>0</v>
      </c>
      <c r="B4129" t="s">
        <v>267</v>
      </c>
      <c r="C4129" t="s">
        <v>283</v>
      </c>
      <c r="D4129">
        <v>-27.27486</v>
      </c>
      <c r="E4129">
        <v>-48.36674</v>
      </c>
      <c r="F4129" s="24" t="s">
        <v>2</v>
      </c>
      <c r="G4129" s="24" t="s">
        <v>3</v>
      </c>
      <c r="H4129" s="25">
        <v>42024</v>
      </c>
      <c r="I4129" s="12" t="s">
        <v>248</v>
      </c>
      <c r="J4129" s="12" t="s">
        <v>270</v>
      </c>
      <c r="K4129" s="12" t="s">
        <v>271</v>
      </c>
      <c r="L4129" s="24" t="s">
        <v>96</v>
      </c>
      <c r="M4129" s="24" t="s">
        <v>313</v>
      </c>
      <c r="N4129" t="s">
        <v>85</v>
      </c>
      <c r="O4129" s="24">
        <v>2</v>
      </c>
      <c r="P4129">
        <v>5</v>
      </c>
      <c r="Q4129">
        <v>5</v>
      </c>
      <c r="R4129">
        <v>27</v>
      </c>
      <c r="S4129" s="24">
        <v>10.7</v>
      </c>
      <c r="T4129" s="24">
        <v>4</v>
      </c>
      <c r="U4129" t="s">
        <v>192</v>
      </c>
      <c r="V4129" s="14" t="str">
        <f>VLOOKUP($U4129,look_up!$A$2:J4155,2,FALSE)</f>
        <v>Briozoario</v>
      </c>
      <c r="W4129" s="14" t="str">
        <f>VLOOKUP($U4129,look_up!$A$2:K4155,3,FALSE)</f>
        <v>Species</v>
      </c>
      <c r="X4129" s="14" t="str">
        <f>VLOOKUP($U4129,look_up!$A$2:L4155,4,FALSE)</f>
        <v>exotic_species</v>
      </c>
      <c r="Y4129" s="14" t="str">
        <f>VLOOKUP($U4129,look_up!A$2:K4155,5,FALSE)</f>
        <v>Animalia</v>
      </c>
      <c r="Z4129" s="14" t="str">
        <f>VLOOKUP($U4129,look_up!A$2:L4155,6,FALSE)</f>
        <v>Bryozoa</v>
      </c>
      <c r="AA4129" s="14" t="str">
        <f>VLOOKUP($U4129,look_up!A$2:M4155,7,FALSE)</f>
        <v>Gymnolaemata</v>
      </c>
      <c r="AB4129" s="14" t="str">
        <f>VLOOKUP($U4129,look_up!$A$2:P4155,8,FALSE)</f>
        <v>Cheilostomatida</v>
      </c>
      <c r="AC4129" s="14" t="str">
        <f>VLOOKUP($U4129,look_up!$A$2:Q4155,9,FALSE)</f>
        <v>Schizoporellidae</v>
      </c>
      <c r="AD4129" s="14">
        <f>VLOOKUP($U4129,look_up!A$2:P4155,10,FALSE)</f>
        <v>111527</v>
      </c>
      <c r="AE4129" s="16">
        <v>0</v>
      </c>
      <c r="AF4129" s="24" t="s">
        <v>216</v>
      </c>
      <c r="AG4129">
        <v>40</v>
      </c>
      <c r="AH4129" s="16" t="s">
        <v>273</v>
      </c>
      <c r="AI4129" s="16" t="s">
        <v>234</v>
      </c>
      <c r="AJ4129" s="16" t="s">
        <v>214</v>
      </c>
      <c r="AK4129" s="16" t="s">
        <v>235</v>
      </c>
      <c r="AL4129" s="16">
        <v>0</v>
      </c>
    </row>
    <row r="4130" spans="1:38" x14ac:dyDescent="0.3">
      <c r="A4130" s="24" t="s">
        <v>0</v>
      </c>
      <c r="B4130" t="s">
        <v>267</v>
      </c>
      <c r="C4130" t="s">
        <v>283</v>
      </c>
      <c r="D4130">
        <v>-27.27486</v>
      </c>
      <c r="E4130">
        <v>-48.36674</v>
      </c>
      <c r="F4130" s="24" t="s">
        <v>2</v>
      </c>
      <c r="G4130" s="24" t="s">
        <v>3</v>
      </c>
      <c r="H4130" s="25">
        <v>42024</v>
      </c>
      <c r="I4130" s="12" t="s">
        <v>248</v>
      </c>
      <c r="J4130" s="12" t="s">
        <v>270</v>
      </c>
      <c r="K4130" s="12" t="s">
        <v>271</v>
      </c>
      <c r="L4130" s="24" t="s">
        <v>96</v>
      </c>
      <c r="M4130" s="24" t="s">
        <v>313</v>
      </c>
      <c r="N4130" t="s">
        <v>85</v>
      </c>
      <c r="O4130" s="24">
        <v>3</v>
      </c>
      <c r="P4130">
        <v>5</v>
      </c>
      <c r="Q4130">
        <v>5</v>
      </c>
      <c r="R4130">
        <v>27</v>
      </c>
      <c r="S4130" s="24">
        <v>10.7</v>
      </c>
      <c r="T4130" s="24">
        <v>4</v>
      </c>
      <c r="U4130" t="s">
        <v>192</v>
      </c>
      <c r="V4130" s="14" t="str">
        <f>VLOOKUP($U4130,look_up!$A$2:J4156,2,FALSE)</f>
        <v>Briozoario</v>
      </c>
      <c r="W4130" s="14" t="str">
        <f>VLOOKUP($U4130,look_up!$A$2:K4156,3,FALSE)</f>
        <v>Species</v>
      </c>
      <c r="X4130" s="14" t="str">
        <f>VLOOKUP($U4130,look_up!$A$2:L4156,4,FALSE)</f>
        <v>exotic_species</v>
      </c>
      <c r="Y4130" s="14" t="str">
        <f>VLOOKUP($U4130,look_up!A$2:K4156,5,FALSE)</f>
        <v>Animalia</v>
      </c>
      <c r="Z4130" s="14" t="str">
        <f>VLOOKUP($U4130,look_up!A$2:L4156,6,FALSE)</f>
        <v>Bryozoa</v>
      </c>
      <c r="AA4130" s="14" t="str">
        <f>VLOOKUP($U4130,look_up!A$2:M4156,7,FALSE)</f>
        <v>Gymnolaemata</v>
      </c>
      <c r="AB4130" s="14" t="str">
        <f>VLOOKUP($U4130,look_up!$A$2:P4156,8,FALSE)</f>
        <v>Cheilostomatida</v>
      </c>
      <c r="AC4130" s="14" t="str">
        <f>VLOOKUP($U4130,look_up!$A$2:Q4156,9,FALSE)</f>
        <v>Schizoporellidae</v>
      </c>
      <c r="AD4130" s="14">
        <f>VLOOKUP($U4130,look_up!A$2:P4156,10,FALSE)</f>
        <v>111527</v>
      </c>
      <c r="AE4130" s="16">
        <v>0</v>
      </c>
      <c r="AF4130" s="24" t="s">
        <v>216</v>
      </c>
      <c r="AG4130">
        <v>40</v>
      </c>
      <c r="AH4130" s="16" t="s">
        <v>273</v>
      </c>
      <c r="AI4130" s="16" t="s">
        <v>234</v>
      </c>
      <c r="AJ4130" s="16" t="s">
        <v>214</v>
      </c>
      <c r="AK4130" s="16" t="s">
        <v>235</v>
      </c>
      <c r="AL4130" s="16">
        <v>0</v>
      </c>
    </row>
    <row r="4131" spans="1:38" x14ac:dyDescent="0.3">
      <c r="A4131" s="24" t="s">
        <v>0</v>
      </c>
      <c r="B4131" t="s">
        <v>267</v>
      </c>
      <c r="C4131" t="s">
        <v>283</v>
      </c>
      <c r="D4131">
        <v>-27.27486</v>
      </c>
      <c r="E4131">
        <v>-48.36674</v>
      </c>
      <c r="F4131" s="24" t="s">
        <v>2</v>
      </c>
      <c r="G4131" s="24" t="s">
        <v>3</v>
      </c>
      <c r="H4131" s="25">
        <v>42024</v>
      </c>
      <c r="I4131" s="12" t="s">
        <v>248</v>
      </c>
      <c r="J4131" s="12" t="s">
        <v>270</v>
      </c>
      <c r="K4131" s="12" t="s">
        <v>271</v>
      </c>
      <c r="L4131" s="24" t="s">
        <v>96</v>
      </c>
      <c r="M4131" s="24" t="s">
        <v>313</v>
      </c>
      <c r="N4131" t="s">
        <v>85</v>
      </c>
      <c r="O4131" s="24">
        <v>1</v>
      </c>
      <c r="P4131">
        <v>10</v>
      </c>
      <c r="Q4131">
        <v>10</v>
      </c>
      <c r="R4131">
        <v>28</v>
      </c>
      <c r="S4131" s="24">
        <v>10.7</v>
      </c>
      <c r="T4131" s="24">
        <v>10</v>
      </c>
      <c r="U4131" t="s">
        <v>192</v>
      </c>
      <c r="V4131" s="14" t="str">
        <f>VLOOKUP($U4131,look_up!$A$2:J4157,2,FALSE)</f>
        <v>Briozoario</v>
      </c>
      <c r="W4131" s="14" t="str">
        <f>VLOOKUP($U4131,look_up!$A$2:K4157,3,FALSE)</f>
        <v>Species</v>
      </c>
      <c r="X4131" s="14" t="str">
        <f>VLOOKUP($U4131,look_up!$A$2:L4157,4,FALSE)</f>
        <v>exotic_species</v>
      </c>
      <c r="Y4131" s="14" t="str">
        <f>VLOOKUP($U4131,look_up!A$2:K4157,5,FALSE)</f>
        <v>Animalia</v>
      </c>
      <c r="Z4131" s="14" t="str">
        <f>VLOOKUP($U4131,look_up!A$2:L4157,6,FALSE)</f>
        <v>Bryozoa</v>
      </c>
      <c r="AA4131" s="14" t="str">
        <f>VLOOKUP($U4131,look_up!A$2:M4157,7,FALSE)</f>
        <v>Gymnolaemata</v>
      </c>
      <c r="AB4131" s="14" t="str">
        <f>VLOOKUP($U4131,look_up!$A$2:P4157,8,FALSE)</f>
        <v>Cheilostomatida</v>
      </c>
      <c r="AC4131" s="14" t="str">
        <f>VLOOKUP($U4131,look_up!$A$2:Q4157,9,FALSE)</f>
        <v>Schizoporellidae</v>
      </c>
      <c r="AD4131" s="14">
        <f>VLOOKUP($U4131,look_up!A$2:P4157,10,FALSE)</f>
        <v>111527</v>
      </c>
      <c r="AE4131" s="16">
        <v>0</v>
      </c>
      <c r="AF4131" s="24" t="s">
        <v>216</v>
      </c>
      <c r="AG4131">
        <v>40</v>
      </c>
      <c r="AH4131" s="16" t="s">
        <v>273</v>
      </c>
      <c r="AI4131" s="16" t="s">
        <v>234</v>
      </c>
      <c r="AJ4131" s="16" t="s">
        <v>214</v>
      </c>
      <c r="AK4131" s="16" t="s">
        <v>235</v>
      </c>
      <c r="AL4131" s="16">
        <v>0</v>
      </c>
    </row>
    <row r="4132" spans="1:38" x14ac:dyDescent="0.3">
      <c r="A4132" s="24" t="s">
        <v>0</v>
      </c>
      <c r="B4132" t="s">
        <v>267</v>
      </c>
      <c r="C4132" t="s">
        <v>283</v>
      </c>
      <c r="D4132">
        <v>-27.27486</v>
      </c>
      <c r="E4132">
        <v>-48.36674</v>
      </c>
      <c r="F4132" s="24" t="s">
        <v>2</v>
      </c>
      <c r="G4132" s="24" t="s">
        <v>3</v>
      </c>
      <c r="H4132" s="25">
        <v>42024</v>
      </c>
      <c r="I4132" s="12" t="s">
        <v>248</v>
      </c>
      <c r="J4132" s="12" t="s">
        <v>270</v>
      </c>
      <c r="K4132" s="12" t="s">
        <v>271</v>
      </c>
      <c r="L4132" s="24" t="s">
        <v>96</v>
      </c>
      <c r="M4132" s="24" t="s">
        <v>313</v>
      </c>
      <c r="N4132" t="s">
        <v>85</v>
      </c>
      <c r="O4132" s="24">
        <v>2</v>
      </c>
      <c r="P4132">
        <v>10</v>
      </c>
      <c r="Q4132">
        <v>10</v>
      </c>
      <c r="R4132">
        <v>28</v>
      </c>
      <c r="S4132" s="24">
        <v>10.7</v>
      </c>
      <c r="T4132" s="24">
        <v>10</v>
      </c>
      <c r="U4132" t="s">
        <v>192</v>
      </c>
      <c r="V4132" s="14" t="str">
        <f>VLOOKUP($U4132,look_up!$A$2:J4158,2,FALSE)</f>
        <v>Briozoario</v>
      </c>
      <c r="W4132" s="14" t="str">
        <f>VLOOKUP($U4132,look_up!$A$2:K4158,3,FALSE)</f>
        <v>Species</v>
      </c>
      <c r="X4132" s="14" t="str">
        <f>VLOOKUP($U4132,look_up!$A$2:L4158,4,FALSE)</f>
        <v>exotic_species</v>
      </c>
      <c r="Y4132" s="14" t="str">
        <f>VLOOKUP($U4132,look_up!A$2:K4158,5,FALSE)</f>
        <v>Animalia</v>
      </c>
      <c r="Z4132" s="14" t="str">
        <f>VLOOKUP($U4132,look_up!A$2:L4158,6,FALSE)</f>
        <v>Bryozoa</v>
      </c>
      <c r="AA4132" s="14" t="str">
        <f>VLOOKUP($U4132,look_up!A$2:M4158,7,FALSE)</f>
        <v>Gymnolaemata</v>
      </c>
      <c r="AB4132" s="14" t="str">
        <f>VLOOKUP($U4132,look_up!$A$2:P4158,8,FALSE)</f>
        <v>Cheilostomatida</v>
      </c>
      <c r="AC4132" s="14" t="str">
        <f>VLOOKUP($U4132,look_up!$A$2:Q4158,9,FALSE)</f>
        <v>Schizoporellidae</v>
      </c>
      <c r="AD4132" s="14">
        <f>VLOOKUP($U4132,look_up!A$2:P4158,10,FALSE)</f>
        <v>111527</v>
      </c>
      <c r="AE4132" s="16">
        <v>0</v>
      </c>
      <c r="AF4132" s="24" t="s">
        <v>216</v>
      </c>
      <c r="AG4132">
        <v>40</v>
      </c>
      <c r="AH4132" s="16" t="s">
        <v>273</v>
      </c>
      <c r="AI4132" s="16" t="s">
        <v>234</v>
      </c>
      <c r="AJ4132" s="16" t="s">
        <v>214</v>
      </c>
      <c r="AK4132" s="16" t="s">
        <v>235</v>
      </c>
      <c r="AL4132" s="16">
        <v>0</v>
      </c>
    </row>
    <row r="4133" spans="1:38" x14ac:dyDescent="0.3">
      <c r="A4133" s="24" t="s">
        <v>0</v>
      </c>
      <c r="B4133" t="s">
        <v>267</v>
      </c>
      <c r="C4133" t="s">
        <v>283</v>
      </c>
      <c r="D4133">
        <v>-27.27486</v>
      </c>
      <c r="E4133">
        <v>-48.36674</v>
      </c>
      <c r="F4133" s="24" t="s">
        <v>2</v>
      </c>
      <c r="G4133" s="24" t="s">
        <v>3</v>
      </c>
      <c r="H4133" s="25">
        <v>42024</v>
      </c>
      <c r="I4133" s="12" t="s">
        <v>248</v>
      </c>
      <c r="J4133" s="12" t="s">
        <v>270</v>
      </c>
      <c r="K4133" s="12" t="s">
        <v>271</v>
      </c>
      <c r="L4133" s="24" t="s">
        <v>96</v>
      </c>
      <c r="M4133" s="24" t="s">
        <v>313</v>
      </c>
      <c r="N4133" t="s">
        <v>85</v>
      </c>
      <c r="O4133" s="24">
        <v>3</v>
      </c>
      <c r="P4133">
        <v>10</v>
      </c>
      <c r="Q4133">
        <v>10</v>
      </c>
      <c r="R4133">
        <v>28</v>
      </c>
      <c r="S4133" s="24">
        <v>10.7</v>
      </c>
      <c r="T4133" s="24">
        <v>10</v>
      </c>
      <c r="U4133" t="s">
        <v>192</v>
      </c>
      <c r="V4133" s="14" t="str">
        <f>VLOOKUP($U4133,look_up!$A$2:J4159,2,FALSE)</f>
        <v>Briozoario</v>
      </c>
      <c r="W4133" s="14" t="str">
        <f>VLOOKUP($U4133,look_up!$A$2:K4159,3,FALSE)</f>
        <v>Species</v>
      </c>
      <c r="X4133" s="14" t="str">
        <f>VLOOKUP($U4133,look_up!$A$2:L4159,4,FALSE)</f>
        <v>exotic_species</v>
      </c>
      <c r="Y4133" s="14" t="str">
        <f>VLOOKUP($U4133,look_up!A$2:K4159,5,FALSE)</f>
        <v>Animalia</v>
      </c>
      <c r="Z4133" s="14" t="str">
        <f>VLOOKUP($U4133,look_up!A$2:L4159,6,FALSE)</f>
        <v>Bryozoa</v>
      </c>
      <c r="AA4133" s="14" t="str">
        <f>VLOOKUP($U4133,look_up!A$2:M4159,7,FALSE)</f>
        <v>Gymnolaemata</v>
      </c>
      <c r="AB4133" s="14" t="str">
        <f>VLOOKUP($U4133,look_up!$A$2:P4159,8,FALSE)</f>
        <v>Cheilostomatida</v>
      </c>
      <c r="AC4133" s="14" t="str">
        <f>VLOOKUP($U4133,look_up!$A$2:Q4159,9,FALSE)</f>
        <v>Schizoporellidae</v>
      </c>
      <c r="AD4133" s="14">
        <f>VLOOKUP($U4133,look_up!A$2:P4159,10,FALSE)</f>
        <v>111527</v>
      </c>
      <c r="AE4133" s="16">
        <v>0</v>
      </c>
      <c r="AF4133" s="24" t="s">
        <v>216</v>
      </c>
      <c r="AG4133">
        <v>40</v>
      </c>
      <c r="AH4133" s="16" t="s">
        <v>273</v>
      </c>
      <c r="AI4133" s="16" t="s">
        <v>234</v>
      </c>
      <c r="AJ4133" s="16" t="s">
        <v>214</v>
      </c>
      <c r="AK4133" s="16" t="s">
        <v>235</v>
      </c>
      <c r="AL4133" s="16">
        <v>0</v>
      </c>
    </row>
    <row r="4134" spans="1:38" x14ac:dyDescent="0.3">
      <c r="A4134" s="24" t="s">
        <v>0</v>
      </c>
      <c r="B4134" t="s">
        <v>19</v>
      </c>
      <c r="C4134" t="s">
        <v>284</v>
      </c>
      <c r="D4134">
        <v>-27.278230000000001</v>
      </c>
      <c r="E4134">
        <v>-48.375419999999998</v>
      </c>
      <c r="F4134" s="24" t="s">
        <v>2</v>
      </c>
      <c r="G4134" s="24" t="s">
        <v>3</v>
      </c>
      <c r="H4134" s="25">
        <v>42025</v>
      </c>
      <c r="I4134" s="12" t="s">
        <v>285</v>
      </c>
      <c r="J4134" s="12" t="s">
        <v>270</v>
      </c>
      <c r="K4134" s="12" t="s">
        <v>271</v>
      </c>
      <c r="L4134" s="24" t="s">
        <v>96</v>
      </c>
      <c r="M4134" s="24" t="s">
        <v>313</v>
      </c>
      <c r="N4134" t="s">
        <v>85</v>
      </c>
      <c r="O4134" s="24">
        <v>1</v>
      </c>
      <c r="P4134">
        <v>5</v>
      </c>
      <c r="Q4134">
        <v>5</v>
      </c>
      <c r="R4134" t="s">
        <v>18</v>
      </c>
      <c r="S4134" s="24">
        <v>9</v>
      </c>
      <c r="T4134" s="24">
        <v>6</v>
      </c>
      <c r="U4134" t="s">
        <v>192</v>
      </c>
      <c r="V4134" s="14" t="str">
        <f>VLOOKUP($U4134,look_up!$A$2:J4160,2,FALSE)</f>
        <v>Briozoario</v>
      </c>
      <c r="W4134" s="14" t="str">
        <f>VLOOKUP($U4134,look_up!$A$2:K4160,3,FALSE)</f>
        <v>Species</v>
      </c>
      <c r="X4134" s="14" t="str">
        <f>VLOOKUP($U4134,look_up!$A$2:L4160,4,FALSE)</f>
        <v>exotic_species</v>
      </c>
      <c r="Y4134" s="14" t="str">
        <f>VLOOKUP($U4134,look_up!A$2:K4160,5,FALSE)</f>
        <v>Animalia</v>
      </c>
      <c r="Z4134" s="14" t="str">
        <f>VLOOKUP($U4134,look_up!A$2:L4160,6,FALSE)</f>
        <v>Bryozoa</v>
      </c>
      <c r="AA4134" s="14" t="str">
        <f>VLOOKUP($U4134,look_up!A$2:M4160,7,FALSE)</f>
        <v>Gymnolaemata</v>
      </c>
      <c r="AB4134" s="14" t="str">
        <f>VLOOKUP($U4134,look_up!$A$2:P4160,8,FALSE)</f>
        <v>Cheilostomatida</v>
      </c>
      <c r="AC4134" s="14" t="str">
        <f>VLOOKUP($U4134,look_up!$A$2:Q4160,9,FALSE)</f>
        <v>Schizoporellidae</v>
      </c>
      <c r="AD4134" s="14">
        <f>VLOOKUP($U4134,look_up!A$2:P4160,10,FALSE)</f>
        <v>111527</v>
      </c>
      <c r="AE4134" s="16">
        <v>0</v>
      </c>
      <c r="AF4134" s="24" t="s">
        <v>216</v>
      </c>
      <c r="AG4134">
        <v>40</v>
      </c>
      <c r="AH4134" s="16" t="s">
        <v>273</v>
      </c>
      <c r="AI4134" s="16" t="s">
        <v>234</v>
      </c>
      <c r="AJ4134" s="16" t="s">
        <v>214</v>
      </c>
      <c r="AK4134" s="16" t="s">
        <v>235</v>
      </c>
      <c r="AL4134" s="16">
        <v>0</v>
      </c>
    </row>
    <row r="4135" spans="1:38" x14ac:dyDescent="0.3">
      <c r="A4135" s="24" t="s">
        <v>0</v>
      </c>
      <c r="B4135" t="s">
        <v>19</v>
      </c>
      <c r="C4135" t="s">
        <v>284</v>
      </c>
      <c r="D4135">
        <v>-27.278230000000001</v>
      </c>
      <c r="E4135">
        <v>-48.375419999999998</v>
      </c>
      <c r="F4135" s="24" t="s">
        <v>2</v>
      </c>
      <c r="G4135" s="24" t="s">
        <v>3</v>
      </c>
      <c r="H4135" s="25">
        <v>42025</v>
      </c>
      <c r="I4135" s="12" t="s">
        <v>285</v>
      </c>
      <c r="J4135" s="12" t="s">
        <v>270</v>
      </c>
      <c r="K4135" s="12" t="s">
        <v>271</v>
      </c>
      <c r="L4135" s="24" t="s">
        <v>96</v>
      </c>
      <c r="M4135" s="24" t="s">
        <v>313</v>
      </c>
      <c r="N4135" t="s">
        <v>85</v>
      </c>
      <c r="O4135" s="24">
        <v>2</v>
      </c>
      <c r="P4135">
        <v>5</v>
      </c>
      <c r="Q4135">
        <v>5</v>
      </c>
      <c r="R4135" t="s">
        <v>18</v>
      </c>
      <c r="S4135" s="24">
        <v>9</v>
      </c>
      <c r="T4135" s="24">
        <v>6</v>
      </c>
      <c r="U4135" t="s">
        <v>192</v>
      </c>
      <c r="V4135" s="14" t="str">
        <f>VLOOKUP($U4135,look_up!$A$2:J4161,2,FALSE)</f>
        <v>Briozoario</v>
      </c>
      <c r="W4135" s="14" t="str">
        <f>VLOOKUP($U4135,look_up!$A$2:K4161,3,FALSE)</f>
        <v>Species</v>
      </c>
      <c r="X4135" s="14" t="str">
        <f>VLOOKUP($U4135,look_up!$A$2:L4161,4,FALSE)</f>
        <v>exotic_species</v>
      </c>
      <c r="Y4135" s="14" t="str">
        <f>VLOOKUP($U4135,look_up!A$2:K4161,5,FALSE)</f>
        <v>Animalia</v>
      </c>
      <c r="Z4135" s="14" t="str">
        <f>VLOOKUP($U4135,look_up!A$2:L4161,6,FALSE)</f>
        <v>Bryozoa</v>
      </c>
      <c r="AA4135" s="14" t="str">
        <f>VLOOKUP($U4135,look_up!A$2:M4161,7,FALSE)</f>
        <v>Gymnolaemata</v>
      </c>
      <c r="AB4135" s="14" t="str">
        <f>VLOOKUP($U4135,look_up!$A$2:P4161,8,FALSE)</f>
        <v>Cheilostomatida</v>
      </c>
      <c r="AC4135" s="14" t="str">
        <f>VLOOKUP($U4135,look_up!$A$2:Q4161,9,FALSE)</f>
        <v>Schizoporellidae</v>
      </c>
      <c r="AD4135" s="14">
        <f>VLOOKUP($U4135,look_up!A$2:P4161,10,FALSE)</f>
        <v>111527</v>
      </c>
      <c r="AE4135" s="16">
        <v>0</v>
      </c>
      <c r="AF4135" s="24" t="s">
        <v>216</v>
      </c>
      <c r="AG4135">
        <v>40</v>
      </c>
      <c r="AH4135" s="16" t="s">
        <v>273</v>
      </c>
      <c r="AI4135" s="16" t="s">
        <v>234</v>
      </c>
      <c r="AJ4135" s="16" t="s">
        <v>214</v>
      </c>
      <c r="AK4135" s="16" t="s">
        <v>235</v>
      </c>
      <c r="AL4135" s="16">
        <v>0</v>
      </c>
    </row>
    <row r="4136" spans="1:38" x14ac:dyDescent="0.3">
      <c r="A4136" s="24" t="s">
        <v>0</v>
      </c>
      <c r="B4136" t="s">
        <v>19</v>
      </c>
      <c r="C4136" t="s">
        <v>284</v>
      </c>
      <c r="D4136">
        <v>-27.278230000000001</v>
      </c>
      <c r="E4136">
        <v>-48.375419999999998</v>
      </c>
      <c r="F4136" s="24" t="s">
        <v>2</v>
      </c>
      <c r="G4136" s="24" t="s">
        <v>3</v>
      </c>
      <c r="H4136" s="25">
        <v>42025</v>
      </c>
      <c r="I4136" s="12" t="s">
        <v>285</v>
      </c>
      <c r="J4136" s="12" t="s">
        <v>270</v>
      </c>
      <c r="K4136" s="12" t="s">
        <v>271</v>
      </c>
      <c r="L4136" s="24" t="s">
        <v>96</v>
      </c>
      <c r="M4136" s="24" t="s">
        <v>313</v>
      </c>
      <c r="N4136" t="s">
        <v>85</v>
      </c>
      <c r="O4136" s="24">
        <v>3</v>
      </c>
      <c r="P4136">
        <v>5</v>
      </c>
      <c r="Q4136">
        <v>5</v>
      </c>
      <c r="R4136" t="s">
        <v>18</v>
      </c>
      <c r="S4136" s="24">
        <v>9</v>
      </c>
      <c r="T4136" s="24">
        <v>6</v>
      </c>
      <c r="U4136" t="s">
        <v>192</v>
      </c>
      <c r="V4136" s="14" t="str">
        <f>VLOOKUP($U4136,look_up!$A$2:J4162,2,FALSE)</f>
        <v>Briozoario</v>
      </c>
      <c r="W4136" s="14" t="str">
        <f>VLOOKUP($U4136,look_up!$A$2:K4162,3,FALSE)</f>
        <v>Species</v>
      </c>
      <c r="X4136" s="14" t="str">
        <f>VLOOKUP($U4136,look_up!$A$2:L4162,4,FALSE)</f>
        <v>exotic_species</v>
      </c>
      <c r="Y4136" s="14" t="str">
        <f>VLOOKUP($U4136,look_up!A$2:K4162,5,FALSE)</f>
        <v>Animalia</v>
      </c>
      <c r="Z4136" s="14" t="str">
        <f>VLOOKUP($U4136,look_up!A$2:L4162,6,FALSE)</f>
        <v>Bryozoa</v>
      </c>
      <c r="AA4136" s="14" t="str">
        <f>VLOOKUP($U4136,look_up!A$2:M4162,7,FALSE)</f>
        <v>Gymnolaemata</v>
      </c>
      <c r="AB4136" s="14" t="str">
        <f>VLOOKUP($U4136,look_up!$A$2:P4162,8,FALSE)</f>
        <v>Cheilostomatida</v>
      </c>
      <c r="AC4136" s="14" t="str">
        <f>VLOOKUP($U4136,look_up!$A$2:Q4162,9,FALSE)</f>
        <v>Schizoporellidae</v>
      </c>
      <c r="AD4136" s="14">
        <f>VLOOKUP($U4136,look_up!A$2:P4162,10,FALSE)</f>
        <v>111527</v>
      </c>
      <c r="AE4136" s="16">
        <v>0</v>
      </c>
      <c r="AF4136" s="24" t="s">
        <v>216</v>
      </c>
      <c r="AG4136">
        <v>40</v>
      </c>
      <c r="AH4136" s="16" t="s">
        <v>273</v>
      </c>
      <c r="AI4136" s="16" t="s">
        <v>234</v>
      </c>
      <c r="AJ4136" s="16" t="s">
        <v>214</v>
      </c>
      <c r="AK4136" s="16" t="s">
        <v>235</v>
      </c>
      <c r="AL4136" s="16">
        <v>0</v>
      </c>
    </row>
    <row r="4137" spans="1:38" x14ac:dyDescent="0.3">
      <c r="A4137" s="24" t="s">
        <v>0</v>
      </c>
      <c r="B4137" t="s">
        <v>19</v>
      </c>
      <c r="C4137" t="s">
        <v>284</v>
      </c>
      <c r="D4137">
        <v>-27.278230000000001</v>
      </c>
      <c r="E4137">
        <v>-48.375419999999998</v>
      </c>
      <c r="F4137" s="24" t="s">
        <v>2</v>
      </c>
      <c r="G4137" s="24" t="s">
        <v>3</v>
      </c>
      <c r="H4137" s="25">
        <v>42025</v>
      </c>
      <c r="I4137" s="12" t="s">
        <v>285</v>
      </c>
      <c r="J4137" s="12" t="s">
        <v>270</v>
      </c>
      <c r="K4137" s="12" t="s">
        <v>271</v>
      </c>
      <c r="L4137" s="24" t="s">
        <v>96</v>
      </c>
      <c r="M4137" s="24" t="s">
        <v>313</v>
      </c>
      <c r="N4137" t="s">
        <v>86</v>
      </c>
      <c r="O4137" s="24">
        <v>1</v>
      </c>
      <c r="P4137">
        <v>6</v>
      </c>
      <c r="Q4137">
        <v>6</v>
      </c>
      <c r="R4137" t="s">
        <v>18</v>
      </c>
      <c r="S4137" s="24">
        <v>9</v>
      </c>
      <c r="T4137" s="24">
        <v>7.5</v>
      </c>
      <c r="U4137" t="s">
        <v>192</v>
      </c>
      <c r="V4137" s="14" t="str">
        <f>VLOOKUP($U4137,look_up!$A$2:J4163,2,FALSE)</f>
        <v>Briozoario</v>
      </c>
      <c r="W4137" s="14" t="str">
        <f>VLOOKUP($U4137,look_up!$A$2:K4163,3,FALSE)</f>
        <v>Species</v>
      </c>
      <c r="X4137" s="14" t="str">
        <f>VLOOKUP($U4137,look_up!$A$2:L4163,4,FALSE)</f>
        <v>exotic_species</v>
      </c>
      <c r="Y4137" s="14" t="str">
        <f>VLOOKUP($U4137,look_up!A$2:K4163,5,FALSE)</f>
        <v>Animalia</v>
      </c>
      <c r="Z4137" s="14" t="str">
        <f>VLOOKUP($U4137,look_up!A$2:L4163,6,FALSE)</f>
        <v>Bryozoa</v>
      </c>
      <c r="AA4137" s="14" t="str">
        <f>VLOOKUP($U4137,look_up!A$2:M4163,7,FALSE)</f>
        <v>Gymnolaemata</v>
      </c>
      <c r="AB4137" s="14" t="str">
        <f>VLOOKUP($U4137,look_up!$A$2:P4163,8,FALSE)</f>
        <v>Cheilostomatida</v>
      </c>
      <c r="AC4137" s="14" t="str">
        <f>VLOOKUP($U4137,look_up!$A$2:Q4163,9,FALSE)</f>
        <v>Schizoporellidae</v>
      </c>
      <c r="AD4137" s="14">
        <f>VLOOKUP($U4137,look_up!A$2:P4163,10,FALSE)</f>
        <v>111527</v>
      </c>
      <c r="AE4137" s="16">
        <v>0</v>
      </c>
      <c r="AF4137" s="24" t="s">
        <v>216</v>
      </c>
      <c r="AG4137">
        <v>40</v>
      </c>
      <c r="AH4137" s="16" t="s">
        <v>273</v>
      </c>
      <c r="AI4137" s="16" t="s">
        <v>234</v>
      </c>
      <c r="AJ4137" s="16" t="s">
        <v>214</v>
      </c>
      <c r="AK4137" s="16" t="s">
        <v>235</v>
      </c>
      <c r="AL4137" s="16">
        <v>0</v>
      </c>
    </row>
    <row r="4138" spans="1:38" x14ac:dyDescent="0.3">
      <c r="A4138" s="24" t="s">
        <v>0</v>
      </c>
      <c r="B4138" t="s">
        <v>19</v>
      </c>
      <c r="C4138" t="s">
        <v>284</v>
      </c>
      <c r="D4138">
        <v>-27.278230000000001</v>
      </c>
      <c r="E4138">
        <v>-48.375419999999998</v>
      </c>
      <c r="F4138" s="24" t="s">
        <v>2</v>
      </c>
      <c r="G4138" s="24" t="s">
        <v>3</v>
      </c>
      <c r="H4138" s="25">
        <v>42025</v>
      </c>
      <c r="I4138" s="12" t="s">
        <v>285</v>
      </c>
      <c r="J4138" s="12" t="s">
        <v>270</v>
      </c>
      <c r="K4138" s="12" t="s">
        <v>271</v>
      </c>
      <c r="L4138" s="24" t="s">
        <v>96</v>
      </c>
      <c r="M4138" s="24" t="s">
        <v>313</v>
      </c>
      <c r="N4138" t="s">
        <v>86</v>
      </c>
      <c r="O4138" s="24">
        <v>2</v>
      </c>
      <c r="P4138">
        <v>6</v>
      </c>
      <c r="Q4138">
        <v>6</v>
      </c>
      <c r="R4138" t="s">
        <v>18</v>
      </c>
      <c r="S4138" s="24">
        <v>9</v>
      </c>
      <c r="T4138" s="24">
        <v>7.5</v>
      </c>
      <c r="U4138" t="s">
        <v>192</v>
      </c>
      <c r="V4138" s="14" t="str">
        <f>VLOOKUP($U4138,look_up!$A$2:J4164,2,FALSE)</f>
        <v>Briozoario</v>
      </c>
      <c r="W4138" s="14" t="str">
        <f>VLOOKUP($U4138,look_up!$A$2:K4164,3,FALSE)</f>
        <v>Species</v>
      </c>
      <c r="X4138" s="14" t="str">
        <f>VLOOKUP($U4138,look_up!$A$2:L4164,4,FALSE)</f>
        <v>exotic_species</v>
      </c>
      <c r="Y4138" s="14" t="str">
        <f>VLOOKUP($U4138,look_up!A$2:K4164,5,FALSE)</f>
        <v>Animalia</v>
      </c>
      <c r="Z4138" s="14" t="str">
        <f>VLOOKUP($U4138,look_up!A$2:L4164,6,FALSE)</f>
        <v>Bryozoa</v>
      </c>
      <c r="AA4138" s="14" t="str">
        <f>VLOOKUP($U4138,look_up!A$2:M4164,7,FALSE)</f>
        <v>Gymnolaemata</v>
      </c>
      <c r="AB4138" s="14" t="str">
        <f>VLOOKUP($U4138,look_up!$A$2:P4164,8,FALSE)</f>
        <v>Cheilostomatida</v>
      </c>
      <c r="AC4138" s="14" t="str">
        <f>VLOOKUP($U4138,look_up!$A$2:Q4164,9,FALSE)</f>
        <v>Schizoporellidae</v>
      </c>
      <c r="AD4138" s="14">
        <f>VLOOKUP($U4138,look_up!A$2:P4164,10,FALSE)</f>
        <v>111527</v>
      </c>
      <c r="AE4138" s="16">
        <v>0</v>
      </c>
      <c r="AF4138" s="24" t="s">
        <v>216</v>
      </c>
      <c r="AG4138">
        <v>40</v>
      </c>
      <c r="AH4138" s="16" t="s">
        <v>273</v>
      </c>
      <c r="AI4138" s="16" t="s">
        <v>234</v>
      </c>
      <c r="AJ4138" s="16" t="s">
        <v>214</v>
      </c>
      <c r="AK4138" s="16" t="s">
        <v>235</v>
      </c>
      <c r="AL4138" s="16">
        <v>0</v>
      </c>
    </row>
    <row r="4139" spans="1:38" x14ac:dyDescent="0.3">
      <c r="A4139" s="24" t="s">
        <v>0</v>
      </c>
      <c r="B4139" t="s">
        <v>19</v>
      </c>
      <c r="C4139" t="s">
        <v>284</v>
      </c>
      <c r="D4139">
        <v>-27.278230000000001</v>
      </c>
      <c r="E4139">
        <v>-48.375419999999998</v>
      </c>
      <c r="F4139" s="24" t="s">
        <v>2</v>
      </c>
      <c r="G4139" s="24" t="s">
        <v>3</v>
      </c>
      <c r="H4139" s="25">
        <v>42025</v>
      </c>
      <c r="I4139" s="12" t="s">
        <v>285</v>
      </c>
      <c r="J4139" s="12" t="s">
        <v>270</v>
      </c>
      <c r="K4139" s="12" t="s">
        <v>271</v>
      </c>
      <c r="L4139" s="24" t="s">
        <v>96</v>
      </c>
      <c r="M4139" s="24" t="s">
        <v>313</v>
      </c>
      <c r="N4139" t="s">
        <v>86</v>
      </c>
      <c r="O4139" s="24">
        <v>3</v>
      </c>
      <c r="P4139">
        <v>6</v>
      </c>
      <c r="Q4139">
        <v>6</v>
      </c>
      <c r="R4139" t="s">
        <v>18</v>
      </c>
      <c r="S4139" s="24">
        <v>9</v>
      </c>
      <c r="T4139" s="24">
        <v>7.5</v>
      </c>
      <c r="U4139" t="s">
        <v>192</v>
      </c>
      <c r="V4139" s="14" t="str">
        <f>VLOOKUP($U4139,look_up!$A$2:J4165,2,FALSE)</f>
        <v>Briozoario</v>
      </c>
      <c r="W4139" s="14" t="str">
        <f>VLOOKUP($U4139,look_up!$A$2:K4165,3,FALSE)</f>
        <v>Species</v>
      </c>
      <c r="X4139" s="14" t="str">
        <f>VLOOKUP($U4139,look_up!$A$2:L4165,4,FALSE)</f>
        <v>exotic_species</v>
      </c>
      <c r="Y4139" s="14" t="str">
        <f>VLOOKUP($U4139,look_up!A$2:K4165,5,FALSE)</f>
        <v>Animalia</v>
      </c>
      <c r="Z4139" s="14" t="str">
        <f>VLOOKUP($U4139,look_up!A$2:L4165,6,FALSE)</f>
        <v>Bryozoa</v>
      </c>
      <c r="AA4139" s="14" t="str">
        <f>VLOOKUP($U4139,look_up!A$2:M4165,7,FALSE)</f>
        <v>Gymnolaemata</v>
      </c>
      <c r="AB4139" s="14" t="str">
        <f>VLOOKUP($U4139,look_up!$A$2:P4165,8,FALSE)</f>
        <v>Cheilostomatida</v>
      </c>
      <c r="AC4139" s="14" t="str">
        <f>VLOOKUP($U4139,look_up!$A$2:Q4165,9,FALSE)</f>
        <v>Schizoporellidae</v>
      </c>
      <c r="AD4139" s="14">
        <f>VLOOKUP($U4139,look_up!A$2:P4165,10,FALSE)</f>
        <v>111527</v>
      </c>
      <c r="AE4139" s="16">
        <v>0</v>
      </c>
      <c r="AF4139" s="24" t="s">
        <v>216</v>
      </c>
      <c r="AG4139">
        <v>40</v>
      </c>
      <c r="AH4139" s="16" t="s">
        <v>273</v>
      </c>
      <c r="AI4139" s="16" t="s">
        <v>234</v>
      </c>
      <c r="AJ4139" s="16" t="s">
        <v>214</v>
      </c>
      <c r="AK4139" s="16" t="s">
        <v>235</v>
      </c>
      <c r="AL4139" s="16">
        <v>0</v>
      </c>
    </row>
    <row r="4140" spans="1:38" x14ac:dyDescent="0.3">
      <c r="A4140" s="24" t="s">
        <v>0</v>
      </c>
      <c r="B4140" t="s">
        <v>267</v>
      </c>
      <c r="C4140" t="s">
        <v>312</v>
      </c>
      <c r="D4140">
        <v>-27.180980000000002</v>
      </c>
      <c r="E4140">
        <v>-48.409959999999998</v>
      </c>
      <c r="F4140" s="24" t="s">
        <v>2</v>
      </c>
      <c r="G4140" s="24" t="s">
        <v>3</v>
      </c>
      <c r="H4140" s="25">
        <v>42040</v>
      </c>
      <c r="I4140" s="12" t="s">
        <v>286</v>
      </c>
      <c r="J4140" s="12" t="s">
        <v>245</v>
      </c>
      <c r="K4140" s="12" t="s">
        <v>271</v>
      </c>
      <c r="L4140" s="24" t="s">
        <v>96</v>
      </c>
      <c r="M4140" s="24" t="s">
        <v>313</v>
      </c>
      <c r="N4140" t="s">
        <v>85</v>
      </c>
      <c r="O4140" s="24">
        <v>1</v>
      </c>
      <c r="P4140">
        <v>5</v>
      </c>
      <c r="Q4140">
        <v>5</v>
      </c>
      <c r="R4140" t="s">
        <v>18</v>
      </c>
      <c r="S4140" s="24">
        <v>12.8</v>
      </c>
      <c r="T4140" s="24">
        <v>6</v>
      </c>
      <c r="U4140" t="s">
        <v>192</v>
      </c>
      <c r="V4140" s="14" t="str">
        <f>VLOOKUP($U4140,look_up!$A$2:J4166,2,FALSE)</f>
        <v>Briozoario</v>
      </c>
      <c r="W4140" s="14" t="str">
        <f>VLOOKUP($U4140,look_up!$A$2:K4166,3,FALSE)</f>
        <v>Species</v>
      </c>
      <c r="X4140" s="14" t="str">
        <f>VLOOKUP($U4140,look_up!$A$2:L4166,4,FALSE)</f>
        <v>exotic_species</v>
      </c>
      <c r="Y4140" s="14" t="str">
        <f>VLOOKUP($U4140,look_up!A$2:K4166,5,FALSE)</f>
        <v>Animalia</v>
      </c>
      <c r="Z4140" s="14" t="str">
        <f>VLOOKUP($U4140,look_up!A$2:L4166,6,FALSE)</f>
        <v>Bryozoa</v>
      </c>
      <c r="AA4140" s="14" t="str">
        <f>VLOOKUP($U4140,look_up!A$2:M4166,7,FALSE)</f>
        <v>Gymnolaemata</v>
      </c>
      <c r="AB4140" s="14" t="str">
        <f>VLOOKUP($U4140,look_up!$A$2:P4166,8,FALSE)</f>
        <v>Cheilostomatida</v>
      </c>
      <c r="AC4140" s="14" t="str">
        <f>VLOOKUP($U4140,look_up!$A$2:Q4166,9,FALSE)</f>
        <v>Schizoporellidae</v>
      </c>
      <c r="AD4140" s="14">
        <f>VLOOKUP($U4140,look_up!A$2:P4166,10,FALSE)</f>
        <v>111527</v>
      </c>
      <c r="AE4140" s="16">
        <v>8</v>
      </c>
      <c r="AF4140" s="24" t="s">
        <v>216</v>
      </c>
      <c r="AG4140">
        <v>40</v>
      </c>
      <c r="AH4140" s="16" t="s">
        <v>273</v>
      </c>
      <c r="AI4140" s="16" t="s">
        <v>234</v>
      </c>
      <c r="AJ4140" s="16" t="s">
        <v>214</v>
      </c>
      <c r="AK4140" s="16" t="s">
        <v>235</v>
      </c>
      <c r="AL4140" s="16">
        <v>8</v>
      </c>
    </row>
    <row r="4141" spans="1:38" x14ac:dyDescent="0.3">
      <c r="A4141" s="24" t="s">
        <v>0</v>
      </c>
      <c r="B4141" t="s">
        <v>267</v>
      </c>
      <c r="C4141" t="s">
        <v>312</v>
      </c>
      <c r="D4141">
        <v>-27.180980000000002</v>
      </c>
      <c r="E4141">
        <v>-48.409959999999998</v>
      </c>
      <c r="F4141" s="24" t="s">
        <v>2</v>
      </c>
      <c r="G4141" s="24" t="s">
        <v>3</v>
      </c>
      <c r="H4141" s="25">
        <v>42040</v>
      </c>
      <c r="I4141" s="12" t="s">
        <v>286</v>
      </c>
      <c r="J4141" s="12" t="s">
        <v>245</v>
      </c>
      <c r="K4141" s="12" t="s">
        <v>271</v>
      </c>
      <c r="L4141" s="24" t="s">
        <v>96</v>
      </c>
      <c r="M4141" s="24" t="s">
        <v>313</v>
      </c>
      <c r="N4141" t="s">
        <v>85</v>
      </c>
      <c r="O4141" s="24">
        <v>2</v>
      </c>
      <c r="P4141">
        <v>5</v>
      </c>
      <c r="Q4141">
        <v>5</v>
      </c>
      <c r="R4141" t="s">
        <v>18</v>
      </c>
      <c r="S4141" s="24">
        <v>12.8</v>
      </c>
      <c r="T4141" s="24">
        <v>6</v>
      </c>
      <c r="U4141" t="s">
        <v>192</v>
      </c>
      <c r="V4141" s="14" t="str">
        <f>VLOOKUP($U4141,look_up!$A$2:J4167,2,FALSE)</f>
        <v>Briozoario</v>
      </c>
      <c r="W4141" s="14" t="str">
        <f>VLOOKUP($U4141,look_up!$A$2:K4167,3,FALSE)</f>
        <v>Species</v>
      </c>
      <c r="X4141" s="14" t="str">
        <f>VLOOKUP($U4141,look_up!$A$2:L4167,4,FALSE)</f>
        <v>exotic_species</v>
      </c>
      <c r="Y4141" s="14" t="str">
        <f>VLOOKUP($U4141,look_up!A$2:K4167,5,FALSE)</f>
        <v>Animalia</v>
      </c>
      <c r="Z4141" s="14" t="str">
        <f>VLOOKUP($U4141,look_up!A$2:L4167,6,FALSE)</f>
        <v>Bryozoa</v>
      </c>
      <c r="AA4141" s="14" t="str">
        <f>VLOOKUP($U4141,look_up!A$2:M4167,7,FALSE)</f>
        <v>Gymnolaemata</v>
      </c>
      <c r="AB4141" s="14" t="str">
        <f>VLOOKUP($U4141,look_up!$A$2:P4167,8,FALSE)</f>
        <v>Cheilostomatida</v>
      </c>
      <c r="AC4141" s="14" t="str">
        <f>VLOOKUP($U4141,look_up!$A$2:Q4167,9,FALSE)</f>
        <v>Schizoporellidae</v>
      </c>
      <c r="AD4141" s="14">
        <f>VLOOKUP($U4141,look_up!A$2:P4167,10,FALSE)</f>
        <v>111527</v>
      </c>
      <c r="AE4141" s="16">
        <v>7</v>
      </c>
      <c r="AF4141" s="24" t="s">
        <v>216</v>
      </c>
      <c r="AG4141">
        <v>40</v>
      </c>
      <c r="AH4141" s="16" t="s">
        <v>273</v>
      </c>
      <c r="AI4141" s="16" t="s">
        <v>234</v>
      </c>
      <c r="AJ4141" s="16" t="s">
        <v>214</v>
      </c>
      <c r="AK4141" s="16" t="s">
        <v>235</v>
      </c>
      <c r="AL4141" s="16">
        <v>7</v>
      </c>
    </row>
    <row r="4142" spans="1:38" x14ac:dyDescent="0.3">
      <c r="A4142" s="24" t="s">
        <v>0</v>
      </c>
      <c r="B4142" t="s">
        <v>267</v>
      </c>
      <c r="C4142" t="s">
        <v>312</v>
      </c>
      <c r="D4142">
        <v>-27.180980000000002</v>
      </c>
      <c r="E4142">
        <v>-48.409959999999998</v>
      </c>
      <c r="F4142" s="24" t="s">
        <v>2</v>
      </c>
      <c r="G4142" s="24" t="s">
        <v>3</v>
      </c>
      <c r="H4142" s="25">
        <v>42040</v>
      </c>
      <c r="I4142" s="12" t="s">
        <v>286</v>
      </c>
      <c r="J4142" s="12" t="s">
        <v>245</v>
      </c>
      <c r="K4142" s="12" t="s">
        <v>271</v>
      </c>
      <c r="L4142" s="24" t="s">
        <v>96</v>
      </c>
      <c r="M4142" s="24" t="s">
        <v>313</v>
      </c>
      <c r="N4142" t="s">
        <v>85</v>
      </c>
      <c r="O4142" s="24">
        <v>3</v>
      </c>
      <c r="P4142">
        <v>5</v>
      </c>
      <c r="Q4142">
        <v>5</v>
      </c>
      <c r="R4142" t="s">
        <v>18</v>
      </c>
      <c r="S4142" s="24">
        <v>12.8</v>
      </c>
      <c r="T4142" s="24">
        <v>6</v>
      </c>
      <c r="U4142" t="s">
        <v>192</v>
      </c>
      <c r="V4142" s="14" t="str">
        <f>VLOOKUP($U4142,look_up!$A$2:J4168,2,FALSE)</f>
        <v>Briozoario</v>
      </c>
      <c r="W4142" s="14" t="str">
        <f>VLOOKUP($U4142,look_up!$A$2:K4168,3,FALSE)</f>
        <v>Species</v>
      </c>
      <c r="X4142" s="14" t="str">
        <f>VLOOKUP($U4142,look_up!$A$2:L4168,4,FALSE)</f>
        <v>exotic_species</v>
      </c>
      <c r="Y4142" s="14" t="str">
        <f>VLOOKUP($U4142,look_up!A$2:K4168,5,FALSE)</f>
        <v>Animalia</v>
      </c>
      <c r="Z4142" s="14" t="str">
        <f>VLOOKUP($U4142,look_up!A$2:L4168,6,FALSE)</f>
        <v>Bryozoa</v>
      </c>
      <c r="AA4142" s="14" t="str">
        <f>VLOOKUP($U4142,look_up!A$2:M4168,7,FALSE)</f>
        <v>Gymnolaemata</v>
      </c>
      <c r="AB4142" s="14" t="str">
        <f>VLOOKUP($U4142,look_up!$A$2:P4168,8,FALSE)</f>
        <v>Cheilostomatida</v>
      </c>
      <c r="AC4142" s="14" t="str">
        <f>VLOOKUP($U4142,look_up!$A$2:Q4168,9,FALSE)</f>
        <v>Schizoporellidae</v>
      </c>
      <c r="AD4142" s="14">
        <f>VLOOKUP($U4142,look_up!A$2:P4168,10,FALSE)</f>
        <v>111527</v>
      </c>
      <c r="AE4142" s="16">
        <v>2</v>
      </c>
      <c r="AF4142" s="24" t="s">
        <v>216</v>
      </c>
      <c r="AG4142">
        <v>40</v>
      </c>
      <c r="AH4142" s="16" t="s">
        <v>273</v>
      </c>
      <c r="AI4142" s="16" t="s">
        <v>234</v>
      </c>
      <c r="AJ4142" s="16" t="s">
        <v>214</v>
      </c>
      <c r="AK4142" s="16" t="s">
        <v>235</v>
      </c>
      <c r="AL4142" s="16">
        <v>2</v>
      </c>
    </row>
    <row r="4143" spans="1:38" x14ac:dyDescent="0.3">
      <c r="A4143" s="24" t="s">
        <v>0</v>
      </c>
      <c r="B4143" t="s">
        <v>267</v>
      </c>
      <c r="C4143" t="s">
        <v>312</v>
      </c>
      <c r="D4143">
        <v>-27.180980000000002</v>
      </c>
      <c r="E4143">
        <v>-48.409959999999998</v>
      </c>
      <c r="F4143" s="24" t="s">
        <v>2</v>
      </c>
      <c r="G4143" s="24" t="s">
        <v>3</v>
      </c>
      <c r="H4143" s="25">
        <v>42040</v>
      </c>
      <c r="I4143" s="12" t="s">
        <v>286</v>
      </c>
      <c r="J4143" s="12" t="s">
        <v>245</v>
      </c>
      <c r="K4143" s="12" t="s">
        <v>271</v>
      </c>
      <c r="L4143" s="24" t="s">
        <v>96</v>
      </c>
      <c r="M4143" s="24" t="s">
        <v>313</v>
      </c>
      <c r="N4143" t="s">
        <v>173</v>
      </c>
      <c r="O4143" s="24">
        <v>1</v>
      </c>
      <c r="P4143">
        <v>10</v>
      </c>
      <c r="Q4143">
        <v>10</v>
      </c>
      <c r="R4143" t="s">
        <v>18</v>
      </c>
      <c r="S4143" s="24">
        <v>12.8</v>
      </c>
      <c r="T4143" s="24">
        <v>10</v>
      </c>
      <c r="U4143" t="s">
        <v>192</v>
      </c>
      <c r="V4143" s="14" t="str">
        <f>VLOOKUP($U4143,look_up!$A$2:J4169,2,FALSE)</f>
        <v>Briozoario</v>
      </c>
      <c r="W4143" s="14" t="str">
        <f>VLOOKUP($U4143,look_up!$A$2:K4169,3,FALSE)</f>
        <v>Species</v>
      </c>
      <c r="X4143" s="14" t="str">
        <f>VLOOKUP($U4143,look_up!$A$2:L4169,4,FALSE)</f>
        <v>exotic_species</v>
      </c>
      <c r="Y4143" s="14" t="str">
        <f>VLOOKUP($U4143,look_up!A$2:K4169,5,FALSE)</f>
        <v>Animalia</v>
      </c>
      <c r="Z4143" s="14" t="str">
        <f>VLOOKUP($U4143,look_up!A$2:L4169,6,FALSE)</f>
        <v>Bryozoa</v>
      </c>
      <c r="AA4143" s="14" t="str">
        <f>VLOOKUP($U4143,look_up!A$2:M4169,7,FALSE)</f>
        <v>Gymnolaemata</v>
      </c>
      <c r="AB4143" s="14" t="str">
        <f>VLOOKUP($U4143,look_up!$A$2:P4169,8,FALSE)</f>
        <v>Cheilostomatida</v>
      </c>
      <c r="AC4143" s="14" t="str">
        <f>VLOOKUP($U4143,look_up!$A$2:Q4169,9,FALSE)</f>
        <v>Schizoporellidae</v>
      </c>
      <c r="AD4143" s="14">
        <f>VLOOKUP($U4143,look_up!A$2:P4169,10,FALSE)</f>
        <v>111527</v>
      </c>
      <c r="AE4143" s="16">
        <v>4</v>
      </c>
      <c r="AF4143" s="24" t="s">
        <v>216</v>
      </c>
      <c r="AG4143">
        <v>40</v>
      </c>
      <c r="AH4143" s="16" t="s">
        <v>273</v>
      </c>
      <c r="AI4143" s="16" t="s">
        <v>234</v>
      </c>
      <c r="AJ4143" s="16" t="s">
        <v>214</v>
      </c>
      <c r="AK4143" s="16" t="s">
        <v>235</v>
      </c>
      <c r="AL4143" s="16">
        <v>4</v>
      </c>
    </row>
    <row r="4144" spans="1:38" x14ac:dyDescent="0.3">
      <c r="A4144" s="24" t="s">
        <v>0</v>
      </c>
      <c r="B4144" t="s">
        <v>267</v>
      </c>
      <c r="C4144" t="s">
        <v>312</v>
      </c>
      <c r="D4144">
        <v>-27.180980000000002</v>
      </c>
      <c r="E4144">
        <v>-48.409959999999998</v>
      </c>
      <c r="F4144" s="24" t="s">
        <v>2</v>
      </c>
      <c r="G4144" s="24" t="s">
        <v>3</v>
      </c>
      <c r="H4144" s="25">
        <v>42040</v>
      </c>
      <c r="I4144" s="12" t="s">
        <v>286</v>
      </c>
      <c r="J4144" s="12" t="s">
        <v>245</v>
      </c>
      <c r="K4144" s="12" t="s">
        <v>271</v>
      </c>
      <c r="L4144" s="24" t="s">
        <v>96</v>
      </c>
      <c r="M4144" s="24" t="s">
        <v>313</v>
      </c>
      <c r="N4144" t="s">
        <v>173</v>
      </c>
      <c r="O4144" s="24">
        <v>2</v>
      </c>
      <c r="P4144">
        <v>10</v>
      </c>
      <c r="Q4144">
        <v>10</v>
      </c>
      <c r="R4144" t="s">
        <v>18</v>
      </c>
      <c r="S4144" s="24">
        <v>12.8</v>
      </c>
      <c r="T4144" s="24">
        <v>10</v>
      </c>
      <c r="U4144" t="s">
        <v>192</v>
      </c>
      <c r="V4144" s="14" t="str">
        <f>VLOOKUP($U4144,look_up!$A$2:J4170,2,FALSE)</f>
        <v>Briozoario</v>
      </c>
      <c r="W4144" s="14" t="str">
        <f>VLOOKUP($U4144,look_up!$A$2:K4170,3,FALSE)</f>
        <v>Species</v>
      </c>
      <c r="X4144" s="14" t="str">
        <f>VLOOKUP($U4144,look_up!$A$2:L4170,4,FALSE)</f>
        <v>exotic_species</v>
      </c>
      <c r="Y4144" s="14" t="str">
        <f>VLOOKUP($U4144,look_up!A$2:K4170,5,FALSE)</f>
        <v>Animalia</v>
      </c>
      <c r="Z4144" s="14" t="str">
        <f>VLOOKUP($U4144,look_up!A$2:L4170,6,FALSE)</f>
        <v>Bryozoa</v>
      </c>
      <c r="AA4144" s="14" t="str">
        <f>VLOOKUP($U4144,look_up!A$2:M4170,7,FALSE)</f>
        <v>Gymnolaemata</v>
      </c>
      <c r="AB4144" s="14" t="str">
        <f>VLOOKUP($U4144,look_up!$A$2:P4170,8,FALSE)</f>
        <v>Cheilostomatida</v>
      </c>
      <c r="AC4144" s="14" t="str">
        <f>VLOOKUP($U4144,look_up!$A$2:Q4170,9,FALSE)</f>
        <v>Schizoporellidae</v>
      </c>
      <c r="AD4144" s="14">
        <f>VLOOKUP($U4144,look_up!A$2:P4170,10,FALSE)</f>
        <v>111527</v>
      </c>
      <c r="AE4144" s="16">
        <v>0</v>
      </c>
      <c r="AF4144" s="24" t="s">
        <v>216</v>
      </c>
      <c r="AG4144">
        <v>40</v>
      </c>
      <c r="AH4144" s="16" t="s">
        <v>273</v>
      </c>
      <c r="AI4144" s="16" t="s">
        <v>234</v>
      </c>
      <c r="AJ4144" s="16" t="s">
        <v>214</v>
      </c>
      <c r="AK4144" s="16" t="s">
        <v>235</v>
      </c>
      <c r="AL4144" s="16">
        <v>0</v>
      </c>
    </row>
    <row r="4145" spans="1:38" x14ac:dyDescent="0.3">
      <c r="A4145" s="24" t="s">
        <v>0</v>
      </c>
      <c r="B4145" t="s">
        <v>267</v>
      </c>
      <c r="C4145" t="s">
        <v>312</v>
      </c>
      <c r="D4145">
        <v>-27.180980000000002</v>
      </c>
      <c r="E4145">
        <v>-48.409959999999998</v>
      </c>
      <c r="F4145" s="24" t="s">
        <v>2</v>
      </c>
      <c r="G4145" s="24" t="s">
        <v>3</v>
      </c>
      <c r="H4145" s="25">
        <v>42040</v>
      </c>
      <c r="I4145" s="12" t="s">
        <v>286</v>
      </c>
      <c r="J4145" s="12" t="s">
        <v>245</v>
      </c>
      <c r="K4145" s="12" t="s">
        <v>271</v>
      </c>
      <c r="L4145" s="24" t="s">
        <v>96</v>
      </c>
      <c r="M4145" s="24" t="s">
        <v>313</v>
      </c>
      <c r="N4145" t="s">
        <v>173</v>
      </c>
      <c r="O4145" s="24">
        <v>3</v>
      </c>
      <c r="P4145">
        <v>10</v>
      </c>
      <c r="Q4145">
        <v>10</v>
      </c>
      <c r="R4145" t="s">
        <v>18</v>
      </c>
      <c r="S4145" s="24">
        <v>12.8</v>
      </c>
      <c r="T4145" s="24">
        <v>10</v>
      </c>
      <c r="U4145" t="s">
        <v>192</v>
      </c>
      <c r="V4145" s="14" t="str">
        <f>VLOOKUP($U4145,look_up!$A$2:J4171,2,FALSE)</f>
        <v>Briozoario</v>
      </c>
      <c r="W4145" s="14" t="str">
        <f>VLOOKUP($U4145,look_up!$A$2:K4171,3,FALSE)</f>
        <v>Species</v>
      </c>
      <c r="X4145" s="14" t="str">
        <f>VLOOKUP($U4145,look_up!$A$2:L4171,4,FALSE)</f>
        <v>exotic_species</v>
      </c>
      <c r="Y4145" s="14" t="str">
        <f>VLOOKUP($U4145,look_up!A$2:K4171,5,FALSE)</f>
        <v>Animalia</v>
      </c>
      <c r="Z4145" s="14" t="str">
        <f>VLOOKUP($U4145,look_up!A$2:L4171,6,FALSE)</f>
        <v>Bryozoa</v>
      </c>
      <c r="AA4145" s="14" t="str">
        <f>VLOOKUP($U4145,look_up!A$2:M4171,7,FALSE)</f>
        <v>Gymnolaemata</v>
      </c>
      <c r="AB4145" s="14" t="str">
        <f>VLOOKUP($U4145,look_up!$A$2:P4171,8,FALSE)</f>
        <v>Cheilostomatida</v>
      </c>
      <c r="AC4145" s="14" t="str">
        <f>VLOOKUP($U4145,look_up!$A$2:Q4171,9,FALSE)</f>
        <v>Schizoporellidae</v>
      </c>
      <c r="AD4145" s="14">
        <f>VLOOKUP($U4145,look_up!A$2:P4171,10,FALSE)</f>
        <v>111527</v>
      </c>
      <c r="AE4145" s="16">
        <v>1</v>
      </c>
      <c r="AF4145" s="24" t="s">
        <v>216</v>
      </c>
      <c r="AG4145">
        <v>40</v>
      </c>
      <c r="AH4145" s="16" t="s">
        <v>273</v>
      </c>
      <c r="AI4145" s="16" t="s">
        <v>234</v>
      </c>
      <c r="AJ4145" s="16" t="s">
        <v>214</v>
      </c>
      <c r="AK4145" s="16" t="s">
        <v>235</v>
      </c>
      <c r="AL4145" s="16">
        <v>1</v>
      </c>
    </row>
    <row r="4146" spans="1:38" x14ac:dyDescent="0.3">
      <c r="A4146" s="24" t="s">
        <v>0</v>
      </c>
      <c r="B4146" t="s">
        <v>309</v>
      </c>
      <c r="C4146" t="s">
        <v>287</v>
      </c>
      <c r="D4146">
        <v>-27.178419999999999</v>
      </c>
      <c r="E4146">
        <v>-48.406959999999998</v>
      </c>
      <c r="F4146" s="24" t="s">
        <v>2</v>
      </c>
      <c r="G4146" s="24" t="s">
        <v>3</v>
      </c>
      <c r="H4146" s="25">
        <v>42032</v>
      </c>
      <c r="I4146" s="12" t="s">
        <v>288</v>
      </c>
      <c r="J4146" s="12" t="s">
        <v>270</v>
      </c>
      <c r="K4146" s="12" t="s">
        <v>271</v>
      </c>
      <c r="L4146" s="24" t="s">
        <v>96</v>
      </c>
      <c r="M4146" s="24" t="s">
        <v>313</v>
      </c>
      <c r="N4146" t="s">
        <v>85</v>
      </c>
      <c r="O4146" s="24">
        <v>1</v>
      </c>
      <c r="P4146">
        <v>5</v>
      </c>
      <c r="Q4146">
        <v>5</v>
      </c>
      <c r="R4146">
        <v>27</v>
      </c>
      <c r="S4146" s="24">
        <v>4.7</v>
      </c>
      <c r="T4146" s="24">
        <v>5.2</v>
      </c>
      <c r="U4146" t="s">
        <v>192</v>
      </c>
      <c r="V4146" s="14" t="str">
        <f>VLOOKUP($U4146,look_up!$A$2:J4172,2,FALSE)</f>
        <v>Briozoario</v>
      </c>
      <c r="W4146" s="14" t="str">
        <f>VLOOKUP($U4146,look_up!$A$2:K4172,3,FALSE)</f>
        <v>Species</v>
      </c>
      <c r="X4146" s="14" t="str">
        <f>VLOOKUP($U4146,look_up!$A$2:L4172,4,FALSE)</f>
        <v>exotic_species</v>
      </c>
      <c r="Y4146" s="14" t="str">
        <f>VLOOKUP($U4146,look_up!A$2:K4172,5,FALSE)</f>
        <v>Animalia</v>
      </c>
      <c r="Z4146" s="14" t="str">
        <f>VLOOKUP($U4146,look_up!A$2:L4172,6,FALSE)</f>
        <v>Bryozoa</v>
      </c>
      <c r="AA4146" s="14" t="str">
        <f>VLOOKUP($U4146,look_up!A$2:M4172,7,FALSE)</f>
        <v>Gymnolaemata</v>
      </c>
      <c r="AB4146" s="14" t="str">
        <f>VLOOKUP($U4146,look_up!$A$2:P4172,8,FALSE)</f>
        <v>Cheilostomatida</v>
      </c>
      <c r="AC4146" s="14" t="str">
        <f>VLOOKUP($U4146,look_up!$A$2:Q4172,9,FALSE)</f>
        <v>Schizoporellidae</v>
      </c>
      <c r="AD4146" s="14">
        <f>VLOOKUP($U4146,look_up!A$2:P4172,10,FALSE)</f>
        <v>111527</v>
      </c>
      <c r="AE4146" s="16">
        <v>5</v>
      </c>
      <c r="AF4146" s="24" t="s">
        <v>216</v>
      </c>
      <c r="AG4146">
        <v>40</v>
      </c>
      <c r="AH4146" s="16" t="s">
        <v>273</v>
      </c>
      <c r="AI4146" s="16" t="s">
        <v>234</v>
      </c>
      <c r="AJ4146" s="16" t="s">
        <v>214</v>
      </c>
      <c r="AK4146" s="16" t="s">
        <v>235</v>
      </c>
      <c r="AL4146" s="16">
        <v>5</v>
      </c>
    </row>
    <row r="4147" spans="1:38" x14ac:dyDescent="0.3">
      <c r="A4147" s="24" t="s">
        <v>0</v>
      </c>
      <c r="B4147" t="s">
        <v>309</v>
      </c>
      <c r="C4147" t="s">
        <v>287</v>
      </c>
      <c r="D4147">
        <v>-27.178419999999999</v>
      </c>
      <c r="E4147">
        <v>-48.406959999999998</v>
      </c>
      <c r="F4147" s="24" t="s">
        <v>2</v>
      </c>
      <c r="G4147" s="24" t="s">
        <v>3</v>
      </c>
      <c r="H4147" s="25">
        <v>42032</v>
      </c>
      <c r="I4147" s="12" t="s">
        <v>288</v>
      </c>
      <c r="J4147" s="12" t="s">
        <v>270</v>
      </c>
      <c r="K4147" s="12" t="s">
        <v>271</v>
      </c>
      <c r="L4147" s="24" t="s">
        <v>96</v>
      </c>
      <c r="M4147" s="24" t="s">
        <v>313</v>
      </c>
      <c r="N4147" t="s">
        <v>85</v>
      </c>
      <c r="O4147" s="24">
        <v>2</v>
      </c>
      <c r="P4147">
        <v>5</v>
      </c>
      <c r="Q4147">
        <v>5</v>
      </c>
      <c r="R4147">
        <v>27</v>
      </c>
      <c r="S4147" s="24">
        <v>4.7</v>
      </c>
      <c r="T4147" s="24">
        <v>5.2</v>
      </c>
      <c r="U4147" t="s">
        <v>192</v>
      </c>
      <c r="V4147" s="14" t="str">
        <f>VLOOKUP($U4147,look_up!$A$2:J4173,2,FALSE)</f>
        <v>Briozoario</v>
      </c>
      <c r="W4147" s="14" t="str">
        <f>VLOOKUP($U4147,look_up!$A$2:K4173,3,FALSE)</f>
        <v>Species</v>
      </c>
      <c r="X4147" s="14" t="str">
        <f>VLOOKUP($U4147,look_up!$A$2:L4173,4,FALSE)</f>
        <v>exotic_species</v>
      </c>
      <c r="Y4147" s="14" t="str">
        <f>VLOOKUP($U4147,look_up!A$2:K4173,5,FALSE)</f>
        <v>Animalia</v>
      </c>
      <c r="Z4147" s="14" t="str">
        <f>VLOOKUP($U4147,look_up!A$2:L4173,6,FALSE)</f>
        <v>Bryozoa</v>
      </c>
      <c r="AA4147" s="14" t="str">
        <f>VLOOKUP($U4147,look_up!A$2:M4173,7,FALSE)</f>
        <v>Gymnolaemata</v>
      </c>
      <c r="AB4147" s="14" t="str">
        <f>VLOOKUP($U4147,look_up!$A$2:P4173,8,FALSE)</f>
        <v>Cheilostomatida</v>
      </c>
      <c r="AC4147" s="14" t="str">
        <f>VLOOKUP($U4147,look_up!$A$2:Q4173,9,FALSE)</f>
        <v>Schizoporellidae</v>
      </c>
      <c r="AD4147" s="14">
        <f>VLOOKUP($U4147,look_up!A$2:P4173,10,FALSE)</f>
        <v>111527</v>
      </c>
      <c r="AE4147" s="16">
        <v>5</v>
      </c>
      <c r="AF4147" s="24" t="s">
        <v>216</v>
      </c>
      <c r="AG4147">
        <v>40</v>
      </c>
      <c r="AH4147" s="16" t="s">
        <v>273</v>
      </c>
      <c r="AI4147" s="16" t="s">
        <v>234</v>
      </c>
      <c r="AJ4147" s="16" t="s">
        <v>214</v>
      </c>
      <c r="AK4147" s="16" t="s">
        <v>235</v>
      </c>
      <c r="AL4147" s="16">
        <v>5</v>
      </c>
    </row>
    <row r="4148" spans="1:38" x14ac:dyDescent="0.3">
      <c r="A4148" s="24" t="s">
        <v>0</v>
      </c>
      <c r="B4148" t="s">
        <v>309</v>
      </c>
      <c r="C4148" t="s">
        <v>287</v>
      </c>
      <c r="D4148">
        <v>-27.178419999999999</v>
      </c>
      <c r="E4148">
        <v>-48.406959999999998</v>
      </c>
      <c r="F4148" s="24" t="s">
        <v>2</v>
      </c>
      <c r="G4148" s="24" t="s">
        <v>3</v>
      </c>
      <c r="H4148" s="25">
        <v>42032</v>
      </c>
      <c r="I4148" s="12" t="s">
        <v>288</v>
      </c>
      <c r="J4148" s="12" t="s">
        <v>270</v>
      </c>
      <c r="K4148" s="12" t="s">
        <v>271</v>
      </c>
      <c r="L4148" s="24" t="s">
        <v>96</v>
      </c>
      <c r="M4148" s="24" t="s">
        <v>313</v>
      </c>
      <c r="N4148" t="s">
        <v>85</v>
      </c>
      <c r="O4148" s="24">
        <v>3</v>
      </c>
      <c r="P4148">
        <v>5</v>
      </c>
      <c r="Q4148">
        <v>5</v>
      </c>
      <c r="R4148">
        <v>27</v>
      </c>
      <c r="S4148" s="24">
        <v>4.7</v>
      </c>
      <c r="T4148" s="24">
        <v>5.2</v>
      </c>
      <c r="U4148" t="s">
        <v>192</v>
      </c>
      <c r="V4148" s="14" t="str">
        <f>VLOOKUP($U4148,look_up!$A$2:J4174,2,FALSE)</f>
        <v>Briozoario</v>
      </c>
      <c r="W4148" s="14" t="str">
        <f>VLOOKUP($U4148,look_up!$A$2:K4174,3,FALSE)</f>
        <v>Species</v>
      </c>
      <c r="X4148" s="14" t="str">
        <f>VLOOKUP($U4148,look_up!$A$2:L4174,4,FALSE)</f>
        <v>exotic_species</v>
      </c>
      <c r="Y4148" s="14" t="str">
        <f>VLOOKUP($U4148,look_up!A$2:K4174,5,FALSE)</f>
        <v>Animalia</v>
      </c>
      <c r="Z4148" s="14" t="str">
        <f>VLOOKUP($U4148,look_up!A$2:L4174,6,FALSE)</f>
        <v>Bryozoa</v>
      </c>
      <c r="AA4148" s="14" t="str">
        <f>VLOOKUP($U4148,look_up!A$2:M4174,7,FALSE)</f>
        <v>Gymnolaemata</v>
      </c>
      <c r="AB4148" s="14" t="str">
        <f>VLOOKUP($U4148,look_up!$A$2:P4174,8,FALSE)</f>
        <v>Cheilostomatida</v>
      </c>
      <c r="AC4148" s="14" t="str">
        <f>VLOOKUP($U4148,look_up!$A$2:Q4174,9,FALSE)</f>
        <v>Schizoporellidae</v>
      </c>
      <c r="AD4148" s="14">
        <f>VLOOKUP($U4148,look_up!A$2:P4174,10,FALSE)</f>
        <v>111527</v>
      </c>
      <c r="AE4148" s="16">
        <v>13</v>
      </c>
      <c r="AF4148" s="24" t="s">
        <v>216</v>
      </c>
      <c r="AG4148">
        <v>40</v>
      </c>
      <c r="AH4148" s="16" t="s">
        <v>273</v>
      </c>
      <c r="AI4148" s="16" t="s">
        <v>234</v>
      </c>
      <c r="AJ4148" s="16" t="s">
        <v>214</v>
      </c>
      <c r="AK4148" s="16" t="s">
        <v>235</v>
      </c>
      <c r="AL4148" s="16">
        <v>13</v>
      </c>
    </row>
    <row r="4149" spans="1:38" x14ac:dyDescent="0.3">
      <c r="A4149" s="24" t="s">
        <v>0</v>
      </c>
      <c r="B4149" t="s">
        <v>310</v>
      </c>
      <c r="C4149" t="s">
        <v>289</v>
      </c>
      <c r="D4149">
        <v>-27.118390000000002</v>
      </c>
      <c r="E4149">
        <v>-48.519509999999997</v>
      </c>
      <c r="F4149" s="24" t="s">
        <v>2</v>
      </c>
      <c r="G4149" s="24" t="s">
        <v>3</v>
      </c>
      <c r="H4149" s="25">
        <v>42026</v>
      </c>
      <c r="I4149" s="12" t="s">
        <v>265</v>
      </c>
      <c r="J4149" s="12" t="s">
        <v>270</v>
      </c>
      <c r="K4149" s="12" t="s">
        <v>271</v>
      </c>
      <c r="L4149" s="24" t="s">
        <v>96</v>
      </c>
      <c r="M4149" s="24" t="s">
        <v>272</v>
      </c>
      <c r="N4149" t="s">
        <v>85</v>
      </c>
      <c r="O4149" s="24">
        <v>1</v>
      </c>
      <c r="P4149">
        <v>5</v>
      </c>
      <c r="Q4149">
        <v>5</v>
      </c>
      <c r="R4149" t="s">
        <v>18</v>
      </c>
      <c r="S4149" s="24">
        <v>5.8</v>
      </c>
      <c r="T4149" s="24">
        <v>4</v>
      </c>
      <c r="U4149" t="s">
        <v>192</v>
      </c>
      <c r="V4149" s="14" t="str">
        <f>VLOOKUP($U4149,look_up!$A$2:J4175,2,FALSE)</f>
        <v>Briozoario</v>
      </c>
      <c r="W4149" s="14" t="str">
        <f>VLOOKUP($U4149,look_up!$A$2:K4175,3,FALSE)</f>
        <v>Species</v>
      </c>
      <c r="X4149" s="14" t="str">
        <f>VLOOKUP($U4149,look_up!$A$2:L4175,4,FALSE)</f>
        <v>exotic_species</v>
      </c>
      <c r="Y4149" s="14" t="str">
        <f>VLOOKUP($U4149,look_up!A$2:K4175,5,FALSE)</f>
        <v>Animalia</v>
      </c>
      <c r="Z4149" s="14" t="str">
        <f>VLOOKUP($U4149,look_up!A$2:L4175,6,FALSE)</f>
        <v>Bryozoa</v>
      </c>
      <c r="AA4149" s="14" t="str">
        <f>VLOOKUP($U4149,look_up!A$2:M4175,7,FALSE)</f>
        <v>Gymnolaemata</v>
      </c>
      <c r="AB4149" s="14" t="str">
        <f>VLOOKUP($U4149,look_up!$A$2:P4175,8,FALSE)</f>
        <v>Cheilostomatida</v>
      </c>
      <c r="AC4149" s="14" t="str">
        <f>VLOOKUP($U4149,look_up!$A$2:Q4175,9,FALSE)</f>
        <v>Schizoporellidae</v>
      </c>
      <c r="AD4149" s="14">
        <f>VLOOKUP($U4149,look_up!A$2:P4175,10,FALSE)</f>
        <v>111527</v>
      </c>
      <c r="AE4149" s="16">
        <v>0</v>
      </c>
      <c r="AF4149" s="24" t="s">
        <v>216</v>
      </c>
      <c r="AG4149">
        <v>40</v>
      </c>
      <c r="AH4149" s="16" t="s">
        <v>273</v>
      </c>
      <c r="AI4149" s="16" t="s">
        <v>234</v>
      </c>
      <c r="AJ4149" s="16" t="s">
        <v>214</v>
      </c>
      <c r="AK4149" s="16" t="s">
        <v>235</v>
      </c>
      <c r="AL4149" s="16">
        <v>0</v>
      </c>
    </row>
    <row r="4150" spans="1:38" x14ac:dyDescent="0.3">
      <c r="A4150" s="24" t="s">
        <v>0</v>
      </c>
      <c r="B4150" t="s">
        <v>310</v>
      </c>
      <c r="C4150" t="s">
        <v>289</v>
      </c>
      <c r="D4150">
        <v>-27.118390000000002</v>
      </c>
      <c r="E4150">
        <v>-48.519509999999997</v>
      </c>
      <c r="F4150" s="24" t="s">
        <v>2</v>
      </c>
      <c r="G4150" s="24" t="s">
        <v>3</v>
      </c>
      <c r="H4150" s="25">
        <v>42026</v>
      </c>
      <c r="I4150" s="12" t="s">
        <v>265</v>
      </c>
      <c r="J4150" s="12" t="s">
        <v>270</v>
      </c>
      <c r="K4150" s="12" t="s">
        <v>271</v>
      </c>
      <c r="L4150" s="24" t="s">
        <v>96</v>
      </c>
      <c r="M4150" s="24" t="s">
        <v>272</v>
      </c>
      <c r="N4150" t="s">
        <v>85</v>
      </c>
      <c r="O4150" s="24">
        <v>2</v>
      </c>
      <c r="P4150">
        <v>5</v>
      </c>
      <c r="Q4150">
        <v>5</v>
      </c>
      <c r="R4150" t="s">
        <v>18</v>
      </c>
      <c r="S4150" s="24">
        <v>5.8</v>
      </c>
      <c r="T4150" s="24">
        <v>4</v>
      </c>
      <c r="U4150" t="s">
        <v>192</v>
      </c>
      <c r="V4150" s="14" t="str">
        <f>VLOOKUP($U4150,look_up!$A$2:J4176,2,FALSE)</f>
        <v>Briozoario</v>
      </c>
      <c r="W4150" s="14" t="str">
        <f>VLOOKUP($U4150,look_up!$A$2:K4176,3,FALSE)</f>
        <v>Species</v>
      </c>
      <c r="X4150" s="14" t="str">
        <f>VLOOKUP($U4150,look_up!$A$2:L4176,4,FALSE)</f>
        <v>exotic_species</v>
      </c>
      <c r="Y4150" s="14" t="str">
        <f>VLOOKUP($U4150,look_up!A$2:K4176,5,FALSE)</f>
        <v>Animalia</v>
      </c>
      <c r="Z4150" s="14" t="str">
        <f>VLOOKUP($U4150,look_up!A$2:L4176,6,FALSE)</f>
        <v>Bryozoa</v>
      </c>
      <c r="AA4150" s="14" t="str">
        <f>VLOOKUP($U4150,look_up!A$2:M4176,7,FALSE)</f>
        <v>Gymnolaemata</v>
      </c>
      <c r="AB4150" s="14" t="str">
        <f>VLOOKUP($U4150,look_up!$A$2:P4176,8,FALSE)</f>
        <v>Cheilostomatida</v>
      </c>
      <c r="AC4150" s="14" t="str">
        <f>VLOOKUP($U4150,look_up!$A$2:Q4176,9,FALSE)</f>
        <v>Schizoporellidae</v>
      </c>
      <c r="AD4150" s="14">
        <f>VLOOKUP($U4150,look_up!A$2:P4176,10,FALSE)</f>
        <v>111527</v>
      </c>
      <c r="AE4150" s="16">
        <v>5</v>
      </c>
      <c r="AF4150" s="24" t="s">
        <v>216</v>
      </c>
      <c r="AG4150">
        <v>40</v>
      </c>
      <c r="AH4150" s="16" t="s">
        <v>273</v>
      </c>
      <c r="AI4150" s="16" t="s">
        <v>234</v>
      </c>
      <c r="AJ4150" s="16" t="s">
        <v>214</v>
      </c>
      <c r="AK4150" s="16" t="s">
        <v>235</v>
      </c>
      <c r="AL4150" s="16">
        <v>5</v>
      </c>
    </row>
    <row r="4151" spans="1:38" x14ac:dyDescent="0.3">
      <c r="A4151" s="24" t="s">
        <v>0</v>
      </c>
      <c r="B4151" t="s">
        <v>310</v>
      </c>
      <c r="C4151" t="s">
        <v>289</v>
      </c>
      <c r="D4151">
        <v>-27.118390000000002</v>
      </c>
      <c r="E4151">
        <v>-48.519509999999997</v>
      </c>
      <c r="F4151" s="24" t="s">
        <v>2</v>
      </c>
      <c r="G4151" s="24" t="s">
        <v>3</v>
      </c>
      <c r="H4151" s="25">
        <v>42026</v>
      </c>
      <c r="I4151" s="12" t="s">
        <v>265</v>
      </c>
      <c r="J4151" s="12" t="s">
        <v>270</v>
      </c>
      <c r="K4151" s="12" t="s">
        <v>271</v>
      </c>
      <c r="L4151" s="24" t="s">
        <v>96</v>
      </c>
      <c r="M4151" s="24" t="s">
        <v>272</v>
      </c>
      <c r="N4151" t="s">
        <v>85</v>
      </c>
      <c r="O4151" s="24">
        <v>3</v>
      </c>
      <c r="P4151">
        <v>5</v>
      </c>
      <c r="Q4151">
        <v>5</v>
      </c>
      <c r="R4151" t="s">
        <v>18</v>
      </c>
      <c r="S4151" s="24">
        <v>5.8</v>
      </c>
      <c r="T4151" s="24">
        <v>4</v>
      </c>
      <c r="U4151" t="s">
        <v>192</v>
      </c>
      <c r="V4151" s="14" t="str">
        <f>VLOOKUP($U4151,look_up!$A$2:J4177,2,FALSE)</f>
        <v>Briozoario</v>
      </c>
      <c r="W4151" s="14" t="str">
        <f>VLOOKUP($U4151,look_up!$A$2:K4177,3,FALSE)</f>
        <v>Species</v>
      </c>
      <c r="X4151" s="14" t="str">
        <f>VLOOKUP($U4151,look_up!$A$2:L4177,4,FALSE)</f>
        <v>exotic_species</v>
      </c>
      <c r="Y4151" s="14" t="str">
        <f>VLOOKUP($U4151,look_up!A$2:K4177,5,FALSE)</f>
        <v>Animalia</v>
      </c>
      <c r="Z4151" s="14" t="str">
        <f>VLOOKUP($U4151,look_up!A$2:L4177,6,FALSE)</f>
        <v>Bryozoa</v>
      </c>
      <c r="AA4151" s="14" t="str">
        <f>VLOOKUP($U4151,look_up!A$2:M4177,7,FALSE)</f>
        <v>Gymnolaemata</v>
      </c>
      <c r="AB4151" s="14" t="str">
        <f>VLOOKUP($U4151,look_up!$A$2:P4177,8,FALSE)</f>
        <v>Cheilostomatida</v>
      </c>
      <c r="AC4151" s="14" t="str">
        <f>VLOOKUP($U4151,look_up!$A$2:Q4177,9,FALSE)</f>
        <v>Schizoporellidae</v>
      </c>
      <c r="AD4151" s="14">
        <f>VLOOKUP($U4151,look_up!A$2:P4177,10,FALSE)</f>
        <v>111527</v>
      </c>
      <c r="AE4151" s="16">
        <v>1</v>
      </c>
      <c r="AF4151" s="24" t="s">
        <v>216</v>
      </c>
      <c r="AG4151">
        <v>40</v>
      </c>
      <c r="AH4151" s="16" t="s">
        <v>273</v>
      </c>
      <c r="AI4151" s="16" t="s">
        <v>234</v>
      </c>
      <c r="AJ4151" s="16" t="s">
        <v>214</v>
      </c>
      <c r="AK4151" s="16" t="s">
        <v>235</v>
      </c>
      <c r="AL4151" s="16">
        <v>1</v>
      </c>
    </row>
    <row r="4152" spans="1:38" x14ac:dyDescent="0.3">
      <c r="A4152" s="24" t="s">
        <v>0</v>
      </c>
      <c r="B4152" t="s">
        <v>311</v>
      </c>
      <c r="C4152" t="s">
        <v>290</v>
      </c>
      <c r="D4152">
        <v>-27.11862</v>
      </c>
      <c r="E4152">
        <v>-48.514699999999998</v>
      </c>
      <c r="F4152" s="24" t="s">
        <v>2</v>
      </c>
      <c r="G4152" s="24" t="s">
        <v>3</v>
      </c>
      <c r="H4152" s="25">
        <v>42026</v>
      </c>
      <c r="I4152" s="12" t="s">
        <v>265</v>
      </c>
      <c r="J4152" s="12" t="s">
        <v>270</v>
      </c>
      <c r="K4152" s="12" t="s">
        <v>271</v>
      </c>
      <c r="L4152" s="24" t="s">
        <v>96</v>
      </c>
      <c r="M4152" s="24" t="s">
        <v>272</v>
      </c>
      <c r="N4152" t="s">
        <v>85</v>
      </c>
      <c r="O4152" s="24">
        <v>1</v>
      </c>
      <c r="P4152">
        <v>5</v>
      </c>
      <c r="Q4152">
        <v>5</v>
      </c>
      <c r="R4152" t="s">
        <v>18</v>
      </c>
      <c r="S4152" s="24">
        <v>5.8</v>
      </c>
      <c r="T4152" s="24">
        <v>4</v>
      </c>
      <c r="U4152" t="s">
        <v>192</v>
      </c>
      <c r="V4152" s="14" t="str">
        <f>VLOOKUP($U4152,look_up!$A$2:J4178,2,FALSE)</f>
        <v>Briozoario</v>
      </c>
      <c r="W4152" s="14" t="str">
        <f>VLOOKUP($U4152,look_up!$A$2:K4178,3,FALSE)</f>
        <v>Species</v>
      </c>
      <c r="X4152" s="14" t="str">
        <f>VLOOKUP($U4152,look_up!$A$2:L4178,4,FALSE)</f>
        <v>exotic_species</v>
      </c>
      <c r="Y4152" s="14" t="str">
        <f>VLOOKUP($U4152,look_up!A$2:K4178,5,FALSE)</f>
        <v>Animalia</v>
      </c>
      <c r="Z4152" s="14" t="str">
        <f>VLOOKUP($U4152,look_up!A$2:L4178,6,FALSE)</f>
        <v>Bryozoa</v>
      </c>
      <c r="AA4152" s="14" t="str">
        <f>VLOOKUP($U4152,look_up!A$2:M4178,7,FALSE)</f>
        <v>Gymnolaemata</v>
      </c>
      <c r="AB4152" s="14" t="str">
        <f>VLOOKUP($U4152,look_up!$A$2:P4178,8,FALSE)</f>
        <v>Cheilostomatida</v>
      </c>
      <c r="AC4152" s="14" t="str">
        <f>VLOOKUP($U4152,look_up!$A$2:Q4178,9,FALSE)</f>
        <v>Schizoporellidae</v>
      </c>
      <c r="AD4152" s="14">
        <f>VLOOKUP($U4152,look_up!A$2:P4178,10,FALSE)</f>
        <v>111527</v>
      </c>
      <c r="AE4152" s="16">
        <v>0</v>
      </c>
      <c r="AF4152" s="24" t="s">
        <v>216</v>
      </c>
      <c r="AG4152">
        <v>40</v>
      </c>
      <c r="AH4152" s="16" t="s">
        <v>273</v>
      </c>
      <c r="AI4152" s="16" t="s">
        <v>234</v>
      </c>
      <c r="AJ4152" s="16" t="s">
        <v>214</v>
      </c>
      <c r="AK4152" s="16" t="s">
        <v>235</v>
      </c>
      <c r="AL4152" s="16">
        <v>0</v>
      </c>
    </row>
    <row r="4153" spans="1:38" x14ac:dyDescent="0.3">
      <c r="A4153" s="24" t="s">
        <v>0</v>
      </c>
      <c r="B4153" t="s">
        <v>311</v>
      </c>
      <c r="C4153" t="s">
        <v>290</v>
      </c>
      <c r="D4153">
        <v>-27.11862</v>
      </c>
      <c r="E4153">
        <v>-48.514699999999998</v>
      </c>
      <c r="F4153" s="24" t="s">
        <v>2</v>
      </c>
      <c r="G4153" s="24" t="s">
        <v>3</v>
      </c>
      <c r="H4153" s="25">
        <v>42026</v>
      </c>
      <c r="I4153" s="12" t="s">
        <v>265</v>
      </c>
      <c r="J4153" s="12" t="s">
        <v>270</v>
      </c>
      <c r="K4153" s="12" t="s">
        <v>271</v>
      </c>
      <c r="L4153" s="24" t="s">
        <v>96</v>
      </c>
      <c r="M4153" s="24" t="s">
        <v>272</v>
      </c>
      <c r="N4153" t="s">
        <v>85</v>
      </c>
      <c r="O4153" s="24">
        <v>2</v>
      </c>
      <c r="P4153">
        <v>5</v>
      </c>
      <c r="Q4153">
        <v>5</v>
      </c>
      <c r="R4153" t="s">
        <v>18</v>
      </c>
      <c r="S4153" s="24">
        <v>5.8</v>
      </c>
      <c r="T4153" s="24">
        <v>4</v>
      </c>
      <c r="U4153" t="s">
        <v>192</v>
      </c>
      <c r="V4153" s="14" t="str">
        <f>VLOOKUP($U4153,look_up!$A$2:J4179,2,FALSE)</f>
        <v>Briozoario</v>
      </c>
      <c r="W4153" s="14" t="str">
        <f>VLOOKUP($U4153,look_up!$A$2:K4179,3,FALSE)</f>
        <v>Species</v>
      </c>
      <c r="X4153" s="14" t="str">
        <f>VLOOKUP($U4153,look_up!$A$2:L4179,4,FALSE)</f>
        <v>exotic_species</v>
      </c>
      <c r="Y4153" s="14" t="str">
        <f>VLOOKUP($U4153,look_up!A$2:K4179,5,FALSE)</f>
        <v>Animalia</v>
      </c>
      <c r="Z4153" s="14" t="str">
        <f>VLOOKUP($U4153,look_up!A$2:L4179,6,FALSE)</f>
        <v>Bryozoa</v>
      </c>
      <c r="AA4153" s="14" t="str">
        <f>VLOOKUP($U4153,look_up!A$2:M4179,7,FALSE)</f>
        <v>Gymnolaemata</v>
      </c>
      <c r="AB4153" s="14" t="str">
        <f>VLOOKUP($U4153,look_up!$A$2:P4179,8,FALSE)</f>
        <v>Cheilostomatida</v>
      </c>
      <c r="AC4153" s="14" t="str">
        <f>VLOOKUP($U4153,look_up!$A$2:Q4179,9,FALSE)</f>
        <v>Schizoporellidae</v>
      </c>
      <c r="AD4153" s="14">
        <f>VLOOKUP($U4153,look_up!A$2:P4179,10,FALSE)</f>
        <v>111527</v>
      </c>
      <c r="AE4153" s="16">
        <v>2</v>
      </c>
      <c r="AF4153" s="24" t="s">
        <v>216</v>
      </c>
      <c r="AG4153">
        <v>40</v>
      </c>
      <c r="AH4153" s="16" t="s">
        <v>273</v>
      </c>
      <c r="AI4153" s="16" t="s">
        <v>234</v>
      </c>
      <c r="AJ4153" s="16" t="s">
        <v>214</v>
      </c>
      <c r="AK4153" s="16" t="s">
        <v>235</v>
      </c>
      <c r="AL4153" s="16">
        <v>2</v>
      </c>
    </row>
    <row r="4154" spans="1:38" x14ac:dyDescent="0.3">
      <c r="A4154" s="24" t="s">
        <v>0</v>
      </c>
      <c r="B4154" t="s">
        <v>311</v>
      </c>
      <c r="C4154" t="s">
        <v>290</v>
      </c>
      <c r="D4154">
        <v>-27.11862</v>
      </c>
      <c r="E4154">
        <v>-48.514699999999998</v>
      </c>
      <c r="F4154" s="24" t="s">
        <v>2</v>
      </c>
      <c r="G4154" s="24" t="s">
        <v>3</v>
      </c>
      <c r="H4154" s="25">
        <v>42026</v>
      </c>
      <c r="I4154" s="12" t="s">
        <v>265</v>
      </c>
      <c r="J4154" s="12" t="s">
        <v>270</v>
      </c>
      <c r="K4154" s="12" t="s">
        <v>271</v>
      </c>
      <c r="L4154" s="24" t="s">
        <v>96</v>
      </c>
      <c r="M4154" s="24" t="s">
        <v>272</v>
      </c>
      <c r="N4154" t="s">
        <v>85</v>
      </c>
      <c r="O4154" s="24">
        <v>3</v>
      </c>
      <c r="P4154">
        <v>5</v>
      </c>
      <c r="Q4154">
        <v>5</v>
      </c>
      <c r="R4154" t="s">
        <v>18</v>
      </c>
      <c r="S4154" s="24">
        <v>5.8</v>
      </c>
      <c r="T4154" s="24">
        <v>4</v>
      </c>
      <c r="U4154" t="s">
        <v>192</v>
      </c>
      <c r="V4154" s="14" t="str">
        <f>VLOOKUP($U4154,look_up!$A$2:J4180,2,FALSE)</f>
        <v>Briozoario</v>
      </c>
      <c r="W4154" s="14" t="str">
        <f>VLOOKUP($U4154,look_up!$A$2:K4180,3,FALSE)</f>
        <v>Species</v>
      </c>
      <c r="X4154" s="14" t="str">
        <f>VLOOKUP($U4154,look_up!$A$2:L4180,4,FALSE)</f>
        <v>exotic_species</v>
      </c>
      <c r="Y4154" s="14" t="str">
        <f>VLOOKUP($U4154,look_up!A$2:K4180,5,FALSE)</f>
        <v>Animalia</v>
      </c>
      <c r="Z4154" s="14" t="str">
        <f>VLOOKUP($U4154,look_up!A$2:L4180,6,FALSE)</f>
        <v>Bryozoa</v>
      </c>
      <c r="AA4154" s="14" t="str">
        <f>VLOOKUP($U4154,look_up!A$2:M4180,7,FALSE)</f>
        <v>Gymnolaemata</v>
      </c>
      <c r="AB4154" s="14" t="str">
        <f>VLOOKUP($U4154,look_up!$A$2:P4180,8,FALSE)</f>
        <v>Cheilostomatida</v>
      </c>
      <c r="AC4154" s="14" t="str">
        <f>VLOOKUP($U4154,look_up!$A$2:Q4180,9,FALSE)</f>
        <v>Schizoporellidae</v>
      </c>
      <c r="AD4154" s="14">
        <f>VLOOKUP($U4154,look_up!A$2:P4180,10,FALSE)</f>
        <v>111527</v>
      </c>
      <c r="AE4154" s="16">
        <v>3</v>
      </c>
      <c r="AF4154" s="24" t="s">
        <v>216</v>
      </c>
      <c r="AG4154">
        <v>40</v>
      </c>
      <c r="AH4154" s="16" t="s">
        <v>273</v>
      </c>
      <c r="AI4154" s="16" t="s">
        <v>234</v>
      </c>
      <c r="AJ4154" s="16" t="s">
        <v>214</v>
      </c>
      <c r="AK4154" s="16" t="s">
        <v>235</v>
      </c>
      <c r="AL4154" s="16">
        <v>3</v>
      </c>
    </row>
    <row r="4155" spans="1:38" x14ac:dyDescent="0.3">
      <c r="A4155" s="24" t="s">
        <v>0</v>
      </c>
      <c r="B4155" t="s">
        <v>306</v>
      </c>
      <c r="C4155" t="s">
        <v>268</v>
      </c>
      <c r="D4155">
        <v>-27.609590000000001</v>
      </c>
      <c r="E4155">
        <v>-48.387419999999999</v>
      </c>
      <c r="F4155" s="24" t="s">
        <v>2</v>
      </c>
      <c r="G4155" s="24" t="s">
        <v>3</v>
      </c>
      <c r="H4155" s="25">
        <v>42388</v>
      </c>
      <c r="I4155" s="12" t="s">
        <v>291</v>
      </c>
      <c r="J4155" s="12" t="s">
        <v>270</v>
      </c>
      <c r="K4155" s="12" t="s">
        <v>292</v>
      </c>
      <c r="L4155" s="24" t="s">
        <v>96</v>
      </c>
      <c r="M4155" s="24" t="s">
        <v>272</v>
      </c>
      <c r="N4155" t="s">
        <v>85</v>
      </c>
      <c r="O4155" s="24">
        <v>1</v>
      </c>
      <c r="P4155">
        <v>5</v>
      </c>
      <c r="Q4155">
        <v>5</v>
      </c>
      <c r="R4155">
        <v>21</v>
      </c>
      <c r="S4155" s="24">
        <v>12.5</v>
      </c>
      <c r="T4155" s="24">
        <v>12.5</v>
      </c>
      <c r="U4155" t="s">
        <v>192</v>
      </c>
      <c r="V4155" s="14" t="str">
        <f>VLOOKUP($U4155,look_up!$A$2:J4181,2,FALSE)</f>
        <v>Briozoario</v>
      </c>
      <c r="W4155" s="14" t="str">
        <f>VLOOKUP($U4155,look_up!$A$2:K4181,3,FALSE)</f>
        <v>Species</v>
      </c>
      <c r="X4155" s="14" t="str">
        <f>VLOOKUP($U4155,look_up!$A$2:L4181,4,FALSE)</f>
        <v>exotic_species</v>
      </c>
      <c r="Y4155" s="14" t="str">
        <f>VLOOKUP($U4155,look_up!A$2:K4181,5,FALSE)</f>
        <v>Animalia</v>
      </c>
      <c r="Z4155" s="14" t="str">
        <f>VLOOKUP($U4155,look_up!A$2:L4181,6,FALSE)</f>
        <v>Bryozoa</v>
      </c>
      <c r="AA4155" s="14" t="str">
        <f>VLOOKUP($U4155,look_up!A$2:M4181,7,FALSE)</f>
        <v>Gymnolaemata</v>
      </c>
      <c r="AB4155" s="14" t="str">
        <f>VLOOKUP($U4155,look_up!$A$2:P4181,8,FALSE)</f>
        <v>Cheilostomatida</v>
      </c>
      <c r="AC4155" s="14" t="str">
        <f>VLOOKUP($U4155,look_up!$A$2:Q4181,9,FALSE)</f>
        <v>Schizoporellidae</v>
      </c>
      <c r="AD4155" s="14">
        <f>VLOOKUP($U4155,look_up!A$2:P4181,10,FALSE)</f>
        <v>111527</v>
      </c>
      <c r="AE4155" s="16">
        <v>0</v>
      </c>
      <c r="AF4155" s="24" t="s">
        <v>216</v>
      </c>
      <c r="AG4155">
        <v>40</v>
      </c>
      <c r="AH4155" s="16" t="s">
        <v>273</v>
      </c>
      <c r="AI4155" s="16" t="s">
        <v>234</v>
      </c>
      <c r="AJ4155" s="16" t="s">
        <v>214</v>
      </c>
      <c r="AK4155" s="16" t="s">
        <v>235</v>
      </c>
      <c r="AL4155" s="16">
        <v>0</v>
      </c>
    </row>
    <row r="4156" spans="1:38" x14ac:dyDescent="0.3">
      <c r="A4156" s="24" t="s">
        <v>0</v>
      </c>
      <c r="B4156" t="s">
        <v>306</v>
      </c>
      <c r="C4156" t="s">
        <v>268</v>
      </c>
      <c r="D4156">
        <v>-27.609590000000001</v>
      </c>
      <c r="E4156">
        <v>-48.387419999999999</v>
      </c>
      <c r="F4156" s="24" t="s">
        <v>2</v>
      </c>
      <c r="G4156" s="24" t="s">
        <v>3</v>
      </c>
      <c r="H4156" s="25">
        <v>42388</v>
      </c>
      <c r="I4156" s="12" t="s">
        <v>291</v>
      </c>
      <c r="J4156" s="12" t="s">
        <v>270</v>
      </c>
      <c r="K4156" s="12" t="s">
        <v>292</v>
      </c>
      <c r="L4156" s="24" t="s">
        <v>96</v>
      </c>
      <c r="M4156" s="24" t="s">
        <v>272</v>
      </c>
      <c r="N4156" t="s">
        <v>85</v>
      </c>
      <c r="O4156" s="24">
        <v>2</v>
      </c>
      <c r="P4156">
        <v>5</v>
      </c>
      <c r="Q4156">
        <v>5</v>
      </c>
      <c r="R4156">
        <v>21</v>
      </c>
      <c r="S4156" s="24">
        <v>12.5</v>
      </c>
      <c r="T4156" s="24">
        <v>12.5</v>
      </c>
      <c r="U4156" t="s">
        <v>192</v>
      </c>
      <c r="V4156" s="14" t="str">
        <f>VLOOKUP($U4156,look_up!$A$2:J4182,2,FALSE)</f>
        <v>Briozoario</v>
      </c>
      <c r="W4156" s="14" t="str">
        <f>VLOOKUP($U4156,look_up!$A$2:K4182,3,FALSE)</f>
        <v>Species</v>
      </c>
      <c r="X4156" s="14" t="str">
        <f>VLOOKUP($U4156,look_up!$A$2:L4182,4,FALSE)</f>
        <v>exotic_species</v>
      </c>
      <c r="Y4156" s="14" t="str">
        <f>VLOOKUP($U4156,look_up!A$2:K4182,5,FALSE)</f>
        <v>Animalia</v>
      </c>
      <c r="Z4156" s="14" t="str">
        <f>VLOOKUP($U4156,look_up!A$2:L4182,6,FALSE)</f>
        <v>Bryozoa</v>
      </c>
      <c r="AA4156" s="14" t="str">
        <f>VLOOKUP($U4156,look_up!A$2:M4182,7,FALSE)</f>
        <v>Gymnolaemata</v>
      </c>
      <c r="AB4156" s="14" t="str">
        <f>VLOOKUP($U4156,look_up!$A$2:P4182,8,FALSE)</f>
        <v>Cheilostomatida</v>
      </c>
      <c r="AC4156" s="14" t="str">
        <f>VLOOKUP($U4156,look_up!$A$2:Q4182,9,FALSE)</f>
        <v>Schizoporellidae</v>
      </c>
      <c r="AD4156" s="14">
        <f>VLOOKUP($U4156,look_up!A$2:P4182,10,FALSE)</f>
        <v>111527</v>
      </c>
      <c r="AE4156" s="16">
        <v>0</v>
      </c>
      <c r="AF4156" s="24" t="s">
        <v>216</v>
      </c>
      <c r="AG4156">
        <v>40</v>
      </c>
      <c r="AH4156" s="16" t="s">
        <v>273</v>
      </c>
      <c r="AI4156" s="16" t="s">
        <v>234</v>
      </c>
      <c r="AJ4156" s="16" t="s">
        <v>214</v>
      </c>
      <c r="AK4156" s="16" t="s">
        <v>235</v>
      </c>
      <c r="AL4156" s="16">
        <v>0</v>
      </c>
    </row>
    <row r="4157" spans="1:38" x14ac:dyDescent="0.3">
      <c r="A4157" s="24" t="s">
        <v>0</v>
      </c>
      <c r="B4157" t="s">
        <v>306</v>
      </c>
      <c r="C4157" t="s">
        <v>268</v>
      </c>
      <c r="D4157">
        <v>-27.609590000000001</v>
      </c>
      <c r="E4157">
        <v>-48.387419999999999</v>
      </c>
      <c r="F4157" s="24" t="s">
        <v>2</v>
      </c>
      <c r="G4157" s="24" t="s">
        <v>3</v>
      </c>
      <c r="H4157" s="25">
        <v>42388</v>
      </c>
      <c r="I4157" s="12" t="s">
        <v>291</v>
      </c>
      <c r="J4157" s="12" t="s">
        <v>270</v>
      </c>
      <c r="K4157" s="12" t="s">
        <v>292</v>
      </c>
      <c r="L4157" s="24" t="s">
        <v>96</v>
      </c>
      <c r="M4157" s="24" t="s">
        <v>272</v>
      </c>
      <c r="N4157" t="s">
        <v>85</v>
      </c>
      <c r="O4157" s="24">
        <v>3</v>
      </c>
      <c r="P4157">
        <v>5</v>
      </c>
      <c r="Q4157">
        <v>5</v>
      </c>
      <c r="R4157">
        <v>21</v>
      </c>
      <c r="S4157" s="24">
        <v>12.5</v>
      </c>
      <c r="T4157" s="24">
        <v>12.5</v>
      </c>
      <c r="U4157" t="s">
        <v>192</v>
      </c>
      <c r="V4157" s="14" t="str">
        <f>VLOOKUP($U4157,look_up!$A$2:J4183,2,FALSE)</f>
        <v>Briozoario</v>
      </c>
      <c r="W4157" s="14" t="str">
        <f>VLOOKUP($U4157,look_up!$A$2:K4183,3,FALSE)</f>
        <v>Species</v>
      </c>
      <c r="X4157" s="14" t="str">
        <f>VLOOKUP($U4157,look_up!$A$2:L4183,4,FALSE)</f>
        <v>exotic_species</v>
      </c>
      <c r="Y4157" s="14" t="str">
        <f>VLOOKUP($U4157,look_up!A$2:K4183,5,FALSE)</f>
        <v>Animalia</v>
      </c>
      <c r="Z4157" s="14" t="str">
        <f>VLOOKUP($U4157,look_up!A$2:L4183,6,FALSE)</f>
        <v>Bryozoa</v>
      </c>
      <c r="AA4157" s="14" t="str">
        <f>VLOOKUP($U4157,look_up!A$2:M4183,7,FALSE)</f>
        <v>Gymnolaemata</v>
      </c>
      <c r="AB4157" s="14" t="str">
        <f>VLOOKUP($U4157,look_up!$A$2:P4183,8,FALSE)</f>
        <v>Cheilostomatida</v>
      </c>
      <c r="AC4157" s="14" t="str">
        <f>VLOOKUP($U4157,look_up!$A$2:Q4183,9,FALSE)</f>
        <v>Schizoporellidae</v>
      </c>
      <c r="AD4157" s="14">
        <f>VLOOKUP($U4157,look_up!A$2:P4183,10,FALSE)</f>
        <v>111527</v>
      </c>
      <c r="AE4157" s="16">
        <v>0</v>
      </c>
      <c r="AF4157" s="24" t="s">
        <v>216</v>
      </c>
      <c r="AG4157">
        <v>40</v>
      </c>
      <c r="AH4157" s="16" t="s">
        <v>273</v>
      </c>
      <c r="AI4157" s="16" t="s">
        <v>234</v>
      </c>
      <c r="AJ4157" s="16" t="s">
        <v>214</v>
      </c>
      <c r="AK4157" s="16" t="s">
        <v>235</v>
      </c>
      <c r="AL4157" s="16">
        <v>0</v>
      </c>
    </row>
    <row r="4158" spans="1:38" x14ac:dyDescent="0.3">
      <c r="A4158" s="24" t="s">
        <v>0</v>
      </c>
      <c r="B4158" t="s">
        <v>306</v>
      </c>
      <c r="C4158" t="s">
        <v>268</v>
      </c>
      <c r="D4158">
        <v>-27.609590000000001</v>
      </c>
      <c r="E4158">
        <v>-48.387419999999999</v>
      </c>
      <c r="F4158" s="24" t="s">
        <v>2</v>
      </c>
      <c r="G4158" s="24" t="s">
        <v>3</v>
      </c>
      <c r="H4158" s="25">
        <v>42388</v>
      </c>
      <c r="I4158" s="12" t="s">
        <v>291</v>
      </c>
      <c r="J4158" s="12" t="s">
        <v>270</v>
      </c>
      <c r="K4158" s="12" t="s">
        <v>292</v>
      </c>
      <c r="L4158" s="24" t="s">
        <v>96</v>
      </c>
      <c r="M4158" s="24" t="s">
        <v>272</v>
      </c>
      <c r="N4158" t="s">
        <v>85</v>
      </c>
      <c r="O4158" s="24">
        <v>1</v>
      </c>
      <c r="P4158">
        <v>10</v>
      </c>
      <c r="Q4158">
        <v>10</v>
      </c>
      <c r="R4158">
        <v>20</v>
      </c>
      <c r="S4158" s="24">
        <v>12.5</v>
      </c>
      <c r="T4158" s="24">
        <v>9</v>
      </c>
      <c r="U4158" t="s">
        <v>192</v>
      </c>
      <c r="V4158" s="14" t="str">
        <f>VLOOKUP($U4158,look_up!$A$2:J4184,2,FALSE)</f>
        <v>Briozoario</v>
      </c>
      <c r="W4158" s="14" t="str">
        <f>VLOOKUP($U4158,look_up!$A$2:K4184,3,FALSE)</f>
        <v>Species</v>
      </c>
      <c r="X4158" s="14" t="str">
        <f>VLOOKUP($U4158,look_up!$A$2:L4184,4,FALSE)</f>
        <v>exotic_species</v>
      </c>
      <c r="Y4158" s="14" t="str">
        <f>VLOOKUP($U4158,look_up!A$2:K4184,5,FALSE)</f>
        <v>Animalia</v>
      </c>
      <c r="Z4158" s="14" t="str">
        <f>VLOOKUP($U4158,look_up!A$2:L4184,6,FALSE)</f>
        <v>Bryozoa</v>
      </c>
      <c r="AA4158" s="14" t="str">
        <f>VLOOKUP($U4158,look_up!A$2:M4184,7,FALSE)</f>
        <v>Gymnolaemata</v>
      </c>
      <c r="AB4158" s="14" t="str">
        <f>VLOOKUP($U4158,look_up!$A$2:P4184,8,FALSE)</f>
        <v>Cheilostomatida</v>
      </c>
      <c r="AC4158" s="14" t="str">
        <f>VLOOKUP($U4158,look_up!$A$2:Q4184,9,FALSE)</f>
        <v>Schizoporellidae</v>
      </c>
      <c r="AD4158" s="14">
        <f>VLOOKUP($U4158,look_up!A$2:P4184,10,FALSE)</f>
        <v>111527</v>
      </c>
      <c r="AE4158" s="16">
        <v>0</v>
      </c>
      <c r="AF4158" s="24" t="s">
        <v>216</v>
      </c>
      <c r="AG4158">
        <v>40</v>
      </c>
      <c r="AH4158" s="16" t="s">
        <v>273</v>
      </c>
      <c r="AI4158" s="16" t="s">
        <v>234</v>
      </c>
      <c r="AJ4158" s="16" t="s">
        <v>214</v>
      </c>
      <c r="AK4158" s="16" t="s">
        <v>235</v>
      </c>
      <c r="AL4158" s="16">
        <v>0</v>
      </c>
    </row>
    <row r="4159" spans="1:38" x14ac:dyDescent="0.3">
      <c r="A4159" s="24" t="s">
        <v>0</v>
      </c>
      <c r="B4159" t="s">
        <v>306</v>
      </c>
      <c r="C4159" t="s">
        <v>268</v>
      </c>
      <c r="D4159">
        <v>-27.609590000000001</v>
      </c>
      <c r="E4159">
        <v>-48.387419999999999</v>
      </c>
      <c r="F4159" s="24" t="s">
        <v>2</v>
      </c>
      <c r="G4159" s="24" t="s">
        <v>3</v>
      </c>
      <c r="H4159" s="25">
        <v>42388</v>
      </c>
      <c r="I4159" s="12" t="s">
        <v>291</v>
      </c>
      <c r="J4159" s="12" t="s">
        <v>270</v>
      </c>
      <c r="K4159" s="12" t="s">
        <v>292</v>
      </c>
      <c r="L4159" s="24" t="s">
        <v>96</v>
      </c>
      <c r="M4159" s="24" t="s">
        <v>272</v>
      </c>
      <c r="N4159" t="s">
        <v>85</v>
      </c>
      <c r="O4159" s="24">
        <v>2</v>
      </c>
      <c r="P4159">
        <v>10</v>
      </c>
      <c r="Q4159">
        <v>10</v>
      </c>
      <c r="R4159">
        <v>20</v>
      </c>
      <c r="S4159" s="24">
        <v>12.5</v>
      </c>
      <c r="T4159" s="24">
        <v>9</v>
      </c>
      <c r="U4159" t="s">
        <v>192</v>
      </c>
      <c r="V4159" s="14" t="str">
        <f>VLOOKUP($U4159,look_up!$A$2:J4185,2,FALSE)</f>
        <v>Briozoario</v>
      </c>
      <c r="W4159" s="14" t="str">
        <f>VLOOKUP($U4159,look_up!$A$2:K4185,3,FALSE)</f>
        <v>Species</v>
      </c>
      <c r="X4159" s="14" t="str">
        <f>VLOOKUP($U4159,look_up!$A$2:L4185,4,FALSE)</f>
        <v>exotic_species</v>
      </c>
      <c r="Y4159" s="14" t="str">
        <f>VLOOKUP($U4159,look_up!A$2:K4185,5,FALSE)</f>
        <v>Animalia</v>
      </c>
      <c r="Z4159" s="14" t="str">
        <f>VLOOKUP($U4159,look_up!A$2:L4185,6,FALSE)</f>
        <v>Bryozoa</v>
      </c>
      <c r="AA4159" s="14" t="str">
        <f>VLOOKUP($U4159,look_up!A$2:M4185,7,FALSE)</f>
        <v>Gymnolaemata</v>
      </c>
      <c r="AB4159" s="14" t="str">
        <f>VLOOKUP($U4159,look_up!$A$2:P4185,8,FALSE)</f>
        <v>Cheilostomatida</v>
      </c>
      <c r="AC4159" s="14" t="str">
        <f>VLOOKUP($U4159,look_up!$A$2:Q4185,9,FALSE)</f>
        <v>Schizoporellidae</v>
      </c>
      <c r="AD4159" s="14">
        <f>VLOOKUP($U4159,look_up!A$2:P4185,10,FALSE)</f>
        <v>111527</v>
      </c>
      <c r="AE4159" s="16">
        <v>0</v>
      </c>
      <c r="AF4159" s="24" t="s">
        <v>216</v>
      </c>
      <c r="AG4159">
        <v>40</v>
      </c>
      <c r="AH4159" s="16" t="s">
        <v>273</v>
      </c>
      <c r="AI4159" s="16" t="s">
        <v>234</v>
      </c>
      <c r="AJ4159" s="16" t="s">
        <v>214</v>
      </c>
      <c r="AK4159" s="16" t="s">
        <v>235</v>
      </c>
      <c r="AL4159" s="16">
        <v>0</v>
      </c>
    </row>
    <row r="4160" spans="1:38" x14ac:dyDescent="0.3">
      <c r="A4160" s="24" t="s">
        <v>0</v>
      </c>
      <c r="B4160" t="s">
        <v>306</v>
      </c>
      <c r="C4160" t="s">
        <v>268</v>
      </c>
      <c r="D4160">
        <v>-27.609590000000001</v>
      </c>
      <c r="E4160">
        <v>-48.387419999999999</v>
      </c>
      <c r="F4160" s="24" t="s">
        <v>2</v>
      </c>
      <c r="G4160" s="24" t="s">
        <v>3</v>
      </c>
      <c r="H4160" s="25">
        <v>42388</v>
      </c>
      <c r="I4160" s="12" t="s">
        <v>291</v>
      </c>
      <c r="J4160" s="12" t="s">
        <v>270</v>
      </c>
      <c r="K4160" s="12" t="s">
        <v>292</v>
      </c>
      <c r="L4160" s="24" t="s">
        <v>96</v>
      </c>
      <c r="M4160" s="24" t="s">
        <v>272</v>
      </c>
      <c r="N4160" t="s">
        <v>85</v>
      </c>
      <c r="O4160" s="24">
        <v>3</v>
      </c>
      <c r="P4160">
        <v>10</v>
      </c>
      <c r="Q4160">
        <v>10</v>
      </c>
      <c r="R4160">
        <v>20</v>
      </c>
      <c r="S4160" s="24">
        <v>12.5</v>
      </c>
      <c r="T4160" s="24">
        <v>9</v>
      </c>
      <c r="U4160" t="s">
        <v>192</v>
      </c>
      <c r="V4160" s="14" t="str">
        <f>VLOOKUP($U4160,look_up!$A$2:J4186,2,FALSE)</f>
        <v>Briozoario</v>
      </c>
      <c r="W4160" s="14" t="str">
        <f>VLOOKUP($U4160,look_up!$A$2:K4186,3,FALSE)</f>
        <v>Species</v>
      </c>
      <c r="X4160" s="14" t="str">
        <f>VLOOKUP($U4160,look_up!$A$2:L4186,4,FALSE)</f>
        <v>exotic_species</v>
      </c>
      <c r="Y4160" s="14" t="str">
        <f>VLOOKUP($U4160,look_up!A$2:K4186,5,FALSE)</f>
        <v>Animalia</v>
      </c>
      <c r="Z4160" s="14" t="str">
        <f>VLOOKUP($U4160,look_up!A$2:L4186,6,FALSE)</f>
        <v>Bryozoa</v>
      </c>
      <c r="AA4160" s="14" t="str">
        <f>VLOOKUP($U4160,look_up!A$2:M4186,7,FALSE)</f>
        <v>Gymnolaemata</v>
      </c>
      <c r="AB4160" s="14" t="str">
        <f>VLOOKUP($U4160,look_up!$A$2:P4186,8,FALSE)</f>
        <v>Cheilostomatida</v>
      </c>
      <c r="AC4160" s="14" t="str">
        <f>VLOOKUP($U4160,look_up!$A$2:Q4186,9,FALSE)</f>
        <v>Schizoporellidae</v>
      </c>
      <c r="AD4160" s="14">
        <f>VLOOKUP($U4160,look_up!A$2:P4186,10,FALSE)</f>
        <v>111527</v>
      </c>
      <c r="AE4160" s="16">
        <v>0</v>
      </c>
      <c r="AF4160" s="24" t="s">
        <v>216</v>
      </c>
      <c r="AG4160">
        <v>40</v>
      </c>
      <c r="AH4160" s="16" t="s">
        <v>273</v>
      </c>
      <c r="AI4160" s="16" t="s">
        <v>234</v>
      </c>
      <c r="AJ4160" s="16" t="s">
        <v>214</v>
      </c>
      <c r="AK4160" s="16" t="s">
        <v>235</v>
      </c>
      <c r="AL4160" s="16">
        <v>0</v>
      </c>
    </row>
    <row r="4161" spans="1:38" x14ac:dyDescent="0.3">
      <c r="A4161" s="24" t="s">
        <v>0</v>
      </c>
      <c r="B4161" t="s">
        <v>307</v>
      </c>
      <c r="C4161" t="s">
        <v>274</v>
      </c>
      <c r="D4161">
        <v>-27.488160000000001</v>
      </c>
      <c r="E4161">
        <v>-48.365229999999997</v>
      </c>
      <c r="F4161" s="24" t="s">
        <v>2</v>
      </c>
      <c r="G4161" s="24" t="s">
        <v>3</v>
      </c>
      <c r="H4161" s="25">
        <v>42390</v>
      </c>
      <c r="I4161" s="12" t="s">
        <v>285</v>
      </c>
      <c r="J4161" s="12" t="s">
        <v>270</v>
      </c>
      <c r="K4161" s="12" t="s">
        <v>292</v>
      </c>
      <c r="L4161" s="24" t="s">
        <v>96</v>
      </c>
      <c r="M4161" s="24" t="s">
        <v>272</v>
      </c>
      <c r="N4161" t="s">
        <v>85</v>
      </c>
      <c r="O4161" s="24">
        <v>1</v>
      </c>
      <c r="P4161">
        <v>5</v>
      </c>
      <c r="Q4161">
        <v>5</v>
      </c>
      <c r="R4161">
        <v>22</v>
      </c>
      <c r="S4161" s="24">
        <v>9</v>
      </c>
      <c r="T4161" s="24">
        <v>6</v>
      </c>
      <c r="U4161" t="s">
        <v>192</v>
      </c>
      <c r="V4161" s="14" t="str">
        <f>VLOOKUP($U4161,look_up!$A$2:J4187,2,FALSE)</f>
        <v>Briozoario</v>
      </c>
      <c r="W4161" s="14" t="str">
        <f>VLOOKUP($U4161,look_up!$A$2:K4187,3,FALSE)</f>
        <v>Species</v>
      </c>
      <c r="X4161" s="14" t="str">
        <f>VLOOKUP($U4161,look_up!$A$2:L4187,4,FALSE)</f>
        <v>exotic_species</v>
      </c>
      <c r="Y4161" s="14" t="str">
        <f>VLOOKUP($U4161,look_up!A$2:K4187,5,FALSE)</f>
        <v>Animalia</v>
      </c>
      <c r="Z4161" s="14" t="str">
        <f>VLOOKUP($U4161,look_up!A$2:L4187,6,FALSE)</f>
        <v>Bryozoa</v>
      </c>
      <c r="AA4161" s="14" t="str">
        <f>VLOOKUP($U4161,look_up!A$2:M4187,7,FALSE)</f>
        <v>Gymnolaemata</v>
      </c>
      <c r="AB4161" s="14" t="str">
        <f>VLOOKUP($U4161,look_up!$A$2:P4187,8,FALSE)</f>
        <v>Cheilostomatida</v>
      </c>
      <c r="AC4161" s="14" t="str">
        <f>VLOOKUP($U4161,look_up!$A$2:Q4187,9,FALSE)</f>
        <v>Schizoporellidae</v>
      </c>
      <c r="AD4161" s="14">
        <f>VLOOKUP($U4161,look_up!A$2:P4187,10,FALSE)</f>
        <v>111527</v>
      </c>
      <c r="AE4161" s="16">
        <v>0</v>
      </c>
      <c r="AF4161" s="24" t="s">
        <v>216</v>
      </c>
      <c r="AG4161">
        <v>40</v>
      </c>
      <c r="AH4161" s="16" t="s">
        <v>273</v>
      </c>
      <c r="AI4161" s="16" t="s">
        <v>234</v>
      </c>
      <c r="AJ4161" s="16" t="s">
        <v>214</v>
      </c>
      <c r="AK4161" s="16" t="s">
        <v>235</v>
      </c>
      <c r="AL4161" s="16">
        <v>0</v>
      </c>
    </row>
    <row r="4162" spans="1:38" x14ac:dyDescent="0.3">
      <c r="A4162" s="24" t="s">
        <v>0</v>
      </c>
      <c r="B4162" t="s">
        <v>307</v>
      </c>
      <c r="C4162" t="s">
        <v>274</v>
      </c>
      <c r="D4162">
        <v>-27.488160000000001</v>
      </c>
      <c r="E4162">
        <v>-48.365229999999997</v>
      </c>
      <c r="F4162" s="24" t="s">
        <v>2</v>
      </c>
      <c r="G4162" s="24" t="s">
        <v>3</v>
      </c>
      <c r="H4162" s="25">
        <v>42390</v>
      </c>
      <c r="I4162" s="12" t="s">
        <v>285</v>
      </c>
      <c r="J4162" s="12" t="s">
        <v>270</v>
      </c>
      <c r="K4162" s="12" t="s">
        <v>292</v>
      </c>
      <c r="L4162" s="24" t="s">
        <v>96</v>
      </c>
      <c r="M4162" s="24" t="s">
        <v>272</v>
      </c>
      <c r="N4162" t="s">
        <v>85</v>
      </c>
      <c r="O4162" s="24">
        <v>2</v>
      </c>
      <c r="P4162">
        <v>5</v>
      </c>
      <c r="Q4162">
        <v>5</v>
      </c>
      <c r="R4162">
        <v>22</v>
      </c>
      <c r="S4162" s="24">
        <v>9</v>
      </c>
      <c r="T4162" s="24">
        <v>6</v>
      </c>
      <c r="U4162" t="s">
        <v>192</v>
      </c>
      <c r="V4162" s="14" t="str">
        <f>VLOOKUP($U4162,look_up!$A$2:J4188,2,FALSE)</f>
        <v>Briozoario</v>
      </c>
      <c r="W4162" s="14" t="str">
        <f>VLOOKUP($U4162,look_up!$A$2:K4188,3,FALSE)</f>
        <v>Species</v>
      </c>
      <c r="X4162" s="14" t="str">
        <f>VLOOKUP($U4162,look_up!$A$2:L4188,4,FALSE)</f>
        <v>exotic_species</v>
      </c>
      <c r="Y4162" s="14" t="str">
        <f>VLOOKUP($U4162,look_up!A$2:K4188,5,FALSE)</f>
        <v>Animalia</v>
      </c>
      <c r="Z4162" s="14" t="str">
        <f>VLOOKUP($U4162,look_up!A$2:L4188,6,FALSE)</f>
        <v>Bryozoa</v>
      </c>
      <c r="AA4162" s="14" t="str">
        <f>VLOOKUP($U4162,look_up!A$2:M4188,7,FALSE)</f>
        <v>Gymnolaemata</v>
      </c>
      <c r="AB4162" s="14" t="str">
        <f>VLOOKUP($U4162,look_up!$A$2:P4188,8,FALSE)</f>
        <v>Cheilostomatida</v>
      </c>
      <c r="AC4162" s="14" t="str">
        <f>VLOOKUP($U4162,look_up!$A$2:Q4188,9,FALSE)</f>
        <v>Schizoporellidae</v>
      </c>
      <c r="AD4162" s="14">
        <f>VLOOKUP($U4162,look_up!A$2:P4188,10,FALSE)</f>
        <v>111527</v>
      </c>
      <c r="AE4162" s="16">
        <v>0</v>
      </c>
      <c r="AF4162" s="24" t="s">
        <v>216</v>
      </c>
      <c r="AG4162">
        <v>40</v>
      </c>
      <c r="AH4162" s="16" t="s">
        <v>273</v>
      </c>
      <c r="AI4162" s="16" t="s">
        <v>234</v>
      </c>
      <c r="AJ4162" s="16" t="s">
        <v>214</v>
      </c>
      <c r="AK4162" s="16" t="s">
        <v>235</v>
      </c>
      <c r="AL4162" s="16">
        <v>0</v>
      </c>
    </row>
    <row r="4163" spans="1:38" x14ac:dyDescent="0.3">
      <c r="A4163" s="24" t="s">
        <v>0</v>
      </c>
      <c r="B4163" t="s">
        <v>307</v>
      </c>
      <c r="C4163" t="s">
        <v>274</v>
      </c>
      <c r="D4163">
        <v>-27.488160000000001</v>
      </c>
      <c r="E4163">
        <v>-48.365229999999997</v>
      </c>
      <c r="F4163" s="24" t="s">
        <v>2</v>
      </c>
      <c r="G4163" s="24" t="s">
        <v>3</v>
      </c>
      <c r="H4163" s="25">
        <v>42390</v>
      </c>
      <c r="I4163" s="12" t="s">
        <v>285</v>
      </c>
      <c r="J4163" s="12" t="s">
        <v>270</v>
      </c>
      <c r="K4163" s="12" t="s">
        <v>292</v>
      </c>
      <c r="L4163" s="24" t="s">
        <v>96</v>
      </c>
      <c r="M4163" s="24" t="s">
        <v>272</v>
      </c>
      <c r="N4163" t="s">
        <v>85</v>
      </c>
      <c r="O4163" s="24">
        <v>3</v>
      </c>
      <c r="P4163">
        <v>5</v>
      </c>
      <c r="Q4163">
        <v>5</v>
      </c>
      <c r="R4163">
        <v>22</v>
      </c>
      <c r="S4163" s="24">
        <v>9</v>
      </c>
      <c r="T4163" s="24">
        <v>7.5</v>
      </c>
      <c r="U4163" t="s">
        <v>192</v>
      </c>
      <c r="V4163" s="14" t="str">
        <f>VLOOKUP($U4163,look_up!$A$2:J4189,2,FALSE)</f>
        <v>Briozoario</v>
      </c>
      <c r="W4163" s="14" t="str">
        <f>VLOOKUP($U4163,look_up!$A$2:K4189,3,FALSE)</f>
        <v>Species</v>
      </c>
      <c r="X4163" s="14" t="str">
        <f>VLOOKUP($U4163,look_up!$A$2:L4189,4,FALSE)</f>
        <v>exotic_species</v>
      </c>
      <c r="Y4163" s="14" t="str">
        <f>VLOOKUP($U4163,look_up!A$2:K4189,5,FALSE)</f>
        <v>Animalia</v>
      </c>
      <c r="Z4163" s="14" t="str">
        <f>VLOOKUP($U4163,look_up!A$2:L4189,6,FALSE)</f>
        <v>Bryozoa</v>
      </c>
      <c r="AA4163" s="14" t="str">
        <f>VLOOKUP($U4163,look_up!A$2:M4189,7,FALSE)</f>
        <v>Gymnolaemata</v>
      </c>
      <c r="AB4163" s="14" t="str">
        <f>VLOOKUP($U4163,look_up!$A$2:P4189,8,FALSE)</f>
        <v>Cheilostomatida</v>
      </c>
      <c r="AC4163" s="14" t="str">
        <f>VLOOKUP($U4163,look_up!$A$2:Q4189,9,FALSE)</f>
        <v>Schizoporellidae</v>
      </c>
      <c r="AD4163" s="14">
        <f>VLOOKUP($U4163,look_up!A$2:P4189,10,FALSE)</f>
        <v>111527</v>
      </c>
      <c r="AE4163" s="16">
        <v>2</v>
      </c>
      <c r="AF4163" s="24" t="s">
        <v>216</v>
      </c>
      <c r="AG4163">
        <v>40</v>
      </c>
      <c r="AH4163" s="16" t="s">
        <v>273</v>
      </c>
      <c r="AI4163" s="16" t="s">
        <v>234</v>
      </c>
      <c r="AJ4163" s="16" t="s">
        <v>214</v>
      </c>
      <c r="AK4163" s="16" t="s">
        <v>235</v>
      </c>
      <c r="AL4163" s="16">
        <v>2</v>
      </c>
    </row>
    <row r="4164" spans="1:38" x14ac:dyDescent="0.3">
      <c r="A4164" s="24" t="s">
        <v>0</v>
      </c>
      <c r="B4164" t="s">
        <v>307</v>
      </c>
      <c r="C4164" t="s">
        <v>274</v>
      </c>
      <c r="D4164">
        <v>-27.488160000000001</v>
      </c>
      <c r="E4164">
        <v>-48.365229999999997</v>
      </c>
      <c r="F4164" s="24" t="s">
        <v>2</v>
      </c>
      <c r="G4164" s="24" t="s">
        <v>3</v>
      </c>
      <c r="H4164" s="25">
        <v>42390</v>
      </c>
      <c r="I4164" s="12" t="s">
        <v>285</v>
      </c>
      <c r="J4164" s="12" t="s">
        <v>270</v>
      </c>
      <c r="K4164" s="12" t="s">
        <v>292</v>
      </c>
      <c r="L4164" s="24" t="s">
        <v>96</v>
      </c>
      <c r="M4164" s="24" t="s">
        <v>272</v>
      </c>
      <c r="N4164" t="s">
        <v>85</v>
      </c>
      <c r="O4164" s="24">
        <v>1</v>
      </c>
      <c r="P4164">
        <v>10</v>
      </c>
      <c r="Q4164">
        <v>10</v>
      </c>
      <c r="R4164">
        <v>16</v>
      </c>
      <c r="S4164" s="24">
        <v>9</v>
      </c>
      <c r="T4164" s="24">
        <v>7.5</v>
      </c>
      <c r="U4164" t="s">
        <v>192</v>
      </c>
      <c r="V4164" s="14" t="str">
        <f>VLOOKUP($U4164,look_up!$A$2:J4190,2,FALSE)</f>
        <v>Briozoario</v>
      </c>
      <c r="W4164" s="14" t="str">
        <f>VLOOKUP($U4164,look_up!$A$2:K4190,3,FALSE)</f>
        <v>Species</v>
      </c>
      <c r="X4164" s="14" t="str">
        <f>VLOOKUP($U4164,look_up!$A$2:L4190,4,FALSE)</f>
        <v>exotic_species</v>
      </c>
      <c r="Y4164" s="14" t="str">
        <f>VLOOKUP($U4164,look_up!A$2:K4190,5,FALSE)</f>
        <v>Animalia</v>
      </c>
      <c r="Z4164" s="14" t="str">
        <f>VLOOKUP($U4164,look_up!A$2:L4190,6,FALSE)</f>
        <v>Bryozoa</v>
      </c>
      <c r="AA4164" s="14" t="str">
        <f>VLOOKUP($U4164,look_up!A$2:M4190,7,FALSE)</f>
        <v>Gymnolaemata</v>
      </c>
      <c r="AB4164" s="14" t="str">
        <f>VLOOKUP($U4164,look_up!$A$2:P4190,8,FALSE)</f>
        <v>Cheilostomatida</v>
      </c>
      <c r="AC4164" s="14" t="str">
        <f>VLOOKUP($U4164,look_up!$A$2:Q4190,9,FALSE)</f>
        <v>Schizoporellidae</v>
      </c>
      <c r="AD4164" s="14">
        <f>VLOOKUP($U4164,look_up!A$2:P4190,10,FALSE)</f>
        <v>111527</v>
      </c>
      <c r="AE4164" s="16">
        <v>0</v>
      </c>
      <c r="AF4164" s="24" t="s">
        <v>216</v>
      </c>
      <c r="AG4164">
        <v>40</v>
      </c>
      <c r="AH4164" s="16" t="s">
        <v>273</v>
      </c>
      <c r="AI4164" s="16" t="s">
        <v>234</v>
      </c>
      <c r="AJ4164" s="16" t="s">
        <v>214</v>
      </c>
      <c r="AK4164" s="16" t="s">
        <v>235</v>
      </c>
      <c r="AL4164" s="16">
        <v>0</v>
      </c>
    </row>
    <row r="4165" spans="1:38" x14ac:dyDescent="0.3">
      <c r="A4165" s="24" t="s">
        <v>0</v>
      </c>
      <c r="B4165" t="s">
        <v>307</v>
      </c>
      <c r="C4165" t="s">
        <v>274</v>
      </c>
      <c r="D4165">
        <v>-27.488160000000001</v>
      </c>
      <c r="E4165">
        <v>-48.365229999999997</v>
      </c>
      <c r="F4165" s="24" t="s">
        <v>2</v>
      </c>
      <c r="G4165" s="24" t="s">
        <v>3</v>
      </c>
      <c r="H4165" s="25">
        <v>42390</v>
      </c>
      <c r="I4165" s="12" t="s">
        <v>285</v>
      </c>
      <c r="J4165" s="12" t="s">
        <v>270</v>
      </c>
      <c r="K4165" s="12" t="s">
        <v>292</v>
      </c>
      <c r="L4165" s="24" t="s">
        <v>96</v>
      </c>
      <c r="M4165" s="24" t="s">
        <v>272</v>
      </c>
      <c r="N4165" t="s">
        <v>85</v>
      </c>
      <c r="O4165" s="24">
        <v>2</v>
      </c>
      <c r="P4165">
        <v>10</v>
      </c>
      <c r="Q4165">
        <v>10</v>
      </c>
      <c r="R4165">
        <v>16</v>
      </c>
      <c r="S4165" s="24">
        <v>9</v>
      </c>
      <c r="T4165" s="24">
        <v>7.5</v>
      </c>
      <c r="U4165" t="s">
        <v>192</v>
      </c>
      <c r="V4165" s="14" t="str">
        <f>VLOOKUP($U4165,look_up!$A$2:J4191,2,FALSE)</f>
        <v>Briozoario</v>
      </c>
      <c r="W4165" s="14" t="str">
        <f>VLOOKUP($U4165,look_up!$A$2:K4191,3,FALSE)</f>
        <v>Species</v>
      </c>
      <c r="X4165" s="14" t="str">
        <f>VLOOKUP($U4165,look_up!$A$2:L4191,4,FALSE)</f>
        <v>exotic_species</v>
      </c>
      <c r="Y4165" s="14" t="str">
        <f>VLOOKUP($U4165,look_up!A$2:K4191,5,FALSE)</f>
        <v>Animalia</v>
      </c>
      <c r="Z4165" s="14" t="str">
        <f>VLOOKUP($U4165,look_up!A$2:L4191,6,FALSE)</f>
        <v>Bryozoa</v>
      </c>
      <c r="AA4165" s="14" t="str">
        <f>VLOOKUP($U4165,look_up!A$2:M4191,7,FALSE)</f>
        <v>Gymnolaemata</v>
      </c>
      <c r="AB4165" s="14" t="str">
        <f>VLOOKUP($U4165,look_up!$A$2:P4191,8,FALSE)</f>
        <v>Cheilostomatida</v>
      </c>
      <c r="AC4165" s="14" t="str">
        <f>VLOOKUP($U4165,look_up!$A$2:Q4191,9,FALSE)</f>
        <v>Schizoporellidae</v>
      </c>
      <c r="AD4165" s="14">
        <f>VLOOKUP($U4165,look_up!A$2:P4191,10,FALSE)</f>
        <v>111527</v>
      </c>
      <c r="AE4165" s="16">
        <v>0</v>
      </c>
      <c r="AF4165" s="24" t="s">
        <v>216</v>
      </c>
      <c r="AG4165">
        <v>40</v>
      </c>
      <c r="AH4165" s="16" t="s">
        <v>273</v>
      </c>
      <c r="AI4165" s="16" t="s">
        <v>234</v>
      </c>
      <c r="AJ4165" s="16" t="s">
        <v>214</v>
      </c>
      <c r="AK4165" s="16" t="s">
        <v>235</v>
      </c>
      <c r="AL4165" s="16">
        <v>0</v>
      </c>
    </row>
    <row r="4166" spans="1:38" x14ac:dyDescent="0.3">
      <c r="A4166" s="24" t="s">
        <v>0</v>
      </c>
      <c r="B4166" t="s">
        <v>244</v>
      </c>
      <c r="C4166" t="s">
        <v>275</v>
      </c>
      <c r="D4166">
        <v>-27.2837</v>
      </c>
      <c r="E4166">
        <v>-48.37368</v>
      </c>
      <c r="F4166" s="24" t="s">
        <v>2</v>
      </c>
      <c r="G4166" s="24" t="s">
        <v>3</v>
      </c>
      <c r="H4166" s="25">
        <v>42395</v>
      </c>
      <c r="I4166" s="12" t="s">
        <v>293</v>
      </c>
      <c r="J4166" s="12" t="s">
        <v>270</v>
      </c>
      <c r="K4166" s="12" t="s">
        <v>292</v>
      </c>
      <c r="L4166" s="24" t="s">
        <v>96</v>
      </c>
      <c r="M4166" s="24" t="s">
        <v>272</v>
      </c>
      <c r="N4166" t="s">
        <v>85</v>
      </c>
      <c r="O4166" s="24">
        <v>1</v>
      </c>
      <c r="P4166">
        <v>5</v>
      </c>
      <c r="Q4166">
        <v>5</v>
      </c>
      <c r="R4166">
        <v>26</v>
      </c>
      <c r="S4166" s="24">
        <v>4.5</v>
      </c>
      <c r="T4166" s="24">
        <v>4.7</v>
      </c>
      <c r="U4166" t="s">
        <v>192</v>
      </c>
      <c r="V4166" s="14" t="str">
        <f>VLOOKUP($U4166,look_up!$A$2:J4192,2,FALSE)</f>
        <v>Briozoario</v>
      </c>
      <c r="W4166" s="14" t="str">
        <f>VLOOKUP($U4166,look_up!$A$2:K4192,3,FALSE)</f>
        <v>Species</v>
      </c>
      <c r="X4166" s="14" t="str">
        <f>VLOOKUP($U4166,look_up!$A$2:L4192,4,FALSE)</f>
        <v>exotic_species</v>
      </c>
      <c r="Y4166" s="14" t="str">
        <f>VLOOKUP($U4166,look_up!A$2:K4192,5,FALSE)</f>
        <v>Animalia</v>
      </c>
      <c r="Z4166" s="14" t="str">
        <f>VLOOKUP($U4166,look_up!A$2:L4192,6,FALSE)</f>
        <v>Bryozoa</v>
      </c>
      <c r="AA4166" s="14" t="str">
        <f>VLOOKUP($U4166,look_up!A$2:M4192,7,FALSE)</f>
        <v>Gymnolaemata</v>
      </c>
      <c r="AB4166" s="14" t="str">
        <f>VLOOKUP($U4166,look_up!$A$2:P4192,8,FALSE)</f>
        <v>Cheilostomatida</v>
      </c>
      <c r="AC4166" s="14" t="str">
        <f>VLOOKUP($U4166,look_up!$A$2:Q4192,9,FALSE)</f>
        <v>Schizoporellidae</v>
      </c>
      <c r="AD4166" s="14">
        <f>VLOOKUP($U4166,look_up!A$2:P4192,10,FALSE)</f>
        <v>111527</v>
      </c>
      <c r="AE4166" s="16">
        <v>0</v>
      </c>
      <c r="AF4166" s="24" t="s">
        <v>216</v>
      </c>
      <c r="AG4166">
        <v>40</v>
      </c>
      <c r="AH4166" s="16" t="s">
        <v>273</v>
      </c>
      <c r="AI4166" s="16" t="s">
        <v>234</v>
      </c>
      <c r="AJ4166" s="16" t="s">
        <v>214</v>
      </c>
      <c r="AK4166" s="16" t="s">
        <v>235</v>
      </c>
      <c r="AL4166" s="16">
        <v>0</v>
      </c>
    </row>
    <row r="4167" spans="1:38" x14ac:dyDescent="0.3">
      <c r="A4167" s="24" t="s">
        <v>0</v>
      </c>
      <c r="B4167" t="s">
        <v>244</v>
      </c>
      <c r="C4167" t="s">
        <v>275</v>
      </c>
      <c r="D4167">
        <v>-27.2837</v>
      </c>
      <c r="E4167">
        <v>-48.37368</v>
      </c>
      <c r="F4167" s="24" t="s">
        <v>2</v>
      </c>
      <c r="G4167" s="24" t="s">
        <v>3</v>
      </c>
      <c r="H4167" s="25">
        <v>42395</v>
      </c>
      <c r="I4167" s="12" t="s">
        <v>293</v>
      </c>
      <c r="J4167" s="12" t="s">
        <v>270</v>
      </c>
      <c r="K4167" s="12" t="s">
        <v>292</v>
      </c>
      <c r="L4167" s="24" t="s">
        <v>96</v>
      </c>
      <c r="M4167" s="24" t="s">
        <v>272</v>
      </c>
      <c r="N4167" t="s">
        <v>85</v>
      </c>
      <c r="O4167" s="24">
        <v>2</v>
      </c>
      <c r="P4167">
        <v>5</v>
      </c>
      <c r="Q4167">
        <v>5</v>
      </c>
      <c r="R4167">
        <v>26</v>
      </c>
      <c r="S4167" s="24">
        <v>4.5</v>
      </c>
      <c r="T4167" s="24">
        <v>4.7</v>
      </c>
      <c r="U4167" t="s">
        <v>192</v>
      </c>
      <c r="V4167" s="14" t="str">
        <f>VLOOKUP($U4167,look_up!$A$2:J4193,2,FALSE)</f>
        <v>Briozoario</v>
      </c>
      <c r="W4167" s="14" t="str">
        <f>VLOOKUP($U4167,look_up!$A$2:K4193,3,FALSE)</f>
        <v>Species</v>
      </c>
      <c r="X4167" s="14" t="str">
        <f>VLOOKUP($U4167,look_up!$A$2:L4193,4,FALSE)</f>
        <v>exotic_species</v>
      </c>
      <c r="Y4167" s="14" t="str">
        <f>VLOOKUP($U4167,look_up!A$2:K4193,5,FALSE)</f>
        <v>Animalia</v>
      </c>
      <c r="Z4167" s="14" t="str">
        <f>VLOOKUP($U4167,look_up!A$2:L4193,6,FALSE)</f>
        <v>Bryozoa</v>
      </c>
      <c r="AA4167" s="14" t="str">
        <f>VLOOKUP($U4167,look_up!A$2:M4193,7,FALSE)</f>
        <v>Gymnolaemata</v>
      </c>
      <c r="AB4167" s="14" t="str">
        <f>VLOOKUP($U4167,look_up!$A$2:P4193,8,FALSE)</f>
        <v>Cheilostomatida</v>
      </c>
      <c r="AC4167" s="14" t="str">
        <f>VLOOKUP($U4167,look_up!$A$2:Q4193,9,FALSE)</f>
        <v>Schizoporellidae</v>
      </c>
      <c r="AD4167" s="14">
        <f>VLOOKUP($U4167,look_up!A$2:P4193,10,FALSE)</f>
        <v>111527</v>
      </c>
      <c r="AE4167" s="16">
        <v>0</v>
      </c>
      <c r="AF4167" s="24" t="s">
        <v>216</v>
      </c>
      <c r="AG4167">
        <v>40</v>
      </c>
      <c r="AH4167" s="16" t="s">
        <v>273</v>
      </c>
      <c r="AI4167" s="16" t="s">
        <v>234</v>
      </c>
      <c r="AJ4167" s="16" t="s">
        <v>214</v>
      </c>
      <c r="AK4167" s="16" t="s">
        <v>235</v>
      </c>
      <c r="AL4167" s="16">
        <v>0</v>
      </c>
    </row>
    <row r="4168" spans="1:38" x14ac:dyDescent="0.3">
      <c r="A4168" s="24" t="s">
        <v>0</v>
      </c>
      <c r="B4168" t="s">
        <v>244</v>
      </c>
      <c r="C4168" t="s">
        <v>275</v>
      </c>
      <c r="D4168">
        <v>-27.2837</v>
      </c>
      <c r="E4168">
        <v>-48.37368</v>
      </c>
      <c r="F4168" s="24" t="s">
        <v>2</v>
      </c>
      <c r="G4168" s="24" t="s">
        <v>3</v>
      </c>
      <c r="H4168" s="25">
        <v>42395</v>
      </c>
      <c r="I4168" s="12" t="s">
        <v>293</v>
      </c>
      <c r="J4168" s="12" t="s">
        <v>270</v>
      </c>
      <c r="K4168" s="12" t="s">
        <v>292</v>
      </c>
      <c r="L4168" s="24" t="s">
        <v>96</v>
      </c>
      <c r="M4168" s="24" t="s">
        <v>272</v>
      </c>
      <c r="N4168" t="s">
        <v>85</v>
      </c>
      <c r="O4168" s="24">
        <v>3</v>
      </c>
      <c r="P4168">
        <v>5</v>
      </c>
      <c r="Q4168">
        <v>5</v>
      </c>
      <c r="R4168">
        <v>26</v>
      </c>
      <c r="S4168" s="24">
        <v>4.5</v>
      </c>
      <c r="T4168" s="24">
        <v>4.7</v>
      </c>
      <c r="U4168" t="s">
        <v>192</v>
      </c>
      <c r="V4168" s="14" t="str">
        <f>VLOOKUP($U4168,look_up!$A$2:J4194,2,FALSE)</f>
        <v>Briozoario</v>
      </c>
      <c r="W4168" s="14" t="str">
        <f>VLOOKUP($U4168,look_up!$A$2:K4194,3,FALSE)</f>
        <v>Species</v>
      </c>
      <c r="X4168" s="14" t="str">
        <f>VLOOKUP($U4168,look_up!$A$2:L4194,4,FALSE)</f>
        <v>exotic_species</v>
      </c>
      <c r="Y4168" s="14" t="str">
        <f>VLOOKUP($U4168,look_up!A$2:K4194,5,FALSE)</f>
        <v>Animalia</v>
      </c>
      <c r="Z4168" s="14" t="str">
        <f>VLOOKUP($U4168,look_up!A$2:L4194,6,FALSE)</f>
        <v>Bryozoa</v>
      </c>
      <c r="AA4168" s="14" t="str">
        <f>VLOOKUP($U4168,look_up!A$2:M4194,7,FALSE)</f>
        <v>Gymnolaemata</v>
      </c>
      <c r="AB4168" s="14" t="str">
        <f>VLOOKUP($U4168,look_up!$A$2:P4194,8,FALSE)</f>
        <v>Cheilostomatida</v>
      </c>
      <c r="AC4168" s="14" t="str">
        <f>VLOOKUP($U4168,look_up!$A$2:Q4194,9,FALSE)</f>
        <v>Schizoporellidae</v>
      </c>
      <c r="AD4168" s="14">
        <f>VLOOKUP($U4168,look_up!A$2:P4194,10,FALSE)</f>
        <v>111527</v>
      </c>
      <c r="AE4168" s="16">
        <v>0</v>
      </c>
      <c r="AF4168" s="24" t="s">
        <v>216</v>
      </c>
      <c r="AG4168">
        <v>40</v>
      </c>
      <c r="AH4168" s="16" t="s">
        <v>273</v>
      </c>
      <c r="AI4168" s="16" t="s">
        <v>234</v>
      </c>
      <c r="AJ4168" s="16" t="s">
        <v>214</v>
      </c>
      <c r="AK4168" s="16" t="s">
        <v>235</v>
      </c>
      <c r="AL4168" s="16">
        <v>0</v>
      </c>
    </row>
    <row r="4169" spans="1:38" x14ac:dyDescent="0.3">
      <c r="A4169" s="24" t="s">
        <v>0</v>
      </c>
      <c r="B4169" t="s">
        <v>244</v>
      </c>
      <c r="C4169" t="s">
        <v>275</v>
      </c>
      <c r="D4169">
        <v>-27.2837</v>
      </c>
      <c r="E4169">
        <v>-48.37368</v>
      </c>
      <c r="F4169" s="24" t="s">
        <v>2</v>
      </c>
      <c r="G4169" s="24" t="s">
        <v>3</v>
      </c>
      <c r="H4169" s="25">
        <v>42395</v>
      </c>
      <c r="I4169" s="12" t="s">
        <v>293</v>
      </c>
      <c r="J4169" s="12" t="s">
        <v>270</v>
      </c>
      <c r="K4169" s="12" t="s">
        <v>292</v>
      </c>
      <c r="L4169" s="24" t="s">
        <v>96</v>
      </c>
      <c r="M4169" s="24" t="s">
        <v>272</v>
      </c>
      <c r="N4169" t="s">
        <v>85</v>
      </c>
      <c r="O4169" s="24">
        <v>1</v>
      </c>
      <c r="P4169">
        <v>10</v>
      </c>
      <c r="Q4169">
        <v>10</v>
      </c>
      <c r="R4169">
        <v>17</v>
      </c>
      <c r="S4169" s="24">
        <v>4.5</v>
      </c>
      <c r="T4169" s="24">
        <v>4.7</v>
      </c>
      <c r="U4169" t="s">
        <v>192</v>
      </c>
      <c r="V4169" s="14" t="str">
        <f>VLOOKUP($U4169,look_up!$A$2:J4195,2,FALSE)</f>
        <v>Briozoario</v>
      </c>
      <c r="W4169" s="14" t="str">
        <f>VLOOKUP($U4169,look_up!$A$2:K4195,3,FALSE)</f>
        <v>Species</v>
      </c>
      <c r="X4169" s="14" t="str">
        <f>VLOOKUP($U4169,look_up!$A$2:L4195,4,FALSE)</f>
        <v>exotic_species</v>
      </c>
      <c r="Y4169" s="14" t="str">
        <f>VLOOKUP($U4169,look_up!A$2:K4195,5,FALSE)</f>
        <v>Animalia</v>
      </c>
      <c r="Z4169" s="14" t="str">
        <f>VLOOKUP($U4169,look_up!A$2:L4195,6,FALSE)</f>
        <v>Bryozoa</v>
      </c>
      <c r="AA4169" s="14" t="str">
        <f>VLOOKUP($U4169,look_up!A$2:M4195,7,FALSE)</f>
        <v>Gymnolaemata</v>
      </c>
      <c r="AB4169" s="14" t="str">
        <f>VLOOKUP($U4169,look_up!$A$2:P4195,8,FALSE)</f>
        <v>Cheilostomatida</v>
      </c>
      <c r="AC4169" s="14" t="str">
        <f>VLOOKUP($U4169,look_up!$A$2:Q4195,9,FALSE)</f>
        <v>Schizoporellidae</v>
      </c>
      <c r="AD4169" s="14">
        <f>VLOOKUP($U4169,look_up!A$2:P4195,10,FALSE)</f>
        <v>111527</v>
      </c>
      <c r="AE4169" s="16">
        <v>0</v>
      </c>
      <c r="AF4169" s="24" t="s">
        <v>216</v>
      </c>
      <c r="AG4169">
        <v>40</v>
      </c>
      <c r="AH4169" s="16" t="s">
        <v>273</v>
      </c>
      <c r="AI4169" s="16" t="s">
        <v>234</v>
      </c>
      <c r="AJ4169" s="16" t="s">
        <v>214</v>
      </c>
      <c r="AK4169" s="16" t="s">
        <v>235</v>
      </c>
      <c r="AL4169" s="16">
        <v>0</v>
      </c>
    </row>
    <row r="4170" spans="1:38" x14ac:dyDescent="0.3">
      <c r="A4170" s="24" t="s">
        <v>0</v>
      </c>
      <c r="B4170" t="s">
        <v>244</v>
      </c>
      <c r="C4170" t="s">
        <v>275</v>
      </c>
      <c r="D4170">
        <v>-27.2837</v>
      </c>
      <c r="E4170">
        <v>-48.37368</v>
      </c>
      <c r="F4170" s="24" t="s">
        <v>2</v>
      </c>
      <c r="G4170" s="24" t="s">
        <v>3</v>
      </c>
      <c r="H4170" s="25">
        <v>42395</v>
      </c>
      <c r="I4170" s="12" t="s">
        <v>293</v>
      </c>
      <c r="J4170" s="12" t="s">
        <v>270</v>
      </c>
      <c r="K4170" s="12" t="s">
        <v>292</v>
      </c>
      <c r="L4170" s="24" t="s">
        <v>96</v>
      </c>
      <c r="M4170" s="24" t="s">
        <v>272</v>
      </c>
      <c r="N4170" t="s">
        <v>85</v>
      </c>
      <c r="O4170" s="24">
        <v>2</v>
      </c>
      <c r="P4170">
        <v>10</v>
      </c>
      <c r="Q4170">
        <v>10</v>
      </c>
      <c r="R4170">
        <v>17</v>
      </c>
      <c r="S4170" s="24">
        <v>4.5</v>
      </c>
      <c r="T4170" s="24">
        <v>4.7</v>
      </c>
      <c r="U4170" t="s">
        <v>192</v>
      </c>
      <c r="V4170" s="14" t="str">
        <f>VLOOKUP($U4170,look_up!$A$2:J4196,2,FALSE)</f>
        <v>Briozoario</v>
      </c>
      <c r="W4170" s="14" t="str">
        <f>VLOOKUP($U4170,look_up!$A$2:K4196,3,FALSE)</f>
        <v>Species</v>
      </c>
      <c r="X4170" s="14" t="str">
        <f>VLOOKUP($U4170,look_up!$A$2:L4196,4,FALSE)</f>
        <v>exotic_species</v>
      </c>
      <c r="Y4170" s="14" t="str">
        <f>VLOOKUP($U4170,look_up!A$2:K4196,5,FALSE)</f>
        <v>Animalia</v>
      </c>
      <c r="Z4170" s="14" t="str">
        <f>VLOOKUP($U4170,look_up!A$2:L4196,6,FALSE)</f>
        <v>Bryozoa</v>
      </c>
      <c r="AA4170" s="14" t="str">
        <f>VLOOKUP($U4170,look_up!A$2:M4196,7,FALSE)</f>
        <v>Gymnolaemata</v>
      </c>
      <c r="AB4170" s="14" t="str">
        <f>VLOOKUP($U4170,look_up!$A$2:P4196,8,FALSE)</f>
        <v>Cheilostomatida</v>
      </c>
      <c r="AC4170" s="14" t="str">
        <f>VLOOKUP($U4170,look_up!$A$2:Q4196,9,FALSE)</f>
        <v>Schizoporellidae</v>
      </c>
      <c r="AD4170" s="14">
        <f>VLOOKUP($U4170,look_up!A$2:P4196,10,FALSE)</f>
        <v>111527</v>
      </c>
      <c r="AE4170" s="16">
        <v>0</v>
      </c>
      <c r="AF4170" s="24" t="s">
        <v>216</v>
      </c>
      <c r="AG4170">
        <v>40</v>
      </c>
      <c r="AH4170" s="16" t="s">
        <v>273</v>
      </c>
      <c r="AI4170" s="16" t="s">
        <v>234</v>
      </c>
      <c r="AJ4170" s="16" t="s">
        <v>214</v>
      </c>
      <c r="AK4170" s="16" t="s">
        <v>235</v>
      </c>
      <c r="AL4170" s="16">
        <v>0</v>
      </c>
    </row>
    <row r="4171" spans="1:38" x14ac:dyDescent="0.3">
      <c r="A4171" s="24" t="s">
        <v>0</v>
      </c>
      <c r="B4171" t="s">
        <v>244</v>
      </c>
      <c r="C4171" t="s">
        <v>275</v>
      </c>
      <c r="D4171">
        <v>-27.2837</v>
      </c>
      <c r="E4171">
        <v>-48.37368</v>
      </c>
      <c r="F4171" s="24" t="s">
        <v>2</v>
      </c>
      <c r="G4171" s="24" t="s">
        <v>3</v>
      </c>
      <c r="H4171" s="25">
        <v>42395</v>
      </c>
      <c r="I4171" s="12" t="s">
        <v>293</v>
      </c>
      <c r="J4171" s="12" t="s">
        <v>270</v>
      </c>
      <c r="K4171" s="12" t="s">
        <v>292</v>
      </c>
      <c r="L4171" s="24" t="s">
        <v>96</v>
      </c>
      <c r="M4171" s="24" t="s">
        <v>272</v>
      </c>
      <c r="N4171" t="s">
        <v>85</v>
      </c>
      <c r="O4171" s="24">
        <v>3</v>
      </c>
      <c r="P4171">
        <v>10</v>
      </c>
      <c r="Q4171">
        <v>10</v>
      </c>
      <c r="R4171">
        <v>17</v>
      </c>
      <c r="S4171" s="24">
        <v>4.5</v>
      </c>
      <c r="T4171" s="24">
        <v>4.7</v>
      </c>
      <c r="U4171" t="s">
        <v>192</v>
      </c>
      <c r="V4171" s="14" t="str">
        <f>VLOOKUP($U4171,look_up!$A$2:J4197,2,FALSE)</f>
        <v>Briozoario</v>
      </c>
      <c r="W4171" s="14" t="str">
        <f>VLOOKUP($U4171,look_up!$A$2:K4197,3,FALSE)</f>
        <v>Species</v>
      </c>
      <c r="X4171" s="14" t="str">
        <f>VLOOKUP($U4171,look_up!$A$2:L4197,4,FALSE)</f>
        <v>exotic_species</v>
      </c>
      <c r="Y4171" s="14" t="str">
        <f>VLOOKUP($U4171,look_up!A$2:K4197,5,FALSE)</f>
        <v>Animalia</v>
      </c>
      <c r="Z4171" s="14" t="str">
        <f>VLOOKUP($U4171,look_up!A$2:L4197,6,FALSE)</f>
        <v>Bryozoa</v>
      </c>
      <c r="AA4171" s="14" t="str">
        <f>VLOOKUP($U4171,look_up!A$2:M4197,7,FALSE)</f>
        <v>Gymnolaemata</v>
      </c>
      <c r="AB4171" s="14" t="str">
        <f>VLOOKUP($U4171,look_up!$A$2:P4197,8,FALSE)</f>
        <v>Cheilostomatida</v>
      </c>
      <c r="AC4171" s="14" t="str">
        <f>VLOOKUP($U4171,look_up!$A$2:Q4197,9,FALSE)</f>
        <v>Schizoporellidae</v>
      </c>
      <c r="AD4171" s="14">
        <f>VLOOKUP($U4171,look_up!A$2:P4197,10,FALSE)</f>
        <v>111527</v>
      </c>
      <c r="AE4171" s="16">
        <v>0</v>
      </c>
      <c r="AF4171" s="24" t="s">
        <v>216</v>
      </c>
      <c r="AG4171">
        <v>40</v>
      </c>
      <c r="AH4171" s="16" t="s">
        <v>273</v>
      </c>
      <c r="AI4171" s="16" t="s">
        <v>234</v>
      </c>
      <c r="AJ4171" s="16" t="s">
        <v>214</v>
      </c>
      <c r="AK4171" s="16" t="s">
        <v>235</v>
      </c>
      <c r="AL4171" s="16">
        <v>0</v>
      </c>
    </row>
    <row r="4172" spans="1:38" x14ac:dyDescent="0.3">
      <c r="A4172" s="24" t="s">
        <v>0</v>
      </c>
      <c r="B4172" t="s">
        <v>266</v>
      </c>
      <c r="C4172" t="s">
        <v>277</v>
      </c>
      <c r="D4172">
        <v>-27.296009999999999</v>
      </c>
      <c r="E4172">
        <v>-48.36168</v>
      </c>
      <c r="F4172" s="24" t="s">
        <v>2</v>
      </c>
      <c r="G4172" s="24" t="s">
        <v>3</v>
      </c>
      <c r="H4172" s="25">
        <v>42404</v>
      </c>
      <c r="I4172" s="12" t="s">
        <v>280</v>
      </c>
      <c r="J4172" s="12" t="s">
        <v>245</v>
      </c>
      <c r="K4172" s="12" t="s">
        <v>292</v>
      </c>
      <c r="L4172" s="24" t="s">
        <v>96</v>
      </c>
      <c r="M4172" s="24" t="s">
        <v>272</v>
      </c>
      <c r="N4172" t="s">
        <v>85</v>
      </c>
      <c r="O4172" s="24">
        <v>1</v>
      </c>
      <c r="P4172">
        <v>5</v>
      </c>
      <c r="Q4172">
        <v>5</v>
      </c>
      <c r="R4172">
        <v>24</v>
      </c>
      <c r="S4172" s="24">
        <v>6</v>
      </c>
      <c r="T4172" s="24">
        <v>6</v>
      </c>
      <c r="U4172" t="s">
        <v>192</v>
      </c>
      <c r="V4172" s="14" t="str">
        <f>VLOOKUP($U4172,look_up!$A$2:J4198,2,FALSE)</f>
        <v>Briozoario</v>
      </c>
      <c r="W4172" s="14" t="str">
        <f>VLOOKUP($U4172,look_up!$A$2:K4198,3,FALSE)</f>
        <v>Species</v>
      </c>
      <c r="X4172" s="14" t="str">
        <f>VLOOKUP($U4172,look_up!$A$2:L4198,4,FALSE)</f>
        <v>exotic_species</v>
      </c>
      <c r="Y4172" s="14" t="str">
        <f>VLOOKUP($U4172,look_up!A$2:K4198,5,FALSE)</f>
        <v>Animalia</v>
      </c>
      <c r="Z4172" s="14" t="str">
        <f>VLOOKUP($U4172,look_up!A$2:L4198,6,FALSE)</f>
        <v>Bryozoa</v>
      </c>
      <c r="AA4172" s="14" t="str">
        <f>VLOOKUP($U4172,look_up!A$2:M4198,7,FALSE)</f>
        <v>Gymnolaemata</v>
      </c>
      <c r="AB4172" s="14" t="str">
        <f>VLOOKUP($U4172,look_up!$A$2:P4198,8,FALSE)</f>
        <v>Cheilostomatida</v>
      </c>
      <c r="AC4172" s="14" t="str">
        <f>VLOOKUP($U4172,look_up!$A$2:Q4198,9,FALSE)</f>
        <v>Schizoporellidae</v>
      </c>
      <c r="AD4172" s="14">
        <f>VLOOKUP($U4172,look_up!A$2:P4198,10,FALSE)</f>
        <v>111527</v>
      </c>
      <c r="AE4172" s="16">
        <v>0</v>
      </c>
      <c r="AF4172" s="24" t="s">
        <v>216</v>
      </c>
      <c r="AG4172">
        <v>40</v>
      </c>
      <c r="AH4172" s="16" t="s">
        <v>273</v>
      </c>
      <c r="AI4172" s="16" t="s">
        <v>234</v>
      </c>
      <c r="AJ4172" s="16" t="s">
        <v>214</v>
      </c>
      <c r="AK4172" s="16" t="s">
        <v>235</v>
      </c>
      <c r="AL4172" s="16">
        <v>0</v>
      </c>
    </row>
    <row r="4173" spans="1:38" x14ac:dyDescent="0.3">
      <c r="A4173" s="24" t="s">
        <v>0</v>
      </c>
      <c r="B4173" t="s">
        <v>266</v>
      </c>
      <c r="C4173" t="s">
        <v>277</v>
      </c>
      <c r="D4173">
        <v>-27.296009999999999</v>
      </c>
      <c r="E4173">
        <v>-48.36168</v>
      </c>
      <c r="F4173" s="24" t="s">
        <v>2</v>
      </c>
      <c r="G4173" s="24" t="s">
        <v>3</v>
      </c>
      <c r="H4173" s="25">
        <v>42404</v>
      </c>
      <c r="I4173" s="12" t="s">
        <v>280</v>
      </c>
      <c r="J4173" s="12" t="s">
        <v>245</v>
      </c>
      <c r="K4173" s="12" t="s">
        <v>292</v>
      </c>
      <c r="L4173" s="24" t="s">
        <v>96</v>
      </c>
      <c r="M4173" s="24" t="s">
        <v>272</v>
      </c>
      <c r="N4173" t="s">
        <v>85</v>
      </c>
      <c r="O4173" s="24">
        <v>2</v>
      </c>
      <c r="P4173">
        <v>5</v>
      </c>
      <c r="Q4173">
        <v>5</v>
      </c>
      <c r="R4173">
        <v>24</v>
      </c>
      <c r="S4173" s="24">
        <v>6</v>
      </c>
      <c r="T4173" s="24">
        <v>6</v>
      </c>
      <c r="U4173" t="s">
        <v>192</v>
      </c>
      <c r="V4173" s="14" t="str">
        <f>VLOOKUP($U4173,look_up!$A$2:J4199,2,FALSE)</f>
        <v>Briozoario</v>
      </c>
      <c r="W4173" s="14" t="str">
        <f>VLOOKUP($U4173,look_up!$A$2:K4199,3,FALSE)</f>
        <v>Species</v>
      </c>
      <c r="X4173" s="14" t="str">
        <f>VLOOKUP($U4173,look_up!$A$2:L4199,4,FALSE)</f>
        <v>exotic_species</v>
      </c>
      <c r="Y4173" s="14" t="str">
        <f>VLOOKUP($U4173,look_up!A$2:K4199,5,FALSE)</f>
        <v>Animalia</v>
      </c>
      <c r="Z4173" s="14" t="str">
        <f>VLOOKUP($U4173,look_up!A$2:L4199,6,FALSE)</f>
        <v>Bryozoa</v>
      </c>
      <c r="AA4173" s="14" t="str">
        <f>VLOOKUP($U4173,look_up!A$2:M4199,7,FALSE)</f>
        <v>Gymnolaemata</v>
      </c>
      <c r="AB4173" s="14" t="str">
        <f>VLOOKUP($U4173,look_up!$A$2:P4199,8,FALSE)</f>
        <v>Cheilostomatida</v>
      </c>
      <c r="AC4173" s="14" t="str">
        <f>VLOOKUP($U4173,look_up!$A$2:Q4199,9,FALSE)</f>
        <v>Schizoporellidae</v>
      </c>
      <c r="AD4173" s="14">
        <f>VLOOKUP($U4173,look_up!A$2:P4199,10,FALSE)</f>
        <v>111527</v>
      </c>
      <c r="AE4173" s="16">
        <v>0</v>
      </c>
      <c r="AF4173" s="24" t="s">
        <v>216</v>
      </c>
      <c r="AG4173">
        <v>40</v>
      </c>
      <c r="AH4173" s="16" t="s">
        <v>273</v>
      </c>
      <c r="AI4173" s="16" t="s">
        <v>234</v>
      </c>
      <c r="AJ4173" s="16" t="s">
        <v>214</v>
      </c>
      <c r="AK4173" s="16" t="s">
        <v>235</v>
      </c>
      <c r="AL4173" s="16">
        <v>0</v>
      </c>
    </row>
    <row r="4174" spans="1:38" x14ac:dyDescent="0.3">
      <c r="A4174" s="24" t="s">
        <v>0</v>
      </c>
      <c r="B4174" t="s">
        <v>266</v>
      </c>
      <c r="C4174" t="s">
        <v>277</v>
      </c>
      <c r="D4174">
        <v>-27.296009999999999</v>
      </c>
      <c r="E4174">
        <v>-48.36168</v>
      </c>
      <c r="F4174" s="24" t="s">
        <v>2</v>
      </c>
      <c r="G4174" s="24" t="s">
        <v>3</v>
      </c>
      <c r="H4174" s="25">
        <v>42404</v>
      </c>
      <c r="I4174" s="12" t="s">
        <v>280</v>
      </c>
      <c r="J4174" s="12" t="s">
        <v>245</v>
      </c>
      <c r="K4174" s="12" t="s">
        <v>292</v>
      </c>
      <c r="L4174" s="24" t="s">
        <v>96</v>
      </c>
      <c r="M4174" s="24" t="s">
        <v>272</v>
      </c>
      <c r="N4174" t="s">
        <v>85</v>
      </c>
      <c r="O4174" s="24">
        <v>3</v>
      </c>
      <c r="P4174">
        <v>5</v>
      </c>
      <c r="Q4174">
        <v>5</v>
      </c>
      <c r="R4174">
        <v>24</v>
      </c>
      <c r="S4174" s="24">
        <v>6</v>
      </c>
      <c r="T4174" s="24">
        <v>6</v>
      </c>
      <c r="U4174" t="s">
        <v>192</v>
      </c>
      <c r="V4174" s="14" t="str">
        <f>VLOOKUP($U4174,look_up!$A$2:J4200,2,FALSE)</f>
        <v>Briozoario</v>
      </c>
      <c r="W4174" s="14" t="str">
        <f>VLOOKUP($U4174,look_up!$A$2:K4200,3,FALSE)</f>
        <v>Species</v>
      </c>
      <c r="X4174" s="14" t="str">
        <f>VLOOKUP($U4174,look_up!$A$2:L4200,4,FALSE)</f>
        <v>exotic_species</v>
      </c>
      <c r="Y4174" s="14" t="str">
        <f>VLOOKUP($U4174,look_up!A$2:K4200,5,FALSE)</f>
        <v>Animalia</v>
      </c>
      <c r="Z4174" s="14" t="str">
        <f>VLOOKUP($U4174,look_up!A$2:L4200,6,FALSE)</f>
        <v>Bryozoa</v>
      </c>
      <c r="AA4174" s="14" t="str">
        <f>VLOOKUP($U4174,look_up!A$2:M4200,7,FALSE)</f>
        <v>Gymnolaemata</v>
      </c>
      <c r="AB4174" s="14" t="str">
        <f>VLOOKUP($U4174,look_up!$A$2:P4200,8,FALSE)</f>
        <v>Cheilostomatida</v>
      </c>
      <c r="AC4174" s="14" t="str">
        <f>VLOOKUP($U4174,look_up!$A$2:Q4200,9,FALSE)</f>
        <v>Schizoporellidae</v>
      </c>
      <c r="AD4174" s="14">
        <f>VLOOKUP($U4174,look_up!A$2:P4200,10,FALSE)</f>
        <v>111527</v>
      </c>
      <c r="AE4174" s="16">
        <v>0</v>
      </c>
      <c r="AF4174" s="24" t="s">
        <v>216</v>
      </c>
      <c r="AG4174">
        <v>40</v>
      </c>
      <c r="AH4174" s="16" t="s">
        <v>273</v>
      </c>
      <c r="AI4174" s="16" t="s">
        <v>234</v>
      </c>
      <c r="AJ4174" s="16" t="s">
        <v>214</v>
      </c>
      <c r="AK4174" s="16" t="s">
        <v>235</v>
      </c>
      <c r="AL4174" s="16">
        <v>0</v>
      </c>
    </row>
    <row r="4175" spans="1:38" x14ac:dyDescent="0.3">
      <c r="A4175" s="24" t="s">
        <v>0</v>
      </c>
      <c r="B4175" t="s">
        <v>266</v>
      </c>
      <c r="C4175" t="s">
        <v>277</v>
      </c>
      <c r="D4175">
        <v>-27.296009999999999</v>
      </c>
      <c r="E4175">
        <v>-48.36168</v>
      </c>
      <c r="F4175" s="24" t="s">
        <v>2</v>
      </c>
      <c r="G4175" s="24" t="s">
        <v>3</v>
      </c>
      <c r="H4175" s="25">
        <v>42404</v>
      </c>
      <c r="I4175" s="12" t="s">
        <v>280</v>
      </c>
      <c r="J4175" s="12" t="s">
        <v>245</v>
      </c>
      <c r="K4175" s="12" t="s">
        <v>292</v>
      </c>
      <c r="L4175" s="24" t="s">
        <v>96</v>
      </c>
      <c r="M4175" s="24" t="s">
        <v>272</v>
      </c>
      <c r="N4175" t="s">
        <v>85</v>
      </c>
      <c r="O4175" s="24">
        <v>1</v>
      </c>
      <c r="P4175">
        <v>10</v>
      </c>
      <c r="Q4175">
        <v>10</v>
      </c>
      <c r="R4175">
        <v>24</v>
      </c>
      <c r="S4175" s="24">
        <v>6</v>
      </c>
      <c r="T4175" s="24">
        <v>6</v>
      </c>
      <c r="U4175" t="s">
        <v>192</v>
      </c>
      <c r="V4175" s="14" t="str">
        <f>VLOOKUP($U4175,look_up!$A$2:J4201,2,FALSE)</f>
        <v>Briozoario</v>
      </c>
      <c r="W4175" s="14" t="str">
        <f>VLOOKUP($U4175,look_up!$A$2:K4201,3,FALSE)</f>
        <v>Species</v>
      </c>
      <c r="X4175" s="14" t="str">
        <f>VLOOKUP($U4175,look_up!$A$2:L4201,4,FALSE)</f>
        <v>exotic_species</v>
      </c>
      <c r="Y4175" s="14" t="str">
        <f>VLOOKUP($U4175,look_up!A$2:K4201,5,FALSE)</f>
        <v>Animalia</v>
      </c>
      <c r="Z4175" s="14" t="str">
        <f>VLOOKUP($U4175,look_up!A$2:L4201,6,FALSE)</f>
        <v>Bryozoa</v>
      </c>
      <c r="AA4175" s="14" t="str">
        <f>VLOOKUP($U4175,look_up!A$2:M4201,7,FALSE)</f>
        <v>Gymnolaemata</v>
      </c>
      <c r="AB4175" s="14" t="str">
        <f>VLOOKUP($U4175,look_up!$A$2:P4201,8,FALSE)</f>
        <v>Cheilostomatida</v>
      </c>
      <c r="AC4175" s="14" t="str">
        <f>VLOOKUP($U4175,look_up!$A$2:Q4201,9,FALSE)</f>
        <v>Schizoporellidae</v>
      </c>
      <c r="AD4175" s="14">
        <f>VLOOKUP($U4175,look_up!A$2:P4201,10,FALSE)</f>
        <v>111527</v>
      </c>
      <c r="AE4175" s="16">
        <v>2</v>
      </c>
      <c r="AF4175" s="24" t="s">
        <v>216</v>
      </c>
      <c r="AG4175">
        <v>40</v>
      </c>
      <c r="AH4175" s="16" t="s">
        <v>273</v>
      </c>
      <c r="AI4175" s="16" t="s">
        <v>234</v>
      </c>
      <c r="AJ4175" s="16" t="s">
        <v>214</v>
      </c>
      <c r="AK4175" s="16" t="s">
        <v>235</v>
      </c>
      <c r="AL4175" s="16">
        <v>2</v>
      </c>
    </row>
    <row r="4176" spans="1:38" x14ac:dyDescent="0.3">
      <c r="A4176" s="24" t="s">
        <v>0</v>
      </c>
      <c r="B4176" t="s">
        <v>266</v>
      </c>
      <c r="C4176" t="s">
        <v>277</v>
      </c>
      <c r="D4176">
        <v>-27.296009999999999</v>
      </c>
      <c r="E4176">
        <v>-48.36168</v>
      </c>
      <c r="F4176" s="24" t="s">
        <v>2</v>
      </c>
      <c r="G4176" s="24" t="s">
        <v>3</v>
      </c>
      <c r="H4176" s="25">
        <v>42404</v>
      </c>
      <c r="I4176" s="12" t="s">
        <v>280</v>
      </c>
      <c r="J4176" s="12" t="s">
        <v>245</v>
      </c>
      <c r="K4176" s="12" t="s">
        <v>292</v>
      </c>
      <c r="L4176" s="24" t="s">
        <v>96</v>
      </c>
      <c r="M4176" s="24" t="s">
        <v>272</v>
      </c>
      <c r="N4176" t="s">
        <v>85</v>
      </c>
      <c r="O4176" s="24">
        <v>2</v>
      </c>
      <c r="P4176">
        <v>10</v>
      </c>
      <c r="Q4176">
        <v>10</v>
      </c>
      <c r="R4176">
        <v>24</v>
      </c>
      <c r="S4176" s="24">
        <v>6</v>
      </c>
      <c r="T4176" s="24">
        <v>6</v>
      </c>
      <c r="U4176" t="s">
        <v>192</v>
      </c>
      <c r="V4176" s="14" t="str">
        <f>VLOOKUP($U4176,look_up!$A$2:J4202,2,FALSE)</f>
        <v>Briozoario</v>
      </c>
      <c r="W4176" s="14" t="str">
        <f>VLOOKUP($U4176,look_up!$A$2:K4202,3,FALSE)</f>
        <v>Species</v>
      </c>
      <c r="X4176" s="14" t="str">
        <f>VLOOKUP($U4176,look_up!$A$2:L4202,4,FALSE)</f>
        <v>exotic_species</v>
      </c>
      <c r="Y4176" s="14" t="str">
        <f>VLOOKUP($U4176,look_up!A$2:K4202,5,FALSE)</f>
        <v>Animalia</v>
      </c>
      <c r="Z4176" s="14" t="str">
        <f>VLOOKUP($U4176,look_up!A$2:L4202,6,FALSE)</f>
        <v>Bryozoa</v>
      </c>
      <c r="AA4176" s="14" t="str">
        <f>VLOOKUP($U4176,look_up!A$2:M4202,7,FALSE)</f>
        <v>Gymnolaemata</v>
      </c>
      <c r="AB4176" s="14" t="str">
        <f>VLOOKUP($U4176,look_up!$A$2:P4202,8,FALSE)</f>
        <v>Cheilostomatida</v>
      </c>
      <c r="AC4176" s="14" t="str">
        <f>VLOOKUP($U4176,look_up!$A$2:Q4202,9,FALSE)</f>
        <v>Schizoporellidae</v>
      </c>
      <c r="AD4176" s="14">
        <f>VLOOKUP($U4176,look_up!A$2:P4202,10,FALSE)</f>
        <v>111527</v>
      </c>
      <c r="AE4176" s="16">
        <v>0</v>
      </c>
      <c r="AF4176" s="24" t="s">
        <v>216</v>
      </c>
      <c r="AG4176">
        <v>40</v>
      </c>
      <c r="AH4176" s="16" t="s">
        <v>273</v>
      </c>
      <c r="AI4176" s="16" t="s">
        <v>234</v>
      </c>
      <c r="AJ4176" s="16" t="s">
        <v>214</v>
      </c>
      <c r="AK4176" s="16" t="s">
        <v>235</v>
      </c>
      <c r="AL4176" s="16">
        <v>0</v>
      </c>
    </row>
    <row r="4177" spans="1:38" x14ac:dyDescent="0.3">
      <c r="A4177" s="24" t="s">
        <v>0</v>
      </c>
      <c r="B4177" t="s">
        <v>266</v>
      </c>
      <c r="C4177" t="s">
        <v>277</v>
      </c>
      <c r="D4177">
        <v>-27.296009999999999</v>
      </c>
      <c r="E4177">
        <v>-48.36168</v>
      </c>
      <c r="F4177" s="24" t="s">
        <v>2</v>
      </c>
      <c r="G4177" s="24" t="s">
        <v>3</v>
      </c>
      <c r="H4177" s="25">
        <v>42404</v>
      </c>
      <c r="I4177" s="12" t="s">
        <v>280</v>
      </c>
      <c r="J4177" s="12" t="s">
        <v>245</v>
      </c>
      <c r="K4177" s="12" t="s">
        <v>292</v>
      </c>
      <c r="L4177" s="24" t="s">
        <v>96</v>
      </c>
      <c r="M4177" s="24" t="s">
        <v>272</v>
      </c>
      <c r="N4177" t="s">
        <v>85</v>
      </c>
      <c r="O4177" s="24">
        <v>3</v>
      </c>
      <c r="P4177">
        <v>10</v>
      </c>
      <c r="Q4177">
        <v>10</v>
      </c>
      <c r="R4177">
        <v>24</v>
      </c>
      <c r="S4177" s="24">
        <v>6</v>
      </c>
      <c r="T4177" s="24">
        <v>6</v>
      </c>
      <c r="U4177" t="s">
        <v>192</v>
      </c>
      <c r="V4177" s="14" t="str">
        <f>VLOOKUP($U4177,look_up!$A$2:J4203,2,FALSE)</f>
        <v>Briozoario</v>
      </c>
      <c r="W4177" s="14" t="str">
        <f>VLOOKUP($U4177,look_up!$A$2:K4203,3,FALSE)</f>
        <v>Species</v>
      </c>
      <c r="X4177" s="14" t="str">
        <f>VLOOKUP($U4177,look_up!$A$2:L4203,4,FALSE)</f>
        <v>exotic_species</v>
      </c>
      <c r="Y4177" s="14" t="str">
        <f>VLOOKUP($U4177,look_up!A$2:K4203,5,FALSE)</f>
        <v>Animalia</v>
      </c>
      <c r="Z4177" s="14" t="str">
        <f>VLOOKUP($U4177,look_up!A$2:L4203,6,FALSE)</f>
        <v>Bryozoa</v>
      </c>
      <c r="AA4177" s="14" t="str">
        <f>VLOOKUP($U4177,look_up!A$2:M4203,7,FALSE)</f>
        <v>Gymnolaemata</v>
      </c>
      <c r="AB4177" s="14" t="str">
        <f>VLOOKUP($U4177,look_up!$A$2:P4203,8,FALSE)</f>
        <v>Cheilostomatida</v>
      </c>
      <c r="AC4177" s="14" t="str">
        <f>VLOOKUP($U4177,look_up!$A$2:Q4203,9,FALSE)</f>
        <v>Schizoporellidae</v>
      </c>
      <c r="AD4177" s="14">
        <f>VLOOKUP($U4177,look_up!A$2:P4203,10,FALSE)</f>
        <v>111527</v>
      </c>
      <c r="AE4177" s="16">
        <v>1</v>
      </c>
      <c r="AF4177" s="24" t="s">
        <v>216</v>
      </c>
      <c r="AG4177">
        <v>40</v>
      </c>
      <c r="AH4177" s="16" t="s">
        <v>273</v>
      </c>
      <c r="AI4177" s="16" t="s">
        <v>234</v>
      </c>
      <c r="AJ4177" s="16" t="s">
        <v>214</v>
      </c>
      <c r="AK4177" s="16" t="s">
        <v>235</v>
      </c>
      <c r="AL4177" s="16">
        <v>1</v>
      </c>
    </row>
    <row r="4178" spans="1:38" x14ac:dyDescent="0.3">
      <c r="A4178" s="24" t="s">
        <v>0</v>
      </c>
      <c r="B4178" t="s">
        <v>1</v>
      </c>
      <c r="C4178" t="s">
        <v>279</v>
      </c>
      <c r="D4178">
        <v>-27.271709999999999</v>
      </c>
      <c r="E4178">
        <v>-48.331710000000001</v>
      </c>
      <c r="F4178" s="24" t="s">
        <v>2</v>
      </c>
      <c r="G4178" s="24" t="s">
        <v>3</v>
      </c>
      <c r="H4178" s="25">
        <v>42416</v>
      </c>
      <c r="I4178" s="12" t="s">
        <v>294</v>
      </c>
      <c r="J4178" s="12" t="s">
        <v>245</v>
      </c>
      <c r="K4178" s="12" t="s">
        <v>292</v>
      </c>
      <c r="L4178" s="24" t="s">
        <v>96</v>
      </c>
      <c r="M4178" s="24" t="s">
        <v>313</v>
      </c>
      <c r="N4178" t="s">
        <v>85</v>
      </c>
      <c r="O4178" s="24">
        <v>1</v>
      </c>
      <c r="P4178">
        <v>5</v>
      </c>
      <c r="Q4178">
        <v>5</v>
      </c>
      <c r="R4178">
        <v>28</v>
      </c>
      <c r="S4178" s="24">
        <v>14.5</v>
      </c>
      <c r="T4178" s="24">
        <v>13</v>
      </c>
      <c r="U4178" t="s">
        <v>192</v>
      </c>
      <c r="V4178" s="14" t="str">
        <f>VLOOKUP($U4178,look_up!$A$2:J4204,2,FALSE)</f>
        <v>Briozoario</v>
      </c>
      <c r="W4178" s="14" t="str">
        <f>VLOOKUP($U4178,look_up!$A$2:K4204,3,FALSE)</f>
        <v>Species</v>
      </c>
      <c r="X4178" s="14" t="str">
        <f>VLOOKUP($U4178,look_up!$A$2:L4204,4,FALSE)</f>
        <v>exotic_species</v>
      </c>
      <c r="Y4178" s="14" t="str">
        <f>VLOOKUP($U4178,look_up!A$2:K4204,5,FALSE)</f>
        <v>Animalia</v>
      </c>
      <c r="Z4178" s="14" t="str">
        <f>VLOOKUP($U4178,look_up!A$2:L4204,6,FALSE)</f>
        <v>Bryozoa</v>
      </c>
      <c r="AA4178" s="14" t="str">
        <f>VLOOKUP($U4178,look_up!A$2:M4204,7,FALSE)</f>
        <v>Gymnolaemata</v>
      </c>
      <c r="AB4178" s="14" t="str">
        <f>VLOOKUP($U4178,look_up!$A$2:P4204,8,FALSE)</f>
        <v>Cheilostomatida</v>
      </c>
      <c r="AC4178" s="14" t="str">
        <f>VLOOKUP($U4178,look_up!$A$2:Q4204,9,FALSE)</f>
        <v>Schizoporellidae</v>
      </c>
      <c r="AD4178" s="14">
        <f>VLOOKUP($U4178,look_up!A$2:P4204,10,FALSE)</f>
        <v>111527</v>
      </c>
      <c r="AE4178" s="16">
        <v>3</v>
      </c>
      <c r="AF4178" s="24" t="s">
        <v>216</v>
      </c>
      <c r="AG4178">
        <v>40</v>
      </c>
      <c r="AH4178" s="16" t="s">
        <v>273</v>
      </c>
      <c r="AI4178" s="16" t="s">
        <v>234</v>
      </c>
      <c r="AJ4178" s="16" t="s">
        <v>214</v>
      </c>
      <c r="AK4178" s="16" t="s">
        <v>235</v>
      </c>
      <c r="AL4178" s="16">
        <v>3</v>
      </c>
    </row>
    <row r="4179" spans="1:38" x14ac:dyDescent="0.3">
      <c r="A4179" s="24" t="s">
        <v>0</v>
      </c>
      <c r="B4179" t="s">
        <v>1</v>
      </c>
      <c r="C4179" t="s">
        <v>279</v>
      </c>
      <c r="D4179">
        <v>-27.271709999999999</v>
      </c>
      <c r="E4179">
        <v>-48.331710000000001</v>
      </c>
      <c r="F4179" s="24" t="s">
        <v>2</v>
      </c>
      <c r="G4179" s="24" t="s">
        <v>3</v>
      </c>
      <c r="H4179" s="25">
        <v>42416</v>
      </c>
      <c r="I4179" s="12" t="s">
        <v>294</v>
      </c>
      <c r="J4179" s="12" t="s">
        <v>245</v>
      </c>
      <c r="K4179" s="12" t="s">
        <v>292</v>
      </c>
      <c r="L4179" s="24" t="s">
        <v>96</v>
      </c>
      <c r="M4179" s="24" t="s">
        <v>313</v>
      </c>
      <c r="N4179" t="s">
        <v>85</v>
      </c>
      <c r="O4179" s="24">
        <v>2</v>
      </c>
      <c r="P4179">
        <v>5</v>
      </c>
      <c r="Q4179">
        <v>5</v>
      </c>
      <c r="R4179">
        <v>28</v>
      </c>
      <c r="S4179" s="24">
        <v>14.5</v>
      </c>
      <c r="T4179" s="24">
        <v>13</v>
      </c>
      <c r="U4179" t="s">
        <v>192</v>
      </c>
      <c r="V4179" s="14" t="str">
        <f>VLOOKUP($U4179,look_up!$A$2:J4205,2,FALSE)</f>
        <v>Briozoario</v>
      </c>
      <c r="W4179" s="14" t="str">
        <f>VLOOKUP($U4179,look_up!$A$2:K4205,3,FALSE)</f>
        <v>Species</v>
      </c>
      <c r="X4179" s="14" t="str">
        <f>VLOOKUP($U4179,look_up!$A$2:L4205,4,FALSE)</f>
        <v>exotic_species</v>
      </c>
      <c r="Y4179" s="14" t="str">
        <f>VLOOKUP($U4179,look_up!A$2:K4205,5,FALSE)</f>
        <v>Animalia</v>
      </c>
      <c r="Z4179" s="14" t="str">
        <f>VLOOKUP($U4179,look_up!A$2:L4205,6,FALSE)</f>
        <v>Bryozoa</v>
      </c>
      <c r="AA4179" s="14" t="str">
        <f>VLOOKUP($U4179,look_up!A$2:M4205,7,FALSE)</f>
        <v>Gymnolaemata</v>
      </c>
      <c r="AB4179" s="14" t="str">
        <f>VLOOKUP($U4179,look_up!$A$2:P4205,8,FALSE)</f>
        <v>Cheilostomatida</v>
      </c>
      <c r="AC4179" s="14" t="str">
        <f>VLOOKUP($U4179,look_up!$A$2:Q4205,9,FALSE)</f>
        <v>Schizoporellidae</v>
      </c>
      <c r="AD4179" s="14">
        <f>VLOOKUP($U4179,look_up!A$2:P4205,10,FALSE)</f>
        <v>111527</v>
      </c>
      <c r="AE4179" s="16">
        <v>21</v>
      </c>
      <c r="AF4179" s="24" t="s">
        <v>216</v>
      </c>
      <c r="AG4179">
        <v>40</v>
      </c>
      <c r="AH4179" s="16" t="s">
        <v>273</v>
      </c>
      <c r="AI4179" s="16" t="s">
        <v>234</v>
      </c>
      <c r="AJ4179" s="16" t="s">
        <v>214</v>
      </c>
      <c r="AK4179" s="16" t="s">
        <v>235</v>
      </c>
      <c r="AL4179" s="16">
        <v>21</v>
      </c>
    </row>
    <row r="4180" spans="1:38" x14ac:dyDescent="0.3">
      <c r="A4180" s="24" t="s">
        <v>0</v>
      </c>
      <c r="B4180" t="s">
        <v>1</v>
      </c>
      <c r="C4180" t="s">
        <v>279</v>
      </c>
      <c r="D4180">
        <v>-27.271709999999999</v>
      </c>
      <c r="E4180">
        <v>-48.331710000000001</v>
      </c>
      <c r="F4180" s="24" t="s">
        <v>2</v>
      </c>
      <c r="G4180" s="24" t="s">
        <v>3</v>
      </c>
      <c r="H4180" s="25">
        <v>42416</v>
      </c>
      <c r="I4180" s="12" t="s">
        <v>294</v>
      </c>
      <c r="J4180" s="12" t="s">
        <v>245</v>
      </c>
      <c r="K4180" s="12" t="s">
        <v>292</v>
      </c>
      <c r="L4180" s="24" t="s">
        <v>96</v>
      </c>
      <c r="M4180" s="24" t="s">
        <v>313</v>
      </c>
      <c r="N4180" t="s">
        <v>85</v>
      </c>
      <c r="O4180" s="24">
        <v>3</v>
      </c>
      <c r="P4180">
        <v>5</v>
      </c>
      <c r="Q4180">
        <v>5</v>
      </c>
      <c r="R4180">
        <v>28</v>
      </c>
      <c r="S4180" s="24">
        <v>14.5</v>
      </c>
      <c r="T4180" s="24">
        <v>13</v>
      </c>
      <c r="U4180" t="s">
        <v>192</v>
      </c>
      <c r="V4180" s="14" t="str">
        <f>VLOOKUP($U4180,look_up!$A$2:J4206,2,FALSE)</f>
        <v>Briozoario</v>
      </c>
      <c r="W4180" s="14" t="str">
        <f>VLOOKUP($U4180,look_up!$A$2:K4206,3,FALSE)</f>
        <v>Species</v>
      </c>
      <c r="X4180" s="14" t="str">
        <f>VLOOKUP($U4180,look_up!$A$2:L4206,4,FALSE)</f>
        <v>exotic_species</v>
      </c>
      <c r="Y4180" s="14" t="str">
        <f>VLOOKUP($U4180,look_up!A$2:K4206,5,FALSE)</f>
        <v>Animalia</v>
      </c>
      <c r="Z4180" s="14" t="str">
        <f>VLOOKUP($U4180,look_up!A$2:L4206,6,FALSE)</f>
        <v>Bryozoa</v>
      </c>
      <c r="AA4180" s="14" t="str">
        <f>VLOOKUP($U4180,look_up!A$2:M4206,7,FALSE)</f>
        <v>Gymnolaemata</v>
      </c>
      <c r="AB4180" s="14" t="str">
        <f>VLOOKUP($U4180,look_up!$A$2:P4206,8,FALSE)</f>
        <v>Cheilostomatida</v>
      </c>
      <c r="AC4180" s="14" t="str">
        <f>VLOOKUP($U4180,look_up!$A$2:Q4206,9,FALSE)</f>
        <v>Schizoporellidae</v>
      </c>
      <c r="AD4180" s="14">
        <f>VLOOKUP($U4180,look_up!A$2:P4206,10,FALSE)</f>
        <v>111527</v>
      </c>
      <c r="AE4180" s="16">
        <v>15</v>
      </c>
      <c r="AF4180" s="24" t="s">
        <v>216</v>
      </c>
      <c r="AG4180">
        <v>40</v>
      </c>
      <c r="AH4180" s="16" t="s">
        <v>273</v>
      </c>
      <c r="AI4180" s="16" t="s">
        <v>234</v>
      </c>
      <c r="AJ4180" s="16" t="s">
        <v>214</v>
      </c>
      <c r="AK4180" s="16" t="s">
        <v>235</v>
      </c>
      <c r="AL4180" s="16">
        <v>15</v>
      </c>
    </row>
    <row r="4181" spans="1:38" x14ac:dyDescent="0.3">
      <c r="A4181" s="24" t="s">
        <v>0</v>
      </c>
      <c r="B4181" t="s">
        <v>1</v>
      </c>
      <c r="C4181" t="s">
        <v>279</v>
      </c>
      <c r="D4181">
        <v>-27.271709999999999</v>
      </c>
      <c r="E4181">
        <v>-48.331710000000001</v>
      </c>
      <c r="F4181" s="24" t="s">
        <v>2</v>
      </c>
      <c r="G4181" s="24" t="s">
        <v>3</v>
      </c>
      <c r="H4181" s="25">
        <v>42416</v>
      </c>
      <c r="I4181" s="12" t="s">
        <v>294</v>
      </c>
      <c r="J4181" s="12" t="s">
        <v>245</v>
      </c>
      <c r="K4181" s="12" t="s">
        <v>292</v>
      </c>
      <c r="L4181" s="24" t="s">
        <v>96</v>
      </c>
      <c r="M4181" s="24" t="s">
        <v>313</v>
      </c>
      <c r="N4181" t="s">
        <v>86</v>
      </c>
      <c r="O4181" s="24">
        <v>1</v>
      </c>
      <c r="P4181">
        <v>10</v>
      </c>
      <c r="Q4181">
        <v>10</v>
      </c>
      <c r="R4181">
        <v>27</v>
      </c>
      <c r="S4181" s="24">
        <v>14.5</v>
      </c>
      <c r="T4181" s="24">
        <v>13</v>
      </c>
      <c r="U4181" t="s">
        <v>192</v>
      </c>
      <c r="V4181" s="14" t="str">
        <f>VLOOKUP($U4181,look_up!$A$2:J4207,2,FALSE)</f>
        <v>Briozoario</v>
      </c>
      <c r="W4181" s="14" t="str">
        <f>VLOOKUP($U4181,look_up!$A$2:K4207,3,FALSE)</f>
        <v>Species</v>
      </c>
      <c r="X4181" s="14" t="str">
        <f>VLOOKUP($U4181,look_up!$A$2:L4207,4,FALSE)</f>
        <v>exotic_species</v>
      </c>
      <c r="Y4181" s="14" t="str">
        <f>VLOOKUP($U4181,look_up!A$2:K4207,5,FALSE)</f>
        <v>Animalia</v>
      </c>
      <c r="Z4181" s="14" t="str">
        <f>VLOOKUP($U4181,look_up!A$2:L4207,6,FALSE)</f>
        <v>Bryozoa</v>
      </c>
      <c r="AA4181" s="14" t="str">
        <f>VLOOKUP($U4181,look_up!A$2:M4207,7,FALSE)</f>
        <v>Gymnolaemata</v>
      </c>
      <c r="AB4181" s="14" t="str">
        <f>VLOOKUP($U4181,look_up!$A$2:P4207,8,FALSE)</f>
        <v>Cheilostomatida</v>
      </c>
      <c r="AC4181" s="14" t="str">
        <f>VLOOKUP($U4181,look_up!$A$2:Q4207,9,FALSE)</f>
        <v>Schizoporellidae</v>
      </c>
      <c r="AD4181" s="14">
        <f>VLOOKUP($U4181,look_up!A$2:P4207,10,FALSE)</f>
        <v>111527</v>
      </c>
      <c r="AE4181" s="16">
        <v>0</v>
      </c>
      <c r="AF4181" s="24" t="s">
        <v>216</v>
      </c>
      <c r="AG4181">
        <v>40</v>
      </c>
      <c r="AH4181" s="16" t="s">
        <v>273</v>
      </c>
      <c r="AI4181" s="16" t="s">
        <v>234</v>
      </c>
      <c r="AJ4181" s="16" t="s">
        <v>214</v>
      </c>
      <c r="AK4181" s="16" t="s">
        <v>235</v>
      </c>
      <c r="AL4181" s="16">
        <v>0</v>
      </c>
    </row>
    <row r="4182" spans="1:38" x14ac:dyDescent="0.3">
      <c r="A4182" s="24" t="s">
        <v>0</v>
      </c>
      <c r="B4182" t="s">
        <v>1</v>
      </c>
      <c r="C4182" t="s">
        <v>279</v>
      </c>
      <c r="D4182">
        <v>-27.271709999999999</v>
      </c>
      <c r="E4182">
        <v>-48.331710000000001</v>
      </c>
      <c r="F4182" s="24" t="s">
        <v>2</v>
      </c>
      <c r="G4182" s="24" t="s">
        <v>3</v>
      </c>
      <c r="H4182" s="25">
        <v>42416</v>
      </c>
      <c r="I4182" s="12" t="s">
        <v>294</v>
      </c>
      <c r="J4182" s="12" t="s">
        <v>245</v>
      </c>
      <c r="K4182" s="12" t="s">
        <v>292</v>
      </c>
      <c r="L4182" s="24" t="s">
        <v>96</v>
      </c>
      <c r="M4182" s="24" t="s">
        <v>313</v>
      </c>
      <c r="N4182" t="s">
        <v>86</v>
      </c>
      <c r="O4182" s="24">
        <v>2</v>
      </c>
      <c r="P4182">
        <v>10</v>
      </c>
      <c r="Q4182">
        <v>10</v>
      </c>
      <c r="R4182">
        <v>27</v>
      </c>
      <c r="S4182" s="24">
        <v>14.5</v>
      </c>
      <c r="T4182" s="24">
        <v>13</v>
      </c>
      <c r="U4182" t="s">
        <v>192</v>
      </c>
      <c r="V4182" s="14" t="str">
        <f>VLOOKUP($U4182,look_up!$A$2:J4208,2,FALSE)</f>
        <v>Briozoario</v>
      </c>
      <c r="W4182" s="14" t="str">
        <f>VLOOKUP($U4182,look_up!$A$2:K4208,3,FALSE)</f>
        <v>Species</v>
      </c>
      <c r="X4182" s="14" t="str">
        <f>VLOOKUP($U4182,look_up!$A$2:L4208,4,FALSE)</f>
        <v>exotic_species</v>
      </c>
      <c r="Y4182" s="14" t="str">
        <f>VLOOKUP($U4182,look_up!A$2:K4208,5,FALSE)</f>
        <v>Animalia</v>
      </c>
      <c r="Z4182" s="14" t="str">
        <f>VLOOKUP($U4182,look_up!A$2:L4208,6,FALSE)</f>
        <v>Bryozoa</v>
      </c>
      <c r="AA4182" s="14" t="str">
        <f>VLOOKUP($U4182,look_up!A$2:M4208,7,FALSE)</f>
        <v>Gymnolaemata</v>
      </c>
      <c r="AB4182" s="14" t="str">
        <f>VLOOKUP($U4182,look_up!$A$2:P4208,8,FALSE)</f>
        <v>Cheilostomatida</v>
      </c>
      <c r="AC4182" s="14" t="str">
        <f>VLOOKUP($U4182,look_up!$A$2:Q4208,9,FALSE)</f>
        <v>Schizoporellidae</v>
      </c>
      <c r="AD4182" s="14">
        <f>VLOOKUP($U4182,look_up!A$2:P4208,10,FALSE)</f>
        <v>111527</v>
      </c>
      <c r="AE4182" s="16">
        <v>0</v>
      </c>
      <c r="AF4182" s="24" t="s">
        <v>216</v>
      </c>
      <c r="AG4182">
        <v>40</v>
      </c>
      <c r="AH4182" s="16" t="s">
        <v>273</v>
      </c>
      <c r="AI4182" s="16" t="s">
        <v>234</v>
      </c>
      <c r="AJ4182" s="16" t="s">
        <v>214</v>
      </c>
      <c r="AK4182" s="16" t="s">
        <v>235</v>
      </c>
      <c r="AL4182" s="16">
        <v>0</v>
      </c>
    </row>
    <row r="4183" spans="1:38" x14ac:dyDescent="0.3">
      <c r="A4183" s="24" t="s">
        <v>0</v>
      </c>
      <c r="B4183" t="s">
        <v>1</v>
      </c>
      <c r="C4183" t="s">
        <v>279</v>
      </c>
      <c r="D4183">
        <v>-27.271709999999999</v>
      </c>
      <c r="E4183">
        <v>-48.331710000000001</v>
      </c>
      <c r="F4183" s="24" t="s">
        <v>2</v>
      </c>
      <c r="G4183" s="24" t="s">
        <v>3</v>
      </c>
      <c r="H4183" s="25">
        <v>42416</v>
      </c>
      <c r="I4183" s="12" t="s">
        <v>294</v>
      </c>
      <c r="J4183" s="12" t="s">
        <v>245</v>
      </c>
      <c r="K4183" s="12" t="s">
        <v>292</v>
      </c>
      <c r="L4183" s="24" t="s">
        <v>96</v>
      </c>
      <c r="M4183" s="24" t="s">
        <v>313</v>
      </c>
      <c r="N4183" t="s">
        <v>86</v>
      </c>
      <c r="O4183" s="24">
        <v>3</v>
      </c>
      <c r="P4183">
        <v>10</v>
      </c>
      <c r="Q4183">
        <v>10</v>
      </c>
      <c r="R4183">
        <v>27</v>
      </c>
      <c r="S4183" s="24">
        <v>14.5</v>
      </c>
      <c r="T4183" s="24">
        <v>13</v>
      </c>
      <c r="U4183" t="s">
        <v>192</v>
      </c>
      <c r="V4183" s="14" t="str">
        <f>VLOOKUP($U4183,look_up!$A$2:J4209,2,FALSE)</f>
        <v>Briozoario</v>
      </c>
      <c r="W4183" s="14" t="str">
        <f>VLOOKUP($U4183,look_up!$A$2:K4209,3,FALSE)</f>
        <v>Species</v>
      </c>
      <c r="X4183" s="14" t="str">
        <f>VLOOKUP($U4183,look_up!$A$2:L4209,4,FALSE)</f>
        <v>exotic_species</v>
      </c>
      <c r="Y4183" s="14" t="str">
        <f>VLOOKUP($U4183,look_up!A$2:K4209,5,FALSE)</f>
        <v>Animalia</v>
      </c>
      <c r="Z4183" s="14" t="str">
        <f>VLOOKUP($U4183,look_up!A$2:L4209,6,FALSE)</f>
        <v>Bryozoa</v>
      </c>
      <c r="AA4183" s="14" t="str">
        <f>VLOOKUP($U4183,look_up!A$2:M4209,7,FALSE)</f>
        <v>Gymnolaemata</v>
      </c>
      <c r="AB4183" s="14" t="str">
        <f>VLOOKUP($U4183,look_up!$A$2:P4209,8,FALSE)</f>
        <v>Cheilostomatida</v>
      </c>
      <c r="AC4183" s="14" t="str">
        <f>VLOOKUP($U4183,look_up!$A$2:Q4209,9,FALSE)</f>
        <v>Schizoporellidae</v>
      </c>
      <c r="AD4183" s="14">
        <f>VLOOKUP($U4183,look_up!A$2:P4209,10,FALSE)</f>
        <v>111527</v>
      </c>
      <c r="AE4183" s="16">
        <v>0</v>
      </c>
      <c r="AF4183" s="24" t="s">
        <v>216</v>
      </c>
      <c r="AG4183">
        <v>40</v>
      </c>
      <c r="AH4183" s="16" t="s">
        <v>273</v>
      </c>
      <c r="AI4183" s="16" t="s">
        <v>234</v>
      </c>
      <c r="AJ4183" s="16" t="s">
        <v>214</v>
      </c>
      <c r="AK4183" s="16" t="s">
        <v>235</v>
      </c>
      <c r="AL4183" s="16">
        <v>0</v>
      </c>
    </row>
    <row r="4184" spans="1:38" x14ac:dyDescent="0.3">
      <c r="A4184" s="24" t="s">
        <v>0</v>
      </c>
      <c r="B4184" t="s">
        <v>308</v>
      </c>
      <c r="C4184" t="s">
        <v>281</v>
      </c>
      <c r="D4184">
        <v>-27.274239999999999</v>
      </c>
      <c r="E4184">
        <v>-48.3339</v>
      </c>
      <c r="F4184" s="24" t="s">
        <v>2</v>
      </c>
      <c r="G4184" s="24" t="s">
        <v>3</v>
      </c>
      <c r="H4184" s="25">
        <v>42417</v>
      </c>
      <c r="I4184" s="12" t="s">
        <v>103</v>
      </c>
      <c r="J4184" s="12" t="s">
        <v>245</v>
      </c>
      <c r="K4184" s="12" t="s">
        <v>292</v>
      </c>
      <c r="L4184" s="24" t="s">
        <v>96</v>
      </c>
      <c r="M4184" s="24" t="s">
        <v>313</v>
      </c>
      <c r="N4184" t="s">
        <v>85</v>
      </c>
      <c r="O4184" s="24">
        <v>1</v>
      </c>
      <c r="P4184">
        <v>5</v>
      </c>
      <c r="Q4184">
        <v>5</v>
      </c>
      <c r="R4184">
        <v>26</v>
      </c>
      <c r="S4184" s="24">
        <v>13.5</v>
      </c>
      <c r="T4184" s="24">
        <v>13.5</v>
      </c>
      <c r="U4184" t="s">
        <v>192</v>
      </c>
      <c r="V4184" s="14" t="str">
        <f>VLOOKUP($U4184,look_up!$A$2:J4210,2,FALSE)</f>
        <v>Briozoario</v>
      </c>
      <c r="W4184" s="14" t="str">
        <f>VLOOKUP($U4184,look_up!$A$2:K4210,3,FALSE)</f>
        <v>Species</v>
      </c>
      <c r="X4184" s="14" t="str">
        <f>VLOOKUP($U4184,look_up!$A$2:L4210,4,FALSE)</f>
        <v>exotic_species</v>
      </c>
      <c r="Y4184" s="14" t="str">
        <f>VLOOKUP($U4184,look_up!A$2:K4210,5,FALSE)</f>
        <v>Animalia</v>
      </c>
      <c r="Z4184" s="14" t="str">
        <f>VLOOKUP($U4184,look_up!A$2:L4210,6,FALSE)</f>
        <v>Bryozoa</v>
      </c>
      <c r="AA4184" s="14" t="str">
        <f>VLOOKUP($U4184,look_up!A$2:M4210,7,FALSE)</f>
        <v>Gymnolaemata</v>
      </c>
      <c r="AB4184" s="14" t="str">
        <f>VLOOKUP($U4184,look_up!$A$2:P4210,8,FALSE)</f>
        <v>Cheilostomatida</v>
      </c>
      <c r="AC4184" s="14" t="str">
        <f>VLOOKUP($U4184,look_up!$A$2:Q4210,9,FALSE)</f>
        <v>Schizoporellidae</v>
      </c>
      <c r="AD4184" s="14">
        <f>VLOOKUP($U4184,look_up!A$2:P4210,10,FALSE)</f>
        <v>111527</v>
      </c>
      <c r="AE4184" s="16">
        <v>5</v>
      </c>
      <c r="AF4184" s="24" t="s">
        <v>216</v>
      </c>
      <c r="AG4184">
        <v>40</v>
      </c>
      <c r="AH4184" s="16" t="s">
        <v>273</v>
      </c>
      <c r="AI4184" s="16" t="s">
        <v>234</v>
      </c>
      <c r="AJ4184" s="16" t="s">
        <v>214</v>
      </c>
      <c r="AK4184" s="16" t="s">
        <v>235</v>
      </c>
      <c r="AL4184" s="16">
        <v>5</v>
      </c>
    </row>
    <row r="4185" spans="1:38" x14ac:dyDescent="0.3">
      <c r="A4185" s="24" t="s">
        <v>0</v>
      </c>
      <c r="B4185" t="s">
        <v>308</v>
      </c>
      <c r="C4185" t="s">
        <v>281</v>
      </c>
      <c r="D4185">
        <v>-27.274239999999999</v>
      </c>
      <c r="E4185">
        <v>-48.3339</v>
      </c>
      <c r="F4185" s="24" t="s">
        <v>2</v>
      </c>
      <c r="G4185" s="24" t="s">
        <v>3</v>
      </c>
      <c r="H4185" s="25">
        <v>42417</v>
      </c>
      <c r="I4185" s="12" t="s">
        <v>103</v>
      </c>
      <c r="J4185" s="12" t="s">
        <v>245</v>
      </c>
      <c r="K4185" s="12" t="s">
        <v>292</v>
      </c>
      <c r="L4185" s="24" t="s">
        <v>96</v>
      </c>
      <c r="M4185" s="24" t="s">
        <v>313</v>
      </c>
      <c r="N4185" t="s">
        <v>85</v>
      </c>
      <c r="O4185" s="24">
        <v>2</v>
      </c>
      <c r="P4185">
        <v>5</v>
      </c>
      <c r="Q4185">
        <v>5</v>
      </c>
      <c r="R4185">
        <v>26</v>
      </c>
      <c r="S4185" s="24">
        <v>13.5</v>
      </c>
      <c r="T4185" s="24">
        <v>13.5</v>
      </c>
      <c r="U4185" t="s">
        <v>192</v>
      </c>
      <c r="V4185" s="14" t="str">
        <f>VLOOKUP($U4185,look_up!$A$2:J4211,2,FALSE)</f>
        <v>Briozoario</v>
      </c>
      <c r="W4185" s="14" t="str">
        <f>VLOOKUP($U4185,look_up!$A$2:K4211,3,FALSE)</f>
        <v>Species</v>
      </c>
      <c r="X4185" s="14" t="str">
        <f>VLOOKUP($U4185,look_up!$A$2:L4211,4,FALSE)</f>
        <v>exotic_species</v>
      </c>
      <c r="Y4185" s="14" t="str">
        <f>VLOOKUP($U4185,look_up!A$2:K4211,5,FALSE)</f>
        <v>Animalia</v>
      </c>
      <c r="Z4185" s="14" t="str">
        <f>VLOOKUP($U4185,look_up!A$2:L4211,6,FALSE)</f>
        <v>Bryozoa</v>
      </c>
      <c r="AA4185" s="14" t="str">
        <f>VLOOKUP($U4185,look_up!A$2:M4211,7,FALSE)</f>
        <v>Gymnolaemata</v>
      </c>
      <c r="AB4185" s="14" t="str">
        <f>VLOOKUP($U4185,look_up!$A$2:P4211,8,FALSE)</f>
        <v>Cheilostomatida</v>
      </c>
      <c r="AC4185" s="14" t="str">
        <f>VLOOKUP($U4185,look_up!$A$2:Q4211,9,FALSE)</f>
        <v>Schizoporellidae</v>
      </c>
      <c r="AD4185" s="14">
        <f>VLOOKUP($U4185,look_up!A$2:P4211,10,FALSE)</f>
        <v>111527</v>
      </c>
      <c r="AE4185" s="16">
        <v>2</v>
      </c>
      <c r="AF4185" s="24" t="s">
        <v>216</v>
      </c>
      <c r="AG4185">
        <v>40</v>
      </c>
      <c r="AH4185" s="16" t="s">
        <v>273</v>
      </c>
      <c r="AI4185" s="16" t="s">
        <v>234</v>
      </c>
      <c r="AJ4185" s="16" t="s">
        <v>214</v>
      </c>
      <c r="AK4185" s="16" t="s">
        <v>235</v>
      </c>
      <c r="AL4185" s="16">
        <v>2</v>
      </c>
    </row>
    <row r="4186" spans="1:38" x14ac:dyDescent="0.3">
      <c r="A4186" s="24" t="s">
        <v>0</v>
      </c>
      <c r="B4186" t="s">
        <v>308</v>
      </c>
      <c r="C4186" t="s">
        <v>281</v>
      </c>
      <c r="D4186">
        <v>-27.274239999999999</v>
      </c>
      <c r="E4186">
        <v>-48.3339</v>
      </c>
      <c r="F4186" s="24" t="s">
        <v>2</v>
      </c>
      <c r="G4186" s="24" t="s">
        <v>3</v>
      </c>
      <c r="H4186" s="25">
        <v>42417</v>
      </c>
      <c r="I4186" s="12" t="s">
        <v>103</v>
      </c>
      <c r="J4186" s="12" t="s">
        <v>245</v>
      </c>
      <c r="K4186" s="12" t="s">
        <v>292</v>
      </c>
      <c r="L4186" s="24" t="s">
        <v>96</v>
      </c>
      <c r="M4186" s="24" t="s">
        <v>313</v>
      </c>
      <c r="N4186" t="s">
        <v>85</v>
      </c>
      <c r="O4186" s="24">
        <v>3</v>
      </c>
      <c r="P4186">
        <v>5</v>
      </c>
      <c r="Q4186">
        <v>5</v>
      </c>
      <c r="R4186">
        <v>26</v>
      </c>
      <c r="S4186" s="24">
        <v>13.5</v>
      </c>
      <c r="T4186" s="24">
        <v>13.5</v>
      </c>
      <c r="U4186" t="s">
        <v>192</v>
      </c>
      <c r="V4186" s="14" t="str">
        <f>VLOOKUP($U4186,look_up!$A$2:J4212,2,FALSE)</f>
        <v>Briozoario</v>
      </c>
      <c r="W4186" s="14" t="str">
        <f>VLOOKUP($U4186,look_up!$A$2:K4212,3,FALSE)</f>
        <v>Species</v>
      </c>
      <c r="X4186" s="14" t="str">
        <f>VLOOKUP($U4186,look_up!$A$2:L4212,4,FALSE)</f>
        <v>exotic_species</v>
      </c>
      <c r="Y4186" s="14" t="str">
        <f>VLOOKUP($U4186,look_up!A$2:K4212,5,FALSE)</f>
        <v>Animalia</v>
      </c>
      <c r="Z4186" s="14" t="str">
        <f>VLOOKUP($U4186,look_up!A$2:L4212,6,FALSE)</f>
        <v>Bryozoa</v>
      </c>
      <c r="AA4186" s="14" t="str">
        <f>VLOOKUP($U4186,look_up!A$2:M4212,7,FALSE)</f>
        <v>Gymnolaemata</v>
      </c>
      <c r="AB4186" s="14" t="str">
        <f>VLOOKUP($U4186,look_up!$A$2:P4212,8,FALSE)</f>
        <v>Cheilostomatida</v>
      </c>
      <c r="AC4186" s="14" t="str">
        <f>VLOOKUP($U4186,look_up!$A$2:Q4212,9,FALSE)</f>
        <v>Schizoporellidae</v>
      </c>
      <c r="AD4186" s="14">
        <f>VLOOKUP($U4186,look_up!A$2:P4212,10,FALSE)</f>
        <v>111527</v>
      </c>
      <c r="AE4186" s="16">
        <v>0</v>
      </c>
      <c r="AF4186" s="24" t="s">
        <v>216</v>
      </c>
      <c r="AG4186">
        <v>40</v>
      </c>
      <c r="AH4186" s="16" t="s">
        <v>273</v>
      </c>
      <c r="AI4186" s="16" t="s">
        <v>234</v>
      </c>
      <c r="AJ4186" s="16" t="s">
        <v>214</v>
      </c>
      <c r="AK4186" s="16" t="s">
        <v>235</v>
      </c>
      <c r="AL4186" s="16">
        <v>0</v>
      </c>
    </row>
    <row r="4187" spans="1:38" x14ac:dyDescent="0.3">
      <c r="A4187" s="24" t="s">
        <v>0</v>
      </c>
      <c r="B4187" t="s">
        <v>308</v>
      </c>
      <c r="C4187" t="s">
        <v>281</v>
      </c>
      <c r="D4187">
        <v>-27.274239999999999</v>
      </c>
      <c r="E4187">
        <v>-48.3339</v>
      </c>
      <c r="F4187" s="24" t="s">
        <v>2</v>
      </c>
      <c r="G4187" s="24" t="s">
        <v>3</v>
      </c>
      <c r="H4187" s="25">
        <v>42417</v>
      </c>
      <c r="I4187" s="12" t="s">
        <v>103</v>
      </c>
      <c r="J4187" s="12" t="s">
        <v>245</v>
      </c>
      <c r="K4187" s="12" t="s">
        <v>292</v>
      </c>
      <c r="L4187" s="24" t="s">
        <v>96</v>
      </c>
      <c r="M4187" s="24" t="s">
        <v>313</v>
      </c>
      <c r="N4187" t="s">
        <v>85</v>
      </c>
      <c r="O4187" s="24">
        <v>1</v>
      </c>
      <c r="P4187">
        <v>10</v>
      </c>
      <c r="Q4187">
        <v>10</v>
      </c>
      <c r="R4187">
        <v>26</v>
      </c>
      <c r="S4187" s="24">
        <v>13.5</v>
      </c>
      <c r="T4187" s="24">
        <v>13.5</v>
      </c>
      <c r="U4187" t="s">
        <v>192</v>
      </c>
      <c r="V4187" s="14" t="str">
        <f>VLOOKUP($U4187,look_up!$A$2:J4213,2,FALSE)</f>
        <v>Briozoario</v>
      </c>
      <c r="W4187" s="14" t="str">
        <f>VLOOKUP($U4187,look_up!$A$2:K4213,3,FALSE)</f>
        <v>Species</v>
      </c>
      <c r="X4187" s="14" t="str">
        <f>VLOOKUP($U4187,look_up!$A$2:L4213,4,FALSE)</f>
        <v>exotic_species</v>
      </c>
      <c r="Y4187" s="14" t="str">
        <f>VLOOKUP($U4187,look_up!A$2:K4213,5,FALSE)</f>
        <v>Animalia</v>
      </c>
      <c r="Z4187" s="14" t="str">
        <f>VLOOKUP($U4187,look_up!A$2:L4213,6,FALSE)</f>
        <v>Bryozoa</v>
      </c>
      <c r="AA4187" s="14" t="str">
        <f>VLOOKUP($U4187,look_up!A$2:M4213,7,FALSE)</f>
        <v>Gymnolaemata</v>
      </c>
      <c r="AB4187" s="14" t="str">
        <f>VLOOKUP($U4187,look_up!$A$2:P4213,8,FALSE)</f>
        <v>Cheilostomatida</v>
      </c>
      <c r="AC4187" s="14" t="str">
        <f>VLOOKUP($U4187,look_up!$A$2:Q4213,9,FALSE)</f>
        <v>Schizoporellidae</v>
      </c>
      <c r="AD4187" s="14">
        <f>VLOOKUP($U4187,look_up!A$2:P4213,10,FALSE)</f>
        <v>111527</v>
      </c>
      <c r="AE4187" s="16">
        <v>2</v>
      </c>
      <c r="AF4187" s="24" t="s">
        <v>216</v>
      </c>
      <c r="AG4187">
        <v>40</v>
      </c>
      <c r="AH4187" s="16" t="s">
        <v>273</v>
      </c>
      <c r="AI4187" s="16" t="s">
        <v>234</v>
      </c>
      <c r="AJ4187" s="16" t="s">
        <v>214</v>
      </c>
      <c r="AK4187" s="16" t="s">
        <v>235</v>
      </c>
      <c r="AL4187" s="16">
        <v>2</v>
      </c>
    </row>
    <row r="4188" spans="1:38" x14ac:dyDescent="0.3">
      <c r="A4188" s="24" t="s">
        <v>0</v>
      </c>
      <c r="B4188" t="s">
        <v>308</v>
      </c>
      <c r="C4188" t="s">
        <v>281</v>
      </c>
      <c r="D4188">
        <v>-27.274239999999999</v>
      </c>
      <c r="E4188">
        <v>-48.3339</v>
      </c>
      <c r="F4188" s="24" t="s">
        <v>2</v>
      </c>
      <c r="G4188" s="24" t="s">
        <v>3</v>
      </c>
      <c r="H4188" s="25">
        <v>42417</v>
      </c>
      <c r="I4188" s="12" t="s">
        <v>103</v>
      </c>
      <c r="J4188" s="12" t="s">
        <v>245</v>
      </c>
      <c r="K4188" s="12" t="s">
        <v>292</v>
      </c>
      <c r="L4188" s="24" t="s">
        <v>96</v>
      </c>
      <c r="M4188" s="24" t="s">
        <v>313</v>
      </c>
      <c r="N4188" t="s">
        <v>85</v>
      </c>
      <c r="O4188" s="24">
        <v>2</v>
      </c>
      <c r="P4188">
        <v>10</v>
      </c>
      <c r="Q4188">
        <v>10</v>
      </c>
      <c r="R4188">
        <v>26</v>
      </c>
      <c r="S4188" s="24">
        <v>13.5</v>
      </c>
      <c r="T4188" s="24">
        <v>13.5</v>
      </c>
      <c r="U4188" t="s">
        <v>192</v>
      </c>
      <c r="V4188" s="14" t="str">
        <f>VLOOKUP($U4188,look_up!$A$2:J4214,2,FALSE)</f>
        <v>Briozoario</v>
      </c>
      <c r="W4188" s="14" t="str">
        <f>VLOOKUP($U4188,look_up!$A$2:K4214,3,FALSE)</f>
        <v>Species</v>
      </c>
      <c r="X4188" s="14" t="str">
        <f>VLOOKUP($U4188,look_up!$A$2:L4214,4,FALSE)</f>
        <v>exotic_species</v>
      </c>
      <c r="Y4188" s="14" t="str">
        <f>VLOOKUP($U4188,look_up!A$2:K4214,5,FALSE)</f>
        <v>Animalia</v>
      </c>
      <c r="Z4188" s="14" t="str">
        <f>VLOOKUP($U4188,look_up!A$2:L4214,6,FALSE)</f>
        <v>Bryozoa</v>
      </c>
      <c r="AA4188" s="14" t="str">
        <f>VLOOKUP($U4188,look_up!A$2:M4214,7,FALSE)</f>
        <v>Gymnolaemata</v>
      </c>
      <c r="AB4188" s="14" t="str">
        <f>VLOOKUP($U4188,look_up!$A$2:P4214,8,FALSE)</f>
        <v>Cheilostomatida</v>
      </c>
      <c r="AC4188" s="14" t="str">
        <f>VLOOKUP($U4188,look_up!$A$2:Q4214,9,FALSE)</f>
        <v>Schizoporellidae</v>
      </c>
      <c r="AD4188" s="14">
        <f>VLOOKUP($U4188,look_up!A$2:P4214,10,FALSE)</f>
        <v>111527</v>
      </c>
      <c r="AE4188" s="16">
        <v>0</v>
      </c>
      <c r="AF4188" s="24" t="s">
        <v>216</v>
      </c>
      <c r="AG4188">
        <v>40</v>
      </c>
      <c r="AH4188" s="16" t="s">
        <v>273</v>
      </c>
      <c r="AI4188" s="16" t="s">
        <v>234</v>
      </c>
      <c r="AJ4188" s="16" t="s">
        <v>214</v>
      </c>
      <c r="AK4188" s="16" t="s">
        <v>235</v>
      </c>
      <c r="AL4188" s="16">
        <v>0</v>
      </c>
    </row>
    <row r="4189" spans="1:38" x14ac:dyDescent="0.3">
      <c r="A4189" s="24" t="s">
        <v>0</v>
      </c>
      <c r="B4189" t="s">
        <v>308</v>
      </c>
      <c r="C4189" t="s">
        <v>281</v>
      </c>
      <c r="D4189">
        <v>-27.274239999999999</v>
      </c>
      <c r="E4189">
        <v>-48.3339</v>
      </c>
      <c r="F4189" s="24" t="s">
        <v>2</v>
      </c>
      <c r="G4189" s="24" t="s">
        <v>3</v>
      </c>
      <c r="H4189" s="25">
        <v>42417</v>
      </c>
      <c r="I4189" s="12" t="s">
        <v>103</v>
      </c>
      <c r="J4189" s="12" t="s">
        <v>245</v>
      </c>
      <c r="K4189" s="12" t="s">
        <v>292</v>
      </c>
      <c r="L4189" s="24" t="s">
        <v>96</v>
      </c>
      <c r="M4189" s="24" t="s">
        <v>313</v>
      </c>
      <c r="N4189" t="s">
        <v>85</v>
      </c>
      <c r="O4189" s="24">
        <v>3</v>
      </c>
      <c r="P4189">
        <v>10</v>
      </c>
      <c r="Q4189">
        <v>10</v>
      </c>
      <c r="R4189">
        <v>26</v>
      </c>
      <c r="S4189" s="24">
        <v>13.5</v>
      </c>
      <c r="T4189" s="24">
        <v>13.5</v>
      </c>
      <c r="U4189" t="s">
        <v>192</v>
      </c>
      <c r="V4189" s="14" t="str">
        <f>VLOOKUP($U4189,look_up!$A$2:J4215,2,FALSE)</f>
        <v>Briozoario</v>
      </c>
      <c r="W4189" s="14" t="str">
        <f>VLOOKUP($U4189,look_up!$A$2:K4215,3,FALSE)</f>
        <v>Species</v>
      </c>
      <c r="X4189" s="14" t="str">
        <f>VLOOKUP($U4189,look_up!$A$2:L4215,4,FALSE)</f>
        <v>exotic_species</v>
      </c>
      <c r="Y4189" s="14" t="str">
        <f>VLOOKUP($U4189,look_up!A$2:K4215,5,FALSE)</f>
        <v>Animalia</v>
      </c>
      <c r="Z4189" s="14" t="str">
        <f>VLOOKUP($U4189,look_up!A$2:L4215,6,FALSE)</f>
        <v>Bryozoa</v>
      </c>
      <c r="AA4189" s="14" t="str">
        <f>VLOOKUP($U4189,look_up!A$2:M4215,7,FALSE)</f>
        <v>Gymnolaemata</v>
      </c>
      <c r="AB4189" s="14" t="str">
        <f>VLOOKUP($U4189,look_up!$A$2:P4215,8,FALSE)</f>
        <v>Cheilostomatida</v>
      </c>
      <c r="AC4189" s="14" t="str">
        <f>VLOOKUP($U4189,look_up!$A$2:Q4215,9,FALSE)</f>
        <v>Schizoporellidae</v>
      </c>
      <c r="AD4189" s="14">
        <f>VLOOKUP($U4189,look_up!A$2:P4215,10,FALSE)</f>
        <v>111527</v>
      </c>
      <c r="AE4189" s="16">
        <v>0</v>
      </c>
      <c r="AF4189" s="24" t="s">
        <v>216</v>
      </c>
      <c r="AG4189">
        <v>40</v>
      </c>
      <c r="AH4189" s="16" t="s">
        <v>273</v>
      </c>
      <c r="AI4189" s="16" t="s">
        <v>234</v>
      </c>
      <c r="AJ4189" s="16" t="s">
        <v>214</v>
      </c>
      <c r="AK4189" s="16" t="s">
        <v>235</v>
      </c>
      <c r="AL4189" s="16">
        <v>0</v>
      </c>
    </row>
    <row r="4190" spans="1:38" x14ac:dyDescent="0.3">
      <c r="A4190" s="24" t="s">
        <v>0</v>
      </c>
      <c r="B4190" t="s">
        <v>267</v>
      </c>
      <c r="C4190" t="s">
        <v>283</v>
      </c>
      <c r="D4190">
        <v>-27.27486</v>
      </c>
      <c r="E4190">
        <v>-48.36674</v>
      </c>
      <c r="F4190" s="24" t="s">
        <v>2</v>
      </c>
      <c r="G4190" s="24" t="s">
        <v>3</v>
      </c>
      <c r="H4190" s="25">
        <v>42396</v>
      </c>
      <c r="I4190" s="12" t="s">
        <v>282</v>
      </c>
      <c r="J4190" s="12" t="s">
        <v>270</v>
      </c>
      <c r="K4190" s="12" t="s">
        <v>292</v>
      </c>
      <c r="L4190" s="24" t="s">
        <v>96</v>
      </c>
      <c r="M4190" s="24" t="s">
        <v>313</v>
      </c>
      <c r="N4190" t="s">
        <v>85</v>
      </c>
      <c r="O4190" s="24">
        <v>1</v>
      </c>
      <c r="P4190">
        <v>5</v>
      </c>
      <c r="Q4190">
        <v>5</v>
      </c>
      <c r="R4190">
        <v>26</v>
      </c>
      <c r="S4190" s="24">
        <v>9.5</v>
      </c>
      <c r="T4190" s="24">
        <v>8</v>
      </c>
      <c r="U4190" t="s">
        <v>192</v>
      </c>
      <c r="V4190" s="14" t="str">
        <f>VLOOKUP($U4190,look_up!$A$2:J4216,2,FALSE)</f>
        <v>Briozoario</v>
      </c>
      <c r="W4190" s="14" t="str">
        <f>VLOOKUP($U4190,look_up!$A$2:K4216,3,FALSE)</f>
        <v>Species</v>
      </c>
      <c r="X4190" s="14" t="str">
        <f>VLOOKUP($U4190,look_up!$A$2:L4216,4,FALSE)</f>
        <v>exotic_species</v>
      </c>
      <c r="Y4190" s="14" t="str">
        <f>VLOOKUP($U4190,look_up!A$2:K4216,5,FALSE)</f>
        <v>Animalia</v>
      </c>
      <c r="Z4190" s="14" t="str">
        <f>VLOOKUP($U4190,look_up!A$2:L4216,6,FALSE)</f>
        <v>Bryozoa</v>
      </c>
      <c r="AA4190" s="14" t="str">
        <f>VLOOKUP($U4190,look_up!A$2:M4216,7,FALSE)</f>
        <v>Gymnolaemata</v>
      </c>
      <c r="AB4190" s="14" t="str">
        <f>VLOOKUP($U4190,look_up!$A$2:P4216,8,FALSE)</f>
        <v>Cheilostomatida</v>
      </c>
      <c r="AC4190" s="14" t="str">
        <f>VLOOKUP($U4190,look_up!$A$2:Q4216,9,FALSE)</f>
        <v>Schizoporellidae</v>
      </c>
      <c r="AD4190" s="14">
        <f>VLOOKUP($U4190,look_up!A$2:P4216,10,FALSE)</f>
        <v>111527</v>
      </c>
      <c r="AE4190" s="16">
        <v>0</v>
      </c>
      <c r="AF4190" s="24" t="s">
        <v>216</v>
      </c>
      <c r="AG4190">
        <v>40</v>
      </c>
      <c r="AH4190" s="16" t="s">
        <v>273</v>
      </c>
      <c r="AI4190" s="16" t="s">
        <v>234</v>
      </c>
      <c r="AJ4190" s="16" t="s">
        <v>214</v>
      </c>
      <c r="AK4190" s="16" t="s">
        <v>235</v>
      </c>
      <c r="AL4190" s="16">
        <v>0</v>
      </c>
    </row>
    <row r="4191" spans="1:38" x14ac:dyDescent="0.3">
      <c r="A4191" s="24" t="s">
        <v>0</v>
      </c>
      <c r="B4191" t="s">
        <v>267</v>
      </c>
      <c r="C4191" t="s">
        <v>283</v>
      </c>
      <c r="D4191">
        <v>-27.27486</v>
      </c>
      <c r="E4191">
        <v>-48.36674</v>
      </c>
      <c r="F4191" s="24" t="s">
        <v>2</v>
      </c>
      <c r="G4191" s="24" t="s">
        <v>3</v>
      </c>
      <c r="H4191" s="25">
        <v>42396</v>
      </c>
      <c r="I4191" s="12" t="s">
        <v>282</v>
      </c>
      <c r="J4191" s="12" t="s">
        <v>270</v>
      </c>
      <c r="K4191" s="12" t="s">
        <v>292</v>
      </c>
      <c r="L4191" s="24" t="s">
        <v>96</v>
      </c>
      <c r="M4191" s="24" t="s">
        <v>313</v>
      </c>
      <c r="N4191" t="s">
        <v>85</v>
      </c>
      <c r="O4191" s="24">
        <v>2</v>
      </c>
      <c r="P4191">
        <v>5</v>
      </c>
      <c r="Q4191">
        <v>5</v>
      </c>
      <c r="R4191">
        <v>26</v>
      </c>
      <c r="S4191" s="24">
        <v>9.5</v>
      </c>
      <c r="T4191" s="24">
        <v>8</v>
      </c>
      <c r="U4191" t="s">
        <v>192</v>
      </c>
      <c r="V4191" s="14" t="str">
        <f>VLOOKUP($U4191,look_up!$A$2:J4217,2,FALSE)</f>
        <v>Briozoario</v>
      </c>
      <c r="W4191" s="14" t="str">
        <f>VLOOKUP($U4191,look_up!$A$2:K4217,3,FALSE)</f>
        <v>Species</v>
      </c>
      <c r="X4191" s="14" t="str">
        <f>VLOOKUP($U4191,look_up!$A$2:L4217,4,FALSE)</f>
        <v>exotic_species</v>
      </c>
      <c r="Y4191" s="14" t="str">
        <f>VLOOKUP($U4191,look_up!A$2:K4217,5,FALSE)</f>
        <v>Animalia</v>
      </c>
      <c r="Z4191" s="14" t="str">
        <f>VLOOKUP($U4191,look_up!A$2:L4217,6,FALSE)</f>
        <v>Bryozoa</v>
      </c>
      <c r="AA4191" s="14" t="str">
        <f>VLOOKUP($U4191,look_up!A$2:M4217,7,FALSE)</f>
        <v>Gymnolaemata</v>
      </c>
      <c r="AB4191" s="14" t="str">
        <f>VLOOKUP($U4191,look_up!$A$2:P4217,8,FALSE)</f>
        <v>Cheilostomatida</v>
      </c>
      <c r="AC4191" s="14" t="str">
        <f>VLOOKUP($U4191,look_up!$A$2:Q4217,9,FALSE)</f>
        <v>Schizoporellidae</v>
      </c>
      <c r="AD4191" s="14">
        <f>VLOOKUP($U4191,look_up!A$2:P4217,10,FALSE)</f>
        <v>111527</v>
      </c>
      <c r="AE4191" s="16">
        <v>0</v>
      </c>
      <c r="AF4191" s="24" t="s">
        <v>216</v>
      </c>
      <c r="AG4191">
        <v>40</v>
      </c>
      <c r="AH4191" s="16" t="s">
        <v>273</v>
      </c>
      <c r="AI4191" s="16" t="s">
        <v>234</v>
      </c>
      <c r="AJ4191" s="16" t="s">
        <v>214</v>
      </c>
      <c r="AK4191" s="16" t="s">
        <v>235</v>
      </c>
      <c r="AL4191" s="16">
        <v>0</v>
      </c>
    </row>
    <row r="4192" spans="1:38" x14ac:dyDescent="0.3">
      <c r="A4192" s="24" t="s">
        <v>0</v>
      </c>
      <c r="B4192" t="s">
        <v>267</v>
      </c>
      <c r="C4192" t="s">
        <v>283</v>
      </c>
      <c r="D4192">
        <v>-27.27486</v>
      </c>
      <c r="E4192">
        <v>-48.36674</v>
      </c>
      <c r="F4192" s="24" t="s">
        <v>2</v>
      </c>
      <c r="G4192" s="24" t="s">
        <v>3</v>
      </c>
      <c r="H4192" s="25">
        <v>42396</v>
      </c>
      <c r="I4192" s="12" t="s">
        <v>282</v>
      </c>
      <c r="J4192" s="12" t="s">
        <v>270</v>
      </c>
      <c r="K4192" s="12" t="s">
        <v>292</v>
      </c>
      <c r="L4192" s="24" t="s">
        <v>96</v>
      </c>
      <c r="M4192" s="24" t="s">
        <v>313</v>
      </c>
      <c r="N4192" t="s">
        <v>85</v>
      </c>
      <c r="O4192" s="24">
        <v>3</v>
      </c>
      <c r="P4192">
        <v>5</v>
      </c>
      <c r="Q4192">
        <v>5</v>
      </c>
      <c r="R4192">
        <v>26</v>
      </c>
      <c r="S4192" s="24">
        <v>9.5</v>
      </c>
      <c r="T4192" s="24">
        <v>8</v>
      </c>
      <c r="U4192" t="s">
        <v>192</v>
      </c>
      <c r="V4192" s="14" t="str">
        <f>VLOOKUP($U4192,look_up!$A$2:J4218,2,FALSE)</f>
        <v>Briozoario</v>
      </c>
      <c r="W4192" s="14" t="str">
        <f>VLOOKUP($U4192,look_up!$A$2:K4218,3,FALSE)</f>
        <v>Species</v>
      </c>
      <c r="X4192" s="14" t="str">
        <f>VLOOKUP($U4192,look_up!$A$2:L4218,4,FALSE)</f>
        <v>exotic_species</v>
      </c>
      <c r="Y4192" s="14" t="str">
        <f>VLOOKUP($U4192,look_up!A$2:K4218,5,FALSE)</f>
        <v>Animalia</v>
      </c>
      <c r="Z4192" s="14" t="str">
        <f>VLOOKUP($U4192,look_up!A$2:L4218,6,FALSE)</f>
        <v>Bryozoa</v>
      </c>
      <c r="AA4192" s="14" t="str">
        <f>VLOOKUP($U4192,look_up!A$2:M4218,7,FALSE)</f>
        <v>Gymnolaemata</v>
      </c>
      <c r="AB4192" s="14" t="str">
        <f>VLOOKUP($U4192,look_up!$A$2:P4218,8,FALSE)</f>
        <v>Cheilostomatida</v>
      </c>
      <c r="AC4192" s="14" t="str">
        <f>VLOOKUP($U4192,look_up!$A$2:Q4218,9,FALSE)</f>
        <v>Schizoporellidae</v>
      </c>
      <c r="AD4192" s="14">
        <f>VLOOKUP($U4192,look_up!A$2:P4218,10,FALSE)</f>
        <v>111527</v>
      </c>
      <c r="AE4192" s="16">
        <v>0</v>
      </c>
      <c r="AF4192" s="24" t="s">
        <v>216</v>
      </c>
      <c r="AG4192">
        <v>40</v>
      </c>
      <c r="AH4192" s="16" t="s">
        <v>273</v>
      </c>
      <c r="AI4192" s="16" t="s">
        <v>234</v>
      </c>
      <c r="AJ4192" s="16" t="s">
        <v>214</v>
      </c>
      <c r="AK4192" s="16" t="s">
        <v>235</v>
      </c>
      <c r="AL4192" s="16">
        <v>0</v>
      </c>
    </row>
    <row r="4193" spans="1:38" x14ac:dyDescent="0.3">
      <c r="A4193" s="24" t="s">
        <v>0</v>
      </c>
      <c r="B4193" t="s">
        <v>267</v>
      </c>
      <c r="C4193" t="s">
        <v>283</v>
      </c>
      <c r="D4193">
        <v>-27.27486</v>
      </c>
      <c r="E4193">
        <v>-48.36674</v>
      </c>
      <c r="F4193" s="24" t="s">
        <v>2</v>
      </c>
      <c r="G4193" s="24" t="s">
        <v>3</v>
      </c>
      <c r="H4193" s="25">
        <v>42396</v>
      </c>
      <c r="I4193" s="12" t="s">
        <v>282</v>
      </c>
      <c r="J4193" s="12" t="s">
        <v>270</v>
      </c>
      <c r="K4193" s="12" t="s">
        <v>292</v>
      </c>
      <c r="L4193" s="24" t="s">
        <v>96</v>
      </c>
      <c r="M4193" s="24" t="s">
        <v>313</v>
      </c>
      <c r="N4193" t="s">
        <v>85</v>
      </c>
      <c r="O4193" s="24">
        <v>1</v>
      </c>
      <c r="P4193">
        <v>10</v>
      </c>
      <c r="Q4193">
        <v>10</v>
      </c>
      <c r="R4193">
        <v>23</v>
      </c>
      <c r="S4193" s="24">
        <v>9.5</v>
      </c>
      <c r="T4193" s="24">
        <v>7.6</v>
      </c>
      <c r="U4193" t="s">
        <v>192</v>
      </c>
      <c r="V4193" s="14" t="str">
        <f>VLOOKUP($U4193,look_up!$A$2:J4219,2,FALSE)</f>
        <v>Briozoario</v>
      </c>
      <c r="W4193" s="14" t="str">
        <f>VLOOKUP($U4193,look_up!$A$2:K4219,3,FALSE)</f>
        <v>Species</v>
      </c>
      <c r="X4193" s="14" t="str">
        <f>VLOOKUP($U4193,look_up!$A$2:L4219,4,FALSE)</f>
        <v>exotic_species</v>
      </c>
      <c r="Y4193" s="14" t="str">
        <f>VLOOKUP($U4193,look_up!A$2:K4219,5,FALSE)</f>
        <v>Animalia</v>
      </c>
      <c r="Z4193" s="14" t="str">
        <f>VLOOKUP($U4193,look_up!A$2:L4219,6,FALSE)</f>
        <v>Bryozoa</v>
      </c>
      <c r="AA4193" s="14" t="str">
        <f>VLOOKUP($U4193,look_up!A$2:M4219,7,FALSE)</f>
        <v>Gymnolaemata</v>
      </c>
      <c r="AB4193" s="14" t="str">
        <f>VLOOKUP($U4193,look_up!$A$2:P4219,8,FALSE)</f>
        <v>Cheilostomatida</v>
      </c>
      <c r="AC4193" s="14" t="str">
        <f>VLOOKUP($U4193,look_up!$A$2:Q4219,9,FALSE)</f>
        <v>Schizoporellidae</v>
      </c>
      <c r="AD4193" s="14">
        <f>VLOOKUP($U4193,look_up!A$2:P4219,10,FALSE)</f>
        <v>111527</v>
      </c>
      <c r="AE4193" s="16">
        <v>0</v>
      </c>
      <c r="AF4193" s="24" t="s">
        <v>216</v>
      </c>
      <c r="AG4193">
        <v>40</v>
      </c>
      <c r="AH4193" s="16" t="s">
        <v>273</v>
      </c>
      <c r="AI4193" s="16" t="s">
        <v>234</v>
      </c>
      <c r="AJ4193" s="16" t="s">
        <v>214</v>
      </c>
      <c r="AK4193" s="16" t="s">
        <v>235</v>
      </c>
      <c r="AL4193" s="16">
        <v>0</v>
      </c>
    </row>
    <row r="4194" spans="1:38" x14ac:dyDescent="0.3">
      <c r="A4194" s="24" t="s">
        <v>0</v>
      </c>
      <c r="B4194" t="s">
        <v>267</v>
      </c>
      <c r="C4194" t="s">
        <v>283</v>
      </c>
      <c r="D4194">
        <v>-27.27486</v>
      </c>
      <c r="E4194">
        <v>-48.36674</v>
      </c>
      <c r="F4194" s="24" t="s">
        <v>2</v>
      </c>
      <c r="G4194" s="24" t="s">
        <v>3</v>
      </c>
      <c r="H4194" s="25">
        <v>42396</v>
      </c>
      <c r="I4194" s="12" t="s">
        <v>282</v>
      </c>
      <c r="J4194" s="12" t="s">
        <v>270</v>
      </c>
      <c r="K4194" s="12" t="s">
        <v>292</v>
      </c>
      <c r="L4194" s="24" t="s">
        <v>96</v>
      </c>
      <c r="M4194" s="24" t="s">
        <v>313</v>
      </c>
      <c r="N4194" t="s">
        <v>85</v>
      </c>
      <c r="O4194" s="24">
        <v>2</v>
      </c>
      <c r="P4194">
        <v>10</v>
      </c>
      <c r="Q4194">
        <v>10</v>
      </c>
      <c r="R4194">
        <v>23</v>
      </c>
      <c r="S4194" s="24">
        <v>9.5</v>
      </c>
      <c r="T4194" s="24">
        <v>7.6</v>
      </c>
      <c r="U4194" t="s">
        <v>192</v>
      </c>
      <c r="V4194" s="14" t="str">
        <f>VLOOKUP($U4194,look_up!$A$2:J4220,2,FALSE)</f>
        <v>Briozoario</v>
      </c>
      <c r="W4194" s="14" t="str">
        <f>VLOOKUP($U4194,look_up!$A$2:K4220,3,FALSE)</f>
        <v>Species</v>
      </c>
      <c r="X4194" s="14" t="str">
        <f>VLOOKUP($U4194,look_up!$A$2:L4220,4,FALSE)</f>
        <v>exotic_species</v>
      </c>
      <c r="Y4194" s="14" t="str">
        <f>VLOOKUP($U4194,look_up!A$2:K4220,5,FALSE)</f>
        <v>Animalia</v>
      </c>
      <c r="Z4194" s="14" t="str">
        <f>VLOOKUP($U4194,look_up!A$2:L4220,6,FALSE)</f>
        <v>Bryozoa</v>
      </c>
      <c r="AA4194" s="14" t="str">
        <f>VLOOKUP($U4194,look_up!A$2:M4220,7,FALSE)</f>
        <v>Gymnolaemata</v>
      </c>
      <c r="AB4194" s="14" t="str">
        <f>VLOOKUP($U4194,look_up!$A$2:P4220,8,FALSE)</f>
        <v>Cheilostomatida</v>
      </c>
      <c r="AC4194" s="14" t="str">
        <f>VLOOKUP($U4194,look_up!$A$2:Q4220,9,FALSE)</f>
        <v>Schizoporellidae</v>
      </c>
      <c r="AD4194" s="14">
        <f>VLOOKUP($U4194,look_up!A$2:P4220,10,FALSE)</f>
        <v>111527</v>
      </c>
      <c r="AE4194" s="16">
        <v>0</v>
      </c>
      <c r="AF4194" s="24" t="s">
        <v>216</v>
      </c>
      <c r="AG4194">
        <v>40</v>
      </c>
      <c r="AH4194" s="16" t="s">
        <v>273</v>
      </c>
      <c r="AI4194" s="16" t="s">
        <v>234</v>
      </c>
      <c r="AJ4194" s="16" t="s">
        <v>214</v>
      </c>
      <c r="AK4194" s="16" t="s">
        <v>235</v>
      </c>
      <c r="AL4194" s="16">
        <v>0</v>
      </c>
    </row>
    <row r="4195" spans="1:38" x14ac:dyDescent="0.3">
      <c r="A4195" s="24" t="s">
        <v>0</v>
      </c>
      <c r="B4195" t="s">
        <v>267</v>
      </c>
      <c r="C4195" t="s">
        <v>283</v>
      </c>
      <c r="D4195">
        <v>-27.27486</v>
      </c>
      <c r="E4195">
        <v>-48.36674</v>
      </c>
      <c r="F4195" s="24" t="s">
        <v>2</v>
      </c>
      <c r="G4195" s="24" t="s">
        <v>3</v>
      </c>
      <c r="H4195" s="25">
        <v>42396</v>
      </c>
      <c r="I4195" s="12" t="s">
        <v>282</v>
      </c>
      <c r="J4195" s="12" t="s">
        <v>270</v>
      </c>
      <c r="K4195" s="12" t="s">
        <v>292</v>
      </c>
      <c r="L4195" s="24" t="s">
        <v>96</v>
      </c>
      <c r="M4195" s="24" t="s">
        <v>313</v>
      </c>
      <c r="N4195" t="s">
        <v>85</v>
      </c>
      <c r="O4195" s="24">
        <v>3</v>
      </c>
      <c r="P4195">
        <v>10</v>
      </c>
      <c r="Q4195">
        <v>10</v>
      </c>
      <c r="R4195">
        <v>23</v>
      </c>
      <c r="S4195" s="24">
        <v>9.5</v>
      </c>
      <c r="T4195" s="24">
        <v>7.6</v>
      </c>
      <c r="U4195" t="s">
        <v>192</v>
      </c>
      <c r="V4195" s="14" t="str">
        <f>VLOOKUP($U4195,look_up!$A$2:J4221,2,FALSE)</f>
        <v>Briozoario</v>
      </c>
      <c r="W4195" s="14" t="str">
        <f>VLOOKUP($U4195,look_up!$A$2:K4221,3,FALSE)</f>
        <v>Species</v>
      </c>
      <c r="X4195" s="14" t="str">
        <f>VLOOKUP($U4195,look_up!$A$2:L4221,4,FALSE)</f>
        <v>exotic_species</v>
      </c>
      <c r="Y4195" s="14" t="str">
        <f>VLOOKUP($U4195,look_up!A$2:K4221,5,FALSE)</f>
        <v>Animalia</v>
      </c>
      <c r="Z4195" s="14" t="str">
        <f>VLOOKUP($U4195,look_up!A$2:L4221,6,FALSE)</f>
        <v>Bryozoa</v>
      </c>
      <c r="AA4195" s="14" t="str">
        <f>VLOOKUP($U4195,look_up!A$2:M4221,7,FALSE)</f>
        <v>Gymnolaemata</v>
      </c>
      <c r="AB4195" s="14" t="str">
        <f>VLOOKUP($U4195,look_up!$A$2:P4221,8,FALSE)</f>
        <v>Cheilostomatida</v>
      </c>
      <c r="AC4195" s="14" t="str">
        <f>VLOOKUP($U4195,look_up!$A$2:Q4221,9,FALSE)</f>
        <v>Schizoporellidae</v>
      </c>
      <c r="AD4195" s="14">
        <f>VLOOKUP($U4195,look_up!A$2:P4221,10,FALSE)</f>
        <v>111527</v>
      </c>
      <c r="AE4195" s="16">
        <v>0</v>
      </c>
      <c r="AF4195" s="24" t="s">
        <v>216</v>
      </c>
      <c r="AG4195">
        <v>40</v>
      </c>
      <c r="AH4195" s="16" t="s">
        <v>273</v>
      </c>
      <c r="AI4195" s="16" t="s">
        <v>234</v>
      </c>
      <c r="AJ4195" s="16" t="s">
        <v>214</v>
      </c>
      <c r="AK4195" s="16" t="s">
        <v>235</v>
      </c>
      <c r="AL4195" s="16">
        <v>0</v>
      </c>
    </row>
    <row r="4196" spans="1:38" x14ac:dyDescent="0.3">
      <c r="A4196" s="24" t="s">
        <v>0</v>
      </c>
      <c r="B4196" t="s">
        <v>19</v>
      </c>
      <c r="C4196" t="s">
        <v>284</v>
      </c>
      <c r="D4196">
        <v>-27.278230000000001</v>
      </c>
      <c r="E4196">
        <v>-48.375419999999998</v>
      </c>
      <c r="F4196" s="24" t="s">
        <v>2</v>
      </c>
      <c r="G4196" s="24" t="s">
        <v>3</v>
      </c>
      <c r="H4196" s="25">
        <v>42402</v>
      </c>
      <c r="I4196" s="12" t="s">
        <v>245</v>
      </c>
      <c r="J4196" s="12" t="s">
        <v>245</v>
      </c>
      <c r="K4196" s="12" t="s">
        <v>292</v>
      </c>
      <c r="L4196" s="24" t="s">
        <v>96</v>
      </c>
      <c r="M4196" s="24" t="s">
        <v>313</v>
      </c>
      <c r="N4196" t="s">
        <v>85</v>
      </c>
      <c r="O4196" s="24">
        <v>1</v>
      </c>
      <c r="P4196">
        <v>5</v>
      </c>
      <c r="Q4196">
        <v>5</v>
      </c>
      <c r="R4196">
        <v>23</v>
      </c>
      <c r="S4196" s="24">
        <v>6.7</v>
      </c>
      <c r="T4196" s="24">
        <v>7</v>
      </c>
      <c r="U4196" t="s">
        <v>192</v>
      </c>
      <c r="V4196" s="14" t="str">
        <f>VLOOKUP($U4196,look_up!$A$2:J4222,2,FALSE)</f>
        <v>Briozoario</v>
      </c>
      <c r="W4196" s="14" t="str">
        <f>VLOOKUP($U4196,look_up!$A$2:K4222,3,FALSE)</f>
        <v>Species</v>
      </c>
      <c r="X4196" s="14" t="str">
        <f>VLOOKUP($U4196,look_up!$A$2:L4222,4,FALSE)</f>
        <v>exotic_species</v>
      </c>
      <c r="Y4196" s="14" t="str">
        <f>VLOOKUP($U4196,look_up!A$2:K4222,5,FALSE)</f>
        <v>Animalia</v>
      </c>
      <c r="Z4196" s="14" t="str">
        <f>VLOOKUP($U4196,look_up!A$2:L4222,6,FALSE)</f>
        <v>Bryozoa</v>
      </c>
      <c r="AA4196" s="14" t="str">
        <f>VLOOKUP($U4196,look_up!A$2:M4222,7,FALSE)</f>
        <v>Gymnolaemata</v>
      </c>
      <c r="AB4196" s="14" t="str">
        <f>VLOOKUP($U4196,look_up!$A$2:P4222,8,FALSE)</f>
        <v>Cheilostomatida</v>
      </c>
      <c r="AC4196" s="14" t="str">
        <f>VLOOKUP($U4196,look_up!$A$2:Q4222,9,FALSE)</f>
        <v>Schizoporellidae</v>
      </c>
      <c r="AD4196" s="14">
        <f>VLOOKUP($U4196,look_up!A$2:P4222,10,FALSE)</f>
        <v>111527</v>
      </c>
      <c r="AE4196" s="16">
        <v>0</v>
      </c>
      <c r="AF4196" s="24" t="s">
        <v>216</v>
      </c>
      <c r="AG4196">
        <v>40</v>
      </c>
      <c r="AH4196" s="16" t="s">
        <v>273</v>
      </c>
      <c r="AI4196" s="16" t="s">
        <v>234</v>
      </c>
      <c r="AJ4196" s="16" t="s">
        <v>214</v>
      </c>
      <c r="AK4196" s="16" t="s">
        <v>235</v>
      </c>
      <c r="AL4196" s="16">
        <v>0</v>
      </c>
    </row>
    <row r="4197" spans="1:38" x14ac:dyDescent="0.3">
      <c r="A4197" s="24" t="s">
        <v>0</v>
      </c>
      <c r="B4197" t="s">
        <v>19</v>
      </c>
      <c r="C4197" t="s">
        <v>284</v>
      </c>
      <c r="D4197">
        <v>-27.278230000000001</v>
      </c>
      <c r="E4197">
        <v>-48.375419999999998</v>
      </c>
      <c r="F4197" s="24" t="s">
        <v>2</v>
      </c>
      <c r="G4197" s="24" t="s">
        <v>3</v>
      </c>
      <c r="H4197" s="25">
        <v>42402</v>
      </c>
      <c r="I4197" s="12" t="s">
        <v>245</v>
      </c>
      <c r="J4197" s="12" t="s">
        <v>245</v>
      </c>
      <c r="K4197" s="12" t="s">
        <v>292</v>
      </c>
      <c r="L4197" s="24" t="s">
        <v>96</v>
      </c>
      <c r="M4197" s="24" t="s">
        <v>313</v>
      </c>
      <c r="N4197" t="s">
        <v>85</v>
      </c>
      <c r="O4197" s="24">
        <v>2</v>
      </c>
      <c r="P4197">
        <v>5</v>
      </c>
      <c r="Q4197">
        <v>5</v>
      </c>
      <c r="R4197">
        <v>23</v>
      </c>
      <c r="S4197" s="24">
        <v>6.7</v>
      </c>
      <c r="T4197" s="24">
        <v>7</v>
      </c>
      <c r="U4197" t="s">
        <v>192</v>
      </c>
      <c r="V4197" s="14" t="str">
        <f>VLOOKUP($U4197,look_up!$A$2:J4223,2,FALSE)</f>
        <v>Briozoario</v>
      </c>
      <c r="W4197" s="14" t="str">
        <f>VLOOKUP($U4197,look_up!$A$2:K4223,3,FALSE)</f>
        <v>Species</v>
      </c>
      <c r="X4197" s="14" t="str">
        <f>VLOOKUP($U4197,look_up!$A$2:L4223,4,FALSE)</f>
        <v>exotic_species</v>
      </c>
      <c r="Y4197" s="14" t="str">
        <f>VLOOKUP($U4197,look_up!A$2:K4223,5,FALSE)</f>
        <v>Animalia</v>
      </c>
      <c r="Z4197" s="14" t="str">
        <f>VLOOKUP($U4197,look_up!A$2:L4223,6,FALSE)</f>
        <v>Bryozoa</v>
      </c>
      <c r="AA4197" s="14" t="str">
        <f>VLOOKUP($U4197,look_up!A$2:M4223,7,FALSE)</f>
        <v>Gymnolaemata</v>
      </c>
      <c r="AB4197" s="14" t="str">
        <f>VLOOKUP($U4197,look_up!$A$2:P4223,8,FALSE)</f>
        <v>Cheilostomatida</v>
      </c>
      <c r="AC4197" s="14" t="str">
        <f>VLOOKUP($U4197,look_up!$A$2:Q4223,9,FALSE)</f>
        <v>Schizoporellidae</v>
      </c>
      <c r="AD4197" s="14">
        <f>VLOOKUP($U4197,look_up!A$2:P4223,10,FALSE)</f>
        <v>111527</v>
      </c>
      <c r="AE4197" s="16">
        <v>0</v>
      </c>
      <c r="AF4197" s="24" t="s">
        <v>216</v>
      </c>
      <c r="AG4197">
        <v>40</v>
      </c>
      <c r="AH4197" s="16" t="s">
        <v>273</v>
      </c>
      <c r="AI4197" s="16" t="s">
        <v>234</v>
      </c>
      <c r="AJ4197" s="16" t="s">
        <v>214</v>
      </c>
      <c r="AK4197" s="16" t="s">
        <v>235</v>
      </c>
      <c r="AL4197" s="16">
        <v>0</v>
      </c>
    </row>
    <row r="4198" spans="1:38" x14ac:dyDescent="0.3">
      <c r="A4198" s="24" t="s">
        <v>0</v>
      </c>
      <c r="B4198" t="s">
        <v>19</v>
      </c>
      <c r="C4198" t="s">
        <v>284</v>
      </c>
      <c r="D4198">
        <v>-27.278230000000001</v>
      </c>
      <c r="E4198">
        <v>-48.375419999999998</v>
      </c>
      <c r="F4198" s="24" t="s">
        <v>2</v>
      </c>
      <c r="G4198" s="24" t="s">
        <v>3</v>
      </c>
      <c r="H4198" s="25">
        <v>42402</v>
      </c>
      <c r="I4198" s="12" t="s">
        <v>245</v>
      </c>
      <c r="J4198" s="12" t="s">
        <v>245</v>
      </c>
      <c r="K4198" s="12" t="s">
        <v>292</v>
      </c>
      <c r="L4198" s="24" t="s">
        <v>96</v>
      </c>
      <c r="M4198" s="24" t="s">
        <v>313</v>
      </c>
      <c r="N4198" t="s">
        <v>85</v>
      </c>
      <c r="O4198" s="24">
        <v>3</v>
      </c>
      <c r="P4198">
        <v>5</v>
      </c>
      <c r="Q4198">
        <v>5</v>
      </c>
      <c r="R4198">
        <v>23</v>
      </c>
      <c r="S4198" s="24">
        <v>6.7</v>
      </c>
      <c r="T4198" s="24">
        <v>7</v>
      </c>
      <c r="U4198" t="s">
        <v>192</v>
      </c>
      <c r="V4198" s="14" t="str">
        <f>VLOOKUP($U4198,look_up!$A$2:J4224,2,FALSE)</f>
        <v>Briozoario</v>
      </c>
      <c r="W4198" s="14" t="str">
        <f>VLOOKUP($U4198,look_up!$A$2:K4224,3,FALSE)</f>
        <v>Species</v>
      </c>
      <c r="X4198" s="14" t="str">
        <f>VLOOKUP($U4198,look_up!$A$2:L4224,4,FALSE)</f>
        <v>exotic_species</v>
      </c>
      <c r="Y4198" s="14" t="str">
        <f>VLOOKUP($U4198,look_up!A$2:K4224,5,FALSE)</f>
        <v>Animalia</v>
      </c>
      <c r="Z4198" s="14" t="str">
        <f>VLOOKUP($U4198,look_up!A$2:L4224,6,FALSE)</f>
        <v>Bryozoa</v>
      </c>
      <c r="AA4198" s="14" t="str">
        <f>VLOOKUP($U4198,look_up!A$2:M4224,7,FALSE)</f>
        <v>Gymnolaemata</v>
      </c>
      <c r="AB4198" s="14" t="str">
        <f>VLOOKUP($U4198,look_up!$A$2:P4224,8,FALSE)</f>
        <v>Cheilostomatida</v>
      </c>
      <c r="AC4198" s="14" t="str">
        <f>VLOOKUP($U4198,look_up!$A$2:Q4224,9,FALSE)</f>
        <v>Schizoporellidae</v>
      </c>
      <c r="AD4198" s="14">
        <f>VLOOKUP($U4198,look_up!A$2:P4224,10,FALSE)</f>
        <v>111527</v>
      </c>
      <c r="AE4198" s="16">
        <v>0</v>
      </c>
      <c r="AF4198" s="24" t="s">
        <v>216</v>
      </c>
      <c r="AG4198">
        <v>40</v>
      </c>
      <c r="AH4198" s="16" t="s">
        <v>273</v>
      </c>
      <c r="AI4198" s="16" t="s">
        <v>234</v>
      </c>
      <c r="AJ4198" s="16" t="s">
        <v>214</v>
      </c>
      <c r="AK4198" s="16" t="s">
        <v>235</v>
      </c>
      <c r="AL4198" s="16">
        <v>0</v>
      </c>
    </row>
    <row r="4199" spans="1:38" x14ac:dyDescent="0.3">
      <c r="A4199" s="24" t="s">
        <v>0</v>
      </c>
      <c r="B4199" t="s">
        <v>19</v>
      </c>
      <c r="C4199" t="s">
        <v>284</v>
      </c>
      <c r="D4199">
        <v>-27.278230000000001</v>
      </c>
      <c r="E4199">
        <v>-48.375419999999998</v>
      </c>
      <c r="F4199" s="24" t="s">
        <v>2</v>
      </c>
      <c r="G4199" s="24" t="s">
        <v>3</v>
      </c>
      <c r="H4199" s="25">
        <v>42402</v>
      </c>
      <c r="I4199" s="12" t="s">
        <v>245</v>
      </c>
      <c r="J4199" s="12" t="s">
        <v>245</v>
      </c>
      <c r="K4199" s="12" t="s">
        <v>292</v>
      </c>
      <c r="L4199" s="24" t="s">
        <v>96</v>
      </c>
      <c r="M4199" s="24" t="s">
        <v>313</v>
      </c>
      <c r="N4199" t="s">
        <v>86</v>
      </c>
      <c r="O4199" s="24">
        <v>1</v>
      </c>
      <c r="P4199">
        <v>6</v>
      </c>
      <c r="Q4199">
        <v>6</v>
      </c>
      <c r="R4199">
        <v>23</v>
      </c>
      <c r="S4199" s="24">
        <v>6.7</v>
      </c>
      <c r="T4199" s="24">
        <v>5</v>
      </c>
      <c r="U4199" t="s">
        <v>192</v>
      </c>
      <c r="V4199" s="14" t="str">
        <f>VLOOKUP($U4199,look_up!$A$2:J4225,2,FALSE)</f>
        <v>Briozoario</v>
      </c>
      <c r="W4199" s="14" t="str">
        <f>VLOOKUP($U4199,look_up!$A$2:K4225,3,FALSE)</f>
        <v>Species</v>
      </c>
      <c r="X4199" s="14" t="str">
        <f>VLOOKUP($U4199,look_up!$A$2:L4225,4,FALSE)</f>
        <v>exotic_species</v>
      </c>
      <c r="Y4199" s="14" t="str">
        <f>VLOOKUP($U4199,look_up!A$2:K4225,5,FALSE)</f>
        <v>Animalia</v>
      </c>
      <c r="Z4199" s="14" t="str">
        <f>VLOOKUP($U4199,look_up!A$2:L4225,6,FALSE)</f>
        <v>Bryozoa</v>
      </c>
      <c r="AA4199" s="14" t="str">
        <f>VLOOKUP($U4199,look_up!A$2:M4225,7,FALSE)</f>
        <v>Gymnolaemata</v>
      </c>
      <c r="AB4199" s="14" t="str">
        <f>VLOOKUP($U4199,look_up!$A$2:P4225,8,FALSE)</f>
        <v>Cheilostomatida</v>
      </c>
      <c r="AC4199" s="14" t="str">
        <f>VLOOKUP($U4199,look_up!$A$2:Q4225,9,FALSE)</f>
        <v>Schizoporellidae</v>
      </c>
      <c r="AD4199" s="14">
        <f>VLOOKUP($U4199,look_up!A$2:P4225,10,FALSE)</f>
        <v>111527</v>
      </c>
      <c r="AE4199" s="16">
        <v>0</v>
      </c>
      <c r="AF4199" s="24" t="s">
        <v>216</v>
      </c>
      <c r="AG4199">
        <v>40</v>
      </c>
      <c r="AH4199" s="16" t="s">
        <v>273</v>
      </c>
      <c r="AI4199" s="16" t="s">
        <v>234</v>
      </c>
      <c r="AJ4199" s="16" t="s">
        <v>214</v>
      </c>
      <c r="AK4199" s="16" t="s">
        <v>235</v>
      </c>
      <c r="AL4199" s="16">
        <v>0</v>
      </c>
    </row>
    <row r="4200" spans="1:38" x14ac:dyDescent="0.3">
      <c r="A4200" s="24" t="s">
        <v>0</v>
      </c>
      <c r="B4200" t="s">
        <v>19</v>
      </c>
      <c r="C4200" t="s">
        <v>284</v>
      </c>
      <c r="D4200">
        <v>-27.278230000000001</v>
      </c>
      <c r="E4200">
        <v>-48.375419999999998</v>
      </c>
      <c r="F4200" s="24" t="s">
        <v>2</v>
      </c>
      <c r="G4200" s="24" t="s">
        <v>3</v>
      </c>
      <c r="H4200" s="25">
        <v>42402</v>
      </c>
      <c r="I4200" s="12" t="s">
        <v>245</v>
      </c>
      <c r="J4200" s="12" t="s">
        <v>245</v>
      </c>
      <c r="K4200" s="12" t="s">
        <v>292</v>
      </c>
      <c r="L4200" s="24" t="s">
        <v>96</v>
      </c>
      <c r="M4200" s="24" t="s">
        <v>313</v>
      </c>
      <c r="N4200" t="s">
        <v>86</v>
      </c>
      <c r="O4200" s="24">
        <v>2</v>
      </c>
      <c r="P4200">
        <v>6</v>
      </c>
      <c r="Q4200">
        <v>6</v>
      </c>
      <c r="R4200">
        <v>23</v>
      </c>
      <c r="S4200" s="24">
        <v>6.7</v>
      </c>
      <c r="T4200" s="24">
        <v>5</v>
      </c>
      <c r="U4200" t="s">
        <v>192</v>
      </c>
      <c r="V4200" s="14" t="str">
        <f>VLOOKUP($U4200,look_up!$A$2:J4226,2,FALSE)</f>
        <v>Briozoario</v>
      </c>
      <c r="W4200" s="14" t="str">
        <f>VLOOKUP($U4200,look_up!$A$2:K4226,3,FALSE)</f>
        <v>Species</v>
      </c>
      <c r="X4200" s="14" t="str">
        <f>VLOOKUP($U4200,look_up!$A$2:L4226,4,FALSE)</f>
        <v>exotic_species</v>
      </c>
      <c r="Y4200" s="14" t="str">
        <f>VLOOKUP($U4200,look_up!A$2:K4226,5,FALSE)</f>
        <v>Animalia</v>
      </c>
      <c r="Z4200" s="14" t="str">
        <f>VLOOKUP($U4200,look_up!A$2:L4226,6,FALSE)</f>
        <v>Bryozoa</v>
      </c>
      <c r="AA4200" s="14" t="str">
        <f>VLOOKUP($U4200,look_up!A$2:M4226,7,FALSE)</f>
        <v>Gymnolaemata</v>
      </c>
      <c r="AB4200" s="14" t="str">
        <f>VLOOKUP($U4200,look_up!$A$2:P4226,8,FALSE)</f>
        <v>Cheilostomatida</v>
      </c>
      <c r="AC4200" s="14" t="str">
        <f>VLOOKUP($U4200,look_up!$A$2:Q4226,9,FALSE)</f>
        <v>Schizoporellidae</v>
      </c>
      <c r="AD4200" s="14">
        <f>VLOOKUP($U4200,look_up!A$2:P4226,10,FALSE)</f>
        <v>111527</v>
      </c>
      <c r="AE4200" s="16">
        <v>0</v>
      </c>
      <c r="AF4200" s="24" t="s">
        <v>216</v>
      </c>
      <c r="AG4200">
        <v>40</v>
      </c>
      <c r="AH4200" s="16" t="s">
        <v>273</v>
      </c>
      <c r="AI4200" s="16" t="s">
        <v>234</v>
      </c>
      <c r="AJ4200" s="16" t="s">
        <v>214</v>
      </c>
      <c r="AK4200" s="16" t="s">
        <v>235</v>
      </c>
      <c r="AL4200" s="16">
        <v>0</v>
      </c>
    </row>
    <row r="4201" spans="1:38" x14ac:dyDescent="0.3">
      <c r="A4201" s="24" t="s">
        <v>0</v>
      </c>
      <c r="B4201" t="s">
        <v>19</v>
      </c>
      <c r="C4201" t="s">
        <v>284</v>
      </c>
      <c r="D4201">
        <v>-27.278230000000001</v>
      </c>
      <c r="E4201">
        <v>-48.375419999999998</v>
      </c>
      <c r="F4201" s="24" t="s">
        <v>2</v>
      </c>
      <c r="G4201" s="24" t="s">
        <v>3</v>
      </c>
      <c r="H4201" s="25">
        <v>42402</v>
      </c>
      <c r="I4201" s="12" t="s">
        <v>245</v>
      </c>
      <c r="J4201" s="12" t="s">
        <v>245</v>
      </c>
      <c r="K4201" s="12" t="s">
        <v>292</v>
      </c>
      <c r="L4201" s="24" t="s">
        <v>96</v>
      </c>
      <c r="M4201" s="24" t="s">
        <v>313</v>
      </c>
      <c r="N4201" t="s">
        <v>86</v>
      </c>
      <c r="O4201" s="24">
        <v>3</v>
      </c>
      <c r="P4201">
        <v>6</v>
      </c>
      <c r="Q4201">
        <v>6</v>
      </c>
      <c r="R4201">
        <v>23</v>
      </c>
      <c r="S4201" s="24">
        <v>6.7</v>
      </c>
      <c r="T4201" s="24">
        <v>5</v>
      </c>
      <c r="U4201" t="s">
        <v>192</v>
      </c>
      <c r="V4201" s="14" t="str">
        <f>VLOOKUP($U4201,look_up!$A$2:J4227,2,FALSE)</f>
        <v>Briozoario</v>
      </c>
      <c r="W4201" s="14" t="str">
        <f>VLOOKUP($U4201,look_up!$A$2:K4227,3,FALSE)</f>
        <v>Species</v>
      </c>
      <c r="X4201" s="14" t="str">
        <f>VLOOKUP($U4201,look_up!$A$2:L4227,4,FALSE)</f>
        <v>exotic_species</v>
      </c>
      <c r="Y4201" s="14" t="str">
        <f>VLOOKUP($U4201,look_up!A$2:K4227,5,FALSE)</f>
        <v>Animalia</v>
      </c>
      <c r="Z4201" s="14" t="str">
        <f>VLOOKUP($U4201,look_up!A$2:L4227,6,FALSE)</f>
        <v>Bryozoa</v>
      </c>
      <c r="AA4201" s="14" t="str">
        <f>VLOOKUP($U4201,look_up!A$2:M4227,7,FALSE)</f>
        <v>Gymnolaemata</v>
      </c>
      <c r="AB4201" s="14" t="str">
        <f>VLOOKUP($U4201,look_up!$A$2:P4227,8,FALSE)</f>
        <v>Cheilostomatida</v>
      </c>
      <c r="AC4201" s="14" t="str">
        <f>VLOOKUP($U4201,look_up!$A$2:Q4227,9,FALSE)</f>
        <v>Schizoporellidae</v>
      </c>
      <c r="AD4201" s="14">
        <f>VLOOKUP($U4201,look_up!A$2:P4227,10,FALSE)</f>
        <v>111527</v>
      </c>
      <c r="AE4201" s="16">
        <v>0</v>
      </c>
      <c r="AF4201" s="24" t="s">
        <v>216</v>
      </c>
      <c r="AG4201">
        <v>40</v>
      </c>
      <c r="AH4201" s="16" t="s">
        <v>273</v>
      </c>
      <c r="AI4201" s="16" t="s">
        <v>234</v>
      </c>
      <c r="AJ4201" s="16" t="s">
        <v>214</v>
      </c>
      <c r="AK4201" s="16" t="s">
        <v>235</v>
      </c>
      <c r="AL4201" s="16">
        <v>0</v>
      </c>
    </row>
    <row r="4202" spans="1:38" x14ac:dyDescent="0.3">
      <c r="A4202" s="24" t="s">
        <v>0</v>
      </c>
      <c r="B4202" t="s">
        <v>267</v>
      </c>
      <c r="C4202" t="s">
        <v>312</v>
      </c>
      <c r="D4202">
        <v>-27.180980000000002</v>
      </c>
      <c r="E4202">
        <v>-48.409959999999998</v>
      </c>
      <c r="F4202" s="24" t="s">
        <v>2</v>
      </c>
      <c r="G4202" s="24" t="s">
        <v>3</v>
      </c>
      <c r="H4202" s="25">
        <v>42397</v>
      </c>
      <c r="I4202" s="12" t="s">
        <v>288</v>
      </c>
      <c r="J4202" s="12" t="s">
        <v>270</v>
      </c>
      <c r="K4202" s="12" t="s">
        <v>292</v>
      </c>
      <c r="L4202" s="24" t="s">
        <v>96</v>
      </c>
      <c r="M4202" s="24" t="s">
        <v>313</v>
      </c>
      <c r="N4202" t="s">
        <v>85</v>
      </c>
      <c r="O4202" s="24">
        <v>1</v>
      </c>
      <c r="P4202">
        <v>5</v>
      </c>
      <c r="Q4202">
        <v>5</v>
      </c>
      <c r="R4202">
        <v>23</v>
      </c>
      <c r="S4202" s="24">
        <v>8</v>
      </c>
      <c r="T4202" s="24">
        <v>8.4</v>
      </c>
      <c r="U4202" t="s">
        <v>192</v>
      </c>
      <c r="V4202" s="14" t="str">
        <f>VLOOKUP($U4202,look_up!$A$2:J4228,2,FALSE)</f>
        <v>Briozoario</v>
      </c>
      <c r="W4202" s="14" t="str">
        <f>VLOOKUP($U4202,look_up!$A$2:K4228,3,FALSE)</f>
        <v>Species</v>
      </c>
      <c r="X4202" s="14" t="str">
        <f>VLOOKUP($U4202,look_up!$A$2:L4228,4,FALSE)</f>
        <v>exotic_species</v>
      </c>
      <c r="Y4202" s="14" t="str">
        <f>VLOOKUP($U4202,look_up!A$2:K4228,5,FALSE)</f>
        <v>Animalia</v>
      </c>
      <c r="Z4202" s="14" t="str">
        <f>VLOOKUP($U4202,look_up!A$2:L4228,6,FALSE)</f>
        <v>Bryozoa</v>
      </c>
      <c r="AA4202" s="14" t="str">
        <f>VLOOKUP($U4202,look_up!A$2:M4228,7,FALSE)</f>
        <v>Gymnolaemata</v>
      </c>
      <c r="AB4202" s="14" t="str">
        <f>VLOOKUP($U4202,look_up!$A$2:P4228,8,FALSE)</f>
        <v>Cheilostomatida</v>
      </c>
      <c r="AC4202" s="14" t="str">
        <f>VLOOKUP($U4202,look_up!$A$2:Q4228,9,FALSE)</f>
        <v>Schizoporellidae</v>
      </c>
      <c r="AD4202" s="14">
        <f>VLOOKUP($U4202,look_up!A$2:P4228,10,FALSE)</f>
        <v>111527</v>
      </c>
      <c r="AE4202" s="16">
        <v>10</v>
      </c>
      <c r="AF4202" s="24" t="s">
        <v>216</v>
      </c>
      <c r="AG4202">
        <v>40</v>
      </c>
      <c r="AH4202" s="16" t="s">
        <v>273</v>
      </c>
      <c r="AI4202" s="16" t="s">
        <v>234</v>
      </c>
      <c r="AJ4202" s="16" t="s">
        <v>214</v>
      </c>
      <c r="AK4202" s="16" t="s">
        <v>235</v>
      </c>
      <c r="AL4202" s="16">
        <v>10</v>
      </c>
    </row>
    <row r="4203" spans="1:38" x14ac:dyDescent="0.3">
      <c r="A4203" s="24" t="s">
        <v>0</v>
      </c>
      <c r="B4203" t="s">
        <v>267</v>
      </c>
      <c r="C4203" t="s">
        <v>312</v>
      </c>
      <c r="D4203">
        <v>-27.180980000000002</v>
      </c>
      <c r="E4203">
        <v>-48.409959999999998</v>
      </c>
      <c r="F4203" s="24" t="s">
        <v>2</v>
      </c>
      <c r="G4203" s="24" t="s">
        <v>3</v>
      </c>
      <c r="H4203" s="25">
        <v>42397</v>
      </c>
      <c r="I4203" s="12" t="s">
        <v>288</v>
      </c>
      <c r="J4203" s="12" t="s">
        <v>270</v>
      </c>
      <c r="K4203" s="12" t="s">
        <v>292</v>
      </c>
      <c r="L4203" s="24" t="s">
        <v>96</v>
      </c>
      <c r="M4203" s="24" t="s">
        <v>313</v>
      </c>
      <c r="N4203" t="s">
        <v>85</v>
      </c>
      <c r="O4203" s="24">
        <v>2</v>
      </c>
      <c r="P4203">
        <v>5</v>
      </c>
      <c r="Q4203">
        <v>5</v>
      </c>
      <c r="R4203">
        <v>23</v>
      </c>
      <c r="S4203" s="24">
        <v>8</v>
      </c>
      <c r="T4203" s="24">
        <v>8.4</v>
      </c>
      <c r="U4203" t="s">
        <v>192</v>
      </c>
      <c r="V4203" s="14" t="str">
        <f>VLOOKUP($U4203,look_up!$A$2:J4229,2,FALSE)</f>
        <v>Briozoario</v>
      </c>
      <c r="W4203" s="14" t="str">
        <f>VLOOKUP($U4203,look_up!$A$2:K4229,3,FALSE)</f>
        <v>Species</v>
      </c>
      <c r="X4203" s="14" t="str">
        <f>VLOOKUP($U4203,look_up!$A$2:L4229,4,FALSE)</f>
        <v>exotic_species</v>
      </c>
      <c r="Y4203" s="14" t="str">
        <f>VLOOKUP($U4203,look_up!A$2:K4229,5,FALSE)</f>
        <v>Animalia</v>
      </c>
      <c r="Z4203" s="14" t="str">
        <f>VLOOKUP($U4203,look_up!A$2:L4229,6,FALSE)</f>
        <v>Bryozoa</v>
      </c>
      <c r="AA4203" s="14" t="str">
        <f>VLOOKUP($U4203,look_up!A$2:M4229,7,FALSE)</f>
        <v>Gymnolaemata</v>
      </c>
      <c r="AB4203" s="14" t="str">
        <f>VLOOKUP($U4203,look_up!$A$2:P4229,8,FALSE)</f>
        <v>Cheilostomatida</v>
      </c>
      <c r="AC4203" s="14" t="str">
        <f>VLOOKUP($U4203,look_up!$A$2:Q4229,9,FALSE)</f>
        <v>Schizoporellidae</v>
      </c>
      <c r="AD4203" s="14">
        <f>VLOOKUP($U4203,look_up!A$2:P4229,10,FALSE)</f>
        <v>111527</v>
      </c>
      <c r="AE4203" s="16">
        <v>20</v>
      </c>
      <c r="AF4203" s="24" t="s">
        <v>216</v>
      </c>
      <c r="AG4203">
        <v>40</v>
      </c>
      <c r="AH4203" s="16" t="s">
        <v>273</v>
      </c>
      <c r="AI4203" s="16" t="s">
        <v>234</v>
      </c>
      <c r="AJ4203" s="16" t="s">
        <v>214</v>
      </c>
      <c r="AK4203" s="16" t="s">
        <v>235</v>
      </c>
      <c r="AL4203" s="16">
        <v>20</v>
      </c>
    </row>
    <row r="4204" spans="1:38" x14ac:dyDescent="0.3">
      <c r="A4204" s="24" t="s">
        <v>0</v>
      </c>
      <c r="B4204" t="s">
        <v>267</v>
      </c>
      <c r="C4204" t="s">
        <v>312</v>
      </c>
      <c r="D4204">
        <v>-27.180980000000002</v>
      </c>
      <c r="E4204">
        <v>-48.409959999999998</v>
      </c>
      <c r="F4204" s="24" t="s">
        <v>2</v>
      </c>
      <c r="G4204" s="24" t="s">
        <v>3</v>
      </c>
      <c r="H4204" s="25">
        <v>42397</v>
      </c>
      <c r="I4204" s="12" t="s">
        <v>288</v>
      </c>
      <c r="J4204" s="12" t="s">
        <v>270</v>
      </c>
      <c r="K4204" s="12" t="s">
        <v>292</v>
      </c>
      <c r="L4204" s="24" t="s">
        <v>96</v>
      </c>
      <c r="M4204" s="24" t="s">
        <v>313</v>
      </c>
      <c r="N4204" t="s">
        <v>85</v>
      </c>
      <c r="O4204" s="24">
        <v>3</v>
      </c>
      <c r="P4204">
        <v>5</v>
      </c>
      <c r="Q4204">
        <v>5</v>
      </c>
      <c r="R4204">
        <v>23</v>
      </c>
      <c r="S4204" s="24">
        <v>8</v>
      </c>
      <c r="T4204" s="24">
        <v>8.4</v>
      </c>
      <c r="U4204" t="s">
        <v>192</v>
      </c>
      <c r="V4204" s="14" t="str">
        <f>VLOOKUP($U4204,look_up!$A$2:J4230,2,FALSE)</f>
        <v>Briozoario</v>
      </c>
      <c r="W4204" s="14" t="str">
        <f>VLOOKUP($U4204,look_up!$A$2:K4230,3,FALSE)</f>
        <v>Species</v>
      </c>
      <c r="X4204" s="14" t="str">
        <f>VLOOKUP($U4204,look_up!$A$2:L4230,4,FALSE)</f>
        <v>exotic_species</v>
      </c>
      <c r="Y4204" s="14" t="str">
        <f>VLOOKUP($U4204,look_up!A$2:K4230,5,FALSE)</f>
        <v>Animalia</v>
      </c>
      <c r="Z4204" s="14" t="str">
        <f>VLOOKUP($U4204,look_up!A$2:L4230,6,FALSE)</f>
        <v>Bryozoa</v>
      </c>
      <c r="AA4204" s="14" t="str">
        <f>VLOOKUP($U4204,look_up!A$2:M4230,7,FALSE)</f>
        <v>Gymnolaemata</v>
      </c>
      <c r="AB4204" s="14" t="str">
        <f>VLOOKUP($U4204,look_up!$A$2:P4230,8,FALSE)</f>
        <v>Cheilostomatida</v>
      </c>
      <c r="AC4204" s="14" t="str">
        <f>VLOOKUP($U4204,look_up!$A$2:Q4230,9,FALSE)</f>
        <v>Schizoporellidae</v>
      </c>
      <c r="AD4204" s="14">
        <f>VLOOKUP($U4204,look_up!A$2:P4230,10,FALSE)</f>
        <v>111527</v>
      </c>
      <c r="AE4204" s="16">
        <v>11</v>
      </c>
      <c r="AF4204" s="24" t="s">
        <v>216</v>
      </c>
      <c r="AG4204">
        <v>40</v>
      </c>
      <c r="AH4204" s="16" t="s">
        <v>273</v>
      </c>
      <c r="AI4204" s="16" t="s">
        <v>234</v>
      </c>
      <c r="AJ4204" s="16" t="s">
        <v>214</v>
      </c>
      <c r="AK4204" s="16" t="s">
        <v>235</v>
      </c>
      <c r="AL4204" s="16">
        <v>11</v>
      </c>
    </row>
    <row r="4205" spans="1:38" x14ac:dyDescent="0.3">
      <c r="A4205" s="24" t="s">
        <v>0</v>
      </c>
      <c r="B4205" t="s">
        <v>267</v>
      </c>
      <c r="C4205" t="s">
        <v>312</v>
      </c>
      <c r="D4205">
        <v>-27.180980000000002</v>
      </c>
      <c r="E4205">
        <v>-48.409959999999998</v>
      </c>
      <c r="F4205" s="24" t="s">
        <v>2</v>
      </c>
      <c r="G4205" s="24" t="s">
        <v>3</v>
      </c>
      <c r="H4205" s="25">
        <v>42372</v>
      </c>
      <c r="I4205" s="12" t="s">
        <v>100</v>
      </c>
      <c r="J4205" s="12" t="s">
        <v>270</v>
      </c>
      <c r="K4205" s="12" t="s">
        <v>292</v>
      </c>
      <c r="L4205" s="24" t="s">
        <v>96</v>
      </c>
      <c r="M4205" s="24" t="s">
        <v>313</v>
      </c>
      <c r="N4205" t="s">
        <v>173</v>
      </c>
      <c r="O4205" s="24">
        <v>1</v>
      </c>
      <c r="P4205">
        <v>10</v>
      </c>
      <c r="Q4205">
        <v>10</v>
      </c>
      <c r="R4205">
        <v>25</v>
      </c>
      <c r="S4205" s="24">
        <v>4.5</v>
      </c>
      <c r="T4205" s="24">
        <v>8</v>
      </c>
      <c r="U4205" t="s">
        <v>192</v>
      </c>
      <c r="V4205" s="14" t="str">
        <f>VLOOKUP($U4205,look_up!$A$2:J4231,2,FALSE)</f>
        <v>Briozoario</v>
      </c>
      <c r="W4205" s="14" t="str">
        <f>VLOOKUP($U4205,look_up!$A$2:K4231,3,FALSE)</f>
        <v>Species</v>
      </c>
      <c r="X4205" s="14" t="str">
        <f>VLOOKUP($U4205,look_up!$A$2:L4231,4,FALSE)</f>
        <v>exotic_species</v>
      </c>
      <c r="Y4205" s="14" t="str">
        <f>VLOOKUP($U4205,look_up!A$2:K4231,5,FALSE)</f>
        <v>Animalia</v>
      </c>
      <c r="Z4205" s="14" t="str">
        <f>VLOOKUP($U4205,look_up!A$2:L4231,6,FALSE)</f>
        <v>Bryozoa</v>
      </c>
      <c r="AA4205" s="14" t="str">
        <f>VLOOKUP($U4205,look_up!A$2:M4231,7,FALSE)</f>
        <v>Gymnolaemata</v>
      </c>
      <c r="AB4205" s="14" t="str">
        <f>VLOOKUP($U4205,look_up!$A$2:P4231,8,FALSE)</f>
        <v>Cheilostomatida</v>
      </c>
      <c r="AC4205" s="14" t="str">
        <f>VLOOKUP($U4205,look_up!$A$2:Q4231,9,FALSE)</f>
        <v>Schizoporellidae</v>
      </c>
      <c r="AD4205" s="14">
        <f>VLOOKUP($U4205,look_up!A$2:P4231,10,FALSE)</f>
        <v>111527</v>
      </c>
      <c r="AE4205" s="16">
        <v>0</v>
      </c>
      <c r="AF4205" s="24" t="s">
        <v>216</v>
      </c>
      <c r="AG4205">
        <v>40</v>
      </c>
      <c r="AH4205" s="16" t="s">
        <v>273</v>
      </c>
      <c r="AI4205" s="16" t="s">
        <v>234</v>
      </c>
      <c r="AJ4205" s="16" t="s">
        <v>214</v>
      </c>
      <c r="AK4205" s="16" t="s">
        <v>235</v>
      </c>
      <c r="AL4205" s="16">
        <v>0</v>
      </c>
    </row>
    <row r="4206" spans="1:38" x14ac:dyDescent="0.3">
      <c r="A4206" s="24" t="s">
        <v>0</v>
      </c>
      <c r="B4206" t="s">
        <v>267</v>
      </c>
      <c r="C4206" t="s">
        <v>312</v>
      </c>
      <c r="D4206">
        <v>-27.180980000000002</v>
      </c>
      <c r="E4206">
        <v>-48.409959999999998</v>
      </c>
      <c r="F4206" s="24" t="s">
        <v>2</v>
      </c>
      <c r="G4206" s="24" t="s">
        <v>3</v>
      </c>
      <c r="H4206" s="25">
        <v>42372</v>
      </c>
      <c r="I4206" s="12" t="s">
        <v>100</v>
      </c>
      <c r="J4206" s="12" t="s">
        <v>270</v>
      </c>
      <c r="K4206" s="12" t="s">
        <v>292</v>
      </c>
      <c r="L4206" s="24" t="s">
        <v>96</v>
      </c>
      <c r="M4206" s="24" t="s">
        <v>313</v>
      </c>
      <c r="N4206" t="s">
        <v>173</v>
      </c>
      <c r="O4206" s="24">
        <v>2</v>
      </c>
      <c r="P4206">
        <v>10</v>
      </c>
      <c r="Q4206">
        <v>10</v>
      </c>
      <c r="R4206">
        <v>25</v>
      </c>
      <c r="S4206" s="24">
        <v>4.5</v>
      </c>
      <c r="T4206" s="24">
        <v>8</v>
      </c>
      <c r="U4206" t="s">
        <v>192</v>
      </c>
      <c r="V4206" s="14" t="str">
        <f>VLOOKUP($U4206,look_up!$A$2:J4232,2,FALSE)</f>
        <v>Briozoario</v>
      </c>
      <c r="W4206" s="14" t="str">
        <f>VLOOKUP($U4206,look_up!$A$2:K4232,3,FALSE)</f>
        <v>Species</v>
      </c>
      <c r="X4206" s="14" t="str">
        <f>VLOOKUP($U4206,look_up!$A$2:L4232,4,FALSE)</f>
        <v>exotic_species</v>
      </c>
      <c r="Y4206" s="14" t="str">
        <f>VLOOKUP($U4206,look_up!A$2:K4232,5,FALSE)</f>
        <v>Animalia</v>
      </c>
      <c r="Z4206" s="14" t="str">
        <f>VLOOKUP($U4206,look_up!A$2:L4232,6,FALSE)</f>
        <v>Bryozoa</v>
      </c>
      <c r="AA4206" s="14" t="str">
        <f>VLOOKUP($U4206,look_up!A$2:M4232,7,FALSE)</f>
        <v>Gymnolaemata</v>
      </c>
      <c r="AB4206" s="14" t="str">
        <f>VLOOKUP($U4206,look_up!$A$2:P4232,8,FALSE)</f>
        <v>Cheilostomatida</v>
      </c>
      <c r="AC4206" s="14" t="str">
        <f>VLOOKUP($U4206,look_up!$A$2:Q4232,9,FALSE)</f>
        <v>Schizoporellidae</v>
      </c>
      <c r="AD4206" s="14">
        <f>VLOOKUP($U4206,look_up!A$2:P4232,10,FALSE)</f>
        <v>111527</v>
      </c>
      <c r="AE4206" s="16">
        <v>0</v>
      </c>
      <c r="AF4206" s="24" t="s">
        <v>216</v>
      </c>
      <c r="AG4206">
        <v>40</v>
      </c>
      <c r="AH4206" s="16" t="s">
        <v>273</v>
      </c>
      <c r="AI4206" s="16" t="s">
        <v>234</v>
      </c>
      <c r="AJ4206" s="16" t="s">
        <v>214</v>
      </c>
      <c r="AK4206" s="16" t="s">
        <v>235</v>
      </c>
      <c r="AL4206" s="16">
        <v>0</v>
      </c>
    </row>
    <row r="4207" spans="1:38" x14ac:dyDescent="0.3">
      <c r="A4207" s="24" t="s">
        <v>0</v>
      </c>
      <c r="B4207" t="s">
        <v>267</v>
      </c>
      <c r="C4207" t="s">
        <v>312</v>
      </c>
      <c r="D4207">
        <v>-27.180980000000002</v>
      </c>
      <c r="E4207">
        <v>-48.409959999999998</v>
      </c>
      <c r="F4207" s="24" t="s">
        <v>2</v>
      </c>
      <c r="G4207" s="24" t="s">
        <v>3</v>
      </c>
      <c r="H4207" s="25">
        <v>42372</v>
      </c>
      <c r="I4207" s="12" t="s">
        <v>100</v>
      </c>
      <c r="J4207" s="12" t="s">
        <v>270</v>
      </c>
      <c r="K4207" s="12" t="s">
        <v>292</v>
      </c>
      <c r="L4207" s="24" t="s">
        <v>96</v>
      </c>
      <c r="M4207" s="24" t="s">
        <v>313</v>
      </c>
      <c r="N4207" t="s">
        <v>173</v>
      </c>
      <c r="O4207" s="24">
        <v>3</v>
      </c>
      <c r="P4207">
        <v>10</v>
      </c>
      <c r="Q4207">
        <v>10</v>
      </c>
      <c r="R4207">
        <v>25</v>
      </c>
      <c r="S4207" s="24">
        <v>4.5</v>
      </c>
      <c r="T4207" s="24">
        <v>8</v>
      </c>
      <c r="U4207" t="s">
        <v>192</v>
      </c>
      <c r="V4207" s="14" t="str">
        <f>VLOOKUP($U4207,look_up!$A$2:J4233,2,FALSE)</f>
        <v>Briozoario</v>
      </c>
      <c r="W4207" s="14" t="str">
        <f>VLOOKUP($U4207,look_up!$A$2:K4233,3,FALSE)</f>
        <v>Species</v>
      </c>
      <c r="X4207" s="14" t="str">
        <f>VLOOKUP($U4207,look_up!$A$2:L4233,4,FALSE)</f>
        <v>exotic_species</v>
      </c>
      <c r="Y4207" s="14" t="str">
        <f>VLOOKUP($U4207,look_up!A$2:K4233,5,FALSE)</f>
        <v>Animalia</v>
      </c>
      <c r="Z4207" s="14" t="str">
        <f>VLOOKUP($U4207,look_up!A$2:L4233,6,FALSE)</f>
        <v>Bryozoa</v>
      </c>
      <c r="AA4207" s="14" t="str">
        <f>VLOOKUP($U4207,look_up!A$2:M4233,7,FALSE)</f>
        <v>Gymnolaemata</v>
      </c>
      <c r="AB4207" s="14" t="str">
        <f>VLOOKUP($U4207,look_up!$A$2:P4233,8,FALSE)</f>
        <v>Cheilostomatida</v>
      </c>
      <c r="AC4207" s="14" t="str">
        <f>VLOOKUP($U4207,look_up!$A$2:Q4233,9,FALSE)</f>
        <v>Schizoporellidae</v>
      </c>
      <c r="AD4207" s="14">
        <f>VLOOKUP($U4207,look_up!A$2:P4233,10,FALSE)</f>
        <v>111527</v>
      </c>
      <c r="AE4207" s="16">
        <v>0</v>
      </c>
      <c r="AF4207" s="24" t="s">
        <v>216</v>
      </c>
      <c r="AG4207">
        <v>40</v>
      </c>
      <c r="AH4207" s="16" t="s">
        <v>273</v>
      </c>
      <c r="AI4207" s="16" t="s">
        <v>234</v>
      </c>
      <c r="AJ4207" s="16" t="s">
        <v>214</v>
      </c>
      <c r="AK4207" s="16" t="s">
        <v>235</v>
      </c>
      <c r="AL4207" s="16">
        <v>0</v>
      </c>
    </row>
    <row r="4208" spans="1:38" x14ac:dyDescent="0.3">
      <c r="A4208" s="24" t="s">
        <v>0</v>
      </c>
      <c r="B4208" t="s">
        <v>309</v>
      </c>
      <c r="C4208" t="s">
        <v>287</v>
      </c>
      <c r="D4208">
        <v>-27.178419999999999</v>
      </c>
      <c r="E4208">
        <v>-48.406959999999998</v>
      </c>
      <c r="F4208" s="24" t="s">
        <v>2</v>
      </c>
      <c r="G4208" s="24" t="s">
        <v>3</v>
      </c>
      <c r="H4208" s="25">
        <v>42397</v>
      </c>
      <c r="I4208" s="12" t="s">
        <v>288</v>
      </c>
      <c r="J4208" s="12" t="s">
        <v>270</v>
      </c>
      <c r="K4208" s="12" t="s">
        <v>292</v>
      </c>
      <c r="L4208" s="24" t="s">
        <v>96</v>
      </c>
      <c r="M4208" s="24" t="s">
        <v>313</v>
      </c>
      <c r="N4208" t="s">
        <v>85</v>
      </c>
      <c r="O4208" s="24">
        <v>1</v>
      </c>
      <c r="P4208">
        <v>5</v>
      </c>
      <c r="Q4208">
        <v>5</v>
      </c>
      <c r="R4208">
        <v>23</v>
      </c>
      <c r="S4208" s="24">
        <v>4.5</v>
      </c>
      <c r="T4208" s="24">
        <v>8</v>
      </c>
      <c r="U4208" t="s">
        <v>192</v>
      </c>
      <c r="V4208" s="14" t="str">
        <f>VLOOKUP($U4208,look_up!$A$2:J4234,2,FALSE)</f>
        <v>Briozoario</v>
      </c>
      <c r="W4208" s="14" t="str">
        <f>VLOOKUP($U4208,look_up!$A$2:K4234,3,FALSE)</f>
        <v>Species</v>
      </c>
      <c r="X4208" s="14" t="str">
        <f>VLOOKUP($U4208,look_up!$A$2:L4234,4,FALSE)</f>
        <v>exotic_species</v>
      </c>
      <c r="Y4208" s="14" t="str">
        <f>VLOOKUP($U4208,look_up!A$2:K4234,5,FALSE)</f>
        <v>Animalia</v>
      </c>
      <c r="Z4208" s="14" t="str">
        <f>VLOOKUP($U4208,look_up!A$2:L4234,6,FALSE)</f>
        <v>Bryozoa</v>
      </c>
      <c r="AA4208" s="14" t="str">
        <f>VLOOKUP($U4208,look_up!A$2:M4234,7,FALSE)</f>
        <v>Gymnolaemata</v>
      </c>
      <c r="AB4208" s="14" t="str">
        <f>VLOOKUP($U4208,look_up!$A$2:P4234,8,FALSE)</f>
        <v>Cheilostomatida</v>
      </c>
      <c r="AC4208" s="14" t="str">
        <f>VLOOKUP($U4208,look_up!$A$2:Q4234,9,FALSE)</f>
        <v>Schizoporellidae</v>
      </c>
      <c r="AD4208" s="14">
        <f>VLOOKUP($U4208,look_up!A$2:P4234,10,FALSE)</f>
        <v>111527</v>
      </c>
      <c r="AE4208" s="16">
        <v>1</v>
      </c>
      <c r="AF4208" s="24" t="s">
        <v>216</v>
      </c>
      <c r="AG4208">
        <v>40</v>
      </c>
      <c r="AH4208" s="16" t="s">
        <v>273</v>
      </c>
      <c r="AI4208" s="16" t="s">
        <v>234</v>
      </c>
      <c r="AJ4208" s="16" t="s">
        <v>214</v>
      </c>
      <c r="AK4208" s="16" t="s">
        <v>235</v>
      </c>
      <c r="AL4208" s="16">
        <v>1</v>
      </c>
    </row>
    <row r="4209" spans="1:38" x14ac:dyDescent="0.3">
      <c r="A4209" s="24" t="s">
        <v>0</v>
      </c>
      <c r="B4209" t="s">
        <v>309</v>
      </c>
      <c r="C4209" t="s">
        <v>287</v>
      </c>
      <c r="D4209">
        <v>-27.178419999999999</v>
      </c>
      <c r="E4209">
        <v>-48.406959999999998</v>
      </c>
      <c r="F4209" s="24" t="s">
        <v>2</v>
      </c>
      <c r="G4209" s="24" t="s">
        <v>3</v>
      </c>
      <c r="H4209" s="25">
        <v>42397</v>
      </c>
      <c r="I4209" s="12" t="s">
        <v>288</v>
      </c>
      <c r="J4209" s="12" t="s">
        <v>270</v>
      </c>
      <c r="K4209" s="12" t="s">
        <v>292</v>
      </c>
      <c r="L4209" s="24" t="s">
        <v>96</v>
      </c>
      <c r="M4209" s="24" t="s">
        <v>313</v>
      </c>
      <c r="N4209" t="s">
        <v>85</v>
      </c>
      <c r="O4209" s="24">
        <v>2</v>
      </c>
      <c r="P4209">
        <v>5</v>
      </c>
      <c r="Q4209">
        <v>5</v>
      </c>
      <c r="R4209">
        <v>23</v>
      </c>
      <c r="S4209" s="24">
        <v>4.5</v>
      </c>
      <c r="T4209" s="24">
        <v>8</v>
      </c>
      <c r="U4209" t="s">
        <v>192</v>
      </c>
      <c r="V4209" s="14" t="str">
        <f>VLOOKUP($U4209,look_up!$A$2:J4235,2,FALSE)</f>
        <v>Briozoario</v>
      </c>
      <c r="W4209" s="14" t="str">
        <f>VLOOKUP($U4209,look_up!$A$2:K4235,3,FALSE)</f>
        <v>Species</v>
      </c>
      <c r="X4209" s="14" t="str">
        <f>VLOOKUP($U4209,look_up!$A$2:L4235,4,FALSE)</f>
        <v>exotic_species</v>
      </c>
      <c r="Y4209" s="14" t="str">
        <f>VLOOKUP($U4209,look_up!A$2:K4235,5,FALSE)</f>
        <v>Animalia</v>
      </c>
      <c r="Z4209" s="14" t="str">
        <f>VLOOKUP($U4209,look_up!A$2:L4235,6,FALSE)</f>
        <v>Bryozoa</v>
      </c>
      <c r="AA4209" s="14" t="str">
        <f>VLOOKUP($U4209,look_up!A$2:M4235,7,FALSE)</f>
        <v>Gymnolaemata</v>
      </c>
      <c r="AB4209" s="14" t="str">
        <f>VLOOKUP($U4209,look_up!$A$2:P4235,8,FALSE)</f>
        <v>Cheilostomatida</v>
      </c>
      <c r="AC4209" s="14" t="str">
        <f>VLOOKUP($U4209,look_up!$A$2:Q4235,9,FALSE)</f>
        <v>Schizoporellidae</v>
      </c>
      <c r="AD4209" s="14">
        <f>VLOOKUP($U4209,look_up!A$2:P4235,10,FALSE)</f>
        <v>111527</v>
      </c>
      <c r="AE4209" s="16">
        <v>4</v>
      </c>
      <c r="AF4209" s="24" t="s">
        <v>216</v>
      </c>
      <c r="AG4209">
        <v>40</v>
      </c>
      <c r="AH4209" s="16" t="s">
        <v>273</v>
      </c>
      <c r="AI4209" s="16" t="s">
        <v>234</v>
      </c>
      <c r="AJ4209" s="16" t="s">
        <v>214</v>
      </c>
      <c r="AK4209" s="16" t="s">
        <v>235</v>
      </c>
      <c r="AL4209" s="16">
        <v>4</v>
      </c>
    </row>
    <row r="4210" spans="1:38" x14ac:dyDescent="0.3">
      <c r="A4210" s="24" t="s">
        <v>0</v>
      </c>
      <c r="B4210" t="s">
        <v>309</v>
      </c>
      <c r="C4210" t="s">
        <v>287</v>
      </c>
      <c r="D4210">
        <v>-27.178419999999999</v>
      </c>
      <c r="E4210">
        <v>-48.406959999999998</v>
      </c>
      <c r="F4210" s="24" t="s">
        <v>2</v>
      </c>
      <c r="G4210" s="24" t="s">
        <v>3</v>
      </c>
      <c r="H4210" s="25">
        <v>42397</v>
      </c>
      <c r="I4210" s="12" t="s">
        <v>288</v>
      </c>
      <c r="J4210" s="12" t="s">
        <v>270</v>
      </c>
      <c r="K4210" s="12" t="s">
        <v>292</v>
      </c>
      <c r="L4210" s="24" t="s">
        <v>96</v>
      </c>
      <c r="M4210" s="24" t="s">
        <v>313</v>
      </c>
      <c r="N4210" t="s">
        <v>85</v>
      </c>
      <c r="O4210" s="24">
        <v>3</v>
      </c>
      <c r="P4210">
        <v>5</v>
      </c>
      <c r="Q4210">
        <v>5</v>
      </c>
      <c r="R4210">
        <v>23</v>
      </c>
      <c r="S4210" s="24">
        <v>4.5</v>
      </c>
      <c r="T4210" s="24">
        <v>8</v>
      </c>
      <c r="U4210" t="s">
        <v>192</v>
      </c>
      <c r="V4210" s="14" t="str">
        <f>VLOOKUP($U4210,look_up!$A$2:J4236,2,FALSE)</f>
        <v>Briozoario</v>
      </c>
      <c r="W4210" s="14" t="str">
        <f>VLOOKUP($U4210,look_up!$A$2:K4236,3,FALSE)</f>
        <v>Species</v>
      </c>
      <c r="X4210" s="14" t="str">
        <f>VLOOKUP($U4210,look_up!$A$2:L4236,4,FALSE)</f>
        <v>exotic_species</v>
      </c>
      <c r="Y4210" s="14" t="str">
        <f>VLOOKUP($U4210,look_up!A$2:K4236,5,FALSE)</f>
        <v>Animalia</v>
      </c>
      <c r="Z4210" s="14" t="str">
        <f>VLOOKUP($U4210,look_up!A$2:L4236,6,FALSE)</f>
        <v>Bryozoa</v>
      </c>
      <c r="AA4210" s="14" t="str">
        <f>VLOOKUP($U4210,look_up!A$2:M4236,7,FALSE)</f>
        <v>Gymnolaemata</v>
      </c>
      <c r="AB4210" s="14" t="str">
        <f>VLOOKUP($U4210,look_up!$A$2:P4236,8,FALSE)</f>
        <v>Cheilostomatida</v>
      </c>
      <c r="AC4210" s="14" t="str">
        <f>VLOOKUP($U4210,look_up!$A$2:Q4236,9,FALSE)</f>
        <v>Schizoporellidae</v>
      </c>
      <c r="AD4210" s="14">
        <f>VLOOKUP($U4210,look_up!A$2:P4236,10,FALSE)</f>
        <v>111527</v>
      </c>
      <c r="AE4210" s="16">
        <v>23</v>
      </c>
      <c r="AF4210" s="24" t="s">
        <v>216</v>
      </c>
      <c r="AG4210">
        <v>40</v>
      </c>
      <c r="AH4210" s="16" t="s">
        <v>273</v>
      </c>
      <c r="AI4210" s="16" t="s">
        <v>234</v>
      </c>
      <c r="AJ4210" s="16" t="s">
        <v>214</v>
      </c>
      <c r="AK4210" s="16" t="s">
        <v>235</v>
      </c>
      <c r="AL4210" s="16">
        <v>23</v>
      </c>
    </row>
    <row r="4211" spans="1:38" x14ac:dyDescent="0.3">
      <c r="A4211" s="24" t="s">
        <v>0</v>
      </c>
      <c r="B4211" t="s">
        <v>310</v>
      </c>
      <c r="C4211" t="s">
        <v>289</v>
      </c>
      <c r="D4211">
        <v>-27.118390000000002</v>
      </c>
      <c r="E4211">
        <v>-48.519509999999997</v>
      </c>
      <c r="F4211" s="24" t="s">
        <v>2</v>
      </c>
      <c r="G4211" s="24" t="s">
        <v>3</v>
      </c>
      <c r="H4211" s="25">
        <v>42389</v>
      </c>
      <c r="I4211" s="12" t="s">
        <v>248</v>
      </c>
      <c r="J4211" s="12" t="s">
        <v>270</v>
      </c>
      <c r="K4211" s="12" t="s">
        <v>292</v>
      </c>
      <c r="L4211" s="24" t="s">
        <v>96</v>
      </c>
      <c r="M4211" s="24" t="s">
        <v>272</v>
      </c>
      <c r="N4211" t="s">
        <v>85</v>
      </c>
      <c r="O4211" s="24">
        <v>1</v>
      </c>
      <c r="P4211">
        <v>5</v>
      </c>
      <c r="Q4211">
        <v>5</v>
      </c>
      <c r="R4211">
        <v>28</v>
      </c>
      <c r="S4211" s="24">
        <v>2.2000000000000002</v>
      </c>
      <c r="T4211" s="24">
        <v>1.5</v>
      </c>
      <c r="U4211" t="s">
        <v>192</v>
      </c>
      <c r="V4211" s="14" t="str">
        <f>VLOOKUP($U4211,look_up!$A$2:J4237,2,FALSE)</f>
        <v>Briozoario</v>
      </c>
      <c r="W4211" s="14" t="str">
        <f>VLOOKUP($U4211,look_up!$A$2:K4237,3,FALSE)</f>
        <v>Species</v>
      </c>
      <c r="X4211" s="14" t="str">
        <f>VLOOKUP($U4211,look_up!$A$2:L4237,4,FALSE)</f>
        <v>exotic_species</v>
      </c>
      <c r="Y4211" s="14" t="str">
        <f>VLOOKUP($U4211,look_up!A$2:K4237,5,FALSE)</f>
        <v>Animalia</v>
      </c>
      <c r="Z4211" s="14" t="str">
        <f>VLOOKUP($U4211,look_up!A$2:L4237,6,FALSE)</f>
        <v>Bryozoa</v>
      </c>
      <c r="AA4211" s="14" t="str">
        <f>VLOOKUP($U4211,look_up!A$2:M4237,7,FALSE)</f>
        <v>Gymnolaemata</v>
      </c>
      <c r="AB4211" s="14" t="str">
        <f>VLOOKUP($U4211,look_up!$A$2:P4237,8,FALSE)</f>
        <v>Cheilostomatida</v>
      </c>
      <c r="AC4211" s="14" t="str">
        <f>VLOOKUP($U4211,look_up!$A$2:Q4237,9,FALSE)</f>
        <v>Schizoporellidae</v>
      </c>
      <c r="AD4211" s="14">
        <f>VLOOKUP($U4211,look_up!A$2:P4237,10,FALSE)</f>
        <v>111527</v>
      </c>
      <c r="AE4211" s="16">
        <v>2</v>
      </c>
      <c r="AF4211" s="24" t="s">
        <v>216</v>
      </c>
      <c r="AG4211">
        <v>40</v>
      </c>
      <c r="AH4211" s="16" t="s">
        <v>273</v>
      </c>
      <c r="AI4211" s="16" t="s">
        <v>234</v>
      </c>
      <c r="AJ4211" s="16" t="s">
        <v>214</v>
      </c>
      <c r="AK4211" s="16" t="s">
        <v>235</v>
      </c>
      <c r="AL4211" s="16">
        <v>2</v>
      </c>
    </row>
    <row r="4212" spans="1:38" x14ac:dyDescent="0.3">
      <c r="A4212" s="24" t="s">
        <v>0</v>
      </c>
      <c r="B4212" t="s">
        <v>310</v>
      </c>
      <c r="C4212" t="s">
        <v>289</v>
      </c>
      <c r="D4212">
        <v>-27.118390000000002</v>
      </c>
      <c r="E4212">
        <v>-48.519509999999997</v>
      </c>
      <c r="F4212" s="24" t="s">
        <v>2</v>
      </c>
      <c r="G4212" s="24" t="s">
        <v>3</v>
      </c>
      <c r="H4212" s="25">
        <v>42389</v>
      </c>
      <c r="I4212" s="12" t="s">
        <v>248</v>
      </c>
      <c r="J4212" s="12" t="s">
        <v>270</v>
      </c>
      <c r="K4212" s="12" t="s">
        <v>292</v>
      </c>
      <c r="L4212" s="24" t="s">
        <v>96</v>
      </c>
      <c r="M4212" s="24" t="s">
        <v>272</v>
      </c>
      <c r="N4212" t="s">
        <v>85</v>
      </c>
      <c r="O4212" s="24">
        <v>2</v>
      </c>
      <c r="P4212">
        <v>5</v>
      </c>
      <c r="Q4212">
        <v>5</v>
      </c>
      <c r="R4212">
        <v>28</v>
      </c>
      <c r="S4212" s="24">
        <v>2.2000000000000002</v>
      </c>
      <c r="T4212" s="24">
        <v>1.5</v>
      </c>
      <c r="U4212" t="s">
        <v>192</v>
      </c>
      <c r="V4212" s="14" t="str">
        <f>VLOOKUP($U4212,look_up!$A$2:J4238,2,FALSE)</f>
        <v>Briozoario</v>
      </c>
      <c r="W4212" s="14" t="str">
        <f>VLOOKUP($U4212,look_up!$A$2:K4238,3,FALSE)</f>
        <v>Species</v>
      </c>
      <c r="X4212" s="14" t="str">
        <f>VLOOKUP($U4212,look_up!$A$2:L4238,4,FALSE)</f>
        <v>exotic_species</v>
      </c>
      <c r="Y4212" s="14" t="str">
        <f>VLOOKUP($U4212,look_up!A$2:K4238,5,FALSE)</f>
        <v>Animalia</v>
      </c>
      <c r="Z4212" s="14" t="str">
        <f>VLOOKUP($U4212,look_up!A$2:L4238,6,FALSE)</f>
        <v>Bryozoa</v>
      </c>
      <c r="AA4212" s="14" t="str">
        <f>VLOOKUP($U4212,look_up!A$2:M4238,7,FALSE)</f>
        <v>Gymnolaemata</v>
      </c>
      <c r="AB4212" s="14" t="str">
        <f>VLOOKUP($U4212,look_up!$A$2:P4238,8,FALSE)</f>
        <v>Cheilostomatida</v>
      </c>
      <c r="AC4212" s="14" t="str">
        <f>VLOOKUP($U4212,look_up!$A$2:Q4238,9,FALSE)</f>
        <v>Schizoporellidae</v>
      </c>
      <c r="AD4212" s="14">
        <f>VLOOKUP($U4212,look_up!A$2:P4238,10,FALSE)</f>
        <v>111527</v>
      </c>
      <c r="AE4212" s="16">
        <v>12</v>
      </c>
      <c r="AF4212" s="24" t="s">
        <v>216</v>
      </c>
      <c r="AG4212">
        <v>40</v>
      </c>
      <c r="AH4212" s="16" t="s">
        <v>273</v>
      </c>
      <c r="AI4212" s="16" t="s">
        <v>234</v>
      </c>
      <c r="AJ4212" s="16" t="s">
        <v>214</v>
      </c>
      <c r="AK4212" s="16" t="s">
        <v>235</v>
      </c>
      <c r="AL4212" s="16">
        <v>12</v>
      </c>
    </row>
    <row r="4213" spans="1:38" x14ac:dyDescent="0.3">
      <c r="A4213" s="24" t="s">
        <v>0</v>
      </c>
      <c r="B4213" t="s">
        <v>310</v>
      </c>
      <c r="C4213" t="s">
        <v>289</v>
      </c>
      <c r="D4213">
        <v>-27.118390000000002</v>
      </c>
      <c r="E4213">
        <v>-48.519509999999997</v>
      </c>
      <c r="F4213" s="24" t="s">
        <v>2</v>
      </c>
      <c r="G4213" s="24" t="s">
        <v>3</v>
      </c>
      <c r="H4213" s="25">
        <v>42389</v>
      </c>
      <c r="I4213" s="12" t="s">
        <v>248</v>
      </c>
      <c r="J4213" s="12" t="s">
        <v>270</v>
      </c>
      <c r="K4213" s="12" t="s">
        <v>292</v>
      </c>
      <c r="L4213" s="24" t="s">
        <v>96</v>
      </c>
      <c r="M4213" s="24" t="s">
        <v>272</v>
      </c>
      <c r="N4213" t="s">
        <v>85</v>
      </c>
      <c r="O4213" s="24">
        <v>3</v>
      </c>
      <c r="P4213">
        <v>5</v>
      </c>
      <c r="Q4213">
        <v>5</v>
      </c>
      <c r="R4213">
        <v>28</v>
      </c>
      <c r="S4213" s="24">
        <v>2.2000000000000002</v>
      </c>
      <c r="T4213" s="24">
        <v>1.5</v>
      </c>
      <c r="U4213" t="s">
        <v>192</v>
      </c>
      <c r="V4213" s="14" t="str">
        <f>VLOOKUP($U4213,look_up!$A$2:J4239,2,FALSE)</f>
        <v>Briozoario</v>
      </c>
      <c r="W4213" s="14" t="str">
        <f>VLOOKUP($U4213,look_up!$A$2:K4239,3,FALSE)</f>
        <v>Species</v>
      </c>
      <c r="X4213" s="14" t="str">
        <f>VLOOKUP($U4213,look_up!$A$2:L4239,4,FALSE)</f>
        <v>exotic_species</v>
      </c>
      <c r="Y4213" s="14" t="str">
        <f>VLOOKUP($U4213,look_up!A$2:K4239,5,FALSE)</f>
        <v>Animalia</v>
      </c>
      <c r="Z4213" s="14" t="str">
        <f>VLOOKUP($U4213,look_up!A$2:L4239,6,FALSE)</f>
        <v>Bryozoa</v>
      </c>
      <c r="AA4213" s="14" t="str">
        <f>VLOOKUP($U4213,look_up!A$2:M4239,7,FALSE)</f>
        <v>Gymnolaemata</v>
      </c>
      <c r="AB4213" s="14" t="str">
        <f>VLOOKUP($U4213,look_up!$A$2:P4239,8,FALSE)</f>
        <v>Cheilostomatida</v>
      </c>
      <c r="AC4213" s="14" t="str">
        <f>VLOOKUP($U4213,look_up!$A$2:Q4239,9,FALSE)</f>
        <v>Schizoporellidae</v>
      </c>
      <c r="AD4213" s="14">
        <f>VLOOKUP($U4213,look_up!A$2:P4239,10,FALSE)</f>
        <v>111527</v>
      </c>
      <c r="AE4213" s="16">
        <v>16</v>
      </c>
      <c r="AF4213" s="24" t="s">
        <v>216</v>
      </c>
      <c r="AG4213">
        <v>40</v>
      </c>
      <c r="AH4213" s="16" t="s">
        <v>273</v>
      </c>
      <c r="AI4213" s="16" t="s">
        <v>234</v>
      </c>
      <c r="AJ4213" s="16" t="s">
        <v>214</v>
      </c>
      <c r="AK4213" s="16" t="s">
        <v>235</v>
      </c>
      <c r="AL4213" s="16">
        <v>16</v>
      </c>
    </row>
    <row r="4214" spans="1:38" x14ac:dyDescent="0.3">
      <c r="A4214" s="24" t="s">
        <v>0</v>
      </c>
      <c r="B4214" t="s">
        <v>311</v>
      </c>
      <c r="C4214" t="s">
        <v>290</v>
      </c>
      <c r="D4214">
        <v>-27.11862</v>
      </c>
      <c r="E4214">
        <v>-48.514699999999998</v>
      </c>
      <c r="F4214" s="24" t="s">
        <v>2</v>
      </c>
      <c r="G4214" s="24" t="s">
        <v>3</v>
      </c>
      <c r="H4214" s="25">
        <v>42389</v>
      </c>
      <c r="I4214" s="12" t="s">
        <v>248</v>
      </c>
      <c r="J4214" s="12" t="s">
        <v>270</v>
      </c>
      <c r="K4214" s="12" t="s">
        <v>292</v>
      </c>
      <c r="L4214" s="24" t="s">
        <v>96</v>
      </c>
      <c r="M4214" s="24" t="s">
        <v>272</v>
      </c>
      <c r="N4214" t="s">
        <v>85</v>
      </c>
      <c r="O4214" s="24">
        <v>1</v>
      </c>
      <c r="P4214">
        <v>5</v>
      </c>
      <c r="Q4214">
        <v>5</v>
      </c>
      <c r="R4214">
        <v>28</v>
      </c>
      <c r="S4214" s="24">
        <v>2.2000000000000002</v>
      </c>
      <c r="T4214" s="24">
        <v>2</v>
      </c>
      <c r="U4214" t="s">
        <v>192</v>
      </c>
      <c r="V4214" s="14" t="str">
        <f>VLOOKUP($U4214,look_up!$A$2:J4240,2,FALSE)</f>
        <v>Briozoario</v>
      </c>
      <c r="W4214" s="14" t="str">
        <f>VLOOKUP($U4214,look_up!$A$2:K4240,3,FALSE)</f>
        <v>Species</v>
      </c>
      <c r="X4214" s="14" t="str">
        <f>VLOOKUP($U4214,look_up!$A$2:L4240,4,FALSE)</f>
        <v>exotic_species</v>
      </c>
      <c r="Y4214" s="14" t="str">
        <f>VLOOKUP($U4214,look_up!A$2:K4240,5,FALSE)</f>
        <v>Animalia</v>
      </c>
      <c r="Z4214" s="14" t="str">
        <f>VLOOKUP($U4214,look_up!A$2:L4240,6,FALSE)</f>
        <v>Bryozoa</v>
      </c>
      <c r="AA4214" s="14" t="str">
        <f>VLOOKUP($U4214,look_up!A$2:M4240,7,FALSE)</f>
        <v>Gymnolaemata</v>
      </c>
      <c r="AB4214" s="14" t="str">
        <f>VLOOKUP($U4214,look_up!$A$2:P4240,8,FALSE)</f>
        <v>Cheilostomatida</v>
      </c>
      <c r="AC4214" s="14" t="str">
        <f>VLOOKUP($U4214,look_up!$A$2:Q4240,9,FALSE)</f>
        <v>Schizoporellidae</v>
      </c>
      <c r="AD4214" s="14">
        <f>VLOOKUP($U4214,look_up!A$2:P4240,10,FALSE)</f>
        <v>111527</v>
      </c>
      <c r="AE4214" s="16">
        <v>0</v>
      </c>
      <c r="AF4214" s="24" t="s">
        <v>216</v>
      </c>
      <c r="AG4214">
        <v>40</v>
      </c>
      <c r="AH4214" s="16" t="s">
        <v>273</v>
      </c>
      <c r="AI4214" s="16" t="s">
        <v>234</v>
      </c>
      <c r="AJ4214" s="16" t="s">
        <v>214</v>
      </c>
      <c r="AK4214" s="16" t="s">
        <v>235</v>
      </c>
      <c r="AL4214" s="16">
        <v>0</v>
      </c>
    </row>
    <row r="4215" spans="1:38" x14ac:dyDescent="0.3">
      <c r="A4215" s="24" t="s">
        <v>0</v>
      </c>
      <c r="B4215" t="s">
        <v>311</v>
      </c>
      <c r="C4215" t="s">
        <v>290</v>
      </c>
      <c r="D4215">
        <v>-27.11862</v>
      </c>
      <c r="E4215">
        <v>-48.514699999999998</v>
      </c>
      <c r="F4215" s="24" t="s">
        <v>2</v>
      </c>
      <c r="G4215" s="24" t="s">
        <v>3</v>
      </c>
      <c r="H4215" s="25">
        <v>42389</v>
      </c>
      <c r="I4215" s="12" t="s">
        <v>248</v>
      </c>
      <c r="J4215" s="12" t="s">
        <v>270</v>
      </c>
      <c r="K4215" s="12" t="s">
        <v>292</v>
      </c>
      <c r="L4215" s="24" t="s">
        <v>96</v>
      </c>
      <c r="M4215" s="24" t="s">
        <v>272</v>
      </c>
      <c r="N4215" t="s">
        <v>85</v>
      </c>
      <c r="O4215" s="24">
        <v>2</v>
      </c>
      <c r="P4215">
        <v>5</v>
      </c>
      <c r="Q4215">
        <v>5</v>
      </c>
      <c r="R4215">
        <v>28</v>
      </c>
      <c r="S4215" s="24">
        <v>2.2000000000000002</v>
      </c>
      <c r="T4215" s="24">
        <v>2</v>
      </c>
      <c r="U4215" t="s">
        <v>192</v>
      </c>
      <c r="V4215" s="14" t="str">
        <f>VLOOKUP($U4215,look_up!$A$2:J4241,2,FALSE)</f>
        <v>Briozoario</v>
      </c>
      <c r="W4215" s="14" t="str">
        <f>VLOOKUP($U4215,look_up!$A$2:K4241,3,FALSE)</f>
        <v>Species</v>
      </c>
      <c r="X4215" s="14" t="str">
        <f>VLOOKUP($U4215,look_up!$A$2:L4241,4,FALSE)</f>
        <v>exotic_species</v>
      </c>
      <c r="Y4215" s="14" t="str">
        <f>VLOOKUP($U4215,look_up!A$2:K4241,5,FALSE)</f>
        <v>Animalia</v>
      </c>
      <c r="Z4215" s="14" t="str">
        <f>VLOOKUP($U4215,look_up!A$2:L4241,6,FALSE)</f>
        <v>Bryozoa</v>
      </c>
      <c r="AA4215" s="14" t="str">
        <f>VLOOKUP($U4215,look_up!A$2:M4241,7,FALSE)</f>
        <v>Gymnolaemata</v>
      </c>
      <c r="AB4215" s="14" t="str">
        <f>VLOOKUP($U4215,look_up!$A$2:P4241,8,FALSE)</f>
        <v>Cheilostomatida</v>
      </c>
      <c r="AC4215" s="14" t="str">
        <f>VLOOKUP($U4215,look_up!$A$2:Q4241,9,FALSE)</f>
        <v>Schizoporellidae</v>
      </c>
      <c r="AD4215" s="14">
        <f>VLOOKUP($U4215,look_up!A$2:P4241,10,FALSE)</f>
        <v>111527</v>
      </c>
      <c r="AE4215" s="16">
        <v>0</v>
      </c>
      <c r="AF4215" s="24" t="s">
        <v>216</v>
      </c>
      <c r="AG4215">
        <v>40</v>
      </c>
      <c r="AH4215" s="16" t="s">
        <v>273</v>
      </c>
      <c r="AI4215" s="16" t="s">
        <v>234</v>
      </c>
      <c r="AJ4215" s="16" t="s">
        <v>214</v>
      </c>
      <c r="AK4215" s="16" t="s">
        <v>235</v>
      </c>
      <c r="AL4215" s="16">
        <v>0</v>
      </c>
    </row>
    <row r="4216" spans="1:38" x14ac:dyDescent="0.3">
      <c r="A4216" s="24" t="s">
        <v>0</v>
      </c>
      <c r="B4216" t="s">
        <v>311</v>
      </c>
      <c r="C4216" t="s">
        <v>290</v>
      </c>
      <c r="D4216">
        <v>-27.11862</v>
      </c>
      <c r="E4216">
        <v>-48.514699999999998</v>
      </c>
      <c r="F4216" s="24" t="s">
        <v>2</v>
      </c>
      <c r="G4216" s="24" t="s">
        <v>3</v>
      </c>
      <c r="H4216" s="25">
        <v>42389</v>
      </c>
      <c r="I4216" s="12" t="s">
        <v>248</v>
      </c>
      <c r="J4216" s="12" t="s">
        <v>270</v>
      </c>
      <c r="K4216" s="12" t="s">
        <v>292</v>
      </c>
      <c r="L4216" s="24" t="s">
        <v>96</v>
      </c>
      <c r="M4216" s="24" t="s">
        <v>272</v>
      </c>
      <c r="N4216" t="s">
        <v>85</v>
      </c>
      <c r="O4216" s="24">
        <v>3</v>
      </c>
      <c r="P4216">
        <v>5</v>
      </c>
      <c r="Q4216">
        <v>5</v>
      </c>
      <c r="R4216">
        <v>28</v>
      </c>
      <c r="S4216" s="24">
        <v>2.2000000000000002</v>
      </c>
      <c r="T4216" s="24">
        <v>2</v>
      </c>
      <c r="U4216" t="s">
        <v>192</v>
      </c>
      <c r="V4216" s="14" t="str">
        <f>VLOOKUP($U4216,look_up!$A$2:J4242,2,FALSE)</f>
        <v>Briozoario</v>
      </c>
      <c r="W4216" s="14" t="str">
        <f>VLOOKUP($U4216,look_up!$A$2:K4242,3,FALSE)</f>
        <v>Species</v>
      </c>
      <c r="X4216" s="14" t="str">
        <f>VLOOKUP($U4216,look_up!$A$2:L4242,4,FALSE)</f>
        <v>exotic_species</v>
      </c>
      <c r="Y4216" s="14" t="str">
        <f>VLOOKUP($U4216,look_up!A$2:K4242,5,FALSE)</f>
        <v>Animalia</v>
      </c>
      <c r="Z4216" s="14" t="str">
        <f>VLOOKUP($U4216,look_up!A$2:L4242,6,FALSE)</f>
        <v>Bryozoa</v>
      </c>
      <c r="AA4216" s="14" t="str">
        <f>VLOOKUP($U4216,look_up!A$2:M4242,7,FALSE)</f>
        <v>Gymnolaemata</v>
      </c>
      <c r="AB4216" s="14" t="str">
        <f>VLOOKUP($U4216,look_up!$A$2:P4242,8,FALSE)</f>
        <v>Cheilostomatida</v>
      </c>
      <c r="AC4216" s="14" t="str">
        <f>VLOOKUP($U4216,look_up!$A$2:Q4242,9,FALSE)</f>
        <v>Schizoporellidae</v>
      </c>
      <c r="AD4216" s="14">
        <f>VLOOKUP($U4216,look_up!A$2:P4242,10,FALSE)</f>
        <v>111527</v>
      </c>
      <c r="AE4216" s="16">
        <v>1</v>
      </c>
      <c r="AF4216" s="24" t="s">
        <v>216</v>
      </c>
      <c r="AG4216">
        <v>40</v>
      </c>
      <c r="AH4216" s="16" t="s">
        <v>273</v>
      </c>
      <c r="AI4216" s="16" t="s">
        <v>234</v>
      </c>
      <c r="AJ4216" s="16" t="s">
        <v>214</v>
      </c>
      <c r="AK4216" s="16" t="s">
        <v>235</v>
      </c>
      <c r="AL4216" s="16">
        <v>1</v>
      </c>
    </row>
    <row r="4217" spans="1:38" x14ac:dyDescent="0.3">
      <c r="A4217" s="24" t="s">
        <v>0</v>
      </c>
      <c r="B4217" t="s">
        <v>306</v>
      </c>
      <c r="C4217" t="s">
        <v>268</v>
      </c>
      <c r="D4217">
        <v>-27.609590000000001</v>
      </c>
      <c r="E4217">
        <v>-48.387419999999999</v>
      </c>
      <c r="F4217" s="24" t="s">
        <v>2</v>
      </c>
      <c r="G4217" s="24" t="s">
        <v>3</v>
      </c>
      <c r="H4217" s="25">
        <v>42033</v>
      </c>
      <c r="I4217" s="12" t="s">
        <v>269</v>
      </c>
      <c r="J4217" s="12" t="s">
        <v>270</v>
      </c>
      <c r="K4217" s="12" t="s">
        <v>271</v>
      </c>
      <c r="L4217" s="24" t="s">
        <v>96</v>
      </c>
      <c r="M4217" s="24" t="s">
        <v>272</v>
      </c>
      <c r="N4217" t="s">
        <v>85</v>
      </c>
      <c r="O4217" s="24">
        <v>1</v>
      </c>
      <c r="P4217">
        <v>5</v>
      </c>
      <c r="Q4217">
        <v>5</v>
      </c>
      <c r="R4217">
        <v>19</v>
      </c>
      <c r="S4217" s="24">
        <v>5</v>
      </c>
      <c r="T4217" s="24">
        <v>5.2</v>
      </c>
      <c r="U4217" t="s">
        <v>194</v>
      </c>
      <c r="V4217" s="14" t="str">
        <f>VLOOKUP($U4217,look_up!$A$2:J4243,2,FALSE)</f>
        <v>Gastropoda</v>
      </c>
      <c r="W4217" s="14" t="str">
        <f>VLOOKUP($U4217,look_up!$A$2:K4243,3,FALSE)</f>
        <v>Species</v>
      </c>
      <c r="X4217" s="14" t="str">
        <f>VLOOKUP($U4217,look_up!$A$2:L4243,4,FALSE)</f>
        <v>NA</v>
      </c>
      <c r="Y4217" s="14" t="str">
        <f>VLOOKUP($U4217,look_up!A$2:K4243,5,FALSE)</f>
        <v>Animalia</v>
      </c>
      <c r="Z4217" s="14" t="str">
        <f>VLOOKUP($U4217,look_up!A$2:L4243,6,FALSE)</f>
        <v>Mollusca</v>
      </c>
      <c r="AA4217" s="14" t="str">
        <f>VLOOKUP($U4217,look_up!A$2:M4243,7,FALSE)</f>
        <v>Gastropoda</v>
      </c>
      <c r="AB4217" s="14" t="str">
        <f>VLOOKUP($U4217,look_up!$A$2:P4243,8,FALSE)</f>
        <v>Aplysiida</v>
      </c>
      <c r="AC4217" s="14" t="str">
        <f>VLOOKUP($U4217,look_up!$A$2:Q4243,9,FALSE)</f>
        <v>Aplysiidae</v>
      </c>
      <c r="AD4217" s="14">
        <f>VLOOKUP($U4217,look_up!A$2:P4243,10,FALSE)</f>
        <v>160029</v>
      </c>
      <c r="AE4217" s="16">
        <v>0</v>
      </c>
      <c r="AF4217" s="24" t="s">
        <v>216</v>
      </c>
      <c r="AG4217">
        <v>40</v>
      </c>
      <c r="AH4217" s="16" t="s">
        <v>273</v>
      </c>
      <c r="AI4217" s="16" t="s">
        <v>14</v>
      </c>
      <c r="AJ4217" s="16" t="s">
        <v>214</v>
      </c>
      <c r="AK4217" s="16" t="s">
        <v>237</v>
      </c>
      <c r="AL4217" s="16">
        <v>0</v>
      </c>
    </row>
    <row r="4218" spans="1:38" x14ac:dyDescent="0.3">
      <c r="A4218" s="24" t="s">
        <v>0</v>
      </c>
      <c r="B4218" t="s">
        <v>306</v>
      </c>
      <c r="C4218" t="s">
        <v>268</v>
      </c>
      <c r="D4218">
        <v>-27.609590000000001</v>
      </c>
      <c r="E4218">
        <v>-48.387419999999999</v>
      </c>
      <c r="F4218" s="24" t="s">
        <v>2</v>
      </c>
      <c r="G4218" s="24" t="s">
        <v>3</v>
      </c>
      <c r="H4218" s="25">
        <v>42033</v>
      </c>
      <c r="I4218" s="12" t="s">
        <v>269</v>
      </c>
      <c r="J4218" s="12" t="s">
        <v>270</v>
      </c>
      <c r="K4218" s="12" t="s">
        <v>271</v>
      </c>
      <c r="L4218" s="24" t="s">
        <v>96</v>
      </c>
      <c r="M4218" s="24" t="s">
        <v>272</v>
      </c>
      <c r="N4218" t="s">
        <v>85</v>
      </c>
      <c r="O4218" s="24">
        <v>2</v>
      </c>
      <c r="P4218">
        <v>5</v>
      </c>
      <c r="Q4218">
        <v>5</v>
      </c>
      <c r="R4218">
        <v>19</v>
      </c>
      <c r="S4218" s="24">
        <v>5</v>
      </c>
      <c r="T4218" s="24">
        <v>5.2</v>
      </c>
      <c r="U4218" t="s">
        <v>194</v>
      </c>
      <c r="V4218" s="14" t="str">
        <f>VLOOKUP($U4218,look_up!$A$2:J4244,2,FALSE)</f>
        <v>Gastropoda</v>
      </c>
      <c r="W4218" s="14" t="str">
        <f>VLOOKUP($U4218,look_up!$A$2:K4244,3,FALSE)</f>
        <v>Species</v>
      </c>
      <c r="X4218" s="14" t="str">
        <f>VLOOKUP($U4218,look_up!$A$2:L4244,4,FALSE)</f>
        <v>NA</v>
      </c>
      <c r="Y4218" s="14" t="str">
        <f>VLOOKUP($U4218,look_up!A$2:K4244,5,FALSE)</f>
        <v>Animalia</v>
      </c>
      <c r="Z4218" s="14" t="str">
        <f>VLOOKUP($U4218,look_up!A$2:L4244,6,FALSE)</f>
        <v>Mollusca</v>
      </c>
      <c r="AA4218" s="14" t="str">
        <f>VLOOKUP($U4218,look_up!A$2:M4244,7,FALSE)</f>
        <v>Gastropoda</v>
      </c>
      <c r="AB4218" s="14" t="str">
        <f>VLOOKUP($U4218,look_up!$A$2:P4244,8,FALSE)</f>
        <v>Aplysiida</v>
      </c>
      <c r="AC4218" s="14" t="str">
        <f>VLOOKUP($U4218,look_up!$A$2:Q4244,9,FALSE)</f>
        <v>Aplysiidae</v>
      </c>
      <c r="AD4218" s="14">
        <f>VLOOKUP($U4218,look_up!A$2:P4244,10,FALSE)</f>
        <v>160029</v>
      </c>
      <c r="AE4218" s="16">
        <v>0</v>
      </c>
      <c r="AF4218" s="24" t="s">
        <v>216</v>
      </c>
      <c r="AG4218">
        <v>40</v>
      </c>
      <c r="AH4218" s="16" t="s">
        <v>273</v>
      </c>
      <c r="AI4218" s="16" t="s">
        <v>14</v>
      </c>
      <c r="AJ4218" s="16" t="s">
        <v>214</v>
      </c>
      <c r="AK4218" s="16" t="s">
        <v>237</v>
      </c>
      <c r="AL4218" s="16">
        <v>0</v>
      </c>
    </row>
    <row r="4219" spans="1:38" x14ac:dyDescent="0.3">
      <c r="A4219" s="24" t="s">
        <v>0</v>
      </c>
      <c r="B4219" t="s">
        <v>306</v>
      </c>
      <c r="C4219" t="s">
        <v>268</v>
      </c>
      <c r="D4219">
        <v>-27.609590000000001</v>
      </c>
      <c r="E4219">
        <v>-48.387419999999999</v>
      </c>
      <c r="F4219" s="24" t="s">
        <v>2</v>
      </c>
      <c r="G4219" s="24" t="s">
        <v>3</v>
      </c>
      <c r="H4219" s="25">
        <v>42033</v>
      </c>
      <c r="I4219" s="12" t="s">
        <v>269</v>
      </c>
      <c r="J4219" s="12" t="s">
        <v>270</v>
      </c>
      <c r="K4219" s="12" t="s">
        <v>271</v>
      </c>
      <c r="L4219" s="24" t="s">
        <v>96</v>
      </c>
      <c r="M4219" s="24" t="s">
        <v>272</v>
      </c>
      <c r="N4219" t="s">
        <v>85</v>
      </c>
      <c r="O4219" s="24">
        <v>3</v>
      </c>
      <c r="P4219">
        <v>5</v>
      </c>
      <c r="Q4219">
        <v>5</v>
      </c>
      <c r="R4219">
        <v>19</v>
      </c>
      <c r="S4219" s="24">
        <v>5</v>
      </c>
      <c r="T4219" s="24">
        <v>5.2</v>
      </c>
      <c r="U4219" t="s">
        <v>194</v>
      </c>
      <c r="V4219" s="14" t="str">
        <f>VLOOKUP($U4219,look_up!$A$2:J4245,2,FALSE)</f>
        <v>Gastropoda</v>
      </c>
      <c r="W4219" s="14" t="str">
        <f>VLOOKUP($U4219,look_up!$A$2:K4245,3,FALSE)</f>
        <v>Species</v>
      </c>
      <c r="X4219" s="14" t="str">
        <f>VLOOKUP($U4219,look_up!$A$2:L4245,4,FALSE)</f>
        <v>NA</v>
      </c>
      <c r="Y4219" s="14" t="str">
        <f>VLOOKUP($U4219,look_up!A$2:K4245,5,FALSE)</f>
        <v>Animalia</v>
      </c>
      <c r="Z4219" s="14" t="str">
        <f>VLOOKUP($U4219,look_up!A$2:L4245,6,FALSE)</f>
        <v>Mollusca</v>
      </c>
      <c r="AA4219" s="14" t="str">
        <f>VLOOKUP($U4219,look_up!A$2:M4245,7,FALSE)</f>
        <v>Gastropoda</v>
      </c>
      <c r="AB4219" s="14" t="str">
        <f>VLOOKUP($U4219,look_up!$A$2:P4245,8,FALSE)</f>
        <v>Aplysiida</v>
      </c>
      <c r="AC4219" s="14" t="str">
        <f>VLOOKUP($U4219,look_up!$A$2:Q4245,9,FALSE)</f>
        <v>Aplysiidae</v>
      </c>
      <c r="AD4219" s="14">
        <f>VLOOKUP($U4219,look_up!A$2:P4245,10,FALSE)</f>
        <v>160029</v>
      </c>
      <c r="AE4219" s="16">
        <v>0</v>
      </c>
      <c r="AF4219" s="24" t="s">
        <v>216</v>
      </c>
      <c r="AG4219">
        <v>40</v>
      </c>
      <c r="AH4219" s="16" t="s">
        <v>273</v>
      </c>
      <c r="AI4219" s="16" t="s">
        <v>14</v>
      </c>
      <c r="AJ4219" s="16" t="s">
        <v>214</v>
      </c>
      <c r="AK4219" s="16" t="s">
        <v>237</v>
      </c>
      <c r="AL4219" s="16">
        <v>0</v>
      </c>
    </row>
    <row r="4220" spans="1:38" x14ac:dyDescent="0.3">
      <c r="A4220" s="24" t="s">
        <v>0</v>
      </c>
      <c r="B4220" t="s">
        <v>307</v>
      </c>
      <c r="C4220" t="s">
        <v>274</v>
      </c>
      <c r="D4220">
        <v>-27.488160000000001</v>
      </c>
      <c r="E4220">
        <v>-48.365229999999997</v>
      </c>
      <c r="F4220" s="24" t="s">
        <v>2</v>
      </c>
      <c r="G4220" s="24" t="s">
        <v>3</v>
      </c>
      <c r="H4220" s="25">
        <v>42038</v>
      </c>
      <c r="I4220" s="12" t="s">
        <v>100</v>
      </c>
      <c r="J4220" s="12" t="s">
        <v>245</v>
      </c>
      <c r="K4220" s="12" t="s">
        <v>271</v>
      </c>
      <c r="L4220" s="24" t="s">
        <v>96</v>
      </c>
      <c r="M4220" s="24" t="s">
        <v>272</v>
      </c>
      <c r="N4220" t="s">
        <v>85</v>
      </c>
      <c r="O4220" s="24">
        <v>1</v>
      </c>
      <c r="P4220">
        <v>5</v>
      </c>
      <c r="Q4220">
        <v>5</v>
      </c>
      <c r="R4220">
        <v>23</v>
      </c>
      <c r="S4220" s="24">
        <v>4.8</v>
      </c>
      <c r="T4220" s="24">
        <v>2.4</v>
      </c>
      <c r="U4220" t="s">
        <v>194</v>
      </c>
      <c r="V4220" s="14" t="str">
        <f>VLOOKUP($U4220,look_up!$A$2:J4246,2,FALSE)</f>
        <v>Gastropoda</v>
      </c>
      <c r="W4220" s="14" t="str">
        <f>VLOOKUP($U4220,look_up!$A$2:K4246,3,FALSE)</f>
        <v>Species</v>
      </c>
      <c r="X4220" s="14" t="str">
        <f>VLOOKUP($U4220,look_up!$A$2:L4246,4,FALSE)</f>
        <v>NA</v>
      </c>
      <c r="Y4220" s="14" t="str">
        <f>VLOOKUP($U4220,look_up!A$2:K4246,5,FALSE)</f>
        <v>Animalia</v>
      </c>
      <c r="Z4220" s="14" t="str">
        <f>VLOOKUP($U4220,look_up!A$2:L4246,6,FALSE)</f>
        <v>Mollusca</v>
      </c>
      <c r="AA4220" s="14" t="str">
        <f>VLOOKUP($U4220,look_up!A$2:M4246,7,FALSE)</f>
        <v>Gastropoda</v>
      </c>
      <c r="AB4220" s="14" t="str">
        <f>VLOOKUP($U4220,look_up!$A$2:P4246,8,FALSE)</f>
        <v>Aplysiida</v>
      </c>
      <c r="AC4220" s="14" t="str">
        <f>VLOOKUP($U4220,look_up!$A$2:Q4246,9,FALSE)</f>
        <v>Aplysiidae</v>
      </c>
      <c r="AD4220" s="14">
        <f>VLOOKUP($U4220,look_up!A$2:P4246,10,FALSE)</f>
        <v>160029</v>
      </c>
      <c r="AE4220" s="16">
        <v>0</v>
      </c>
      <c r="AF4220" s="24" t="s">
        <v>216</v>
      </c>
      <c r="AG4220">
        <v>40</v>
      </c>
      <c r="AH4220" s="16" t="s">
        <v>273</v>
      </c>
      <c r="AI4220" s="16" t="s">
        <v>14</v>
      </c>
      <c r="AJ4220" s="16" t="s">
        <v>214</v>
      </c>
      <c r="AK4220" s="16" t="s">
        <v>237</v>
      </c>
      <c r="AL4220" s="16">
        <v>0</v>
      </c>
    </row>
    <row r="4221" spans="1:38" x14ac:dyDescent="0.3">
      <c r="A4221" s="24" t="s">
        <v>0</v>
      </c>
      <c r="B4221" t="s">
        <v>307</v>
      </c>
      <c r="C4221" t="s">
        <v>274</v>
      </c>
      <c r="D4221">
        <v>-27.488160000000001</v>
      </c>
      <c r="E4221">
        <v>-48.365229999999997</v>
      </c>
      <c r="F4221" s="24" t="s">
        <v>2</v>
      </c>
      <c r="G4221" s="24" t="s">
        <v>3</v>
      </c>
      <c r="H4221" s="25">
        <v>42038</v>
      </c>
      <c r="I4221" s="12" t="s">
        <v>100</v>
      </c>
      <c r="J4221" s="12" t="s">
        <v>245</v>
      </c>
      <c r="K4221" s="12" t="s">
        <v>271</v>
      </c>
      <c r="L4221" s="24" t="s">
        <v>96</v>
      </c>
      <c r="M4221" s="24" t="s">
        <v>272</v>
      </c>
      <c r="N4221" t="s">
        <v>85</v>
      </c>
      <c r="O4221" s="24">
        <v>2</v>
      </c>
      <c r="P4221">
        <v>5</v>
      </c>
      <c r="Q4221">
        <v>5</v>
      </c>
      <c r="R4221">
        <v>23</v>
      </c>
      <c r="S4221" s="24">
        <v>4.8</v>
      </c>
      <c r="T4221" s="24">
        <v>2.4</v>
      </c>
      <c r="U4221" t="s">
        <v>194</v>
      </c>
      <c r="V4221" s="14" t="str">
        <f>VLOOKUP($U4221,look_up!$A$2:J4247,2,FALSE)</f>
        <v>Gastropoda</v>
      </c>
      <c r="W4221" s="14" t="str">
        <f>VLOOKUP($U4221,look_up!$A$2:K4247,3,FALSE)</f>
        <v>Species</v>
      </c>
      <c r="X4221" s="14" t="str">
        <f>VLOOKUP($U4221,look_up!$A$2:L4247,4,FALSE)</f>
        <v>NA</v>
      </c>
      <c r="Y4221" s="14" t="str">
        <f>VLOOKUP($U4221,look_up!A$2:K4247,5,FALSE)</f>
        <v>Animalia</v>
      </c>
      <c r="Z4221" s="14" t="str">
        <f>VLOOKUP($U4221,look_up!A$2:L4247,6,FALSE)</f>
        <v>Mollusca</v>
      </c>
      <c r="AA4221" s="14" t="str">
        <f>VLOOKUP($U4221,look_up!A$2:M4247,7,FALSE)</f>
        <v>Gastropoda</v>
      </c>
      <c r="AB4221" s="14" t="str">
        <f>VLOOKUP($U4221,look_up!$A$2:P4247,8,FALSE)</f>
        <v>Aplysiida</v>
      </c>
      <c r="AC4221" s="14" t="str">
        <f>VLOOKUP($U4221,look_up!$A$2:Q4247,9,FALSE)</f>
        <v>Aplysiidae</v>
      </c>
      <c r="AD4221" s="14">
        <f>VLOOKUP($U4221,look_up!A$2:P4247,10,FALSE)</f>
        <v>160029</v>
      </c>
      <c r="AE4221" s="16">
        <v>0</v>
      </c>
      <c r="AF4221" s="24" t="s">
        <v>216</v>
      </c>
      <c r="AG4221">
        <v>40</v>
      </c>
      <c r="AH4221" s="16" t="s">
        <v>273</v>
      </c>
      <c r="AI4221" s="16" t="s">
        <v>14</v>
      </c>
      <c r="AJ4221" s="16" t="s">
        <v>214</v>
      </c>
      <c r="AK4221" s="16" t="s">
        <v>237</v>
      </c>
      <c r="AL4221" s="16">
        <v>0</v>
      </c>
    </row>
    <row r="4222" spans="1:38" x14ac:dyDescent="0.3">
      <c r="A4222" s="24" t="s">
        <v>0</v>
      </c>
      <c r="B4222" t="s">
        <v>307</v>
      </c>
      <c r="C4222" t="s">
        <v>274</v>
      </c>
      <c r="D4222">
        <v>-27.488160000000001</v>
      </c>
      <c r="E4222">
        <v>-48.365229999999997</v>
      </c>
      <c r="F4222" s="24" t="s">
        <v>2</v>
      </c>
      <c r="G4222" s="24" t="s">
        <v>3</v>
      </c>
      <c r="H4222" s="25">
        <v>42038</v>
      </c>
      <c r="I4222" s="12" t="s">
        <v>100</v>
      </c>
      <c r="J4222" s="12" t="s">
        <v>245</v>
      </c>
      <c r="K4222" s="12" t="s">
        <v>271</v>
      </c>
      <c r="L4222" s="24" t="s">
        <v>96</v>
      </c>
      <c r="M4222" s="24" t="s">
        <v>272</v>
      </c>
      <c r="N4222" t="s">
        <v>85</v>
      </c>
      <c r="O4222" s="24">
        <v>3</v>
      </c>
      <c r="P4222">
        <v>5</v>
      </c>
      <c r="Q4222">
        <v>5</v>
      </c>
      <c r="R4222">
        <v>23</v>
      </c>
      <c r="S4222" s="24">
        <v>4.8</v>
      </c>
      <c r="T4222" s="24">
        <v>2.4</v>
      </c>
      <c r="U4222" t="s">
        <v>194</v>
      </c>
      <c r="V4222" s="14" t="str">
        <f>VLOOKUP($U4222,look_up!$A$2:J4248,2,FALSE)</f>
        <v>Gastropoda</v>
      </c>
      <c r="W4222" s="14" t="str">
        <f>VLOOKUP($U4222,look_up!$A$2:K4248,3,FALSE)</f>
        <v>Species</v>
      </c>
      <c r="X4222" s="14" t="str">
        <f>VLOOKUP($U4222,look_up!$A$2:L4248,4,FALSE)</f>
        <v>NA</v>
      </c>
      <c r="Y4222" s="14" t="str">
        <f>VLOOKUP($U4222,look_up!A$2:K4248,5,FALSE)</f>
        <v>Animalia</v>
      </c>
      <c r="Z4222" s="14" t="str">
        <f>VLOOKUP($U4222,look_up!A$2:L4248,6,FALSE)</f>
        <v>Mollusca</v>
      </c>
      <c r="AA4222" s="14" t="str">
        <f>VLOOKUP($U4222,look_up!A$2:M4248,7,FALSE)</f>
        <v>Gastropoda</v>
      </c>
      <c r="AB4222" s="14" t="str">
        <f>VLOOKUP($U4222,look_up!$A$2:P4248,8,FALSE)</f>
        <v>Aplysiida</v>
      </c>
      <c r="AC4222" s="14" t="str">
        <f>VLOOKUP($U4222,look_up!$A$2:Q4248,9,FALSE)</f>
        <v>Aplysiidae</v>
      </c>
      <c r="AD4222" s="14">
        <f>VLOOKUP($U4222,look_up!A$2:P4248,10,FALSE)</f>
        <v>160029</v>
      </c>
      <c r="AE4222" s="16">
        <v>0</v>
      </c>
      <c r="AF4222" s="24" t="s">
        <v>216</v>
      </c>
      <c r="AG4222">
        <v>40</v>
      </c>
      <c r="AH4222" s="16" t="s">
        <v>273</v>
      </c>
      <c r="AI4222" s="16" t="s">
        <v>14</v>
      </c>
      <c r="AJ4222" s="16" t="s">
        <v>214</v>
      </c>
      <c r="AK4222" s="16" t="s">
        <v>237</v>
      </c>
      <c r="AL4222" s="16">
        <v>0</v>
      </c>
    </row>
    <row r="4223" spans="1:38" x14ac:dyDescent="0.3">
      <c r="A4223" s="24" t="s">
        <v>0</v>
      </c>
      <c r="B4223" t="s">
        <v>307</v>
      </c>
      <c r="C4223" t="s">
        <v>274</v>
      </c>
      <c r="D4223">
        <v>-27.488160000000001</v>
      </c>
      <c r="E4223">
        <v>-48.365229999999997</v>
      </c>
      <c r="F4223" s="24" t="s">
        <v>2</v>
      </c>
      <c r="G4223" s="24" t="s">
        <v>3</v>
      </c>
      <c r="H4223" s="25">
        <v>42038</v>
      </c>
      <c r="I4223" s="12" t="s">
        <v>100</v>
      </c>
      <c r="J4223" s="12" t="s">
        <v>245</v>
      </c>
      <c r="K4223" s="12" t="s">
        <v>271</v>
      </c>
      <c r="L4223" s="24" t="s">
        <v>96</v>
      </c>
      <c r="M4223" s="24" t="s">
        <v>272</v>
      </c>
      <c r="N4223" t="s">
        <v>85</v>
      </c>
      <c r="O4223" s="24">
        <v>2</v>
      </c>
      <c r="P4223">
        <v>10</v>
      </c>
      <c r="Q4223">
        <v>10</v>
      </c>
      <c r="R4223">
        <v>19</v>
      </c>
      <c r="S4223" s="24">
        <v>4.8</v>
      </c>
      <c r="T4223" s="24">
        <v>2.4</v>
      </c>
      <c r="U4223" t="s">
        <v>194</v>
      </c>
      <c r="V4223" s="14" t="str">
        <f>VLOOKUP($U4223,look_up!$A$2:J4249,2,FALSE)</f>
        <v>Gastropoda</v>
      </c>
      <c r="W4223" s="14" t="str">
        <f>VLOOKUP($U4223,look_up!$A$2:K4249,3,FALSE)</f>
        <v>Species</v>
      </c>
      <c r="X4223" s="14" t="str">
        <f>VLOOKUP($U4223,look_up!$A$2:L4249,4,FALSE)</f>
        <v>NA</v>
      </c>
      <c r="Y4223" s="14" t="str">
        <f>VLOOKUP($U4223,look_up!A$2:K4249,5,FALSE)</f>
        <v>Animalia</v>
      </c>
      <c r="Z4223" s="14" t="str">
        <f>VLOOKUP($U4223,look_up!A$2:L4249,6,FALSE)</f>
        <v>Mollusca</v>
      </c>
      <c r="AA4223" s="14" t="str">
        <f>VLOOKUP($U4223,look_up!A$2:M4249,7,FALSE)</f>
        <v>Gastropoda</v>
      </c>
      <c r="AB4223" s="14" t="str">
        <f>VLOOKUP($U4223,look_up!$A$2:P4249,8,FALSE)</f>
        <v>Aplysiida</v>
      </c>
      <c r="AC4223" s="14" t="str">
        <f>VLOOKUP($U4223,look_up!$A$2:Q4249,9,FALSE)</f>
        <v>Aplysiidae</v>
      </c>
      <c r="AD4223" s="14">
        <f>VLOOKUP($U4223,look_up!A$2:P4249,10,FALSE)</f>
        <v>160029</v>
      </c>
      <c r="AE4223" s="16">
        <v>0</v>
      </c>
      <c r="AF4223" s="24" t="s">
        <v>216</v>
      </c>
      <c r="AG4223">
        <v>40</v>
      </c>
      <c r="AH4223" s="16" t="s">
        <v>273</v>
      </c>
      <c r="AI4223" s="16" t="s">
        <v>14</v>
      </c>
      <c r="AJ4223" s="16" t="s">
        <v>214</v>
      </c>
      <c r="AK4223" s="16" t="s">
        <v>237</v>
      </c>
      <c r="AL4223" s="16">
        <v>0</v>
      </c>
    </row>
    <row r="4224" spans="1:38" x14ac:dyDescent="0.3">
      <c r="A4224" s="24" t="s">
        <v>0</v>
      </c>
      <c r="B4224" t="s">
        <v>307</v>
      </c>
      <c r="C4224" t="s">
        <v>274</v>
      </c>
      <c r="D4224">
        <v>-27.488160000000001</v>
      </c>
      <c r="E4224">
        <v>-48.365229999999997</v>
      </c>
      <c r="F4224" s="24" t="s">
        <v>2</v>
      </c>
      <c r="G4224" s="24" t="s">
        <v>3</v>
      </c>
      <c r="H4224" s="25">
        <v>42038</v>
      </c>
      <c r="I4224" s="12" t="s">
        <v>100</v>
      </c>
      <c r="J4224" s="12" t="s">
        <v>245</v>
      </c>
      <c r="K4224" s="12" t="s">
        <v>271</v>
      </c>
      <c r="L4224" s="24" t="s">
        <v>96</v>
      </c>
      <c r="M4224" s="24" t="s">
        <v>272</v>
      </c>
      <c r="N4224" t="s">
        <v>85</v>
      </c>
      <c r="O4224" s="24">
        <v>3</v>
      </c>
      <c r="P4224">
        <v>10</v>
      </c>
      <c r="Q4224">
        <v>10</v>
      </c>
      <c r="R4224">
        <v>19</v>
      </c>
      <c r="S4224" s="24">
        <v>4.8</v>
      </c>
      <c r="T4224" s="24">
        <v>2.4</v>
      </c>
      <c r="U4224" t="s">
        <v>194</v>
      </c>
      <c r="V4224" s="14" t="str">
        <f>VLOOKUP($U4224,look_up!$A$2:J4250,2,FALSE)</f>
        <v>Gastropoda</v>
      </c>
      <c r="W4224" s="14" t="str">
        <f>VLOOKUP($U4224,look_up!$A$2:K4250,3,FALSE)</f>
        <v>Species</v>
      </c>
      <c r="X4224" s="14" t="str">
        <f>VLOOKUP($U4224,look_up!$A$2:L4250,4,FALSE)</f>
        <v>NA</v>
      </c>
      <c r="Y4224" s="14" t="str">
        <f>VLOOKUP($U4224,look_up!A$2:K4250,5,FALSE)</f>
        <v>Animalia</v>
      </c>
      <c r="Z4224" s="14" t="str">
        <f>VLOOKUP($U4224,look_up!A$2:L4250,6,FALSE)</f>
        <v>Mollusca</v>
      </c>
      <c r="AA4224" s="14" t="str">
        <f>VLOOKUP($U4224,look_up!A$2:M4250,7,FALSE)</f>
        <v>Gastropoda</v>
      </c>
      <c r="AB4224" s="14" t="str">
        <f>VLOOKUP($U4224,look_up!$A$2:P4250,8,FALSE)</f>
        <v>Aplysiida</v>
      </c>
      <c r="AC4224" s="14" t="str">
        <f>VLOOKUP($U4224,look_up!$A$2:Q4250,9,FALSE)</f>
        <v>Aplysiidae</v>
      </c>
      <c r="AD4224" s="14">
        <f>VLOOKUP($U4224,look_up!A$2:P4250,10,FALSE)</f>
        <v>160029</v>
      </c>
      <c r="AE4224" s="16">
        <v>0</v>
      </c>
      <c r="AF4224" s="24" t="s">
        <v>216</v>
      </c>
      <c r="AG4224">
        <v>40</v>
      </c>
      <c r="AH4224" s="16" t="s">
        <v>273</v>
      </c>
      <c r="AI4224" s="16" t="s">
        <v>14</v>
      </c>
      <c r="AJ4224" s="16" t="s">
        <v>214</v>
      </c>
      <c r="AK4224" s="16" t="s">
        <v>237</v>
      </c>
      <c r="AL4224" s="16">
        <v>0</v>
      </c>
    </row>
    <row r="4225" spans="1:38" x14ac:dyDescent="0.3">
      <c r="A4225" s="24" t="s">
        <v>0</v>
      </c>
      <c r="B4225" t="s">
        <v>244</v>
      </c>
      <c r="C4225" t="s">
        <v>275</v>
      </c>
      <c r="D4225">
        <v>-27.2837</v>
      </c>
      <c r="E4225">
        <v>-48.37368</v>
      </c>
      <c r="F4225" s="24" t="s">
        <v>2</v>
      </c>
      <c r="G4225" s="24" t="s">
        <v>3</v>
      </c>
      <c r="H4225" s="25">
        <v>42045</v>
      </c>
      <c r="I4225" s="12" t="s">
        <v>276</v>
      </c>
      <c r="J4225" s="12" t="s">
        <v>245</v>
      </c>
      <c r="K4225" s="12" t="s">
        <v>271</v>
      </c>
      <c r="L4225" s="24" t="s">
        <v>96</v>
      </c>
      <c r="M4225" s="24" t="s">
        <v>272</v>
      </c>
      <c r="N4225" t="s">
        <v>85</v>
      </c>
      <c r="O4225" s="24">
        <v>1</v>
      </c>
      <c r="P4225">
        <v>5</v>
      </c>
      <c r="Q4225">
        <v>5</v>
      </c>
      <c r="R4225">
        <v>27</v>
      </c>
      <c r="S4225" s="24">
        <v>8.8000000000000007</v>
      </c>
      <c r="T4225" s="24">
        <v>9.3000000000000007</v>
      </c>
      <c r="U4225" t="s">
        <v>194</v>
      </c>
      <c r="V4225" s="14" t="str">
        <f>VLOOKUP($U4225,look_up!$A$2:J4251,2,FALSE)</f>
        <v>Gastropoda</v>
      </c>
      <c r="W4225" s="14" t="str">
        <f>VLOOKUP($U4225,look_up!$A$2:K4251,3,FALSE)</f>
        <v>Species</v>
      </c>
      <c r="X4225" s="14" t="str">
        <f>VLOOKUP($U4225,look_up!$A$2:L4251,4,FALSE)</f>
        <v>NA</v>
      </c>
      <c r="Y4225" s="14" t="str">
        <f>VLOOKUP($U4225,look_up!A$2:K4251,5,FALSE)</f>
        <v>Animalia</v>
      </c>
      <c r="Z4225" s="14" t="str">
        <f>VLOOKUP($U4225,look_up!A$2:L4251,6,FALSE)</f>
        <v>Mollusca</v>
      </c>
      <c r="AA4225" s="14" t="str">
        <f>VLOOKUP($U4225,look_up!A$2:M4251,7,FALSE)</f>
        <v>Gastropoda</v>
      </c>
      <c r="AB4225" s="14" t="str">
        <f>VLOOKUP($U4225,look_up!$A$2:P4251,8,FALSE)</f>
        <v>Aplysiida</v>
      </c>
      <c r="AC4225" s="14" t="str">
        <f>VLOOKUP($U4225,look_up!$A$2:Q4251,9,FALSE)</f>
        <v>Aplysiidae</v>
      </c>
      <c r="AD4225" s="14">
        <f>VLOOKUP($U4225,look_up!A$2:P4251,10,FALSE)</f>
        <v>160029</v>
      </c>
      <c r="AE4225" s="16">
        <v>0</v>
      </c>
      <c r="AF4225" s="24" t="s">
        <v>216</v>
      </c>
      <c r="AG4225">
        <v>40</v>
      </c>
      <c r="AH4225" s="16" t="s">
        <v>273</v>
      </c>
      <c r="AI4225" s="16" t="s">
        <v>14</v>
      </c>
      <c r="AJ4225" s="16" t="s">
        <v>214</v>
      </c>
      <c r="AK4225" s="16" t="s">
        <v>237</v>
      </c>
      <c r="AL4225" s="16">
        <v>0</v>
      </c>
    </row>
    <row r="4226" spans="1:38" x14ac:dyDescent="0.3">
      <c r="A4226" s="24" t="s">
        <v>0</v>
      </c>
      <c r="B4226" t="s">
        <v>244</v>
      </c>
      <c r="C4226" t="s">
        <v>275</v>
      </c>
      <c r="D4226">
        <v>-27.2837</v>
      </c>
      <c r="E4226">
        <v>-48.37368</v>
      </c>
      <c r="F4226" s="24" t="s">
        <v>2</v>
      </c>
      <c r="G4226" s="24" t="s">
        <v>3</v>
      </c>
      <c r="H4226" s="25">
        <v>42045</v>
      </c>
      <c r="I4226" s="12" t="s">
        <v>276</v>
      </c>
      <c r="J4226" s="12" t="s">
        <v>245</v>
      </c>
      <c r="K4226" s="12" t="s">
        <v>271</v>
      </c>
      <c r="L4226" s="24" t="s">
        <v>96</v>
      </c>
      <c r="M4226" s="24" t="s">
        <v>272</v>
      </c>
      <c r="N4226" t="s">
        <v>85</v>
      </c>
      <c r="O4226" s="24">
        <v>2</v>
      </c>
      <c r="P4226">
        <v>5</v>
      </c>
      <c r="Q4226">
        <v>5</v>
      </c>
      <c r="R4226">
        <v>27</v>
      </c>
      <c r="S4226" s="24">
        <v>8.8000000000000007</v>
      </c>
      <c r="T4226" s="24">
        <v>9.3000000000000007</v>
      </c>
      <c r="U4226" t="s">
        <v>194</v>
      </c>
      <c r="V4226" s="14" t="str">
        <f>VLOOKUP($U4226,look_up!$A$2:J4252,2,FALSE)</f>
        <v>Gastropoda</v>
      </c>
      <c r="W4226" s="14" t="str">
        <f>VLOOKUP($U4226,look_up!$A$2:K4252,3,FALSE)</f>
        <v>Species</v>
      </c>
      <c r="X4226" s="14" t="str">
        <f>VLOOKUP($U4226,look_up!$A$2:L4252,4,FALSE)</f>
        <v>NA</v>
      </c>
      <c r="Y4226" s="14" t="str">
        <f>VLOOKUP($U4226,look_up!A$2:K4252,5,FALSE)</f>
        <v>Animalia</v>
      </c>
      <c r="Z4226" s="14" t="str">
        <f>VLOOKUP($U4226,look_up!A$2:L4252,6,FALSE)</f>
        <v>Mollusca</v>
      </c>
      <c r="AA4226" s="14" t="str">
        <f>VLOOKUP($U4226,look_up!A$2:M4252,7,FALSE)</f>
        <v>Gastropoda</v>
      </c>
      <c r="AB4226" s="14" t="str">
        <f>VLOOKUP($U4226,look_up!$A$2:P4252,8,FALSE)</f>
        <v>Aplysiida</v>
      </c>
      <c r="AC4226" s="14" t="str">
        <f>VLOOKUP($U4226,look_up!$A$2:Q4252,9,FALSE)</f>
        <v>Aplysiidae</v>
      </c>
      <c r="AD4226" s="14">
        <f>VLOOKUP($U4226,look_up!A$2:P4252,10,FALSE)</f>
        <v>160029</v>
      </c>
      <c r="AE4226" s="16">
        <v>0</v>
      </c>
      <c r="AF4226" s="24" t="s">
        <v>216</v>
      </c>
      <c r="AG4226">
        <v>40</v>
      </c>
      <c r="AH4226" s="16" t="s">
        <v>273</v>
      </c>
      <c r="AI4226" s="16" t="s">
        <v>14</v>
      </c>
      <c r="AJ4226" s="16" t="s">
        <v>214</v>
      </c>
      <c r="AK4226" s="16" t="s">
        <v>237</v>
      </c>
      <c r="AL4226" s="16">
        <v>0</v>
      </c>
    </row>
    <row r="4227" spans="1:38" x14ac:dyDescent="0.3">
      <c r="A4227" s="24" t="s">
        <v>0</v>
      </c>
      <c r="B4227" t="s">
        <v>244</v>
      </c>
      <c r="C4227" t="s">
        <v>275</v>
      </c>
      <c r="D4227">
        <v>-27.2837</v>
      </c>
      <c r="E4227">
        <v>-48.37368</v>
      </c>
      <c r="F4227" s="24" t="s">
        <v>2</v>
      </c>
      <c r="G4227" s="24" t="s">
        <v>3</v>
      </c>
      <c r="H4227" s="25">
        <v>42045</v>
      </c>
      <c r="I4227" s="12" t="s">
        <v>276</v>
      </c>
      <c r="J4227" s="12" t="s">
        <v>245</v>
      </c>
      <c r="K4227" s="12" t="s">
        <v>271</v>
      </c>
      <c r="L4227" s="24" t="s">
        <v>96</v>
      </c>
      <c r="M4227" s="24" t="s">
        <v>272</v>
      </c>
      <c r="N4227" t="s">
        <v>85</v>
      </c>
      <c r="O4227" s="24">
        <v>3</v>
      </c>
      <c r="P4227">
        <v>5</v>
      </c>
      <c r="Q4227">
        <v>5</v>
      </c>
      <c r="R4227">
        <v>27</v>
      </c>
      <c r="S4227" s="24">
        <v>8.8000000000000007</v>
      </c>
      <c r="T4227" s="24">
        <v>9.3000000000000007</v>
      </c>
      <c r="U4227" t="s">
        <v>194</v>
      </c>
      <c r="V4227" s="14" t="str">
        <f>VLOOKUP($U4227,look_up!$A$2:J4253,2,FALSE)</f>
        <v>Gastropoda</v>
      </c>
      <c r="W4227" s="14" t="str">
        <f>VLOOKUP($U4227,look_up!$A$2:K4253,3,FALSE)</f>
        <v>Species</v>
      </c>
      <c r="X4227" s="14" t="str">
        <f>VLOOKUP($U4227,look_up!$A$2:L4253,4,FALSE)</f>
        <v>NA</v>
      </c>
      <c r="Y4227" s="14" t="str">
        <f>VLOOKUP($U4227,look_up!A$2:K4253,5,FALSE)</f>
        <v>Animalia</v>
      </c>
      <c r="Z4227" s="14" t="str">
        <f>VLOOKUP($U4227,look_up!A$2:L4253,6,FALSE)</f>
        <v>Mollusca</v>
      </c>
      <c r="AA4227" s="14" t="str">
        <f>VLOOKUP($U4227,look_up!A$2:M4253,7,FALSE)</f>
        <v>Gastropoda</v>
      </c>
      <c r="AB4227" s="14" t="str">
        <f>VLOOKUP($U4227,look_up!$A$2:P4253,8,FALSE)</f>
        <v>Aplysiida</v>
      </c>
      <c r="AC4227" s="14" t="str">
        <f>VLOOKUP($U4227,look_up!$A$2:Q4253,9,FALSE)</f>
        <v>Aplysiidae</v>
      </c>
      <c r="AD4227" s="14">
        <f>VLOOKUP($U4227,look_up!A$2:P4253,10,FALSE)</f>
        <v>160029</v>
      </c>
      <c r="AE4227" s="16">
        <v>0</v>
      </c>
      <c r="AF4227" s="24" t="s">
        <v>216</v>
      </c>
      <c r="AG4227">
        <v>40</v>
      </c>
      <c r="AH4227" s="16" t="s">
        <v>273</v>
      </c>
      <c r="AI4227" s="16" t="s">
        <v>14</v>
      </c>
      <c r="AJ4227" s="16" t="s">
        <v>214</v>
      </c>
      <c r="AK4227" s="16" t="s">
        <v>237</v>
      </c>
      <c r="AL4227" s="16">
        <v>0</v>
      </c>
    </row>
    <row r="4228" spans="1:38" x14ac:dyDescent="0.3">
      <c r="A4228" s="24" t="s">
        <v>0</v>
      </c>
      <c r="B4228" t="s">
        <v>244</v>
      </c>
      <c r="C4228" t="s">
        <v>275</v>
      </c>
      <c r="D4228">
        <v>-27.2837</v>
      </c>
      <c r="E4228">
        <v>-48.37368</v>
      </c>
      <c r="F4228" s="24" t="s">
        <v>2</v>
      </c>
      <c r="G4228" s="24" t="s">
        <v>3</v>
      </c>
      <c r="H4228" s="25">
        <v>42045</v>
      </c>
      <c r="I4228" s="12" t="s">
        <v>276</v>
      </c>
      <c r="J4228" s="12" t="s">
        <v>245</v>
      </c>
      <c r="K4228" s="12" t="s">
        <v>271</v>
      </c>
      <c r="L4228" s="24" t="s">
        <v>96</v>
      </c>
      <c r="M4228" s="24" t="s">
        <v>272</v>
      </c>
      <c r="N4228" t="s">
        <v>85</v>
      </c>
      <c r="O4228" s="24">
        <v>1</v>
      </c>
      <c r="P4228">
        <v>10</v>
      </c>
      <c r="Q4228">
        <v>10</v>
      </c>
      <c r="R4228">
        <v>27</v>
      </c>
      <c r="S4228" s="24">
        <v>8.8000000000000007</v>
      </c>
      <c r="T4228" s="24">
        <v>10.4</v>
      </c>
      <c r="U4228" t="s">
        <v>194</v>
      </c>
      <c r="V4228" s="14" t="str">
        <f>VLOOKUP($U4228,look_up!$A$2:J4254,2,FALSE)</f>
        <v>Gastropoda</v>
      </c>
      <c r="W4228" s="14" t="str">
        <f>VLOOKUP($U4228,look_up!$A$2:K4254,3,FALSE)</f>
        <v>Species</v>
      </c>
      <c r="X4228" s="14" t="str">
        <f>VLOOKUP($U4228,look_up!$A$2:L4254,4,FALSE)</f>
        <v>NA</v>
      </c>
      <c r="Y4228" s="14" t="str">
        <f>VLOOKUP($U4228,look_up!A$2:K4254,5,FALSE)</f>
        <v>Animalia</v>
      </c>
      <c r="Z4228" s="14" t="str">
        <f>VLOOKUP($U4228,look_up!A$2:L4254,6,FALSE)</f>
        <v>Mollusca</v>
      </c>
      <c r="AA4228" s="14" t="str">
        <f>VLOOKUP($U4228,look_up!A$2:M4254,7,FALSE)</f>
        <v>Gastropoda</v>
      </c>
      <c r="AB4228" s="14" t="str">
        <f>VLOOKUP($U4228,look_up!$A$2:P4254,8,FALSE)</f>
        <v>Aplysiida</v>
      </c>
      <c r="AC4228" s="14" t="str">
        <f>VLOOKUP($U4228,look_up!$A$2:Q4254,9,FALSE)</f>
        <v>Aplysiidae</v>
      </c>
      <c r="AD4228" s="14">
        <f>VLOOKUP($U4228,look_up!A$2:P4254,10,FALSE)</f>
        <v>160029</v>
      </c>
      <c r="AE4228" s="16">
        <v>0</v>
      </c>
      <c r="AF4228" s="24" t="s">
        <v>216</v>
      </c>
      <c r="AG4228">
        <v>40</v>
      </c>
      <c r="AH4228" s="16" t="s">
        <v>273</v>
      </c>
      <c r="AI4228" s="16" t="s">
        <v>14</v>
      </c>
      <c r="AJ4228" s="16" t="s">
        <v>214</v>
      </c>
      <c r="AK4228" s="16" t="s">
        <v>237</v>
      </c>
      <c r="AL4228" s="16">
        <v>0</v>
      </c>
    </row>
    <row r="4229" spans="1:38" x14ac:dyDescent="0.3">
      <c r="A4229" s="24" t="s">
        <v>0</v>
      </c>
      <c r="B4229" t="s">
        <v>244</v>
      </c>
      <c r="C4229" t="s">
        <v>275</v>
      </c>
      <c r="D4229">
        <v>-27.2837</v>
      </c>
      <c r="E4229">
        <v>-48.37368</v>
      </c>
      <c r="F4229" s="24" t="s">
        <v>2</v>
      </c>
      <c r="G4229" s="24" t="s">
        <v>3</v>
      </c>
      <c r="H4229" s="25">
        <v>42045</v>
      </c>
      <c r="I4229" s="12" t="s">
        <v>276</v>
      </c>
      <c r="J4229" s="12" t="s">
        <v>245</v>
      </c>
      <c r="K4229" s="12" t="s">
        <v>271</v>
      </c>
      <c r="L4229" s="24" t="s">
        <v>96</v>
      </c>
      <c r="M4229" s="24" t="s">
        <v>272</v>
      </c>
      <c r="N4229" t="s">
        <v>85</v>
      </c>
      <c r="O4229" s="24">
        <v>2</v>
      </c>
      <c r="P4229">
        <v>10</v>
      </c>
      <c r="Q4229">
        <v>10</v>
      </c>
      <c r="R4229">
        <v>27</v>
      </c>
      <c r="S4229" s="24">
        <v>8.8000000000000007</v>
      </c>
      <c r="T4229" s="24">
        <v>10.4</v>
      </c>
      <c r="U4229" t="s">
        <v>194</v>
      </c>
      <c r="V4229" s="14" t="str">
        <f>VLOOKUP($U4229,look_up!$A$2:J4255,2,FALSE)</f>
        <v>Gastropoda</v>
      </c>
      <c r="W4229" s="14" t="str">
        <f>VLOOKUP($U4229,look_up!$A$2:K4255,3,FALSE)</f>
        <v>Species</v>
      </c>
      <c r="X4229" s="14" t="str">
        <f>VLOOKUP($U4229,look_up!$A$2:L4255,4,FALSE)</f>
        <v>NA</v>
      </c>
      <c r="Y4229" s="14" t="str">
        <f>VLOOKUP($U4229,look_up!A$2:K4255,5,FALSE)</f>
        <v>Animalia</v>
      </c>
      <c r="Z4229" s="14" t="str">
        <f>VLOOKUP($U4229,look_up!A$2:L4255,6,FALSE)</f>
        <v>Mollusca</v>
      </c>
      <c r="AA4229" s="14" t="str">
        <f>VLOOKUP($U4229,look_up!A$2:M4255,7,FALSE)</f>
        <v>Gastropoda</v>
      </c>
      <c r="AB4229" s="14" t="str">
        <f>VLOOKUP($U4229,look_up!$A$2:P4255,8,FALSE)</f>
        <v>Aplysiida</v>
      </c>
      <c r="AC4229" s="14" t="str">
        <f>VLOOKUP($U4229,look_up!$A$2:Q4255,9,FALSE)</f>
        <v>Aplysiidae</v>
      </c>
      <c r="AD4229" s="14">
        <f>VLOOKUP($U4229,look_up!A$2:P4255,10,FALSE)</f>
        <v>160029</v>
      </c>
      <c r="AE4229" s="16">
        <v>0</v>
      </c>
      <c r="AF4229" s="24" t="s">
        <v>216</v>
      </c>
      <c r="AG4229">
        <v>40</v>
      </c>
      <c r="AH4229" s="16" t="s">
        <v>273</v>
      </c>
      <c r="AI4229" s="16" t="s">
        <v>14</v>
      </c>
      <c r="AJ4229" s="16" t="s">
        <v>214</v>
      </c>
      <c r="AK4229" s="16" t="s">
        <v>237</v>
      </c>
      <c r="AL4229" s="16">
        <v>0</v>
      </c>
    </row>
    <row r="4230" spans="1:38" x14ac:dyDescent="0.3">
      <c r="A4230" s="24" t="s">
        <v>0</v>
      </c>
      <c r="B4230" t="s">
        <v>244</v>
      </c>
      <c r="C4230" t="s">
        <v>275</v>
      </c>
      <c r="D4230">
        <v>-27.2837</v>
      </c>
      <c r="E4230">
        <v>-48.37368</v>
      </c>
      <c r="F4230" s="24" t="s">
        <v>2</v>
      </c>
      <c r="G4230" s="24" t="s">
        <v>3</v>
      </c>
      <c r="H4230" s="25">
        <v>42045</v>
      </c>
      <c r="I4230" s="12" t="s">
        <v>276</v>
      </c>
      <c r="J4230" s="12" t="s">
        <v>245</v>
      </c>
      <c r="K4230" s="12" t="s">
        <v>271</v>
      </c>
      <c r="L4230" s="24" t="s">
        <v>96</v>
      </c>
      <c r="M4230" s="24" t="s">
        <v>272</v>
      </c>
      <c r="N4230" t="s">
        <v>85</v>
      </c>
      <c r="O4230" s="24">
        <v>3</v>
      </c>
      <c r="P4230">
        <v>10</v>
      </c>
      <c r="Q4230">
        <v>10</v>
      </c>
      <c r="R4230">
        <v>27</v>
      </c>
      <c r="S4230" s="24">
        <v>8.8000000000000007</v>
      </c>
      <c r="T4230" s="24">
        <v>10.4</v>
      </c>
      <c r="U4230" t="s">
        <v>194</v>
      </c>
      <c r="V4230" s="14" t="str">
        <f>VLOOKUP($U4230,look_up!$A$2:J4256,2,FALSE)</f>
        <v>Gastropoda</v>
      </c>
      <c r="W4230" s="14" t="str">
        <f>VLOOKUP($U4230,look_up!$A$2:K4256,3,FALSE)</f>
        <v>Species</v>
      </c>
      <c r="X4230" s="14" t="str">
        <f>VLOOKUP($U4230,look_up!$A$2:L4256,4,FALSE)</f>
        <v>NA</v>
      </c>
      <c r="Y4230" s="14" t="str">
        <f>VLOOKUP($U4230,look_up!A$2:K4256,5,FALSE)</f>
        <v>Animalia</v>
      </c>
      <c r="Z4230" s="14" t="str">
        <f>VLOOKUP($U4230,look_up!A$2:L4256,6,FALSE)</f>
        <v>Mollusca</v>
      </c>
      <c r="AA4230" s="14" t="str">
        <f>VLOOKUP($U4230,look_up!A$2:M4256,7,FALSE)</f>
        <v>Gastropoda</v>
      </c>
      <c r="AB4230" s="14" t="str">
        <f>VLOOKUP($U4230,look_up!$A$2:P4256,8,FALSE)</f>
        <v>Aplysiida</v>
      </c>
      <c r="AC4230" s="14" t="str">
        <f>VLOOKUP($U4230,look_up!$A$2:Q4256,9,FALSE)</f>
        <v>Aplysiidae</v>
      </c>
      <c r="AD4230" s="14">
        <f>VLOOKUP($U4230,look_up!A$2:P4256,10,FALSE)</f>
        <v>160029</v>
      </c>
      <c r="AE4230" s="16">
        <v>0</v>
      </c>
      <c r="AF4230" s="24" t="s">
        <v>216</v>
      </c>
      <c r="AG4230">
        <v>40</v>
      </c>
      <c r="AH4230" s="16" t="s">
        <v>273</v>
      </c>
      <c r="AI4230" s="16" t="s">
        <v>14</v>
      </c>
      <c r="AJ4230" s="16" t="s">
        <v>214</v>
      </c>
      <c r="AK4230" s="16" t="s">
        <v>237</v>
      </c>
      <c r="AL4230" s="16">
        <v>0</v>
      </c>
    </row>
    <row r="4231" spans="1:38" x14ac:dyDescent="0.3">
      <c r="A4231" s="24" t="s">
        <v>0</v>
      </c>
      <c r="B4231" t="s">
        <v>266</v>
      </c>
      <c r="C4231" t="s">
        <v>277</v>
      </c>
      <c r="D4231">
        <v>-27.296009999999999</v>
      </c>
      <c r="E4231">
        <v>-48.36168</v>
      </c>
      <c r="F4231" s="24" t="s">
        <v>2</v>
      </c>
      <c r="G4231" s="24" t="s">
        <v>3</v>
      </c>
      <c r="H4231" s="25">
        <v>42047</v>
      </c>
      <c r="I4231" s="12" t="s">
        <v>278</v>
      </c>
      <c r="J4231" s="12" t="s">
        <v>245</v>
      </c>
      <c r="K4231" s="12" t="s">
        <v>271</v>
      </c>
      <c r="L4231" s="24" t="s">
        <v>96</v>
      </c>
      <c r="M4231" s="24" t="s">
        <v>272</v>
      </c>
      <c r="N4231" t="s">
        <v>85</v>
      </c>
      <c r="O4231" s="24">
        <v>1</v>
      </c>
      <c r="P4231">
        <v>5</v>
      </c>
      <c r="Q4231">
        <v>5</v>
      </c>
      <c r="R4231">
        <v>23</v>
      </c>
      <c r="S4231" s="24">
        <v>5.8</v>
      </c>
      <c r="T4231" s="24">
        <v>8.1999999999999993</v>
      </c>
      <c r="U4231" t="s">
        <v>194</v>
      </c>
      <c r="V4231" s="14" t="str">
        <f>VLOOKUP($U4231,look_up!$A$2:J4257,2,FALSE)</f>
        <v>Gastropoda</v>
      </c>
      <c r="W4231" s="14" t="str">
        <f>VLOOKUP($U4231,look_up!$A$2:K4257,3,FALSE)</f>
        <v>Species</v>
      </c>
      <c r="X4231" s="14" t="str">
        <f>VLOOKUP($U4231,look_up!$A$2:L4257,4,FALSE)</f>
        <v>NA</v>
      </c>
      <c r="Y4231" s="14" t="str">
        <f>VLOOKUP($U4231,look_up!A$2:K4257,5,FALSE)</f>
        <v>Animalia</v>
      </c>
      <c r="Z4231" s="14" t="str">
        <f>VLOOKUP($U4231,look_up!A$2:L4257,6,FALSE)</f>
        <v>Mollusca</v>
      </c>
      <c r="AA4231" s="14" t="str">
        <f>VLOOKUP($U4231,look_up!A$2:M4257,7,FALSE)</f>
        <v>Gastropoda</v>
      </c>
      <c r="AB4231" s="14" t="str">
        <f>VLOOKUP($U4231,look_up!$A$2:P4257,8,FALSE)</f>
        <v>Aplysiida</v>
      </c>
      <c r="AC4231" s="14" t="str">
        <f>VLOOKUP($U4231,look_up!$A$2:Q4257,9,FALSE)</f>
        <v>Aplysiidae</v>
      </c>
      <c r="AD4231" s="14">
        <f>VLOOKUP($U4231,look_up!A$2:P4257,10,FALSE)</f>
        <v>160029</v>
      </c>
      <c r="AE4231" s="16">
        <v>0</v>
      </c>
      <c r="AF4231" s="24" t="s">
        <v>216</v>
      </c>
      <c r="AG4231">
        <v>40</v>
      </c>
      <c r="AH4231" s="16" t="s">
        <v>273</v>
      </c>
      <c r="AI4231" s="16" t="s">
        <v>14</v>
      </c>
      <c r="AJ4231" s="16" t="s">
        <v>214</v>
      </c>
      <c r="AK4231" s="16" t="s">
        <v>237</v>
      </c>
      <c r="AL4231" s="16">
        <v>0</v>
      </c>
    </row>
    <row r="4232" spans="1:38" x14ac:dyDescent="0.3">
      <c r="A4232" s="24" t="s">
        <v>0</v>
      </c>
      <c r="B4232" t="s">
        <v>266</v>
      </c>
      <c r="C4232" t="s">
        <v>277</v>
      </c>
      <c r="D4232">
        <v>-27.296009999999999</v>
      </c>
      <c r="E4232">
        <v>-48.36168</v>
      </c>
      <c r="F4232" s="24" t="s">
        <v>2</v>
      </c>
      <c r="G4232" s="24" t="s">
        <v>3</v>
      </c>
      <c r="H4232" s="25">
        <v>42047</v>
      </c>
      <c r="I4232" s="12" t="s">
        <v>278</v>
      </c>
      <c r="J4232" s="12" t="s">
        <v>245</v>
      </c>
      <c r="K4232" s="12" t="s">
        <v>271</v>
      </c>
      <c r="L4232" s="24" t="s">
        <v>96</v>
      </c>
      <c r="M4232" s="24" t="s">
        <v>272</v>
      </c>
      <c r="N4232" t="s">
        <v>85</v>
      </c>
      <c r="O4232" s="24">
        <v>2</v>
      </c>
      <c r="P4232">
        <v>5</v>
      </c>
      <c r="Q4232">
        <v>5</v>
      </c>
      <c r="R4232">
        <v>23</v>
      </c>
      <c r="S4232" s="24">
        <v>5.8</v>
      </c>
      <c r="T4232" s="24">
        <v>8.1999999999999993</v>
      </c>
      <c r="U4232" t="s">
        <v>194</v>
      </c>
      <c r="V4232" s="14" t="str">
        <f>VLOOKUP($U4232,look_up!$A$2:J4258,2,FALSE)</f>
        <v>Gastropoda</v>
      </c>
      <c r="W4232" s="14" t="str">
        <f>VLOOKUP($U4232,look_up!$A$2:K4258,3,FALSE)</f>
        <v>Species</v>
      </c>
      <c r="X4232" s="14" t="str">
        <f>VLOOKUP($U4232,look_up!$A$2:L4258,4,FALSE)</f>
        <v>NA</v>
      </c>
      <c r="Y4232" s="14" t="str">
        <f>VLOOKUP($U4232,look_up!A$2:K4258,5,FALSE)</f>
        <v>Animalia</v>
      </c>
      <c r="Z4232" s="14" t="str">
        <f>VLOOKUP($U4232,look_up!A$2:L4258,6,FALSE)</f>
        <v>Mollusca</v>
      </c>
      <c r="AA4232" s="14" t="str">
        <f>VLOOKUP($U4232,look_up!A$2:M4258,7,FALSE)</f>
        <v>Gastropoda</v>
      </c>
      <c r="AB4232" s="14" t="str">
        <f>VLOOKUP($U4232,look_up!$A$2:P4258,8,FALSE)</f>
        <v>Aplysiida</v>
      </c>
      <c r="AC4232" s="14" t="str">
        <f>VLOOKUP($U4232,look_up!$A$2:Q4258,9,FALSE)</f>
        <v>Aplysiidae</v>
      </c>
      <c r="AD4232" s="14">
        <f>VLOOKUP($U4232,look_up!A$2:P4258,10,FALSE)</f>
        <v>160029</v>
      </c>
      <c r="AE4232" s="16">
        <v>0</v>
      </c>
      <c r="AF4232" s="24" t="s">
        <v>216</v>
      </c>
      <c r="AG4232">
        <v>40</v>
      </c>
      <c r="AH4232" s="16" t="s">
        <v>273</v>
      </c>
      <c r="AI4232" s="16" t="s">
        <v>14</v>
      </c>
      <c r="AJ4232" s="16" t="s">
        <v>214</v>
      </c>
      <c r="AK4232" s="16" t="s">
        <v>237</v>
      </c>
      <c r="AL4232" s="16">
        <v>0</v>
      </c>
    </row>
    <row r="4233" spans="1:38" x14ac:dyDescent="0.3">
      <c r="A4233" s="24" t="s">
        <v>0</v>
      </c>
      <c r="B4233" t="s">
        <v>266</v>
      </c>
      <c r="C4233" t="s">
        <v>277</v>
      </c>
      <c r="D4233">
        <v>-27.296009999999999</v>
      </c>
      <c r="E4233">
        <v>-48.36168</v>
      </c>
      <c r="F4233" s="24" t="s">
        <v>2</v>
      </c>
      <c r="G4233" s="24" t="s">
        <v>3</v>
      </c>
      <c r="H4233" s="25">
        <v>42047</v>
      </c>
      <c r="I4233" s="12" t="s">
        <v>278</v>
      </c>
      <c r="J4233" s="12" t="s">
        <v>245</v>
      </c>
      <c r="K4233" s="12" t="s">
        <v>271</v>
      </c>
      <c r="L4233" s="24" t="s">
        <v>96</v>
      </c>
      <c r="M4233" s="24" t="s">
        <v>272</v>
      </c>
      <c r="N4233" t="s">
        <v>85</v>
      </c>
      <c r="O4233" s="24">
        <v>3</v>
      </c>
      <c r="P4233">
        <v>5</v>
      </c>
      <c r="Q4233">
        <v>5</v>
      </c>
      <c r="R4233">
        <v>23</v>
      </c>
      <c r="S4233" s="24">
        <v>5.8</v>
      </c>
      <c r="T4233" s="24">
        <v>8.1999999999999993</v>
      </c>
      <c r="U4233" t="s">
        <v>194</v>
      </c>
      <c r="V4233" s="14" t="str">
        <f>VLOOKUP($U4233,look_up!$A$2:J4259,2,FALSE)</f>
        <v>Gastropoda</v>
      </c>
      <c r="W4233" s="14" t="str">
        <f>VLOOKUP($U4233,look_up!$A$2:K4259,3,FALSE)</f>
        <v>Species</v>
      </c>
      <c r="X4233" s="14" t="str">
        <f>VLOOKUP($U4233,look_up!$A$2:L4259,4,FALSE)</f>
        <v>NA</v>
      </c>
      <c r="Y4233" s="14" t="str">
        <f>VLOOKUP($U4233,look_up!A$2:K4259,5,FALSE)</f>
        <v>Animalia</v>
      </c>
      <c r="Z4233" s="14" t="str">
        <f>VLOOKUP($U4233,look_up!A$2:L4259,6,FALSE)</f>
        <v>Mollusca</v>
      </c>
      <c r="AA4233" s="14" t="str">
        <f>VLOOKUP($U4233,look_up!A$2:M4259,7,FALSE)</f>
        <v>Gastropoda</v>
      </c>
      <c r="AB4233" s="14" t="str">
        <f>VLOOKUP($U4233,look_up!$A$2:P4259,8,FALSE)</f>
        <v>Aplysiida</v>
      </c>
      <c r="AC4233" s="14" t="str">
        <f>VLOOKUP($U4233,look_up!$A$2:Q4259,9,FALSE)</f>
        <v>Aplysiidae</v>
      </c>
      <c r="AD4233" s="14">
        <f>VLOOKUP($U4233,look_up!A$2:P4259,10,FALSE)</f>
        <v>160029</v>
      </c>
      <c r="AE4233" s="16">
        <v>0</v>
      </c>
      <c r="AF4233" s="24" t="s">
        <v>216</v>
      </c>
      <c r="AG4233">
        <v>40</v>
      </c>
      <c r="AH4233" s="16" t="s">
        <v>273</v>
      </c>
      <c r="AI4233" s="16" t="s">
        <v>14</v>
      </c>
      <c r="AJ4233" s="16" t="s">
        <v>214</v>
      </c>
      <c r="AK4233" s="16" t="s">
        <v>237</v>
      </c>
      <c r="AL4233" s="16">
        <v>0</v>
      </c>
    </row>
    <row r="4234" spans="1:38" x14ac:dyDescent="0.3">
      <c r="A4234" s="24" t="s">
        <v>0</v>
      </c>
      <c r="B4234" t="s">
        <v>266</v>
      </c>
      <c r="C4234" t="s">
        <v>277</v>
      </c>
      <c r="D4234">
        <v>-27.296009999999999</v>
      </c>
      <c r="E4234">
        <v>-48.36168</v>
      </c>
      <c r="F4234" s="24" t="s">
        <v>2</v>
      </c>
      <c r="G4234" s="24" t="s">
        <v>3</v>
      </c>
      <c r="H4234" s="25">
        <v>42047</v>
      </c>
      <c r="I4234" s="12" t="s">
        <v>278</v>
      </c>
      <c r="J4234" s="12" t="s">
        <v>245</v>
      </c>
      <c r="K4234" s="12" t="s">
        <v>271</v>
      </c>
      <c r="L4234" s="24" t="s">
        <v>96</v>
      </c>
      <c r="M4234" s="24" t="s">
        <v>272</v>
      </c>
      <c r="N4234" t="s">
        <v>85</v>
      </c>
      <c r="O4234" s="24">
        <v>1</v>
      </c>
      <c r="P4234">
        <v>10</v>
      </c>
      <c r="Q4234">
        <v>10</v>
      </c>
      <c r="R4234">
        <v>18</v>
      </c>
      <c r="S4234" s="24">
        <v>5.8</v>
      </c>
      <c r="T4234" s="24">
        <v>7.9</v>
      </c>
      <c r="U4234" t="s">
        <v>194</v>
      </c>
      <c r="V4234" s="14" t="str">
        <f>VLOOKUP($U4234,look_up!$A$2:J4260,2,FALSE)</f>
        <v>Gastropoda</v>
      </c>
      <c r="W4234" s="14" t="str">
        <f>VLOOKUP($U4234,look_up!$A$2:K4260,3,FALSE)</f>
        <v>Species</v>
      </c>
      <c r="X4234" s="14" t="str">
        <f>VLOOKUP($U4234,look_up!$A$2:L4260,4,FALSE)</f>
        <v>NA</v>
      </c>
      <c r="Y4234" s="14" t="str">
        <f>VLOOKUP($U4234,look_up!A$2:K4260,5,FALSE)</f>
        <v>Animalia</v>
      </c>
      <c r="Z4234" s="14" t="str">
        <f>VLOOKUP($U4234,look_up!A$2:L4260,6,FALSE)</f>
        <v>Mollusca</v>
      </c>
      <c r="AA4234" s="14" t="str">
        <f>VLOOKUP($U4234,look_up!A$2:M4260,7,FALSE)</f>
        <v>Gastropoda</v>
      </c>
      <c r="AB4234" s="14" t="str">
        <f>VLOOKUP($U4234,look_up!$A$2:P4260,8,FALSE)</f>
        <v>Aplysiida</v>
      </c>
      <c r="AC4234" s="14" t="str">
        <f>VLOOKUP($U4234,look_up!$A$2:Q4260,9,FALSE)</f>
        <v>Aplysiidae</v>
      </c>
      <c r="AD4234" s="14">
        <f>VLOOKUP($U4234,look_up!A$2:P4260,10,FALSE)</f>
        <v>160029</v>
      </c>
      <c r="AE4234" s="16">
        <v>0</v>
      </c>
      <c r="AF4234" s="24" t="s">
        <v>216</v>
      </c>
      <c r="AG4234">
        <v>40</v>
      </c>
      <c r="AH4234" s="16" t="s">
        <v>273</v>
      </c>
      <c r="AI4234" s="16" t="s">
        <v>14</v>
      </c>
      <c r="AJ4234" s="16" t="s">
        <v>214</v>
      </c>
      <c r="AK4234" s="16" t="s">
        <v>237</v>
      </c>
      <c r="AL4234" s="16">
        <v>0</v>
      </c>
    </row>
    <row r="4235" spans="1:38" x14ac:dyDescent="0.3">
      <c r="A4235" s="24" t="s">
        <v>0</v>
      </c>
      <c r="B4235" t="s">
        <v>266</v>
      </c>
      <c r="C4235" t="s">
        <v>277</v>
      </c>
      <c r="D4235">
        <v>-27.296009999999999</v>
      </c>
      <c r="E4235">
        <v>-48.36168</v>
      </c>
      <c r="F4235" s="24" t="s">
        <v>2</v>
      </c>
      <c r="G4235" s="24" t="s">
        <v>3</v>
      </c>
      <c r="H4235" s="25">
        <v>42047</v>
      </c>
      <c r="I4235" s="12" t="s">
        <v>278</v>
      </c>
      <c r="J4235" s="12" t="s">
        <v>245</v>
      </c>
      <c r="K4235" s="12" t="s">
        <v>271</v>
      </c>
      <c r="L4235" s="24" t="s">
        <v>96</v>
      </c>
      <c r="M4235" s="24" t="s">
        <v>272</v>
      </c>
      <c r="N4235" t="s">
        <v>85</v>
      </c>
      <c r="O4235" s="24">
        <v>2</v>
      </c>
      <c r="P4235">
        <v>10</v>
      </c>
      <c r="Q4235">
        <v>10</v>
      </c>
      <c r="R4235">
        <v>18</v>
      </c>
      <c r="S4235" s="24">
        <v>5.8</v>
      </c>
      <c r="T4235" s="24">
        <v>7.9</v>
      </c>
      <c r="U4235" t="s">
        <v>194</v>
      </c>
      <c r="V4235" s="14" t="str">
        <f>VLOOKUP($U4235,look_up!$A$2:J4261,2,FALSE)</f>
        <v>Gastropoda</v>
      </c>
      <c r="W4235" s="14" t="str">
        <f>VLOOKUP($U4235,look_up!$A$2:K4261,3,FALSE)</f>
        <v>Species</v>
      </c>
      <c r="X4235" s="14" t="str">
        <f>VLOOKUP($U4235,look_up!$A$2:L4261,4,FALSE)</f>
        <v>NA</v>
      </c>
      <c r="Y4235" s="14" t="str">
        <f>VLOOKUP($U4235,look_up!A$2:K4261,5,FALSE)</f>
        <v>Animalia</v>
      </c>
      <c r="Z4235" s="14" t="str">
        <f>VLOOKUP($U4235,look_up!A$2:L4261,6,FALSE)</f>
        <v>Mollusca</v>
      </c>
      <c r="AA4235" s="14" t="str">
        <f>VLOOKUP($U4235,look_up!A$2:M4261,7,FALSE)</f>
        <v>Gastropoda</v>
      </c>
      <c r="AB4235" s="14" t="str">
        <f>VLOOKUP($U4235,look_up!$A$2:P4261,8,FALSE)</f>
        <v>Aplysiida</v>
      </c>
      <c r="AC4235" s="14" t="str">
        <f>VLOOKUP($U4235,look_up!$A$2:Q4261,9,FALSE)</f>
        <v>Aplysiidae</v>
      </c>
      <c r="AD4235" s="14">
        <f>VLOOKUP($U4235,look_up!A$2:P4261,10,FALSE)</f>
        <v>160029</v>
      </c>
      <c r="AE4235" s="16">
        <v>0</v>
      </c>
      <c r="AF4235" s="24" t="s">
        <v>216</v>
      </c>
      <c r="AG4235">
        <v>40</v>
      </c>
      <c r="AH4235" s="16" t="s">
        <v>273</v>
      </c>
      <c r="AI4235" s="16" t="s">
        <v>14</v>
      </c>
      <c r="AJ4235" s="16" t="s">
        <v>214</v>
      </c>
      <c r="AK4235" s="16" t="s">
        <v>237</v>
      </c>
      <c r="AL4235" s="16">
        <v>0</v>
      </c>
    </row>
    <row r="4236" spans="1:38" x14ac:dyDescent="0.3">
      <c r="A4236" s="24" t="s">
        <v>0</v>
      </c>
      <c r="B4236" t="s">
        <v>266</v>
      </c>
      <c r="C4236" t="s">
        <v>277</v>
      </c>
      <c r="D4236">
        <v>-27.296009999999999</v>
      </c>
      <c r="E4236">
        <v>-48.36168</v>
      </c>
      <c r="F4236" s="24" t="s">
        <v>2</v>
      </c>
      <c r="G4236" s="24" t="s">
        <v>3</v>
      </c>
      <c r="H4236" s="25">
        <v>42047</v>
      </c>
      <c r="I4236" s="12" t="s">
        <v>278</v>
      </c>
      <c r="J4236" s="12" t="s">
        <v>245</v>
      </c>
      <c r="K4236" s="12" t="s">
        <v>271</v>
      </c>
      <c r="L4236" s="24" t="s">
        <v>96</v>
      </c>
      <c r="M4236" s="24" t="s">
        <v>272</v>
      </c>
      <c r="N4236" t="s">
        <v>85</v>
      </c>
      <c r="O4236" s="24">
        <v>3</v>
      </c>
      <c r="P4236">
        <v>10</v>
      </c>
      <c r="Q4236">
        <v>10</v>
      </c>
      <c r="R4236">
        <v>18</v>
      </c>
      <c r="S4236" s="24">
        <v>5.8</v>
      </c>
      <c r="T4236" s="24">
        <v>7.9</v>
      </c>
      <c r="U4236" t="s">
        <v>194</v>
      </c>
      <c r="V4236" s="14" t="str">
        <f>VLOOKUP($U4236,look_up!$A$2:J4262,2,FALSE)</f>
        <v>Gastropoda</v>
      </c>
      <c r="W4236" s="14" t="str">
        <f>VLOOKUP($U4236,look_up!$A$2:K4262,3,FALSE)</f>
        <v>Species</v>
      </c>
      <c r="X4236" s="14" t="str">
        <f>VLOOKUP($U4236,look_up!$A$2:L4262,4,FALSE)</f>
        <v>NA</v>
      </c>
      <c r="Y4236" s="14" t="str">
        <f>VLOOKUP($U4236,look_up!A$2:K4262,5,FALSE)</f>
        <v>Animalia</v>
      </c>
      <c r="Z4236" s="14" t="str">
        <f>VLOOKUP($U4236,look_up!A$2:L4262,6,FALSE)</f>
        <v>Mollusca</v>
      </c>
      <c r="AA4236" s="14" t="str">
        <f>VLOOKUP($U4236,look_up!A$2:M4262,7,FALSE)</f>
        <v>Gastropoda</v>
      </c>
      <c r="AB4236" s="14" t="str">
        <f>VLOOKUP($U4236,look_up!$A$2:P4262,8,FALSE)</f>
        <v>Aplysiida</v>
      </c>
      <c r="AC4236" s="14" t="str">
        <f>VLOOKUP($U4236,look_up!$A$2:Q4262,9,FALSE)</f>
        <v>Aplysiidae</v>
      </c>
      <c r="AD4236" s="14">
        <f>VLOOKUP($U4236,look_up!A$2:P4262,10,FALSE)</f>
        <v>160029</v>
      </c>
      <c r="AE4236" s="16">
        <v>0</v>
      </c>
      <c r="AF4236" s="24" t="s">
        <v>216</v>
      </c>
      <c r="AG4236">
        <v>40</v>
      </c>
      <c r="AH4236" s="16" t="s">
        <v>273</v>
      </c>
      <c r="AI4236" s="16" t="s">
        <v>14</v>
      </c>
      <c r="AJ4236" s="16" t="s">
        <v>214</v>
      </c>
      <c r="AK4236" s="16" t="s">
        <v>237</v>
      </c>
      <c r="AL4236" s="16">
        <v>0</v>
      </c>
    </row>
    <row r="4237" spans="1:38" x14ac:dyDescent="0.3">
      <c r="A4237" s="24" t="s">
        <v>0</v>
      </c>
      <c r="B4237" t="s">
        <v>1</v>
      </c>
      <c r="C4237" t="s">
        <v>279</v>
      </c>
      <c r="D4237">
        <v>-27.271709999999999</v>
      </c>
      <c r="E4237">
        <v>-48.331710000000001</v>
      </c>
      <c r="F4237" s="24" t="s">
        <v>2</v>
      </c>
      <c r="G4237" s="24" t="s">
        <v>3</v>
      </c>
      <c r="H4237" s="25">
        <v>42039</v>
      </c>
      <c r="I4237" s="12" t="s">
        <v>280</v>
      </c>
      <c r="J4237" s="12" t="s">
        <v>245</v>
      </c>
      <c r="K4237" s="12" t="s">
        <v>271</v>
      </c>
      <c r="L4237" s="24" t="s">
        <v>96</v>
      </c>
      <c r="M4237" s="24" t="s">
        <v>313</v>
      </c>
      <c r="N4237" t="s">
        <v>85</v>
      </c>
      <c r="O4237" s="24">
        <v>1</v>
      </c>
      <c r="P4237">
        <v>5</v>
      </c>
      <c r="Q4237">
        <v>5</v>
      </c>
      <c r="R4237">
        <v>27</v>
      </c>
      <c r="S4237" s="24">
        <v>20</v>
      </c>
      <c r="T4237" s="24">
        <v>20</v>
      </c>
      <c r="U4237" t="s">
        <v>194</v>
      </c>
      <c r="V4237" s="14" t="str">
        <f>VLOOKUP($U4237,look_up!$A$2:J4263,2,FALSE)</f>
        <v>Gastropoda</v>
      </c>
      <c r="W4237" s="14" t="str">
        <f>VLOOKUP($U4237,look_up!$A$2:K4263,3,FALSE)</f>
        <v>Species</v>
      </c>
      <c r="X4237" s="14" t="str">
        <f>VLOOKUP($U4237,look_up!$A$2:L4263,4,FALSE)</f>
        <v>NA</v>
      </c>
      <c r="Y4237" s="14" t="str">
        <f>VLOOKUP($U4237,look_up!A$2:K4263,5,FALSE)</f>
        <v>Animalia</v>
      </c>
      <c r="Z4237" s="14" t="str">
        <f>VLOOKUP($U4237,look_up!A$2:L4263,6,FALSE)</f>
        <v>Mollusca</v>
      </c>
      <c r="AA4237" s="14" t="str">
        <f>VLOOKUP($U4237,look_up!A$2:M4263,7,FALSE)</f>
        <v>Gastropoda</v>
      </c>
      <c r="AB4237" s="14" t="str">
        <f>VLOOKUP($U4237,look_up!$A$2:P4263,8,FALSE)</f>
        <v>Aplysiida</v>
      </c>
      <c r="AC4237" s="14" t="str">
        <f>VLOOKUP($U4237,look_up!$A$2:Q4263,9,FALSE)</f>
        <v>Aplysiidae</v>
      </c>
      <c r="AD4237" s="14">
        <f>VLOOKUP($U4237,look_up!A$2:P4263,10,FALSE)</f>
        <v>160029</v>
      </c>
      <c r="AE4237" s="16">
        <v>0</v>
      </c>
      <c r="AF4237" s="24" t="s">
        <v>216</v>
      </c>
      <c r="AG4237">
        <v>40</v>
      </c>
      <c r="AH4237" s="16" t="s">
        <v>273</v>
      </c>
      <c r="AI4237" s="16" t="s">
        <v>14</v>
      </c>
      <c r="AJ4237" s="16" t="s">
        <v>214</v>
      </c>
      <c r="AK4237" s="16" t="s">
        <v>237</v>
      </c>
      <c r="AL4237" s="16">
        <v>0</v>
      </c>
    </row>
    <row r="4238" spans="1:38" x14ac:dyDescent="0.3">
      <c r="A4238" s="24" t="s">
        <v>0</v>
      </c>
      <c r="B4238" t="s">
        <v>1</v>
      </c>
      <c r="C4238" t="s">
        <v>279</v>
      </c>
      <c r="D4238">
        <v>-27.271709999999999</v>
      </c>
      <c r="E4238">
        <v>-48.331710000000001</v>
      </c>
      <c r="F4238" s="24" t="s">
        <v>2</v>
      </c>
      <c r="G4238" s="24" t="s">
        <v>3</v>
      </c>
      <c r="H4238" s="25">
        <v>42039</v>
      </c>
      <c r="I4238" s="12" t="s">
        <v>280</v>
      </c>
      <c r="J4238" s="12" t="s">
        <v>245</v>
      </c>
      <c r="K4238" s="12" t="s">
        <v>271</v>
      </c>
      <c r="L4238" s="24" t="s">
        <v>96</v>
      </c>
      <c r="M4238" s="24" t="s">
        <v>313</v>
      </c>
      <c r="N4238" t="s">
        <v>85</v>
      </c>
      <c r="O4238" s="24">
        <v>2</v>
      </c>
      <c r="P4238">
        <v>5</v>
      </c>
      <c r="Q4238">
        <v>5</v>
      </c>
      <c r="R4238">
        <v>27</v>
      </c>
      <c r="S4238" s="24">
        <v>20</v>
      </c>
      <c r="T4238" s="24">
        <v>20</v>
      </c>
      <c r="U4238" t="s">
        <v>194</v>
      </c>
      <c r="V4238" s="14" t="str">
        <f>VLOOKUP($U4238,look_up!$A$2:J4264,2,FALSE)</f>
        <v>Gastropoda</v>
      </c>
      <c r="W4238" s="14" t="str">
        <f>VLOOKUP($U4238,look_up!$A$2:K4264,3,FALSE)</f>
        <v>Species</v>
      </c>
      <c r="X4238" s="14" t="str">
        <f>VLOOKUP($U4238,look_up!$A$2:L4264,4,FALSE)</f>
        <v>NA</v>
      </c>
      <c r="Y4238" s="14" t="str">
        <f>VLOOKUP($U4238,look_up!A$2:K4264,5,FALSE)</f>
        <v>Animalia</v>
      </c>
      <c r="Z4238" s="14" t="str">
        <f>VLOOKUP($U4238,look_up!A$2:L4264,6,FALSE)</f>
        <v>Mollusca</v>
      </c>
      <c r="AA4238" s="14" t="str">
        <f>VLOOKUP($U4238,look_up!A$2:M4264,7,FALSE)</f>
        <v>Gastropoda</v>
      </c>
      <c r="AB4238" s="14" t="str">
        <f>VLOOKUP($U4238,look_up!$A$2:P4264,8,FALSE)</f>
        <v>Aplysiida</v>
      </c>
      <c r="AC4238" s="14" t="str">
        <f>VLOOKUP($U4238,look_up!$A$2:Q4264,9,FALSE)</f>
        <v>Aplysiidae</v>
      </c>
      <c r="AD4238" s="14">
        <f>VLOOKUP($U4238,look_up!A$2:P4264,10,FALSE)</f>
        <v>160029</v>
      </c>
      <c r="AE4238" s="16">
        <v>0</v>
      </c>
      <c r="AF4238" s="24" t="s">
        <v>216</v>
      </c>
      <c r="AG4238">
        <v>40</v>
      </c>
      <c r="AH4238" s="16" t="s">
        <v>273</v>
      </c>
      <c r="AI4238" s="16" t="s">
        <v>14</v>
      </c>
      <c r="AJ4238" s="16" t="s">
        <v>214</v>
      </c>
      <c r="AK4238" s="16" t="s">
        <v>237</v>
      </c>
      <c r="AL4238" s="16">
        <v>0</v>
      </c>
    </row>
    <row r="4239" spans="1:38" x14ac:dyDescent="0.3">
      <c r="A4239" s="24" t="s">
        <v>0</v>
      </c>
      <c r="B4239" t="s">
        <v>1</v>
      </c>
      <c r="C4239" t="s">
        <v>279</v>
      </c>
      <c r="D4239">
        <v>-27.271709999999999</v>
      </c>
      <c r="E4239">
        <v>-48.331710000000001</v>
      </c>
      <c r="F4239" s="24" t="s">
        <v>2</v>
      </c>
      <c r="G4239" s="24" t="s">
        <v>3</v>
      </c>
      <c r="H4239" s="25">
        <v>42039</v>
      </c>
      <c r="I4239" s="12" t="s">
        <v>280</v>
      </c>
      <c r="J4239" s="12" t="s">
        <v>245</v>
      </c>
      <c r="K4239" s="12" t="s">
        <v>271</v>
      </c>
      <c r="L4239" s="24" t="s">
        <v>96</v>
      </c>
      <c r="M4239" s="24" t="s">
        <v>313</v>
      </c>
      <c r="N4239" t="s">
        <v>85</v>
      </c>
      <c r="O4239" s="24">
        <v>3</v>
      </c>
      <c r="P4239">
        <v>5</v>
      </c>
      <c r="Q4239">
        <v>5</v>
      </c>
      <c r="R4239">
        <v>27</v>
      </c>
      <c r="S4239" s="24">
        <v>20</v>
      </c>
      <c r="T4239" s="24">
        <v>20</v>
      </c>
      <c r="U4239" t="s">
        <v>194</v>
      </c>
      <c r="V4239" s="14" t="str">
        <f>VLOOKUP($U4239,look_up!$A$2:J4265,2,FALSE)</f>
        <v>Gastropoda</v>
      </c>
      <c r="W4239" s="14" t="str">
        <f>VLOOKUP($U4239,look_up!$A$2:K4265,3,FALSE)</f>
        <v>Species</v>
      </c>
      <c r="X4239" s="14" t="str">
        <f>VLOOKUP($U4239,look_up!$A$2:L4265,4,FALSE)</f>
        <v>NA</v>
      </c>
      <c r="Y4239" s="14" t="str">
        <f>VLOOKUP($U4239,look_up!A$2:K4265,5,FALSE)</f>
        <v>Animalia</v>
      </c>
      <c r="Z4239" s="14" t="str">
        <f>VLOOKUP($U4239,look_up!A$2:L4265,6,FALSE)</f>
        <v>Mollusca</v>
      </c>
      <c r="AA4239" s="14" t="str">
        <f>VLOOKUP($U4239,look_up!A$2:M4265,7,FALSE)</f>
        <v>Gastropoda</v>
      </c>
      <c r="AB4239" s="14" t="str">
        <f>VLOOKUP($U4239,look_up!$A$2:P4265,8,FALSE)</f>
        <v>Aplysiida</v>
      </c>
      <c r="AC4239" s="14" t="str">
        <f>VLOOKUP($U4239,look_up!$A$2:Q4265,9,FALSE)</f>
        <v>Aplysiidae</v>
      </c>
      <c r="AD4239" s="14">
        <f>VLOOKUP($U4239,look_up!A$2:P4265,10,FALSE)</f>
        <v>160029</v>
      </c>
      <c r="AE4239" s="16">
        <v>0</v>
      </c>
      <c r="AF4239" s="24" t="s">
        <v>216</v>
      </c>
      <c r="AG4239">
        <v>40</v>
      </c>
      <c r="AH4239" s="16" t="s">
        <v>273</v>
      </c>
      <c r="AI4239" s="16" t="s">
        <v>14</v>
      </c>
      <c r="AJ4239" s="16" t="s">
        <v>214</v>
      </c>
      <c r="AK4239" s="16" t="s">
        <v>237</v>
      </c>
      <c r="AL4239" s="16">
        <v>0</v>
      </c>
    </row>
    <row r="4240" spans="1:38" x14ac:dyDescent="0.3">
      <c r="A4240" s="24" t="s">
        <v>0</v>
      </c>
      <c r="B4240" t="s">
        <v>1</v>
      </c>
      <c r="C4240" t="s">
        <v>279</v>
      </c>
      <c r="D4240">
        <v>-27.271709999999999</v>
      </c>
      <c r="E4240">
        <v>-48.331710000000001</v>
      </c>
      <c r="F4240" s="24" t="s">
        <v>2</v>
      </c>
      <c r="G4240" s="24" t="s">
        <v>3</v>
      </c>
      <c r="H4240" s="25">
        <v>42039</v>
      </c>
      <c r="I4240" s="12" t="s">
        <v>280</v>
      </c>
      <c r="J4240" s="12" t="s">
        <v>245</v>
      </c>
      <c r="K4240" s="12" t="s">
        <v>271</v>
      </c>
      <c r="L4240" s="24" t="s">
        <v>96</v>
      </c>
      <c r="M4240" s="24" t="s">
        <v>313</v>
      </c>
      <c r="N4240" t="s">
        <v>86</v>
      </c>
      <c r="O4240" s="24">
        <v>1</v>
      </c>
      <c r="P4240">
        <v>11</v>
      </c>
      <c r="Q4240">
        <v>11</v>
      </c>
      <c r="R4240" t="s">
        <v>18</v>
      </c>
      <c r="S4240" s="24">
        <v>20</v>
      </c>
      <c r="T4240" s="24">
        <v>15</v>
      </c>
      <c r="U4240" t="s">
        <v>194</v>
      </c>
      <c r="V4240" s="14" t="str">
        <f>VLOOKUP($U4240,look_up!$A$2:J4266,2,FALSE)</f>
        <v>Gastropoda</v>
      </c>
      <c r="W4240" s="14" t="str">
        <f>VLOOKUP($U4240,look_up!$A$2:K4266,3,FALSE)</f>
        <v>Species</v>
      </c>
      <c r="X4240" s="14" t="str">
        <f>VLOOKUP($U4240,look_up!$A$2:L4266,4,FALSE)</f>
        <v>NA</v>
      </c>
      <c r="Y4240" s="14" t="str">
        <f>VLOOKUP($U4240,look_up!A$2:K4266,5,FALSE)</f>
        <v>Animalia</v>
      </c>
      <c r="Z4240" s="14" t="str">
        <f>VLOOKUP($U4240,look_up!A$2:L4266,6,FALSE)</f>
        <v>Mollusca</v>
      </c>
      <c r="AA4240" s="14" t="str">
        <f>VLOOKUP($U4240,look_up!A$2:M4266,7,FALSE)</f>
        <v>Gastropoda</v>
      </c>
      <c r="AB4240" s="14" t="str">
        <f>VLOOKUP($U4240,look_up!$A$2:P4266,8,FALSE)</f>
        <v>Aplysiida</v>
      </c>
      <c r="AC4240" s="14" t="str">
        <f>VLOOKUP($U4240,look_up!$A$2:Q4266,9,FALSE)</f>
        <v>Aplysiidae</v>
      </c>
      <c r="AD4240" s="14">
        <f>VLOOKUP($U4240,look_up!A$2:P4266,10,FALSE)</f>
        <v>160029</v>
      </c>
      <c r="AE4240" s="16">
        <v>0</v>
      </c>
      <c r="AF4240" s="24" t="s">
        <v>216</v>
      </c>
      <c r="AG4240">
        <v>40</v>
      </c>
      <c r="AH4240" s="16" t="s">
        <v>273</v>
      </c>
      <c r="AI4240" s="16" t="s">
        <v>14</v>
      </c>
      <c r="AJ4240" s="16" t="s">
        <v>214</v>
      </c>
      <c r="AK4240" s="16" t="s">
        <v>237</v>
      </c>
      <c r="AL4240" s="16">
        <v>0</v>
      </c>
    </row>
    <row r="4241" spans="1:38" x14ac:dyDescent="0.3">
      <c r="A4241" s="24" t="s">
        <v>0</v>
      </c>
      <c r="B4241" t="s">
        <v>1</v>
      </c>
      <c r="C4241" t="s">
        <v>279</v>
      </c>
      <c r="D4241">
        <v>-27.271709999999999</v>
      </c>
      <c r="E4241">
        <v>-48.331710000000001</v>
      </c>
      <c r="F4241" s="24" t="s">
        <v>2</v>
      </c>
      <c r="G4241" s="24" t="s">
        <v>3</v>
      </c>
      <c r="H4241" s="25">
        <v>42039</v>
      </c>
      <c r="I4241" s="12" t="s">
        <v>280</v>
      </c>
      <c r="J4241" s="12" t="s">
        <v>245</v>
      </c>
      <c r="K4241" s="12" t="s">
        <v>271</v>
      </c>
      <c r="L4241" s="24" t="s">
        <v>96</v>
      </c>
      <c r="M4241" s="24" t="s">
        <v>313</v>
      </c>
      <c r="N4241" t="s">
        <v>86</v>
      </c>
      <c r="O4241" s="24">
        <v>2</v>
      </c>
      <c r="P4241">
        <v>11</v>
      </c>
      <c r="Q4241">
        <v>11</v>
      </c>
      <c r="R4241" t="s">
        <v>18</v>
      </c>
      <c r="S4241" s="24">
        <v>20</v>
      </c>
      <c r="T4241" s="24">
        <v>15</v>
      </c>
      <c r="U4241" t="s">
        <v>194</v>
      </c>
      <c r="V4241" s="14" t="str">
        <f>VLOOKUP($U4241,look_up!$A$2:J4267,2,FALSE)</f>
        <v>Gastropoda</v>
      </c>
      <c r="W4241" s="14" t="str">
        <f>VLOOKUP($U4241,look_up!$A$2:K4267,3,FALSE)</f>
        <v>Species</v>
      </c>
      <c r="X4241" s="14" t="str">
        <f>VLOOKUP($U4241,look_up!$A$2:L4267,4,FALSE)</f>
        <v>NA</v>
      </c>
      <c r="Y4241" s="14" t="str">
        <f>VLOOKUP($U4241,look_up!A$2:K4267,5,FALSE)</f>
        <v>Animalia</v>
      </c>
      <c r="Z4241" s="14" t="str">
        <f>VLOOKUP($U4241,look_up!A$2:L4267,6,FALSE)</f>
        <v>Mollusca</v>
      </c>
      <c r="AA4241" s="14" t="str">
        <f>VLOOKUP($U4241,look_up!A$2:M4267,7,FALSE)</f>
        <v>Gastropoda</v>
      </c>
      <c r="AB4241" s="14" t="str">
        <f>VLOOKUP($U4241,look_up!$A$2:P4267,8,FALSE)</f>
        <v>Aplysiida</v>
      </c>
      <c r="AC4241" s="14" t="str">
        <f>VLOOKUP($U4241,look_up!$A$2:Q4267,9,FALSE)</f>
        <v>Aplysiidae</v>
      </c>
      <c r="AD4241" s="14">
        <f>VLOOKUP($U4241,look_up!A$2:P4267,10,FALSE)</f>
        <v>160029</v>
      </c>
      <c r="AE4241" s="16">
        <v>0</v>
      </c>
      <c r="AF4241" s="24" t="s">
        <v>216</v>
      </c>
      <c r="AG4241">
        <v>40</v>
      </c>
      <c r="AH4241" s="16" t="s">
        <v>273</v>
      </c>
      <c r="AI4241" s="16" t="s">
        <v>14</v>
      </c>
      <c r="AJ4241" s="16" t="s">
        <v>214</v>
      </c>
      <c r="AK4241" s="16" t="s">
        <v>237</v>
      </c>
      <c r="AL4241" s="16">
        <v>0</v>
      </c>
    </row>
    <row r="4242" spans="1:38" x14ac:dyDescent="0.3">
      <c r="A4242" s="24" t="s">
        <v>0</v>
      </c>
      <c r="B4242" t="s">
        <v>1</v>
      </c>
      <c r="C4242" t="s">
        <v>279</v>
      </c>
      <c r="D4242">
        <v>-27.271709999999999</v>
      </c>
      <c r="E4242">
        <v>-48.331710000000001</v>
      </c>
      <c r="F4242" s="24" t="s">
        <v>2</v>
      </c>
      <c r="G4242" s="24" t="s">
        <v>3</v>
      </c>
      <c r="H4242" s="25">
        <v>42039</v>
      </c>
      <c r="I4242" s="12" t="s">
        <v>280</v>
      </c>
      <c r="J4242" s="12" t="s">
        <v>245</v>
      </c>
      <c r="K4242" s="12" t="s">
        <v>271</v>
      </c>
      <c r="L4242" s="24" t="s">
        <v>96</v>
      </c>
      <c r="M4242" s="24" t="s">
        <v>313</v>
      </c>
      <c r="N4242" t="s">
        <v>86</v>
      </c>
      <c r="O4242" s="24">
        <v>3</v>
      </c>
      <c r="P4242">
        <v>11</v>
      </c>
      <c r="Q4242">
        <v>11</v>
      </c>
      <c r="R4242" t="s">
        <v>18</v>
      </c>
      <c r="S4242" s="24">
        <v>20</v>
      </c>
      <c r="T4242" s="24">
        <v>15</v>
      </c>
      <c r="U4242" t="s">
        <v>194</v>
      </c>
      <c r="V4242" s="14" t="str">
        <f>VLOOKUP($U4242,look_up!$A$2:J4268,2,FALSE)</f>
        <v>Gastropoda</v>
      </c>
      <c r="W4242" s="14" t="str">
        <f>VLOOKUP($U4242,look_up!$A$2:K4268,3,FALSE)</f>
        <v>Species</v>
      </c>
      <c r="X4242" s="14" t="str">
        <f>VLOOKUP($U4242,look_up!$A$2:L4268,4,FALSE)</f>
        <v>NA</v>
      </c>
      <c r="Y4242" s="14" t="str">
        <f>VLOOKUP($U4242,look_up!A$2:K4268,5,FALSE)</f>
        <v>Animalia</v>
      </c>
      <c r="Z4242" s="14" t="str">
        <f>VLOOKUP($U4242,look_up!A$2:L4268,6,FALSE)</f>
        <v>Mollusca</v>
      </c>
      <c r="AA4242" s="14" t="str">
        <f>VLOOKUP($U4242,look_up!A$2:M4268,7,FALSE)</f>
        <v>Gastropoda</v>
      </c>
      <c r="AB4242" s="14" t="str">
        <f>VLOOKUP($U4242,look_up!$A$2:P4268,8,FALSE)</f>
        <v>Aplysiida</v>
      </c>
      <c r="AC4242" s="14" t="str">
        <f>VLOOKUP($U4242,look_up!$A$2:Q4268,9,FALSE)</f>
        <v>Aplysiidae</v>
      </c>
      <c r="AD4242" s="14">
        <f>VLOOKUP($U4242,look_up!A$2:P4268,10,FALSE)</f>
        <v>160029</v>
      </c>
      <c r="AE4242" s="16">
        <v>0</v>
      </c>
      <c r="AF4242" s="24" t="s">
        <v>216</v>
      </c>
      <c r="AG4242">
        <v>40</v>
      </c>
      <c r="AH4242" s="16" t="s">
        <v>273</v>
      </c>
      <c r="AI4242" s="16" t="s">
        <v>14</v>
      </c>
      <c r="AJ4242" s="16" t="s">
        <v>214</v>
      </c>
      <c r="AK4242" s="16" t="s">
        <v>237</v>
      </c>
      <c r="AL4242" s="16">
        <v>0</v>
      </c>
    </row>
    <row r="4243" spans="1:38" x14ac:dyDescent="0.3">
      <c r="A4243" s="24" t="s">
        <v>0</v>
      </c>
      <c r="B4243" t="s">
        <v>308</v>
      </c>
      <c r="C4243" t="s">
        <v>281</v>
      </c>
      <c r="D4243">
        <v>-27.274239999999999</v>
      </c>
      <c r="E4243">
        <v>-48.3339</v>
      </c>
      <c r="F4243" s="24" t="s">
        <v>2</v>
      </c>
      <c r="G4243" s="24" t="s">
        <v>3</v>
      </c>
      <c r="H4243" s="25">
        <v>42031</v>
      </c>
      <c r="I4243" s="12" t="s">
        <v>282</v>
      </c>
      <c r="J4243" s="12" t="s">
        <v>270</v>
      </c>
      <c r="K4243" s="12" t="s">
        <v>271</v>
      </c>
      <c r="L4243" s="24" t="s">
        <v>96</v>
      </c>
      <c r="M4243" s="24" t="s">
        <v>313</v>
      </c>
      <c r="N4243" t="s">
        <v>85</v>
      </c>
      <c r="O4243" s="24">
        <v>1</v>
      </c>
      <c r="P4243">
        <v>5</v>
      </c>
      <c r="Q4243">
        <v>5</v>
      </c>
      <c r="R4243">
        <v>27</v>
      </c>
      <c r="S4243" s="24">
        <v>4.7</v>
      </c>
      <c r="T4243" s="24">
        <v>3.4</v>
      </c>
      <c r="U4243" t="s">
        <v>194</v>
      </c>
      <c r="V4243" s="14" t="str">
        <f>VLOOKUP($U4243,look_up!$A$2:J4269,2,FALSE)</f>
        <v>Gastropoda</v>
      </c>
      <c r="W4243" s="14" t="str">
        <f>VLOOKUP($U4243,look_up!$A$2:K4269,3,FALSE)</f>
        <v>Species</v>
      </c>
      <c r="X4243" s="14" t="str">
        <f>VLOOKUP($U4243,look_up!$A$2:L4269,4,FALSE)</f>
        <v>NA</v>
      </c>
      <c r="Y4243" s="14" t="str">
        <f>VLOOKUP($U4243,look_up!A$2:K4269,5,FALSE)</f>
        <v>Animalia</v>
      </c>
      <c r="Z4243" s="14" t="str">
        <f>VLOOKUP($U4243,look_up!A$2:L4269,6,FALSE)</f>
        <v>Mollusca</v>
      </c>
      <c r="AA4243" s="14" t="str">
        <f>VLOOKUP($U4243,look_up!A$2:M4269,7,FALSE)</f>
        <v>Gastropoda</v>
      </c>
      <c r="AB4243" s="14" t="str">
        <f>VLOOKUP($U4243,look_up!$A$2:P4269,8,FALSE)</f>
        <v>Aplysiida</v>
      </c>
      <c r="AC4243" s="14" t="str">
        <f>VLOOKUP($U4243,look_up!$A$2:Q4269,9,FALSE)</f>
        <v>Aplysiidae</v>
      </c>
      <c r="AD4243" s="14">
        <f>VLOOKUP($U4243,look_up!A$2:P4269,10,FALSE)</f>
        <v>160029</v>
      </c>
      <c r="AE4243" s="16">
        <v>0</v>
      </c>
      <c r="AF4243" s="24" t="s">
        <v>216</v>
      </c>
      <c r="AG4243">
        <v>40</v>
      </c>
      <c r="AH4243" s="16" t="s">
        <v>273</v>
      </c>
      <c r="AI4243" s="16" t="s">
        <v>14</v>
      </c>
      <c r="AJ4243" s="16" t="s">
        <v>214</v>
      </c>
      <c r="AK4243" s="16" t="s">
        <v>237</v>
      </c>
      <c r="AL4243" s="16">
        <v>0</v>
      </c>
    </row>
    <row r="4244" spans="1:38" x14ac:dyDescent="0.3">
      <c r="A4244" s="24" t="s">
        <v>0</v>
      </c>
      <c r="B4244" t="s">
        <v>308</v>
      </c>
      <c r="C4244" t="s">
        <v>281</v>
      </c>
      <c r="D4244">
        <v>-27.274239999999999</v>
      </c>
      <c r="E4244">
        <v>-48.3339</v>
      </c>
      <c r="F4244" s="24" t="s">
        <v>2</v>
      </c>
      <c r="G4244" s="24" t="s">
        <v>3</v>
      </c>
      <c r="H4244" s="25">
        <v>42031</v>
      </c>
      <c r="I4244" s="12" t="s">
        <v>282</v>
      </c>
      <c r="J4244" s="12" t="s">
        <v>270</v>
      </c>
      <c r="K4244" s="12" t="s">
        <v>271</v>
      </c>
      <c r="L4244" s="24" t="s">
        <v>96</v>
      </c>
      <c r="M4244" s="24" t="s">
        <v>313</v>
      </c>
      <c r="N4244" t="s">
        <v>85</v>
      </c>
      <c r="O4244" s="24">
        <v>2</v>
      </c>
      <c r="P4244">
        <v>5</v>
      </c>
      <c r="Q4244">
        <v>5</v>
      </c>
      <c r="R4244">
        <v>27</v>
      </c>
      <c r="S4244" s="24">
        <v>4.7</v>
      </c>
      <c r="T4244" s="24">
        <v>3.4</v>
      </c>
      <c r="U4244" t="s">
        <v>194</v>
      </c>
      <c r="V4244" s="14" t="str">
        <f>VLOOKUP($U4244,look_up!$A$2:J4270,2,FALSE)</f>
        <v>Gastropoda</v>
      </c>
      <c r="W4244" s="14" t="str">
        <f>VLOOKUP($U4244,look_up!$A$2:K4270,3,FALSE)</f>
        <v>Species</v>
      </c>
      <c r="X4244" s="14" t="str">
        <f>VLOOKUP($U4244,look_up!$A$2:L4270,4,FALSE)</f>
        <v>NA</v>
      </c>
      <c r="Y4244" s="14" t="str">
        <f>VLOOKUP($U4244,look_up!A$2:K4270,5,FALSE)</f>
        <v>Animalia</v>
      </c>
      <c r="Z4244" s="14" t="str">
        <f>VLOOKUP($U4244,look_up!A$2:L4270,6,FALSE)</f>
        <v>Mollusca</v>
      </c>
      <c r="AA4244" s="14" t="str">
        <f>VLOOKUP($U4244,look_up!A$2:M4270,7,FALSE)</f>
        <v>Gastropoda</v>
      </c>
      <c r="AB4244" s="14" t="str">
        <f>VLOOKUP($U4244,look_up!$A$2:P4270,8,FALSE)</f>
        <v>Aplysiida</v>
      </c>
      <c r="AC4244" s="14" t="str">
        <f>VLOOKUP($U4244,look_up!$A$2:Q4270,9,FALSE)</f>
        <v>Aplysiidae</v>
      </c>
      <c r="AD4244" s="14">
        <f>VLOOKUP($U4244,look_up!A$2:P4270,10,FALSE)</f>
        <v>160029</v>
      </c>
      <c r="AE4244" s="16">
        <v>0</v>
      </c>
      <c r="AF4244" s="24" t="s">
        <v>216</v>
      </c>
      <c r="AG4244">
        <v>40</v>
      </c>
      <c r="AH4244" s="16" t="s">
        <v>273</v>
      </c>
      <c r="AI4244" s="16" t="s">
        <v>14</v>
      </c>
      <c r="AJ4244" s="16" t="s">
        <v>214</v>
      </c>
      <c r="AK4244" s="16" t="s">
        <v>237</v>
      </c>
      <c r="AL4244" s="16">
        <v>0</v>
      </c>
    </row>
    <row r="4245" spans="1:38" x14ac:dyDescent="0.3">
      <c r="A4245" s="24" t="s">
        <v>0</v>
      </c>
      <c r="B4245" t="s">
        <v>308</v>
      </c>
      <c r="C4245" t="s">
        <v>281</v>
      </c>
      <c r="D4245">
        <v>-27.274239999999999</v>
      </c>
      <c r="E4245">
        <v>-48.3339</v>
      </c>
      <c r="F4245" s="24" t="s">
        <v>2</v>
      </c>
      <c r="G4245" s="24" t="s">
        <v>3</v>
      </c>
      <c r="H4245" s="25">
        <v>42031</v>
      </c>
      <c r="I4245" s="12" t="s">
        <v>282</v>
      </c>
      <c r="J4245" s="12" t="s">
        <v>270</v>
      </c>
      <c r="K4245" s="12" t="s">
        <v>271</v>
      </c>
      <c r="L4245" s="24" t="s">
        <v>96</v>
      </c>
      <c r="M4245" s="24" t="s">
        <v>313</v>
      </c>
      <c r="N4245" t="s">
        <v>85</v>
      </c>
      <c r="O4245" s="24">
        <v>3</v>
      </c>
      <c r="P4245">
        <v>5</v>
      </c>
      <c r="Q4245">
        <v>5</v>
      </c>
      <c r="R4245">
        <v>27</v>
      </c>
      <c r="S4245" s="24">
        <v>4.7</v>
      </c>
      <c r="T4245" s="24">
        <v>3.4</v>
      </c>
      <c r="U4245" t="s">
        <v>194</v>
      </c>
      <c r="V4245" s="14" t="str">
        <f>VLOOKUP($U4245,look_up!$A$2:J4271,2,FALSE)</f>
        <v>Gastropoda</v>
      </c>
      <c r="W4245" s="14" t="str">
        <f>VLOOKUP($U4245,look_up!$A$2:K4271,3,FALSE)</f>
        <v>Species</v>
      </c>
      <c r="X4245" s="14" t="str">
        <f>VLOOKUP($U4245,look_up!$A$2:L4271,4,FALSE)</f>
        <v>NA</v>
      </c>
      <c r="Y4245" s="14" t="str">
        <f>VLOOKUP($U4245,look_up!A$2:K4271,5,FALSE)</f>
        <v>Animalia</v>
      </c>
      <c r="Z4245" s="14" t="str">
        <f>VLOOKUP($U4245,look_up!A$2:L4271,6,FALSE)</f>
        <v>Mollusca</v>
      </c>
      <c r="AA4245" s="14" t="str">
        <f>VLOOKUP($U4245,look_up!A$2:M4271,7,FALSE)</f>
        <v>Gastropoda</v>
      </c>
      <c r="AB4245" s="14" t="str">
        <f>VLOOKUP($U4245,look_up!$A$2:P4271,8,FALSE)</f>
        <v>Aplysiida</v>
      </c>
      <c r="AC4245" s="14" t="str">
        <f>VLOOKUP($U4245,look_up!$A$2:Q4271,9,FALSE)</f>
        <v>Aplysiidae</v>
      </c>
      <c r="AD4245" s="14">
        <f>VLOOKUP($U4245,look_up!A$2:P4271,10,FALSE)</f>
        <v>160029</v>
      </c>
      <c r="AE4245" s="16">
        <v>0</v>
      </c>
      <c r="AF4245" s="24" t="s">
        <v>216</v>
      </c>
      <c r="AG4245">
        <v>40</v>
      </c>
      <c r="AH4245" s="16" t="s">
        <v>273</v>
      </c>
      <c r="AI4245" s="16" t="s">
        <v>14</v>
      </c>
      <c r="AJ4245" s="16" t="s">
        <v>214</v>
      </c>
      <c r="AK4245" s="16" t="s">
        <v>237</v>
      </c>
      <c r="AL4245" s="16">
        <v>0</v>
      </c>
    </row>
    <row r="4246" spans="1:38" x14ac:dyDescent="0.3">
      <c r="A4246" s="24" t="s">
        <v>0</v>
      </c>
      <c r="B4246" t="s">
        <v>308</v>
      </c>
      <c r="C4246" t="s">
        <v>281</v>
      </c>
      <c r="D4246">
        <v>-27.274239999999999</v>
      </c>
      <c r="E4246">
        <v>-48.3339</v>
      </c>
      <c r="F4246" s="24" t="s">
        <v>2</v>
      </c>
      <c r="G4246" s="24" t="s">
        <v>3</v>
      </c>
      <c r="H4246" s="25">
        <v>42031</v>
      </c>
      <c r="I4246" s="12" t="s">
        <v>282</v>
      </c>
      <c r="J4246" s="12" t="s">
        <v>270</v>
      </c>
      <c r="K4246" s="12" t="s">
        <v>271</v>
      </c>
      <c r="L4246" s="24" t="s">
        <v>96</v>
      </c>
      <c r="M4246" s="24" t="s">
        <v>313</v>
      </c>
      <c r="N4246" t="s">
        <v>85</v>
      </c>
      <c r="O4246" s="24">
        <v>1</v>
      </c>
      <c r="P4246">
        <v>10</v>
      </c>
      <c r="Q4246">
        <v>10</v>
      </c>
      <c r="R4246">
        <v>26</v>
      </c>
      <c r="S4246" s="24">
        <v>4.7</v>
      </c>
      <c r="T4246" s="24">
        <v>5</v>
      </c>
      <c r="U4246" t="s">
        <v>194</v>
      </c>
      <c r="V4246" s="14" t="str">
        <f>VLOOKUP($U4246,look_up!$A$2:J4272,2,FALSE)</f>
        <v>Gastropoda</v>
      </c>
      <c r="W4246" s="14" t="str">
        <f>VLOOKUP($U4246,look_up!$A$2:K4272,3,FALSE)</f>
        <v>Species</v>
      </c>
      <c r="X4246" s="14" t="str">
        <f>VLOOKUP($U4246,look_up!$A$2:L4272,4,FALSE)</f>
        <v>NA</v>
      </c>
      <c r="Y4246" s="14" t="str">
        <f>VLOOKUP($U4246,look_up!A$2:K4272,5,FALSE)</f>
        <v>Animalia</v>
      </c>
      <c r="Z4246" s="14" t="str">
        <f>VLOOKUP($U4246,look_up!A$2:L4272,6,FALSE)</f>
        <v>Mollusca</v>
      </c>
      <c r="AA4246" s="14" t="str">
        <f>VLOOKUP($U4246,look_up!A$2:M4272,7,FALSE)</f>
        <v>Gastropoda</v>
      </c>
      <c r="AB4246" s="14" t="str">
        <f>VLOOKUP($U4246,look_up!$A$2:P4272,8,FALSE)</f>
        <v>Aplysiida</v>
      </c>
      <c r="AC4246" s="14" t="str">
        <f>VLOOKUP($U4246,look_up!$A$2:Q4272,9,FALSE)</f>
        <v>Aplysiidae</v>
      </c>
      <c r="AD4246" s="14">
        <f>VLOOKUP($U4246,look_up!A$2:P4272,10,FALSE)</f>
        <v>160029</v>
      </c>
      <c r="AE4246" s="16">
        <v>0</v>
      </c>
      <c r="AF4246" s="24" t="s">
        <v>216</v>
      </c>
      <c r="AG4246">
        <v>40</v>
      </c>
      <c r="AH4246" s="16" t="s">
        <v>273</v>
      </c>
      <c r="AI4246" s="16" t="s">
        <v>14</v>
      </c>
      <c r="AJ4246" s="16" t="s">
        <v>214</v>
      </c>
      <c r="AK4246" s="16" t="s">
        <v>237</v>
      </c>
      <c r="AL4246" s="16">
        <v>0</v>
      </c>
    </row>
    <row r="4247" spans="1:38" x14ac:dyDescent="0.3">
      <c r="A4247" s="24" t="s">
        <v>0</v>
      </c>
      <c r="B4247" t="s">
        <v>308</v>
      </c>
      <c r="C4247" t="s">
        <v>281</v>
      </c>
      <c r="D4247">
        <v>-27.274239999999999</v>
      </c>
      <c r="E4247">
        <v>-48.3339</v>
      </c>
      <c r="F4247" s="24" t="s">
        <v>2</v>
      </c>
      <c r="G4247" s="24" t="s">
        <v>3</v>
      </c>
      <c r="H4247" s="25">
        <v>42031</v>
      </c>
      <c r="I4247" s="12" t="s">
        <v>282</v>
      </c>
      <c r="J4247" s="12" t="s">
        <v>270</v>
      </c>
      <c r="K4247" s="12" t="s">
        <v>271</v>
      </c>
      <c r="L4247" s="24" t="s">
        <v>96</v>
      </c>
      <c r="M4247" s="24" t="s">
        <v>313</v>
      </c>
      <c r="N4247" t="s">
        <v>85</v>
      </c>
      <c r="O4247" s="24">
        <v>2</v>
      </c>
      <c r="P4247">
        <v>10</v>
      </c>
      <c r="Q4247">
        <v>10</v>
      </c>
      <c r="R4247">
        <v>26</v>
      </c>
      <c r="S4247" s="24">
        <v>4.7</v>
      </c>
      <c r="T4247" s="24">
        <v>5</v>
      </c>
      <c r="U4247" t="s">
        <v>194</v>
      </c>
      <c r="V4247" s="14" t="str">
        <f>VLOOKUP($U4247,look_up!$A$2:J4273,2,FALSE)</f>
        <v>Gastropoda</v>
      </c>
      <c r="W4247" s="14" t="str">
        <f>VLOOKUP($U4247,look_up!$A$2:K4273,3,FALSE)</f>
        <v>Species</v>
      </c>
      <c r="X4247" s="14" t="str">
        <f>VLOOKUP($U4247,look_up!$A$2:L4273,4,FALSE)</f>
        <v>NA</v>
      </c>
      <c r="Y4247" s="14" t="str">
        <f>VLOOKUP($U4247,look_up!A$2:K4273,5,FALSE)</f>
        <v>Animalia</v>
      </c>
      <c r="Z4247" s="14" t="str">
        <f>VLOOKUP($U4247,look_up!A$2:L4273,6,FALSE)</f>
        <v>Mollusca</v>
      </c>
      <c r="AA4247" s="14" t="str">
        <f>VLOOKUP($U4247,look_up!A$2:M4273,7,FALSE)</f>
        <v>Gastropoda</v>
      </c>
      <c r="AB4247" s="14" t="str">
        <f>VLOOKUP($U4247,look_up!$A$2:P4273,8,FALSE)</f>
        <v>Aplysiida</v>
      </c>
      <c r="AC4247" s="14" t="str">
        <f>VLOOKUP($U4247,look_up!$A$2:Q4273,9,FALSE)</f>
        <v>Aplysiidae</v>
      </c>
      <c r="AD4247" s="14">
        <f>VLOOKUP($U4247,look_up!A$2:P4273,10,FALSE)</f>
        <v>160029</v>
      </c>
      <c r="AE4247" s="16">
        <v>0</v>
      </c>
      <c r="AF4247" s="24" t="s">
        <v>216</v>
      </c>
      <c r="AG4247">
        <v>40</v>
      </c>
      <c r="AH4247" s="16" t="s">
        <v>273</v>
      </c>
      <c r="AI4247" s="16" t="s">
        <v>14</v>
      </c>
      <c r="AJ4247" s="16" t="s">
        <v>214</v>
      </c>
      <c r="AK4247" s="16" t="s">
        <v>237</v>
      </c>
      <c r="AL4247" s="16">
        <v>0</v>
      </c>
    </row>
    <row r="4248" spans="1:38" x14ac:dyDescent="0.3">
      <c r="A4248" s="24" t="s">
        <v>0</v>
      </c>
      <c r="B4248" t="s">
        <v>308</v>
      </c>
      <c r="C4248" t="s">
        <v>281</v>
      </c>
      <c r="D4248">
        <v>-27.274239999999999</v>
      </c>
      <c r="E4248">
        <v>-48.3339</v>
      </c>
      <c r="F4248" s="24" t="s">
        <v>2</v>
      </c>
      <c r="G4248" s="24" t="s">
        <v>3</v>
      </c>
      <c r="H4248" s="25">
        <v>42031</v>
      </c>
      <c r="I4248" s="12" t="s">
        <v>282</v>
      </c>
      <c r="J4248" s="12" t="s">
        <v>270</v>
      </c>
      <c r="K4248" s="12" t="s">
        <v>271</v>
      </c>
      <c r="L4248" s="24" t="s">
        <v>96</v>
      </c>
      <c r="M4248" s="24" t="s">
        <v>313</v>
      </c>
      <c r="N4248" t="s">
        <v>85</v>
      </c>
      <c r="O4248" s="24">
        <v>3</v>
      </c>
      <c r="P4248">
        <v>10</v>
      </c>
      <c r="Q4248">
        <v>10</v>
      </c>
      <c r="R4248">
        <v>26</v>
      </c>
      <c r="S4248" s="24">
        <v>4.7</v>
      </c>
      <c r="T4248" s="24">
        <v>5</v>
      </c>
      <c r="U4248" t="s">
        <v>194</v>
      </c>
      <c r="V4248" s="14" t="str">
        <f>VLOOKUP($U4248,look_up!$A$2:J4274,2,FALSE)</f>
        <v>Gastropoda</v>
      </c>
      <c r="W4248" s="14" t="str">
        <f>VLOOKUP($U4248,look_up!$A$2:K4274,3,FALSE)</f>
        <v>Species</v>
      </c>
      <c r="X4248" s="14" t="str">
        <f>VLOOKUP($U4248,look_up!$A$2:L4274,4,FALSE)</f>
        <v>NA</v>
      </c>
      <c r="Y4248" s="14" t="str">
        <f>VLOOKUP($U4248,look_up!A$2:K4274,5,FALSE)</f>
        <v>Animalia</v>
      </c>
      <c r="Z4248" s="14" t="str">
        <f>VLOOKUP($U4248,look_up!A$2:L4274,6,FALSE)</f>
        <v>Mollusca</v>
      </c>
      <c r="AA4248" s="14" t="str">
        <f>VLOOKUP($U4248,look_up!A$2:M4274,7,FALSE)</f>
        <v>Gastropoda</v>
      </c>
      <c r="AB4248" s="14" t="str">
        <f>VLOOKUP($U4248,look_up!$A$2:P4274,8,FALSE)</f>
        <v>Aplysiida</v>
      </c>
      <c r="AC4248" s="14" t="str">
        <f>VLOOKUP($U4248,look_up!$A$2:Q4274,9,FALSE)</f>
        <v>Aplysiidae</v>
      </c>
      <c r="AD4248" s="14">
        <f>VLOOKUP($U4248,look_up!A$2:P4274,10,FALSE)</f>
        <v>160029</v>
      </c>
      <c r="AE4248" s="16">
        <v>0</v>
      </c>
      <c r="AF4248" s="24" t="s">
        <v>216</v>
      </c>
      <c r="AG4248">
        <v>40</v>
      </c>
      <c r="AH4248" s="16" t="s">
        <v>273</v>
      </c>
      <c r="AI4248" s="16" t="s">
        <v>14</v>
      </c>
      <c r="AJ4248" s="16" t="s">
        <v>214</v>
      </c>
      <c r="AK4248" s="16" t="s">
        <v>237</v>
      </c>
      <c r="AL4248" s="16">
        <v>0</v>
      </c>
    </row>
    <row r="4249" spans="1:38" x14ac:dyDescent="0.3">
      <c r="A4249" s="24" t="s">
        <v>0</v>
      </c>
      <c r="B4249" t="s">
        <v>267</v>
      </c>
      <c r="C4249" t="s">
        <v>283</v>
      </c>
      <c r="D4249">
        <v>-27.27486</v>
      </c>
      <c r="E4249">
        <v>-48.36674</v>
      </c>
      <c r="F4249" s="24" t="s">
        <v>2</v>
      </c>
      <c r="G4249" s="24" t="s">
        <v>3</v>
      </c>
      <c r="H4249" s="25">
        <v>42024</v>
      </c>
      <c r="I4249" s="12" t="s">
        <v>248</v>
      </c>
      <c r="J4249" s="12" t="s">
        <v>270</v>
      </c>
      <c r="K4249" s="12" t="s">
        <v>271</v>
      </c>
      <c r="L4249" s="24" t="s">
        <v>96</v>
      </c>
      <c r="M4249" s="24" t="s">
        <v>313</v>
      </c>
      <c r="N4249" t="s">
        <v>85</v>
      </c>
      <c r="O4249" s="24">
        <v>1</v>
      </c>
      <c r="P4249">
        <v>5</v>
      </c>
      <c r="Q4249">
        <v>5</v>
      </c>
      <c r="R4249">
        <v>27</v>
      </c>
      <c r="S4249" s="24">
        <v>10.7</v>
      </c>
      <c r="T4249" s="24">
        <v>4</v>
      </c>
      <c r="U4249" t="s">
        <v>194</v>
      </c>
      <c r="V4249" s="14" t="str">
        <f>VLOOKUP($U4249,look_up!$A$2:J4275,2,FALSE)</f>
        <v>Gastropoda</v>
      </c>
      <c r="W4249" s="14" t="str">
        <f>VLOOKUP($U4249,look_up!$A$2:K4275,3,FALSE)</f>
        <v>Species</v>
      </c>
      <c r="X4249" s="14" t="str">
        <f>VLOOKUP($U4249,look_up!$A$2:L4275,4,FALSE)</f>
        <v>NA</v>
      </c>
      <c r="Y4249" s="14" t="str">
        <f>VLOOKUP($U4249,look_up!A$2:K4275,5,FALSE)</f>
        <v>Animalia</v>
      </c>
      <c r="Z4249" s="14" t="str">
        <f>VLOOKUP($U4249,look_up!A$2:L4275,6,FALSE)</f>
        <v>Mollusca</v>
      </c>
      <c r="AA4249" s="14" t="str">
        <f>VLOOKUP($U4249,look_up!A$2:M4275,7,FALSE)</f>
        <v>Gastropoda</v>
      </c>
      <c r="AB4249" s="14" t="str">
        <f>VLOOKUP($U4249,look_up!$A$2:P4275,8,FALSE)</f>
        <v>Aplysiida</v>
      </c>
      <c r="AC4249" s="14" t="str">
        <f>VLOOKUP($U4249,look_up!$A$2:Q4275,9,FALSE)</f>
        <v>Aplysiidae</v>
      </c>
      <c r="AD4249" s="14">
        <f>VLOOKUP($U4249,look_up!A$2:P4275,10,FALSE)</f>
        <v>160029</v>
      </c>
      <c r="AE4249" s="16">
        <v>0</v>
      </c>
      <c r="AF4249" s="24" t="s">
        <v>216</v>
      </c>
      <c r="AG4249">
        <v>40</v>
      </c>
      <c r="AH4249" s="16" t="s">
        <v>273</v>
      </c>
      <c r="AI4249" s="16" t="s">
        <v>14</v>
      </c>
      <c r="AJ4249" s="16" t="s">
        <v>214</v>
      </c>
      <c r="AK4249" s="16" t="s">
        <v>237</v>
      </c>
      <c r="AL4249" s="16">
        <v>0</v>
      </c>
    </row>
    <row r="4250" spans="1:38" x14ac:dyDescent="0.3">
      <c r="A4250" s="24" t="s">
        <v>0</v>
      </c>
      <c r="B4250" t="s">
        <v>267</v>
      </c>
      <c r="C4250" t="s">
        <v>283</v>
      </c>
      <c r="D4250">
        <v>-27.27486</v>
      </c>
      <c r="E4250">
        <v>-48.36674</v>
      </c>
      <c r="F4250" s="24" t="s">
        <v>2</v>
      </c>
      <c r="G4250" s="24" t="s">
        <v>3</v>
      </c>
      <c r="H4250" s="25">
        <v>42024</v>
      </c>
      <c r="I4250" s="12" t="s">
        <v>248</v>
      </c>
      <c r="J4250" s="12" t="s">
        <v>270</v>
      </c>
      <c r="K4250" s="12" t="s">
        <v>271</v>
      </c>
      <c r="L4250" s="24" t="s">
        <v>96</v>
      </c>
      <c r="M4250" s="24" t="s">
        <v>313</v>
      </c>
      <c r="N4250" t="s">
        <v>85</v>
      </c>
      <c r="O4250" s="24">
        <v>2</v>
      </c>
      <c r="P4250">
        <v>5</v>
      </c>
      <c r="Q4250">
        <v>5</v>
      </c>
      <c r="R4250">
        <v>27</v>
      </c>
      <c r="S4250" s="24">
        <v>10.7</v>
      </c>
      <c r="T4250" s="24">
        <v>4</v>
      </c>
      <c r="U4250" t="s">
        <v>194</v>
      </c>
      <c r="V4250" s="14" t="str">
        <f>VLOOKUP($U4250,look_up!$A$2:J4276,2,FALSE)</f>
        <v>Gastropoda</v>
      </c>
      <c r="W4250" s="14" t="str">
        <f>VLOOKUP($U4250,look_up!$A$2:K4276,3,FALSE)</f>
        <v>Species</v>
      </c>
      <c r="X4250" s="14" t="str">
        <f>VLOOKUP($U4250,look_up!$A$2:L4276,4,FALSE)</f>
        <v>NA</v>
      </c>
      <c r="Y4250" s="14" t="str">
        <f>VLOOKUP($U4250,look_up!A$2:K4276,5,FALSE)</f>
        <v>Animalia</v>
      </c>
      <c r="Z4250" s="14" t="str">
        <f>VLOOKUP($U4250,look_up!A$2:L4276,6,FALSE)</f>
        <v>Mollusca</v>
      </c>
      <c r="AA4250" s="14" t="str">
        <f>VLOOKUP($U4250,look_up!A$2:M4276,7,FALSE)</f>
        <v>Gastropoda</v>
      </c>
      <c r="AB4250" s="14" t="str">
        <f>VLOOKUP($U4250,look_up!$A$2:P4276,8,FALSE)</f>
        <v>Aplysiida</v>
      </c>
      <c r="AC4250" s="14" t="str">
        <f>VLOOKUP($U4250,look_up!$A$2:Q4276,9,FALSE)</f>
        <v>Aplysiidae</v>
      </c>
      <c r="AD4250" s="14">
        <f>VLOOKUP($U4250,look_up!A$2:P4276,10,FALSE)</f>
        <v>160029</v>
      </c>
      <c r="AE4250" s="16">
        <v>0</v>
      </c>
      <c r="AF4250" s="24" t="s">
        <v>216</v>
      </c>
      <c r="AG4250">
        <v>40</v>
      </c>
      <c r="AH4250" s="16" t="s">
        <v>273</v>
      </c>
      <c r="AI4250" s="16" t="s">
        <v>14</v>
      </c>
      <c r="AJ4250" s="16" t="s">
        <v>214</v>
      </c>
      <c r="AK4250" s="16" t="s">
        <v>237</v>
      </c>
      <c r="AL4250" s="16">
        <v>0</v>
      </c>
    </row>
    <row r="4251" spans="1:38" x14ac:dyDescent="0.3">
      <c r="A4251" s="24" t="s">
        <v>0</v>
      </c>
      <c r="B4251" t="s">
        <v>267</v>
      </c>
      <c r="C4251" t="s">
        <v>283</v>
      </c>
      <c r="D4251">
        <v>-27.27486</v>
      </c>
      <c r="E4251">
        <v>-48.36674</v>
      </c>
      <c r="F4251" s="24" t="s">
        <v>2</v>
      </c>
      <c r="G4251" s="24" t="s">
        <v>3</v>
      </c>
      <c r="H4251" s="25">
        <v>42024</v>
      </c>
      <c r="I4251" s="12" t="s">
        <v>248</v>
      </c>
      <c r="J4251" s="12" t="s">
        <v>270</v>
      </c>
      <c r="K4251" s="12" t="s">
        <v>271</v>
      </c>
      <c r="L4251" s="24" t="s">
        <v>96</v>
      </c>
      <c r="M4251" s="24" t="s">
        <v>313</v>
      </c>
      <c r="N4251" t="s">
        <v>85</v>
      </c>
      <c r="O4251" s="24">
        <v>3</v>
      </c>
      <c r="P4251">
        <v>5</v>
      </c>
      <c r="Q4251">
        <v>5</v>
      </c>
      <c r="R4251">
        <v>27</v>
      </c>
      <c r="S4251" s="24">
        <v>10.7</v>
      </c>
      <c r="T4251" s="24">
        <v>4</v>
      </c>
      <c r="U4251" t="s">
        <v>194</v>
      </c>
      <c r="V4251" s="14" t="str">
        <f>VLOOKUP($U4251,look_up!$A$2:J4277,2,FALSE)</f>
        <v>Gastropoda</v>
      </c>
      <c r="W4251" s="14" t="str">
        <f>VLOOKUP($U4251,look_up!$A$2:K4277,3,FALSE)</f>
        <v>Species</v>
      </c>
      <c r="X4251" s="14" t="str">
        <f>VLOOKUP($U4251,look_up!$A$2:L4277,4,FALSE)</f>
        <v>NA</v>
      </c>
      <c r="Y4251" s="14" t="str">
        <f>VLOOKUP($U4251,look_up!A$2:K4277,5,FALSE)</f>
        <v>Animalia</v>
      </c>
      <c r="Z4251" s="14" t="str">
        <f>VLOOKUP($U4251,look_up!A$2:L4277,6,FALSE)</f>
        <v>Mollusca</v>
      </c>
      <c r="AA4251" s="14" t="str">
        <f>VLOOKUP($U4251,look_up!A$2:M4277,7,FALSE)</f>
        <v>Gastropoda</v>
      </c>
      <c r="AB4251" s="14" t="str">
        <f>VLOOKUP($U4251,look_up!$A$2:P4277,8,FALSE)</f>
        <v>Aplysiida</v>
      </c>
      <c r="AC4251" s="14" t="str">
        <f>VLOOKUP($U4251,look_up!$A$2:Q4277,9,FALSE)</f>
        <v>Aplysiidae</v>
      </c>
      <c r="AD4251" s="14">
        <f>VLOOKUP($U4251,look_up!A$2:P4277,10,FALSE)</f>
        <v>160029</v>
      </c>
      <c r="AE4251" s="16">
        <v>0</v>
      </c>
      <c r="AF4251" s="24" t="s">
        <v>216</v>
      </c>
      <c r="AG4251">
        <v>40</v>
      </c>
      <c r="AH4251" s="16" t="s">
        <v>273</v>
      </c>
      <c r="AI4251" s="16" t="s">
        <v>14</v>
      </c>
      <c r="AJ4251" s="16" t="s">
        <v>214</v>
      </c>
      <c r="AK4251" s="16" t="s">
        <v>237</v>
      </c>
      <c r="AL4251" s="16">
        <v>0</v>
      </c>
    </row>
    <row r="4252" spans="1:38" x14ac:dyDescent="0.3">
      <c r="A4252" s="24" t="s">
        <v>0</v>
      </c>
      <c r="B4252" t="s">
        <v>267</v>
      </c>
      <c r="C4252" t="s">
        <v>283</v>
      </c>
      <c r="D4252">
        <v>-27.27486</v>
      </c>
      <c r="E4252">
        <v>-48.36674</v>
      </c>
      <c r="F4252" s="24" t="s">
        <v>2</v>
      </c>
      <c r="G4252" s="24" t="s">
        <v>3</v>
      </c>
      <c r="H4252" s="25">
        <v>42024</v>
      </c>
      <c r="I4252" s="12" t="s">
        <v>248</v>
      </c>
      <c r="J4252" s="12" t="s">
        <v>270</v>
      </c>
      <c r="K4252" s="12" t="s">
        <v>271</v>
      </c>
      <c r="L4252" s="24" t="s">
        <v>96</v>
      </c>
      <c r="M4252" s="24" t="s">
        <v>313</v>
      </c>
      <c r="N4252" t="s">
        <v>85</v>
      </c>
      <c r="O4252" s="24">
        <v>1</v>
      </c>
      <c r="P4252">
        <v>10</v>
      </c>
      <c r="Q4252">
        <v>10</v>
      </c>
      <c r="R4252">
        <v>28</v>
      </c>
      <c r="S4252" s="24">
        <v>10.7</v>
      </c>
      <c r="T4252" s="24">
        <v>10</v>
      </c>
      <c r="U4252" t="s">
        <v>194</v>
      </c>
      <c r="V4252" s="14" t="str">
        <f>VLOOKUP($U4252,look_up!$A$2:J4278,2,FALSE)</f>
        <v>Gastropoda</v>
      </c>
      <c r="W4252" s="14" t="str">
        <f>VLOOKUP($U4252,look_up!$A$2:K4278,3,FALSE)</f>
        <v>Species</v>
      </c>
      <c r="X4252" s="14" t="str">
        <f>VLOOKUP($U4252,look_up!$A$2:L4278,4,FALSE)</f>
        <v>NA</v>
      </c>
      <c r="Y4252" s="14" t="str">
        <f>VLOOKUP($U4252,look_up!A$2:K4278,5,FALSE)</f>
        <v>Animalia</v>
      </c>
      <c r="Z4252" s="14" t="str">
        <f>VLOOKUP($U4252,look_up!A$2:L4278,6,FALSE)</f>
        <v>Mollusca</v>
      </c>
      <c r="AA4252" s="14" t="str">
        <f>VLOOKUP($U4252,look_up!A$2:M4278,7,FALSE)</f>
        <v>Gastropoda</v>
      </c>
      <c r="AB4252" s="14" t="str">
        <f>VLOOKUP($U4252,look_up!$A$2:P4278,8,FALSE)</f>
        <v>Aplysiida</v>
      </c>
      <c r="AC4252" s="14" t="str">
        <f>VLOOKUP($U4252,look_up!$A$2:Q4278,9,FALSE)</f>
        <v>Aplysiidae</v>
      </c>
      <c r="AD4252" s="14">
        <f>VLOOKUP($U4252,look_up!A$2:P4278,10,FALSE)</f>
        <v>160029</v>
      </c>
      <c r="AE4252" s="16">
        <v>0</v>
      </c>
      <c r="AF4252" s="24" t="s">
        <v>216</v>
      </c>
      <c r="AG4252">
        <v>40</v>
      </c>
      <c r="AH4252" s="16" t="s">
        <v>273</v>
      </c>
      <c r="AI4252" s="16" t="s">
        <v>14</v>
      </c>
      <c r="AJ4252" s="16" t="s">
        <v>214</v>
      </c>
      <c r="AK4252" s="16" t="s">
        <v>237</v>
      </c>
      <c r="AL4252" s="16">
        <v>0</v>
      </c>
    </row>
    <row r="4253" spans="1:38" x14ac:dyDescent="0.3">
      <c r="A4253" s="24" t="s">
        <v>0</v>
      </c>
      <c r="B4253" t="s">
        <v>267</v>
      </c>
      <c r="C4253" t="s">
        <v>283</v>
      </c>
      <c r="D4253">
        <v>-27.27486</v>
      </c>
      <c r="E4253">
        <v>-48.36674</v>
      </c>
      <c r="F4253" s="24" t="s">
        <v>2</v>
      </c>
      <c r="G4253" s="24" t="s">
        <v>3</v>
      </c>
      <c r="H4253" s="25">
        <v>42024</v>
      </c>
      <c r="I4253" s="12" t="s">
        <v>248</v>
      </c>
      <c r="J4253" s="12" t="s">
        <v>270</v>
      </c>
      <c r="K4253" s="12" t="s">
        <v>271</v>
      </c>
      <c r="L4253" s="24" t="s">
        <v>96</v>
      </c>
      <c r="M4253" s="24" t="s">
        <v>313</v>
      </c>
      <c r="N4253" t="s">
        <v>85</v>
      </c>
      <c r="O4253" s="24">
        <v>2</v>
      </c>
      <c r="P4253">
        <v>10</v>
      </c>
      <c r="Q4253">
        <v>10</v>
      </c>
      <c r="R4253">
        <v>28</v>
      </c>
      <c r="S4253" s="24">
        <v>10.7</v>
      </c>
      <c r="T4253" s="24">
        <v>10</v>
      </c>
      <c r="U4253" t="s">
        <v>194</v>
      </c>
      <c r="V4253" s="14" t="str">
        <f>VLOOKUP($U4253,look_up!$A$2:J4279,2,FALSE)</f>
        <v>Gastropoda</v>
      </c>
      <c r="W4253" s="14" t="str">
        <f>VLOOKUP($U4253,look_up!$A$2:K4279,3,FALSE)</f>
        <v>Species</v>
      </c>
      <c r="X4253" s="14" t="str">
        <f>VLOOKUP($U4253,look_up!$A$2:L4279,4,FALSE)</f>
        <v>NA</v>
      </c>
      <c r="Y4253" s="14" t="str">
        <f>VLOOKUP($U4253,look_up!A$2:K4279,5,FALSE)</f>
        <v>Animalia</v>
      </c>
      <c r="Z4253" s="14" t="str">
        <f>VLOOKUP($U4253,look_up!A$2:L4279,6,FALSE)</f>
        <v>Mollusca</v>
      </c>
      <c r="AA4253" s="14" t="str">
        <f>VLOOKUP($U4253,look_up!A$2:M4279,7,FALSE)</f>
        <v>Gastropoda</v>
      </c>
      <c r="AB4253" s="14" t="str">
        <f>VLOOKUP($U4253,look_up!$A$2:P4279,8,FALSE)</f>
        <v>Aplysiida</v>
      </c>
      <c r="AC4253" s="14" t="str">
        <f>VLOOKUP($U4253,look_up!$A$2:Q4279,9,FALSE)</f>
        <v>Aplysiidae</v>
      </c>
      <c r="AD4253" s="14">
        <f>VLOOKUP($U4253,look_up!A$2:P4279,10,FALSE)</f>
        <v>160029</v>
      </c>
      <c r="AE4253" s="16">
        <v>0</v>
      </c>
      <c r="AF4253" s="24" t="s">
        <v>216</v>
      </c>
      <c r="AG4253">
        <v>40</v>
      </c>
      <c r="AH4253" s="16" t="s">
        <v>273</v>
      </c>
      <c r="AI4253" s="16" t="s">
        <v>14</v>
      </c>
      <c r="AJ4253" s="16" t="s">
        <v>214</v>
      </c>
      <c r="AK4253" s="16" t="s">
        <v>237</v>
      </c>
      <c r="AL4253" s="16">
        <v>0</v>
      </c>
    </row>
    <row r="4254" spans="1:38" x14ac:dyDescent="0.3">
      <c r="A4254" s="24" t="s">
        <v>0</v>
      </c>
      <c r="B4254" t="s">
        <v>267</v>
      </c>
      <c r="C4254" t="s">
        <v>283</v>
      </c>
      <c r="D4254">
        <v>-27.27486</v>
      </c>
      <c r="E4254">
        <v>-48.36674</v>
      </c>
      <c r="F4254" s="24" t="s">
        <v>2</v>
      </c>
      <c r="G4254" s="24" t="s">
        <v>3</v>
      </c>
      <c r="H4254" s="25">
        <v>42024</v>
      </c>
      <c r="I4254" s="12" t="s">
        <v>248</v>
      </c>
      <c r="J4254" s="12" t="s">
        <v>270</v>
      </c>
      <c r="K4254" s="12" t="s">
        <v>271</v>
      </c>
      <c r="L4254" s="24" t="s">
        <v>96</v>
      </c>
      <c r="M4254" s="24" t="s">
        <v>313</v>
      </c>
      <c r="N4254" t="s">
        <v>85</v>
      </c>
      <c r="O4254" s="24">
        <v>3</v>
      </c>
      <c r="P4254">
        <v>10</v>
      </c>
      <c r="Q4254">
        <v>10</v>
      </c>
      <c r="R4254">
        <v>28</v>
      </c>
      <c r="S4254" s="24">
        <v>10.7</v>
      </c>
      <c r="T4254" s="24">
        <v>10</v>
      </c>
      <c r="U4254" t="s">
        <v>194</v>
      </c>
      <c r="V4254" s="14" t="str">
        <f>VLOOKUP($U4254,look_up!$A$2:J4280,2,FALSE)</f>
        <v>Gastropoda</v>
      </c>
      <c r="W4254" s="14" t="str">
        <f>VLOOKUP($U4254,look_up!$A$2:K4280,3,FALSE)</f>
        <v>Species</v>
      </c>
      <c r="X4254" s="14" t="str">
        <f>VLOOKUP($U4254,look_up!$A$2:L4280,4,FALSE)</f>
        <v>NA</v>
      </c>
      <c r="Y4254" s="14" t="str">
        <f>VLOOKUP($U4254,look_up!A$2:K4280,5,FALSE)</f>
        <v>Animalia</v>
      </c>
      <c r="Z4254" s="14" t="str">
        <f>VLOOKUP($U4254,look_up!A$2:L4280,6,FALSE)</f>
        <v>Mollusca</v>
      </c>
      <c r="AA4254" s="14" t="str">
        <f>VLOOKUP($U4254,look_up!A$2:M4280,7,FALSE)</f>
        <v>Gastropoda</v>
      </c>
      <c r="AB4254" s="14" t="str">
        <f>VLOOKUP($U4254,look_up!$A$2:P4280,8,FALSE)</f>
        <v>Aplysiida</v>
      </c>
      <c r="AC4254" s="14" t="str">
        <f>VLOOKUP($U4254,look_up!$A$2:Q4280,9,FALSE)</f>
        <v>Aplysiidae</v>
      </c>
      <c r="AD4254" s="14">
        <f>VLOOKUP($U4254,look_up!A$2:P4280,10,FALSE)</f>
        <v>160029</v>
      </c>
      <c r="AE4254" s="16">
        <v>0</v>
      </c>
      <c r="AF4254" s="24" t="s">
        <v>216</v>
      </c>
      <c r="AG4254">
        <v>40</v>
      </c>
      <c r="AH4254" s="16" t="s">
        <v>273</v>
      </c>
      <c r="AI4254" s="16" t="s">
        <v>14</v>
      </c>
      <c r="AJ4254" s="16" t="s">
        <v>214</v>
      </c>
      <c r="AK4254" s="16" t="s">
        <v>237</v>
      </c>
      <c r="AL4254" s="16">
        <v>0</v>
      </c>
    </row>
    <row r="4255" spans="1:38" x14ac:dyDescent="0.3">
      <c r="A4255" s="24" t="s">
        <v>0</v>
      </c>
      <c r="B4255" t="s">
        <v>19</v>
      </c>
      <c r="C4255" t="s">
        <v>284</v>
      </c>
      <c r="D4255">
        <v>-27.278230000000001</v>
      </c>
      <c r="E4255">
        <v>-48.375419999999998</v>
      </c>
      <c r="F4255" s="24" t="s">
        <v>2</v>
      </c>
      <c r="G4255" s="24" t="s">
        <v>3</v>
      </c>
      <c r="H4255" s="25">
        <v>42025</v>
      </c>
      <c r="I4255" s="12" t="s">
        <v>285</v>
      </c>
      <c r="J4255" s="12" t="s">
        <v>270</v>
      </c>
      <c r="K4255" s="12" t="s">
        <v>271</v>
      </c>
      <c r="L4255" s="24" t="s">
        <v>96</v>
      </c>
      <c r="M4255" s="24" t="s">
        <v>313</v>
      </c>
      <c r="N4255" t="s">
        <v>85</v>
      </c>
      <c r="O4255" s="24">
        <v>1</v>
      </c>
      <c r="P4255">
        <v>5</v>
      </c>
      <c r="Q4255">
        <v>5</v>
      </c>
      <c r="R4255" t="s">
        <v>18</v>
      </c>
      <c r="S4255" s="24">
        <v>9</v>
      </c>
      <c r="T4255" s="24">
        <v>6</v>
      </c>
      <c r="U4255" t="s">
        <v>194</v>
      </c>
      <c r="V4255" s="14" t="str">
        <f>VLOOKUP($U4255,look_up!$A$2:J4281,2,FALSE)</f>
        <v>Gastropoda</v>
      </c>
      <c r="W4255" s="14" t="str">
        <f>VLOOKUP($U4255,look_up!$A$2:K4281,3,FALSE)</f>
        <v>Species</v>
      </c>
      <c r="X4255" s="14" t="str">
        <f>VLOOKUP($U4255,look_up!$A$2:L4281,4,FALSE)</f>
        <v>NA</v>
      </c>
      <c r="Y4255" s="14" t="str">
        <f>VLOOKUP($U4255,look_up!A$2:K4281,5,FALSE)</f>
        <v>Animalia</v>
      </c>
      <c r="Z4255" s="14" t="str">
        <f>VLOOKUP($U4255,look_up!A$2:L4281,6,FALSE)</f>
        <v>Mollusca</v>
      </c>
      <c r="AA4255" s="14" t="str">
        <f>VLOOKUP($U4255,look_up!A$2:M4281,7,FALSE)</f>
        <v>Gastropoda</v>
      </c>
      <c r="AB4255" s="14" t="str">
        <f>VLOOKUP($U4255,look_up!$A$2:P4281,8,FALSE)</f>
        <v>Aplysiida</v>
      </c>
      <c r="AC4255" s="14" t="str">
        <f>VLOOKUP($U4255,look_up!$A$2:Q4281,9,FALSE)</f>
        <v>Aplysiidae</v>
      </c>
      <c r="AD4255" s="14">
        <f>VLOOKUP($U4255,look_up!A$2:P4281,10,FALSE)</f>
        <v>160029</v>
      </c>
      <c r="AE4255" s="16">
        <v>0</v>
      </c>
      <c r="AF4255" s="24" t="s">
        <v>216</v>
      </c>
      <c r="AG4255">
        <v>40</v>
      </c>
      <c r="AH4255" s="16" t="s">
        <v>273</v>
      </c>
      <c r="AI4255" s="16" t="s">
        <v>14</v>
      </c>
      <c r="AJ4255" s="16" t="s">
        <v>214</v>
      </c>
      <c r="AK4255" s="16" t="s">
        <v>237</v>
      </c>
      <c r="AL4255" s="16">
        <v>0</v>
      </c>
    </row>
    <row r="4256" spans="1:38" x14ac:dyDescent="0.3">
      <c r="A4256" s="24" t="s">
        <v>0</v>
      </c>
      <c r="B4256" t="s">
        <v>19</v>
      </c>
      <c r="C4256" t="s">
        <v>284</v>
      </c>
      <c r="D4256">
        <v>-27.278230000000001</v>
      </c>
      <c r="E4256">
        <v>-48.375419999999998</v>
      </c>
      <c r="F4256" s="24" t="s">
        <v>2</v>
      </c>
      <c r="G4256" s="24" t="s">
        <v>3</v>
      </c>
      <c r="H4256" s="25">
        <v>42025</v>
      </c>
      <c r="I4256" s="12" t="s">
        <v>285</v>
      </c>
      <c r="J4256" s="12" t="s">
        <v>270</v>
      </c>
      <c r="K4256" s="12" t="s">
        <v>271</v>
      </c>
      <c r="L4256" s="24" t="s">
        <v>96</v>
      </c>
      <c r="M4256" s="24" t="s">
        <v>313</v>
      </c>
      <c r="N4256" t="s">
        <v>85</v>
      </c>
      <c r="O4256" s="24">
        <v>2</v>
      </c>
      <c r="P4256">
        <v>5</v>
      </c>
      <c r="Q4256">
        <v>5</v>
      </c>
      <c r="R4256" t="s">
        <v>18</v>
      </c>
      <c r="S4256" s="24">
        <v>9</v>
      </c>
      <c r="T4256" s="24">
        <v>6</v>
      </c>
      <c r="U4256" t="s">
        <v>194</v>
      </c>
      <c r="V4256" s="14" t="str">
        <f>VLOOKUP($U4256,look_up!$A$2:J4282,2,FALSE)</f>
        <v>Gastropoda</v>
      </c>
      <c r="W4256" s="14" t="str">
        <f>VLOOKUP($U4256,look_up!$A$2:K4282,3,FALSE)</f>
        <v>Species</v>
      </c>
      <c r="X4256" s="14" t="str">
        <f>VLOOKUP($U4256,look_up!$A$2:L4282,4,FALSE)</f>
        <v>NA</v>
      </c>
      <c r="Y4256" s="14" t="str">
        <f>VLOOKUP($U4256,look_up!A$2:K4282,5,FALSE)</f>
        <v>Animalia</v>
      </c>
      <c r="Z4256" s="14" t="str">
        <f>VLOOKUP($U4256,look_up!A$2:L4282,6,FALSE)</f>
        <v>Mollusca</v>
      </c>
      <c r="AA4256" s="14" t="str">
        <f>VLOOKUP($U4256,look_up!A$2:M4282,7,FALSE)</f>
        <v>Gastropoda</v>
      </c>
      <c r="AB4256" s="14" t="str">
        <f>VLOOKUP($U4256,look_up!$A$2:P4282,8,FALSE)</f>
        <v>Aplysiida</v>
      </c>
      <c r="AC4256" s="14" t="str">
        <f>VLOOKUP($U4256,look_up!$A$2:Q4282,9,FALSE)</f>
        <v>Aplysiidae</v>
      </c>
      <c r="AD4256" s="14">
        <f>VLOOKUP($U4256,look_up!A$2:P4282,10,FALSE)</f>
        <v>160029</v>
      </c>
      <c r="AE4256" s="16">
        <v>0</v>
      </c>
      <c r="AF4256" s="24" t="s">
        <v>216</v>
      </c>
      <c r="AG4256">
        <v>40</v>
      </c>
      <c r="AH4256" s="16" t="s">
        <v>273</v>
      </c>
      <c r="AI4256" s="16" t="s">
        <v>14</v>
      </c>
      <c r="AJ4256" s="16" t="s">
        <v>214</v>
      </c>
      <c r="AK4256" s="16" t="s">
        <v>237</v>
      </c>
      <c r="AL4256" s="16">
        <v>0</v>
      </c>
    </row>
    <row r="4257" spans="1:38" x14ac:dyDescent="0.3">
      <c r="A4257" s="24" t="s">
        <v>0</v>
      </c>
      <c r="B4257" t="s">
        <v>19</v>
      </c>
      <c r="C4257" t="s">
        <v>284</v>
      </c>
      <c r="D4257">
        <v>-27.278230000000001</v>
      </c>
      <c r="E4257">
        <v>-48.375419999999998</v>
      </c>
      <c r="F4257" s="24" t="s">
        <v>2</v>
      </c>
      <c r="G4257" s="24" t="s">
        <v>3</v>
      </c>
      <c r="H4257" s="25">
        <v>42025</v>
      </c>
      <c r="I4257" s="12" t="s">
        <v>285</v>
      </c>
      <c r="J4257" s="12" t="s">
        <v>270</v>
      </c>
      <c r="K4257" s="12" t="s">
        <v>271</v>
      </c>
      <c r="L4257" s="24" t="s">
        <v>96</v>
      </c>
      <c r="M4257" s="24" t="s">
        <v>313</v>
      </c>
      <c r="N4257" t="s">
        <v>85</v>
      </c>
      <c r="O4257" s="24">
        <v>3</v>
      </c>
      <c r="P4257">
        <v>5</v>
      </c>
      <c r="Q4257">
        <v>5</v>
      </c>
      <c r="R4257" t="s">
        <v>18</v>
      </c>
      <c r="S4257" s="24">
        <v>9</v>
      </c>
      <c r="T4257" s="24">
        <v>6</v>
      </c>
      <c r="U4257" t="s">
        <v>194</v>
      </c>
      <c r="V4257" s="14" t="str">
        <f>VLOOKUP($U4257,look_up!$A$2:J4283,2,FALSE)</f>
        <v>Gastropoda</v>
      </c>
      <c r="W4257" s="14" t="str">
        <f>VLOOKUP($U4257,look_up!$A$2:K4283,3,FALSE)</f>
        <v>Species</v>
      </c>
      <c r="X4257" s="14" t="str">
        <f>VLOOKUP($U4257,look_up!$A$2:L4283,4,FALSE)</f>
        <v>NA</v>
      </c>
      <c r="Y4257" s="14" t="str">
        <f>VLOOKUP($U4257,look_up!A$2:K4283,5,FALSE)</f>
        <v>Animalia</v>
      </c>
      <c r="Z4257" s="14" t="str">
        <f>VLOOKUP($U4257,look_up!A$2:L4283,6,FALSE)</f>
        <v>Mollusca</v>
      </c>
      <c r="AA4257" s="14" t="str">
        <f>VLOOKUP($U4257,look_up!A$2:M4283,7,FALSE)</f>
        <v>Gastropoda</v>
      </c>
      <c r="AB4257" s="14" t="str">
        <f>VLOOKUP($U4257,look_up!$A$2:P4283,8,FALSE)</f>
        <v>Aplysiida</v>
      </c>
      <c r="AC4257" s="14" t="str">
        <f>VLOOKUP($U4257,look_up!$A$2:Q4283,9,FALSE)</f>
        <v>Aplysiidae</v>
      </c>
      <c r="AD4257" s="14">
        <f>VLOOKUP($U4257,look_up!A$2:P4283,10,FALSE)</f>
        <v>160029</v>
      </c>
      <c r="AE4257" s="16">
        <v>0</v>
      </c>
      <c r="AF4257" s="24" t="s">
        <v>216</v>
      </c>
      <c r="AG4257">
        <v>40</v>
      </c>
      <c r="AH4257" s="16" t="s">
        <v>273</v>
      </c>
      <c r="AI4257" s="16" t="s">
        <v>14</v>
      </c>
      <c r="AJ4257" s="16" t="s">
        <v>214</v>
      </c>
      <c r="AK4257" s="16" t="s">
        <v>237</v>
      </c>
      <c r="AL4257" s="16">
        <v>0</v>
      </c>
    </row>
    <row r="4258" spans="1:38" x14ac:dyDescent="0.3">
      <c r="A4258" s="24" t="s">
        <v>0</v>
      </c>
      <c r="B4258" t="s">
        <v>19</v>
      </c>
      <c r="C4258" t="s">
        <v>284</v>
      </c>
      <c r="D4258">
        <v>-27.278230000000001</v>
      </c>
      <c r="E4258">
        <v>-48.375419999999998</v>
      </c>
      <c r="F4258" s="24" t="s">
        <v>2</v>
      </c>
      <c r="G4258" s="24" t="s">
        <v>3</v>
      </c>
      <c r="H4258" s="25">
        <v>42025</v>
      </c>
      <c r="I4258" s="12" t="s">
        <v>285</v>
      </c>
      <c r="J4258" s="12" t="s">
        <v>270</v>
      </c>
      <c r="K4258" s="12" t="s">
        <v>271</v>
      </c>
      <c r="L4258" s="24" t="s">
        <v>96</v>
      </c>
      <c r="M4258" s="24" t="s">
        <v>313</v>
      </c>
      <c r="N4258" t="s">
        <v>86</v>
      </c>
      <c r="O4258" s="24">
        <v>1</v>
      </c>
      <c r="P4258">
        <v>6</v>
      </c>
      <c r="Q4258">
        <v>6</v>
      </c>
      <c r="R4258" t="s">
        <v>18</v>
      </c>
      <c r="S4258" s="24">
        <v>9</v>
      </c>
      <c r="T4258" s="24">
        <v>7.5</v>
      </c>
      <c r="U4258" t="s">
        <v>194</v>
      </c>
      <c r="V4258" s="14" t="str">
        <f>VLOOKUP($U4258,look_up!$A$2:J4284,2,FALSE)</f>
        <v>Gastropoda</v>
      </c>
      <c r="W4258" s="14" t="str">
        <f>VLOOKUP($U4258,look_up!$A$2:K4284,3,FALSE)</f>
        <v>Species</v>
      </c>
      <c r="X4258" s="14" t="str">
        <f>VLOOKUP($U4258,look_up!$A$2:L4284,4,FALSE)</f>
        <v>NA</v>
      </c>
      <c r="Y4258" s="14" t="str">
        <f>VLOOKUP($U4258,look_up!A$2:K4284,5,FALSE)</f>
        <v>Animalia</v>
      </c>
      <c r="Z4258" s="14" t="str">
        <f>VLOOKUP($U4258,look_up!A$2:L4284,6,FALSE)</f>
        <v>Mollusca</v>
      </c>
      <c r="AA4258" s="14" t="str">
        <f>VLOOKUP($U4258,look_up!A$2:M4284,7,FALSE)</f>
        <v>Gastropoda</v>
      </c>
      <c r="AB4258" s="14" t="str">
        <f>VLOOKUP($U4258,look_up!$A$2:P4284,8,FALSE)</f>
        <v>Aplysiida</v>
      </c>
      <c r="AC4258" s="14" t="str">
        <f>VLOOKUP($U4258,look_up!$A$2:Q4284,9,FALSE)</f>
        <v>Aplysiidae</v>
      </c>
      <c r="AD4258" s="14">
        <f>VLOOKUP($U4258,look_up!A$2:P4284,10,FALSE)</f>
        <v>160029</v>
      </c>
      <c r="AE4258" s="16">
        <v>0</v>
      </c>
      <c r="AF4258" s="24" t="s">
        <v>216</v>
      </c>
      <c r="AG4258">
        <v>40</v>
      </c>
      <c r="AH4258" s="16" t="s">
        <v>273</v>
      </c>
      <c r="AI4258" s="16" t="s">
        <v>14</v>
      </c>
      <c r="AJ4258" s="16" t="s">
        <v>214</v>
      </c>
      <c r="AK4258" s="16" t="s">
        <v>237</v>
      </c>
      <c r="AL4258" s="16">
        <v>0</v>
      </c>
    </row>
    <row r="4259" spans="1:38" x14ac:dyDescent="0.3">
      <c r="A4259" s="24" t="s">
        <v>0</v>
      </c>
      <c r="B4259" t="s">
        <v>19</v>
      </c>
      <c r="C4259" t="s">
        <v>284</v>
      </c>
      <c r="D4259">
        <v>-27.278230000000001</v>
      </c>
      <c r="E4259">
        <v>-48.375419999999998</v>
      </c>
      <c r="F4259" s="24" t="s">
        <v>2</v>
      </c>
      <c r="G4259" s="24" t="s">
        <v>3</v>
      </c>
      <c r="H4259" s="25">
        <v>42025</v>
      </c>
      <c r="I4259" s="12" t="s">
        <v>285</v>
      </c>
      <c r="J4259" s="12" t="s">
        <v>270</v>
      </c>
      <c r="K4259" s="12" t="s">
        <v>271</v>
      </c>
      <c r="L4259" s="24" t="s">
        <v>96</v>
      </c>
      <c r="M4259" s="24" t="s">
        <v>313</v>
      </c>
      <c r="N4259" t="s">
        <v>86</v>
      </c>
      <c r="O4259" s="24">
        <v>2</v>
      </c>
      <c r="P4259">
        <v>6</v>
      </c>
      <c r="Q4259">
        <v>6</v>
      </c>
      <c r="R4259" t="s">
        <v>18</v>
      </c>
      <c r="S4259" s="24">
        <v>9</v>
      </c>
      <c r="T4259" s="24">
        <v>7.5</v>
      </c>
      <c r="U4259" t="s">
        <v>194</v>
      </c>
      <c r="V4259" s="14" t="str">
        <f>VLOOKUP($U4259,look_up!$A$2:J4285,2,FALSE)</f>
        <v>Gastropoda</v>
      </c>
      <c r="W4259" s="14" t="str">
        <f>VLOOKUP($U4259,look_up!$A$2:K4285,3,FALSE)</f>
        <v>Species</v>
      </c>
      <c r="X4259" s="14" t="str">
        <f>VLOOKUP($U4259,look_up!$A$2:L4285,4,FALSE)</f>
        <v>NA</v>
      </c>
      <c r="Y4259" s="14" t="str">
        <f>VLOOKUP($U4259,look_up!A$2:K4285,5,FALSE)</f>
        <v>Animalia</v>
      </c>
      <c r="Z4259" s="14" t="str">
        <f>VLOOKUP($U4259,look_up!A$2:L4285,6,FALSE)</f>
        <v>Mollusca</v>
      </c>
      <c r="AA4259" s="14" t="str">
        <f>VLOOKUP($U4259,look_up!A$2:M4285,7,FALSE)</f>
        <v>Gastropoda</v>
      </c>
      <c r="AB4259" s="14" t="str">
        <f>VLOOKUP($U4259,look_up!$A$2:P4285,8,FALSE)</f>
        <v>Aplysiida</v>
      </c>
      <c r="AC4259" s="14" t="str">
        <f>VLOOKUP($U4259,look_up!$A$2:Q4285,9,FALSE)</f>
        <v>Aplysiidae</v>
      </c>
      <c r="AD4259" s="14">
        <f>VLOOKUP($U4259,look_up!A$2:P4285,10,FALSE)</f>
        <v>160029</v>
      </c>
      <c r="AE4259" s="16">
        <v>0</v>
      </c>
      <c r="AF4259" s="24" t="s">
        <v>216</v>
      </c>
      <c r="AG4259">
        <v>40</v>
      </c>
      <c r="AH4259" s="16" t="s">
        <v>273</v>
      </c>
      <c r="AI4259" s="16" t="s">
        <v>14</v>
      </c>
      <c r="AJ4259" s="16" t="s">
        <v>214</v>
      </c>
      <c r="AK4259" s="16" t="s">
        <v>237</v>
      </c>
      <c r="AL4259" s="16">
        <v>0</v>
      </c>
    </row>
    <row r="4260" spans="1:38" x14ac:dyDescent="0.3">
      <c r="A4260" s="24" t="s">
        <v>0</v>
      </c>
      <c r="B4260" t="s">
        <v>19</v>
      </c>
      <c r="C4260" t="s">
        <v>284</v>
      </c>
      <c r="D4260">
        <v>-27.278230000000001</v>
      </c>
      <c r="E4260">
        <v>-48.375419999999998</v>
      </c>
      <c r="F4260" s="24" t="s">
        <v>2</v>
      </c>
      <c r="G4260" s="24" t="s">
        <v>3</v>
      </c>
      <c r="H4260" s="25">
        <v>42025</v>
      </c>
      <c r="I4260" s="12" t="s">
        <v>285</v>
      </c>
      <c r="J4260" s="12" t="s">
        <v>270</v>
      </c>
      <c r="K4260" s="12" t="s">
        <v>271</v>
      </c>
      <c r="L4260" s="24" t="s">
        <v>96</v>
      </c>
      <c r="M4260" s="24" t="s">
        <v>313</v>
      </c>
      <c r="N4260" t="s">
        <v>86</v>
      </c>
      <c r="O4260" s="24">
        <v>3</v>
      </c>
      <c r="P4260">
        <v>6</v>
      </c>
      <c r="Q4260">
        <v>6</v>
      </c>
      <c r="R4260" t="s">
        <v>18</v>
      </c>
      <c r="S4260" s="24">
        <v>9</v>
      </c>
      <c r="T4260" s="24">
        <v>7.5</v>
      </c>
      <c r="U4260" t="s">
        <v>194</v>
      </c>
      <c r="V4260" s="14" t="str">
        <f>VLOOKUP($U4260,look_up!$A$2:J4286,2,FALSE)</f>
        <v>Gastropoda</v>
      </c>
      <c r="W4260" s="14" t="str">
        <f>VLOOKUP($U4260,look_up!$A$2:K4286,3,FALSE)</f>
        <v>Species</v>
      </c>
      <c r="X4260" s="14" t="str">
        <f>VLOOKUP($U4260,look_up!$A$2:L4286,4,FALSE)</f>
        <v>NA</v>
      </c>
      <c r="Y4260" s="14" t="str">
        <f>VLOOKUP($U4260,look_up!A$2:K4286,5,FALSE)</f>
        <v>Animalia</v>
      </c>
      <c r="Z4260" s="14" t="str">
        <f>VLOOKUP($U4260,look_up!A$2:L4286,6,FALSE)</f>
        <v>Mollusca</v>
      </c>
      <c r="AA4260" s="14" t="str">
        <f>VLOOKUP($U4260,look_up!A$2:M4286,7,FALSE)</f>
        <v>Gastropoda</v>
      </c>
      <c r="AB4260" s="14" t="str">
        <f>VLOOKUP($U4260,look_up!$A$2:P4286,8,FALSE)</f>
        <v>Aplysiida</v>
      </c>
      <c r="AC4260" s="14" t="str">
        <f>VLOOKUP($U4260,look_up!$A$2:Q4286,9,FALSE)</f>
        <v>Aplysiidae</v>
      </c>
      <c r="AD4260" s="14">
        <f>VLOOKUP($U4260,look_up!A$2:P4286,10,FALSE)</f>
        <v>160029</v>
      </c>
      <c r="AE4260" s="16">
        <v>0</v>
      </c>
      <c r="AF4260" s="24" t="s">
        <v>216</v>
      </c>
      <c r="AG4260">
        <v>40</v>
      </c>
      <c r="AH4260" s="16" t="s">
        <v>273</v>
      </c>
      <c r="AI4260" s="16" t="s">
        <v>14</v>
      </c>
      <c r="AJ4260" s="16" t="s">
        <v>214</v>
      </c>
      <c r="AK4260" s="16" t="s">
        <v>237</v>
      </c>
      <c r="AL4260" s="16">
        <v>0</v>
      </c>
    </row>
    <row r="4261" spans="1:38" x14ac:dyDescent="0.3">
      <c r="A4261" s="24" t="s">
        <v>0</v>
      </c>
      <c r="B4261" t="s">
        <v>267</v>
      </c>
      <c r="C4261" t="s">
        <v>312</v>
      </c>
      <c r="D4261">
        <v>-27.180980000000002</v>
      </c>
      <c r="E4261">
        <v>-48.409959999999998</v>
      </c>
      <c r="F4261" s="24" t="s">
        <v>2</v>
      </c>
      <c r="G4261" s="24" t="s">
        <v>3</v>
      </c>
      <c r="H4261" s="25">
        <v>42040</v>
      </c>
      <c r="I4261" s="12" t="s">
        <v>286</v>
      </c>
      <c r="J4261" s="12" t="s">
        <v>245</v>
      </c>
      <c r="K4261" s="12" t="s">
        <v>271</v>
      </c>
      <c r="L4261" s="24" t="s">
        <v>96</v>
      </c>
      <c r="M4261" s="24" t="s">
        <v>313</v>
      </c>
      <c r="N4261" t="s">
        <v>85</v>
      </c>
      <c r="O4261" s="24">
        <v>1</v>
      </c>
      <c r="P4261">
        <v>5</v>
      </c>
      <c r="Q4261">
        <v>5</v>
      </c>
      <c r="R4261" t="s">
        <v>18</v>
      </c>
      <c r="S4261" s="24">
        <v>12.8</v>
      </c>
      <c r="T4261" s="24">
        <v>6</v>
      </c>
      <c r="U4261" t="s">
        <v>194</v>
      </c>
      <c r="V4261" s="14" t="str">
        <f>VLOOKUP($U4261,look_up!$A$2:J4287,2,FALSE)</f>
        <v>Gastropoda</v>
      </c>
      <c r="W4261" s="14" t="str">
        <f>VLOOKUP($U4261,look_up!$A$2:K4287,3,FALSE)</f>
        <v>Species</v>
      </c>
      <c r="X4261" s="14" t="str">
        <f>VLOOKUP($U4261,look_up!$A$2:L4287,4,FALSE)</f>
        <v>NA</v>
      </c>
      <c r="Y4261" s="14" t="str">
        <f>VLOOKUP($U4261,look_up!A$2:K4287,5,FALSE)</f>
        <v>Animalia</v>
      </c>
      <c r="Z4261" s="14" t="str">
        <f>VLOOKUP($U4261,look_up!A$2:L4287,6,FALSE)</f>
        <v>Mollusca</v>
      </c>
      <c r="AA4261" s="14" t="str">
        <f>VLOOKUP($U4261,look_up!A$2:M4287,7,FALSE)</f>
        <v>Gastropoda</v>
      </c>
      <c r="AB4261" s="14" t="str">
        <f>VLOOKUP($U4261,look_up!$A$2:P4287,8,FALSE)</f>
        <v>Aplysiida</v>
      </c>
      <c r="AC4261" s="14" t="str">
        <f>VLOOKUP($U4261,look_up!$A$2:Q4287,9,FALSE)</f>
        <v>Aplysiidae</v>
      </c>
      <c r="AD4261" s="14">
        <f>VLOOKUP($U4261,look_up!A$2:P4287,10,FALSE)</f>
        <v>160029</v>
      </c>
      <c r="AE4261" s="16">
        <v>0</v>
      </c>
      <c r="AF4261" s="24" t="s">
        <v>216</v>
      </c>
      <c r="AG4261">
        <v>40</v>
      </c>
      <c r="AH4261" s="16" t="s">
        <v>273</v>
      </c>
      <c r="AI4261" s="16" t="s">
        <v>14</v>
      </c>
      <c r="AJ4261" s="16" t="s">
        <v>214</v>
      </c>
      <c r="AK4261" s="16" t="s">
        <v>237</v>
      </c>
      <c r="AL4261" s="16">
        <v>0</v>
      </c>
    </row>
    <row r="4262" spans="1:38" x14ac:dyDescent="0.3">
      <c r="A4262" s="24" t="s">
        <v>0</v>
      </c>
      <c r="B4262" t="s">
        <v>267</v>
      </c>
      <c r="C4262" t="s">
        <v>312</v>
      </c>
      <c r="D4262">
        <v>-27.180980000000002</v>
      </c>
      <c r="E4262">
        <v>-48.409959999999998</v>
      </c>
      <c r="F4262" s="24" t="s">
        <v>2</v>
      </c>
      <c r="G4262" s="24" t="s">
        <v>3</v>
      </c>
      <c r="H4262" s="25">
        <v>42040</v>
      </c>
      <c r="I4262" s="12" t="s">
        <v>286</v>
      </c>
      <c r="J4262" s="12" t="s">
        <v>245</v>
      </c>
      <c r="K4262" s="12" t="s">
        <v>271</v>
      </c>
      <c r="L4262" s="24" t="s">
        <v>96</v>
      </c>
      <c r="M4262" s="24" t="s">
        <v>313</v>
      </c>
      <c r="N4262" t="s">
        <v>85</v>
      </c>
      <c r="O4262" s="24">
        <v>2</v>
      </c>
      <c r="P4262">
        <v>5</v>
      </c>
      <c r="Q4262">
        <v>5</v>
      </c>
      <c r="R4262" t="s">
        <v>18</v>
      </c>
      <c r="S4262" s="24">
        <v>12.8</v>
      </c>
      <c r="T4262" s="24">
        <v>6</v>
      </c>
      <c r="U4262" t="s">
        <v>194</v>
      </c>
      <c r="V4262" s="14" t="str">
        <f>VLOOKUP($U4262,look_up!$A$2:J4288,2,FALSE)</f>
        <v>Gastropoda</v>
      </c>
      <c r="W4262" s="14" t="str">
        <f>VLOOKUP($U4262,look_up!$A$2:K4288,3,FALSE)</f>
        <v>Species</v>
      </c>
      <c r="X4262" s="14" t="str">
        <f>VLOOKUP($U4262,look_up!$A$2:L4288,4,FALSE)</f>
        <v>NA</v>
      </c>
      <c r="Y4262" s="14" t="str">
        <f>VLOOKUP($U4262,look_up!A$2:K4288,5,FALSE)</f>
        <v>Animalia</v>
      </c>
      <c r="Z4262" s="14" t="str">
        <f>VLOOKUP($U4262,look_up!A$2:L4288,6,FALSE)</f>
        <v>Mollusca</v>
      </c>
      <c r="AA4262" s="14" t="str">
        <f>VLOOKUP($U4262,look_up!A$2:M4288,7,FALSE)</f>
        <v>Gastropoda</v>
      </c>
      <c r="AB4262" s="14" t="str">
        <f>VLOOKUP($U4262,look_up!$A$2:P4288,8,FALSE)</f>
        <v>Aplysiida</v>
      </c>
      <c r="AC4262" s="14" t="str">
        <f>VLOOKUP($U4262,look_up!$A$2:Q4288,9,FALSE)</f>
        <v>Aplysiidae</v>
      </c>
      <c r="AD4262" s="14">
        <f>VLOOKUP($U4262,look_up!A$2:P4288,10,FALSE)</f>
        <v>160029</v>
      </c>
      <c r="AE4262" s="16">
        <v>0</v>
      </c>
      <c r="AF4262" s="24" t="s">
        <v>216</v>
      </c>
      <c r="AG4262">
        <v>40</v>
      </c>
      <c r="AH4262" s="16" t="s">
        <v>273</v>
      </c>
      <c r="AI4262" s="16" t="s">
        <v>14</v>
      </c>
      <c r="AJ4262" s="16" t="s">
        <v>214</v>
      </c>
      <c r="AK4262" s="16" t="s">
        <v>237</v>
      </c>
      <c r="AL4262" s="16">
        <v>0</v>
      </c>
    </row>
    <row r="4263" spans="1:38" x14ac:dyDescent="0.3">
      <c r="A4263" s="24" t="s">
        <v>0</v>
      </c>
      <c r="B4263" t="s">
        <v>267</v>
      </c>
      <c r="C4263" t="s">
        <v>312</v>
      </c>
      <c r="D4263">
        <v>-27.180980000000002</v>
      </c>
      <c r="E4263">
        <v>-48.409959999999998</v>
      </c>
      <c r="F4263" s="24" t="s">
        <v>2</v>
      </c>
      <c r="G4263" s="24" t="s">
        <v>3</v>
      </c>
      <c r="H4263" s="25">
        <v>42040</v>
      </c>
      <c r="I4263" s="12" t="s">
        <v>286</v>
      </c>
      <c r="J4263" s="12" t="s">
        <v>245</v>
      </c>
      <c r="K4263" s="12" t="s">
        <v>271</v>
      </c>
      <c r="L4263" s="24" t="s">
        <v>96</v>
      </c>
      <c r="M4263" s="24" t="s">
        <v>313</v>
      </c>
      <c r="N4263" t="s">
        <v>85</v>
      </c>
      <c r="O4263" s="24">
        <v>3</v>
      </c>
      <c r="P4263">
        <v>5</v>
      </c>
      <c r="Q4263">
        <v>5</v>
      </c>
      <c r="R4263" t="s">
        <v>18</v>
      </c>
      <c r="S4263" s="24">
        <v>12.8</v>
      </c>
      <c r="T4263" s="24">
        <v>6</v>
      </c>
      <c r="U4263" t="s">
        <v>194</v>
      </c>
      <c r="V4263" s="14" t="str">
        <f>VLOOKUP($U4263,look_up!$A$2:J4289,2,FALSE)</f>
        <v>Gastropoda</v>
      </c>
      <c r="W4263" s="14" t="str">
        <f>VLOOKUP($U4263,look_up!$A$2:K4289,3,FALSE)</f>
        <v>Species</v>
      </c>
      <c r="X4263" s="14" t="str">
        <f>VLOOKUP($U4263,look_up!$A$2:L4289,4,FALSE)</f>
        <v>NA</v>
      </c>
      <c r="Y4263" s="14" t="str">
        <f>VLOOKUP($U4263,look_up!A$2:K4289,5,FALSE)</f>
        <v>Animalia</v>
      </c>
      <c r="Z4263" s="14" t="str">
        <f>VLOOKUP($U4263,look_up!A$2:L4289,6,FALSE)</f>
        <v>Mollusca</v>
      </c>
      <c r="AA4263" s="14" t="str">
        <f>VLOOKUP($U4263,look_up!A$2:M4289,7,FALSE)</f>
        <v>Gastropoda</v>
      </c>
      <c r="AB4263" s="14" t="str">
        <f>VLOOKUP($U4263,look_up!$A$2:P4289,8,FALSE)</f>
        <v>Aplysiida</v>
      </c>
      <c r="AC4263" s="14" t="str">
        <f>VLOOKUP($U4263,look_up!$A$2:Q4289,9,FALSE)</f>
        <v>Aplysiidae</v>
      </c>
      <c r="AD4263" s="14">
        <f>VLOOKUP($U4263,look_up!A$2:P4289,10,FALSE)</f>
        <v>160029</v>
      </c>
      <c r="AE4263" s="16">
        <v>0</v>
      </c>
      <c r="AF4263" s="24" t="s">
        <v>216</v>
      </c>
      <c r="AG4263">
        <v>40</v>
      </c>
      <c r="AH4263" s="16" t="s">
        <v>273</v>
      </c>
      <c r="AI4263" s="16" t="s">
        <v>14</v>
      </c>
      <c r="AJ4263" s="16" t="s">
        <v>214</v>
      </c>
      <c r="AK4263" s="16" t="s">
        <v>237</v>
      </c>
      <c r="AL4263" s="16">
        <v>0</v>
      </c>
    </row>
    <row r="4264" spans="1:38" x14ac:dyDescent="0.3">
      <c r="A4264" s="24" t="s">
        <v>0</v>
      </c>
      <c r="B4264" t="s">
        <v>267</v>
      </c>
      <c r="C4264" t="s">
        <v>312</v>
      </c>
      <c r="D4264">
        <v>-27.180980000000002</v>
      </c>
      <c r="E4264">
        <v>-48.409959999999998</v>
      </c>
      <c r="F4264" s="24" t="s">
        <v>2</v>
      </c>
      <c r="G4264" s="24" t="s">
        <v>3</v>
      </c>
      <c r="H4264" s="25">
        <v>42040</v>
      </c>
      <c r="I4264" s="12" t="s">
        <v>286</v>
      </c>
      <c r="J4264" s="12" t="s">
        <v>245</v>
      </c>
      <c r="K4264" s="12" t="s">
        <v>271</v>
      </c>
      <c r="L4264" s="24" t="s">
        <v>96</v>
      </c>
      <c r="M4264" s="24" t="s">
        <v>313</v>
      </c>
      <c r="N4264" t="s">
        <v>173</v>
      </c>
      <c r="O4264" s="24">
        <v>1</v>
      </c>
      <c r="P4264">
        <v>10</v>
      </c>
      <c r="Q4264">
        <v>10</v>
      </c>
      <c r="R4264" t="s">
        <v>18</v>
      </c>
      <c r="S4264" s="24">
        <v>12.8</v>
      </c>
      <c r="T4264" s="24">
        <v>10</v>
      </c>
      <c r="U4264" t="s">
        <v>194</v>
      </c>
      <c r="V4264" s="14" t="str">
        <f>VLOOKUP($U4264,look_up!$A$2:J4290,2,FALSE)</f>
        <v>Gastropoda</v>
      </c>
      <c r="W4264" s="14" t="str">
        <f>VLOOKUP($U4264,look_up!$A$2:K4290,3,FALSE)</f>
        <v>Species</v>
      </c>
      <c r="X4264" s="14" t="str">
        <f>VLOOKUP($U4264,look_up!$A$2:L4290,4,FALSE)</f>
        <v>NA</v>
      </c>
      <c r="Y4264" s="14" t="str">
        <f>VLOOKUP($U4264,look_up!A$2:K4290,5,FALSE)</f>
        <v>Animalia</v>
      </c>
      <c r="Z4264" s="14" t="str">
        <f>VLOOKUP($U4264,look_up!A$2:L4290,6,FALSE)</f>
        <v>Mollusca</v>
      </c>
      <c r="AA4264" s="14" t="str">
        <f>VLOOKUP($U4264,look_up!A$2:M4290,7,FALSE)</f>
        <v>Gastropoda</v>
      </c>
      <c r="AB4264" s="14" t="str">
        <f>VLOOKUP($U4264,look_up!$A$2:P4290,8,FALSE)</f>
        <v>Aplysiida</v>
      </c>
      <c r="AC4264" s="14" t="str">
        <f>VLOOKUP($U4264,look_up!$A$2:Q4290,9,FALSE)</f>
        <v>Aplysiidae</v>
      </c>
      <c r="AD4264" s="14">
        <f>VLOOKUP($U4264,look_up!A$2:P4290,10,FALSE)</f>
        <v>160029</v>
      </c>
      <c r="AE4264" s="16">
        <v>0</v>
      </c>
      <c r="AF4264" s="24" t="s">
        <v>216</v>
      </c>
      <c r="AG4264">
        <v>40</v>
      </c>
      <c r="AH4264" s="16" t="s">
        <v>273</v>
      </c>
      <c r="AI4264" s="16" t="s">
        <v>14</v>
      </c>
      <c r="AJ4264" s="16" t="s">
        <v>214</v>
      </c>
      <c r="AK4264" s="16" t="s">
        <v>237</v>
      </c>
      <c r="AL4264" s="16">
        <v>0</v>
      </c>
    </row>
    <row r="4265" spans="1:38" x14ac:dyDescent="0.3">
      <c r="A4265" s="24" t="s">
        <v>0</v>
      </c>
      <c r="B4265" t="s">
        <v>267</v>
      </c>
      <c r="C4265" t="s">
        <v>312</v>
      </c>
      <c r="D4265">
        <v>-27.180980000000002</v>
      </c>
      <c r="E4265">
        <v>-48.409959999999998</v>
      </c>
      <c r="F4265" s="24" t="s">
        <v>2</v>
      </c>
      <c r="G4265" s="24" t="s">
        <v>3</v>
      </c>
      <c r="H4265" s="25">
        <v>42040</v>
      </c>
      <c r="I4265" s="12" t="s">
        <v>286</v>
      </c>
      <c r="J4265" s="12" t="s">
        <v>245</v>
      </c>
      <c r="K4265" s="12" t="s">
        <v>271</v>
      </c>
      <c r="L4265" s="24" t="s">
        <v>96</v>
      </c>
      <c r="M4265" s="24" t="s">
        <v>313</v>
      </c>
      <c r="N4265" t="s">
        <v>173</v>
      </c>
      <c r="O4265" s="24">
        <v>2</v>
      </c>
      <c r="P4265">
        <v>10</v>
      </c>
      <c r="Q4265">
        <v>10</v>
      </c>
      <c r="R4265" t="s">
        <v>18</v>
      </c>
      <c r="S4265" s="24">
        <v>12.8</v>
      </c>
      <c r="T4265" s="24">
        <v>10</v>
      </c>
      <c r="U4265" t="s">
        <v>194</v>
      </c>
      <c r="V4265" s="14" t="str">
        <f>VLOOKUP($U4265,look_up!$A$2:J4291,2,FALSE)</f>
        <v>Gastropoda</v>
      </c>
      <c r="W4265" s="14" t="str">
        <f>VLOOKUP($U4265,look_up!$A$2:K4291,3,FALSE)</f>
        <v>Species</v>
      </c>
      <c r="X4265" s="14" t="str">
        <f>VLOOKUP($U4265,look_up!$A$2:L4291,4,FALSE)</f>
        <v>NA</v>
      </c>
      <c r="Y4265" s="14" t="str">
        <f>VLOOKUP($U4265,look_up!A$2:K4291,5,FALSE)</f>
        <v>Animalia</v>
      </c>
      <c r="Z4265" s="14" t="str">
        <f>VLOOKUP($U4265,look_up!A$2:L4291,6,FALSE)</f>
        <v>Mollusca</v>
      </c>
      <c r="AA4265" s="14" t="str">
        <f>VLOOKUP($U4265,look_up!A$2:M4291,7,FALSE)</f>
        <v>Gastropoda</v>
      </c>
      <c r="AB4265" s="14" t="str">
        <f>VLOOKUP($U4265,look_up!$A$2:P4291,8,FALSE)</f>
        <v>Aplysiida</v>
      </c>
      <c r="AC4265" s="14" t="str">
        <f>VLOOKUP($U4265,look_up!$A$2:Q4291,9,FALSE)</f>
        <v>Aplysiidae</v>
      </c>
      <c r="AD4265" s="14">
        <f>VLOOKUP($U4265,look_up!A$2:P4291,10,FALSE)</f>
        <v>160029</v>
      </c>
      <c r="AE4265" s="16">
        <v>0</v>
      </c>
      <c r="AF4265" s="24" t="s">
        <v>216</v>
      </c>
      <c r="AG4265">
        <v>40</v>
      </c>
      <c r="AH4265" s="16" t="s">
        <v>273</v>
      </c>
      <c r="AI4265" s="16" t="s">
        <v>14</v>
      </c>
      <c r="AJ4265" s="16" t="s">
        <v>214</v>
      </c>
      <c r="AK4265" s="16" t="s">
        <v>237</v>
      </c>
      <c r="AL4265" s="16">
        <v>0</v>
      </c>
    </row>
    <row r="4266" spans="1:38" x14ac:dyDescent="0.3">
      <c r="A4266" s="24" t="s">
        <v>0</v>
      </c>
      <c r="B4266" t="s">
        <v>267</v>
      </c>
      <c r="C4266" t="s">
        <v>312</v>
      </c>
      <c r="D4266">
        <v>-27.180980000000002</v>
      </c>
      <c r="E4266">
        <v>-48.409959999999998</v>
      </c>
      <c r="F4266" s="24" t="s">
        <v>2</v>
      </c>
      <c r="G4266" s="24" t="s">
        <v>3</v>
      </c>
      <c r="H4266" s="25">
        <v>42040</v>
      </c>
      <c r="I4266" s="12" t="s">
        <v>286</v>
      </c>
      <c r="J4266" s="12" t="s">
        <v>245</v>
      </c>
      <c r="K4266" s="12" t="s">
        <v>271</v>
      </c>
      <c r="L4266" s="24" t="s">
        <v>96</v>
      </c>
      <c r="M4266" s="24" t="s">
        <v>313</v>
      </c>
      <c r="N4266" t="s">
        <v>173</v>
      </c>
      <c r="O4266" s="24">
        <v>3</v>
      </c>
      <c r="P4266">
        <v>10</v>
      </c>
      <c r="Q4266">
        <v>10</v>
      </c>
      <c r="R4266" t="s">
        <v>18</v>
      </c>
      <c r="S4266" s="24">
        <v>12.8</v>
      </c>
      <c r="T4266" s="24">
        <v>10</v>
      </c>
      <c r="U4266" t="s">
        <v>194</v>
      </c>
      <c r="V4266" s="14" t="str">
        <f>VLOOKUP($U4266,look_up!$A$2:J4292,2,FALSE)</f>
        <v>Gastropoda</v>
      </c>
      <c r="W4266" s="14" t="str">
        <f>VLOOKUP($U4266,look_up!$A$2:K4292,3,FALSE)</f>
        <v>Species</v>
      </c>
      <c r="X4266" s="14" t="str">
        <f>VLOOKUP($U4266,look_up!$A$2:L4292,4,FALSE)</f>
        <v>NA</v>
      </c>
      <c r="Y4266" s="14" t="str">
        <f>VLOOKUP($U4266,look_up!A$2:K4292,5,FALSE)</f>
        <v>Animalia</v>
      </c>
      <c r="Z4266" s="14" t="str">
        <f>VLOOKUP($U4266,look_up!A$2:L4292,6,FALSE)</f>
        <v>Mollusca</v>
      </c>
      <c r="AA4266" s="14" t="str">
        <f>VLOOKUP($U4266,look_up!A$2:M4292,7,FALSE)</f>
        <v>Gastropoda</v>
      </c>
      <c r="AB4266" s="14" t="str">
        <f>VLOOKUP($U4266,look_up!$A$2:P4292,8,FALSE)</f>
        <v>Aplysiida</v>
      </c>
      <c r="AC4266" s="14" t="str">
        <f>VLOOKUP($U4266,look_up!$A$2:Q4292,9,FALSE)</f>
        <v>Aplysiidae</v>
      </c>
      <c r="AD4266" s="14">
        <f>VLOOKUP($U4266,look_up!A$2:P4292,10,FALSE)</f>
        <v>160029</v>
      </c>
      <c r="AE4266" s="16">
        <v>0</v>
      </c>
      <c r="AF4266" s="24" t="s">
        <v>216</v>
      </c>
      <c r="AG4266">
        <v>40</v>
      </c>
      <c r="AH4266" s="16" t="s">
        <v>273</v>
      </c>
      <c r="AI4266" s="16" t="s">
        <v>14</v>
      </c>
      <c r="AJ4266" s="16" t="s">
        <v>214</v>
      </c>
      <c r="AK4266" s="16" t="s">
        <v>237</v>
      </c>
      <c r="AL4266" s="16">
        <v>0</v>
      </c>
    </row>
    <row r="4267" spans="1:38" x14ac:dyDescent="0.3">
      <c r="A4267" s="24" t="s">
        <v>0</v>
      </c>
      <c r="B4267" t="s">
        <v>309</v>
      </c>
      <c r="C4267" t="s">
        <v>287</v>
      </c>
      <c r="D4267">
        <v>-27.178419999999999</v>
      </c>
      <c r="E4267">
        <v>-48.406959999999998</v>
      </c>
      <c r="F4267" s="24" t="s">
        <v>2</v>
      </c>
      <c r="G4267" s="24" t="s">
        <v>3</v>
      </c>
      <c r="H4267" s="25">
        <v>42032</v>
      </c>
      <c r="I4267" s="12" t="s">
        <v>288</v>
      </c>
      <c r="J4267" s="12" t="s">
        <v>270</v>
      </c>
      <c r="K4267" s="12" t="s">
        <v>271</v>
      </c>
      <c r="L4267" s="24" t="s">
        <v>96</v>
      </c>
      <c r="M4267" s="24" t="s">
        <v>313</v>
      </c>
      <c r="N4267" t="s">
        <v>85</v>
      </c>
      <c r="O4267" s="24">
        <v>1</v>
      </c>
      <c r="P4267">
        <v>5</v>
      </c>
      <c r="Q4267">
        <v>5</v>
      </c>
      <c r="R4267">
        <v>27</v>
      </c>
      <c r="S4267" s="24">
        <v>4.7</v>
      </c>
      <c r="T4267" s="24">
        <v>5.2</v>
      </c>
      <c r="U4267" t="s">
        <v>194</v>
      </c>
      <c r="V4267" s="14" t="str">
        <f>VLOOKUP($U4267,look_up!$A$2:J4293,2,FALSE)</f>
        <v>Gastropoda</v>
      </c>
      <c r="W4267" s="14" t="str">
        <f>VLOOKUP($U4267,look_up!$A$2:K4293,3,FALSE)</f>
        <v>Species</v>
      </c>
      <c r="X4267" s="14" t="str">
        <f>VLOOKUP($U4267,look_up!$A$2:L4293,4,FALSE)</f>
        <v>NA</v>
      </c>
      <c r="Y4267" s="14" t="str">
        <f>VLOOKUP($U4267,look_up!A$2:K4293,5,FALSE)</f>
        <v>Animalia</v>
      </c>
      <c r="Z4267" s="14" t="str">
        <f>VLOOKUP($U4267,look_up!A$2:L4293,6,FALSE)</f>
        <v>Mollusca</v>
      </c>
      <c r="AA4267" s="14" t="str">
        <f>VLOOKUP($U4267,look_up!A$2:M4293,7,FALSE)</f>
        <v>Gastropoda</v>
      </c>
      <c r="AB4267" s="14" t="str">
        <f>VLOOKUP($U4267,look_up!$A$2:P4293,8,FALSE)</f>
        <v>Aplysiida</v>
      </c>
      <c r="AC4267" s="14" t="str">
        <f>VLOOKUP($U4267,look_up!$A$2:Q4293,9,FALSE)</f>
        <v>Aplysiidae</v>
      </c>
      <c r="AD4267" s="14">
        <f>VLOOKUP($U4267,look_up!A$2:P4293,10,FALSE)</f>
        <v>160029</v>
      </c>
      <c r="AE4267" s="16">
        <v>0</v>
      </c>
      <c r="AF4267" s="24" t="s">
        <v>216</v>
      </c>
      <c r="AG4267">
        <v>40</v>
      </c>
      <c r="AH4267" s="16" t="s">
        <v>273</v>
      </c>
      <c r="AI4267" s="16" t="s">
        <v>14</v>
      </c>
      <c r="AJ4267" s="16" t="s">
        <v>214</v>
      </c>
      <c r="AK4267" s="16" t="s">
        <v>237</v>
      </c>
      <c r="AL4267" s="16">
        <v>0</v>
      </c>
    </row>
    <row r="4268" spans="1:38" x14ac:dyDescent="0.3">
      <c r="A4268" s="24" t="s">
        <v>0</v>
      </c>
      <c r="B4268" t="s">
        <v>309</v>
      </c>
      <c r="C4268" t="s">
        <v>287</v>
      </c>
      <c r="D4268">
        <v>-27.178419999999999</v>
      </c>
      <c r="E4268">
        <v>-48.406959999999998</v>
      </c>
      <c r="F4268" s="24" t="s">
        <v>2</v>
      </c>
      <c r="G4268" s="24" t="s">
        <v>3</v>
      </c>
      <c r="H4268" s="25">
        <v>42032</v>
      </c>
      <c r="I4268" s="12" t="s">
        <v>288</v>
      </c>
      <c r="J4268" s="12" t="s">
        <v>270</v>
      </c>
      <c r="K4268" s="12" t="s">
        <v>271</v>
      </c>
      <c r="L4268" s="24" t="s">
        <v>96</v>
      </c>
      <c r="M4268" s="24" t="s">
        <v>313</v>
      </c>
      <c r="N4268" t="s">
        <v>85</v>
      </c>
      <c r="O4268" s="24">
        <v>2</v>
      </c>
      <c r="P4268">
        <v>5</v>
      </c>
      <c r="Q4268">
        <v>5</v>
      </c>
      <c r="R4268">
        <v>27</v>
      </c>
      <c r="S4268" s="24">
        <v>4.7</v>
      </c>
      <c r="T4268" s="24">
        <v>5.2</v>
      </c>
      <c r="U4268" t="s">
        <v>194</v>
      </c>
      <c r="V4268" s="14" t="str">
        <f>VLOOKUP($U4268,look_up!$A$2:J4294,2,FALSE)</f>
        <v>Gastropoda</v>
      </c>
      <c r="W4268" s="14" t="str">
        <f>VLOOKUP($U4268,look_up!$A$2:K4294,3,FALSE)</f>
        <v>Species</v>
      </c>
      <c r="X4268" s="14" t="str">
        <f>VLOOKUP($U4268,look_up!$A$2:L4294,4,FALSE)</f>
        <v>NA</v>
      </c>
      <c r="Y4268" s="14" t="str">
        <f>VLOOKUP($U4268,look_up!A$2:K4294,5,FALSE)</f>
        <v>Animalia</v>
      </c>
      <c r="Z4268" s="14" t="str">
        <f>VLOOKUP($U4268,look_up!A$2:L4294,6,FALSE)</f>
        <v>Mollusca</v>
      </c>
      <c r="AA4268" s="14" t="str">
        <f>VLOOKUP($U4268,look_up!A$2:M4294,7,FALSE)</f>
        <v>Gastropoda</v>
      </c>
      <c r="AB4268" s="14" t="str">
        <f>VLOOKUP($U4268,look_up!$A$2:P4294,8,FALSE)</f>
        <v>Aplysiida</v>
      </c>
      <c r="AC4268" s="14" t="str">
        <f>VLOOKUP($U4268,look_up!$A$2:Q4294,9,FALSE)</f>
        <v>Aplysiidae</v>
      </c>
      <c r="AD4268" s="14">
        <f>VLOOKUP($U4268,look_up!A$2:P4294,10,FALSE)</f>
        <v>160029</v>
      </c>
      <c r="AE4268" s="16">
        <v>0</v>
      </c>
      <c r="AF4268" s="24" t="s">
        <v>216</v>
      </c>
      <c r="AG4268">
        <v>40</v>
      </c>
      <c r="AH4268" s="16" t="s">
        <v>273</v>
      </c>
      <c r="AI4268" s="16" t="s">
        <v>14</v>
      </c>
      <c r="AJ4268" s="16" t="s">
        <v>214</v>
      </c>
      <c r="AK4268" s="16" t="s">
        <v>237</v>
      </c>
      <c r="AL4268" s="16">
        <v>0</v>
      </c>
    </row>
    <row r="4269" spans="1:38" x14ac:dyDescent="0.3">
      <c r="A4269" s="24" t="s">
        <v>0</v>
      </c>
      <c r="B4269" t="s">
        <v>309</v>
      </c>
      <c r="C4269" t="s">
        <v>287</v>
      </c>
      <c r="D4269">
        <v>-27.178419999999999</v>
      </c>
      <c r="E4269">
        <v>-48.406959999999998</v>
      </c>
      <c r="F4269" s="24" t="s">
        <v>2</v>
      </c>
      <c r="G4269" s="24" t="s">
        <v>3</v>
      </c>
      <c r="H4269" s="25">
        <v>42032</v>
      </c>
      <c r="I4269" s="12" t="s">
        <v>288</v>
      </c>
      <c r="J4269" s="12" t="s">
        <v>270</v>
      </c>
      <c r="K4269" s="12" t="s">
        <v>271</v>
      </c>
      <c r="L4269" s="24" t="s">
        <v>96</v>
      </c>
      <c r="M4269" s="24" t="s">
        <v>313</v>
      </c>
      <c r="N4269" t="s">
        <v>85</v>
      </c>
      <c r="O4269" s="24">
        <v>3</v>
      </c>
      <c r="P4269">
        <v>5</v>
      </c>
      <c r="Q4269">
        <v>5</v>
      </c>
      <c r="R4269">
        <v>27</v>
      </c>
      <c r="S4269" s="24">
        <v>4.7</v>
      </c>
      <c r="T4269" s="24">
        <v>5.2</v>
      </c>
      <c r="U4269" t="s">
        <v>194</v>
      </c>
      <c r="V4269" s="14" t="str">
        <f>VLOOKUP($U4269,look_up!$A$2:J4295,2,FALSE)</f>
        <v>Gastropoda</v>
      </c>
      <c r="W4269" s="14" t="str">
        <f>VLOOKUP($U4269,look_up!$A$2:K4295,3,FALSE)</f>
        <v>Species</v>
      </c>
      <c r="X4269" s="14" t="str">
        <f>VLOOKUP($U4269,look_up!$A$2:L4295,4,FALSE)</f>
        <v>NA</v>
      </c>
      <c r="Y4269" s="14" t="str">
        <f>VLOOKUP($U4269,look_up!A$2:K4295,5,FALSE)</f>
        <v>Animalia</v>
      </c>
      <c r="Z4269" s="14" t="str">
        <f>VLOOKUP($U4269,look_up!A$2:L4295,6,FALSE)</f>
        <v>Mollusca</v>
      </c>
      <c r="AA4269" s="14" t="str">
        <f>VLOOKUP($U4269,look_up!A$2:M4295,7,FALSE)</f>
        <v>Gastropoda</v>
      </c>
      <c r="AB4269" s="14" t="str">
        <f>VLOOKUP($U4269,look_up!$A$2:P4295,8,FALSE)</f>
        <v>Aplysiida</v>
      </c>
      <c r="AC4269" s="14" t="str">
        <f>VLOOKUP($U4269,look_up!$A$2:Q4295,9,FALSE)</f>
        <v>Aplysiidae</v>
      </c>
      <c r="AD4269" s="14">
        <f>VLOOKUP($U4269,look_up!A$2:P4295,10,FALSE)</f>
        <v>160029</v>
      </c>
      <c r="AE4269" s="16">
        <v>0</v>
      </c>
      <c r="AF4269" s="24" t="s">
        <v>216</v>
      </c>
      <c r="AG4269">
        <v>40</v>
      </c>
      <c r="AH4269" s="16" t="s">
        <v>273</v>
      </c>
      <c r="AI4269" s="16" t="s">
        <v>14</v>
      </c>
      <c r="AJ4269" s="16" t="s">
        <v>214</v>
      </c>
      <c r="AK4269" s="16" t="s">
        <v>237</v>
      </c>
      <c r="AL4269" s="16">
        <v>0</v>
      </c>
    </row>
    <row r="4270" spans="1:38" x14ac:dyDescent="0.3">
      <c r="A4270" s="24" t="s">
        <v>0</v>
      </c>
      <c r="B4270" t="s">
        <v>310</v>
      </c>
      <c r="C4270" t="s">
        <v>289</v>
      </c>
      <c r="D4270">
        <v>-27.118390000000002</v>
      </c>
      <c r="E4270">
        <v>-48.519509999999997</v>
      </c>
      <c r="F4270" s="24" t="s">
        <v>2</v>
      </c>
      <c r="G4270" s="24" t="s">
        <v>3</v>
      </c>
      <c r="H4270" s="25">
        <v>42026</v>
      </c>
      <c r="I4270" s="12" t="s">
        <v>265</v>
      </c>
      <c r="J4270" s="12" t="s">
        <v>270</v>
      </c>
      <c r="K4270" s="12" t="s">
        <v>271</v>
      </c>
      <c r="L4270" s="24" t="s">
        <v>96</v>
      </c>
      <c r="M4270" s="24" t="s">
        <v>272</v>
      </c>
      <c r="N4270" t="s">
        <v>85</v>
      </c>
      <c r="O4270" s="24">
        <v>1</v>
      </c>
      <c r="P4270">
        <v>5</v>
      </c>
      <c r="Q4270">
        <v>5</v>
      </c>
      <c r="R4270" t="s">
        <v>18</v>
      </c>
      <c r="S4270" s="24">
        <v>5.8</v>
      </c>
      <c r="T4270" s="24">
        <v>4</v>
      </c>
      <c r="U4270" t="s">
        <v>194</v>
      </c>
      <c r="V4270" s="14" t="str">
        <f>VLOOKUP($U4270,look_up!$A$2:J4296,2,FALSE)</f>
        <v>Gastropoda</v>
      </c>
      <c r="W4270" s="14" t="str">
        <f>VLOOKUP($U4270,look_up!$A$2:K4296,3,FALSE)</f>
        <v>Species</v>
      </c>
      <c r="X4270" s="14" t="str">
        <f>VLOOKUP($U4270,look_up!$A$2:L4296,4,FALSE)</f>
        <v>NA</v>
      </c>
      <c r="Y4270" s="14" t="str">
        <f>VLOOKUP($U4270,look_up!A$2:K4296,5,FALSE)</f>
        <v>Animalia</v>
      </c>
      <c r="Z4270" s="14" t="str">
        <f>VLOOKUP($U4270,look_up!A$2:L4296,6,FALSE)</f>
        <v>Mollusca</v>
      </c>
      <c r="AA4270" s="14" t="str">
        <f>VLOOKUP($U4270,look_up!A$2:M4296,7,FALSE)</f>
        <v>Gastropoda</v>
      </c>
      <c r="AB4270" s="14" t="str">
        <f>VLOOKUP($U4270,look_up!$A$2:P4296,8,FALSE)</f>
        <v>Aplysiida</v>
      </c>
      <c r="AC4270" s="14" t="str">
        <f>VLOOKUP($U4270,look_up!$A$2:Q4296,9,FALSE)</f>
        <v>Aplysiidae</v>
      </c>
      <c r="AD4270" s="14">
        <f>VLOOKUP($U4270,look_up!A$2:P4296,10,FALSE)</f>
        <v>160029</v>
      </c>
      <c r="AE4270" s="16">
        <v>0</v>
      </c>
      <c r="AF4270" s="24" t="s">
        <v>216</v>
      </c>
      <c r="AG4270">
        <v>40</v>
      </c>
      <c r="AH4270" s="16" t="s">
        <v>273</v>
      </c>
      <c r="AI4270" s="16" t="s">
        <v>14</v>
      </c>
      <c r="AJ4270" s="16" t="s">
        <v>214</v>
      </c>
      <c r="AK4270" s="16" t="s">
        <v>237</v>
      </c>
      <c r="AL4270" s="16">
        <v>0</v>
      </c>
    </row>
    <row r="4271" spans="1:38" x14ac:dyDescent="0.3">
      <c r="A4271" s="24" t="s">
        <v>0</v>
      </c>
      <c r="B4271" t="s">
        <v>310</v>
      </c>
      <c r="C4271" t="s">
        <v>289</v>
      </c>
      <c r="D4271">
        <v>-27.118390000000002</v>
      </c>
      <c r="E4271">
        <v>-48.519509999999997</v>
      </c>
      <c r="F4271" s="24" t="s">
        <v>2</v>
      </c>
      <c r="G4271" s="24" t="s">
        <v>3</v>
      </c>
      <c r="H4271" s="25">
        <v>42026</v>
      </c>
      <c r="I4271" s="12" t="s">
        <v>265</v>
      </c>
      <c r="J4271" s="12" t="s">
        <v>270</v>
      </c>
      <c r="K4271" s="12" t="s">
        <v>271</v>
      </c>
      <c r="L4271" s="24" t="s">
        <v>96</v>
      </c>
      <c r="M4271" s="24" t="s">
        <v>272</v>
      </c>
      <c r="N4271" t="s">
        <v>85</v>
      </c>
      <c r="O4271" s="24">
        <v>2</v>
      </c>
      <c r="P4271">
        <v>5</v>
      </c>
      <c r="Q4271">
        <v>5</v>
      </c>
      <c r="R4271" t="s">
        <v>18</v>
      </c>
      <c r="S4271" s="24">
        <v>5.8</v>
      </c>
      <c r="T4271" s="24">
        <v>4</v>
      </c>
      <c r="U4271" t="s">
        <v>194</v>
      </c>
      <c r="V4271" s="14" t="str">
        <f>VLOOKUP($U4271,look_up!$A$2:J4297,2,FALSE)</f>
        <v>Gastropoda</v>
      </c>
      <c r="W4271" s="14" t="str">
        <f>VLOOKUP($U4271,look_up!$A$2:K4297,3,FALSE)</f>
        <v>Species</v>
      </c>
      <c r="X4271" s="14" t="str">
        <f>VLOOKUP($U4271,look_up!$A$2:L4297,4,FALSE)</f>
        <v>NA</v>
      </c>
      <c r="Y4271" s="14" t="str">
        <f>VLOOKUP($U4271,look_up!A$2:K4297,5,FALSE)</f>
        <v>Animalia</v>
      </c>
      <c r="Z4271" s="14" t="str">
        <f>VLOOKUP($U4271,look_up!A$2:L4297,6,FALSE)</f>
        <v>Mollusca</v>
      </c>
      <c r="AA4271" s="14" t="str">
        <f>VLOOKUP($U4271,look_up!A$2:M4297,7,FALSE)</f>
        <v>Gastropoda</v>
      </c>
      <c r="AB4271" s="14" t="str">
        <f>VLOOKUP($U4271,look_up!$A$2:P4297,8,FALSE)</f>
        <v>Aplysiida</v>
      </c>
      <c r="AC4271" s="14" t="str">
        <f>VLOOKUP($U4271,look_up!$A$2:Q4297,9,FALSE)</f>
        <v>Aplysiidae</v>
      </c>
      <c r="AD4271" s="14">
        <f>VLOOKUP($U4271,look_up!A$2:P4297,10,FALSE)</f>
        <v>160029</v>
      </c>
      <c r="AE4271" s="16">
        <v>0</v>
      </c>
      <c r="AF4271" s="24" t="s">
        <v>216</v>
      </c>
      <c r="AG4271">
        <v>40</v>
      </c>
      <c r="AH4271" s="16" t="s">
        <v>273</v>
      </c>
      <c r="AI4271" s="16" t="s">
        <v>14</v>
      </c>
      <c r="AJ4271" s="16" t="s">
        <v>214</v>
      </c>
      <c r="AK4271" s="16" t="s">
        <v>237</v>
      </c>
      <c r="AL4271" s="16">
        <v>0</v>
      </c>
    </row>
    <row r="4272" spans="1:38" x14ac:dyDescent="0.3">
      <c r="A4272" s="24" t="s">
        <v>0</v>
      </c>
      <c r="B4272" t="s">
        <v>310</v>
      </c>
      <c r="C4272" t="s">
        <v>289</v>
      </c>
      <c r="D4272">
        <v>-27.118390000000002</v>
      </c>
      <c r="E4272">
        <v>-48.519509999999997</v>
      </c>
      <c r="F4272" s="24" t="s">
        <v>2</v>
      </c>
      <c r="G4272" s="24" t="s">
        <v>3</v>
      </c>
      <c r="H4272" s="25">
        <v>42026</v>
      </c>
      <c r="I4272" s="12" t="s">
        <v>265</v>
      </c>
      <c r="J4272" s="12" t="s">
        <v>270</v>
      </c>
      <c r="K4272" s="12" t="s">
        <v>271</v>
      </c>
      <c r="L4272" s="24" t="s">
        <v>96</v>
      </c>
      <c r="M4272" s="24" t="s">
        <v>272</v>
      </c>
      <c r="N4272" t="s">
        <v>85</v>
      </c>
      <c r="O4272" s="24">
        <v>3</v>
      </c>
      <c r="P4272">
        <v>5</v>
      </c>
      <c r="Q4272">
        <v>5</v>
      </c>
      <c r="R4272" t="s">
        <v>18</v>
      </c>
      <c r="S4272" s="24">
        <v>5.8</v>
      </c>
      <c r="T4272" s="24">
        <v>4</v>
      </c>
      <c r="U4272" t="s">
        <v>194</v>
      </c>
      <c r="V4272" s="14" t="str">
        <f>VLOOKUP($U4272,look_up!$A$2:J4298,2,FALSE)</f>
        <v>Gastropoda</v>
      </c>
      <c r="W4272" s="14" t="str">
        <f>VLOOKUP($U4272,look_up!$A$2:K4298,3,FALSE)</f>
        <v>Species</v>
      </c>
      <c r="X4272" s="14" t="str">
        <f>VLOOKUP($U4272,look_up!$A$2:L4298,4,FALSE)</f>
        <v>NA</v>
      </c>
      <c r="Y4272" s="14" t="str">
        <f>VLOOKUP($U4272,look_up!A$2:K4298,5,FALSE)</f>
        <v>Animalia</v>
      </c>
      <c r="Z4272" s="14" t="str">
        <f>VLOOKUP($U4272,look_up!A$2:L4298,6,FALSE)</f>
        <v>Mollusca</v>
      </c>
      <c r="AA4272" s="14" t="str">
        <f>VLOOKUP($U4272,look_up!A$2:M4298,7,FALSE)</f>
        <v>Gastropoda</v>
      </c>
      <c r="AB4272" s="14" t="str">
        <f>VLOOKUP($U4272,look_up!$A$2:P4298,8,FALSE)</f>
        <v>Aplysiida</v>
      </c>
      <c r="AC4272" s="14" t="str">
        <f>VLOOKUP($U4272,look_up!$A$2:Q4298,9,FALSE)</f>
        <v>Aplysiidae</v>
      </c>
      <c r="AD4272" s="14">
        <f>VLOOKUP($U4272,look_up!A$2:P4298,10,FALSE)</f>
        <v>160029</v>
      </c>
      <c r="AE4272" s="16">
        <v>0</v>
      </c>
      <c r="AF4272" s="24" t="s">
        <v>216</v>
      </c>
      <c r="AG4272">
        <v>40</v>
      </c>
      <c r="AH4272" s="16" t="s">
        <v>273</v>
      </c>
      <c r="AI4272" s="16" t="s">
        <v>14</v>
      </c>
      <c r="AJ4272" s="16" t="s">
        <v>214</v>
      </c>
      <c r="AK4272" s="16" t="s">
        <v>237</v>
      </c>
      <c r="AL4272" s="16">
        <v>0</v>
      </c>
    </row>
    <row r="4273" spans="1:38" x14ac:dyDescent="0.3">
      <c r="A4273" s="24" t="s">
        <v>0</v>
      </c>
      <c r="B4273" t="s">
        <v>311</v>
      </c>
      <c r="C4273" t="s">
        <v>290</v>
      </c>
      <c r="D4273">
        <v>-27.11862</v>
      </c>
      <c r="E4273">
        <v>-48.514699999999998</v>
      </c>
      <c r="F4273" s="24" t="s">
        <v>2</v>
      </c>
      <c r="G4273" s="24" t="s">
        <v>3</v>
      </c>
      <c r="H4273" s="25">
        <v>42026</v>
      </c>
      <c r="I4273" s="12" t="s">
        <v>265</v>
      </c>
      <c r="J4273" s="12" t="s">
        <v>270</v>
      </c>
      <c r="K4273" s="12" t="s">
        <v>271</v>
      </c>
      <c r="L4273" s="24" t="s">
        <v>96</v>
      </c>
      <c r="M4273" s="24" t="s">
        <v>272</v>
      </c>
      <c r="N4273" t="s">
        <v>85</v>
      </c>
      <c r="O4273" s="24">
        <v>1</v>
      </c>
      <c r="P4273">
        <v>5</v>
      </c>
      <c r="Q4273">
        <v>5</v>
      </c>
      <c r="R4273" t="s">
        <v>18</v>
      </c>
      <c r="S4273" s="24">
        <v>5.8</v>
      </c>
      <c r="T4273" s="24">
        <v>4</v>
      </c>
      <c r="U4273" t="s">
        <v>194</v>
      </c>
      <c r="V4273" s="14" t="str">
        <f>VLOOKUP($U4273,look_up!$A$2:J4299,2,FALSE)</f>
        <v>Gastropoda</v>
      </c>
      <c r="W4273" s="14" t="str">
        <f>VLOOKUP($U4273,look_up!$A$2:K4299,3,FALSE)</f>
        <v>Species</v>
      </c>
      <c r="X4273" s="14" t="str">
        <f>VLOOKUP($U4273,look_up!$A$2:L4299,4,FALSE)</f>
        <v>NA</v>
      </c>
      <c r="Y4273" s="14" t="str">
        <f>VLOOKUP($U4273,look_up!A$2:K4299,5,FALSE)</f>
        <v>Animalia</v>
      </c>
      <c r="Z4273" s="14" t="str">
        <f>VLOOKUP($U4273,look_up!A$2:L4299,6,FALSE)</f>
        <v>Mollusca</v>
      </c>
      <c r="AA4273" s="14" t="str">
        <f>VLOOKUP($U4273,look_up!A$2:M4299,7,FALSE)</f>
        <v>Gastropoda</v>
      </c>
      <c r="AB4273" s="14" t="str">
        <f>VLOOKUP($U4273,look_up!$A$2:P4299,8,FALSE)</f>
        <v>Aplysiida</v>
      </c>
      <c r="AC4273" s="14" t="str">
        <f>VLOOKUP($U4273,look_up!$A$2:Q4299,9,FALSE)</f>
        <v>Aplysiidae</v>
      </c>
      <c r="AD4273" s="14">
        <f>VLOOKUP($U4273,look_up!A$2:P4299,10,FALSE)</f>
        <v>160029</v>
      </c>
      <c r="AE4273" s="16">
        <v>0</v>
      </c>
      <c r="AF4273" s="24" t="s">
        <v>216</v>
      </c>
      <c r="AG4273">
        <v>40</v>
      </c>
      <c r="AH4273" s="16" t="s">
        <v>273</v>
      </c>
      <c r="AI4273" s="16" t="s">
        <v>14</v>
      </c>
      <c r="AJ4273" s="16" t="s">
        <v>214</v>
      </c>
      <c r="AK4273" s="16" t="s">
        <v>237</v>
      </c>
      <c r="AL4273" s="16">
        <v>0</v>
      </c>
    </row>
    <row r="4274" spans="1:38" x14ac:dyDescent="0.3">
      <c r="A4274" s="24" t="s">
        <v>0</v>
      </c>
      <c r="B4274" t="s">
        <v>311</v>
      </c>
      <c r="C4274" t="s">
        <v>290</v>
      </c>
      <c r="D4274">
        <v>-27.11862</v>
      </c>
      <c r="E4274">
        <v>-48.514699999999998</v>
      </c>
      <c r="F4274" s="24" t="s">
        <v>2</v>
      </c>
      <c r="G4274" s="24" t="s">
        <v>3</v>
      </c>
      <c r="H4274" s="25">
        <v>42026</v>
      </c>
      <c r="I4274" s="12" t="s">
        <v>265</v>
      </c>
      <c r="J4274" s="12" t="s">
        <v>270</v>
      </c>
      <c r="K4274" s="12" t="s">
        <v>271</v>
      </c>
      <c r="L4274" s="24" t="s">
        <v>96</v>
      </c>
      <c r="M4274" s="24" t="s">
        <v>272</v>
      </c>
      <c r="N4274" t="s">
        <v>85</v>
      </c>
      <c r="O4274" s="24">
        <v>2</v>
      </c>
      <c r="P4274">
        <v>5</v>
      </c>
      <c r="Q4274">
        <v>5</v>
      </c>
      <c r="R4274" t="s">
        <v>18</v>
      </c>
      <c r="S4274" s="24">
        <v>5.8</v>
      </c>
      <c r="T4274" s="24">
        <v>4</v>
      </c>
      <c r="U4274" t="s">
        <v>194</v>
      </c>
      <c r="V4274" s="14" t="str">
        <f>VLOOKUP($U4274,look_up!$A$2:J4300,2,FALSE)</f>
        <v>Gastropoda</v>
      </c>
      <c r="W4274" s="14" t="str">
        <f>VLOOKUP($U4274,look_up!$A$2:K4300,3,FALSE)</f>
        <v>Species</v>
      </c>
      <c r="X4274" s="14" t="str">
        <f>VLOOKUP($U4274,look_up!$A$2:L4300,4,FALSE)</f>
        <v>NA</v>
      </c>
      <c r="Y4274" s="14" t="str">
        <f>VLOOKUP($U4274,look_up!A$2:K4300,5,FALSE)</f>
        <v>Animalia</v>
      </c>
      <c r="Z4274" s="14" t="str">
        <f>VLOOKUP($U4274,look_up!A$2:L4300,6,FALSE)</f>
        <v>Mollusca</v>
      </c>
      <c r="AA4274" s="14" t="str">
        <f>VLOOKUP($U4274,look_up!A$2:M4300,7,FALSE)</f>
        <v>Gastropoda</v>
      </c>
      <c r="AB4274" s="14" t="str">
        <f>VLOOKUP($U4274,look_up!$A$2:P4300,8,FALSE)</f>
        <v>Aplysiida</v>
      </c>
      <c r="AC4274" s="14" t="str">
        <f>VLOOKUP($U4274,look_up!$A$2:Q4300,9,FALSE)</f>
        <v>Aplysiidae</v>
      </c>
      <c r="AD4274" s="14">
        <f>VLOOKUP($U4274,look_up!A$2:P4300,10,FALSE)</f>
        <v>160029</v>
      </c>
      <c r="AE4274" s="16">
        <v>0</v>
      </c>
      <c r="AF4274" s="24" t="s">
        <v>216</v>
      </c>
      <c r="AG4274">
        <v>40</v>
      </c>
      <c r="AH4274" s="16" t="s">
        <v>273</v>
      </c>
      <c r="AI4274" s="16" t="s">
        <v>14</v>
      </c>
      <c r="AJ4274" s="16" t="s">
        <v>214</v>
      </c>
      <c r="AK4274" s="16" t="s">
        <v>237</v>
      </c>
      <c r="AL4274" s="16">
        <v>0</v>
      </c>
    </row>
    <row r="4275" spans="1:38" x14ac:dyDescent="0.3">
      <c r="A4275" s="24" t="s">
        <v>0</v>
      </c>
      <c r="B4275" t="s">
        <v>311</v>
      </c>
      <c r="C4275" t="s">
        <v>290</v>
      </c>
      <c r="D4275">
        <v>-27.11862</v>
      </c>
      <c r="E4275">
        <v>-48.514699999999998</v>
      </c>
      <c r="F4275" s="24" t="s">
        <v>2</v>
      </c>
      <c r="G4275" s="24" t="s">
        <v>3</v>
      </c>
      <c r="H4275" s="25">
        <v>42026</v>
      </c>
      <c r="I4275" s="12" t="s">
        <v>265</v>
      </c>
      <c r="J4275" s="12" t="s">
        <v>270</v>
      </c>
      <c r="K4275" s="12" t="s">
        <v>271</v>
      </c>
      <c r="L4275" s="24" t="s">
        <v>96</v>
      </c>
      <c r="M4275" s="24" t="s">
        <v>272</v>
      </c>
      <c r="N4275" t="s">
        <v>85</v>
      </c>
      <c r="O4275" s="24">
        <v>3</v>
      </c>
      <c r="P4275">
        <v>5</v>
      </c>
      <c r="Q4275">
        <v>5</v>
      </c>
      <c r="R4275" t="s">
        <v>18</v>
      </c>
      <c r="S4275" s="24">
        <v>5.8</v>
      </c>
      <c r="T4275" s="24">
        <v>4</v>
      </c>
      <c r="U4275" t="s">
        <v>194</v>
      </c>
      <c r="V4275" s="14" t="str">
        <f>VLOOKUP($U4275,look_up!$A$2:J4301,2,FALSE)</f>
        <v>Gastropoda</v>
      </c>
      <c r="W4275" s="14" t="str">
        <f>VLOOKUP($U4275,look_up!$A$2:K4301,3,FALSE)</f>
        <v>Species</v>
      </c>
      <c r="X4275" s="14" t="str">
        <f>VLOOKUP($U4275,look_up!$A$2:L4301,4,FALSE)</f>
        <v>NA</v>
      </c>
      <c r="Y4275" s="14" t="str">
        <f>VLOOKUP($U4275,look_up!A$2:K4301,5,FALSE)</f>
        <v>Animalia</v>
      </c>
      <c r="Z4275" s="14" t="str">
        <f>VLOOKUP($U4275,look_up!A$2:L4301,6,FALSE)</f>
        <v>Mollusca</v>
      </c>
      <c r="AA4275" s="14" t="str">
        <f>VLOOKUP($U4275,look_up!A$2:M4301,7,FALSE)</f>
        <v>Gastropoda</v>
      </c>
      <c r="AB4275" s="14" t="str">
        <f>VLOOKUP($U4275,look_up!$A$2:P4301,8,FALSE)</f>
        <v>Aplysiida</v>
      </c>
      <c r="AC4275" s="14" t="str">
        <f>VLOOKUP($U4275,look_up!$A$2:Q4301,9,FALSE)</f>
        <v>Aplysiidae</v>
      </c>
      <c r="AD4275" s="14">
        <f>VLOOKUP($U4275,look_up!A$2:P4301,10,FALSE)</f>
        <v>160029</v>
      </c>
      <c r="AE4275" s="16">
        <v>0</v>
      </c>
      <c r="AF4275" s="24" t="s">
        <v>216</v>
      </c>
      <c r="AG4275">
        <v>40</v>
      </c>
      <c r="AH4275" s="16" t="s">
        <v>273</v>
      </c>
      <c r="AI4275" s="16" t="s">
        <v>14</v>
      </c>
      <c r="AJ4275" s="16" t="s">
        <v>214</v>
      </c>
      <c r="AK4275" s="16" t="s">
        <v>237</v>
      </c>
      <c r="AL4275" s="16">
        <v>0</v>
      </c>
    </row>
    <row r="4276" spans="1:38" x14ac:dyDescent="0.3">
      <c r="A4276" s="24" t="s">
        <v>0</v>
      </c>
      <c r="B4276" t="s">
        <v>306</v>
      </c>
      <c r="C4276" t="s">
        <v>268</v>
      </c>
      <c r="D4276">
        <v>-27.609590000000001</v>
      </c>
      <c r="E4276">
        <v>-48.387419999999999</v>
      </c>
      <c r="F4276" s="24" t="s">
        <v>2</v>
      </c>
      <c r="G4276" s="24" t="s">
        <v>3</v>
      </c>
      <c r="H4276" s="25">
        <v>42388</v>
      </c>
      <c r="I4276" s="12" t="s">
        <v>291</v>
      </c>
      <c r="J4276" s="12" t="s">
        <v>270</v>
      </c>
      <c r="K4276" s="12" t="s">
        <v>292</v>
      </c>
      <c r="L4276" s="24" t="s">
        <v>96</v>
      </c>
      <c r="M4276" s="24" t="s">
        <v>272</v>
      </c>
      <c r="N4276" t="s">
        <v>85</v>
      </c>
      <c r="O4276" s="24">
        <v>1</v>
      </c>
      <c r="P4276">
        <v>5</v>
      </c>
      <c r="Q4276">
        <v>5</v>
      </c>
      <c r="R4276">
        <v>21</v>
      </c>
      <c r="S4276" s="24">
        <v>12.5</v>
      </c>
      <c r="T4276" s="24">
        <v>12.5</v>
      </c>
      <c r="U4276" t="s">
        <v>194</v>
      </c>
      <c r="V4276" s="14" t="str">
        <f>VLOOKUP($U4276,look_up!$A$2:J4302,2,FALSE)</f>
        <v>Gastropoda</v>
      </c>
      <c r="W4276" s="14" t="str">
        <f>VLOOKUP($U4276,look_up!$A$2:K4302,3,FALSE)</f>
        <v>Species</v>
      </c>
      <c r="X4276" s="14" t="str">
        <f>VLOOKUP($U4276,look_up!$A$2:L4302,4,FALSE)</f>
        <v>NA</v>
      </c>
      <c r="Y4276" s="14" t="str">
        <f>VLOOKUP($U4276,look_up!A$2:K4302,5,FALSE)</f>
        <v>Animalia</v>
      </c>
      <c r="Z4276" s="14" t="str">
        <f>VLOOKUP($U4276,look_up!A$2:L4302,6,FALSE)</f>
        <v>Mollusca</v>
      </c>
      <c r="AA4276" s="14" t="str">
        <f>VLOOKUP($U4276,look_up!A$2:M4302,7,FALSE)</f>
        <v>Gastropoda</v>
      </c>
      <c r="AB4276" s="14" t="str">
        <f>VLOOKUP($U4276,look_up!$A$2:P4302,8,FALSE)</f>
        <v>Aplysiida</v>
      </c>
      <c r="AC4276" s="14" t="str">
        <f>VLOOKUP($U4276,look_up!$A$2:Q4302,9,FALSE)</f>
        <v>Aplysiidae</v>
      </c>
      <c r="AD4276" s="14">
        <f>VLOOKUP($U4276,look_up!A$2:P4302,10,FALSE)</f>
        <v>160029</v>
      </c>
      <c r="AE4276" s="16">
        <v>0</v>
      </c>
      <c r="AF4276" s="24" t="s">
        <v>216</v>
      </c>
      <c r="AG4276">
        <v>40</v>
      </c>
      <c r="AH4276" s="16" t="s">
        <v>273</v>
      </c>
      <c r="AI4276" s="16" t="s">
        <v>14</v>
      </c>
      <c r="AJ4276" s="16" t="s">
        <v>214</v>
      </c>
      <c r="AK4276" s="16" t="s">
        <v>237</v>
      </c>
      <c r="AL4276" s="16">
        <v>0</v>
      </c>
    </row>
    <row r="4277" spans="1:38" x14ac:dyDescent="0.3">
      <c r="A4277" s="24" t="s">
        <v>0</v>
      </c>
      <c r="B4277" t="s">
        <v>306</v>
      </c>
      <c r="C4277" t="s">
        <v>268</v>
      </c>
      <c r="D4277">
        <v>-27.609590000000001</v>
      </c>
      <c r="E4277">
        <v>-48.387419999999999</v>
      </c>
      <c r="F4277" s="24" t="s">
        <v>2</v>
      </c>
      <c r="G4277" s="24" t="s">
        <v>3</v>
      </c>
      <c r="H4277" s="25">
        <v>42388</v>
      </c>
      <c r="I4277" s="12" t="s">
        <v>291</v>
      </c>
      <c r="J4277" s="12" t="s">
        <v>270</v>
      </c>
      <c r="K4277" s="12" t="s">
        <v>292</v>
      </c>
      <c r="L4277" s="24" t="s">
        <v>96</v>
      </c>
      <c r="M4277" s="24" t="s">
        <v>272</v>
      </c>
      <c r="N4277" t="s">
        <v>85</v>
      </c>
      <c r="O4277" s="24">
        <v>2</v>
      </c>
      <c r="P4277">
        <v>5</v>
      </c>
      <c r="Q4277">
        <v>5</v>
      </c>
      <c r="R4277">
        <v>21</v>
      </c>
      <c r="S4277" s="24">
        <v>12.5</v>
      </c>
      <c r="T4277" s="24">
        <v>12.5</v>
      </c>
      <c r="U4277" t="s">
        <v>194</v>
      </c>
      <c r="V4277" s="14" t="str">
        <f>VLOOKUP($U4277,look_up!$A$2:J4303,2,FALSE)</f>
        <v>Gastropoda</v>
      </c>
      <c r="W4277" s="14" t="str">
        <f>VLOOKUP($U4277,look_up!$A$2:K4303,3,FALSE)</f>
        <v>Species</v>
      </c>
      <c r="X4277" s="14" t="str">
        <f>VLOOKUP($U4277,look_up!$A$2:L4303,4,FALSE)</f>
        <v>NA</v>
      </c>
      <c r="Y4277" s="14" t="str">
        <f>VLOOKUP($U4277,look_up!A$2:K4303,5,FALSE)</f>
        <v>Animalia</v>
      </c>
      <c r="Z4277" s="14" t="str">
        <f>VLOOKUP($U4277,look_up!A$2:L4303,6,FALSE)</f>
        <v>Mollusca</v>
      </c>
      <c r="AA4277" s="14" t="str">
        <f>VLOOKUP($U4277,look_up!A$2:M4303,7,FALSE)</f>
        <v>Gastropoda</v>
      </c>
      <c r="AB4277" s="14" t="str">
        <f>VLOOKUP($U4277,look_up!$A$2:P4303,8,FALSE)</f>
        <v>Aplysiida</v>
      </c>
      <c r="AC4277" s="14" t="str">
        <f>VLOOKUP($U4277,look_up!$A$2:Q4303,9,FALSE)</f>
        <v>Aplysiidae</v>
      </c>
      <c r="AD4277" s="14">
        <f>VLOOKUP($U4277,look_up!A$2:P4303,10,FALSE)</f>
        <v>160029</v>
      </c>
      <c r="AE4277" s="16">
        <v>0</v>
      </c>
      <c r="AF4277" s="24" t="s">
        <v>216</v>
      </c>
      <c r="AG4277">
        <v>40</v>
      </c>
      <c r="AH4277" s="16" t="s">
        <v>273</v>
      </c>
      <c r="AI4277" s="16" t="s">
        <v>14</v>
      </c>
      <c r="AJ4277" s="16" t="s">
        <v>214</v>
      </c>
      <c r="AK4277" s="16" t="s">
        <v>237</v>
      </c>
      <c r="AL4277" s="16">
        <v>0</v>
      </c>
    </row>
    <row r="4278" spans="1:38" x14ac:dyDescent="0.3">
      <c r="A4278" s="24" t="s">
        <v>0</v>
      </c>
      <c r="B4278" t="s">
        <v>306</v>
      </c>
      <c r="C4278" t="s">
        <v>268</v>
      </c>
      <c r="D4278">
        <v>-27.609590000000001</v>
      </c>
      <c r="E4278">
        <v>-48.387419999999999</v>
      </c>
      <c r="F4278" s="24" t="s">
        <v>2</v>
      </c>
      <c r="G4278" s="24" t="s">
        <v>3</v>
      </c>
      <c r="H4278" s="25">
        <v>42388</v>
      </c>
      <c r="I4278" s="12" t="s">
        <v>291</v>
      </c>
      <c r="J4278" s="12" t="s">
        <v>270</v>
      </c>
      <c r="K4278" s="12" t="s">
        <v>292</v>
      </c>
      <c r="L4278" s="24" t="s">
        <v>96</v>
      </c>
      <c r="M4278" s="24" t="s">
        <v>272</v>
      </c>
      <c r="N4278" t="s">
        <v>85</v>
      </c>
      <c r="O4278" s="24">
        <v>3</v>
      </c>
      <c r="P4278">
        <v>5</v>
      </c>
      <c r="Q4278">
        <v>5</v>
      </c>
      <c r="R4278">
        <v>21</v>
      </c>
      <c r="S4278" s="24">
        <v>12.5</v>
      </c>
      <c r="T4278" s="24">
        <v>12.5</v>
      </c>
      <c r="U4278" t="s">
        <v>194</v>
      </c>
      <c r="V4278" s="14" t="str">
        <f>VLOOKUP($U4278,look_up!$A$2:J4304,2,FALSE)</f>
        <v>Gastropoda</v>
      </c>
      <c r="W4278" s="14" t="str">
        <f>VLOOKUP($U4278,look_up!$A$2:K4304,3,FALSE)</f>
        <v>Species</v>
      </c>
      <c r="X4278" s="14" t="str">
        <f>VLOOKUP($U4278,look_up!$A$2:L4304,4,FALSE)</f>
        <v>NA</v>
      </c>
      <c r="Y4278" s="14" t="str">
        <f>VLOOKUP($U4278,look_up!A$2:K4304,5,FALSE)</f>
        <v>Animalia</v>
      </c>
      <c r="Z4278" s="14" t="str">
        <f>VLOOKUP($U4278,look_up!A$2:L4304,6,FALSE)</f>
        <v>Mollusca</v>
      </c>
      <c r="AA4278" s="14" t="str">
        <f>VLOOKUP($U4278,look_up!A$2:M4304,7,FALSE)</f>
        <v>Gastropoda</v>
      </c>
      <c r="AB4278" s="14" t="str">
        <f>VLOOKUP($U4278,look_up!$A$2:P4304,8,FALSE)</f>
        <v>Aplysiida</v>
      </c>
      <c r="AC4278" s="14" t="str">
        <f>VLOOKUP($U4278,look_up!$A$2:Q4304,9,FALSE)</f>
        <v>Aplysiidae</v>
      </c>
      <c r="AD4278" s="14">
        <f>VLOOKUP($U4278,look_up!A$2:P4304,10,FALSE)</f>
        <v>160029</v>
      </c>
      <c r="AE4278" s="16">
        <v>0</v>
      </c>
      <c r="AF4278" s="24" t="s">
        <v>216</v>
      </c>
      <c r="AG4278">
        <v>40</v>
      </c>
      <c r="AH4278" s="16" t="s">
        <v>273</v>
      </c>
      <c r="AI4278" s="16" t="s">
        <v>14</v>
      </c>
      <c r="AJ4278" s="16" t="s">
        <v>214</v>
      </c>
      <c r="AK4278" s="16" t="s">
        <v>237</v>
      </c>
      <c r="AL4278" s="16">
        <v>0</v>
      </c>
    </row>
    <row r="4279" spans="1:38" x14ac:dyDescent="0.3">
      <c r="A4279" s="24" t="s">
        <v>0</v>
      </c>
      <c r="B4279" t="s">
        <v>306</v>
      </c>
      <c r="C4279" t="s">
        <v>268</v>
      </c>
      <c r="D4279">
        <v>-27.609590000000001</v>
      </c>
      <c r="E4279">
        <v>-48.387419999999999</v>
      </c>
      <c r="F4279" s="24" t="s">
        <v>2</v>
      </c>
      <c r="G4279" s="24" t="s">
        <v>3</v>
      </c>
      <c r="H4279" s="25">
        <v>42388</v>
      </c>
      <c r="I4279" s="12" t="s">
        <v>291</v>
      </c>
      <c r="J4279" s="12" t="s">
        <v>270</v>
      </c>
      <c r="K4279" s="12" t="s">
        <v>292</v>
      </c>
      <c r="L4279" s="24" t="s">
        <v>96</v>
      </c>
      <c r="M4279" s="24" t="s">
        <v>272</v>
      </c>
      <c r="N4279" t="s">
        <v>85</v>
      </c>
      <c r="O4279" s="24">
        <v>1</v>
      </c>
      <c r="P4279">
        <v>10</v>
      </c>
      <c r="Q4279">
        <v>10</v>
      </c>
      <c r="R4279">
        <v>20</v>
      </c>
      <c r="S4279" s="24">
        <v>12.5</v>
      </c>
      <c r="T4279" s="24">
        <v>9</v>
      </c>
      <c r="U4279" t="s">
        <v>194</v>
      </c>
      <c r="V4279" s="14" t="str">
        <f>VLOOKUP($U4279,look_up!$A$2:J4305,2,FALSE)</f>
        <v>Gastropoda</v>
      </c>
      <c r="W4279" s="14" t="str">
        <f>VLOOKUP($U4279,look_up!$A$2:K4305,3,FALSE)</f>
        <v>Species</v>
      </c>
      <c r="X4279" s="14" t="str">
        <f>VLOOKUP($U4279,look_up!$A$2:L4305,4,FALSE)</f>
        <v>NA</v>
      </c>
      <c r="Y4279" s="14" t="str">
        <f>VLOOKUP($U4279,look_up!A$2:K4305,5,FALSE)</f>
        <v>Animalia</v>
      </c>
      <c r="Z4279" s="14" t="str">
        <f>VLOOKUP($U4279,look_up!A$2:L4305,6,FALSE)</f>
        <v>Mollusca</v>
      </c>
      <c r="AA4279" s="14" t="str">
        <f>VLOOKUP($U4279,look_up!A$2:M4305,7,FALSE)</f>
        <v>Gastropoda</v>
      </c>
      <c r="AB4279" s="14" t="str">
        <f>VLOOKUP($U4279,look_up!$A$2:P4305,8,FALSE)</f>
        <v>Aplysiida</v>
      </c>
      <c r="AC4279" s="14" t="str">
        <f>VLOOKUP($U4279,look_up!$A$2:Q4305,9,FALSE)</f>
        <v>Aplysiidae</v>
      </c>
      <c r="AD4279" s="14">
        <f>VLOOKUP($U4279,look_up!A$2:P4305,10,FALSE)</f>
        <v>160029</v>
      </c>
      <c r="AE4279" s="16">
        <v>0</v>
      </c>
      <c r="AF4279" s="24" t="s">
        <v>216</v>
      </c>
      <c r="AG4279">
        <v>40</v>
      </c>
      <c r="AH4279" s="16" t="s">
        <v>273</v>
      </c>
      <c r="AI4279" s="16" t="s">
        <v>14</v>
      </c>
      <c r="AJ4279" s="16" t="s">
        <v>214</v>
      </c>
      <c r="AK4279" s="16" t="s">
        <v>237</v>
      </c>
      <c r="AL4279" s="16">
        <v>0</v>
      </c>
    </row>
    <row r="4280" spans="1:38" x14ac:dyDescent="0.3">
      <c r="A4280" s="24" t="s">
        <v>0</v>
      </c>
      <c r="B4280" t="s">
        <v>306</v>
      </c>
      <c r="C4280" t="s">
        <v>268</v>
      </c>
      <c r="D4280">
        <v>-27.609590000000001</v>
      </c>
      <c r="E4280">
        <v>-48.387419999999999</v>
      </c>
      <c r="F4280" s="24" t="s">
        <v>2</v>
      </c>
      <c r="G4280" s="24" t="s">
        <v>3</v>
      </c>
      <c r="H4280" s="25">
        <v>42388</v>
      </c>
      <c r="I4280" s="12" t="s">
        <v>291</v>
      </c>
      <c r="J4280" s="12" t="s">
        <v>270</v>
      </c>
      <c r="K4280" s="12" t="s">
        <v>292</v>
      </c>
      <c r="L4280" s="24" t="s">
        <v>96</v>
      </c>
      <c r="M4280" s="24" t="s">
        <v>272</v>
      </c>
      <c r="N4280" t="s">
        <v>85</v>
      </c>
      <c r="O4280" s="24">
        <v>2</v>
      </c>
      <c r="P4280">
        <v>10</v>
      </c>
      <c r="Q4280">
        <v>10</v>
      </c>
      <c r="R4280">
        <v>20</v>
      </c>
      <c r="S4280" s="24">
        <v>12.5</v>
      </c>
      <c r="T4280" s="24">
        <v>9</v>
      </c>
      <c r="U4280" t="s">
        <v>194</v>
      </c>
      <c r="V4280" s="14" t="str">
        <f>VLOOKUP($U4280,look_up!$A$2:J4306,2,FALSE)</f>
        <v>Gastropoda</v>
      </c>
      <c r="W4280" s="14" t="str">
        <f>VLOOKUP($U4280,look_up!$A$2:K4306,3,FALSE)</f>
        <v>Species</v>
      </c>
      <c r="X4280" s="14" t="str">
        <f>VLOOKUP($U4280,look_up!$A$2:L4306,4,FALSE)</f>
        <v>NA</v>
      </c>
      <c r="Y4280" s="14" t="str">
        <f>VLOOKUP($U4280,look_up!A$2:K4306,5,FALSE)</f>
        <v>Animalia</v>
      </c>
      <c r="Z4280" s="14" t="str">
        <f>VLOOKUP($U4280,look_up!A$2:L4306,6,FALSE)</f>
        <v>Mollusca</v>
      </c>
      <c r="AA4280" s="14" t="str">
        <f>VLOOKUP($U4280,look_up!A$2:M4306,7,FALSE)</f>
        <v>Gastropoda</v>
      </c>
      <c r="AB4280" s="14" t="str">
        <f>VLOOKUP($U4280,look_up!$A$2:P4306,8,FALSE)</f>
        <v>Aplysiida</v>
      </c>
      <c r="AC4280" s="14" t="str">
        <f>VLOOKUP($U4280,look_up!$A$2:Q4306,9,FALSE)</f>
        <v>Aplysiidae</v>
      </c>
      <c r="AD4280" s="14">
        <f>VLOOKUP($U4280,look_up!A$2:P4306,10,FALSE)</f>
        <v>160029</v>
      </c>
      <c r="AE4280" s="16">
        <v>0</v>
      </c>
      <c r="AF4280" s="24" t="s">
        <v>216</v>
      </c>
      <c r="AG4280">
        <v>40</v>
      </c>
      <c r="AH4280" s="16" t="s">
        <v>273</v>
      </c>
      <c r="AI4280" s="16" t="s">
        <v>14</v>
      </c>
      <c r="AJ4280" s="16" t="s">
        <v>214</v>
      </c>
      <c r="AK4280" s="16" t="s">
        <v>237</v>
      </c>
      <c r="AL4280" s="16">
        <v>0</v>
      </c>
    </row>
    <row r="4281" spans="1:38" x14ac:dyDescent="0.3">
      <c r="A4281" s="24" t="s">
        <v>0</v>
      </c>
      <c r="B4281" t="s">
        <v>306</v>
      </c>
      <c r="C4281" t="s">
        <v>268</v>
      </c>
      <c r="D4281">
        <v>-27.609590000000001</v>
      </c>
      <c r="E4281">
        <v>-48.387419999999999</v>
      </c>
      <c r="F4281" s="24" t="s">
        <v>2</v>
      </c>
      <c r="G4281" s="24" t="s">
        <v>3</v>
      </c>
      <c r="H4281" s="25">
        <v>42388</v>
      </c>
      <c r="I4281" s="12" t="s">
        <v>291</v>
      </c>
      <c r="J4281" s="12" t="s">
        <v>270</v>
      </c>
      <c r="K4281" s="12" t="s">
        <v>292</v>
      </c>
      <c r="L4281" s="24" t="s">
        <v>96</v>
      </c>
      <c r="M4281" s="24" t="s">
        <v>272</v>
      </c>
      <c r="N4281" t="s">
        <v>85</v>
      </c>
      <c r="O4281" s="24">
        <v>3</v>
      </c>
      <c r="P4281">
        <v>10</v>
      </c>
      <c r="Q4281">
        <v>10</v>
      </c>
      <c r="R4281">
        <v>20</v>
      </c>
      <c r="S4281" s="24">
        <v>12.5</v>
      </c>
      <c r="T4281" s="24">
        <v>9</v>
      </c>
      <c r="U4281" t="s">
        <v>194</v>
      </c>
      <c r="V4281" s="14" t="str">
        <f>VLOOKUP($U4281,look_up!$A$2:J4307,2,FALSE)</f>
        <v>Gastropoda</v>
      </c>
      <c r="W4281" s="14" t="str">
        <f>VLOOKUP($U4281,look_up!$A$2:K4307,3,FALSE)</f>
        <v>Species</v>
      </c>
      <c r="X4281" s="14" t="str">
        <f>VLOOKUP($U4281,look_up!$A$2:L4307,4,FALSE)</f>
        <v>NA</v>
      </c>
      <c r="Y4281" s="14" t="str">
        <f>VLOOKUP($U4281,look_up!A$2:K4307,5,FALSE)</f>
        <v>Animalia</v>
      </c>
      <c r="Z4281" s="14" t="str">
        <f>VLOOKUP($U4281,look_up!A$2:L4307,6,FALSE)</f>
        <v>Mollusca</v>
      </c>
      <c r="AA4281" s="14" t="str">
        <f>VLOOKUP($U4281,look_up!A$2:M4307,7,FALSE)</f>
        <v>Gastropoda</v>
      </c>
      <c r="AB4281" s="14" t="str">
        <f>VLOOKUP($U4281,look_up!$A$2:P4307,8,FALSE)</f>
        <v>Aplysiida</v>
      </c>
      <c r="AC4281" s="14" t="str">
        <f>VLOOKUP($U4281,look_up!$A$2:Q4307,9,FALSE)</f>
        <v>Aplysiidae</v>
      </c>
      <c r="AD4281" s="14">
        <f>VLOOKUP($U4281,look_up!A$2:P4307,10,FALSE)</f>
        <v>160029</v>
      </c>
      <c r="AE4281" s="16">
        <v>0</v>
      </c>
      <c r="AF4281" s="24" t="s">
        <v>216</v>
      </c>
      <c r="AG4281">
        <v>40</v>
      </c>
      <c r="AH4281" s="16" t="s">
        <v>273</v>
      </c>
      <c r="AI4281" s="16" t="s">
        <v>14</v>
      </c>
      <c r="AJ4281" s="16" t="s">
        <v>214</v>
      </c>
      <c r="AK4281" s="16" t="s">
        <v>237</v>
      </c>
      <c r="AL4281" s="16">
        <v>0</v>
      </c>
    </row>
    <row r="4282" spans="1:38" x14ac:dyDescent="0.3">
      <c r="A4282" s="24" t="s">
        <v>0</v>
      </c>
      <c r="B4282" t="s">
        <v>307</v>
      </c>
      <c r="C4282" t="s">
        <v>274</v>
      </c>
      <c r="D4282">
        <v>-27.488160000000001</v>
      </c>
      <c r="E4282">
        <v>-48.365229999999997</v>
      </c>
      <c r="F4282" s="24" t="s">
        <v>2</v>
      </c>
      <c r="G4282" s="24" t="s">
        <v>3</v>
      </c>
      <c r="H4282" s="25">
        <v>42390</v>
      </c>
      <c r="I4282" s="12" t="s">
        <v>285</v>
      </c>
      <c r="J4282" s="12" t="s">
        <v>270</v>
      </c>
      <c r="K4282" s="12" t="s">
        <v>292</v>
      </c>
      <c r="L4282" s="24" t="s">
        <v>96</v>
      </c>
      <c r="M4282" s="24" t="s">
        <v>272</v>
      </c>
      <c r="N4282" t="s">
        <v>85</v>
      </c>
      <c r="O4282" s="24">
        <v>1</v>
      </c>
      <c r="P4282">
        <v>5</v>
      </c>
      <c r="Q4282">
        <v>5</v>
      </c>
      <c r="R4282">
        <v>22</v>
      </c>
      <c r="S4282" s="24">
        <v>9</v>
      </c>
      <c r="T4282" s="24">
        <v>6</v>
      </c>
      <c r="U4282" t="s">
        <v>194</v>
      </c>
      <c r="V4282" s="14" t="str">
        <f>VLOOKUP($U4282,look_up!$A$2:J4308,2,FALSE)</f>
        <v>Gastropoda</v>
      </c>
      <c r="W4282" s="14" t="str">
        <f>VLOOKUP($U4282,look_up!$A$2:K4308,3,FALSE)</f>
        <v>Species</v>
      </c>
      <c r="X4282" s="14" t="str">
        <f>VLOOKUP($U4282,look_up!$A$2:L4308,4,FALSE)</f>
        <v>NA</v>
      </c>
      <c r="Y4282" s="14" t="str">
        <f>VLOOKUP($U4282,look_up!A$2:K4308,5,FALSE)</f>
        <v>Animalia</v>
      </c>
      <c r="Z4282" s="14" t="str">
        <f>VLOOKUP($U4282,look_up!A$2:L4308,6,FALSE)</f>
        <v>Mollusca</v>
      </c>
      <c r="AA4282" s="14" t="str">
        <f>VLOOKUP($U4282,look_up!A$2:M4308,7,FALSE)</f>
        <v>Gastropoda</v>
      </c>
      <c r="AB4282" s="14" t="str">
        <f>VLOOKUP($U4282,look_up!$A$2:P4308,8,FALSE)</f>
        <v>Aplysiida</v>
      </c>
      <c r="AC4282" s="14" t="str">
        <f>VLOOKUP($U4282,look_up!$A$2:Q4308,9,FALSE)</f>
        <v>Aplysiidae</v>
      </c>
      <c r="AD4282" s="14">
        <f>VLOOKUP($U4282,look_up!A$2:P4308,10,FALSE)</f>
        <v>160029</v>
      </c>
      <c r="AE4282" s="16">
        <v>0</v>
      </c>
      <c r="AF4282" s="24" t="s">
        <v>216</v>
      </c>
      <c r="AG4282">
        <v>40</v>
      </c>
      <c r="AH4282" s="16" t="s">
        <v>273</v>
      </c>
      <c r="AI4282" s="16" t="s">
        <v>14</v>
      </c>
      <c r="AJ4282" s="16" t="s">
        <v>214</v>
      </c>
      <c r="AK4282" s="16" t="s">
        <v>237</v>
      </c>
      <c r="AL4282" s="16">
        <v>0</v>
      </c>
    </row>
    <row r="4283" spans="1:38" x14ac:dyDescent="0.3">
      <c r="A4283" s="24" t="s">
        <v>0</v>
      </c>
      <c r="B4283" t="s">
        <v>307</v>
      </c>
      <c r="C4283" t="s">
        <v>274</v>
      </c>
      <c r="D4283">
        <v>-27.488160000000001</v>
      </c>
      <c r="E4283">
        <v>-48.365229999999997</v>
      </c>
      <c r="F4283" s="24" t="s">
        <v>2</v>
      </c>
      <c r="G4283" s="24" t="s">
        <v>3</v>
      </c>
      <c r="H4283" s="25">
        <v>42390</v>
      </c>
      <c r="I4283" s="12" t="s">
        <v>285</v>
      </c>
      <c r="J4283" s="12" t="s">
        <v>270</v>
      </c>
      <c r="K4283" s="12" t="s">
        <v>292</v>
      </c>
      <c r="L4283" s="24" t="s">
        <v>96</v>
      </c>
      <c r="M4283" s="24" t="s">
        <v>272</v>
      </c>
      <c r="N4283" t="s">
        <v>85</v>
      </c>
      <c r="O4283" s="24">
        <v>2</v>
      </c>
      <c r="P4283">
        <v>5</v>
      </c>
      <c r="Q4283">
        <v>5</v>
      </c>
      <c r="R4283">
        <v>22</v>
      </c>
      <c r="S4283" s="24">
        <v>9</v>
      </c>
      <c r="T4283" s="24">
        <v>6</v>
      </c>
      <c r="U4283" t="s">
        <v>194</v>
      </c>
      <c r="V4283" s="14" t="str">
        <f>VLOOKUP($U4283,look_up!$A$2:J4309,2,FALSE)</f>
        <v>Gastropoda</v>
      </c>
      <c r="W4283" s="14" t="str">
        <f>VLOOKUP($U4283,look_up!$A$2:K4309,3,FALSE)</f>
        <v>Species</v>
      </c>
      <c r="X4283" s="14" t="str">
        <f>VLOOKUP($U4283,look_up!$A$2:L4309,4,FALSE)</f>
        <v>NA</v>
      </c>
      <c r="Y4283" s="14" t="str">
        <f>VLOOKUP($U4283,look_up!A$2:K4309,5,FALSE)</f>
        <v>Animalia</v>
      </c>
      <c r="Z4283" s="14" t="str">
        <f>VLOOKUP($U4283,look_up!A$2:L4309,6,FALSE)</f>
        <v>Mollusca</v>
      </c>
      <c r="AA4283" s="14" t="str">
        <f>VLOOKUP($U4283,look_up!A$2:M4309,7,FALSE)</f>
        <v>Gastropoda</v>
      </c>
      <c r="AB4283" s="14" t="str">
        <f>VLOOKUP($U4283,look_up!$A$2:P4309,8,FALSE)</f>
        <v>Aplysiida</v>
      </c>
      <c r="AC4283" s="14" t="str">
        <f>VLOOKUP($U4283,look_up!$A$2:Q4309,9,FALSE)</f>
        <v>Aplysiidae</v>
      </c>
      <c r="AD4283" s="14">
        <f>VLOOKUP($U4283,look_up!A$2:P4309,10,FALSE)</f>
        <v>160029</v>
      </c>
      <c r="AE4283" s="16">
        <v>0</v>
      </c>
      <c r="AF4283" s="24" t="s">
        <v>216</v>
      </c>
      <c r="AG4283">
        <v>40</v>
      </c>
      <c r="AH4283" s="16" t="s">
        <v>273</v>
      </c>
      <c r="AI4283" s="16" t="s">
        <v>14</v>
      </c>
      <c r="AJ4283" s="16" t="s">
        <v>214</v>
      </c>
      <c r="AK4283" s="16" t="s">
        <v>237</v>
      </c>
      <c r="AL4283" s="16">
        <v>0</v>
      </c>
    </row>
    <row r="4284" spans="1:38" x14ac:dyDescent="0.3">
      <c r="A4284" s="24" t="s">
        <v>0</v>
      </c>
      <c r="B4284" t="s">
        <v>307</v>
      </c>
      <c r="C4284" t="s">
        <v>274</v>
      </c>
      <c r="D4284">
        <v>-27.488160000000001</v>
      </c>
      <c r="E4284">
        <v>-48.365229999999997</v>
      </c>
      <c r="F4284" s="24" t="s">
        <v>2</v>
      </c>
      <c r="G4284" s="24" t="s">
        <v>3</v>
      </c>
      <c r="H4284" s="25">
        <v>42390</v>
      </c>
      <c r="I4284" s="12" t="s">
        <v>285</v>
      </c>
      <c r="J4284" s="12" t="s">
        <v>270</v>
      </c>
      <c r="K4284" s="12" t="s">
        <v>292</v>
      </c>
      <c r="L4284" s="24" t="s">
        <v>96</v>
      </c>
      <c r="M4284" s="24" t="s">
        <v>272</v>
      </c>
      <c r="N4284" t="s">
        <v>85</v>
      </c>
      <c r="O4284" s="24">
        <v>3</v>
      </c>
      <c r="P4284">
        <v>5</v>
      </c>
      <c r="Q4284">
        <v>5</v>
      </c>
      <c r="R4284">
        <v>22</v>
      </c>
      <c r="S4284" s="24">
        <v>9</v>
      </c>
      <c r="T4284" s="24">
        <v>7.5</v>
      </c>
      <c r="U4284" t="s">
        <v>194</v>
      </c>
      <c r="V4284" s="14" t="str">
        <f>VLOOKUP($U4284,look_up!$A$2:J4310,2,FALSE)</f>
        <v>Gastropoda</v>
      </c>
      <c r="W4284" s="14" t="str">
        <f>VLOOKUP($U4284,look_up!$A$2:K4310,3,FALSE)</f>
        <v>Species</v>
      </c>
      <c r="X4284" s="14" t="str">
        <f>VLOOKUP($U4284,look_up!$A$2:L4310,4,FALSE)</f>
        <v>NA</v>
      </c>
      <c r="Y4284" s="14" t="str">
        <f>VLOOKUP($U4284,look_up!A$2:K4310,5,FALSE)</f>
        <v>Animalia</v>
      </c>
      <c r="Z4284" s="14" t="str">
        <f>VLOOKUP($U4284,look_up!A$2:L4310,6,FALSE)</f>
        <v>Mollusca</v>
      </c>
      <c r="AA4284" s="14" t="str">
        <f>VLOOKUP($U4284,look_up!A$2:M4310,7,FALSE)</f>
        <v>Gastropoda</v>
      </c>
      <c r="AB4284" s="14" t="str">
        <f>VLOOKUP($U4284,look_up!$A$2:P4310,8,FALSE)</f>
        <v>Aplysiida</v>
      </c>
      <c r="AC4284" s="14" t="str">
        <f>VLOOKUP($U4284,look_up!$A$2:Q4310,9,FALSE)</f>
        <v>Aplysiidae</v>
      </c>
      <c r="AD4284" s="14">
        <f>VLOOKUP($U4284,look_up!A$2:P4310,10,FALSE)</f>
        <v>160029</v>
      </c>
      <c r="AE4284" s="16">
        <v>0</v>
      </c>
      <c r="AF4284" s="24" t="s">
        <v>216</v>
      </c>
      <c r="AG4284">
        <v>40</v>
      </c>
      <c r="AH4284" s="16" t="s">
        <v>273</v>
      </c>
      <c r="AI4284" s="16" t="s">
        <v>14</v>
      </c>
      <c r="AJ4284" s="16" t="s">
        <v>214</v>
      </c>
      <c r="AK4284" s="16" t="s">
        <v>237</v>
      </c>
      <c r="AL4284" s="16">
        <v>0</v>
      </c>
    </row>
    <row r="4285" spans="1:38" x14ac:dyDescent="0.3">
      <c r="A4285" s="24" t="s">
        <v>0</v>
      </c>
      <c r="B4285" t="s">
        <v>307</v>
      </c>
      <c r="C4285" t="s">
        <v>274</v>
      </c>
      <c r="D4285">
        <v>-27.488160000000001</v>
      </c>
      <c r="E4285">
        <v>-48.365229999999997</v>
      </c>
      <c r="F4285" s="24" t="s">
        <v>2</v>
      </c>
      <c r="G4285" s="24" t="s">
        <v>3</v>
      </c>
      <c r="H4285" s="25">
        <v>42390</v>
      </c>
      <c r="I4285" s="12" t="s">
        <v>285</v>
      </c>
      <c r="J4285" s="12" t="s">
        <v>270</v>
      </c>
      <c r="K4285" s="12" t="s">
        <v>292</v>
      </c>
      <c r="L4285" s="24" t="s">
        <v>96</v>
      </c>
      <c r="M4285" s="24" t="s">
        <v>272</v>
      </c>
      <c r="N4285" t="s">
        <v>85</v>
      </c>
      <c r="O4285" s="24">
        <v>1</v>
      </c>
      <c r="P4285">
        <v>10</v>
      </c>
      <c r="Q4285">
        <v>10</v>
      </c>
      <c r="R4285">
        <v>16</v>
      </c>
      <c r="S4285" s="24">
        <v>9</v>
      </c>
      <c r="T4285" s="24">
        <v>7.5</v>
      </c>
      <c r="U4285" t="s">
        <v>194</v>
      </c>
      <c r="V4285" s="14" t="str">
        <f>VLOOKUP($U4285,look_up!$A$2:J4311,2,FALSE)</f>
        <v>Gastropoda</v>
      </c>
      <c r="W4285" s="14" t="str">
        <f>VLOOKUP($U4285,look_up!$A$2:K4311,3,FALSE)</f>
        <v>Species</v>
      </c>
      <c r="X4285" s="14" t="str">
        <f>VLOOKUP($U4285,look_up!$A$2:L4311,4,FALSE)</f>
        <v>NA</v>
      </c>
      <c r="Y4285" s="14" t="str">
        <f>VLOOKUP($U4285,look_up!A$2:K4311,5,FALSE)</f>
        <v>Animalia</v>
      </c>
      <c r="Z4285" s="14" t="str">
        <f>VLOOKUP($U4285,look_up!A$2:L4311,6,FALSE)</f>
        <v>Mollusca</v>
      </c>
      <c r="AA4285" s="14" t="str">
        <f>VLOOKUP($U4285,look_up!A$2:M4311,7,FALSE)</f>
        <v>Gastropoda</v>
      </c>
      <c r="AB4285" s="14" t="str">
        <f>VLOOKUP($U4285,look_up!$A$2:P4311,8,FALSE)</f>
        <v>Aplysiida</v>
      </c>
      <c r="AC4285" s="14" t="str">
        <f>VLOOKUP($U4285,look_up!$A$2:Q4311,9,FALSE)</f>
        <v>Aplysiidae</v>
      </c>
      <c r="AD4285" s="14">
        <f>VLOOKUP($U4285,look_up!A$2:P4311,10,FALSE)</f>
        <v>160029</v>
      </c>
      <c r="AE4285" s="16">
        <v>0</v>
      </c>
      <c r="AF4285" s="24" t="s">
        <v>216</v>
      </c>
      <c r="AG4285">
        <v>40</v>
      </c>
      <c r="AH4285" s="16" t="s">
        <v>273</v>
      </c>
      <c r="AI4285" s="16" t="s">
        <v>14</v>
      </c>
      <c r="AJ4285" s="16" t="s">
        <v>214</v>
      </c>
      <c r="AK4285" s="16" t="s">
        <v>237</v>
      </c>
      <c r="AL4285" s="16">
        <v>0</v>
      </c>
    </row>
    <row r="4286" spans="1:38" x14ac:dyDescent="0.3">
      <c r="A4286" s="24" t="s">
        <v>0</v>
      </c>
      <c r="B4286" t="s">
        <v>307</v>
      </c>
      <c r="C4286" t="s">
        <v>274</v>
      </c>
      <c r="D4286">
        <v>-27.488160000000001</v>
      </c>
      <c r="E4286">
        <v>-48.365229999999997</v>
      </c>
      <c r="F4286" s="24" t="s">
        <v>2</v>
      </c>
      <c r="G4286" s="24" t="s">
        <v>3</v>
      </c>
      <c r="H4286" s="25">
        <v>42390</v>
      </c>
      <c r="I4286" s="12" t="s">
        <v>285</v>
      </c>
      <c r="J4286" s="12" t="s">
        <v>270</v>
      </c>
      <c r="K4286" s="12" t="s">
        <v>292</v>
      </c>
      <c r="L4286" s="24" t="s">
        <v>96</v>
      </c>
      <c r="M4286" s="24" t="s">
        <v>272</v>
      </c>
      <c r="N4286" t="s">
        <v>85</v>
      </c>
      <c r="O4286" s="24">
        <v>2</v>
      </c>
      <c r="P4286">
        <v>10</v>
      </c>
      <c r="Q4286">
        <v>10</v>
      </c>
      <c r="R4286">
        <v>16</v>
      </c>
      <c r="S4286" s="24">
        <v>9</v>
      </c>
      <c r="T4286" s="24">
        <v>7.5</v>
      </c>
      <c r="U4286" t="s">
        <v>194</v>
      </c>
      <c r="V4286" s="14" t="str">
        <f>VLOOKUP($U4286,look_up!$A$2:J4312,2,FALSE)</f>
        <v>Gastropoda</v>
      </c>
      <c r="W4286" s="14" t="str">
        <f>VLOOKUP($U4286,look_up!$A$2:K4312,3,FALSE)</f>
        <v>Species</v>
      </c>
      <c r="X4286" s="14" t="str">
        <f>VLOOKUP($U4286,look_up!$A$2:L4312,4,FALSE)</f>
        <v>NA</v>
      </c>
      <c r="Y4286" s="14" t="str">
        <f>VLOOKUP($U4286,look_up!A$2:K4312,5,FALSE)</f>
        <v>Animalia</v>
      </c>
      <c r="Z4286" s="14" t="str">
        <f>VLOOKUP($U4286,look_up!A$2:L4312,6,FALSE)</f>
        <v>Mollusca</v>
      </c>
      <c r="AA4286" s="14" t="str">
        <f>VLOOKUP($U4286,look_up!A$2:M4312,7,FALSE)</f>
        <v>Gastropoda</v>
      </c>
      <c r="AB4286" s="14" t="str">
        <f>VLOOKUP($U4286,look_up!$A$2:P4312,8,FALSE)</f>
        <v>Aplysiida</v>
      </c>
      <c r="AC4286" s="14" t="str">
        <f>VLOOKUP($U4286,look_up!$A$2:Q4312,9,FALSE)</f>
        <v>Aplysiidae</v>
      </c>
      <c r="AD4286" s="14">
        <f>VLOOKUP($U4286,look_up!A$2:P4312,10,FALSE)</f>
        <v>160029</v>
      </c>
      <c r="AE4286" s="16">
        <v>0</v>
      </c>
      <c r="AF4286" s="24" t="s">
        <v>216</v>
      </c>
      <c r="AG4286">
        <v>40</v>
      </c>
      <c r="AH4286" s="16" t="s">
        <v>273</v>
      </c>
      <c r="AI4286" s="16" t="s">
        <v>14</v>
      </c>
      <c r="AJ4286" s="16" t="s">
        <v>214</v>
      </c>
      <c r="AK4286" s="16" t="s">
        <v>237</v>
      </c>
      <c r="AL4286" s="16">
        <v>0</v>
      </c>
    </row>
    <row r="4287" spans="1:38" x14ac:dyDescent="0.3">
      <c r="A4287" s="24" t="s">
        <v>0</v>
      </c>
      <c r="B4287" t="s">
        <v>244</v>
      </c>
      <c r="C4287" t="s">
        <v>275</v>
      </c>
      <c r="D4287">
        <v>-27.2837</v>
      </c>
      <c r="E4287">
        <v>-48.37368</v>
      </c>
      <c r="F4287" s="24" t="s">
        <v>2</v>
      </c>
      <c r="G4287" s="24" t="s">
        <v>3</v>
      </c>
      <c r="H4287" s="25">
        <v>42395</v>
      </c>
      <c r="I4287" s="12" t="s">
        <v>293</v>
      </c>
      <c r="J4287" s="12" t="s">
        <v>270</v>
      </c>
      <c r="K4287" s="12" t="s">
        <v>292</v>
      </c>
      <c r="L4287" s="24" t="s">
        <v>96</v>
      </c>
      <c r="M4287" s="24" t="s">
        <v>272</v>
      </c>
      <c r="N4287" t="s">
        <v>85</v>
      </c>
      <c r="O4287" s="24">
        <v>1</v>
      </c>
      <c r="P4287">
        <v>5</v>
      </c>
      <c r="Q4287">
        <v>5</v>
      </c>
      <c r="R4287">
        <v>26</v>
      </c>
      <c r="S4287" s="24">
        <v>4.5</v>
      </c>
      <c r="T4287" s="24">
        <v>4.7</v>
      </c>
      <c r="U4287" t="s">
        <v>194</v>
      </c>
      <c r="V4287" s="14" t="str">
        <f>VLOOKUP($U4287,look_up!$A$2:J4313,2,FALSE)</f>
        <v>Gastropoda</v>
      </c>
      <c r="W4287" s="14" t="str">
        <f>VLOOKUP($U4287,look_up!$A$2:K4313,3,FALSE)</f>
        <v>Species</v>
      </c>
      <c r="X4287" s="14" t="str">
        <f>VLOOKUP($U4287,look_up!$A$2:L4313,4,FALSE)</f>
        <v>NA</v>
      </c>
      <c r="Y4287" s="14" t="str">
        <f>VLOOKUP($U4287,look_up!A$2:K4313,5,FALSE)</f>
        <v>Animalia</v>
      </c>
      <c r="Z4287" s="14" t="str">
        <f>VLOOKUP($U4287,look_up!A$2:L4313,6,FALSE)</f>
        <v>Mollusca</v>
      </c>
      <c r="AA4287" s="14" t="str">
        <f>VLOOKUP($U4287,look_up!A$2:M4313,7,FALSE)</f>
        <v>Gastropoda</v>
      </c>
      <c r="AB4287" s="14" t="str">
        <f>VLOOKUP($U4287,look_up!$A$2:P4313,8,FALSE)</f>
        <v>Aplysiida</v>
      </c>
      <c r="AC4287" s="14" t="str">
        <f>VLOOKUP($U4287,look_up!$A$2:Q4313,9,FALSE)</f>
        <v>Aplysiidae</v>
      </c>
      <c r="AD4287" s="14">
        <f>VLOOKUP($U4287,look_up!A$2:P4313,10,FALSE)</f>
        <v>160029</v>
      </c>
      <c r="AE4287" s="16">
        <v>0</v>
      </c>
      <c r="AF4287" s="24" t="s">
        <v>216</v>
      </c>
      <c r="AG4287">
        <v>40</v>
      </c>
      <c r="AH4287" s="16" t="s">
        <v>273</v>
      </c>
      <c r="AI4287" s="16" t="s">
        <v>14</v>
      </c>
      <c r="AJ4287" s="16" t="s">
        <v>214</v>
      </c>
      <c r="AK4287" s="16" t="s">
        <v>237</v>
      </c>
      <c r="AL4287" s="16">
        <v>0</v>
      </c>
    </row>
    <row r="4288" spans="1:38" x14ac:dyDescent="0.3">
      <c r="A4288" s="24" t="s">
        <v>0</v>
      </c>
      <c r="B4288" t="s">
        <v>244</v>
      </c>
      <c r="C4288" t="s">
        <v>275</v>
      </c>
      <c r="D4288">
        <v>-27.2837</v>
      </c>
      <c r="E4288">
        <v>-48.37368</v>
      </c>
      <c r="F4288" s="24" t="s">
        <v>2</v>
      </c>
      <c r="G4288" s="24" t="s">
        <v>3</v>
      </c>
      <c r="H4288" s="25">
        <v>42395</v>
      </c>
      <c r="I4288" s="12" t="s">
        <v>293</v>
      </c>
      <c r="J4288" s="12" t="s">
        <v>270</v>
      </c>
      <c r="K4288" s="12" t="s">
        <v>292</v>
      </c>
      <c r="L4288" s="24" t="s">
        <v>96</v>
      </c>
      <c r="M4288" s="24" t="s">
        <v>272</v>
      </c>
      <c r="N4288" t="s">
        <v>85</v>
      </c>
      <c r="O4288" s="24">
        <v>2</v>
      </c>
      <c r="P4288">
        <v>5</v>
      </c>
      <c r="Q4288">
        <v>5</v>
      </c>
      <c r="R4288">
        <v>26</v>
      </c>
      <c r="S4288" s="24">
        <v>4.5</v>
      </c>
      <c r="T4288" s="24">
        <v>4.7</v>
      </c>
      <c r="U4288" t="s">
        <v>194</v>
      </c>
      <c r="V4288" s="14" t="str">
        <f>VLOOKUP($U4288,look_up!$A$2:J4314,2,FALSE)</f>
        <v>Gastropoda</v>
      </c>
      <c r="W4288" s="14" t="str">
        <f>VLOOKUP($U4288,look_up!$A$2:K4314,3,FALSE)</f>
        <v>Species</v>
      </c>
      <c r="X4288" s="14" t="str">
        <f>VLOOKUP($U4288,look_up!$A$2:L4314,4,FALSE)</f>
        <v>NA</v>
      </c>
      <c r="Y4288" s="14" t="str">
        <f>VLOOKUP($U4288,look_up!A$2:K4314,5,FALSE)</f>
        <v>Animalia</v>
      </c>
      <c r="Z4288" s="14" t="str">
        <f>VLOOKUP($U4288,look_up!A$2:L4314,6,FALSE)</f>
        <v>Mollusca</v>
      </c>
      <c r="AA4288" s="14" t="str">
        <f>VLOOKUP($U4288,look_up!A$2:M4314,7,FALSE)</f>
        <v>Gastropoda</v>
      </c>
      <c r="AB4288" s="14" t="str">
        <f>VLOOKUP($U4288,look_up!$A$2:P4314,8,FALSE)</f>
        <v>Aplysiida</v>
      </c>
      <c r="AC4288" s="14" t="str">
        <f>VLOOKUP($U4288,look_up!$A$2:Q4314,9,FALSE)</f>
        <v>Aplysiidae</v>
      </c>
      <c r="AD4288" s="14">
        <f>VLOOKUP($U4288,look_up!A$2:P4314,10,FALSE)</f>
        <v>160029</v>
      </c>
      <c r="AE4288" s="16">
        <v>0</v>
      </c>
      <c r="AF4288" s="24" t="s">
        <v>216</v>
      </c>
      <c r="AG4288">
        <v>40</v>
      </c>
      <c r="AH4288" s="16" t="s">
        <v>273</v>
      </c>
      <c r="AI4288" s="16" t="s">
        <v>14</v>
      </c>
      <c r="AJ4288" s="16" t="s">
        <v>214</v>
      </c>
      <c r="AK4288" s="16" t="s">
        <v>237</v>
      </c>
      <c r="AL4288" s="16">
        <v>0</v>
      </c>
    </row>
    <row r="4289" spans="1:38" x14ac:dyDescent="0.3">
      <c r="A4289" s="24" t="s">
        <v>0</v>
      </c>
      <c r="B4289" t="s">
        <v>244</v>
      </c>
      <c r="C4289" t="s">
        <v>275</v>
      </c>
      <c r="D4289">
        <v>-27.2837</v>
      </c>
      <c r="E4289">
        <v>-48.37368</v>
      </c>
      <c r="F4289" s="24" t="s">
        <v>2</v>
      </c>
      <c r="G4289" s="24" t="s">
        <v>3</v>
      </c>
      <c r="H4289" s="25">
        <v>42395</v>
      </c>
      <c r="I4289" s="12" t="s">
        <v>293</v>
      </c>
      <c r="J4289" s="12" t="s">
        <v>270</v>
      </c>
      <c r="K4289" s="12" t="s">
        <v>292</v>
      </c>
      <c r="L4289" s="24" t="s">
        <v>96</v>
      </c>
      <c r="M4289" s="24" t="s">
        <v>272</v>
      </c>
      <c r="N4289" t="s">
        <v>85</v>
      </c>
      <c r="O4289" s="24">
        <v>3</v>
      </c>
      <c r="P4289">
        <v>5</v>
      </c>
      <c r="Q4289">
        <v>5</v>
      </c>
      <c r="R4289">
        <v>26</v>
      </c>
      <c r="S4289" s="24">
        <v>4.5</v>
      </c>
      <c r="T4289" s="24">
        <v>4.7</v>
      </c>
      <c r="U4289" t="s">
        <v>194</v>
      </c>
      <c r="V4289" s="14" t="str">
        <f>VLOOKUP($U4289,look_up!$A$2:J4315,2,FALSE)</f>
        <v>Gastropoda</v>
      </c>
      <c r="W4289" s="14" t="str">
        <f>VLOOKUP($U4289,look_up!$A$2:K4315,3,FALSE)</f>
        <v>Species</v>
      </c>
      <c r="X4289" s="14" t="str">
        <f>VLOOKUP($U4289,look_up!$A$2:L4315,4,FALSE)</f>
        <v>NA</v>
      </c>
      <c r="Y4289" s="14" t="str">
        <f>VLOOKUP($U4289,look_up!A$2:K4315,5,FALSE)</f>
        <v>Animalia</v>
      </c>
      <c r="Z4289" s="14" t="str">
        <f>VLOOKUP($U4289,look_up!A$2:L4315,6,FALSE)</f>
        <v>Mollusca</v>
      </c>
      <c r="AA4289" s="14" t="str">
        <f>VLOOKUP($U4289,look_up!A$2:M4315,7,FALSE)</f>
        <v>Gastropoda</v>
      </c>
      <c r="AB4289" s="14" t="str">
        <f>VLOOKUP($U4289,look_up!$A$2:P4315,8,FALSE)</f>
        <v>Aplysiida</v>
      </c>
      <c r="AC4289" s="14" t="str">
        <f>VLOOKUP($U4289,look_up!$A$2:Q4315,9,FALSE)</f>
        <v>Aplysiidae</v>
      </c>
      <c r="AD4289" s="14">
        <f>VLOOKUP($U4289,look_up!A$2:P4315,10,FALSE)</f>
        <v>160029</v>
      </c>
      <c r="AE4289" s="16">
        <v>0</v>
      </c>
      <c r="AF4289" s="24" t="s">
        <v>216</v>
      </c>
      <c r="AG4289">
        <v>40</v>
      </c>
      <c r="AH4289" s="16" t="s">
        <v>273</v>
      </c>
      <c r="AI4289" s="16" t="s">
        <v>14</v>
      </c>
      <c r="AJ4289" s="16" t="s">
        <v>214</v>
      </c>
      <c r="AK4289" s="16" t="s">
        <v>237</v>
      </c>
      <c r="AL4289" s="16">
        <v>0</v>
      </c>
    </row>
    <row r="4290" spans="1:38" x14ac:dyDescent="0.3">
      <c r="A4290" s="24" t="s">
        <v>0</v>
      </c>
      <c r="B4290" t="s">
        <v>244</v>
      </c>
      <c r="C4290" t="s">
        <v>275</v>
      </c>
      <c r="D4290">
        <v>-27.2837</v>
      </c>
      <c r="E4290">
        <v>-48.37368</v>
      </c>
      <c r="F4290" s="24" t="s">
        <v>2</v>
      </c>
      <c r="G4290" s="24" t="s">
        <v>3</v>
      </c>
      <c r="H4290" s="25">
        <v>42395</v>
      </c>
      <c r="I4290" s="12" t="s">
        <v>293</v>
      </c>
      <c r="J4290" s="12" t="s">
        <v>270</v>
      </c>
      <c r="K4290" s="12" t="s">
        <v>292</v>
      </c>
      <c r="L4290" s="24" t="s">
        <v>96</v>
      </c>
      <c r="M4290" s="24" t="s">
        <v>272</v>
      </c>
      <c r="N4290" t="s">
        <v>85</v>
      </c>
      <c r="O4290" s="24">
        <v>1</v>
      </c>
      <c r="P4290">
        <v>10</v>
      </c>
      <c r="Q4290">
        <v>10</v>
      </c>
      <c r="R4290">
        <v>17</v>
      </c>
      <c r="S4290" s="24">
        <v>4.5</v>
      </c>
      <c r="T4290" s="24">
        <v>4.7</v>
      </c>
      <c r="U4290" t="s">
        <v>194</v>
      </c>
      <c r="V4290" s="14" t="str">
        <f>VLOOKUP($U4290,look_up!$A$2:J4316,2,FALSE)</f>
        <v>Gastropoda</v>
      </c>
      <c r="W4290" s="14" t="str">
        <f>VLOOKUP($U4290,look_up!$A$2:K4316,3,FALSE)</f>
        <v>Species</v>
      </c>
      <c r="X4290" s="14" t="str">
        <f>VLOOKUP($U4290,look_up!$A$2:L4316,4,FALSE)</f>
        <v>NA</v>
      </c>
      <c r="Y4290" s="14" t="str">
        <f>VLOOKUP($U4290,look_up!A$2:K4316,5,FALSE)</f>
        <v>Animalia</v>
      </c>
      <c r="Z4290" s="14" t="str">
        <f>VLOOKUP($U4290,look_up!A$2:L4316,6,FALSE)</f>
        <v>Mollusca</v>
      </c>
      <c r="AA4290" s="14" t="str">
        <f>VLOOKUP($U4290,look_up!A$2:M4316,7,FALSE)</f>
        <v>Gastropoda</v>
      </c>
      <c r="AB4290" s="14" t="str">
        <f>VLOOKUP($U4290,look_up!$A$2:P4316,8,FALSE)</f>
        <v>Aplysiida</v>
      </c>
      <c r="AC4290" s="14" t="str">
        <f>VLOOKUP($U4290,look_up!$A$2:Q4316,9,FALSE)</f>
        <v>Aplysiidae</v>
      </c>
      <c r="AD4290" s="14">
        <f>VLOOKUP($U4290,look_up!A$2:P4316,10,FALSE)</f>
        <v>160029</v>
      </c>
      <c r="AE4290" s="16">
        <v>0</v>
      </c>
      <c r="AF4290" s="24" t="s">
        <v>216</v>
      </c>
      <c r="AG4290">
        <v>40</v>
      </c>
      <c r="AH4290" s="16" t="s">
        <v>273</v>
      </c>
      <c r="AI4290" s="16" t="s">
        <v>14</v>
      </c>
      <c r="AJ4290" s="16" t="s">
        <v>214</v>
      </c>
      <c r="AK4290" s="16" t="s">
        <v>237</v>
      </c>
      <c r="AL4290" s="16">
        <v>0</v>
      </c>
    </row>
    <row r="4291" spans="1:38" x14ac:dyDescent="0.3">
      <c r="A4291" s="24" t="s">
        <v>0</v>
      </c>
      <c r="B4291" t="s">
        <v>244</v>
      </c>
      <c r="C4291" t="s">
        <v>275</v>
      </c>
      <c r="D4291">
        <v>-27.2837</v>
      </c>
      <c r="E4291">
        <v>-48.37368</v>
      </c>
      <c r="F4291" s="24" t="s">
        <v>2</v>
      </c>
      <c r="G4291" s="24" t="s">
        <v>3</v>
      </c>
      <c r="H4291" s="25">
        <v>42395</v>
      </c>
      <c r="I4291" s="12" t="s">
        <v>293</v>
      </c>
      <c r="J4291" s="12" t="s">
        <v>270</v>
      </c>
      <c r="K4291" s="12" t="s">
        <v>292</v>
      </c>
      <c r="L4291" s="24" t="s">
        <v>96</v>
      </c>
      <c r="M4291" s="24" t="s">
        <v>272</v>
      </c>
      <c r="N4291" t="s">
        <v>85</v>
      </c>
      <c r="O4291" s="24">
        <v>2</v>
      </c>
      <c r="P4291">
        <v>10</v>
      </c>
      <c r="Q4291">
        <v>10</v>
      </c>
      <c r="R4291">
        <v>17</v>
      </c>
      <c r="S4291" s="24">
        <v>4.5</v>
      </c>
      <c r="T4291" s="24">
        <v>4.7</v>
      </c>
      <c r="U4291" t="s">
        <v>194</v>
      </c>
      <c r="V4291" s="14" t="str">
        <f>VLOOKUP($U4291,look_up!$A$2:J4317,2,FALSE)</f>
        <v>Gastropoda</v>
      </c>
      <c r="W4291" s="14" t="str">
        <f>VLOOKUP($U4291,look_up!$A$2:K4317,3,FALSE)</f>
        <v>Species</v>
      </c>
      <c r="X4291" s="14" t="str">
        <f>VLOOKUP($U4291,look_up!$A$2:L4317,4,FALSE)</f>
        <v>NA</v>
      </c>
      <c r="Y4291" s="14" t="str">
        <f>VLOOKUP($U4291,look_up!A$2:K4317,5,FALSE)</f>
        <v>Animalia</v>
      </c>
      <c r="Z4291" s="14" t="str">
        <f>VLOOKUP($U4291,look_up!A$2:L4317,6,FALSE)</f>
        <v>Mollusca</v>
      </c>
      <c r="AA4291" s="14" t="str">
        <f>VLOOKUP($U4291,look_up!A$2:M4317,7,FALSE)</f>
        <v>Gastropoda</v>
      </c>
      <c r="AB4291" s="14" t="str">
        <f>VLOOKUP($U4291,look_up!$A$2:P4317,8,FALSE)</f>
        <v>Aplysiida</v>
      </c>
      <c r="AC4291" s="14" t="str">
        <f>VLOOKUP($U4291,look_up!$A$2:Q4317,9,FALSE)</f>
        <v>Aplysiidae</v>
      </c>
      <c r="AD4291" s="14">
        <f>VLOOKUP($U4291,look_up!A$2:P4317,10,FALSE)</f>
        <v>160029</v>
      </c>
      <c r="AE4291" s="16">
        <v>0</v>
      </c>
      <c r="AF4291" s="24" t="s">
        <v>216</v>
      </c>
      <c r="AG4291">
        <v>40</v>
      </c>
      <c r="AH4291" s="16" t="s">
        <v>273</v>
      </c>
      <c r="AI4291" s="16" t="s">
        <v>14</v>
      </c>
      <c r="AJ4291" s="16" t="s">
        <v>214</v>
      </c>
      <c r="AK4291" s="16" t="s">
        <v>237</v>
      </c>
      <c r="AL4291" s="16">
        <v>0</v>
      </c>
    </row>
    <row r="4292" spans="1:38" x14ac:dyDescent="0.3">
      <c r="A4292" s="24" t="s">
        <v>0</v>
      </c>
      <c r="B4292" t="s">
        <v>244</v>
      </c>
      <c r="C4292" t="s">
        <v>275</v>
      </c>
      <c r="D4292">
        <v>-27.2837</v>
      </c>
      <c r="E4292">
        <v>-48.37368</v>
      </c>
      <c r="F4292" s="24" t="s">
        <v>2</v>
      </c>
      <c r="G4292" s="24" t="s">
        <v>3</v>
      </c>
      <c r="H4292" s="25">
        <v>42395</v>
      </c>
      <c r="I4292" s="12" t="s">
        <v>293</v>
      </c>
      <c r="J4292" s="12" t="s">
        <v>270</v>
      </c>
      <c r="K4292" s="12" t="s">
        <v>292</v>
      </c>
      <c r="L4292" s="24" t="s">
        <v>96</v>
      </c>
      <c r="M4292" s="24" t="s">
        <v>272</v>
      </c>
      <c r="N4292" t="s">
        <v>85</v>
      </c>
      <c r="O4292" s="24">
        <v>3</v>
      </c>
      <c r="P4292">
        <v>10</v>
      </c>
      <c r="Q4292">
        <v>10</v>
      </c>
      <c r="R4292">
        <v>17</v>
      </c>
      <c r="S4292" s="24">
        <v>4.5</v>
      </c>
      <c r="T4292" s="24">
        <v>4.7</v>
      </c>
      <c r="U4292" t="s">
        <v>194</v>
      </c>
      <c r="V4292" s="14" t="str">
        <f>VLOOKUP($U4292,look_up!$A$2:J4318,2,FALSE)</f>
        <v>Gastropoda</v>
      </c>
      <c r="W4292" s="14" t="str">
        <f>VLOOKUP($U4292,look_up!$A$2:K4318,3,FALSE)</f>
        <v>Species</v>
      </c>
      <c r="X4292" s="14" t="str">
        <f>VLOOKUP($U4292,look_up!$A$2:L4318,4,FALSE)</f>
        <v>NA</v>
      </c>
      <c r="Y4292" s="14" t="str">
        <f>VLOOKUP($U4292,look_up!A$2:K4318,5,FALSE)</f>
        <v>Animalia</v>
      </c>
      <c r="Z4292" s="14" t="str">
        <f>VLOOKUP($U4292,look_up!A$2:L4318,6,FALSE)</f>
        <v>Mollusca</v>
      </c>
      <c r="AA4292" s="14" t="str">
        <f>VLOOKUP($U4292,look_up!A$2:M4318,7,FALSE)</f>
        <v>Gastropoda</v>
      </c>
      <c r="AB4292" s="14" t="str">
        <f>VLOOKUP($U4292,look_up!$A$2:P4318,8,FALSE)</f>
        <v>Aplysiida</v>
      </c>
      <c r="AC4292" s="14" t="str">
        <f>VLOOKUP($U4292,look_up!$A$2:Q4318,9,FALSE)</f>
        <v>Aplysiidae</v>
      </c>
      <c r="AD4292" s="14">
        <f>VLOOKUP($U4292,look_up!A$2:P4318,10,FALSE)</f>
        <v>160029</v>
      </c>
      <c r="AE4292" s="16">
        <v>0</v>
      </c>
      <c r="AF4292" s="24" t="s">
        <v>216</v>
      </c>
      <c r="AG4292">
        <v>40</v>
      </c>
      <c r="AH4292" s="16" t="s">
        <v>273</v>
      </c>
      <c r="AI4292" s="16" t="s">
        <v>14</v>
      </c>
      <c r="AJ4292" s="16" t="s">
        <v>214</v>
      </c>
      <c r="AK4292" s="16" t="s">
        <v>237</v>
      </c>
      <c r="AL4292" s="16">
        <v>0</v>
      </c>
    </row>
    <row r="4293" spans="1:38" x14ac:dyDescent="0.3">
      <c r="A4293" s="24" t="s">
        <v>0</v>
      </c>
      <c r="B4293" t="s">
        <v>266</v>
      </c>
      <c r="C4293" t="s">
        <v>277</v>
      </c>
      <c r="D4293">
        <v>-27.296009999999999</v>
      </c>
      <c r="E4293">
        <v>-48.36168</v>
      </c>
      <c r="F4293" s="24" t="s">
        <v>2</v>
      </c>
      <c r="G4293" s="24" t="s">
        <v>3</v>
      </c>
      <c r="H4293" s="25">
        <v>42404</v>
      </c>
      <c r="I4293" s="12" t="s">
        <v>280</v>
      </c>
      <c r="J4293" s="12" t="s">
        <v>245</v>
      </c>
      <c r="K4293" s="12" t="s">
        <v>292</v>
      </c>
      <c r="L4293" s="24" t="s">
        <v>96</v>
      </c>
      <c r="M4293" s="24" t="s">
        <v>272</v>
      </c>
      <c r="N4293" t="s">
        <v>85</v>
      </c>
      <c r="O4293" s="24">
        <v>1</v>
      </c>
      <c r="P4293">
        <v>5</v>
      </c>
      <c r="Q4293">
        <v>5</v>
      </c>
      <c r="R4293">
        <v>24</v>
      </c>
      <c r="S4293" s="24">
        <v>6</v>
      </c>
      <c r="T4293" s="24">
        <v>6</v>
      </c>
      <c r="U4293" t="s">
        <v>194</v>
      </c>
      <c r="V4293" s="14" t="str">
        <f>VLOOKUP($U4293,look_up!$A$2:J4319,2,FALSE)</f>
        <v>Gastropoda</v>
      </c>
      <c r="W4293" s="14" t="str">
        <f>VLOOKUP($U4293,look_up!$A$2:K4319,3,FALSE)</f>
        <v>Species</v>
      </c>
      <c r="X4293" s="14" t="str">
        <f>VLOOKUP($U4293,look_up!$A$2:L4319,4,FALSE)</f>
        <v>NA</v>
      </c>
      <c r="Y4293" s="14" t="str">
        <f>VLOOKUP($U4293,look_up!A$2:K4319,5,FALSE)</f>
        <v>Animalia</v>
      </c>
      <c r="Z4293" s="14" t="str">
        <f>VLOOKUP($U4293,look_up!A$2:L4319,6,FALSE)</f>
        <v>Mollusca</v>
      </c>
      <c r="AA4293" s="14" t="str">
        <f>VLOOKUP($U4293,look_up!A$2:M4319,7,FALSE)</f>
        <v>Gastropoda</v>
      </c>
      <c r="AB4293" s="14" t="str">
        <f>VLOOKUP($U4293,look_up!$A$2:P4319,8,FALSE)</f>
        <v>Aplysiida</v>
      </c>
      <c r="AC4293" s="14" t="str">
        <f>VLOOKUP($U4293,look_up!$A$2:Q4319,9,FALSE)</f>
        <v>Aplysiidae</v>
      </c>
      <c r="AD4293" s="14">
        <f>VLOOKUP($U4293,look_up!A$2:P4319,10,FALSE)</f>
        <v>160029</v>
      </c>
      <c r="AE4293" s="16">
        <v>0</v>
      </c>
      <c r="AF4293" s="24" t="s">
        <v>216</v>
      </c>
      <c r="AG4293">
        <v>40</v>
      </c>
      <c r="AH4293" s="16" t="s">
        <v>273</v>
      </c>
      <c r="AI4293" s="16" t="s">
        <v>14</v>
      </c>
      <c r="AJ4293" s="16" t="s">
        <v>214</v>
      </c>
      <c r="AK4293" s="16" t="s">
        <v>237</v>
      </c>
      <c r="AL4293" s="16">
        <v>0</v>
      </c>
    </row>
    <row r="4294" spans="1:38" x14ac:dyDescent="0.3">
      <c r="A4294" s="24" t="s">
        <v>0</v>
      </c>
      <c r="B4294" t="s">
        <v>266</v>
      </c>
      <c r="C4294" t="s">
        <v>277</v>
      </c>
      <c r="D4294">
        <v>-27.296009999999999</v>
      </c>
      <c r="E4294">
        <v>-48.36168</v>
      </c>
      <c r="F4294" s="24" t="s">
        <v>2</v>
      </c>
      <c r="G4294" s="24" t="s">
        <v>3</v>
      </c>
      <c r="H4294" s="25">
        <v>42404</v>
      </c>
      <c r="I4294" s="12" t="s">
        <v>280</v>
      </c>
      <c r="J4294" s="12" t="s">
        <v>245</v>
      </c>
      <c r="K4294" s="12" t="s">
        <v>292</v>
      </c>
      <c r="L4294" s="24" t="s">
        <v>96</v>
      </c>
      <c r="M4294" s="24" t="s">
        <v>272</v>
      </c>
      <c r="N4294" t="s">
        <v>85</v>
      </c>
      <c r="O4294" s="24">
        <v>2</v>
      </c>
      <c r="P4294">
        <v>5</v>
      </c>
      <c r="Q4294">
        <v>5</v>
      </c>
      <c r="R4294">
        <v>24</v>
      </c>
      <c r="S4294" s="24">
        <v>6</v>
      </c>
      <c r="T4294" s="24">
        <v>6</v>
      </c>
      <c r="U4294" t="s">
        <v>194</v>
      </c>
      <c r="V4294" s="14" t="str">
        <f>VLOOKUP($U4294,look_up!$A$2:J4320,2,FALSE)</f>
        <v>Gastropoda</v>
      </c>
      <c r="W4294" s="14" t="str">
        <f>VLOOKUP($U4294,look_up!$A$2:K4320,3,FALSE)</f>
        <v>Species</v>
      </c>
      <c r="X4294" s="14" t="str">
        <f>VLOOKUP($U4294,look_up!$A$2:L4320,4,FALSE)</f>
        <v>NA</v>
      </c>
      <c r="Y4294" s="14" t="str">
        <f>VLOOKUP($U4294,look_up!A$2:K4320,5,FALSE)</f>
        <v>Animalia</v>
      </c>
      <c r="Z4294" s="14" t="str">
        <f>VLOOKUP($U4294,look_up!A$2:L4320,6,FALSE)</f>
        <v>Mollusca</v>
      </c>
      <c r="AA4294" s="14" t="str">
        <f>VLOOKUP($U4294,look_up!A$2:M4320,7,FALSE)</f>
        <v>Gastropoda</v>
      </c>
      <c r="AB4294" s="14" t="str">
        <f>VLOOKUP($U4294,look_up!$A$2:P4320,8,FALSE)</f>
        <v>Aplysiida</v>
      </c>
      <c r="AC4294" s="14" t="str">
        <f>VLOOKUP($U4294,look_up!$A$2:Q4320,9,FALSE)</f>
        <v>Aplysiidae</v>
      </c>
      <c r="AD4294" s="14">
        <f>VLOOKUP($U4294,look_up!A$2:P4320,10,FALSE)</f>
        <v>160029</v>
      </c>
      <c r="AE4294" s="16">
        <v>0</v>
      </c>
      <c r="AF4294" s="24" t="s">
        <v>216</v>
      </c>
      <c r="AG4294">
        <v>40</v>
      </c>
      <c r="AH4294" s="16" t="s">
        <v>273</v>
      </c>
      <c r="AI4294" s="16" t="s">
        <v>14</v>
      </c>
      <c r="AJ4294" s="16" t="s">
        <v>214</v>
      </c>
      <c r="AK4294" s="16" t="s">
        <v>237</v>
      </c>
      <c r="AL4294" s="16">
        <v>0</v>
      </c>
    </row>
    <row r="4295" spans="1:38" x14ac:dyDescent="0.3">
      <c r="A4295" s="24" t="s">
        <v>0</v>
      </c>
      <c r="B4295" t="s">
        <v>266</v>
      </c>
      <c r="C4295" t="s">
        <v>277</v>
      </c>
      <c r="D4295">
        <v>-27.296009999999999</v>
      </c>
      <c r="E4295">
        <v>-48.36168</v>
      </c>
      <c r="F4295" s="24" t="s">
        <v>2</v>
      </c>
      <c r="G4295" s="24" t="s">
        <v>3</v>
      </c>
      <c r="H4295" s="25">
        <v>42404</v>
      </c>
      <c r="I4295" s="12" t="s">
        <v>280</v>
      </c>
      <c r="J4295" s="12" t="s">
        <v>245</v>
      </c>
      <c r="K4295" s="12" t="s">
        <v>292</v>
      </c>
      <c r="L4295" s="24" t="s">
        <v>96</v>
      </c>
      <c r="M4295" s="24" t="s">
        <v>272</v>
      </c>
      <c r="N4295" t="s">
        <v>85</v>
      </c>
      <c r="O4295" s="24">
        <v>3</v>
      </c>
      <c r="P4295">
        <v>5</v>
      </c>
      <c r="Q4295">
        <v>5</v>
      </c>
      <c r="R4295">
        <v>24</v>
      </c>
      <c r="S4295" s="24">
        <v>6</v>
      </c>
      <c r="T4295" s="24">
        <v>6</v>
      </c>
      <c r="U4295" t="s">
        <v>194</v>
      </c>
      <c r="V4295" s="14" t="str">
        <f>VLOOKUP($U4295,look_up!$A$2:J4321,2,FALSE)</f>
        <v>Gastropoda</v>
      </c>
      <c r="W4295" s="14" t="str">
        <f>VLOOKUP($U4295,look_up!$A$2:K4321,3,FALSE)</f>
        <v>Species</v>
      </c>
      <c r="X4295" s="14" t="str">
        <f>VLOOKUP($U4295,look_up!$A$2:L4321,4,FALSE)</f>
        <v>NA</v>
      </c>
      <c r="Y4295" s="14" t="str">
        <f>VLOOKUP($U4295,look_up!A$2:K4321,5,FALSE)</f>
        <v>Animalia</v>
      </c>
      <c r="Z4295" s="14" t="str">
        <f>VLOOKUP($U4295,look_up!A$2:L4321,6,FALSE)</f>
        <v>Mollusca</v>
      </c>
      <c r="AA4295" s="14" t="str">
        <f>VLOOKUP($U4295,look_up!A$2:M4321,7,FALSE)</f>
        <v>Gastropoda</v>
      </c>
      <c r="AB4295" s="14" t="str">
        <f>VLOOKUP($U4295,look_up!$A$2:P4321,8,FALSE)</f>
        <v>Aplysiida</v>
      </c>
      <c r="AC4295" s="14" t="str">
        <f>VLOOKUP($U4295,look_up!$A$2:Q4321,9,FALSE)</f>
        <v>Aplysiidae</v>
      </c>
      <c r="AD4295" s="14">
        <f>VLOOKUP($U4295,look_up!A$2:P4321,10,FALSE)</f>
        <v>160029</v>
      </c>
      <c r="AE4295" s="16">
        <v>0</v>
      </c>
      <c r="AF4295" s="24" t="s">
        <v>216</v>
      </c>
      <c r="AG4295">
        <v>40</v>
      </c>
      <c r="AH4295" s="16" t="s">
        <v>273</v>
      </c>
      <c r="AI4295" s="16" t="s">
        <v>14</v>
      </c>
      <c r="AJ4295" s="16" t="s">
        <v>214</v>
      </c>
      <c r="AK4295" s="16" t="s">
        <v>237</v>
      </c>
      <c r="AL4295" s="16">
        <v>0</v>
      </c>
    </row>
    <row r="4296" spans="1:38" x14ac:dyDescent="0.3">
      <c r="A4296" s="24" t="s">
        <v>0</v>
      </c>
      <c r="B4296" t="s">
        <v>266</v>
      </c>
      <c r="C4296" t="s">
        <v>277</v>
      </c>
      <c r="D4296">
        <v>-27.296009999999999</v>
      </c>
      <c r="E4296">
        <v>-48.36168</v>
      </c>
      <c r="F4296" s="24" t="s">
        <v>2</v>
      </c>
      <c r="G4296" s="24" t="s">
        <v>3</v>
      </c>
      <c r="H4296" s="25">
        <v>42404</v>
      </c>
      <c r="I4296" s="12" t="s">
        <v>280</v>
      </c>
      <c r="J4296" s="12" t="s">
        <v>245</v>
      </c>
      <c r="K4296" s="12" t="s">
        <v>292</v>
      </c>
      <c r="L4296" s="24" t="s">
        <v>96</v>
      </c>
      <c r="M4296" s="24" t="s">
        <v>272</v>
      </c>
      <c r="N4296" t="s">
        <v>85</v>
      </c>
      <c r="O4296" s="24">
        <v>1</v>
      </c>
      <c r="P4296">
        <v>10</v>
      </c>
      <c r="Q4296">
        <v>10</v>
      </c>
      <c r="R4296">
        <v>24</v>
      </c>
      <c r="S4296" s="24">
        <v>6</v>
      </c>
      <c r="T4296" s="24">
        <v>6</v>
      </c>
      <c r="U4296" t="s">
        <v>194</v>
      </c>
      <c r="V4296" s="14" t="str">
        <f>VLOOKUP($U4296,look_up!$A$2:J4322,2,FALSE)</f>
        <v>Gastropoda</v>
      </c>
      <c r="W4296" s="14" t="str">
        <f>VLOOKUP($U4296,look_up!$A$2:K4322,3,FALSE)</f>
        <v>Species</v>
      </c>
      <c r="X4296" s="14" t="str">
        <f>VLOOKUP($U4296,look_up!$A$2:L4322,4,FALSE)</f>
        <v>NA</v>
      </c>
      <c r="Y4296" s="14" t="str">
        <f>VLOOKUP($U4296,look_up!A$2:K4322,5,FALSE)</f>
        <v>Animalia</v>
      </c>
      <c r="Z4296" s="14" t="str">
        <f>VLOOKUP($U4296,look_up!A$2:L4322,6,FALSE)</f>
        <v>Mollusca</v>
      </c>
      <c r="AA4296" s="14" t="str">
        <f>VLOOKUP($U4296,look_up!A$2:M4322,7,FALSE)</f>
        <v>Gastropoda</v>
      </c>
      <c r="AB4296" s="14" t="str">
        <f>VLOOKUP($U4296,look_up!$A$2:P4322,8,FALSE)</f>
        <v>Aplysiida</v>
      </c>
      <c r="AC4296" s="14" t="str">
        <f>VLOOKUP($U4296,look_up!$A$2:Q4322,9,FALSE)</f>
        <v>Aplysiidae</v>
      </c>
      <c r="AD4296" s="14">
        <f>VLOOKUP($U4296,look_up!A$2:P4322,10,FALSE)</f>
        <v>160029</v>
      </c>
      <c r="AE4296" s="16">
        <v>0</v>
      </c>
      <c r="AF4296" s="24" t="s">
        <v>216</v>
      </c>
      <c r="AG4296">
        <v>40</v>
      </c>
      <c r="AH4296" s="16" t="s">
        <v>273</v>
      </c>
      <c r="AI4296" s="16" t="s">
        <v>14</v>
      </c>
      <c r="AJ4296" s="16" t="s">
        <v>214</v>
      </c>
      <c r="AK4296" s="16" t="s">
        <v>237</v>
      </c>
      <c r="AL4296" s="16">
        <v>0</v>
      </c>
    </row>
    <row r="4297" spans="1:38" x14ac:dyDescent="0.3">
      <c r="A4297" s="24" t="s">
        <v>0</v>
      </c>
      <c r="B4297" t="s">
        <v>266</v>
      </c>
      <c r="C4297" t="s">
        <v>277</v>
      </c>
      <c r="D4297">
        <v>-27.296009999999999</v>
      </c>
      <c r="E4297">
        <v>-48.36168</v>
      </c>
      <c r="F4297" s="24" t="s">
        <v>2</v>
      </c>
      <c r="G4297" s="24" t="s">
        <v>3</v>
      </c>
      <c r="H4297" s="25">
        <v>42404</v>
      </c>
      <c r="I4297" s="12" t="s">
        <v>280</v>
      </c>
      <c r="J4297" s="12" t="s">
        <v>245</v>
      </c>
      <c r="K4297" s="12" t="s">
        <v>292</v>
      </c>
      <c r="L4297" s="24" t="s">
        <v>96</v>
      </c>
      <c r="M4297" s="24" t="s">
        <v>272</v>
      </c>
      <c r="N4297" t="s">
        <v>85</v>
      </c>
      <c r="O4297" s="24">
        <v>2</v>
      </c>
      <c r="P4297">
        <v>10</v>
      </c>
      <c r="Q4297">
        <v>10</v>
      </c>
      <c r="R4297">
        <v>24</v>
      </c>
      <c r="S4297" s="24">
        <v>6</v>
      </c>
      <c r="T4297" s="24">
        <v>6</v>
      </c>
      <c r="U4297" t="s">
        <v>194</v>
      </c>
      <c r="V4297" s="14" t="str">
        <f>VLOOKUP($U4297,look_up!$A$2:J4323,2,FALSE)</f>
        <v>Gastropoda</v>
      </c>
      <c r="W4297" s="14" t="str">
        <f>VLOOKUP($U4297,look_up!$A$2:K4323,3,FALSE)</f>
        <v>Species</v>
      </c>
      <c r="X4297" s="14" t="str">
        <f>VLOOKUP($U4297,look_up!$A$2:L4323,4,FALSE)</f>
        <v>NA</v>
      </c>
      <c r="Y4297" s="14" t="str">
        <f>VLOOKUP($U4297,look_up!A$2:K4323,5,FALSE)</f>
        <v>Animalia</v>
      </c>
      <c r="Z4297" s="14" t="str">
        <f>VLOOKUP($U4297,look_up!A$2:L4323,6,FALSE)</f>
        <v>Mollusca</v>
      </c>
      <c r="AA4297" s="14" t="str">
        <f>VLOOKUP($U4297,look_up!A$2:M4323,7,FALSE)</f>
        <v>Gastropoda</v>
      </c>
      <c r="AB4297" s="14" t="str">
        <f>VLOOKUP($U4297,look_up!$A$2:P4323,8,FALSE)</f>
        <v>Aplysiida</v>
      </c>
      <c r="AC4297" s="14" t="str">
        <f>VLOOKUP($U4297,look_up!$A$2:Q4323,9,FALSE)</f>
        <v>Aplysiidae</v>
      </c>
      <c r="AD4297" s="14">
        <f>VLOOKUP($U4297,look_up!A$2:P4323,10,FALSE)</f>
        <v>160029</v>
      </c>
      <c r="AE4297" s="16">
        <v>0</v>
      </c>
      <c r="AF4297" s="24" t="s">
        <v>216</v>
      </c>
      <c r="AG4297">
        <v>40</v>
      </c>
      <c r="AH4297" s="16" t="s">
        <v>273</v>
      </c>
      <c r="AI4297" s="16" t="s">
        <v>14</v>
      </c>
      <c r="AJ4297" s="16" t="s">
        <v>214</v>
      </c>
      <c r="AK4297" s="16" t="s">
        <v>237</v>
      </c>
      <c r="AL4297" s="16">
        <v>0</v>
      </c>
    </row>
    <row r="4298" spans="1:38" x14ac:dyDescent="0.3">
      <c r="A4298" s="24" t="s">
        <v>0</v>
      </c>
      <c r="B4298" t="s">
        <v>266</v>
      </c>
      <c r="C4298" t="s">
        <v>277</v>
      </c>
      <c r="D4298">
        <v>-27.296009999999999</v>
      </c>
      <c r="E4298">
        <v>-48.36168</v>
      </c>
      <c r="F4298" s="24" t="s">
        <v>2</v>
      </c>
      <c r="G4298" s="24" t="s">
        <v>3</v>
      </c>
      <c r="H4298" s="25">
        <v>42404</v>
      </c>
      <c r="I4298" s="12" t="s">
        <v>280</v>
      </c>
      <c r="J4298" s="12" t="s">
        <v>245</v>
      </c>
      <c r="K4298" s="12" t="s">
        <v>292</v>
      </c>
      <c r="L4298" s="24" t="s">
        <v>96</v>
      </c>
      <c r="M4298" s="24" t="s">
        <v>272</v>
      </c>
      <c r="N4298" t="s">
        <v>85</v>
      </c>
      <c r="O4298" s="24">
        <v>3</v>
      </c>
      <c r="P4298">
        <v>10</v>
      </c>
      <c r="Q4298">
        <v>10</v>
      </c>
      <c r="R4298">
        <v>24</v>
      </c>
      <c r="S4298" s="24">
        <v>6</v>
      </c>
      <c r="T4298" s="24">
        <v>6</v>
      </c>
      <c r="U4298" t="s">
        <v>194</v>
      </c>
      <c r="V4298" s="14" t="str">
        <f>VLOOKUP($U4298,look_up!$A$2:J4324,2,FALSE)</f>
        <v>Gastropoda</v>
      </c>
      <c r="W4298" s="14" t="str">
        <f>VLOOKUP($U4298,look_up!$A$2:K4324,3,FALSE)</f>
        <v>Species</v>
      </c>
      <c r="X4298" s="14" t="str">
        <f>VLOOKUP($U4298,look_up!$A$2:L4324,4,FALSE)</f>
        <v>NA</v>
      </c>
      <c r="Y4298" s="14" t="str">
        <f>VLOOKUP($U4298,look_up!A$2:K4324,5,FALSE)</f>
        <v>Animalia</v>
      </c>
      <c r="Z4298" s="14" t="str">
        <f>VLOOKUP($U4298,look_up!A$2:L4324,6,FALSE)</f>
        <v>Mollusca</v>
      </c>
      <c r="AA4298" s="14" t="str">
        <f>VLOOKUP($U4298,look_up!A$2:M4324,7,FALSE)</f>
        <v>Gastropoda</v>
      </c>
      <c r="AB4298" s="14" t="str">
        <f>VLOOKUP($U4298,look_up!$A$2:P4324,8,FALSE)</f>
        <v>Aplysiida</v>
      </c>
      <c r="AC4298" s="14" t="str">
        <f>VLOOKUP($U4298,look_up!$A$2:Q4324,9,FALSE)</f>
        <v>Aplysiidae</v>
      </c>
      <c r="AD4298" s="14">
        <f>VLOOKUP($U4298,look_up!A$2:P4324,10,FALSE)</f>
        <v>160029</v>
      </c>
      <c r="AE4298" s="16">
        <v>0</v>
      </c>
      <c r="AF4298" s="24" t="s">
        <v>216</v>
      </c>
      <c r="AG4298">
        <v>40</v>
      </c>
      <c r="AH4298" s="16" t="s">
        <v>273</v>
      </c>
      <c r="AI4298" s="16" t="s">
        <v>14</v>
      </c>
      <c r="AJ4298" s="16" t="s">
        <v>214</v>
      </c>
      <c r="AK4298" s="16" t="s">
        <v>237</v>
      </c>
      <c r="AL4298" s="16">
        <v>0</v>
      </c>
    </row>
    <row r="4299" spans="1:38" x14ac:dyDescent="0.3">
      <c r="A4299" s="24" t="s">
        <v>0</v>
      </c>
      <c r="B4299" t="s">
        <v>1</v>
      </c>
      <c r="C4299" t="s">
        <v>279</v>
      </c>
      <c r="D4299">
        <v>-27.271709999999999</v>
      </c>
      <c r="E4299">
        <v>-48.331710000000001</v>
      </c>
      <c r="F4299" s="24" t="s">
        <v>2</v>
      </c>
      <c r="G4299" s="24" t="s">
        <v>3</v>
      </c>
      <c r="H4299" s="25">
        <v>42416</v>
      </c>
      <c r="I4299" s="12" t="s">
        <v>294</v>
      </c>
      <c r="J4299" s="12" t="s">
        <v>245</v>
      </c>
      <c r="K4299" s="12" t="s">
        <v>292</v>
      </c>
      <c r="L4299" s="24" t="s">
        <v>96</v>
      </c>
      <c r="M4299" s="24" t="s">
        <v>313</v>
      </c>
      <c r="N4299" t="s">
        <v>85</v>
      </c>
      <c r="O4299" s="24">
        <v>1</v>
      </c>
      <c r="P4299">
        <v>5</v>
      </c>
      <c r="Q4299">
        <v>5</v>
      </c>
      <c r="R4299">
        <v>28</v>
      </c>
      <c r="S4299" s="24">
        <v>14.5</v>
      </c>
      <c r="T4299" s="24">
        <v>13</v>
      </c>
      <c r="U4299" t="s">
        <v>194</v>
      </c>
      <c r="V4299" s="14" t="str">
        <f>VLOOKUP($U4299,look_up!$A$2:J4325,2,FALSE)</f>
        <v>Gastropoda</v>
      </c>
      <c r="W4299" s="14" t="str">
        <f>VLOOKUP($U4299,look_up!$A$2:K4325,3,FALSE)</f>
        <v>Species</v>
      </c>
      <c r="X4299" s="14" t="str">
        <f>VLOOKUP($U4299,look_up!$A$2:L4325,4,FALSE)</f>
        <v>NA</v>
      </c>
      <c r="Y4299" s="14" t="str">
        <f>VLOOKUP($U4299,look_up!A$2:K4325,5,FALSE)</f>
        <v>Animalia</v>
      </c>
      <c r="Z4299" s="14" t="str">
        <f>VLOOKUP($U4299,look_up!A$2:L4325,6,FALSE)</f>
        <v>Mollusca</v>
      </c>
      <c r="AA4299" s="14" t="str">
        <f>VLOOKUP($U4299,look_up!A$2:M4325,7,FALSE)</f>
        <v>Gastropoda</v>
      </c>
      <c r="AB4299" s="14" t="str">
        <f>VLOOKUP($U4299,look_up!$A$2:P4325,8,FALSE)</f>
        <v>Aplysiida</v>
      </c>
      <c r="AC4299" s="14" t="str">
        <f>VLOOKUP($U4299,look_up!$A$2:Q4325,9,FALSE)</f>
        <v>Aplysiidae</v>
      </c>
      <c r="AD4299" s="14">
        <f>VLOOKUP($U4299,look_up!A$2:P4325,10,FALSE)</f>
        <v>160029</v>
      </c>
      <c r="AE4299" s="16">
        <v>0</v>
      </c>
      <c r="AF4299" s="24" t="s">
        <v>216</v>
      </c>
      <c r="AG4299">
        <v>40</v>
      </c>
      <c r="AH4299" s="16" t="s">
        <v>273</v>
      </c>
      <c r="AI4299" s="16" t="s">
        <v>14</v>
      </c>
      <c r="AJ4299" s="16" t="s">
        <v>214</v>
      </c>
      <c r="AK4299" s="16" t="s">
        <v>237</v>
      </c>
      <c r="AL4299" s="16">
        <v>0</v>
      </c>
    </row>
    <row r="4300" spans="1:38" x14ac:dyDescent="0.3">
      <c r="A4300" s="24" t="s">
        <v>0</v>
      </c>
      <c r="B4300" t="s">
        <v>1</v>
      </c>
      <c r="C4300" t="s">
        <v>279</v>
      </c>
      <c r="D4300">
        <v>-27.271709999999999</v>
      </c>
      <c r="E4300">
        <v>-48.331710000000001</v>
      </c>
      <c r="F4300" s="24" t="s">
        <v>2</v>
      </c>
      <c r="G4300" s="24" t="s">
        <v>3</v>
      </c>
      <c r="H4300" s="25">
        <v>42416</v>
      </c>
      <c r="I4300" s="12" t="s">
        <v>294</v>
      </c>
      <c r="J4300" s="12" t="s">
        <v>245</v>
      </c>
      <c r="K4300" s="12" t="s">
        <v>292</v>
      </c>
      <c r="L4300" s="24" t="s">
        <v>96</v>
      </c>
      <c r="M4300" s="24" t="s">
        <v>313</v>
      </c>
      <c r="N4300" t="s">
        <v>85</v>
      </c>
      <c r="O4300" s="24">
        <v>2</v>
      </c>
      <c r="P4300">
        <v>5</v>
      </c>
      <c r="Q4300">
        <v>5</v>
      </c>
      <c r="R4300">
        <v>28</v>
      </c>
      <c r="S4300" s="24">
        <v>14.5</v>
      </c>
      <c r="T4300" s="24">
        <v>13</v>
      </c>
      <c r="U4300" t="s">
        <v>194</v>
      </c>
      <c r="V4300" s="14" t="str">
        <f>VLOOKUP($U4300,look_up!$A$2:J4326,2,FALSE)</f>
        <v>Gastropoda</v>
      </c>
      <c r="W4300" s="14" t="str">
        <f>VLOOKUP($U4300,look_up!$A$2:K4326,3,FALSE)</f>
        <v>Species</v>
      </c>
      <c r="X4300" s="14" t="str">
        <f>VLOOKUP($U4300,look_up!$A$2:L4326,4,FALSE)</f>
        <v>NA</v>
      </c>
      <c r="Y4300" s="14" t="str">
        <f>VLOOKUP($U4300,look_up!A$2:K4326,5,FALSE)</f>
        <v>Animalia</v>
      </c>
      <c r="Z4300" s="14" t="str">
        <f>VLOOKUP($U4300,look_up!A$2:L4326,6,FALSE)</f>
        <v>Mollusca</v>
      </c>
      <c r="AA4300" s="14" t="str">
        <f>VLOOKUP($U4300,look_up!A$2:M4326,7,FALSE)</f>
        <v>Gastropoda</v>
      </c>
      <c r="AB4300" s="14" t="str">
        <f>VLOOKUP($U4300,look_up!$A$2:P4326,8,FALSE)</f>
        <v>Aplysiida</v>
      </c>
      <c r="AC4300" s="14" t="str">
        <f>VLOOKUP($U4300,look_up!$A$2:Q4326,9,FALSE)</f>
        <v>Aplysiidae</v>
      </c>
      <c r="AD4300" s="14">
        <f>VLOOKUP($U4300,look_up!A$2:P4326,10,FALSE)</f>
        <v>160029</v>
      </c>
      <c r="AE4300" s="16">
        <v>0</v>
      </c>
      <c r="AF4300" s="24" t="s">
        <v>216</v>
      </c>
      <c r="AG4300">
        <v>40</v>
      </c>
      <c r="AH4300" s="16" t="s">
        <v>273</v>
      </c>
      <c r="AI4300" s="16" t="s">
        <v>14</v>
      </c>
      <c r="AJ4300" s="16" t="s">
        <v>214</v>
      </c>
      <c r="AK4300" s="16" t="s">
        <v>237</v>
      </c>
      <c r="AL4300" s="16">
        <v>0</v>
      </c>
    </row>
    <row r="4301" spans="1:38" x14ac:dyDescent="0.3">
      <c r="A4301" s="24" t="s">
        <v>0</v>
      </c>
      <c r="B4301" t="s">
        <v>1</v>
      </c>
      <c r="C4301" t="s">
        <v>279</v>
      </c>
      <c r="D4301">
        <v>-27.271709999999999</v>
      </c>
      <c r="E4301">
        <v>-48.331710000000001</v>
      </c>
      <c r="F4301" s="24" t="s">
        <v>2</v>
      </c>
      <c r="G4301" s="24" t="s">
        <v>3</v>
      </c>
      <c r="H4301" s="25">
        <v>42416</v>
      </c>
      <c r="I4301" s="12" t="s">
        <v>294</v>
      </c>
      <c r="J4301" s="12" t="s">
        <v>245</v>
      </c>
      <c r="K4301" s="12" t="s">
        <v>292</v>
      </c>
      <c r="L4301" s="24" t="s">
        <v>96</v>
      </c>
      <c r="M4301" s="24" t="s">
        <v>313</v>
      </c>
      <c r="N4301" t="s">
        <v>85</v>
      </c>
      <c r="O4301" s="24">
        <v>3</v>
      </c>
      <c r="P4301">
        <v>5</v>
      </c>
      <c r="Q4301">
        <v>5</v>
      </c>
      <c r="R4301">
        <v>28</v>
      </c>
      <c r="S4301" s="24">
        <v>14.5</v>
      </c>
      <c r="T4301" s="24">
        <v>13</v>
      </c>
      <c r="U4301" t="s">
        <v>194</v>
      </c>
      <c r="V4301" s="14" t="str">
        <f>VLOOKUP($U4301,look_up!$A$2:J4327,2,FALSE)</f>
        <v>Gastropoda</v>
      </c>
      <c r="W4301" s="14" t="str">
        <f>VLOOKUP($U4301,look_up!$A$2:K4327,3,FALSE)</f>
        <v>Species</v>
      </c>
      <c r="X4301" s="14" t="str">
        <f>VLOOKUP($U4301,look_up!$A$2:L4327,4,FALSE)</f>
        <v>NA</v>
      </c>
      <c r="Y4301" s="14" t="str">
        <f>VLOOKUP($U4301,look_up!A$2:K4327,5,FALSE)</f>
        <v>Animalia</v>
      </c>
      <c r="Z4301" s="14" t="str">
        <f>VLOOKUP($U4301,look_up!A$2:L4327,6,FALSE)</f>
        <v>Mollusca</v>
      </c>
      <c r="AA4301" s="14" t="str">
        <f>VLOOKUP($U4301,look_up!A$2:M4327,7,FALSE)</f>
        <v>Gastropoda</v>
      </c>
      <c r="AB4301" s="14" t="str">
        <f>VLOOKUP($U4301,look_up!$A$2:P4327,8,FALSE)</f>
        <v>Aplysiida</v>
      </c>
      <c r="AC4301" s="14" t="str">
        <f>VLOOKUP($U4301,look_up!$A$2:Q4327,9,FALSE)</f>
        <v>Aplysiidae</v>
      </c>
      <c r="AD4301" s="14">
        <f>VLOOKUP($U4301,look_up!A$2:P4327,10,FALSE)</f>
        <v>160029</v>
      </c>
      <c r="AE4301" s="16">
        <v>0</v>
      </c>
      <c r="AF4301" s="24" t="s">
        <v>216</v>
      </c>
      <c r="AG4301">
        <v>40</v>
      </c>
      <c r="AH4301" s="16" t="s">
        <v>273</v>
      </c>
      <c r="AI4301" s="16" t="s">
        <v>14</v>
      </c>
      <c r="AJ4301" s="16" t="s">
        <v>214</v>
      </c>
      <c r="AK4301" s="16" t="s">
        <v>237</v>
      </c>
      <c r="AL4301" s="16">
        <v>0</v>
      </c>
    </row>
    <row r="4302" spans="1:38" x14ac:dyDescent="0.3">
      <c r="A4302" s="24" t="s">
        <v>0</v>
      </c>
      <c r="B4302" t="s">
        <v>1</v>
      </c>
      <c r="C4302" t="s">
        <v>279</v>
      </c>
      <c r="D4302">
        <v>-27.271709999999999</v>
      </c>
      <c r="E4302">
        <v>-48.331710000000001</v>
      </c>
      <c r="F4302" s="24" t="s">
        <v>2</v>
      </c>
      <c r="G4302" s="24" t="s">
        <v>3</v>
      </c>
      <c r="H4302" s="25">
        <v>42416</v>
      </c>
      <c r="I4302" s="12" t="s">
        <v>294</v>
      </c>
      <c r="J4302" s="12" t="s">
        <v>245</v>
      </c>
      <c r="K4302" s="12" t="s">
        <v>292</v>
      </c>
      <c r="L4302" s="24" t="s">
        <v>96</v>
      </c>
      <c r="M4302" s="24" t="s">
        <v>313</v>
      </c>
      <c r="N4302" t="s">
        <v>86</v>
      </c>
      <c r="O4302" s="24">
        <v>1</v>
      </c>
      <c r="P4302">
        <v>10</v>
      </c>
      <c r="Q4302">
        <v>10</v>
      </c>
      <c r="R4302">
        <v>27</v>
      </c>
      <c r="S4302" s="24">
        <v>14.5</v>
      </c>
      <c r="T4302" s="24">
        <v>13</v>
      </c>
      <c r="U4302" t="s">
        <v>194</v>
      </c>
      <c r="V4302" s="14" t="str">
        <f>VLOOKUP($U4302,look_up!$A$2:J4328,2,FALSE)</f>
        <v>Gastropoda</v>
      </c>
      <c r="W4302" s="14" t="str">
        <f>VLOOKUP($U4302,look_up!$A$2:K4328,3,FALSE)</f>
        <v>Species</v>
      </c>
      <c r="X4302" s="14" t="str">
        <f>VLOOKUP($U4302,look_up!$A$2:L4328,4,FALSE)</f>
        <v>NA</v>
      </c>
      <c r="Y4302" s="14" t="str">
        <f>VLOOKUP($U4302,look_up!A$2:K4328,5,FALSE)</f>
        <v>Animalia</v>
      </c>
      <c r="Z4302" s="14" t="str">
        <f>VLOOKUP($U4302,look_up!A$2:L4328,6,FALSE)</f>
        <v>Mollusca</v>
      </c>
      <c r="AA4302" s="14" t="str">
        <f>VLOOKUP($U4302,look_up!A$2:M4328,7,FALSE)</f>
        <v>Gastropoda</v>
      </c>
      <c r="AB4302" s="14" t="str">
        <f>VLOOKUP($U4302,look_up!$A$2:P4328,8,FALSE)</f>
        <v>Aplysiida</v>
      </c>
      <c r="AC4302" s="14" t="str">
        <f>VLOOKUP($U4302,look_up!$A$2:Q4328,9,FALSE)</f>
        <v>Aplysiidae</v>
      </c>
      <c r="AD4302" s="14">
        <f>VLOOKUP($U4302,look_up!A$2:P4328,10,FALSE)</f>
        <v>160029</v>
      </c>
      <c r="AE4302" s="16">
        <v>0</v>
      </c>
      <c r="AF4302" s="24" t="s">
        <v>216</v>
      </c>
      <c r="AG4302">
        <v>40</v>
      </c>
      <c r="AH4302" s="16" t="s">
        <v>273</v>
      </c>
      <c r="AI4302" s="16" t="s">
        <v>14</v>
      </c>
      <c r="AJ4302" s="16" t="s">
        <v>214</v>
      </c>
      <c r="AK4302" s="16" t="s">
        <v>237</v>
      </c>
      <c r="AL4302" s="16">
        <v>0</v>
      </c>
    </row>
    <row r="4303" spans="1:38" x14ac:dyDescent="0.3">
      <c r="A4303" s="24" t="s">
        <v>0</v>
      </c>
      <c r="B4303" t="s">
        <v>1</v>
      </c>
      <c r="C4303" t="s">
        <v>279</v>
      </c>
      <c r="D4303">
        <v>-27.271709999999999</v>
      </c>
      <c r="E4303">
        <v>-48.331710000000001</v>
      </c>
      <c r="F4303" s="24" t="s">
        <v>2</v>
      </c>
      <c r="G4303" s="24" t="s">
        <v>3</v>
      </c>
      <c r="H4303" s="25">
        <v>42416</v>
      </c>
      <c r="I4303" s="12" t="s">
        <v>294</v>
      </c>
      <c r="J4303" s="12" t="s">
        <v>245</v>
      </c>
      <c r="K4303" s="12" t="s">
        <v>292</v>
      </c>
      <c r="L4303" s="24" t="s">
        <v>96</v>
      </c>
      <c r="M4303" s="24" t="s">
        <v>313</v>
      </c>
      <c r="N4303" t="s">
        <v>86</v>
      </c>
      <c r="O4303" s="24">
        <v>2</v>
      </c>
      <c r="P4303">
        <v>10</v>
      </c>
      <c r="Q4303">
        <v>10</v>
      </c>
      <c r="R4303">
        <v>27</v>
      </c>
      <c r="S4303" s="24">
        <v>14.5</v>
      </c>
      <c r="T4303" s="24">
        <v>13</v>
      </c>
      <c r="U4303" t="s">
        <v>194</v>
      </c>
      <c r="V4303" s="14" t="str">
        <f>VLOOKUP($U4303,look_up!$A$2:J4329,2,FALSE)</f>
        <v>Gastropoda</v>
      </c>
      <c r="W4303" s="14" t="str">
        <f>VLOOKUP($U4303,look_up!$A$2:K4329,3,FALSE)</f>
        <v>Species</v>
      </c>
      <c r="X4303" s="14" t="str">
        <f>VLOOKUP($U4303,look_up!$A$2:L4329,4,FALSE)</f>
        <v>NA</v>
      </c>
      <c r="Y4303" s="14" t="str">
        <f>VLOOKUP($U4303,look_up!A$2:K4329,5,FALSE)</f>
        <v>Animalia</v>
      </c>
      <c r="Z4303" s="14" t="str">
        <f>VLOOKUP($U4303,look_up!A$2:L4329,6,FALSE)</f>
        <v>Mollusca</v>
      </c>
      <c r="AA4303" s="14" t="str">
        <f>VLOOKUP($U4303,look_up!A$2:M4329,7,FALSE)</f>
        <v>Gastropoda</v>
      </c>
      <c r="AB4303" s="14" t="str">
        <f>VLOOKUP($U4303,look_up!$A$2:P4329,8,FALSE)</f>
        <v>Aplysiida</v>
      </c>
      <c r="AC4303" s="14" t="str">
        <f>VLOOKUP($U4303,look_up!$A$2:Q4329,9,FALSE)</f>
        <v>Aplysiidae</v>
      </c>
      <c r="AD4303" s="14">
        <f>VLOOKUP($U4303,look_up!A$2:P4329,10,FALSE)</f>
        <v>160029</v>
      </c>
      <c r="AE4303" s="16">
        <v>0</v>
      </c>
      <c r="AF4303" s="24" t="s">
        <v>216</v>
      </c>
      <c r="AG4303">
        <v>40</v>
      </c>
      <c r="AH4303" s="16" t="s">
        <v>273</v>
      </c>
      <c r="AI4303" s="16" t="s">
        <v>14</v>
      </c>
      <c r="AJ4303" s="16" t="s">
        <v>214</v>
      </c>
      <c r="AK4303" s="16" t="s">
        <v>237</v>
      </c>
      <c r="AL4303" s="16">
        <v>0</v>
      </c>
    </row>
    <row r="4304" spans="1:38" x14ac:dyDescent="0.3">
      <c r="A4304" s="24" t="s">
        <v>0</v>
      </c>
      <c r="B4304" t="s">
        <v>1</v>
      </c>
      <c r="C4304" t="s">
        <v>279</v>
      </c>
      <c r="D4304">
        <v>-27.271709999999999</v>
      </c>
      <c r="E4304">
        <v>-48.331710000000001</v>
      </c>
      <c r="F4304" s="24" t="s">
        <v>2</v>
      </c>
      <c r="G4304" s="24" t="s">
        <v>3</v>
      </c>
      <c r="H4304" s="25">
        <v>42416</v>
      </c>
      <c r="I4304" s="12" t="s">
        <v>294</v>
      </c>
      <c r="J4304" s="12" t="s">
        <v>245</v>
      </c>
      <c r="K4304" s="12" t="s">
        <v>292</v>
      </c>
      <c r="L4304" s="24" t="s">
        <v>96</v>
      </c>
      <c r="M4304" s="24" t="s">
        <v>313</v>
      </c>
      <c r="N4304" t="s">
        <v>86</v>
      </c>
      <c r="O4304" s="24">
        <v>3</v>
      </c>
      <c r="P4304">
        <v>10</v>
      </c>
      <c r="Q4304">
        <v>10</v>
      </c>
      <c r="R4304">
        <v>27</v>
      </c>
      <c r="S4304" s="24">
        <v>14.5</v>
      </c>
      <c r="T4304" s="24">
        <v>13</v>
      </c>
      <c r="U4304" t="s">
        <v>194</v>
      </c>
      <c r="V4304" s="14" t="str">
        <f>VLOOKUP($U4304,look_up!$A$2:J4330,2,FALSE)</f>
        <v>Gastropoda</v>
      </c>
      <c r="W4304" s="14" t="str">
        <f>VLOOKUP($U4304,look_up!$A$2:K4330,3,FALSE)</f>
        <v>Species</v>
      </c>
      <c r="X4304" s="14" t="str">
        <f>VLOOKUP($U4304,look_up!$A$2:L4330,4,FALSE)</f>
        <v>NA</v>
      </c>
      <c r="Y4304" s="14" t="str">
        <f>VLOOKUP($U4304,look_up!A$2:K4330,5,FALSE)</f>
        <v>Animalia</v>
      </c>
      <c r="Z4304" s="14" t="str">
        <f>VLOOKUP($U4304,look_up!A$2:L4330,6,FALSE)</f>
        <v>Mollusca</v>
      </c>
      <c r="AA4304" s="14" t="str">
        <f>VLOOKUP($U4304,look_up!A$2:M4330,7,FALSE)</f>
        <v>Gastropoda</v>
      </c>
      <c r="AB4304" s="14" t="str">
        <f>VLOOKUP($U4304,look_up!$A$2:P4330,8,FALSE)</f>
        <v>Aplysiida</v>
      </c>
      <c r="AC4304" s="14" t="str">
        <f>VLOOKUP($U4304,look_up!$A$2:Q4330,9,FALSE)</f>
        <v>Aplysiidae</v>
      </c>
      <c r="AD4304" s="14">
        <f>VLOOKUP($U4304,look_up!A$2:P4330,10,FALSE)</f>
        <v>160029</v>
      </c>
      <c r="AE4304" s="16">
        <v>0</v>
      </c>
      <c r="AF4304" s="24" t="s">
        <v>216</v>
      </c>
      <c r="AG4304">
        <v>40</v>
      </c>
      <c r="AH4304" s="16" t="s">
        <v>273</v>
      </c>
      <c r="AI4304" s="16" t="s">
        <v>14</v>
      </c>
      <c r="AJ4304" s="16" t="s">
        <v>214</v>
      </c>
      <c r="AK4304" s="16" t="s">
        <v>237</v>
      </c>
      <c r="AL4304" s="16">
        <v>0</v>
      </c>
    </row>
    <row r="4305" spans="1:38" x14ac:dyDescent="0.3">
      <c r="A4305" s="24" t="s">
        <v>0</v>
      </c>
      <c r="B4305" t="s">
        <v>308</v>
      </c>
      <c r="C4305" t="s">
        <v>281</v>
      </c>
      <c r="D4305">
        <v>-27.274239999999999</v>
      </c>
      <c r="E4305">
        <v>-48.3339</v>
      </c>
      <c r="F4305" s="24" t="s">
        <v>2</v>
      </c>
      <c r="G4305" s="24" t="s">
        <v>3</v>
      </c>
      <c r="H4305" s="25">
        <v>42417</v>
      </c>
      <c r="I4305" s="12" t="s">
        <v>103</v>
      </c>
      <c r="J4305" s="12" t="s">
        <v>245</v>
      </c>
      <c r="K4305" s="12" t="s">
        <v>292</v>
      </c>
      <c r="L4305" s="24" t="s">
        <v>96</v>
      </c>
      <c r="M4305" s="24" t="s">
        <v>313</v>
      </c>
      <c r="N4305" t="s">
        <v>85</v>
      </c>
      <c r="O4305" s="24">
        <v>1</v>
      </c>
      <c r="P4305">
        <v>5</v>
      </c>
      <c r="Q4305">
        <v>5</v>
      </c>
      <c r="R4305">
        <v>26</v>
      </c>
      <c r="S4305" s="24">
        <v>13.5</v>
      </c>
      <c r="T4305" s="24">
        <v>13.5</v>
      </c>
      <c r="U4305" t="s">
        <v>194</v>
      </c>
      <c r="V4305" s="14" t="str">
        <f>VLOOKUP($U4305,look_up!$A$2:J4331,2,FALSE)</f>
        <v>Gastropoda</v>
      </c>
      <c r="W4305" s="14" t="str">
        <f>VLOOKUP($U4305,look_up!$A$2:K4331,3,FALSE)</f>
        <v>Species</v>
      </c>
      <c r="X4305" s="14" t="str">
        <f>VLOOKUP($U4305,look_up!$A$2:L4331,4,FALSE)</f>
        <v>NA</v>
      </c>
      <c r="Y4305" s="14" t="str">
        <f>VLOOKUP($U4305,look_up!A$2:K4331,5,FALSE)</f>
        <v>Animalia</v>
      </c>
      <c r="Z4305" s="14" t="str">
        <f>VLOOKUP($U4305,look_up!A$2:L4331,6,FALSE)</f>
        <v>Mollusca</v>
      </c>
      <c r="AA4305" s="14" t="str">
        <f>VLOOKUP($U4305,look_up!A$2:M4331,7,FALSE)</f>
        <v>Gastropoda</v>
      </c>
      <c r="AB4305" s="14" t="str">
        <f>VLOOKUP($U4305,look_up!$A$2:P4331,8,FALSE)</f>
        <v>Aplysiida</v>
      </c>
      <c r="AC4305" s="14" t="str">
        <f>VLOOKUP($U4305,look_up!$A$2:Q4331,9,FALSE)</f>
        <v>Aplysiidae</v>
      </c>
      <c r="AD4305" s="14">
        <f>VLOOKUP($U4305,look_up!A$2:P4331,10,FALSE)</f>
        <v>160029</v>
      </c>
      <c r="AE4305" s="16">
        <v>0</v>
      </c>
      <c r="AF4305" s="24" t="s">
        <v>216</v>
      </c>
      <c r="AG4305">
        <v>40</v>
      </c>
      <c r="AH4305" s="16" t="s">
        <v>273</v>
      </c>
      <c r="AI4305" s="16" t="s">
        <v>14</v>
      </c>
      <c r="AJ4305" s="16" t="s">
        <v>214</v>
      </c>
      <c r="AK4305" s="16" t="s">
        <v>237</v>
      </c>
      <c r="AL4305" s="16">
        <v>0</v>
      </c>
    </row>
    <row r="4306" spans="1:38" x14ac:dyDescent="0.3">
      <c r="A4306" s="24" t="s">
        <v>0</v>
      </c>
      <c r="B4306" t="s">
        <v>308</v>
      </c>
      <c r="C4306" t="s">
        <v>281</v>
      </c>
      <c r="D4306">
        <v>-27.274239999999999</v>
      </c>
      <c r="E4306">
        <v>-48.3339</v>
      </c>
      <c r="F4306" s="24" t="s">
        <v>2</v>
      </c>
      <c r="G4306" s="24" t="s">
        <v>3</v>
      </c>
      <c r="H4306" s="25">
        <v>42417</v>
      </c>
      <c r="I4306" s="12" t="s">
        <v>103</v>
      </c>
      <c r="J4306" s="12" t="s">
        <v>245</v>
      </c>
      <c r="K4306" s="12" t="s">
        <v>292</v>
      </c>
      <c r="L4306" s="24" t="s">
        <v>96</v>
      </c>
      <c r="M4306" s="24" t="s">
        <v>313</v>
      </c>
      <c r="N4306" t="s">
        <v>85</v>
      </c>
      <c r="O4306" s="24">
        <v>2</v>
      </c>
      <c r="P4306">
        <v>5</v>
      </c>
      <c r="Q4306">
        <v>5</v>
      </c>
      <c r="R4306">
        <v>26</v>
      </c>
      <c r="S4306" s="24">
        <v>13.5</v>
      </c>
      <c r="T4306" s="24">
        <v>13.5</v>
      </c>
      <c r="U4306" t="s">
        <v>194</v>
      </c>
      <c r="V4306" s="14" t="str">
        <f>VLOOKUP($U4306,look_up!$A$2:J4332,2,FALSE)</f>
        <v>Gastropoda</v>
      </c>
      <c r="W4306" s="14" t="str">
        <f>VLOOKUP($U4306,look_up!$A$2:K4332,3,FALSE)</f>
        <v>Species</v>
      </c>
      <c r="X4306" s="14" t="str">
        <f>VLOOKUP($U4306,look_up!$A$2:L4332,4,FALSE)</f>
        <v>NA</v>
      </c>
      <c r="Y4306" s="14" t="str">
        <f>VLOOKUP($U4306,look_up!A$2:K4332,5,FALSE)</f>
        <v>Animalia</v>
      </c>
      <c r="Z4306" s="14" t="str">
        <f>VLOOKUP($U4306,look_up!A$2:L4332,6,FALSE)</f>
        <v>Mollusca</v>
      </c>
      <c r="AA4306" s="14" t="str">
        <f>VLOOKUP($U4306,look_up!A$2:M4332,7,FALSE)</f>
        <v>Gastropoda</v>
      </c>
      <c r="AB4306" s="14" t="str">
        <f>VLOOKUP($U4306,look_up!$A$2:P4332,8,FALSE)</f>
        <v>Aplysiida</v>
      </c>
      <c r="AC4306" s="14" t="str">
        <f>VLOOKUP($U4306,look_up!$A$2:Q4332,9,FALSE)</f>
        <v>Aplysiidae</v>
      </c>
      <c r="AD4306" s="14">
        <f>VLOOKUP($U4306,look_up!A$2:P4332,10,FALSE)</f>
        <v>160029</v>
      </c>
      <c r="AE4306" s="16">
        <v>0</v>
      </c>
      <c r="AF4306" s="24" t="s">
        <v>216</v>
      </c>
      <c r="AG4306">
        <v>40</v>
      </c>
      <c r="AH4306" s="16" t="s">
        <v>273</v>
      </c>
      <c r="AI4306" s="16" t="s">
        <v>14</v>
      </c>
      <c r="AJ4306" s="16" t="s">
        <v>214</v>
      </c>
      <c r="AK4306" s="16" t="s">
        <v>237</v>
      </c>
      <c r="AL4306" s="16">
        <v>0</v>
      </c>
    </row>
    <row r="4307" spans="1:38" x14ac:dyDescent="0.3">
      <c r="A4307" s="24" t="s">
        <v>0</v>
      </c>
      <c r="B4307" t="s">
        <v>308</v>
      </c>
      <c r="C4307" t="s">
        <v>281</v>
      </c>
      <c r="D4307">
        <v>-27.274239999999999</v>
      </c>
      <c r="E4307">
        <v>-48.3339</v>
      </c>
      <c r="F4307" s="24" t="s">
        <v>2</v>
      </c>
      <c r="G4307" s="24" t="s">
        <v>3</v>
      </c>
      <c r="H4307" s="25">
        <v>42417</v>
      </c>
      <c r="I4307" s="12" t="s">
        <v>103</v>
      </c>
      <c r="J4307" s="12" t="s">
        <v>245</v>
      </c>
      <c r="K4307" s="12" t="s">
        <v>292</v>
      </c>
      <c r="L4307" s="24" t="s">
        <v>96</v>
      </c>
      <c r="M4307" s="24" t="s">
        <v>313</v>
      </c>
      <c r="N4307" t="s">
        <v>85</v>
      </c>
      <c r="O4307" s="24">
        <v>3</v>
      </c>
      <c r="P4307">
        <v>5</v>
      </c>
      <c r="Q4307">
        <v>5</v>
      </c>
      <c r="R4307">
        <v>26</v>
      </c>
      <c r="S4307" s="24">
        <v>13.5</v>
      </c>
      <c r="T4307" s="24">
        <v>13.5</v>
      </c>
      <c r="U4307" t="s">
        <v>194</v>
      </c>
      <c r="V4307" s="14" t="str">
        <f>VLOOKUP($U4307,look_up!$A$2:J4333,2,FALSE)</f>
        <v>Gastropoda</v>
      </c>
      <c r="W4307" s="14" t="str">
        <f>VLOOKUP($U4307,look_up!$A$2:K4333,3,FALSE)</f>
        <v>Species</v>
      </c>
      <c r="X4307" s="14" t="str">
        <f>VLOOKUP($U4307,look_up!$A$2:L4333,4,FALSE)</f>
        <v>NA</v>
      </c>
      <c r="Y4307" s="14" t="str">
        <f>VLOOKUP($U4307,look_up!A$2:K4333,5,FALSE)</f>
        <v>Animalia</v>
      </c>
      <c r="Z4307" s="14" t="str">
        <f>VLOOKUP($U4307,look_up!A$2:L4333,6,FALSE)</f>
        <v>Mollusca</v>
      </c>
      <c r="AA4307" s="14" t="str">
        <f>VLOOKUP($U4307,look_up!A$2:M4333,7,FALSE)</f>
        <v>Gastropoda</v>
      </c>
      <c r="AB4307" s="14" t="str">
        <f>VLOOKUP($U4307,look_up!$A$2:P4333,8,FALSE)</f>
        <v>Aplysiida</v>
      </c>
      <c r="AC4307" s="14" t="str">
        <f>VLOOKUP($U4307,look_up!$A$2:Q4333,9,FALSE)</f>
        <v>Aplysiidae</v>
      </c>
      <c r="AD4307" s="14">
        <f>VLOOKUP($U4307,look_up!A$2:P4333,10,FALSE)</f>
        <v>160029</v>
      </c>
      <c r="AE4307" s="16">
        <v>0</v>
      </c>
      <c r="AF4307" s="24" t="s">
        <v>216</v>
      </c>
      <c r="AG4307">
        <v>40</v>
      </c>
      <c r="AH4307" s="16" t="s">
        <v>273</v>
      </c>
      <c r="AI4307" s="16" t="s">
        <v>14</v>
      </c>
      <c r="AJ4307" s="16" t="s">
        <v>214</v>
      </c>
      <c r="AK4307" s="16" t="s">
        <v>237</v>
      </c>
      <c r="AL4307" s="16">
        <v>0</v>
      </c>
    </row>
    <row r="4308" spans="1:38" x14ac:dyDescent="0.3">
      <c r="A4308" s="24" t="s">
        <v>0</v>
      </c>
      <c r="B4308" t="s">
        <v>308</v>
      </c>
      <c r="C4308" t="s">
        <v>281</v>
      </c>
      <c r="D4308">
        <v>-27.274239999999999</v>
      </c>
      <c r="E4308">
        <v>-48.3339</v>
      </c>
      <c r="F4308" s="24" t="s">
        <v>2</v>
      </c>
      <c r="G4308" s="24" t="s">
        <v>3</v>
      </c>
      <c r="H4308" s="25">
        <v>42417</v>
      </c>
      <c r="I4308" s="12" t="s">
        <v>103</v>
      </c>
      <c r="J4308" s="12" t="s">
        <v>245</v>
      </c>
      <c r="K4308" s="12" t="s">
        <v>292</v>
      </c>
      <c r="L4308" s="24" t="s">
        <v>96</v>
      </c>
      <c r="M4308" s="24" t="s">
        <v>313</v>
      </c>
      <c r="N4308" t="s">
        <v>85</v>
      </c>
      <c r="O4308" s="24">
        <v>1</v>
      </c>
      <c r="P4308">
        <v>10</v>
      </c>
      <c r="Q4308">
        <v>10</v>
      </c>
      <c r="R4308">
        <v>26</v>
      </c>
      <c r="S4308" s="24">
        <v>13.5</v>
      </c>
      <c r="T4308" s="24">
        <v>13.5</v>
      </c>
      <c r="U4308" t="s">
        <v>194</v>
      </c>
      <c r="V4308" s="14" t="str">
        <f>VLOOKUP($U4308,look_up!$A$2:J4334,2,FALSE)</f>
        <v>Gastropoda</v>
      </c>
      <c r="W4308" s="14" t="str">
        <f>VLOOKUP($U4308,look_up!$A$2:K4334,3,FALSE)</f>
        <v>Species</v>
      </c>
      <c r="X4308" s="14" t="str">
        <f>VLOOKUP($U4308,look_up!$A$2:L4334,4,FALSE)</f>
        <v>NA</v>
      </c>
      <c r="Y4308" s="14" t="str">
        <f>VLOOKUP($U4308,look_up!A$2:K4334,5,FALSE)</f>
        <v>Animalia</v>
      </c>
      <c r="Z4308" s="14" t="str">
        <f>VLOOKUP($U4308,look_up!A$2:L4334,6,FALSE)</f>
        <v>Mollusca</v>
      </c>
      <c r="AA4308" s="14" t="str">
        <f>VLOOKUP($U4308,look_up!A$2:M4334,7,FALSE)</f>
        <v>Gastropoda</v>
      </c>
      <c r="AB4308" s="14" t="str">
        <f>VLOOKUP($U4308,look_up!$A$2:P4334,8,FALSE)</f>
        <v>Aplysiida</v>
      </c>
      <c r="AC4308" s="14" t="str">
        <f>VLOOKUP($U4308,look_up!$A$2:Q4334,9,FALSE)</f>
        <v>Aplysiidae</v>
      </c>
      <c r="AD4308" s="14">
        <f>VLOOKUP($U4308,look_up!A$2:P4334,10,FALSE)</f>
        <v>160029</v>
      </c>
      <c r="AE4308" s="16">
        <v>0</v>
      </c>
      <c r="AF4308" s="24" t="s">
        <v>216</v>
      </c>
      <c r="AG4308">
        <v>40</v>
      </c>
      <c r="AH4308" s="16" t="s">
        <v>273</v>
      </c>
      <c r="AI4308" s="16" t="s">
        <v>14</v>
      </c>
      <c r="AJ4308" s="16" t="s">
        <v>214</v>
      </c>
      <c r="AK4308" s="16" t="s">
        <v>237</v>
      </c>
      <c r="AL4308" s="16">
        <v>0</v>
      </c>
    </row>
    <row r="4309" spans="1:38" x14ac:dyDescent="0.3">
      <c r="A4309" s="24" t="s">
        <v>0</v>
      </c>
      <c r="B4309" t="s">
        <v>308</v>
      </c>
      <c r="C4309" t="s">
        <v>281</v>
      </c>
      <c r="D4309">
        <v>-27.274239999999999</v>
      </c>
      <c r="E4309">
        <v>-48.3339</v>
      </c>
      <c r="F4309" s="24" t="s">
        <v>2</v>
      </c>
      <c r="G4309" s="24" t="s">
        <v>3</v>
      </c>
      <c r="H4309" s="25">
        <v>42417</v>
      </c>
      <c r="I4309" s="12" t="s">
        <v>103</v>
      </c>
      <c r="J4309" s="12" t="s">
        <v>245</v>
      </c>
      <c r="K4309" s="12" t="s">
        <v>292</v>
      </c>
      <c r="L4309" s="24" t="s">
        <v>96</v>
      </c>
      <c r="M4309" s="24" t="s">
        <v>313</v>
      </c>
      <c r="N4309" t="s">
        <v>85</v>
      </c>
      <c r="O4309" s="24">
        <v>2</v>
      </c>
      <c r="P4309">
        <v>10</v>
      </c>
      <c r="Q4309">
        <v>10</v>
      </c>
      <c r="R4309">
        <v>26</v>
      </c>
      <c r="S4309" s="24">
        <v>13.5</v>
      </c>
      <c r="T4309" s="24">
        <v>13.5</v>
      </c>
      <c r="U4309" t="s">
        <v>194</v>
      </c>
      <c r="V4309" s="14" t="str">
        <f>VLOOKUP($U4309,look_up!$A$2:J4335,2,FALSE)</f>
        <v>Gastropoda</v>
      </c>
      <c r="W4309" s="14" t="str">
        <f>VLOOKUP($U4309,look_up!$A$2:K4335,3,FALSE)</f>
        <v>Species</v>
      </c>
      <c r="X4309" s="14" t="str">
        <f>VLOOKUP($U4309,look_up!$A$2:L4335,4,FALSE)</f>
        <v>NA</v>
      </c>
      <c r="Y4309" s="14" t="str">
        <f>VLOOKUP($U4309,look_up!A$2:K4335,5,FALSE)</f>
        <v>Animalia</v>
      </c>
      <c r="Z4309" s="14" t="str">
        <f>VLOOKUP($U4309,look_up!A$2:L4335,6,FALSE)</f>
        <v>Mollusca</v>
      </c>
      <c r="AA4309" s="14" t="str">
        <f>VLOOKUP($U4309,look_up!A$2:M4335,7,FALSE)</f>
        <v>Gastropoda</v>
      </c>
      <c r="AB4309" s="14" t="str">
        <f>VLOOKUP($U4309,look_up!$A$2:P4335,8,FALSE)</f>
        <v>Aplysiida</v>
      </c>
      <c r="AC4309" s="14" t="str">
        <f>VLOOKUP($U4309,look_up!$A$2:Q4335,9,FALSE)</f>
        <v>Aplysiidae</v>
      </c>
      <c r="AD4309" s="14">
        <f>VLOOKUP($U4309,look_up!A$2:P4335,10,FALSE)</f>
        <v>160029</v>
      </c>
      <c r="AE4309" s="16">
        <v>0</v>
      </c>
      <c r="AF4309" s="24" t="s">
        <v>216</v>
      </c>
      <c r="AG4309">
        <v>40</v>
      </c>
      <c r="AH4309" s="16" t="s">
        <v>273</v>
      </c>
      <c r="AI4309" s="16" t="s">
        <v>14</v>
      </c>
      <c r="AJ4309" s="16" t="s">
        <v>214</v>
      </c>
      <c r="AK4309" s="16" t="s">
        <v>237</v>
      </c>
      <c r="AL4309" s="16">
        <v>0</v>
      </c>
    </row>
    <row r="4310" spans="1:38" x14ac:dyDescent="0.3">
      <c r="A4310" s="24" t="s">
        <v>0</v>
      </c>
      <c r="B4310" t="s">
        <v>308</v>
      </c>
      <c r="C4310" t="s">
        <v>281</v>
      </c>
      <c r="D4310">
        <v>-27.274239999999999</v>
      </c>
      <c r="E4310">
        <v>-48.3339</v>
      </c>
      <c r="F4310" s="24" t="s">
        <v>2</v>
      </c>
      <c r="G4310" s="24" t="s">
        <v>3</v>
      </c>
      <c r="H4310" s="25">
        <v>42417</v>
      </c>
      <c r="I4310" s="12" t="s">
        <v>103</v>
      </c>
      <c r="J4310" s="12" t="s">
        <v>245</v>
      </c>
      <c r="K4310" s="12" t="s">
        <v>292</v>
      </c>
      <c r="L4310" s="24" t="s">
        <v>96</v>
      </c>
      <c r="M4310" s="24" t="s">
        <v>313</v>
      </c>
      <c r="N4310" t="s">
        <v>85</v>
      </c>
      <c r="O4310" s="24">
        <v>3</v>
      </c>
      <c r="P4310">
        <v>10</v>
      </c>
      <c r="Q4310">
        <v>10</v>
      </c>
      <c r="R4310">
        <v>26</v>
      </c>
      <c r="S4310" s="24">
        <v>13.5</v>
      </c>
      <c r="T4310" s="24">
        <v>13.5</v>
      </c>
      <c r="U4310" t="s">
        <v>194</v>
      </c>
      <c r="V4310" s="14" t="str">
        <f>VLOOKUP($U4310,look_up!$A$2:J4336,2,FALSE)</f>
        <v>Gastropoda</v>
      </c>
      <c r="W4310" s="14" t="str">
        <f>VLOOKUP($U4310,look_up!$A$2:K4336,3,FALSE)</f>
        <v>Species</v>
      </c>
      <c r="X4310" s="14" t="str">
        <f>VLOOKUP($U4310,look_up!$A$2:L4336,4,FALSE)</f>
        <v>NA</v>
      </c>
      <c r="Y4310" s="14" t="str">
        <f>VLOOKUP($U4310,look_up!A$2:K4336,5,FALSE)</f>
        <v>Animalia</v>
      </c>
      <c r="Z4310" s="14" t="str">
        <f>VLOOKUP($U4310,look_up!A$2:L4336,6,FALSE)</f>
        <v>Mollusca</v>
      </c>
      <c r="AA4310" s="14" t="str">
        <f>VLOOKUP($U4310,look_up!A$2:M4336,7,FALSE)</f>
        <v>Gastropoda</v>
      </c>
      <c r="AB4310" s="14" t="str">
        <f>VLOOKUP($U4310,look_up!$A$2:P4336,8,FALSE)</f>
        <v>Aplysiida</v>
      </c>
      <c r="AC4310" s="14" t="str">
        <f>VLOOKUP($U4310,look_up!$A$2:Q4336,9,FALSE)</f>
        <v>Aplysiidae</v>
      </c>
      <c r="AD4310" s="14">
        <f>VLOOKUP($U4310,look_up!A$2:P4336,10,FALSE)</f>
        <v>160029</v>
      </c>
      <c r="AE4310" s="16">
        <v>0</v>
      </c>
      <c r="AF4310" s="24" t="s">
        <v>216</v>
      </c>
      <c r="AG4310">
        <v>40</v>
      </c>
      <c r="AH4310" s="16" t="s">
        <v>273</v>
      </c>
      <c r="AI4310" s="16" t="s">
        <v>14</v>
      </c>
      <c r="AJ4310" s="16" t="s">
        <v>214</v>
      </c>
      <c r="AK4310" s="16" t="s">
        <v>237</v>
      </c>
      <c r="AL4310" s="16">
        <v>0</v>
      </c>
    </row>
    <row r="4311" spans="1:38" x14ac:dyDescent="0.3">
      <c r="A4311" s="24" t="s">
        <v>0</v>
      </c>
      <c r="B4311" t="s">
        <v>267</v>
      </c>
      <c r="C4311" t="s">
        <v>283</v>
      </c>
      <c r="D4311">
        <v>-27.27486</v>
      </c>
      <c r="E4311">
        <v>-48.36674</v>
      </c>
      <c r="F4311" s="24" t="s">
        <v>2</v>
      </c>
      <c r="G4311" s="24" t="s">
        <v>3</v>
      </c>
      <c r="H4311" s="25">
        <v>42396</v>
      </c>
      <c r="I4311" s="12" t="s">
        <v>282</v>
      </c>
      <c r="J4311" s="12" t="s">
        <v>270</v>
      </c>
      <c r="K4311" s="12" t="s">
        <v>292</v>
      </c>
      <c r="L4311" s="24" t="s">
        <v>96</v>
      </c>
      <c r="M4311" s="24" t="s">
        <v>313</v>
      </c>
      <c r="N4311" t="s">
        <v>85</v>
      </c>
      <c r="O4311" s="24">
        <v>1</v>
      </c>
      <c r="P4311">
        <v>5</v>
      </c>
      <c r="Q4311">
        <v>5</v>
      </c>
      <c r="R4311">
        <v>26</v>
      </c>
      <c r="S4311" s="24">
        <v>9.5</v>
      </c>
      <c r="T4311" s="24">
        <v>8</v>
      </c>
      <c r="U4311" t="s">
        <v>194</v>
      </c>
      <c r="V4311" s="14" t="str">
        <f>VLOOKUP($U4311,look_up!$A$2:J4337,2,FALSE)</f>
        <v>Gastropoda</v>
      </c>
      <c r="W4311" s="14" t="str">
        <f>VLOOKUP($U4311,look_up!$A$2:K4337,3,FALSE)</f>
        <v>Species</v>
      </c>
      <c r="X4311" s="14" t="str">
        <f>VLOOKUP($U4311,look_up!$A$2:L4337,4,FALSE)</f>
        <v>NA</v>
      </c>
      <c r="Y4311" s="14" t="str">
        <f>VLOOKUP($U4311,look_up!A$2:K4337,5,FALSE)</f>
        <v>Animalia</v>
      </c>
      <c r="Z4311" s="14" t="str">
        <f>VLOOKUP($U4311,look_up!A$2:L4337,6,FALSE)</f>
        <v>Mollusca</v>
      </c>
      <c r="AA4311" s="14" t="str">
        <f>VLOOKUP($U4311,look_up!A$2:M4337,7,FALSE)</f>
        <v>Gastropoda</v>
      </c>
      <c r="AB4311" s="14" t="str">
        <f>VLOOKUP($U4311,look_up!$A$2:P4337,8,FALSE)</f>
        <v>Aplysiida</v>
      </c>
      <c r="AC4311" s="14" t="str">
        <f>VLOOKUP($U4311,look_up!$A$2:Q4337,9,FALSE)</f>
        <v>Aplysiidae</v>
      </c>
      <c r="AD4311" s="14">
        <f>VLOOKUP($U4311,look_up!A$2:P4337,10,FALSE)</f>
        <v>160029</v>
      </c>
      <c r="AE4311" s="16">
        <v>0</v>
      </c>
      <c r="AF4311" s="24" t="s">
        <v>216</v>
      </c>
      <c r="AG4311">
        <v>40</v>
      </c>
      <c r="AH4311" s="16" t="s">
        <v>273</v>
      </c>
      <c r="AI4311" s="16" t="s">
        <v>14</v>
      </c>
      <c r="AJ4311" s="16" t="s">
        <v>214</v>
      </c>
      <c r="AK4311" s="16" t="s">
        <v>237</v>
      </c>
      <c r="AL4311" s="16">
        <v>0</v>
      </c>
    </row>
    <row r="4312" spans="1:38" x14ac:dyDescent="0.3">
      <c r="A4312" s="24" t="s">
        <v>0</v>
      </c>
      <c r="B4312" t="s">
        <v>267</v>
      </c>
      <c r="C4312" t="s">
        <v>283</v>
      </c>
      <c r="D4312">
        <v>-27.27486</v>
      </c>
      <c r="E4312">
        <v>-48.36674</v>
      </c>
      <c r="F4312" s="24" t="s">
        <v>2</v>
      </c>
      <c r="G4312" s="24" t="s">
        <v>3</v>
      </c>
      <c r="H4312" s="25">
        <v>42396</v>
      </c>
      <c r="I4312" s="12" t="s">
        <v>282</v>
      </c>
      <c r="J4312" s="12" t="s">
        <v>270</v>
      </c>
      <c r="K4312" s="12" t="s">
        <v>292</v>
      </c>
      <c r="L4312" s="24" t="s">
        <v>96</v>
      </c>
      <c r="M4312" s="24" t="s">
        <v>313</v>
      </c>
      <c r="N4312" t="s">
        <v>85</v>
      </c>
      <c r="O4312" s="24">
        <v>2</v>
      </c>
      <c r="P4312">
        <v>5</v>
      </c>
      <c r="Q4312">
        <v>5</v>
      </c>
      <c r="R4312">
        <v>26</v>
      </c>
      <c r="S4312" s="24">
        <v>9.5</v>
      </c>
      <c r="T4312" s="24">
        <v>8</v>
      </c>
      <c r="U4312" t="s">
        <v>194</v>
      </c>
      <c r="V4312" s="14" t="str">
        <f>VLOOKUP($U4312,look_up!$A$2:J4338,2,FALSE)</f>
        <v>Gastropoda</v>
      </c>
      <c r="W4312" s="14" t="str">
        <f>VLOOKUP($U4312,look_up!$A$2:K4338,3,FALSE)</f>
        <v>Species</v>
      </c>
      <c r="X4312" s="14" t="str">
        <f>VLOOKUP($U4312,look_up!$A$2:L4338,4,FALSE)</f>
        <v>NA</v>
      </c>
      <c r="Y4312" s="14" t="str">
        <f>VLOOKUP($U4312,look_up!A$2:K4338,5,FALSE)</f>
        <v>Animalia</v>
      </c>
      <c r="Z4312" s="14" t="str">
        <f>VLOOKUP($U4312,look_up!A$2:L4338,6,FALSE)</f>
        <v>Mollusca</v>
      </c>
      <c r="AA4312" s="14" t="str">
        <f>VLOOKUP($U4312,look_up!A$2:M4338,7,FALSE)</f>
        <v>Gastropoda</v>
      </c>
      <c r="AB4312" s="14" t="str">
        <f>VLOOKUP($U4312,look_up!$A$2:P4338,8,FALSE)</f>
        <v>Aplysiida</v>
      </c>
      <c r="AC4312" s="14" t="str">
        <f>VLOOKUP($U4312,look_up!$A$2:Q4338,9,FALSE)</f>
        <v>Aplysiidae</v>
      </c>
      <c r="AD4312" s="14">
        <f>VLOOKUP($U4312,look_up!A$2:P4338,10,FALSE)</f>
        <v>160029</v>
      </c>
      <c r="AE4312" s="16">
        <v>0</v>
      </c>
      <c r="AF4312" s="24" t="s">
        <v>216</v>
      </c>
      <c r="AG4312">
        <v>40</v>
      </c>
      <c r="AH4312" s="16" t="s">
        <v>273</v>
      </c>
      <c r="AI4312" s="16" t="s">
        <v>14</v>
      </c>
      <c r="AJ4312" s="16" t="s">
        <v>214</v>
      </c>
      <c r="AK4312" s="16" t="s">
        <v>237</v>
      </c>
      <c r="AL4312" s="16">
        <v>0</v>
      </c>
    </row>
    <row r="4313" spans="1:38" x14ac:dyDescent="0.3">
      <c r="A4313" s="24" t="s">
        <v>0</v>
      </c>
      <c r="B4313" t="s">
        <v>267</v>
      </c>
      <c r="C4313" t="s">
        <v>283</v>
      </c>
      <c r="D4313">
        <v>-27.27486</v>
      </c>
      <c r="E4313">
        <v>-48.36674</v>
      </c>
      <c r="F4313" s="24" t="s">
        <v>2</v>
      </c>
      <c r="G4313" s="24" t="s">
        <v>3</v>
      </c>
      <c r="H4313" s="25">
        <v>42396</v>
      </c>
      <c r="I4313" s="12" t="s">
        <v>282</v>
      </c>
      <c r="J4313" s="12" t="s">
        <v>270</v>
      </c>
      <c r="K4313" s="12" t="s">
        <v>292</v>
      </c>
      <c r="L4313" s="24" t="s">
        <v>96</v>
      </c>
      <c r="M4313" s="24" t="s">
        <v>313</v>
      </c>
      <c r="N4313" t="s">
        <v>85</v>
      </c>
      <c r="O4313" s="24">
        <v>3</v>
      </c>
      <c r="P4313">
        <v>5</v>
      </c>
      <c r="Q4313">
        <v>5</v>
      </c>
      <c r="R4313">
        <v>26</v>
      </c>
      <c r="S4313" s="24">
        <v>9.5</v>
      </c>
      <c r="T4313" s="24">
        <v>8</v>
      </c>
      <c r="U4313" t="s">
        <v>194</v>
      </c>
      <c r="V4313" s="14" t="str">
        <f>VLOOKUP($U4313,look_up!$A$2:J4339,2,FALSE)</f>
        <v>Gastropoda</v>
      </c>
      <c r="W4313" s="14" t="str">
        <f>VLOOKUP($U4313,look_up!$A$2:K4339,3,FALSE)</f>
        <v>Species</v>
      </c>
      <c r="X4313" s="14" t="str">
        <f>VLOOKUP($U4313,look_up!$A$2:L4339,4,FALSE)</f>
        <v>NA</v>
      </c>
      <c r="Y4313" s="14" t="str">
        <f>VLOOKUP($U4313,look_up!A$2:K4339,5,FALSE)</f>
        <v>Animalia</v>
      </c>
      <c r="Z4313" s="14" t="str">
        <f>VLOOKUP($U4313,look_up!A$2:L4339,6,FALSE)</f>
        <v>Mollusca</v>
      </c>
      <c r="AA4313" s="14" t="str">
        <f>VLOOKUP($U4313,look_up!A$2:M4339,7,FALSE)</f>
        <v>Gastropoda</v>
      </c>
      <c r="AB4313" s="14" t="str">
        <f>VLOOKUP($U4313,look_up!$A$2:P4339,8,FALSE)</f>
        <v>Aplysiida</v>
      </c>
      <c r="AC4313" s="14" t="str">
        <f>VLOOKUP($U4313,look_up!$A$2:Q4339,9,FALSE)</f>
        <v>Aplysiidae</v>
      </c>
      <c r="AD4313" s="14">
        <f>VLOOKUP($U4313,look_up!A$2:P4339,10,FALSE)</f>
        <v>160029</v>
      </c>
      <c r="AE4313" s="16">
        <v>0</v>
      </c>
      <c r="AF4313" s="24" t="s">
        <v>216</v>
      </c>
      <c r="AG4313">
        <v>40</v>
      </c>
      <c r="AH4313" s="16" t="s">
        <v>273</v>
      </c>
      <c r="AI4313" s="16" t="s">
        <v>14</v>
      </c>
      <c r="AJ4313" s="16" t="s">
        <v>214</v>
      </c>
      <c r="AK4313" s="16" t="s">
        <v>237</v>
      </c>
      <c r="AL4313" s="16">
        <v>0</v>
      </c>
    </row>
    <row r="4314" spans="1:38" x14ac:dyDescent="0.3">
      <c r="A4314" s="24" t="s">
        <v>0</v>
      </c>
      <c r="B4314" t="s">
        <v>267</v>
      </c>
      <c r="C4314" t="s">
        <v>283</v>
      </c>
      <c r="D4314">
        <v>-27.27486</v>
      </c>
      <c r="E4314">
        <v>-48.36674</v>
      </c>
      <c r="F4314" s="24" t="s">
        <v>2</v>
      </c>
      <c r="G4314" s="24" t="s">
        <v>3</v>
      </c>
      <c r="H4314" s="25">
        <v>42396</v>
      </c>
      <c r="I4314" s="12" t="s">
        <v>282</v>
      </c>
      <c r="J4314" s="12" t="s">
        <v>270</v>
      </c>
      <c r="K4314" s="12" t="s">
        <v>292</v>
      </c>
      <c r="L4314" s="24" t="s">
        <v>96</v>
      </c>
      <c r="M4314" s="24" t="s">
        <v>313</v>
      </c>
      <c r="N4314" t="s">
        <v>85</v>
      </c>
      <c r="O4314" s="24">
        <v>1</v>
      </c>
      <c r="P4314">
        <v>10</v>
      </c>
      <c r="Q4314">
        <v>10</v>
      </c>
      <c r="R4314">
        <v>23</v>
      </c>
      <c r="S4314" s="24">
        <v>9.5</v>
      </c>
      <c r="T4314" s="24">
        <v>7.6</v>
      </c>
      <c r="U4314" t="s">
        <v>194</v>
      </c>
      <c r="V4314" s="14" t="str">
        <f>VLOOKUP($U4314,look_up!$A$2:J4340,2,FALSE)</f>
        <v>Gastropoda</v>
      </c>
      <c r="W4314" s="14" t="str">
        <f>VLOOKUP($U4314,look_up!$A$2:K4340,3,FALSE)</f>
        <v>Species</v>
      </c>
      <c r="X4314" s="14" t="str">
        <f>VLOOKUP($U4314,look_up!$A$2:L4340,4,FALSE)</f>
        <v>NA</v>
      </c>
      <c r="Y4314" s="14" t="str">
        <f>VLOOKUP($U4314,look_up!A$2:K4340,5,FALSE)</f>
        <v>Animalia</v>
      </c>
      <c r="Z4314" s="14" t="str">
        <f>VLOOKUP($U4314,look_up!A$2:L4340,6,FALSE)</f>
        <v>Mollusca</v>
      </c>
      <c r="AA4314" s="14" t="str">
        <f>VLOOKUP($U4314,look_up!A$2:M4340,7,FALSE)</f>
        <v>Gastropoda</v>
      </c>
      <c r="AB4314" s="14" t="str">
        <f>VLOOKUP($U4314,look_up!$A$2:P4340,8,FALSE)</f>
        <v>Aplysiida</v>
      </c>
      <c r="AC4314" s="14" t="str">
        <f>VLOOKUP($U4314,look_up!$A$2:Q4340,9,FALSE)</f>
        <v>Aplysiidae</v>
      </c>
      <c r="AD4314" s="14">
        <f>VLOOKUP($U4314,look_up!A$2:P4340,10,FALSE)</f>
        <v>160029</v>
      </c>
      <c r="AE4314" s="16">
        <v>0</v>
      </c>
      <c r="AF4314" s="24" t="s">
        <v>216</v>
      </c>
      <c r="AG4314">
        <v>40</v>
      </c>
      <c r="AH4314" s="16" t="s">
        <v>273</v>
      </c>
      <c r="AI4314" s="16" t="s">
        <v>14</v>
      </c>
      <c r="AJ4314" s="16" t="s">
        <v>214</v>
      </c>
      <c r="AK4314" s="16" t="s">
        <v>237</v>
      </c>
      <c r="AL4314" s="16">
        <v>0</v>
      </c>
    </row>
    <row r="4315" spans="1:38" x14ac:dyDescent="0.3">
      <c r="A4315" s="24" t="s">
        <v>0</v>
      </c>
      <c r="B4315" t="s">
        <v>267</v>
      </c>
      <c r="C4315" t="s">
        <v>283</v>
      </c>
      <c r="D4315">
        <v>-27.27486</v>
      </c>
      <c r="E4315">
        <v>-48.36674</v>
      </c>
      <c r="F4315" s="24" t="s">
        <v>2</v>
      </c>
      <c r="G4315" s="24" t="s">
        <v>3</v>
      </c>
      <c r="H4315" s="25">
        <v>42396</v>
      </c>
      <c r="I4315" s="12" t="s">
        <v>282</v>
      </c>
      <c r="J4315" s="12" t="s">
        <v>270</v>
      </c>
      <c r="K4315" s="12" t="s">
        <v>292</v>
      </c>
      <c r="L4315" s="24" t="s">
        <v>96</v>
      </c>
      <c r="M4315" s="24" t="s">
        <v>313</v>
      </c>
      <c r="N4315" t="s">
        <v>85</v>
      </c>
      <c r="O4315" s="24">
        <v>2</v>
      </c>
      <c r="P4315">
        <v>10</v>
      </c>
      <c r="Q4315">
        <v>10</v>
      </c>
      <c r="R4315">
        <v>23</v>
      </c>
      <c r="S4315" s="24">
        <v>9.5</v>
      </c>
      <c r="T4315" s="24">
        <v>7.6</v>
      </c>
      <c r="U4315" t="s">
        <v>194</v>
      </c>
      <c r="V4315" s="14" t="str">
        <f>VLOOKUP($U4315,look_up!$A$2:J4341,2,FALSE)</f>
        <v>Gastropoda</v>
      </c>
      <c r="W4315" s="14" t="str">
        <f>VLOOKUP($U4315,look_up!$A$2:K4341,3,FALSE)</f>
        <v>Species</v>
      </c>
      <c r="X4315" s="14" t="str">
        <f>VLOOKUP($U4315,look_up!$A$2:L4341,4,FALSE)</f>
        <v>NA</v>
      </c>
      <c r="Y4315" s="14" t="str">
        <f>VLOOKUP($U4315,look_up!A$2:K4341,5,FALSE)</f>
        <v>Animalia</v>
      </c>
      <c r="Z4315" s="14" t="str">
        <f>VLOOKUP($U4315,look_up!A$2:L4341,6,FALSE)</f>
        <v>Mollusca</v>
      </c>
      <c r="AA4315" s="14" t="str">
        <f>VLOOKUP($U4315,look_up!A$2:M4341,7,FALSE)</f>
        <v>Gastropoda</v>
      </c>
      <c r="AB4315" s="14" t="str">
        <f>VLOOKUP($U4315,look_up!$A$2:P4341,8,FALSE)</f>
        <v>Aplysiida</v>
      </c>
      <c r="AC4315" s="14" t="str">
        <f>VLOOKUP($U4315,look_up!$A$2:Q4341,9,FALSE)</f>
        <v>Aplysiidae</v>
      </c>
      <c r="AD4315" s="14">
        <f>VLOOKUP($U4315,look_up!A$2:P4341,10,FALSE)</f>
        <v>160029</v>
      </c>
      <c r="AE4315" s="16">
        <v>0</v>
      </c>
      <c r="AF4315" s="24" t="s">
        <v>216</v>
      </c>
      <c r="AG4315">
        <v>40</v>
      </c>
      <c r="AH4315" s="16" t="s">
        <v>273</v>
      </c>
      <c r="AI4315" s="16" t="s">
        <v>14</v>
      </c>
      <c r="AJ4315" s="16" t="s">
        <v>214</v>
      </c>
      <c r="AK4315" s="16" t="s">
        <v>237</v>
      </c>
      <c r="AL4315" s="16">
        <v>0</v>
      </c>
    </row>
    <row r="4316" spans="1:38" x14ac:dyDescent="0.3">
      <c r="A4316" s="24" t="s">
        <v>0</v>
      </c>
      <c r="B4316" t="s">
        <v>267</v>
      </c>
      <c r="C4316" t="s">
        <v>283</v>
      </c>
      <c r="D4316">
        <v>-27.27486</v>
      </c>
      <c r="E4316">
        <v>-48.36674</v>
      </c>
      <c r="F4316" s="24" t="s">
        <v>2</v>
      </c>
      <c r="G4316" s="24" t="s">
        <v>3</v>
      </c>
      <c r="H4316" s="25">
        <v>42396</v>
      </c>
      <c r="I4316" s="12" t="s">
        <v>282</v>
      </c>
      <c r="J4316" s="12" t="s">
        <v>270</v>
      </c>
      <c r="K4316" s="12" t="s">
        <v>292</v>
      </c>
      <c r="L4316" s="24" t="s">
        <v>96</v>
      </c>
      <c r="M4316" s="24" t="s">
        <v>313</v>
      </c>
      <c r="N4316" t="s">
        <v>85</v>
      </c>
      <c r="O4316" s="24">
        <v>3</v>
      </c>
      <c r="P4316">
        <v>10</v>
      </c>
      <c r="Q4316">
        <v>10</v>
      </c>
      <c r="R4316">
        <v>23</v>
      </c>
      <c r="S4316" s="24">
        <v>9.5</v>
      </c>
      <c r="T4316" s="24">
        <v>7.6</v>
      </c>
      <c r="U4316" t="s">
        <v>194</v>
      </c>
      <c r="V4316" s="14" t="str">
        <f>VLOOKUP($U4316,look_up!$A$2:J4342,2,FALSE)</f>
        <v>Gastropoda</v>
      </c>
      <c r="W4316" s="14" t="str">
        <f>VLOOKUP($U4316,look_up!$A$2:K4342,3,FALSE)</f>
        <v>Species</v>
      </c>
      <c r="X4316" s="14" t="str">
        <f>VLOOKUP($U4316,look_up!$A$2:L4342,4,FALSE)</f>
        <v>NA</v>
      </c>
      <c r="Y4316" s="14" t="str">
        <f>VLOOKUP($U4316,look_up!A$2:K4342,5,FALSE)</f>
        <v>Animalia</v>
      </c>
      <c r="Z4316" s="14" t="str">
        <f>VLOOKUP($U4316,look_up!A$2:L4342,6,FALSE)</f>
        <v>Mollusca</v>
      </c>
      <c r="AA4316" s="14" t="str">
        <f>VLOOKUP($U4316,look_up!A$2:M4342,7,FALSE)</f>
        <v>Gastropoda</v>
      </c>
      <c r="AB4316" s="14" t="str">
        <f>VLOOKUP($U4316,look_up!$A$2:P4342,8,FALSE)</f>
        <v>Aplysiida</v>
      </c>
      <c r="AC4316" s="14" t="str">
        <f>VLOOKUP($U4316,look_up!$A$2:Q4342,9,FALSE)</f>
        <v>Aplysiidae</v>
      </c>
      <c r="AD4316" s="14">
        <f>VLOOKUP($U4316,look_up!A$2:P4342,10,FALSE)</f>
        <v>160029</v>
      </c>
      <c r="AE4316" s="16">
        <v>0</v>
      </c>
      <c r="AF4316" s="24" t="s">
        <v>216</v>
      </c>
      <c r="AG4316">
        <v>40</v>
      </c>
      <c r="AH4316" s="16" t="s">
        <v>273</v>
      </c>
      <c r="AI4316" s="16" t="s">
        <v>14</v>
      </c>
      <c r="AJ4316" s="16" t="s">
        <v>214</v>
      </c>
      <c r="AK4316" s="16" t="s">
        <v>237</v>
      </c>
      <c r="AL4316" s="16">
        <v>0</v>
      </c>
    </row>
    <row r="4317" spans="1:38" x14ac:dyDescent="0.3">
      <c r="A4317" s="24" t="s">
        <v>0</v>
      </c>
      <c r="B4317" t="s">
        <v>19</v>
      </c>
      <c r="C4317" t="s">
        <v>284</v>
      </c>
      <c r="D4317">
        <v>-27.278230000000001</v>
      </c>
      <c r="E4317">
        <v>-48.375419999999998</v>
      </c>
      <c r="F4317" s="24" t="s">
        <v>2</v>
      </c>
      <c r="G4317" s="24" t="s">
        <v>3</v>
      </c>
      <c r="H4317" s="25">
        <v>42402</v>
      </c>
      <c r="I4317" s="12" t="s">
        <v>245</v>
      </c>
      <c r="J4317" s="12" t="s">
        <v>245</v>
      </c>
      <c r="K4317" s="12" t="s">
        <v>292</v>
      </c>
      <c r="L4317" s="24" t="s">
        <v>96</v>
      </c>
      <c r="M4317" s="24" t="s">
        <v>313</v>
      </c>
      <c r="N4317" t="s">
        <v>85</v>
      </c>
      <c r="O4317" s="24">
        <v>1</v>
      </c>
      <c r="P4317">
        <v>5</v>
      </c>
      <c r="Q4317">
        <v>5</v>
      </c>
      <c r="R4317">
        <v>23</v>
      </c>
      <c r="S4317" s="24">
        <v>6.7</v>
      </c>
      <c r="T4317" s="24">
        <v>7</v>
      </c>
      <c r="U4317" t="s">
        <v>194</v>
      </c>
      <c r="V4317" s="14" t="str">
        <f>VLOOKUP($U4317,look_up!$A$2:J4343,2,FALSE)</f>
        <v>Gastropoda</v>
      </c>
      <c r="W4317" s="14" t="str">
        <f>VLOOKUP($U4317,look_up!$A$2:K4343,3,FALSE)</f>
        <v>Species</v>
      </c>
      <c r="X4317" s="14" t="str">
        <f>VLOOKUP($U4317,look_up!$A$2:L4343,4,FALSE)</f>
        <v>NA</v>
      </c>
      <c r="Y4317" s="14" t="str">
        <f>VLOOKUP($U4317,look_up!A$2:K4343,5,FALSE)</f>
        <v>Animalia</v>
      </c>
      <c r="Z4317" s="14" t="str">
        <f>VLOOKUP($U4317,look_up!A$2:L4343,6,FALSE)</f>
        <v>Mollusca</v>
      </c>
      <c r="AA4317" s="14" t="str">
        <f>VLOOKUP($U4317,look_up!A$2:M4343,7,FALSE)</f>
        <v>Gastropoda</v>
      </c>
      <c r="AB4317" s="14" t="str">
        <f>VLOOKUP($U4317,look_up!$A$2:P4343,8,FALSE)</f>
        <v>Aplysiida</v>
      </c>
      <c r="AC4317" s="14" t="str">
        <f>VLOOKUP($U4317,look_up!$A$2:Q4343,9,FALSE)</f>
        <v>Aplysiidae</v>
      </c>
      <c r="AD4317" s="14">
        <f>VLOOKUP($U4317,look_up!A$2:P4343,10,FALSE)</f>
        <v>160029</v>
      </c>
      <c r="AE4317" s="16">
        <v>0</v>
      </c>
      <c r="AF4317" s="24" t="s">
        <v>216</v>
      </c>
      <c r="AG4317">
        <v>40</v>
      </c>
      <c r="AH4317" s="16" t="s">
        <v>273</v>
      </c>
      <c r="AI4317" s="16" t="s">
        <v>14</v>
      </c>
      <c r="AJ4317" s="16" t="s">
        <v>214</v>
      </c>
      <c r="AK4317" s="16" t="s">
        <v>237</v>
      </c>
      <c r="AL4317" s="16">
        <v>0</v>
      </c>
    </row>
    <row r="4318" spans="1:38" x14ac:dyDescent="0.3">
      <c r="A4318" s="24" t="s">
        <v>0</v>
      </c>
      <c r="B4318" t="s">
        <v>19</v>
      </c>
      <c r="C4318" t="s">
        <v>284</v>
      </c>
      <c r="D4318">
        <v>-27.278230000000001</v>
      </c>
      <c r="E4318">
        <v>-48.375419999999998</v>
      </c>
      <c r="F4318" s="24" t="s">
        <v>2</v>
      </c>
      <c r="G4318" s="24" t="s">
        <v>3</v>
      </c>
      <c r="H4318" s="25">
        <v>42402</v>
      </c>
      <c r="I4318" s="12" t="s">
        <v>245</v>
      </c>
      <c r="J4318" s="12" t="s">
        <v>245</v>
      </c>
      <c r="K4318" s="12" t="s">
        <v>292</v>
      </c>
      <c r="L4318" s="24" t="s">
        <v>96</v>
      </c>
      <c r="M4318" s="24" t="s">
        <v>313</v>
      </c>
      <c r="N4318" t="s">
        <v>85</v>
      </c>
      <c r="O4318" s="24">
        <v>2</v>
      </c>
      <c r="P4318">
        <v>5</v>
      </c>
      <c r="Q4318">
        <v>5</v>
      </c>
      <c r="R4318">
        <v>23</v>
      </c>
      <c r="S4318" s="24">
        <v>6.7</v>
      </c>
      <c r="T4318" s="24">
        <v>7</v>
      </c>
      <c r="U4318" t="s">
        <v>194</v>
      </c>
      <c r="V4318" s="14" t="str">
        <f>VLOOKUP($U4318,look_up!$A$2:J4344,2,FALSE)</f>
        <v>Gastropoda</v>
      </c>
      <c r="W4318" s="14" t="str">
        <f>VLOOKUP($U4318,look_up!$A$2:K4344,3,FALSE)</f>
        <v>Species</v>
      </c>
      <c r="X4318" s="14" t="str">
        <f>VLOOKUP($U4318,look_up!$A$2:L4344,4,FALSE)</f>
        <v>NA</v>
      </c>
      <c r="Y4318" s="14" t="str">
        <f>VLOOKUP($U4318,look_up!A$2:K4344,5,FALSE)</f>
        <v>Animalia</v>
      </c>
      <c r="Z4318" s="14" t="str">
        <f>VLOOKUP($U4318,look_up!A$2:L4344,6,FALSE)</f>
        <v>Mollusca</v>
      </c>
      <c r="AA4318" s="14" t="str">
        <f>VLOOKUP($U4318,look_up!A$2:M4344,7,FALSE)</f>
        <v>Gastropoda</v>
      </c>
      <c r="AB4318" s="14" t="str">
        <f>VLOOKUP($U4318,look_up!$A$2:P4344,8,FALSE)</f>
        <v>Aplysiida</v>
      </c>
      <c r="AC4318" s="14" t="str">
        <f>VLOOKUP($U4318,look_up!$A$2:Q4344,9,FALSE)</f>
        <v>Aplysiidae</v>
      </c>
      <c r="AD4318" s="14">
        <f>VLOOKUP($U4318,look_up!A$2:P4344,10,FALSE)</f>
        <v>160029</v>
      </c>
      <c r="AE4318" s="16">
        <v>0</v>
      </c>
      <c r="AF4318" s="24" t="s">
        <v>216</v>
      </c>
      <c r="AG4318">
        <v>40</v>
      </c>
      <c r="AH4318" s="16" t="s">
        <v>273</v>
      </c>
      <c r="AI4318" s="16" t="s">
        <v>14</v>
      </c>
      <c r="AJ4318" s="16" t="s">
        <v>214</v>
      </c>
      <c r="AK4318" s="16" t="s">
        <v>237</v>
      </c>
      <c r="AL4318" s="16">
        <v>0</v>
      </c>
    </row>
    <row r="4319" spans="1:38" x14ac:dyDescent="0.3">
      <c r="A4319" s="24" t="s">
        <v>0</v>
      </c>
      <c r="B4319" t="s">
        <v>19</v>
      </c>
      <c r="C4319" t="s">
        <v>284</v>
      </c>
      <c r="D4319">
        <v>-27.278230000000001</v>
      </c>
      <c r="E4319">
        <v>-48.375419999999998</v>
      </c>
      <c r="F4319" s="24" t="s">
        <v>2</v>
      </c>
      <c r="G4319" s="24" t="s">
        <v>3</v>
      </c>
      <c r="H4319" s="25">
        <v>42402</v>
      </c>
      <c r="I4319" s="12" t="s">
        <v>245</v>
      </c>
      <c r="J4319" s="12" t="s">
        <v>245</v>
      </c>
      <c r="K4319" s="12" t="s">
        <v>292</v>
      </c>
      <c r="L4319" s="24" t="s">
        <v>96</v>
      </c>
      <c r="M4319" s="24" t="s">
        <v>313</v>
      </c>
      <c r="N4319" t="s">
        <v>85</v>
      </c>
      <c r="O4319" s="24">
        <v>3</v>
      </c>
      <c r="P4319">
        <v>5</v>
      </c>
      <c r="Q4319">
        <v>5</v>
      </c>
      <c r="R4319">
        <v>23</v>
      </c>
      <c r="S4319" s="24">
        <v>6.7</v>
      </c>
      <c r="T4319" s="24">
        <v>7</v>
      </c>
      <c r="U4319" t="s">
        <v>194</v>
      </c>
      <c r="V4319" s="14" t="str">
        <f>VLOOKUP($U4319,look_up!$A$2:J4345,2,FALSE)</f>
        <v>Gastropoda</v>
      </c>
      <c r="W4319" s="14" t="str">
        <f>VLOOKUP($U4319,look_up!$A$2:K4345,3,FALSE)</f>
        <v>Species</v>
      </c>
      <c r="X4319" s="14" t="str">
        <f>VLOOKUP($U4319,look_up!$A$2:L4345,4,FALSE)</f>
        <v>NA</v>
      </c>
      <c r="Y4319" s="14" t="str">
        <f>VLOOKUP($U4319,look_up!A$2:K4345,5,FALSE)</f>
        <v>Animalia</v>
      </c>
      <c r="Z4319" s="14" t="str">
        <f>VLOOKUP($U4319,look_up!A$2:L4345,6,FALSE)</f>
        <v>Mollusca</v>
      </c>
      <c r="AA4319" s="14" t="str">
        <f>VLOOKUP($U4319,look_up!A$2:M4345,7,FALSE)</f>
        <v>Gastropoda</v>
      </c>
      <c r="AB4319" s="14" t="str">
        <f>VLOOKUP($U4319,look_up!$A$2:P4345,8,FALSE)</f>
        <v>Aplysiida</v>
      </c>
      <c r="AC4319" s="14" t="str">
        <f>VLOOKUP($U4319,look_up!$A$2:Q4345,9,FALSE)</f>
        <v>Aplysiidae</v>
      </c>
      <c r="AD4319" s="14">
        <f>VLOOKUP($U4319,look_up!A$2:P4345,10,FALSE)</f>
        <v>160029</v>
      </c>
      <c r="AE4319" s="16">
        <v>0</v>
      </c>
      <c r="AF4319" s="24" t="s">
        <v>216</v>
      </c>
      <c r="AG4319">
        <v>40</v>
      </c>
      <c r="AH4319" s="16" t="s">
        <v>273</v>
      </c>
      <c r="AI4319" s="16" t="s">
        <v>14</v>
      </c>
      <c r="AJ4319" s="16" t="s">
        <v>214</v>
      </c>
      <c r="AK4319" s="16" t="s">
        <v>237</v>
      </c>
      <c r="AL4319" s="16">
        <v>0</v>
      </c>
    </row>
    <row r="4320" spans="1:38" x14ac:dyDescent="0.3">
      <c r="A4320" s="24" t="s">
        <v>0</v>
      </c>
      <c r="B4320" t="s">
        <v>19</v>
      </c>
      <c r="C4320" t="s">
        <v>284</v>
      </c>
      <c r="D4320">
        <v>-27.278230000000001</v>
      </c>
      <c r="E4320">
        <v>-48.375419999999998</v>
      </c>
      <c r="F4320" s="24" t="s">
        <v>2</v>
      </c>
      <c r="G4320" s="24" t="s">
        <v>3</v>
      </c>
      <c r="H4320" s="25">
        <v>42402</v>
      </c>
      <c r="I4320" s="12" t="s">
        <v>245</v>
      </c>
      <c r="J4320" s="12" t="s">
        <v>245</v>
      </c>
      <c r="K4320" s="12" t="s">
        <v>292</v>
      </c>
      <c r="L4320" s="24" t="s">
        <v>96</v>
      </c>
      <c r="M4320" s="24" t="s">
        <v>313</v>
      </c>
      <c r="N4320" t="s">
        <v>86</v>
      </c>
      <c r="O4320" s="24">
        <v>1</v>
      </c>
      <c r="P4320">
        <v>6</v>
      </c>
      <c r="Q4320">
        <v>6</v>
      </c>
      <c r="R4320">
        <v>23</v>
      </c>
      <c r="S4320" s="24">
        <v>6.7</v>
      </c>
      <c r="T4320" s="24">
        <v>5</v>
      </c>
      <c r="U4320" t="s">
        <v>194</v>
      </c>
      <c r="V4320" s="14" t="str">
        <f>VLOOKUP($U4320,look_up!$A$2:J4346,2,FALSE)</f>
        <v>Gastropoda</v>
      </c>
      <c r="W4320" s="14" t="str">
        <f>VLOOKUP($U4320,look_up!$A$2:K4346,3,FALSE)</f>
        <v>Species</v>
      </c>
      <c r="X4320" s="14" t="str">
        <f>VLOOKUP($U4320,look_up!$A$2:L4346,4,FALSE)</f>
        <v>NA</v>
      </c>
      <c r="Y4320" s="14" t="str">
        <f>VLOOKUP($U4320,look_up!A$2:K4346,5,FALSE)</f>
        <v>Animalia</v>
      </c>
      <c r="Z4320" s="14" t="str">
        <f>VLOOKUP($U4320,look_up!A$2:L4346,6,FALSE)</f>
        <v>Mollusca</v>
      </c>
      <c r="AA4320" s="14" t="str">
        <f>VLOOKUP($U4320,look_up!A$2:M4346,7,FALSE)</f>
        <v>Gastropoda</v>
      </c>
      <c r="AB4320" s="14" t="str">
        <f>VLOOKUP($U4320,look_up!$A$2:P4346,8,FALSE)</f>
        <v>Aplysiida</v>
      </c>
      <c r="AC4320" s="14" t="str">
        <f>VLOOKUP($U4320,look_up!$A$2:Q4346,9,FALSE)</f>
        <v>Aplysiidae</v>
      </c>
      <c r="AD4320" s="14">
        <f>VLOOKUP($U4320,look_up!A$2:P4346,10,FALSE)</f>
        <v>160029</v>
      </c>
      <c r="AE4320" s="16">
        <v>0</v>
      </c>
      <c r="AF4320" s="24" t="s">
        <v>216</v>
      </c>
      <c r="AG4320">
        <v>40</v>
      </c>
      <c r="AH4320" s="16" t="s">
        <v>273</v>
      </c>
      <c r="AI4320" s="16" t="s">
        <v>14</v>
      </c>
      <c r="AJ4320" s="16" t="s">
        <v>214</v>
      </c>
      <c r="AK4320" s="16" t="s">
        <v>237</v>
      </c>
      <c r="AL4320" s="16">
        <v>0</v>
      </c>
    </row>
    <row r="4321" spans="1:38" x14ac:dyDescent="0.3">
      <c r="A4321" s="24" t="s">
        <v>0</v>
      </c>
      <c r="B4321" t="s">
        <v>19</v>
      </c>
      <c r="C4321" t="s">
        <v>284</v>
      </c>
      <c r="D4321">
        <v>-27.278230000000001</v>
      </c>
      <c r="E4321">
        <v>-48.375419999999998</v>
      </c>
      <c r="F4321" s="24" t="s">
        <v>2</v>
      </c>
      <c r="G4321" s="24" t="s">
        <v>3</v>
      </c>
      <c r="H4321" s="25">
        <v>42402</v>
      </c>
      <c r="I4321" s="12" t="s">
        <v>245</v>
      </c>
      <c r="J4321" s="12" t="s">
        <v>245</v>
      </c>
      <c r="K4321" s="12" t="s">
        <v>292</v>
      </c>
      <c r="L4321" s="24" t="s">
        <v>96</v>
      </c>
      <c r="M4321" s="24" t="s">
        <v>313</v>
      </c>
      <c r="N4321" t="s">
        <v>86</v>
      </c>
      <c r="O4321" s="24">
        <v>2</v>
      </c>
      <c r="P4321">
        <v>6</v>
      </c>
      <c r="Q4321">
        <v>6</v>
      </c>
      <c r="R4321">
        <v>23</v>
      </c>
      <c r="S4321" s="24">
        <v>6.7</v>
      </c>
      <c r="T4321" s="24">
        <v>5</v>
      </c>
      <c r="U4321" t="s">
        <v>194</v>
      </c>
      <c r="V4321" s="14" t="str">
        <f>VLOOKUP($U4321,look_up!$A$2:J4347,2,FALSE)</f>
        <v>Gastropoda</v>
      </c>
      <c r="W4321" s="14" t="str">
        <f>VLOOKUP($U4321,look_up!$A$2:K4347,3,FALSE)</f>
        <v>Species</v>
      </c>
      <c r="X4321" s="14" t="str">
        <f>VLOOKUP($U4321,look_up!$A$2:L4347,4,FALSE)</f>
        <v>NA</v>
      </c>
      <c r="Y4321" s="14" t="str">
        <f>VLOOKUP($U4321,look_up!A$2:K4347,5,FALSE)</f>
        <v>Animalia</v>
      </c>
      <c r="Z4321" s="14" t="str">
        <f>VLOOKUP($U4321,look_up!A$2:L4347,6,FALSE)</f>
        <v>Mollusca</v>
      </c>
      <c r="AA4321" s="14" t="str">
        <f>VLOOKUP($U4321,look_up!A$2:M4347,7,FALSE)</f>
        <v>Gastropoda</v>
      </c>
      <c r="AB4321" s="14" t="str">
        <f>VLOOKUP($U4321,look_up!$A$2:P4347,8,FALSE)</f>
        <v>Aplysiida</v>
      </c>
      <c r="AC4321" s="14" t="str">
        <f>VLOOKUP($U4321,look_up!$A$2:Q4347,9,FALSE)</f>
        <v>Aplysiidae</v>
      </c>
      <c r="AD4321" s="14">
        <f>VLOOKUP($U4321,look_up!A$2:P4347,10,FALSE)</f>
        <v>160029</v>
      </c>
      <c r="AE4321" s="16">
        <v>0</v>
      </c>
      <c r="AF4321" s="24" t="s">
        <v>216</v>
      </c>
      <c r="AG4321">
        <v>40</v>
      </c>
      <c r="AH4321" s="16" t="s">
        <v>273</v>
      </c>
      <c r="AI4321" s="16" t="s">
        <v>14</v>
      </c>
      <c r="AJ4321" s="16" t="s">
        <v>214</v>
      </c>
      <c r="AK4321" s="16" t="s">
        <v>237</v>
      </c>
      <c r="AL4321" s="16">
        <v>0</v>
      </c>
    </row>
    <row r="4322" spans="1:38" x14ac:dyDescent="0.3">
      <c r="A4322" s="24" t="s">
        <v>0</v>
      </c>
      <c r="B4322" t="s">
        <v>19</v>
      </c>
      <c r="C4322" t="s">
        <v>284</v>
      </c>
      <c r="D4322">
        <v>-27.278230000000001</v>
      </c>
      <c r="E4322">
        <v>-48.375419999999998</v>
      </c>
      <c r="F4322" s="24" t="s">
        <v>2</v>
      </c>
      <c r="G4322" s="24" t="s">
        <v>3</v>
      </c>
      <c r="H4322" s="25">
        <v>42402</v>
      </c>
      <c r="I4322" s="12" t="s">
        <v>245</v>
      </c>
      <c r="J4322" s="12" t="s">
        <v>245</v>
      </c>
      <c r="K4322" s="12" t="s">
        <v>292</v>
      </c>
      <c r="L4322" s="24" t="s">
        <v>96</v>
      </c>
      <c r="M4322" s="24" t="s">
        <v>313</v>
      </c>
      <c r="N4322" t="s">
        <v>86</v>
      </c>
      <c r="O4322" s="24">
        <v>3</v>
      </c>
      <c r="P4322">
        <v>6</v>
      </c>
      <c r="Q4322">
        <v>6</v>
      </c>
      <c r="R4322">
        <v>23</v>
      </c>
      <c r="S4322" s="24">
        <v>6.7</v>
      </c>
      <c r="T4322" s="24">
        <v>5</v>
      </c>
      <c r="U4322" t="s">
        <v>194</v>
      </c>
      <c r="V4322" s="14" t="str">
        <f>VLOOKUP($U4322,look_up!$A$2:J4348,2,FALSE)</f>
        <v>Gastropoda</v>
      </c>
      <c r="W4322" s="14" t="str">
        <f>VLOOKUP($U4322,look_up!$A$2:K4348,3,FALSE)</f>
        <v>Species</v>
      </c>
      <c r="X4322" s="14" t="str">
        <f>VLOOKUP($U4322,look_up!$A$2:L4348,4,FALSE)</f>
        <v>NA</v>
      </c>
      <c r="Y4322" s="14" t="str">
        <f>VLOOKUP($U4322,look_up!A$2:K4348,5,FALSE)</f>
        <v>Animalia</v>
      </c>
      <c r="Z4322" s="14" t="str">
        <f>VLOOKUP($U4322,look_up!A$2:L4348,6,FALSE)</f>
        <v>Mollusca</v>
      </c>
      <c r="AA4322" s="14" t="str">
        <f>VLOOKUP($U4322,look_up!A$2:M4348,7,FALSE)</f>
        <v>Gastropoda</v>
      </c>
      <c r="AB4322" s="14" t="str">
        <f>VLOOKUP($U4322,look_up!$A$2:P4348,8,FALSE)</f>
        <v>Aplysiida</v>
      </c>
      <c r="AC4322" s="14" t="str">
        <f>VLOOKUP($U4322,look_up!$A$2:Q4348,9,FALSE)</f>
        <v>Aplysiidae</v>
      </c>
      <c r="AD4322" s="14">
        <f>VLOOKUP($U4322,look_up!A$2:P4348,10,FALSE)</f>
        <v>160029</v>
      </c>
      <c r="AE4322" s="16">
        <v>0</v>
      </c>
      <c r="AF4322" s="24" t="s">
        <v>216</v>
      </c>
      <c r="AG4322">
        <v>40</v>
      </c>
      <c r="AH4322" s="16" t="s">
        <v>273</v>
      </c>
      <c r="AI4322" s="16" t="s">
        <v>14</v>
      </c>
      <c r="AJ4322" s="16" t="s">
        <v>214</v>
      </c>
      <c r="AK4322" s="16" t="s">
        <v>237</v>
      </c>
      <c r="AL4322" s="16">
        <v>0</v>
      </c>
    </row>
    <row r="4323" spans="1:38" x14ac:dyDescent="0.3">
      <c r="A4323" s="24" t="s">
        <v>0</v>
      </c>
      <c r="B4323" t="s">
        <v>267</v>
      </c>
      <c r="C4323" t="s">
        <v>312</v>
      </c>
      <c r="D4323">
        <v>-27.180980000000002</v>
      </c>
      <c r="E4323">
        <v>-48.409959999999998</v>
      </c>
      <c r="F4323" s="24" t="s">
        <v>2</v>
      </c>
      <c r="G4323" s="24" t="s">
        <v>3</v>
      </c>
      <c r="H4323" s="25">
        <v>42397</v>
      </c>
      <c r="I4323" s="12" t="s">
        <v>288</v>
      </c>
      <c r="J4323" s="12" t="s">
        <v>270</v>
      </c>
      <c r="K4323" s="12" t="s">
        <v>292</v>
      </c>
      <c r="L4323" s="24" t="s">
        <v>96</v>
      </c>
      <c r="M4323" s="24" t="s">
        <v>313</v>
      </c>
      <c r="N4323" t="s">
        <v>85</v>
      </c>
      <c r="O4323" s="24">
        <v>1</v>
      </c>
      <c r="P4323">
        <v>5</v>
      </c>
      <c r="Q4323">
        <v>5</v>
      </c>
      <c r="R4323">
        <v>23</v>
      </c>
      <c r="S4323" s="24">
        <v>8</v>
      </c>
      <c r="T4323" s="24">
        <v>8.4</v>
      </c>
      <c r="U4323" t="s">
        <v>194</v>
      </c>
      <c r="V4323" s="14" t="str">
        <f>VLOOKUP($U4323,look_up!$A$2:J4349,2,FALSE)</f>
        <v>Gastropoda</v>
      </c>
      <c r="W4323" s="14" t="str">
        <f>VLOOKUP($U4323,look_up!$A$2:K4349,3,FALSE)</f>
        <v>Species</v>
      </c>
      <c r="X4323" s="14" t="str">
        <f>VLOOKUP($U4323,look_up!$A$2:L4349,4,FALSE)</f>
        <v>NA</v>
      </c>
      <c r="Y4323" s="14" t="str">
        <f>VLOOKUP($U4323,look_up!A$2:K4349,5,FALSE)</f>
        <v>Animalia</v>
      </c>
      <c r="Z4323" s="14" t="str">
        <f>VLOOKUP($U4323,look_up!A$2:L4349,6,FALSE)</f>
        <v>Mollusca</v>
      </c>
      <c r="AA4323" s="14" t="str">
        <f>VLOOKUP($U4323,look_up!A$2:M4349,7,FALSE)</f>
        <v>Gastropoda</v>
      </c>
      <c r="AB4323" s="14" t="str">
        <f>VLOOKUP($U4323,look_up!$A$2:P4349,8,FALSE)</f>
        <v>Aplysiida</v>
      </c>
      <c r="AC4323" s="14" t="str">
        <f>VLOOKUP($U4323,look_up!$A$2:Q4349,9,FALSE)</f>
        <v>Aplysiidae</v>
      </c>
      <c r="AD4323" s="14">
        <f>VLOOKUP($U4323,look_up!A$2:P4349,10,FALSE)</f>
        <v>160029</v>
      </c>
      <c r="AE4323" s="16">
        <v>0</v>
      </c>
      <c r="AF4323" s="24" t="s">
        <v>216</v>
      </c>
      <c r="AG4323">
        <v>40</v>
      </c>
      <c r="AH4323" s="16" t="s">
        <v>273</v>
      </c>
      <c r="AI4323" s="16" t="s">
        <v>14</v>
      </c>
      <c r="AJ4323" s="16" t="s">
        <v>214</v>
      </c>
      <c r="AK4323" s="16" t="s">
        <v>237</v>
      </c>
      <c r="AL4323" s="16">
        <v>0</v>
      </c>
    </row>
    <row r="4324" spans="1:38" x14ac:dyDescent="0.3">
      <c r="A4324" s="24" t="s">
        <v>0</v>
      </c>
      <c r="B4324" t="s">
        <v>267</v>
      </c>
      <c r="C4324" t="s">
        <v>312</v>
      </c>
      <c r="D4324">
        <v>-27.180980000000002</v>
      </c>
      <c r="E4324">
        <v>-48.409959999999998</v>
      </c>
      <c r="F4324" s="24" t="s">
        <v>2</v>
      </c>
      <c r="G4324" s="24" t="s">
        <v>3</v>
      </c>
      <c r="H4324" s="25">
        <v>42397</v>
      </c>
      <c r="I4324" s="12" t="s">
        <v>288</v>
      </c>
      <c r="J4324" s="12" t="s">
        <v>270</v>
      </c>
      <c r="K4324" s="12" t="s">
        <v>292</v>
      </c>
      <c r="L4324" s="24" t="s">
        <v>96</v>
      </c>
      <c r="M4324" s="24" t="s">
        <v>313</v>
      </c>
      <c r="N4324" t="s">
        <v>85</v>
      </c>
      <c r="O4324" s="24">
        <v>2</v>
      </c>
      <c r="P4324">
        <v>5</v>
      </c>
      <c r="Q4324">
        <v>5</v>
      </c>
      <c r="R4324">
        <v>23</v>
      </c>
      <c r="S4324" s="24">
        <v>8</v>
      </c>
      <c r="T4324" s="24">
        <v>8.4</v>
      </c>
      <c r="U4324" t="s">
        <v>194</v>
      </c>
      <c r="V4324" s="14" t="str">
        <f>VLOOKUP($U4324,look_up!$A$2:J4350,2,FALSE)</f>
        <v>Gastropoda</v>
      </c>
      <c r="W4324" s="14" t="str">
        <f>VLOOKUP($U4324,look_up!$A$2:K4350,3,FALSE)</f>
        <v>Species</v>
      </c>
      <c r="X4324" s="14" t="str">
        <f>VLOOKUP($U4324,look_up!$A$2:L4350,4,FALSE)</f>
        <v>NA</v>
      </c>
      <c r="Y4324" s="14" t="str">
        <f>VLOOKUP($U4324,look_up!A$2:K4350,5,FALSE)</f>
        <v>Animalia</v>
      </c>
      <c r="Z4324" s="14" t="str">
        <f>VLOOKUP($U4324,look_up!A$2:L4350,6,FALSE)</f>
        <v>Mollusca</v>
      </c>
      <c r="AA4324" s="14" t="str">
        <f>VLOOKUP($U4324,look_up!A$2:M4350,7,FALSE)</f>
        <v>Gastropoda</v>
      </c>
      <c r="AB4324" s="14" t="str">
        <f>VLOOKUP($U4324,look_up!$A$2:P4350,8,FALSE)</f>
        <v>Aplysiida</v>
      </c>
      <c r="AC4324" s="14" t="str">
        <f>VLOOKUP($U4324,look_up!$A$2:Q4350,9,FALSE)</f>
        <v>Aplysiidae</v>
      </c>
      <c r="AD4324" s="14">
        <f>VLOOKUP($U4324,look_up!A$2:P4350,10,FALSE)</f>
        <v>160029</v>
      </c>
      <c r="AE4324" s="16">
        <v>0</v>
      </c>
      <c r="AF4324" s="24" t="s">
        <v>216</v>
      </c>
      <c r="AG4324">
        <v>40</v>
      </c>
      <c r="AH4324" s="16" t="s">
        <v>273</v>
      </c>
      <c r="AI4324" s="16" t="s">
        <v>14</v>
      </c>
      <c r="AJ4324" s="16" t="s">
        <v>214</v>
      </c>
      <c r="AK4324" s="16" t="s">
        <v>237</v>
      </c>
      <c r="AL4324" s="16">
        <v>0</v>
      </c>
    </row>
    <row r="4325" spans="1:38" x14ac:dyDescent="0.3">
      <c r="A4325" s="24" t="s">
        <v>0</v>
      </c>
      <c r="B4325" t="s">
        <v>267</v>
      </c>
      <c r="C4325" t="s">
        <v>312</v>
      </c>
      <c r="D4325">
        <v>-27.180980000000002</v>
      </c>
      <c r="E4325">
        <v>-48.409959999999998</v>
      </c>
      <c r="F4325" s="24" t="s">
        <v>2</v>
      </c>
      <c r="G4325" s="24" t="s">
        <v>3</v>
      </c>
      <c r="H4325" s="25">
        <v>42397</v>
      </c>
      <c r="I4325" s="12" t="s">
        <v>288</v>
      </c>
      <c r="J4325" s="12" t="s">
        <v>270</v>
      </c>
      <c r="K4325" s="12" t="s">
        <v>292</v>
      </c>
      <c r="L4325" s="24" t="s">
        <v>96</v>
      </c>
      <c r="M4325" s="24" t="s">
        <v>313</v>
      </c>
      <c r="N4325" t="s">
        <v>85</v>
      </c>
      <c r="O4325" s="24">
        <v>3</v>
      </c>
      <c r="P4325">
        <v>5</v>
      </c>
      <c r="Q4325">
        <v>5</v>
      </c>
      <c r="R4325">
        <v>23</v>
      </c>
      <c r="S4325" s="24">
        <v>8</v>
      </c>
      <c r="T4325" s="24">
        <v>8.4</v>
      </c>
      <c r="U4325" t="s">
        <v>194</v>
      </c>
      <c r="V4325" s="14" t="str">
        <f>VLOOKUP($U4325,look_up!$A$2:J4351,2,FALSE)</f>
        <v>Gastropoda</v>
      </c>
      <c r="W4325" s="14" t="str">
        <f>VLOOKUP($U4325,look_up!$A$2:K4351,3,FALSE)</f>
        <v>Species</v>
      </c>
      <c r="X4325" s="14" t="str">
        <f>VLOOKUP($U4325,look_up!$A$2:L4351,4,FALSE)</f>
        <v>NA</v>
      </c>
      <c r="Y4325" s="14" t="str">
        <f>VLOOKUP($U4325,look_up!A$2:K4351,5,FALSE)</f>
        <v>Animalia</v>
      </c>
      <c r="Z4325" s="14" t="str">
        <f>VLOOKUP($U4325,look_up!A$2:L4351,6,FALSE)</f>
        <v>Mollusca</v>
      </c>
      <c r="AA4325" s="14" t="str">
        <f>VLOOKUP($U4325,look_up!A$2:M4351,7,FALSE)</f>
        <v>Gastropoda</v>
      </c>
      <c r="AB4325" s="14" t="str">
        <f>VLOOKUP($U4325,look_up!$A$2:P4351,8,FALSE)</f>
        <v>Aplysiida</v>
      </c>
      <c r="AC4325" s="14" t="str">
        <f>VLOOKUP($U4325,look_up!$A$2:Q4351,9,FALSE)</f>
        <v>Aplysiidae</v>
      </c>
      <c r="AD4325" s="14">
        <f>VLOOKUP($U4325,look_up!A$2:P4351,10,FALSE)</f>
        <v>160029</v>
      </c>
      <c r="AE4325" s="16">
        <v>0</v>
      </c>
      <c r="AF4325" s="24" t="s">
        <v>216</v>
      </c>
      <c r="AG4325">
        <v>40</v>
      </c>
      <c r="AH4325" s="16" t="s">
        <v>273</v>
      </c>
      <c r="AI4325" s="16" t="s">
        <v>14</v>
      </c>
      <c r="AJ4325" s="16" t="s">
        <v>214</v>
      </c>
      <c r="AK4325" s="16" t="s">
        <v>237</v>
      </c>
      <c r="AL4325" s="16">
        <v>0</v>
      </c>
    </row>
    <row r="4326" spans="1:38" x14ac:dyDescent="0.3">
      <c r="A4326" s="24" t="s">
        <v>0</v>
      </c>
      <c r="B4326" t="s">
        <v>267</v>
      </c>
      <c r="C4326" t="s">
        <v>312</v>
      </c>
      <c r="D4326">
        <v>-27.180980000000002</v>
      </c>
      <c r="E4326">
        <v>-48.409959999999998</v>
      </c>
      <c r="F4326" s="24" t="s">
        <v>2</v>
      </c>
      <c r="G4326" s="24" t="s">
        <v>3</v>
      </c>
      <c r="H4326" s="25">
        <v>42372</v>
      </c>
      <c r="I4326" s="12" t="s">
        <v>100</v>
      </c>
      <c r="J4326" s="12" t="s">
        <v>270</v>
      </c>
      <c r="K4326" s="12" t="s">
        <v>292</v>
      </c>
      <c r="L4326" s="24" t="s">
        <v>96</v>
      </c>
      <c r="M4326" s="24" t="s">
        <v>313</v>
      </c>
      <c r="N4326" t="s">
        <v>173</v>
      </c>
      <c r="O4326" s="24">
        <v>1</v>
      </c>
      <c r="P4326">
        <v>10</v>
      </c>
      <c r="Q4326">
        <v>10</v>
      </c>
      <c r="R4326">
        <v>25</v>
      </c>
      <c r="S4326" s="24">
        <v>4.5</v>
      </c>
      <c r="T4326" s="24">
        <v>8</v>
      </c>
      <c r="U4326" t="s">
        <v>194</v>
      </c>
      <c r="V4326" s="14" t="str">
        <f>VLOOKUP($U4326,look_up!$A$2:J4352,2,FALSE)</f>
        <v>Gastropoda</v>
      </c>
      <c r="W4326" s="14" t="str">
        <f>VLOOKUP($U4326,look_up!$A$2:K4352,3,FALSE)</f>
        <v>Species</v>
      </c>
      <c r="X4326" s="14" t="str">
        <f>VLOOKUP($U4326,look_up!$A$2:L4352,4,FALSE)</f>
        <v>NA</v>
      </c>
      <c r="Y4326" s="14" t="str">
        <f>VLOOKUP($U4326,look_up!A$2:K4352,5,FALSE)</f>
        <v>Animalia</v>
      </c>
      <c r="Z4326" s="14" t="str">
        <f>VLOOKUP($U4326,look_up!A$2:L4352,6,FALSE)</f>
        <v>Mollusca</v>
      </c>
      <c r="AA4326" s="14" t="str">
        <f>VLOOKUP($U4326,look_up!A$2:M4352,7,FALSE)</f>
        <v>Gastropoda</v>
      </c>
      <c r="AB4326" s="14" t="str">
        <f>VLOOKUP($U4326,look_up!$A$2:P4352,8,FALSE)</f>
        <v>Aplysiida</v>
      </c>
      <c r="AC4326" s="14" t="str">
        <f>VLOOKUP($U4326,look_up!$A$2:Q4352,9,FALSE)</f>
        <v>Aplysiidae</v>
      </c>
      <c r="AD4326" s="14">
        <f>VLOOKUP($U4326,look_up!A$2:P4352,10,FALSE)</f>
        <v>160029</v>
      </c>
      <c r="AE4326" s="16">
        <v>0</v>
      </c>
      <c r="AF4326" s="24" t="s">
        <v>216</v>
      </c>
      <c r="AG4326">
        <v>40</v>
      </c>
      <c r="AH4326" s="16" t="s">
        <v>273</v>
      </c>
      <c r="AI4326" s="16" t="s">
        <v>14</v>
      </c>
      <c r="AJ4326" s="16" t="s">
        <v>214</v>
      </c>
      <c r="AK4326" s="16" t="s">
        <v>237</v>
      </c>
      <c r="AL4326" s="16">
        <v>0</v>
      </c>
    </row>
    <row r="4327" spans="1:38" x14ac:dyDescent="0.3">
      <c r="A4327" s="24" t="s">
        <v>0</v>
      </c>
      <c r="B4327" t="s">
        <v>267</v>
      </c>
      <c r="C4327" t="s">
        <v>312</v>
      </c>
      <c r="D4327">
        <v>-27.180980000000002</v>
      </c>
      <c r="E4327">
        <v>-48.409959999999998</v>
      </c>
      <c r="F4327" s="24" t="s">
        <v>2</v>
      </c>
      <c r="G4327" s="24" t="s">
        <v>3</v>
      </c>
      <c r="H4327" s="25">
        <v>42372</v>
      </c>
      <c r="I4327" s="12" t="s">
        <v>100</v>
      </c>
      <c r="J4327" s="12" t="s">
        <v>270</v>
      </c>
      <c r="K4327" s="12" t="s">
        <v>292</v>
      </c>
      <c r="L4327" s="24" t="s">
        <v>96</v>
      </c>
      <c r="M4327" s="24" t="s">
        <v>313</v>
      </c>
      <c r="N4327" t="s">
        <v>173</v>
      </c>
      <c r="O4327" s="24">
        <v>2</v>
      </c>
      <c r="P4327">
        <v>10</v>
      </c>
      <c r="Q4327">
        <v>10</v>
      </c>
      <c r="R4327">
        <v>25</v>
      </c>
      <c r="S4327" s="24">
        <v>4.5</v>
      </c>
      <c r="T4327" s="24">
        <v>8</v>
      </c>
      <c r="U4327" t="s">
        <v>194</v>
      </c>
      <c r="V4327" s="14" t="str">
        <f>VLOOKUP($U4327,look_up!$A$2:J4353,2,FALSE)</f>
        <v>Gastropoda</v>
      </c>
      <c r="W4327" s="14" t="str">
        <f>VLOOKUP($U4327,look_up!$A$2:K4353,3,FALSE)</f>
        <v>Species</v>
      </c>
      <c r="X4327" s="14" t="str">
        <f>VLOOKUP($U4327,look_up!$A$2:L4353,4,FALSE)</f>
        <v>NA</v>
      </c>
      <c r="Y4327" s="14" t="str">
        <f>VLOOKUP($U4327,look_up!A$2:K4353,5,FALSE)</f>
        <v>Animalia</v>
      </c>
      <c r="Z4327" s="14" t="str">
        <f>VLOOKUP($U4327,look_up!A$2:L4353,6,FALSE)</f>
        <v>Mollusca</v>
      </c>
      <c r="AA4327" s="14" t="str">
        <f>VLOOKUP($U4327,look_up!A$2:M4353,7,FALSE)</f>
        <v>Gastropoda</v>
      </c>
      <c r="AB4327" s="14" t="str">
        <f>VLOOKUP($U4327,look_up!$A$2:P4353,8,FALSE)</f>
        <v>Aplysiida</v>
      </c>
      <c r="AC4327" s="14" t="str">
        <f>VLOOKUP($U4327,look_up!$A$2:Q4353,9,FALSE)</f>
        <v>Aplysiidae</v>
      </c>
      <c r="AD4327" s="14">
        <f>VLOOKUP($U4327,look_up!A$2:P4353,10,FALSE)</f>
        <v>160029</v>
      </c>
      <c r="AE4327" s="16">
        <v>0</v>
      </c>
      <c r="AF4327" s="24" t="s">
        <v>216</v>
      </c>
      <c r="AG4327">
        <v>40</v>
      </c>
      <c r="AH4327" s="16" t="s">
        <v>273</v>
      </c>
      <c r="AI4327" s="16" t="s">
        <v>14</v>
      </c>
      <c r="AJ4327" s="16" t="s">
        <v>214</v>
      </c>
      <c r="AK4327" s="16" t="s">
        <v>237</v>
      </c>
      <c r="AL4327" s="16">
        <v>0</v>
      </c>
    </row>
    <row r="4328" spans="1:38" x14ac:dyDescent="0.3">
      <c r="A4328" s="24" t="s">
        <v>0</v>
      </c>
      <c r="B4328" t="s">
        <v>267</v>
      </c>
      <c r="C4328" t="s">
        <v>312</v>
      </c>
      <c r="D4328">
        <v>-27.180980000000002</v>
      </c>
      <c r="E4328">
        <v>-48.409959999999998</v>
      </c>
      <c r="F4328" s="24" t="s">
        <v>2</v>
      </c>
      <c r="G4328" s="24" t="s">
        <v>3</v>
      </c>
      <c r="H4328" s="25">
        <v>42372</v>
      </c>
      <c r="I4328" s="12" t="s">
        <v>100</v>
      </c>
      <c r="J4328" s="12" t="s">
        <v>270</v>
      </c>
      <c r="K4328" s="12" t="s">
        <v>292</v>
      </c>
      <c r="L4328" s="24" t="s">
        <v>96</v>
      </c>
      <c r="M4328" s="24" t="s">
        <v>313</v>
      </c>
      <c r="N4328" t="s">
        <v>173</v>
      </c>
      <c r="O4328" s="24">
        <v>3</v>
      </c>
      <c r="P4328">
        <v>10</v>
      </c>
      <c r="Q4328">
        <v>10</v>
      </c>
      <c r="R4328">
        <v>25</v>
      </c>
      <c r="S4328" s="24">
        <v>4.5</v>
      </c>
      <c r="T4328" s="24">
        <v>8</v>
      </c>
      <c r="U4328" t="s">
        <v>194</v>
      </c>
      <c r="V4328" s="14" t="str">
        <f>VLOOKUP($U4328,look_up!$A$2:J4354,2,FALSE)</f>
        <v>Gastropoda</v>
      </c>
      <c r="W4328" s="14" t="str">
        <f>VLOOKUP($U4328,look_up!$A$2:K4354,3,FALSE)</f>
        <v>Species</v>
      </c>
      <c r="X4328" s="14" t="str">
        <f>VLOOKUP($U4328,look_up!$A$2:L4354,4,FALSE)</f>
        <v>NA</v>
      </c>
      <c r="Y4328" s="14" t="str">
        <f>VLOOKUP($U4328,look_up!A$2:K4354,5,FALSE)</f>
        <v>Animalia</v>
      </c>
      <c r="Z4328" s="14" t="str">
        <f>VLOOKUP($U4328,look_up!A$2:L4354,6,FALSE)</f>
        <v>Mollusca</v>
      </c>
      <c r="AA4328" s="14" t="str">
        <f>VLOOKUP($U4328,look_up!A$2:M4354,7,FALSE)</f>
        <v>Gastropoda</v>
      </c>
      <c r="AB4328" s="14" t="str">
        <f>VLOOKUP($U4328,look_up!$A$2:P4354,8,FALSE)</f>
        <v>Aplysiida</v>
      </c>
      <c r="AC4328" s="14" t="str">
        <f>VLOOKUP($U4328,look_up!$A$2:Q4354,9,FALSE)</f>
        <v>Aplysiidae</v>
      </c>
      <c r="AD4328" s="14">
        <f>VLOOKUP($U4328,look_up!A$2:P4354,10,FALSE)</f>
        <v>160029</v>
      </c>
      <c r="AE4328" s="16">
        <v>0</v>
      </c>
      <c r="AF4328" s="24" t="s">
        <v>216</v>
      </c>
      <c r="AG4328">
        <v>40</v>
      </c>
      <c r="AH4328" s="16" t="s">
        <v>273</v>
      </c>
      <c r="AI4328" s="16" t="s">
        <v>14</v>
      </c>
      <c r="AJ4328" s="16" t="s">
        <v>214</v>
      </c>
      <c r="AK4328" s="16" t="s">
        <v>237</v>
      </c>
      <c r="AL4328" s="16">
        <v>0</v>
      </c>
    </row>
    <row r="4329" spans="1:38" x14ac:dyDescent="0.3">
      <c r="A4329" s="24" t="s">
        <v>0</v>
      </c>
      <c r="B4329" t="s">
        <v>309</v>
      </c>
      <c r="C4329" t="s">
        <v>287</v>
      </c>
      <c r="D4329">
        <v>-27.178419999999999</v>
      </c>
      <c r="E4329">
        <v>-48.406959999999998</v>
      </c>
      <c r="F4329" s="24" t="s">
        <v>2</v>
      </c>
      <c r="G4329" s="24" t="s">
        <v>3</v>
      </c>
      <c r="H4329" s="25">
        <v>42397</v>
      </c>
      <c r="I4329" s="12" t="s">
        <v>288</v>
      </c>
      <c r="J4329" s="12" t="s">
        <v>270</v>
      </c>
      <c r="K4329" s="12" t="s">
        <v>292</v>
      </c>
      <c r="L4329" s="24" t="s">
        <v>96</v>
      </c>
      <c r="M4329" s="24" t="s">
        <v>313</v>
      </c>
      <c r="N4329" t="s">
        <v>85</v>
      </c>
      <c r="O4329" s="24">
        <v>1</v>
      </c>
      <c r="P4329">
        <v>5</v>
      </c>
      <c r="Q4329">
        <v>5</v>
      </c>
      <c r="R4329">
        <v>23</v>
      </c>
      <c r="S4329" s="24">
        <v>4.5</v>
      </c>
      <c r="T4329" s="24">
        <v>8</v>
      </c>
      <c r="U4329" t="s">
        <v>194</v>
      </c>
      <c r="V4329" s="14" t="str">
        <f>VLOOKUP($U4329,look_up!$A$2:J4355,2,FALSE)</f>
        <v>Gastropoda</v>
      </c>
      <c r="W4329" s="14" t="str">
        <f>VLOOKUP($U4329,look_up!$A$2:K4355,3,FALSE)</f>
        <v>Species</v>
      </c>
      <c r="X4329" s="14" t="str">
        <f>VLOOKUP($U4329,look_up!$A$2:L4355,4,FALSE)</f>
        <v>NA</v>
      </c>
      <c r="Y4329" s="14" t="str">
        <f>VLOOKUP($U4329,look_up!A$2:K4355,5,FALSE)</f>
        <v>Animalia</v>
      </c>
      <c r="Z4329" s="14" t="str">
        <f>VLOOKUP($U4329,look_up!A$2:L4355,6,FALSE)</f>
        <v>Mollusca</v>
      </c>
      <c r="AA4329" s="14" t="str">
        <f>VLOOKUP($U4329,look_up!A$2:M4355,7,FALSE)</f>
        <v>Gastropoda</v>
      </c>
      <c r="AB4329" s="14" t="str">
        <f>VLOOKUP($U4329,look_up!$A$2:P4355,8,FALSE)</f>
        <v>Aplysiida</v>
      </c>
      <c r="AC4329" s="14" t="str">
        <f>VLOOKUP($U4329,look_up!$A$2:Q4355,9,FALSE)</f>
        <v>Aplysiidae</v>
      </c>
      <c r="AD4329" s="14">
        <f>VLOOKUP($U4329,look_up!A$2:P4355,10,FALSE)</f>
        <v>160029</v>
      </c>
      <c r="AE4329" s="16">
        <v>0</v>
      </c>
      <c r="AF4329" s="24" t="s">
        <v>216</v>
      </c>
      <c r="AG4329">
        <v>40</v>
      </c>
      <c r="AH4329" s="16" t="s">
        <v>273</v>
      </c>
      <c r="AI4329" s="16" t="s">
        <v>14</v>
      </c>
      <c r="AJ4329" s="16" t="s">
        <v>214</v>
      </c>
      <c r="AK4329" s="16" t="s">
        <v>237</v>
      </c>
      <c r="AL4329" s="16">
        <v>0</v>
      </c>
    </row>
    <row r="4330" spans="1:38" x14ac:dyDescent="0.3">
      <c r="A4330" s="24" t="s">
        <v>0</v>
      </c>
      <c r="B4330" t="s">
        <v>309</v>
      </c>
      <c r="C4330" t="s">
        <v>287</v>
      </c>
      <c r="D4330">
        <v>-27.178419999999999</v>
      </c>
      <c r="E4330">
        <v>-48.406959999999998</v>
      </c>
      <c r="F4330" s="24" t="s">
        <v>2</v>
      </c>
      <c r="G4330" s="24" t="s">
        <v>3</v>
      </c>
      <c r="H4330" s="25">
        <v>42397</v>
      </c>
      <c r="I4330" s="12" t="s">
        <v>288</v>
      </c>
      <c r="J4330" s="12" t="s">
        <v>270</v>
      </c>
      <c r="K4330" s="12" t="s">
        <v>292</v>
      </c>
      <c r="L4330" s="24" t="s">
        <v>96</v>
      </c>
      <c r="M4330" s="24" t="s">
        <v>313</v>
      </c>
      <c r="N4330" t="s">
        <v>85</v>
      </c>
      <c r="O4330" s="24">
        <v>2</v>
      </c>
      <c r="P4330">
        <v>5</v>
      </c>
      <c r="Q4330">
        <v>5</v>
      </c>
      <c r="R4330">
        <v>23</v>
      </c>
      <c r="S4330" s="24">
        <v>4.5</v>
      </c>
      <c r="T4330" s="24">
        <v>8</v>
      </c>
      <c r="U4330" t="s">
        <v>194</v>
      </c>
      <c r="V4330" s="14" t="str">
        <f>VLOOKUP($U4330,look_up!$A$2:J4356,2,FALSE)</f>
        <v>Gastropoda</v>
      </c>
      <c r="W4330" s="14" t="str">
        <f>VLOOKUP($U4330,look_up!$A$2:K4356,3,FALSE)</f>
        <v>Species</v>
      </c>
      <c r="X4330" s="14" t="str">
        <f>VLOOKUP($U4330,look_up!$A$2:L4356,4,FALSE)</f>
        <v>NA</v>
      </c>
      <c r="Y4330" s="14" t="str">
        <f>VLOOKUP($U4330,look_up!A$2:K4356,5,FALSE)</f>
        <v>Animalia</v>
      </c>
      <c r="Z4330" s="14" t="str">
        <f>VLOOKUP($U4330,look_up!A$2:L4356,6,FALSE)</f>
        <v>Mollusca</v>
      </c>
      <c r="AA4330" s="14" t="str">
        <f>VLOOKUP($U4330,look_up!A$2:M4356,7,FALSE)</f>
        <v>Gastropoda</v>
      </c>
      <c r="AB4330" s="14" t="str">
        <f>VLOOKUP($U4330,look_up!$A$2:P4356,8,FALSE)</f>
        <v>Aplysiida</v>
      </c>
      <c r="AC4330" s="14" t="str">
        <f>VLOOKUP($U4330,look_up!$A$2:Q4356,9,FALSE)</f>
        <v>Aplysiidae</v>
      </c>
      <c r="AD4330" s="14">
        <f>VLOOKUP($U4330,look_up!A$2:P4356,10,FALSE)</f>
        <v>160029</v>
      </c>
      <c r="AE4330" s="16">
        <v>0</v>
      </c>
      <c r="AF4330" s="24" t="s">
        <v>216</v>
      </c>
      <c r="AG4330">
        <v>40</v>
      </c>
      <c r="AH4330" s="16" t="s">
        <v>273</v>
      </c>
      <c r="AI4330" s="16" t="s">
        <v>14</v>
      </c>
      <c r="AJ4330" s="16" t="s">
        <v>214</v>
      </c>
      <c r="AK4330" s="16" t="s">
        <v>237</v>
      </c>
      <c r="AL4330" s="16">
        <v>0</v>
      </c>
    </row>
    <row r="4331" spans="1:38" x14ac:dyDescent="0.3">
      <c r="A4331" s="24" t="s">
        <v>0</v>
      </c>
      <c r="B4331" t="s">
        <v>309</v>
      </c>
      <c r="C4331" t="s">
        <v>287</v>
      </c>
      <c r="D4331">
        <v>-27.178419999999999</v>
      </c>
      <c r="E4331">
        <v>-48.406959999999998</v>
      </c>
      <c r="F4331" s="24" t="s">
        <v>2</v>
      </c>
      <c r="G4331" s="24" t="s">
        <v>3</v>
      </c>
      <c r="H4331" s="25">
        <v>42397</v>
      </c>
      <c r="I4331" s="12" t="s">
        <v>288</v>
      </c>
      <c r="J4331" s="12" t="s">
        <v>270</v>
      </c>
      <c r="K4331" s="12" t="s">
        <v>292</v>
      </c>
      <c r="L4331" s="24" t="s">
        <v>96</v>
      </c>
      <c r="M4331" s="24" t="s">
        <v>313</v>
      </c>
      <c r="N4331" t="s">
        <v>85</v>
      </c>
      <c r="O4331" s="24">
        <v>3</v>
      </c>
      <c r="P4331">
        <v>5</v>
      </c>
      <c r="Q4331">
        <v>5</v>
      </c>
      <c r="R4331">
        <v>23</v>
      </c>
      <c r="S4331" s="24">
        <v>4.5</v>
      </c>
      <c r="T4331" s="24">
        <v>8</v>
      </c>
      <c r="U4331" t="s">
        <v>194</v>
      </c>
      <c r="V4331" s="14" t="str">
        <f>VLOOKUP($U4331,look_up!$A$2:J4357,2,FALSE)</f>
        <v>Gastropoda</v>
      </c>
      <c r="W4331" s="14" t="str">
        <f>VLOOKUP($U4331,look_up!$A$2:K4357,3,FALSE)</f>
        <v>Species</v>
      </c>
      <c r="X4331" s="14" t="str">
        <f>VLOOKUP($U4331,look_up!$A$2:L4357,4,FALSE)</f>
        <v>NA</v>
      </c>
      <c r="Y4331" s="14" t="str">
        <f>VLOOKUP($U4331,look_up!A$2:K4357,5,FALSE)</f>
        <v>Animalia</v>
      </c>
      <c r="Z4331" s="14" t="str">
        <f>VLOOKUP($U4331,look_up!A$2:L4357,6,FALSE)</f>
        <v>Mollusca</v>
      </c>
      <c r="AA4331" s="14" t="str">
        <f>VLOOKUP($U4331,look_up!A$2:M4357,7,FALSE)</f>
        <v>Gastropoda</v>
      </c>
      <c r="AB4331" s="14" t="str">
        <f>VLOOKUP($U4331,look_up!$A$2:P4357,8,FALSE)</f>
        <v>Aplysiida</v>
      </c>
      <c r="AC4331" s="14" t="str">
        <f>VLOOKUP($U4331,look_up!$A$2:Q4357,9,FALSE)</f>
        <v>Aplysiidae</v>
      </c>
      <c r="AD4331" s="14">
        <f>VLOOKUP($U4331,look_up!A$2:P4357,10,FALSE)</f>
        <v>160029</v>
      </c>
      <c r="AE4331" s="16">
        <v>0</v>
      </c>
      <c r="AF4331" s="24" t="s">
        <v>216</v>
      </c>
      <c r="AG4331">
        <v>40</v>
      </c>
      <c r="AH4331" s="16" t="s">
        <v>273</v>
      </c>
      <c r="AI4331" s="16" t="s">
        <v>14</v>
      </c>
      <c r="AJ4331" s="16" t="s">
        <v>214</v>
      </c>
      <c r="AK4331" s="16" t="s">
        <v>237</v>
      </c>
      <c r="AL4331" s="16">
        <v>0</v>
      </c>
    </row>
    <row r="4332" spans="1:38" x14ac:dyDescent="0.3">
      <c r="A4332" s="24" t="s">
        <v>0</v>
      </c>
      <c r="B4332" t="s">
        <v>310</v>
      </c>
      <c r="C4332" t="s">
        <v>289</v>
      </c>
      <c r="D4332">
        <v>-27.118390000000002</v>
      </c>
      <c r="E4332">
        <v>-48.519509999999997</v>
      </c>
      <c r="F4332" s="24" t="s">
        <v>2</v>
      </c>
      <c r="G4332" s="24" t="s">
        <v>3</v>
      </c>
      <c r="H4332" s="25">
        <v>42389</v>
      </c>
      <c r="I4332" s="12" t="s">
        <v>248</v>
      </c>
      <c r="J4332" s="12" t="s">
        <v>270</v>
      </c>
      <c r="K4332" s="12" t="s">
        <v>292</v>
      </c>
      <c r="L4332" s="24" t="s">
        <v>96</v>
      </c>
      <c r="M4332" s="24" t="s">
        <v>272</v>
      </c>
      <c r="N4332" t="s">
        <v>85</v>
      </c>
      <c r="O4332" s="24">
        <v>1</v>
      </c>
      <c r="P4332">
        <v>5</v>
      </c>
      <c r="Q4332">
        <v>5</v>
      </c>
      <c r="R4332">
        <v>28</v>
      </c>
      <c r="S4332" s="24">
        <v>2.2000000000000002</v>
      </c>
      <c r="T4332" s="24">
        <v>1.5</v>
      </c>
      <c r="U4332" t="s">
        <v>194</v>
      </c>
      <c r="V4332" s="14" t="str">
        <f>VLOOKUP($U4332,look_up!$A$2:J4358,2,FALSE)</f>
        <v>Gastropoda</v>
      </c>
      <c r="W4332" s="14" t="str">
        <f>VLOOKUP($U4332,look_up!$A$2:K4358,3,FALSE)</f>
        <v>Species</v>
      </c>
      <c r="X4332" s="14" t="str">
        <f>VLOOKUP($U4332,look_up!$A$2:L4358,4,FALSE)</f>
        <v>NA</v>
      </c>
      <c r="Y4332" s="14" t="str">
        <f>VLOOKUP($U4332,look_up!A$2:K4358,5,FALSE)</f>
        <v>Animalia</v>
      </c>
      <c r="Z4332" s="14" t="str">
        <f>VLOOKUP($U4332,look_up!A$2:L4358,6,FALSE)</f>
        <v>Mollusca</v>
      </c>
      <c r="AA4332" s="14" t="str">
        <f>VLOOKUP($U4332,look_up!A$2:M4358,7,FALSE)</f>
        <v>Gastropoda</v>
      </c>
      <c r="AB4332" s="14" t="str">
        <f>VLOOKUP($U4332,look_up!$A$2:P4358,8,FALSE)</f>
        <v>Aplysiida</v>
      </c>
      <c r="AC4332" s="14" t="str">
        <f>VLOOKUP($U4332,look_up!$A$2:Q4358,9,FALSE)</f>
        <v>Aplysiidae</v>
      </c>
      <c r="AD4332" s="14">
        <f>VLOOKUP($U4332,look_up!A$2:P4358,10,FALSE)</f>
        <v>160029</v>
      </c>
      <c r="AE4332" s="16">
        <v>0</v>
      </c>
      <c r="AF4332" s="24" t="s">
        <v>216</v>
      </c>
      <c r="AG4332">
        <v>40</v>
      </c>
      <c r="AH4332" s="16" t="s">
        <v>273</v>
      </c>
      <c r="AI4332" s="16" t="s">
        <v>14</v>
      </c>
      <c r="AJ4332" s="16" t="s">
        <v>214</v>
      </c>
      <c r="AK4332" s="16" t="s">
        <v>237</v>
      </c>
      <c r="AL4332" s="16">
        <v>0</v>
      </c>
    </row>
    <row r="4333" spans="1:38" x14ac:dyDescent="0.3">
      <c r="A4333" s="24" t="s">
        <v>0</v>
      </c>
      <c r="B4333" t="s">
        <v>310</v>
      </c>
      <c r="C4333" t="s">
        <v>289</v>
      </c>
      <c r="D4333">
        <v>-27.118390000000002</v>
      </c>
      <c r="E4333">
        <v>-48.519509999999997</v>
      </c>
      <c r="F4333" s="24" t="s">
        <v>2</v>
      </c>
      <c r="G4333" s="24" t="s">
        <v>3</v>
      </c>
      <c r="H4333" s="25">
        <v>42389</v>
      </c>
      <c r="I4333" s="12" t="s">
        <v>248</v>
      </c>
      <c r="J4333" s="12" t="s">
        <v>270</v>
      </c>
      <c r="K4333" s="12" t="s">
        <v>292</v>
      </c>
      <c r="L4333" s="24" t="s">
        <v>96</v>
      </c>
      <c r="M4333" s="24" t="s">
        <v>272</v>
      </c>
      <c r="N4333" t="s">
        <v>85</v>
      </c>
      <c r="O4333" s="24">
        <v>2</v>
      </c>
      <c r="P4333">
        <v>5</v>
      </c>
      <c r="Q4333">
        <v>5</v>
      </c>
      <c r="R4333">
        <v>28</v>
      </c>
      <c r="S4333" s="24">
        <v>2.2000000000000002</v>
      </c>
      <c r="T4333" s="24">
        <v>1.5</v>
      </c>
      <c r="U4333" t="s">
        <v>194</v>
      </c>
      <c r="V4333" s="14" t="str">
        <f>VLOOKUP($U4333,look_up!$A$2:J4359,2,FALSE)</f>
        <v>Gastropoda</v>
      </c>
      <c r="W4333" s="14" t="str">
        <f>VLOOKUP($U4333,look_up!$A$2:K4359,3,FALSE)</f>
        <v>Species</v>
      </c>
      <c r="X4333" s="14" t="str">
        <f>VLOOKUP($U4333,look_up!$A$2:L4359,4,FALSE)</f>
        <v>NA</v>
      </c>
      <c r="Y4333" s="14" t="str">
        <f>VLOOKUP($U4333,look_up!A$2:K4359,5,FALSE)</f>
        <v>Animalia</v>
      </c>
      <c r="Z4333" s="14" t="str">
        <f>VLOOKUP($U4333,look_up!A$2:L4359,6,FALSE)</f>
        <v>Mollusca</v>
      </c>
      <c r="AA4333" s="14" t="str">
        <f>VLOOKUP($U4333,look_up!A$2:M4359,7,FALSE)</f>
        <v>Gastropoda</v>
      </c>
      <c r="AB4333" s="14" t="str">
        <f>VLOOKUP($U4333,look_up!$A$2:P4359,8,FALSE)</f>
        <v>Aplysiida</v>
      </c>
      <c r="AC4333" s="14" t="str">
        <f>VLOOKUP($U4333,look_up!$A$2:Q4359,9,FALSE)</f>
        <v>Aplysiidae</v>
      </c>
      <c r="AD4333" s="14">
        <f>VLOOKUP($U4333,look_up!A$2:P4359,10,FALSE)</f>
        <v>160029</v>
      </c>
      <c r="AE4333" s="16">
        <v>0</v>
      </c>
      <c r="AF4333" s="24" t="s">
        <v>216</v>
      </c>
      <c r="AG4333">
        <v>40</v>
      </c>
      <c r="AH4333" s="16" t="s">
        <v>273</v>
      </c>
      <c r="AI4333" s="16" t="s">
        <v>14</v>
      </c>
      <c r="AJ4333" s="16" t="s">
        <v>214</v>
      </c>
      <c r="AK4333" s="16" t="s">
        <v>237</v>
      </c>
      <c r="AL4333" s="16">
        <v>0</v>
      </c>
    </row>
    <row r="4334" spans="1:38" x14ac:dyDescent="0.3">
      <c r="A4334" s="24" t="s">
        <v>0</v>
      </c>
      <c r="B4334" t="s">
        <v>310</v>
      </c>
      <c r="C4334" t="s">
        <v>289</v>
      </c>
      <c r="D4334">
        <v>-27.118390000000002</v>
      </c>
      <c r="E4334">
        <v>-48.519509999999997</v>
      </c>
      <c r="F4334" s="24" t="s">
        <v>2</v>
      </c>
      <c r="G4334" s="24" t="s">
        <v>3</v>
      </c>
      <c r="H4334" s="25">
        <v>42389</v>
      </c>
      <c r="I4334" s="12" t="s">
        <v>248</v>
      </c>
      <c r="J4334" s="12" t="s">
        <v>270</v>
      </c>
      <c r="K4334" s="12" t="s">
        <v>292</v>
      </c>
      <c r="L4334" s="24" t="s">
        <v>96</v>
      </c>
      <c r="M4334" s="24" t="s">
        <v>272</v>
      </c>
      <c r="N4334" t="s">
        <v>85</v>
      </c>
      <c r="O4334" s="24">
        <v>3</v>
      </c>
      <c r="P4334">
        <v>5</v>
      </c>
      <c r="Q4334">
        <v>5</v>
      </c>
      <c r="R4334">
        <v>28</v>
      </c>
      <c r="S4334" s="24">
        <v>2.2000000000000002</v>
      </c>
      <c r="T4334" s="24">
        <v>1.5</v>
      </c>
      <c r="U4334" t="s">
        <v>194</v>
      </c>
      <c r="V4334" s="14" t="str">
        <f>VLOOKUP($U4334,look_up!$A$2:J4360,2,FALSE)</f>
        <v>Gastropoda</v>
      </c>
      <c r="W4334" s="14" t="str">
        <f>VLOOKUP($U4334,look_up!$A$2:K4360,3,FALSE)</f>
        <v>Species</v>
      </c>
      <c r="X4334" s="14" t="str">
        <f>VLOOKUP($U4334,look_up!$A$2:L4360,4,FALSE)</f>
        <v>NA</v>
      </c>
      <c r="Y4334" s="14" t="str">
        <f>VLOOKUP($U4334,look_up!A$2:K4360,5,FALSE)</f>
        <v>Animalia</v>
      </c>
      <c r="Z4334" s="14" t="str">
        <f>VLOOKUP($U4334,look_up!A$2:L4360,6,FALSE)</f>
        <v>Mollusca</v>
      </c>
      <c r="AA4334" s="14" t="str">
        <f>VLOOKUP($U4334,look_up!A$2:M4360,7,FALSE)</f>
        <v>Gastropoda</v>
      </c>
      <c r="AB4334" s="14" t="str">
        <f>VLOOKUP($U4334,look_up!$A$2:P4360,8,FALSE)</f>
        <v>Aplysiida</v>
      </c>
      <c r="AC4334" s="14" t="str">
        <f>VLOOKUP($U4334,look_up!$A$2:Q4360,9,FALSE)</f>
        <v>Aplysiidae</v>
      </c>
      <c r="AD4334" s="14">
        <f>VLOOKUP($U4334,look_up!A$2:P4360,10,FALSE)</f>
        <v>160029</v>
      </c>
      <c r="AE4334" s="16">
        <v>0</v>
      </c>
      <c r="AF4334" s="24" t="s">
        <v>216</v>
      </c>
      <c r="AG4334">
        <v>40</v>
      </c>
      <c r="AH4334" s="16" t="s">
        <v>273</v>
      </c>
      <c r="AI4334" s="16" t="s">
        <v>14</v>
      </c>
      <c r="AJ4334" s="16" t="s">
        <v>214</v>
      </c>
      <c r="AK4334" s="16" t="s">
        <v>237</v>
      </c>
      <c r="AL4334" s="16">
        <v>0</v>
      </c>
    </row>
    <row r="4335" spans="1:38" x14ac:dyDescent="0.3">
      <c r="A4335" s="24" t="s">
        <v>0</v>
      </c>
      <c r="B4335" t="s">
        <v>311</v>
      </c>
      <c r="C4335" t="s">
        <v>290</v>
      </c>
      <c r="D4335">
        <v>-27.11862</v>
      </c>
      <c r="E4335">
        <v>-48.514699999999998</v>
      </c>
      <c r="F4335" s="24" t="s">
        <v>2</v>
      </c>
      <c r="G4335" s="24" t="s">
        <v>3</v>
      </c>
      <c r="H4335" s="25">
        <v>42389</v>
      </c>
      <c r="I4335" s="12" t="s">
        <v>248</v>
      </c>
      <c r="J4335" s="12" t="s">
        <v>270</v>
      </c>
      <c r="K4335" s="12" t="s">
        <v>292</v>
      </c>
      <c r="L4335" s="24" t="s">
        <v>96</v>
      </c>
      <c r="M4335" s="24" t="s">
        <v>272</v>
      </c>
      <c r="N4335" t="s">
        <v>85</v>
      </c>
      <c r="O4335" s="24">
        <v>1</v>
      </c>
      <c r="P4335">
        <v>5</v>
      </c>
      <c r="Q4335">
        <v>5</v>
      </c>
      <c r="R4335">
        <v>28</v>
      </c>
      <c r="S4335" s="24">
        <v>2.2000000000000002</v>
      </c>
      <c r="T4335" s="24">
        <v>2</v>
      </c>
      <c r="U4335" t="s">
        <v>194</v>
      </c>
      <c r="V4335" s="14" t="str">
        <f>VLOOKUP($U4335,look_up!$A$2:J4361,2,FALSE)</f>
        <v>Gastropoda</v>
      </c>
      <c r="W4335" s="14" t="str">
        <f>VLOOKUP($U4335,look_up!$A$2:K4361,3,FALSE)</f>
        <v>Species</v>
      </c>
      <c r="X4335" s="14" t="str">
        <f>VLOOKUP($U4335,look_up!$A$2:L4361,4,FALSE)</f>
        <v>NA</v>
      </c>
      <c r="Y4335" s="14" t="str">
        <f>VLOOKUP($U4335,look_up!A$2:K4361,5,FALSE)</f>
        <v>Animalia</v>
      </c>
      <c r="Z4335" s="14" t="str">
        <f>VLOOKUP($U4335,look_up!A$2:L4361,6,FALSE)</f>
        <v>Mollusca</v>
      </c>
      <c r="AA4335" s="14" t="str">
        <f>VLOOKUP($U4335,look_up!A$2:M4361,7,FALSE)</f>
        <v>Gastropoda</v>
      </c>
      <c r="AB4335" s="14" t="str">
        <f>VLOOKUP($U4335,look_up!$A$2:P4361,8,FALSE)</f>
        <v>Aplysiida</v>
      </c>
      <c r="AC4335" s="14" t="str">
        <f>VLOOKUP($U4335,look_up!$A$2:Q4361,9,FALSE)</f>
        <v>Aplysiidae</v>
      </c>
      <c r="AD4335" s="14">
        <f>VLOOKUP($U4335,look_up!A$2:P4361,10,FALSE)</f>
        <v>160029</v>
      </c>
      <c r="AE4335" s="16">
        <v>0</v>
      </c>
      <c r="AF4335" s="24" t="s">
        <v>216</v>
      </c>
      <c r="AG4335">
        <v>40</v>
      </c>
      <c r="AH4335" s="16" t="s">
        <v>273</v>
      </c>
      <c r="AI4335" s="16" t="s">
        <v>14</v>
      </c>
      <c r="AJ4335" s="16" t="s">
        <v>214</v>
      </c>
      <c r="AK4335" s="16" t="s">
        <v>237</v>
      </c>
      <c r="AL4335" s="16">
        <v>0</v>
      </c>
    </row>
    <row r="4336" spans="1:38" x14ac:dyDescent="0.3">
      <c r="A4336" s="24" t="s">
        <v>0</v>
      </c>
      <c r="B4336" t="s">
        <v>311</v>
      </c>
      <c r="C4336" t="s">
        <v>290</v>
      </c>
      <c r="D4336">
        <v>-27.11862</v>
      </c>
      <c r="E4336">
        <v>-48.514699999999998</v>
      </c>
      <c r="F4336" s="24" t="s">
        <v>2</v>
      </c>
      <c r="G4336" s="24" t="s">
        <v>3</v>
      </c>
      <c r="H4336" s="25">
        <v>42389</v>
      </c>
      <c r="I4336" s="12" t="s">
        <v>248</v>
      </c>
      <c r="J4336" s="12" t="s">
        <v>270</v>
      </c>
      <c r="K4336" s="12" t="s">
        <v>292</v>
      </c>
      <c r="L4336" s="24" t="s">
        <v>96</v>
      </c>
      <c r="M4336" s="24" t="s">
        <v>272</v>
      </c>
      <c r="N4336" t="s">
        <v>85</v>
      </c>
      <c r="O4336" s="24">
        <v>2</v>
      </c>
      <c r="P4336">
        <v>5</v>
      </c>
      <c r="Q4336">
        <v>5</v>
      </c>
      <c r="R4336">
        <v>28</v>
      </c>
      <c r="S4336" s="24">
        <v>2.2000000000000002</v>
      </c>
      <c r="T4336" s="24">
        <v>2</v>
      </c>
      <c r="U4336" t="s">
        <v>194</v>
      </c>
      <c r="V4336" s="14" t="str">
        <f>VLOOKUP($U4336,look_up!$A$2:J4362,2,FALSE)</f>
        <v>Gastropoda</v>
      </c>
      <c r="W4336" s="14" t="str">
        <f>VLOOKUP($U4336,look_up!$A$2:K4362,3,FALSE)</f>
        <v>Species</v>
      </c>
      <c r="X4336" s="14" t="str">
        <f>VLOOKUP($U4336,look_up!$A$2:L4362,4,FALSE)</f>
        <v>NA</v>
      </c>
      <c r="Y4336" s="14" t="str">
        <f>VLOOKUP($U4336,look_up!A$2:K4362,5,FALSE)</f>
        <v>Animalia</v>
      </c>
      <c r="Z4336" s="14" t="str">
        <f>VLOOKUP($U4336,look_up!A$2:L4362,6,FALSE)</f>
        <v>Mollusca</v>
      </c>
      <c r="AA4336" s="14" t="str">
        <f>VLOOKUP($U4336,look_up!A$2:M4362,7,FALSE)</f>
        <v>Gastropoda</v>
      </c>
      <c r="AB4336" s="14" t="str">
        <f>VLOOKUP($U4336,look_up!$A$2:P4362,8,FALSE)</f>
        <v>Aplysiida</v>
      </c>
      <c r="AC4336" s="14" t="str">
        <f>VLOOKUP($U4336,look_up!$A$2:Q4362,9,FALSE)</f>
        <v>Aplysiidae</v>
      </c>
      <c r="AD4336" s="14">
        <f>VLOOKUP($U4336,look_up!A$2:P4362,10,FALSE)</f>
        <v>160029</v>
      </c>
      <c r="AE4336" s="16">
        <v>0</v>
      </c>
      <c r="AF4336" s="24" t="s">
        <v>216</v>
      </c>
      <c r="AG4336">
        <v>40</v>
      </c>
      <c r="AH4336" s="16" t="s">
        <v>273</v>
      </c>
      <c r="AI4336" s="16" t="s">
        <v>14</v>
      </c>
      <c r="AJ4336" s="16" t="s">
        <v>214</v>
      </c>
      <c r="AK4336" s="16" t="s">
        <v>237</v>
      </c>
      <c r="AL4336" s="16">
        <v>0</v>
      </c>
    </row>
    <row r="4337" spans="1:38" x14ac:dyDescent="0.3">
      <c r="A4337" s="24" t="s">
        <v>0</v>
      </c>
      <c r="B4337" t="s">
        <v>311</v>
      </c>
      <c r="C4337" t="s">
        <v>290</v>
      </c>
      <c r="D4337">
        <v>-27.11862</v>
      </c>
      <c r="E4337">
        <v>-48.514699999999998</v>
      </c>
      <c r="F4337" s="24" t="s">
        <v>2</v>
      </c>
      <c r="G4337" s="24" t="s">
        <v>3</v>
      </c>
      <c r="H4337" s="25">
        <v>42389</v>
      </c>
      <c r="I4337" s="12" t="s">
        <v>248</v>
      </c>
      <c r="J4337" s="12" t="s">
        <v>270</v>
      </c>
      <c r="K4337" s="12" t="s">
        <v>292</v>
      </c>
      <c r="L4337" s="24" t="s">
        <v>96</v>
      </c>
      <c r="M4337" s="24" t="s">
        <v>272</v>
      </c>
      <c r="N4337" t="s">
        <v>85</v>
      </c>
      <c r="O4337" s="24">
        <v>3</v>
      </c>
      <c r="P4337">
        <v>5</v>
      </c>
      <c r="Q4337">
        <v>5</v>
      </c>
      <c r="R4337">
        <v>28</v>
      </c>
      <c r="S4337" s="24">
        <v>2.2000000000000002</v>
      </c>
      <c r="T4337" s="24">
        <v>2</v>
      </c>
      <c r="U4337" t="s">
        <v>194</v>
      </c>
      <c r="V4337" s="14" t="str">
        <f>VLOOKUP($U4337,look_up!$A$2:J4363,2,FALSE)</f>
        <v>Gastropoda</v>
      </c>
      <c r="W4337" s="14" t="str">
        <f>VLOOKUP($U4337,look_up!$A$2:K4363,3,FALSE)</f>
        <v>Species</v>
      </c>
      <c r="X4337" s="14" t="str">
        <f>VLOOKUP($U4337,look_up!$A$2:L4363,4,FALSE)</f>
        <v>NA</v>
      </c>
      <c r="Y4337" s="14" t="str">
        <f>VLOOKUP($U4337,look_up!A$2:K4363,5,FALSE)</f>
        <v>Animalia</v>
      </c>
      <c r="Z4337" s="14" t="str">
        <f>VLOOKUP($U4337,look_up!A$2:L4363,6,FALSE)</f>
        <v>Mollusca</v>
      </c>
      <c r="AA4337" s="14" t="str">
        <f>VLOOKUP($U4337,look_up!A$2:M4363,7,FALSE)</f>
        <v>Gastropoda</v>
      </c>
      <c r="AB4337" s="14" t="str">
        <f>VLOOKUP($U4337,look_up!$A$2:P4363,8,FALSE)</f>
        <v>Aplysiida</v>
      </c>
      <c r="AC4337" s="14" t="str">
        <f>VLOOKUP($U4337,look_up!$A$2:Q4363,9,FALSE)</f>
        <v>Aplysiidae</v>
      </c>
      <c r="AD4337" s="14">
        <f>VLOOKUP($U4337,look_up!A$2:P4363,10,FALSE)</f>
        <v>160029</v>
      </c>
      <c r="AE4337" s="16">
        <v>0</v>
      </c>
      <c r="AF4337" s="24" t="s">
        <v>216</v>
      </c>
      <c r="AG4337">
        <v>40</v>
      </c>
      <c r="AH4337" s="16" t="s">
        <v>273</v>
      </c>
      <c r="AI4337" s="16" t="s">
        <v>14</v>
      </c>
      <c r="AJ4337" s="16" t="s">
        <v>214</v>
      </c>
      <c r="AK4337" s="16" t="s">
        <v>237</v>
      </c>
      <c r="AL4337" s="16">
        <v>0</v>
      </c>
    </row>
    <row r="4338" spans="1:38" x14ac:dyDescent="0.3">
      <c r="A4338" s="24" t="s">
        <v>0</v>
      </c>
      <c r="B4338" t="s">
        <v>306</v>
      </c>
      <c r="C4338" t="s">
        <v>268</v>
      </c>
      <c r="D4338">
        <v>-27.609590000000001</v>
      </c>
      <c r="E4338">
        <v>-48.387419999999999</v>
      </c>
      <c r="F4338" s="24" t="s">
        <v>2</v>
      </c>
      <c r="G4338" s="24" t="s">
        <v>3</v>
      </c>
      <c r="H4338" s="25">
        <v>42033</v>
      </c>
      <c r="I4338" s="12" t="s">
        <v>269</v>
      </c>
      <c r="J4338" s="12" t="s">
        <v>270</v>
      </c>
      <c r="K4338" s="12" t="s">
        <v>271</v>
      </c>
      <c r="L4338" s="24" t="s">
        <v>96</v>
      </c>
      <c r="M4338" s="24" t="s">
        <v>272</v>
      </c>
      <c r="N4338" t="s">
        <v>85</v>
      </c>
      <c r="O4338" s="24">
        <v>1</v>
      </c>
      <c r="P4338">
        <v>5</v>
      </c>
      <c r="Q4338">
        <v>5</v>
      </c>
      <c r="R4338">
        <v>19</v>
      </c>
      <c r="S4338" s="24">
        <v>5</v>
      </c>
      <c r="T4338" s="24">
        <v>5.2</v>
      </c>
      <c r="U4338" t="s">
        <v>16</v>
      </c>
      <c r="V4338" s="14" t="str">
        <f>VLOOKUP($U4338,look_up!$A$2:J4364,2,FALSE)</f>
        <v>Gastropoda</v>
      </c>
      <c r="W4338" s="14" t="str">
        <f>VLOOKUP($U4338,look_up!$A$2:K4364,3,FALSE)</f>
        <v>Genus</v>
      </c>
      <c r="X4338" s="14" t="str">
        <f>VLOOKUP($U4338,look_up!$A$2:L4364,4,FALSE)</f>
        <v>NA</v>
      </c>
      <c r="Y4338" s="14" t="str">
        <f>VLOOKUP($U4338,look_up!A$2:K4364,5,FALSE)</f>
        <v>Animalia</v>
      </c>
      <c r="Z4338" s="14" t="str">
        <f>VLOOKUP($U4338,look_up!A$2:L4364,6,FALSE)</f>
        <v>Mollusca</v>
      </c>
      <c r="AA4338" s="14" t="str">
        <f>VLOOKUP($U4338,look_up!A$2:M4364,7,FALSE)</f>
        <v>Gastropoda</v>
      </c>
      <c r="AB4338" s="14" t="str">
        <f>VLOOKUP($U4338,look_up!$A$2:P4364,8,FALSE)</f>
        <v>Littorinimorpha</v>
      </c>
      <c r="AC4338" s="14" t="str">
        <f>VLOOKUP($U4338,look_up!$A$2:Q4364,9,FALSE)</f>
        <v>Cypraeidae</v>
      </c>
      <c r="AD4338" s="14">
        <f>VLOOKUP($U4338,look_up!A$2:P4364,10,FALSE)</f>
        <v>205978</v>
      </c>
      <c r="AE4338" s="16">
        <v>0</v>
      </c>
      <c r="AF4338" s="24" t="s">
        <v>216</v>
      </c>
      <c r="AG4338">
        <v>40</v>
      </c>
      <c r="AH4338" s="16" t="s">
        <v>298</v>
      </c>
      <c r="AI4338" s="16" t="s">
        <v>14</v>
      </c>
      <c r="AJ4338" s="16" t="s">
        <v>214</v>
      </c>
      <c r="AK4338" s="16" t="s">
        <v>16</v>
      </c>
      <c r="AL4338" s="16">
        <v>0</v>
      </c>
    </row>
    <row r="4339" spans="1:38" x14ac:dyDescent="0.3">
      <c r="A4339" s="24" t="s">
        <v>0</v>
      </c>
      <c r="B4339" t="s">
        <v>306</v>
      </c>
      <c r="C4339" t="s">
        <v>268</v>
      </c>
      <c r="D4339">
        <v>-27.609590000000001</v>
      </c>
      <c r="E4339">
        <v>-48.387419999999999</v>
      </c>
      <c r="F4339" s="24" t="s">
        <v>2</v>
      </c>
      <c r="G4339" s="24" t="s">
        <v>3</v>
      </c>
      <c r="H4339" s="25">
        <v>42033</v>
      </c>
      <c r="I4339" s="12" t="s">
        <v>269</v>
      </c>
      <c r="J4339" s="12" t="s">
        <v>270</v>
      </c>
      <c r="K4339" s="12" t="s">
        <v>271</v>
      </c>
      <c r="L4339" s="24" t="s">
        <v>96</v>
      </c>
      <c r="M4339" s="24" t="s">
        <v>272</v>
      </c>
      <c r="N4339" t="s">
        <v>85</v>
      </c>
      <c r="O4339" s="24">
        <v>2</v>
      </c>
      <c r="P4339">
        <v>5</v>
      </c>
      <c r="Q4339">
        <v>5</v>
      </c>
      <c r="R4339">
        <v>19</v>
      </c>
      <c r="S4339" s="24">
        <v>5</v>
      </c>
      <c r="T4339" s="24">
        <v>5.2</v>
      </c>
      <c r="U4339" t="s">
        <v>16</v>
      </c>
      <c r="V4339" s="14" t="str">
        <f>VLOOKUP($U4339,look_up!$A$2:J4365,2,FALSE)</f>
        <v>Gastropoda</v>
      </c>
      <c r="W4339" s="14" t="str">
        <f>VLOOKUP($U4339,look_up!$A$2:K4365,3,FALSE)</f>
        <v>Genus</v>
      </c>
      <c r="X4339" s="14" t="str">
        <f>VLOOKUP($U4339,look_up!$A$2:L4365,4,FALSE)</f>
        <v>NA</v>
      </c>
      <c r="Y4339" s="14" t="str">
        <f>VLOOKUP($U4339,look_up!A$2:K4365,5,FALSE)</f>
        <v>Animalia</v>
      </c>
      <c r="Z4339" s="14" t="str">
        <f>VLOOKUP($U4339,look_up!A$2:L4365,6,FALSE)</f>
        <v>Mollusca</v>
      </c>
      <c r="AA4339" s="14" t="str">
        <f>VLOOKUP($U4339,look_up!A$2:M4365,7,FALSE)</f>
        <v>Gastropoda</v>
      </c>
      <c r="AB4339" s="14" t="str">
        <f>VLOOKUP($U4339,look_up!$A$2:P4365,8,FALSE)</f>
        <v>Littorinimorpha</v>
      </c>
      <c r="AC4339" s="14" t="str">
        <f>VLOOKUP($U4339,look_up!$A$2:Q4365,9,FALSE)</f>
        <v>Cypraeidae</v>
      </c>
      <c r="AD4339" s="14">
        <f>VLOOKUP($U4339,look_up!A$2:P4365,10,FALSE)</f>
        <v>205978</v>
      </c>
      <c r="AE4339" s="16">
        <v>0</v>
      </c>
      <c r="AF4339" s="24" t="s">
        <v>216</v>
      </c>
      <c r="AG4339">
        <v>40</v>
      </c>
      <c r="AH4339" s="16" t="s">
        <v>298</v>
      </c>
      <c r="AI4339" s="16" t="s">
        <v>14</v>
      </c>
      <c r="AJ4339" s="16" t="s">
        <v>214</v>
      </c>
      <c r="AK4339" s="16" t="s">
        <v>16</v>
      </c>
      <c r="AL4339" s="16">
        <v>0</v>
      </c>
    </row>
    <row r="4340" spans="1:38" x14ac:dyDescent="0.3">
      <c r="A4340" s="24" t="s">
        <v>0</v>
      </c>
      <c r="B4340" t="s">
        <v>306</v>
      </c>
      <c r="C4340" t="s">
        <v>268</v>
      </c>
      <c r="D4340">
        <v>-27.609590000000001</v>
      </c>
      <c r="E4340">
        <v>-48.387419999999999</v>
      </c>
      <c r="F4340" s="24" t="s">
        <v>2</v>
      </c>
      <c r="G4340" s="24" t="s">
        <v>3</v>
      </c>
      <c r="H4340" s="25">
        <v>42033</v>
      </c>
      <c r="I4340" s="12" t="s">
        <v>269</v>
      </c>
      <c r="J4340" s="12" t="s">
        <v>270</v>
      </c>
      <c r="K4340" s="12" t="s">
        <v>271</v>
      </c>
      <c r="L4340" s="24" t="s">
        <v>96</v>
      </c>
      <c r="M4340" s="24" t="s">
        <v>272</v>
      </c>
      <c r="N4340" t="s">
        <v>85</v>
      </c>
      <c r="O4340" s="24">
        <v>3</v>
      </c>
      <c r="P4340">
        <v>5</v>
      </c>
      <c r="Q4340">
        <v>5</v>
      </c>
      <c r="R4340">
        <v>19</v>
      </c>
      <c r="S4340" s="24">
        <v>5</v>
      </c>
      <c r="T4340" s="24">
        <v>5.2</v>
      </c>
      <c r="U4340" t="s">
        <v>16</v>
      </c>
      <c r="V4340" s="14" t="str">
        <f>VLOOKUP($U4340,look_up!$A$2:J4366,2,FALSE)</f>
        <v>Gastropoda</v>
      </c>
      <c r="W4340" s="14" t="str">
        <f>VLOOKUP($U4340,look_up!$A$2:K4366,3,FALSE)</f>
        <v>Genus</v>
      </c>
      <c r="X4340" s="14" t="str">
        <f>VLOOKUP($U4340,look_up!$A$2:L4366,4,FALSE)</f>
        <v>NA</v>
      </c>
      <c r="Y4340" s="14" t="str">
        <f>VLOOKUP($U4340,look_up!A$2:K4366,5,FALSE)</f>
        <v>Animalia</v>
      </c>
      <c r="Z4340" s="14" t="str">
        <f>VLOOKUP($U4340,look_up!A$2:L4366,6,FALSE)</f>
        <v>Mollusca</v>
      </c>
      <c r="AA4340" s="14" t="str">
        <f>VLOOKUP($U4340,look_up!A$2:M4366,7,FALSE)</f>
        <v>Gastropoda</v>
      </c>
      <c r="AB4340" s="14" t="str">
        <f>VLOOKUP($U4340,look_up!$A$2:P4366,8,FALSE)</f>
        <v>Littorinimorpha</v>
      </c>
      <c r="AC4340" s="14" t="str">
        <f>VLOOKUP($U4340,look_up!$A$2:Q4366,9,FALSE)</f>
        <v>Cypraeidae</v>
      </c>
      <c r="AD4340" s="14">
        <f>VLOOKUP($U4340,look_up!A$2:P4366,10,FALSE)</f>
        <v>205978</v>
      </c>
      <c r="AE4340" s="16">
        <v>0</v>
      </c>
      <c r="AF4340" s="24" t="s">
        <v>216</v>
      </c>
      <c r="AG4340">
        <v>40</v>
      </c>
      <c r="AH4340" s="16" t="s">
        <v>298</v>
      </c>
      <c r="AI4340" s="16" t="s">
        <v>14</v>
      </c>
      <c r="AJ4340" s="16" t="s">
        <v>214</v>
      </c>
      <c r="AK4340" s="16" t="s">
        <v>16</v>
      </c>
      <c r="AL4340" s="16">
        <v>0</v>
      </c>
    </row>
    <row r="4341" spans="1:38" x14ac:dyDescent="0.3">
      <c r="A4341" s="24" t="s">
        <v>0</v>
      </c>
      <c r="B4341" t="s">
        <v>307</v>
      </c>
      <c r="C4341" t="s">
        <v>274</v>
      </c>
      <c r="D4341">
        <v>-27.488160000000001</v>
      </c>
      <c r="E4341">
        <v>-48.365229999999997</v>
      </c>
      <c r="F4341" s="24" t="s">
        <v>2</v>
      </c>
      <c r="G4341" s="24" t="s">
        <v>3</v>
      </c>
      <c r="H4341" s="25">
        <v>42038</v>
      </c>
      <c r="I4341" s="12" t="s">
        <v>100</v>
      </c>
      <c r="J4341" s="12" t="s">
        <v>245</v>
      </c>
      <c r="K4341" s="12" t="s">
        <v>271</v>
      </c>
      <c r="L4341" s="24" t="s">
        <v>96</v>
      </c>
      <c r="M4341" s="24" t="s">
        <v>272</v>
      </c>
      <c r="N4341" t="s">
        <v>85</v>
      </c>
      <c r="O4341" s="24">
        <v>1</v>
      </c>
      <c r="P4341">
        <v>5</v>
      </c>
      <c r="Q4341">
        <v>5</v>
      </c>
      <c r="R4341">
        <v>23</v>
      </c>
      <c r="S4341" s="24">
        <v>4.8</v>
      </c>
      <c r="T4341" s="24">
        <v>2.4</v>
      </c>
      <c r="U4341" t="s">
        <v>16</v>
      </c>
      <c r="V4341" s="14" t="str">
        <f>VLOOKUP($U4341,look_up!$A$2:J4367,2,FALSE)</f>
        <v>Gastropoda</v>
      </c>
      <c r="W4341" s="14" t="str">
        <f>VLOOKUP($U4341,look_up!$A$2:K4367,3,FALSE)</f>
        <v>Genus</v>
      </c>
      <c r="X4341" s="14" t="str">
        <f>VLOOKUP($U4341,look_up!$A$2:L4367,4,FALSE)</f>
        <v>NA</v>
      </c>
      <c r="Y4341" s="14" t="str">
        <f>VLOOKUP($U4341,look_up!A$2:K4367,5,FALSE)</f>
        <v>Animalia</v>
      </c>
      <c r="Z4341" s="14" t="str">
        <f>VLOOKUP($U4341,look_up!A$2:L4367,6,FALSE)</f>
        <v>Mollusca</v>
      </c>
      <c r="AA4341" s="14" t="str">
        <f>VLOOKUP($U4341,look_up!A$2:M4367,7,FALSE)</f>
        <v>Gastropoda</v>
      </c>
      <c r="AB4341" s="14" t="str">
        <f>VLOOKUP($U4341,look_up!$A$2:P4367,8,FALSE)</f>
        <v>Littorinimorpha</v>
      </c>
      <c r="AC4341" s="14" t="str">
        <f>VLOOKUP($U4341,look_up!$A$2:Q4367,9,FALSE)</f>
        <v>Cypraeidae</v>
      </c>
      <c r="AD4341" s="14">
        <f>VLOOKUP($U4341,look_up!A$2:P4367,10,FALSE)</f>
        <v>205978</v>
      </c>
      <c r="AE4341" s="16">
        <v>0</v>
      </c>
      <c r="AF4341" s="24" t="s">
        <v>216</v>
      </c>
      <c r="AG4341">
        <v>40</v>
      </c>
      <c r="AH4341" s="16" t="s">
        <v>298</v>
      </c>
      <c r="AI4341" s="16" t="s">
        <v>14</v>
      </c>
      <c r="AJ4341" s="16" t="s">
        <v>214</v>
      </c>
      <c r="AK4341" s="16" t="s">
        <v>16</v>
      </c>
      <c r="AL4341" s="16">
        <v>0</v>
      </c>
    </row>
    <row r="4342" spans="1:38" x14ac:dyDescent="0.3">
      <c r="A4342" s="24" t="s">
        <v>0</v>
      </c>
      <c r="B4342" t="s">
        <v>307</v>
      </c>
      <c r="C4342" t="s">
        <v>274</v>
      </c>
      <c r="D4342">
        <v>-27.488160000000001</v>
      </c>
      <c r="E4342">
        <v>-48.365229999999997</v>
      </c>
      <c r="F4342" s="24" t="s">
        <v>2</v>
      </c>
      <c r="G4342" s="24" t="s">
        <v>3</v>
      </c>
      <c r="H4342" s="25">
        <v>42038</v>
      </c>
      <c r="I4342" s="12" t="s">
        <v>100</v>
      </c>
      <c r="J4342" s="12" t="s">
        <v>245</v>
      </c>
      <c r="K4342" s="12" t="s">
        <v>271</v>
      </c>
      <c r="L4342" s="24" t="s">
        <v>96</v>
      </c>
      <c r="M4342" s="24" t="s">
        <v>272</v>
      </c>
      <c r="N4342" t="s">
        <v>85</v>
      </c>
      <c r="O4342" s="24">
        <v>2</v>
      </c>
      <c r="P4342">
        <v>5</v>
      </c>
      <c r="Q4342">
        <v>5</v>
      </c>
      <c r="R4342">
        <v>23</v>
      </c>
      <c r="S4342" s="24">
        <v>4.8</v>
      </c>
      <c r="T4342" s="24">
        <v>2.4</v>
      </c>
      <c r="U4342" t="s">
        <v>16</v>
      </c>
      <c r="V4342" s="14" t="str">
        <f>VLOOKUP($U4342,look_up!$A$2:J4368,2,FALSE)</f>
        <v>Gastropoda</v>
      </c>
      <c r="W4342" s="14" t="str">
        <f>VLOOKUP($U4342,look_up!$A$2:K4368,3,FALSE)</f>
        <v>Genus</v>
      </c>
      <c r="X4342" s="14" t="str">
        <f>VLOOKUP($U4342,look_up!$A$2:L4368,4,FALSE)</f>
        <v>NA</v>
      </c>
      <c r="Y4342" s="14" t="str">
        <f>VLOOKUP($U4342,look_up!A$2:K4368,5,FALSE)</f>
        <v>Animalia</v>
      </c>
      <c r="Z4342" s="14" t="str">
        <f>VLOOKUP($U4342,look_up!A$2:L4368,6,FALSE)</f>
        <v>Mollusca</v>
      </c>
      <c r="AA4342" s="14" t="str">
        <f>VLOOKUP($U4342,look_up!A$2:M4368,7,FALSE)</f>
        <v>Gastropoda</v>
      </c>
      <c r="AB4342" s="14" t="str">
        <f>VLOOKUP($U4342,look_up!$A$2:P4368,8,FALSE)</f>
        <v>Littorinimorpha</v>
      </c>
      <c r="AC4342" s="14" t="str">
        <f>VLOOKUP($U4342,look_up!$A$2:Q4368,9,FALSE)</f>
        <v>Cypraeidae</v>
      </c>
      <c r="AD4342" s="14">
        <f>VLOOKUP($U4342,look_up!A$2:P4368,10,FALSE)</f>
        <v>205978</v>
      </c>
      <c r="AE4342" s="16">
        <v>0</v>
      </c>
      <c r="AF4342" s="24" t="s">
        <v>216</v>
      </c>
      <c r="AG4342">
        <v>40</v>
      </c>
      <c r="AH4342" s="16" t="s">
        <v>298</v>
      </c>
      <c r="AI4342" s="16" t="s">
        <v>14</v>
      </c>
      <c r="AJ4342" s="16" t="s">
        <v>214</v>
      </c>
      <c r="AK4342" s="16" t="s">
        <v>16</v>
      </c>
      <c r="AL4342" s="16">
        <v>0</v>
      </c>
    </row>
    <row r="4343" spans="1:38" x14ac:dyDescent="0.3">
      <c r="A4343" s="24" t="s">
        <v>0</v>
      </c>
      <c r="B4343" t="s">
        <v>307</v>
      </c>
      <c r="C4343" t="s">
        <v>274</v>
      </c>
      <c r="D4343">
        <v>-27.488160000000001</v>
      </c>
      <c r="E4343">
        <v>-48.365229999999997</v>
      </c>
      <c r="F4343" s="24" t="s">
        <v>2</v>
      </c>
      <c r="G4343" s="24" t="s">
        <v>3</v>
      </c>
      <c r="H4343" s="25">
        <v>42038</v>
      </c>
      <c r="I4343" s="12" t="s">
        <v>100</v>
      </c>
      <c r="J4343" s="12" t="s">
        <v>245</v>
      </c>
      <c r="K4343" s="12" t="s">
        <v>271</v>
      </c>
      <c r="L4343" s="24" t="s">
        <v>96</v>
      </c>
      <c r="M4343" s="24" t="s">
        <v>272</v>
      </c>
      <c r="N4343" t="s">
        <v>85</v>
      </c>
      <c r="O4343" s="24">
        <v>3</v>
      </c>
      <c r="P4343">
        <v>5</v>
      </c>
      <c r="Q4343">
        <v>5</v>
      </c>
      <c r="R4343">
        <v>23</v>
      </c>
      <c r="S4343" s="24">
        <v>4.8</v>
      </c>
      <c r="T4343" s="24">
        <v>2.4</v>
      </c>
      <c r="U4343" t="s">
        <v>16</v>
      </c>
      <c r="V4343" s="14" t="str">
        <f>VLOOKUP($U4343,look_up!$A$2:J4369,2,FALSE)</f>
        <v>Gastropoda</v>
      </c>
      <c r="W4343" s="14" t="str">
        <f>VLOOKUP($U4343,look_up!$A$2:K4369,3,FALSE)</f>
        <v>Genus</v>
      </c>
      <c r="X4343" s="14" t="str">
        <f>VLOOKUP($U4343,look_up!$A$2:L4369,4,FALSE)</f>
        <v>NA</v>
      </c>
      <c r="Y4343" s="14" t="str">
        <f>VLOOKUP($U4343,look_up!A$2:K4369,5,FALSE)</f>
        <v>Animalia</v>
      </c>
      <c r="Z4343" s="14" t="str">
        <f>VLOOKUP($U4343,look_up!A$2:L4369,6,FALSE)</f>
        <v>Mollusca</v>
      </c>
      <c r="AA4343" s="14" t="str">
        <f>VLOOKUP($U4343,look_up!A$2:M4369,7,FALSE)</f>
        <v>Gastropoda</v>
      </c>
      <c r="AB4343" s="14" t="str">
        <f>VLOOKUP($U4343,look_up!$A$2:P4369,8,FALSE)</f>
        <v>Littorinimorpha</v>
      </c>
      <c r="AC4343" s="14" t="str">
        <f>VLOOKUP($U4343,look_up!$A$2:Q4369,9,FALSE)</f>
        <v>Cypraeidae</v>
      </c>
      <c r="AD4343" s="14">
        <f>VLOOKUP($U4343,look_up!A$2:P4369,10,FALSE)</f>
        <v>205978</v>
      </c>
      <c r="AE4343" s="16">
        <v>0</v>
      </c>
      <c r="AF4343" s="24" t="s">
        <v>216</v>
      </c>
      <c r="AG4343">
        <v>40</v>
      </c>
      <c r="AH4343" s="16" t="s">
        <v>298</v>
      </c>
      <c r="AI4343" s="16" t="s">
        <v>14</v>
      </c>
      <c r="AJ4343" s="16" t="s">
        <v>214</v>
      </c>
      <c r="AK4343" s="16" t="s">
        <v>16</v>
      </c>
      <c r="AL4343" s="16">
        <v>0</v>
      </c>
    </row>
    <row r="4344" spans="1:38" x14ac:dyDescent="0.3">
      <c r="A4344" s="24" t="s">
        <v>0</v>
      </c>
      <c r="B4344" t="s">
        <v>307</v>
      </c>
      <c r="C4344" t="s">
        <v>274</v>
      </c>
      <c r="D4344">
        <v>-27.488160000000001</v>
      </c>
      <c r="E4344">
        <v>-48.365229999999997</v>
      </c>
      <c r="F4344" s="24" t="s">
        <v>2</v>
      </c>
      <c r="G4344" s="24" t="s">
        <v>3</v>
      </c>
      <c r="H4344" s="25">
        <v>42038</v>
      </c>
      <c r="I4344" s="12" t="s">
        <v>100</v>
      </c>
      <c r="J4344" s="12" t="s">
        <v>245</v>
      </c>
      <c r="K4344" s="12" t="s">
        <v>271</v>
      </c>
      <c r="L4344" s="24" t="s">
        <v>96</v>
      </c>
      <c r="M4344" s="24" t="s">
        <v>272</v>
      </c>
      <c r="N4344" t="s">
        <v>85</v>
      </c>
      <c r="O4344" s="24">
        <v>2</v>
      </c>
      <c r="P4344">
        <v>10</v>
      </c>
      <c r="Q4344">
        <v>10</v>
      </c>
      <c r="R4344">
        <v>19</v>
      </c>
      <c r="S4344" s="24">
        <v>4.8</v>
      </c>
      <c r="T4344" s="24">
        <v>2.4</v>
      </c>
      <c r="U4344" t="s">
        <v>16</v>
      </c>
      <c r="V4344" s="14" t="str">
        <f>VLOOKUP($U4344,look_up!$A$2:J4370,2,FALSE)</f>
        <v>Gastropoda</v>
      </c>
      <c r="W4344" s="14" t="str">
        <f>VLOOKUP($U4344,look_up!$A$2:K4370,3,FALSE)</f>
        <v>Genus</v>
      </c>
      <c r="X4344" s="14" t="str">
        <f>VLOOKUP($U4344,look_up!$A$2:L4370,4,FALSE)</f>
        <v>NA</v>
      </c>
      <c r="Y4344" s="14" t="str">
        <f>VLOOKUP($U4344,look_up!A$2:K4370,5,FALSE)</f>
        <v>Animalia</v>
      </c>
      <c r="Z4344" s="14" t="str">
        <f>VLOOKUP($U4344,look_up!A$2:L4370,6,FALSE)</f>
        <v>Mollusca</v>
      </c>
      <c r="AA4344" s="14" t="str">
        <f>VLOOKUP($U4344,look_up!A$2:M4370,7,FALSE)</f>
        <v>Gastropoda</v>
      </c>
      <c r="AB4344" s="14" t="str">
        <f>VLOOKUP($U4344,look_up!$A$2:P4370,8,FALSE)</f>
        <v>Littorinimorpha</v>
      </c>
      <c r="AC4344" s="14" t="str">
        <f>VLOOKUP($U4344,look_up!$A$2:Q4370,9,FALSE)</f>
        <v>Cypraeidae</v>
      </c>
      <c r="AD4344" s="14">
        <f>VLOOKUP($U4344,look_up!A$2:P4370,10,FALSE)</f>
        <v>205978</v>
      </c>
      <c r="AE4344" s="16">
        <v>0</v>
      </c>
      <c r="AF4344" s="24" t="s">
        <v>216</v>
      </c>
      <c r="AG4344">
        <v>40</v>
      </c>
      <c r="AH4344" s="16" t="s">
        <v>298</v>
      </c>
      <c r="AI4344" s="16" t="s">
        <v>14</v>
      </c>
      <c r="AJ4344" s="16" t="s">
        <v>214</v>
      </c>
      <c r="AK4344" s="16" t="s">
        <v>16</v>
      </c>
      <c r="AL4344" s="16">
        <v>0</v>
      </c>
    </row>
    <row r="4345" spans="1:38" x14ac:dyDescent="0.3">
      <c r="A4345" s="24" t="s">
        <v>0</v>
      </c>
      <c r="B4345" t="s">
        <v>307</v>
      </c>
      <c r="C4345" t="s">
        <v>274</v>
      </c>
      <c r="D4345">
        <v>-27.488160000000001</v>
      </c>
      <c r="E4345">
        <v>-48.365229999999997</v>
      </c>
      <c r="F4345" s="24" t="s">
        <v>2</v>
      </c>
      <c r="G4345" s="24" t="s">
        <v>3</v>
      </c>
      <c r="H4345" s="25">
        <v>42038</v>
      </c>
      <c r="I4345" s="12" t="s">
        <v>100</v>
      </c>
      <c r="J4345" s="12" t="s">
        <v>245</v>
      </c>
      <c r="K4345" s="12" t="s">
        <v>271</v>
      </c>
      <c r="L4345" s="24" t="s">
        <v>96</v>
      </c>
      <c r="M4345" s="24" t="s">
        <v>272</v>
      </c>
      <c r="N4345" t="s">
        <v>85</v>
      </c>
      <c r="O4345" s="24">
        <v>3</v>
      </c>
      <c r="P4345">
        <v>10</v>
      </c>
      <c r="Q4345">
        <v>10</v>
      </c>
      <c r="R4345">
        <v>19</v>
      </c>
      <c r="S4345" s="24">
        <v>4.8</v>
      </c>
      <c r="T4345" s="24">
        <v>2.4</v>
      </c>
      <c r="U4345" t="s">
        <v>16</v>
      </c>
      <c r="V4345" s="14" t="str">
        <f>VLOOKUP($U4345,look_up!$A$2:J4371,2,FALSE)</f>
        <v>Gastropoda</v>
      </c>
      <c r="W4345" s="14" t="str">
        <f>VLOOKUP($U4345,look_up!$A$2:K4371,3,FALSE)</f>
        <v>Genus</v>
      </c>
      <c r="X4345" s="14" t="str">
        <f>VLOOKUP($U4345,look_up!$A$2:L4371,4,FALSE)</f>
        <v>NA</v>
      </c>
      <c r="Y4345" s="14" t="str">
        <f>VLOOKUP($U4345,look_up!A$2:K4371,5,FALSE)</f>
        <v>Animalia</v>
      </c>
      <c r="Z4345" s="14" t="str">
        <f>VLOOKUP($U4345,look_up!A$2:L4371,6,FALSE)</f>
        <v>Mollusca</v>
      </c>
      <c r="AA4345" s="14" t="str">
        <f>VLOOKUP($U4345,look_up!A$2:M4371,7,FALSE)</f>
        <v>Gastropoda</v>
      </c>
      <c r="AB4345" s="14" t="str">
        <f>VLOOKUP($U4345,look_up!$A$2:P4371,8,FALSE)</f>
        <v>Littorinimorpha</v>
      </c>
      <c r="AC4345" s="14" t="str">
        <f>VLOOKUP($U4345,look_up!$A$2:Q4371,9,FALSE)</f>
        <v>Cypraeidae</v>
      </c>
      <c r="AD4345" s="14">
        <f>VLOOKUP($U4345,look_up!A$2:P4371,10,FALSE)</f>
        <v>205978</v>
      </c>
      <c r="AE4345" s="16">
        <v>0</v>
      </c>
      <c r="AF4345" s="24" t="s">
        <v>216</v>
      </c>
      <c r="AG4345">
        <v>40</v>
      </c>
      <c r="AH4345" s="16" t="s">
        <v>298</v>
      </c>
      <c r="AI4345" s="16" t="s">
        <v>14</v>
      </c>
      <c r="AJ4345" s="16" t="s">
        <v>214</v>
      </c>
      <c r="AK4345" s="16" t="s">
        <v>16</v>
      </c>
      <c r="AL4345" s="16">
        <v>0</v>
      </c>
    </row>
    <row r="4346" spans="1:38" x14ac:dyDescent="0.3">
      <c r="A4346" s="24" t="s">
        <v>0</v>
      </c>
      <c r="B4346" t="s">
        <v>244</v>
      </c>
      <c r="C4346" t="s">
        <v>275</v>
      </c>
      <c r="D4346">
        <v>-27.2837</v>
      </c>
      <c r="E4346">
        <v>-48.37368</v>
      </c>
      <c r="F4346" s="24" t="s">
        <v>2</v>
      </c>
      <c r="G4346" s="24" t="s">
        <v>3</v>
      </c>
      <c r="H4346" s="25">
        <v>42045</v>
      </c>
      <c r="I4346" s="12" t="s">
        <v>276</v>
      </c>
      <c r="J4346" s="12" t="s">
        <v>245</v>
      </c>
      <c r="K4346" s="12" t="s">
        <v>271</v>
      </c>
      <c r="L4346" s="24" t="s">
        <v>96</v>
      </c>
      <c r="M4346" s="24" t="s">
        <v>272</v>
      </c>
      <c r="N4346" t="s">
        <v>85</v>
      </c>
      <c r="O4346" s="24">
        <v>1</v>
      </c>
      <c r="P4346">
        <v>5</v>
      </c>
      <c r="Q4346">
        <v>5</v>
      </c>
      <c r="R4346">
        <v>27</v>
      </c>
      <c r="S4346" s="24">
        <v>8.8000000000000007</v>
      </c>
      <c r="T4346" s="24">
        <v>9.3000000000000007</v>
      </c>
      <c r="U4346" t="s">
        <v>16</v>
      </c>
      <c r="V4346" s="14" t="str">
        <f>VLOOKUP($U4346,look_up!$A$2:J4372,2,FALSE)</f>
        <v>Gastropoda</v>
      </c>
      <c r="W4346" s="14" t="str">
        <f>VLOOKUP($U4346,look_up!$A$2:K4372,3,FALSE)</f>
        <v>Genus</v>
      </c>
      <c r="X4346" s="14" t="str">
        <f>VLOOKUP($U4346,look_up!$A$2:L4372,4,FALSE)</f>
        <v>NA</v>
      </c>
      <c r="Y4346" s="14" t="str">
        <f>VLOOKUP($U4346,look_up!A$2:K4372,5,FALSE)</f>
        <v>Animalia</v>
      </c>
      <c r="Z4346" s="14" t="str">
        <f>VLOOKUP($U4346,look_up!A$2:L4372,6,FALSE)</f>
        <v>Mollusca</v>
      </c>
      <c r="AA4346" s="14" t="str">
        <f>VLOOKUP($U4346,look_up!A$2:M4372,7,FALSE)</f>
        <v>Gastropoda</v>
      </c>
      <c r="AB4346" s="14" t="str">
        <f>VLOOKUP($U4346,look_up!$A$2:P4372,8,FALSE)</f>
        <v>Littorinimorpha</v>
      </c>
      <c r="AC4346" s="14" t="str">
        <f>VLOOKUP($U4346,look_up!$A$2:Q4372,9,FALSE)</f>
        <v>Cypraeidae</v>
      </c>
      <c r="AD4346" s="14">
        <f>VLOOKUP($U4346,look_up!A$2:P4372,10,FALSE)</f>
        <v>205978</v>
      </c>
      <c r="AE4346" s="16">
        <v>0</v>
      </c>
      <c r="AF4346" s="24" t="s">
        <v>216</v>
      </c>
      <c r="AG4346">
        <v>40</v>
      </c>
      <c r="AH4346" s="16" t="s">
        <v>298</v>
      </c>
      <c r="AI4346" s="16" t="s">
        <v>14</v>
      </c>
      <c r="AJ4346" s="16" t="s">
        <v>214</v>
      </c>
      <c r="AK4346" s="16" t="s">
        <v>16</v>
      </c>
      <c r="AL4346" s="16">
        <v>0</v>
      </c>
    </row>
    <row r="4347" spans="1:38" x14ac:dyDescent="0.3">
      <c r="A4347" s="24" t="s">
        <v>0</v>
      </c>
      <c r="B4347" t="s">
        <v>244</v>
      </c>
      <c r="C4347" t="s">
        <v>275</v>
      </c>
      <c r="D4347">
        <v>-27.2837</v>
      </c>
      <c r="E4347">
        <v>-48.37368</v>
      </c>
      <c r="F4347" s="24" t="s">
        <v>2</v>
      </c>
      <c r="G4347" s="24" t="s">
        <v>3</v>
      </c>
      <c r="H4347" s="25">
        <v>42045</v>
      </c>
      <c r="I4347" s="12" t="s">
        <v>276</v>
      </c>
      <c r="J4347" s="12" t="s">
        <v>245</v>
      </c>
      <c r="K4347" s="12" t="s">
        <v>271</v>
      </c>
      <c r="L4347" s="24" t="s">
        <v>96</v>
      </c>
      <c r="M4347" s="24" t="s">
        <v>272</v>
      </c>
      <c r="N4347" t="s">
        <v>85</v>
      </c>
      <c r="O4347" s="24">
        <v>2</v>
      </c>
      <c r="P4347">
        <v>5</v>
      </c>
      <c r="Q4347">
        <v>5</v>
      </c>
      <c r="R4347">
        <v>27</v>
      </c>
      <c r="S4347" s="24">
        <v>8.8000000000000007</v>
      </c>
      <c r="T4347" s="24">
        <v>9.3000000000000007</v>
      </c>
      <c r="U4347" t="s">
        <v>16</v>
      </c>
      <c r="V4347" s="14" t="str">
        <f>VLOOKUP($U4347,look_up!$A$2:J4373,2,FALSE)</f>
        <v>Gastropoda</v>
      </c>
      <c r="W4347" s="14" t="str">
        <f>VLOOKUP($U4347,look_up!$A$2:K4373,3,FALSE)</f>
        <v>Genus</v>
      </c>
      <c r="X4347" s="14" t="str">
        <f>VLOOKUP($U4347,look_up!$A$2:L4373,4,FALSE)</f>
        <v>NA</v>
      </c>
      <c r="Y4347" s="14" t="str">
        <f>VLOOKUP($U4347,look_up!A$2:K4373,5,FALSE)</f>
        <v>Animalia</v>
      </c>
      <c r="Z4347" s="14" t="str">
        <f>VLOOKUP($U4347,look_up!A$2:L4373,6,FALSE)</f>
        <v>Mollusca</v>
      </c>
      <c r="AA4347" s="14" t="str">
        <f>VLOOKUP($U4347,look_up!A$2:M4373,7,FALSE)</f>
        <v>Gastropoda</v>
      </c>
      <c r="AB4347" s="14" t="str">
        <f>VLOOKUP($U4347,look_up!$A$2:P4373,8,FALSE)</f>
        <v>Littorinimorpha</v>
      </c>
      <c r="AC4347" s="14" t="str">
        <f>VLOOKUP($U4347,look_up!$A$2:Q4373,9,FALSE)</f>
        <v>Cypraeidae</v>
      </c>
      <c r="AD4347" s="14">
        <f>VLOOKUP($U4347,look_up!A$2:P4373,10,FALSE)</f>
        <v>205978</v>
      </c>
      <c r="AE4347" s="16">
        <v>0</v>
      </c>
      <c r="AF4347" s="24" t="s">
        <v>216</v>
      </c>
      <c r="AG4347">
        <v>40</v>
      </c>
      <c r="AH4347" s="16" t="s">
        <v>298</v>
      </c>
      <c r="AI4347" s="16" t="s">
        <v>14</v>
      </c>
      <c r="AJ4347" s="16" t="s">
        <v>214</v>
      </c>
      <c r="AK4347" s="16" t="s">
        <v>16</v>
      </c>
      <c r="AL4347" s="16">
        <v>0</v>
      </c>
    </row>
    <row r="4348" spans="1:38" x14ac:dyDescent="0.3">
      <c r="A4348" s="24" t="s">
        <v>0</v>
      </c>
      <c r="B4348" t="s">
        <v>244</v>
      </c>
      <c r="C4348" t="s">
        <v>275</v>
      </c>
      <c r="D4348">
        <v>-27.2837</v>
      </c>
      <c r="E4348">
        <v>-48.37368</v>
      </c>
      <c r="F4348" s="24" t="s">
        <v>2</v>
      </c>
      <c r="G4348" s="24" t="s">
        <v>3</v>
      </c>
      <c r="H4348" s="25">
        <v>42045</v>
      </c>
      <c r="I4348" s="12" t="s">
        <v>276</v>
      </c>
      <c r="J4348" s="12" t="s">
        <v>245</v>
      </c>
      <c r="K4348" s="12" t="s">
        <v>271</v>
      </c>
      <c r="L4348" s="24" t="s">
        <v>96</v>
      </c>
      <c r="M4348" s="24" t="s">
        <v>272</v>
      </c>
      <c r="N4348" t="s">
        <v>85</v>
      </c>
      <c r="O4348" s="24">
        <v>3</v>
      </c>
      <c r="P4348">
        <v>5</v>
      </c>
      <c r="Q4348">
        <v>5</v>
      </c>
      <c r="R4348">
        <v>27</v>
      </c>
      <c r="S4348" s="24">
        <v>8.8000000000000007</v>
      </c>
      <c r="T4348" s="24">
        <v>9.3000000000000007</v>
      </c>
      <c r="U4348" t="s">
        <v>16</v>
      </c>
      <c r="V4348" s="14" t="str">
        <f>VLOOKUP($U4348,look_up!$A$2:J4374,2,FALSE)</f>
        <v>Gastropoda</v>
      </c>
      <c r="W4348" s="14" t="str">
        <f>VLOOKUP($U4348,look_up!$A$2:K4374,3,FALSE)</f>
        <v>Genus</v>
      </c>
      <c r="X4348" s="14" t="str">
        <f>VLOOKUP($U4348,look_up!$A$2:L4374,4,FALSE)</f>
        <v>NA</v>
      </c>
      <c r="Y4348" s="14" t="str">
        <f>VLOOKUP($U4348,look_up!A$2:K4374,5,FALSE)</f>
        <v>Animalia</v>
      </c>
      <c r="Z4348" s="14" t="str">
        <f>VLOOKUP($U4348,look_up!A$2:L4374,6,FALSE)</f>
        <v>Mollusca</v>
      </c>
      <c r="AA4348" s="14" t="str">
        <f>VLOOKUP($U4348,look_up!A$2:M4374,7,FALSE)</f>
        <v>Gastropoda</v>
      </c>
      <c r="AB4348" s="14" t="str">
        <f>VLOOKUP($U4348,look_up!$A$2:P4374,8,FALSE)</f>
        <v>Littorinimorpha</v>
      </c>
      <c r="AC4348" s="14" t="str">
        <f>VLOOKUP($U4348,look_up!$A$2:Q4374,9,FALSE)</f>
        <v>Cypraeidae</v>
      </c>
      <c r="AD4348" s="14">
        <f>VLOOKUP($U4348,look_up!A$2:P4374,10,FALSE)</f>
        <v>205978</v>
      </c>
      <c r="AE4348" s="16">
        <v>0</v>
      </c>
      <c r="AF4348" s="24" t="s">
        <v>216</v>
      </c>
      <c r="AG4348">
        <v>40</v>
      </c>
      <c r="AH4348" s="16" t="s">
        <v>298</v>
      </c>
      <c r="AI4348" s="16" t="s">
        <v>14</v>
      </c>
      <c r="AJ4348" s="16" t="s">
        <v>214</v>
      </c>
      <c r="AK4348" s="16" t="s">
        <v>16</v>
      </c>
      <c r="AL4348" s="16">
        <v>0</v>
      </c>
    </row>
    <row r="4349" spans="1:38" x14ac:dyDescent="0.3">
      <c r="A4349" s="24" t="s">
        <v>0</v>
      </c>
      <c r="B4349" t="s">
        <v>244</v>
      </c>
      <c r="C4349" t="s">
        <v>275</v>
      </c>
      <c r="D4349">
        <v>-27.2837</v>
      </c>
      <c r="E4349">
        <v>-48.37368</v>
      </c>
      <c r="F4349" s="24" t="s">
        <v>2</v>
      </c>
      <c r="G4349" s="24" t="s">
        <v>3</v>
      </c>
      <c r="H4349" s="25">
        <v>42045</v>
      </c>
      <c r="I4349" s="12" t="s">
        <v>276</v>
      </c>
      <c r="J4349" s="12" t="s">
        <v>245</v>
      </c>
      <c r="K4349" s="12" t="s">
        <v>271</v>
      </c>
      <c r="L4349" s="24" t="s">
        <v>96</v>
      </c>
      <c r="M4349" s="24" t="s">
        <v>272</v>
      </c>
      <c r="N4349" t="s">
        <v>85</v>
      </c>
      <c r="O4349" s="24">
        <v>1</v>
      </c>
      <c r="P4349">
        <v>10</v>
      </c>
      <c r="Q4349">
        <v>10</v>
      </c>
      <c r="R4349">
        <v>27</v>
      </c>
      <c r="S4349" s="24">
        <v>8.8000000000000007</v>
      </c>
      <c r="T4349" s="24">
        <v>10.4</v>
      </c>
      <c r="U4349" t="s">
        <v>16</v>
      </c>
      <c r="V4349" s="14" t="str">
        <f>VLOOKUP($U4349,look_up!$A$2:J4375,2,FALSE)</f>
        <v>Gastropoda</v>
      </c>
      <c r="W4349" s="14" t="str">
        <f>VLOOKUP($U4349,look_up!$A$2:K4375,3,FALSE)</f>
        <v>Genus</v>
      </c>
      <c r="X4349" s="14" t="str">
        <f>VLOOKUP($U4349,look_up!$A$2:L4375,4,FALSE)</f>
        <v>NA</v>
      </c>
      <c r="Y4349" s="14" t="str">
        <f>VLOOKUP($U4349,look_up!A$2:K4375,5,FALSE)</f>
        <v>Animalia</v>
      </c>
      <c r="Z4349" s="14" t="str">
        <f>VLOOKUP($U4349,look_up!A$2:L4375,6,FALSE)</f>
        <v>Mollusca</v>
      </c>
      <c r="AA4349" s="14" t="str">
        <f>VLOOKUP($U4349,look_up!A$2:M4375,7,FALSE)</f>
        <v>Gastropoda</v>
      </c>
      <c r="AB4349" s="14" t="str">
        <f>VLOOKUP($U4349,look_up!$A$2:P4375,8,FALSE)</f>
        <v>Littorinimorpha</v>
      </c>
      <c r="AC4349" s="14" t="str">
        <f>VLOOKUP($U4349,look_up!$A$2:Q4375,9,FALSE)</f>
        <v>Cypraeidae</v>
      </c>
      <c r="AD4349" s="14">
        <f>VLOOKUP($U4349,look_up!A$2:P4375,10,FALSE)</f>
        <v>205978</v>
      </c>
      <c r="AE4349" s="16">
        <v>0</v>
      </c>
      <c r="AF4349" s="24" t="s">
        <v>216</v>
      </c>
      <c r="AG4349">
        <v>40</v>
      </c>
      <c r="AH4349" s="16" t="s">
        <v>298</v>
      </c>
      <c r="AI4349" s="16" t="s">
        <v>14</v>
      </c>
      <c r="AJ4349" s="16" t="s">
        <v>214</v>
      </c>
      <c r="AK4349" s="16" t="s">
        <v>16</v>
      </c>
      <c r="AL4349" s="16">
        <v>0</v>
      </c>
    </row>
    <row r="4350" spans="1:38" x14ac:dyDescent="0.3">
      <c r="A4350" s="24" t="s">
        <v>0</v>
      </c>
      <c r="B4350" t="s">
        <v>244</v>
      </c>
      <c r="C4350" t="s">
        <v>275</v>
      </c>
      <c r="D4350">
        <v>-27.2837</v>
      </c>
      <c r="E4350">
        <v>-48.37368</v>
      </c>
      <c r="F4350" s="24" t="s">
        <v>2</v>
      </c>
      <c r="G4350" s="24" t="s">
        <v>3</v>
      </c>
      <c r="H4350" s="25">
        <v>42045</v>
      </c>
      <c r="I4350" s="12" t="s">
        <v>276</v>
      </c>
      <c r="J4350" s="12" t="s">
        <v>245</v>
      </c>
      <c r="K4350" s="12" t="s">
        <v>271</v>
      </c>
      <c r="L4350" s="24" t="s">
        <v>96</v>
      </c>
      <c r="M4350" s="24" t="s">
        <v>272</v>
      </c>
      <c r="N4350" t="s">
        <v>85</v>
      </c>
      <c r="O4350" s="24">
        <v>2</v>
      </c>
      <c r="P4350">
        <v>10</v>
      </c>
      <c r="Q4350">
        <v>10</v>
      </c>
      <c r="R4350">
        <v>27</v>
      </c>
      <c r="S4350" s="24">
        <v>8.8000000000000007</v>
      </c>
      <c r="T4350" s="24">
        <v>10.4</v>
      </c>
      <c r="U4350" t="s">
        <v>16</v>
      </c>
      <c r="V4350" s="14" t="str">
        <f>VLOOKUP($U4350,look_up!$A$2:J4376,2,FALSE)</f>
        <v>Gastropoda</v>
      </c>
      <c r="W4350" s="14" t="str">
        <f>VLOOKUP($U4350,look_up!$A$2:K4376,3,FALSE)</f>
        <v>Genus</v>
      </c>
      <c r="X4350" s="14" t="str">
        <f>VLOOKUP($U4350,look_up!$A$2:L4376,4,FALSE)</f>
        <v>NA</v>
      </c>
      <c r="Y4350" s="14" t="str">
        <f>VLOOKUP($U4350,look_up!A$2:K4376,5,FALSE)</f>
        <v>Animalia</v>
      </c>
      <c r="Z4350" s="14" t="str">
        <f>VLOOKUP($U4350,look_up!A$2:L4376,6,FALSE)</f>
        <v>Mollusca</v>
      </c>
      <c r="AA4350" s="14" t="str">
        <f>VLOOKUP($U4350,look_up!A$2:M4376,7,FALSE)</f>
        <v>Gastropoda</v>
      </c>
      <c r="AB4350" s="14" t="str">
        <f>VLOOKUP($U4350,look_up!$A$2:P4376,8,FALSE)</f>
        <v>Littorinimorpha</v>
      </c>
      <c r="AC4350" s="14" t="str">
        <f>VLOOKUP($U4350,look_up!$A$2:Q4376,9,FALSE)</f>
        <v>Cypraeidae</v>
      </c>
      <c r="AD4350" s="14">
        <f>VLOOKUP($U4350,look_up!A$2:P4376,10,FALSE)</f>
        <v>205978</v>
      </c>
      <c r="AE4350" s="16">
        <v>0</v>
      </c>
      <c r="AF4350" s="24" t="s">
        <v>216</v>
      </c>
      <c r="AG4350">
        <v>40</v>
      </c>
      <c r="AH4350" s="16" t="s">
        <v>298</v>
      </c>
      <c r="AI4350" s="16" t="s">
        <v>14</v>
      </c>
      <c r="AJ4350" s="16" t="s">
        <v>214</v>
      </c>
      <c r="AK4350" s="16" t="s">
        <v>16</v>
      </c>
      <c r="AL4350" s="16">
        <v>0</v>
      </c>
    </row>
    <row r="4351" spans="1:38" x14ac:dyDescent="0.3">
      <c r="A4351" s="24" t="s">
        <v>0</v>
      </c>
      <c r="B4351" t="s">
        <v>244</v>
      </c>
      <c r="C4351" t="s">
        <v>275</v>
      </c>
      <c r="D4351">
        <v>-27.2837</v>
      </c>
      <c r="E4351">
        <v>-48.37368</v>
      </c>
      <c r="F4351" s="24" t="s">
        <v>2</v>
      </c>
      <c r="G4351" s="24" t="s">
        <v>3</v>
      </c>
      <c r="H4351" s="25">
        <v>42045</v>
      </c>
      <c r="I4351" s="12" t="s">
        <v>276</v>
      </c>
      <c r="J4351" s="12" t="s">
        <v>245</v>
      </c>
      <c r="K4351" s="12" t="s">
        <v>271</v>
      </c>
      <c r="L4351" s="24" t="s">
        <v>96</v>
      </c>
      <c r="M4351" s="24" t="s">
        <v>272</v>
      </c>
      <c r="N4351" t="s">
        <v>85</v>
      </c>
      <c r="O4351" s="24">
        <v>3</v>
      </c>
      <c r="P4351">
        <v>10</v>
      </c>
      <c r="Q4351">
        <v>10</v>
      </c>
      <c r="R4351">
        <v>27</v>
      </c>
      <c r="S4351" s="24">
        <v>8.8000000000000007</v>
      </c>
      <c r="T4351" s="24">
        <v>10.4</v>
      </c>
      <c r="U4351" t="s">
        <v>16</v>
      </c>
      <c r="V4351" s="14" t="str">
        <f>VLOOKUP($U4351,look_up!$A$2:J4377,2,FALSE)</f>
        <v>Gastropoda</v>
      </c>
      <c r="W4351" s="14" t="str">
        <f>VLOOKUP($U4351,look_up!$A$2:K4377,3,FALSE)</f>
        <v>Genus</v>
      </c>
      <c r="X4351" s="14" t="str">
        <f>VLOOKUP($U4351,look_up!$A$2:L4377,4,FALSE)</f>
        <v>NA</v>
      </c>
      <c r="Y4351" s="14" t="str">
        <f>VLOOKUP($U4351,look_up!A$2:K4377,5,FALSE)</f>
        <v>Animalia</v>
      </c>
      <c r="Z4351" s="14" t="str">
        <f>VLOOKUP($U4351,look_up!A$2:L4377,6,FALSE)</f>
        <v>Mollusca</v>
      </c>
      <c r="AA4351" s="14" t="str">
        <f>VLOOKUP($U4351,look_up!A$2:M4377,7,FALSE)</f>
        <v>Gastropoda</v>
      </c>
      <c r="AB4351" s="14" t="str">
        <f>VLOOKUP($U4351,look_up!$A$2:P4377,8,FALSE)</f>
        <v>Littorinimorpha</v>
      </c>
      <c r="AC4351" s="14" t="str">
        <f>VLOOKUP($U4351,look_up!$A$2:Q4377,9,FALSE)</f>
        <v>Cypraeidae</v>
      </c>
      <c r="AD4351" s="14">
        <f>VLOOKUP($U4351,look_up!A$2:P4377,10,FALSE)</f>
        <v>205978</v>
      </c>
      <c r="AE4351" s="16">
        <v>0</v>
      </c>
      <c r="AF4351" s="24" t="s">
        <v>216</v>
      </c>
      <c r="AG4351">
        <v>40</v>
      </c>
      <c r="AH4351" s="16" t="s">
        <v>298</v>
      </c>
      <c r="AI4351" s="16" t="s">
        <v>14</v>
      </c>
      <c r="AJ4351" s="16" t="s">
        <v>214</v>
      </c>
      <c r="AK4351" s="16" t="s">
        <v>16</v>
      </c>
      <c r="AL4351" s="16">
        <v>0</v>
      </c>
    </row>
    <row r="4352" spans="1:38" x14ac:dyDescent="0.3">
      <c r="A4352" s="24" t="s">
        <v>0</v>
      </c>
      <c r="B4352" t="s">
        <v>266</v>
      </c>
      <c r="C4352" t="s">
        <v>277</v>
      </c>
      <c r="D4352">
        <v>-27.296009999999999</v>
      </c>
      <c r="E4352">
        <v>-48.36168</v>
      </c>
      <c r="F4352" s="24" t="s">
        <v>2</v>
      </c>
      <c r="G4352" s="24" t="s">
        <v>3</v>
      </c>
      <c r="H4352" s="25">
        <v>42047</v>
      </c>
      <c r="I4352" s="12" t="s">
        <v>278</v>
      </c>
      <c r="J4352" s="12" t="s">
        <v>245</v>
      </c>
      <c r="K4352" s="12" t="s">
        <v>271</v>
      </c>
      <c r="L4352" s="24" t="s">
        <v>96</v>
      </c>
      <c r="M4352" s="24" t="s">
        <v>272</v>
      </c>
      <c r="N4352" t="s">
        <v>85</v>
      </c>
      <c r="O4352" s="24">
        <v>1</v>
      </c>
      <c r="P4352">
        <v>5</v>
      </c>
      <c r="Q4352">
        <v>5</v>
      </c>
      <c r="R4352">
        <v>23</v>
      </c>
      <c r="S4352" s="24">
        <v>5.8</v>
      </c>
      <c r="T4352" s="24">
        <v>8.1999999999999993</v>
      </c>
      <c r="U4352" t="s">
        <v>16</v>
      </c>
      <c r="V4352" s="14" t="str">
        <f>VLOOKUP($U4352,look_up!$A$2:J4378,2,FALSE)</f>
        <v>Gastropoda</v>
      </c>
      <c r="W4352" s="14" t="str">
        <f>VLOOKUP($U4352,look_up!$A$2:K4378,3,FALSE)</f>
        <v>Genus</v>
      </c>
      <c r="X4352" s="14" t="str">
        <f>VLOOKUP($U4352,look_up!$A$2:L4378,4,FALSE)</f>
        <v>NA</v>
      </c>
      <c r="Y4352" s="14" t="str">
        <f>VLOOKUP($U4352,look_up!A$2:K4378,5,FALSE)</f>
        <v>Animalia</v>
      </c>
      <c r="Z4352" s="14" t="str">
        <f>VLOOKUP($U4352,look_up!A$2:L4378,6,FALSE)</f>
        <v>Mollusca</v>
      </c>
      <c r="AA4352" s="14" t="str">
        <f>VLOOKUP($U4352,look_up!A$2:M4378,7,FALSE)</f>
        <v>Gastropoda</v>
      </c>
      <c r="AB4352" s="14" t="str">
        <f>VLOOKUP($U4352,look_up!$A$2:P4378,8,FALSE)</f>
        <v>Littorinimorpha</v>
      </c>
      <c r="AC4352" s="14" t="str">
        <f>VLOOKUP($U4352,look_up!$A$2:Q4378,9,FALSE)</f>
        <v>Cypraeidae</v>
      </c>
      <c r="AD4352" s="14">
        <f>VLOOKUP($U4352,look_up!A$2:P4378,10,FALSE)</f>
        <v>205978</v>
      </c>
      <c r="AE4352" s="16">
        <v>0</v>
      </c>
      <c r="AF4352" s="24" t="s">
        <v>216</v>
      </c>
      <c r="AG4352">
        <v>40</v>
      </c>
      <c r="AH4352" s="16" t="s">
        <v>298</v>
      </c>
      <c r="AI4352" s="16" t="s">
        <v>14</v>
      </c>
      <c r="AJ4352" s="16" t="s">
        <v>214</v>
      </c>
      <c r="AK4352" s="16" t="s">
        <v>16</v>
      </c>
      <c r="AL4352" s="16">
        <v>0</v>
      </c>
    </row>
    <row r="4353" spans="1:38" x14ac:dyDescent="0.3">
      <c r="A4353" s="24" t="s">
        <v>0</v>
      </c>
      <c r="B4353" t="s">
        <v>266</v>
      </c>
      <c r="C4353" t="s">
        <v>277</v>
      </c>
      <c r="D4353">
        <v>-27.296009999999999</v>
      </c>
      <c r="E4353">
        <v>-48.36168</v>
      </c>
      <c r="F4353" s="24" t="s">
        <v>2</v>
      </c>
      <c r="G4353" s="24" t="s">
        <v>3</v>
      </c>
      <c r="H4353" s="25">
        <v>42047</v>
      </c>
      <c r="I4353" s="12" t="s">
        <v>278</v>
      </c>
      <c r="J4353" s="12" t="s">
        <v>245</v>
      </c>
      <c r="K4353" s="12" t="s">
        <v>271</v>
      </c>
      <c r="L4353" s="24" t="s">
        <v>96</v>
      </c>
      <c r="M4353" s="24" t="s">
        <v>272</v>
      </c>
      <c r="N4353" t="s">
        <v>85</v>
      </c>
      <c r="O4353" s="24">
        <v>2</v>
      </c>
      <c r="P4353">
        <v>5</v>
      </c>
      <c r="Q4353">
        <v>5</v>
      </c>
      <c r="R4353">
        <v>23</v>
      </c>
      <c r="S4353" s="24">
        <v>5.8</v>
      </c>
      <c r="T4353" s="24">
        <v>8.1999999999999993</v>
      </c>
      <c r="U4353" t="s">
        <v>16</v>
      </c>
      <c r="V4353" s="14" t="str">
        <f>VLOOKUP($U4353,look_up!$A$2:J4379,2,FALSE)</f>
        <v>Gastropoda</v>
      </c>
      <c r="W4353" s="14" t="str">
        <f>VLOOKUP($U4353,look_up!$A$2:K4379,3,FALSE)</f>
        <v>Genus</v>
      </c>
      <c r="X4353" s="14" t="str">
        <f>VLOOKUP($U4353,look_up!$A$2:L4379,4,FALSE)</f>
        <v>NA</v>
      </c>
      <c r="Y4353" s="14" t="str">
        <f>VLOOKUP($U4353,look_up!A$2:K4379,5,FALSE)</f>
        <v>Animalia</v>
      </c>
      <c r="Z4353" s="14" t="str">
        <f>VLOOKUP($U4353,look_up!A$2:L4379,6,FALSE)</f>
        <v>Mollusca</v>
      </c>
      <c r="AA4353" s="14" t="str">
        <f>VLOOKUP($U4353,look_up!A$2:M4379,7,FALSE)</f>
        <v>Gastropoda</v>
      </c>
      <c r="AB4353" s="14" t="str">
        <f>VLOOKUP($U4353,look_up!$A$2:P4379,8,FALSE)</f>
        <v>Littorinimorpha</v>
      </c>
      <c r="AC4353" s="14" t="str">
        <f>VLOOKUP($U4353,look_up!$A$2:Q4379,9,FALSE)</f>
        <v>Cypraeidae</v>
      </c>
      <c r="AD4353" s="14">
        <f>VLOOKUP($U4353,look_up!A$2:P4379,10,FALSE)</f>
        <v>205978</v>
      </c>
      <c r="AE4353" s="16">
        <v>0</v>
      </c>
      <c r="AF4353" s="24" t="s">
        <v>216</v>
      </c>
      <c r="AG4353">
        <v>40</v>
      </c>
      <c r="AH4353" s="16" t="s">
        <v>298</v>
      </c>
      <c r="AI4353" s="16" t="s">
        <v>14</v>
      </c>
      <c r="AJ4353" s="16" t="s">
        <v>214</v>
      </c>
      <c r="AK4353" s="16" t="s">
        <v>16</v>
      </c>
      <c r="AL4353" s="16">
        <v>0</v>
      </c>
    </row>
    <row r="4354" spans="1:38" x14ac:dyDescent="0.3">
      <c r="A4354" s="24" t="s">
        <v>0</v>
      </c>
      <c r="B4354" t="s">
        <v>266</v>
      </c>
      <c r="C4354" t="s">
        <v>277</v>
      </c>
      <c r="D4354">
        <v>-27.296009999999999</v>
      </c>
      <c r="E4354">
        <v>-48.36168</v>
      </c>
      <c r="F4354" s="24" t="s">
        <v>2</v>
      </c>
      <c r="G4354" s="24" t="s">
        <v>3</v>
      </c>
      <c r="H4354" s="25">
        <v>42047</v>
      </c>
      <c r="I4354" s="12" t="s">
        <v>278</v>
      </c>
      <c r="J4354" s="12" t="s">
        <v>245</v>
      </c>
      <c r="K4354" s="12" t="s">
        <v>271</v>
      </c>
      <c r="L4354" s="24" t="s">
        <v>96</v>
      </c>
      <c r="M4354" s="24" t="s">
        <v>272</v>
      </c>
      <c r="N4354" t="s">
        <v>85</v>
      </c>
      <c r="O4354" s="24">
        <v>3</v>
      </c>
      <c r="P4354">
        <v>5</v>
      </c>
      <c r="Q4354">
        <v>5</v>
      </c>
      <c r="R4354">
        <v>23</v>
      </c>
      <c r="S4354" s="24">
        <v>5.8</v>
      </c>
      <c r="T4354" s="24">
        <v>8.1999999999999993</v>
      </c>
      <c r="U4354" t="s">
        <v>16</v>
      </c>
      <c r="V4354" s="14" t="str">
        <f>VLOOKUP($U4354,look_up!$A$2:J4380,2,FALSE)</f>
        <v>Gastropoda</v>
      </c>
      <c r="W4354" s="14" t="str">
        <f>VLOOKUP($U4354,look_up!$A$2:K4380,3,FALSE)</f>
        <v>Genus</v>
      </c>
      <c r="X4354" s="14" t="str">
        <f>VLOOKUP($U4354,look_up!$A$2:L4380,4,FALSE)</f>
        <v>NA</v>
      </c>
      <c r="Y4354" s="14" t="str">
        <f>VLOOKUP($U4354,look_up!A$2:K4380,5,FALSE)</f>
        <v>Animalia</v>
      </c>
      <c r="Z4354" s="14" t="str">
        <f>VLOOKUP($U4354,look_up!A$2:L4380,6,FALSE)</f>
        <v>Mollusca</v>
      </c>
      <c r="AA4354" s="14" t="str">
        <f>VLOOKUP($U4354,look_up!A$2:M4380,7,FALSE)</f>
        <v>Gastropoda</v>
      </c>
      <c r="AB4354" s="14" t="str">
        <f>VLOOKUP($U4354,look_up!$A$2:P4380,8,FALSE)</f>
        <v>Littorinimorpha</v>
      </c>
      <c r="AC4354" s="14" t="str">
        <f>VLOOKUP($U4354,look_up!$A$2:Q4380,9,FALSE)</f>
        <v>Cypraeidae</v>
      </c>
      <c r="AD4354" s="14">
        <f>VLOOKUP($U4354,look_up!A$2:P4380,10,FALSE)</f>
        <v>205978</v>
      </c>
      <c r="AE4354" s="16">
        <v>0</v>
      </c>
      <c r="AF4354" s="24" t="s">
        <v>216</v>
      </c>
      <c r="AG4354">
        <v>40</v>
      </c>
      <c r="AH4354" s="16" t="s">
        <v>298</v>
      </c>
      <c r="AI4354" s="16" t="s">
        <v>14</v>
      </c>
      <c r="AJ4354" s="16" t="s">
        <v>214</v>
      </c>
      <c r="AK4354" s="16" t="s">
        <v>16</v>
      </c>
      <c r="AL4354" s="16">
        <v>0</v>
      </c>
    </row>
    <row r="4355" spans="1:38" x14ac:dyDescent="0.3">
      <c r="A4355" s="24" t="s">
        <v>0</v>
      </c>
      <c r="B4355" t="s">
        <v>266</v>
      </c>
      <c r="C4355" t="s">
        <v>277</v>
      </c>
      <c r="D4355">
        <v>-27.296009999999999</v>
      </c>
      <c r="E4355">
        <v>-48.36168</v>
      </c>
      <c r="F4355" s="24" t="s">
        <v>2</v>
      </c>
      <c r="G4355" s="24" t="s">
        <v>3</v>
      </c>
      <c r="H4355" s="25">
        <v>42047</v>
      </c>
      <c r="I4355" s="12" t="s">
        <v>278</v>
      </c>
      <c r="J4355" s="12" t="s">
        <v>245</v>
      </c>
      <c r="K4355" s="12" t="s">
        <v>271</v>
      </c>
      <c r="L4355" s="24" t="s">
        <v>96</v>
      </c>
      <c r="M4355" s="24" t="s">
        <v>272</v>
      </c>
      <c r="N4355" t="s">
        <v>85</v>
      </c>
      <c r="O4355" s="24">
        <v>1</v>
      </c>
      <c r="P4355">
        <v>10</v>
      </c>
      <c r="Q4355">
        <v>10</v>
      </c>
      <c r="R4355">
        <v>18</v>
      </c>
      <c r="S4355" s="24">
        <v>5.8</v>
      </c>
      <c r="T4355" s="24">
        <v>7.9</v>
      </c>
      <c r="U4355" t="s">
        <v>16</v>
      </c>
      <c r="V4355" s="14" t="str">
        <f>VLOOKUP($U4355,look_up!$A$2:J4381,2,FALSE)</f>
        <v>Gastropoda</v>
      </c>
      <c r="W4355" s="14" t="str">
        <f>VLOOKUP($U4355,look_up!$A$2:K4381,3,FALSE)</f>
        <v>Genus</v>
      </c>
      <c r="X4355" s="14" t="str">
        <f>VLOOKUP($U4355,look_up!$A$2:L4381,4,FALSE)</f>
        <v>NA</v>
      </c>
      <c r="Y4355" s="14" t="str">
        <f>VLOOKUP($U4355,look_up!A$2:K4381,5,FALSE)</f>
        <v>Animalia</v>
      </c>
      <c r="Z4355" s="14" t="str">
        <f>VLOOKUP($U4355,look_up!A$2:L4381,6,FALSE)</f>
        <v>Mollusca</v>
      </c>
      <c r="AA4355" s="14" t="str">
        <f>VLOOKUP($U4355,look_up!A$2:M4381,7,FALSE)</f>
        <v>Gastropoda</v>
      </c>
      <c r="AB4355" s="14" t="str">
        <f>VLOOKUP($U4355,look_up!$A$2:P4381,8,FALSE)</f>
        <v>Littorinimorpha</v>
      </c>
      <c r="AC4355" s="14" t="str">
        <f>VLOOKUP($U4355,look_up!$A$2:Q4381,9,FALSE)</f>
        <v>Cypraeidae</v>
      </c>
      <c r="AD4355" s="14">
        <f>VLOOKUP($U4355,look_up!A$2:P4381,10,FALSE)</f>
        <v>205978</v>
      </c>
      <c r="AE4355" s="16">
        <v>0</v>
      </c>
      <c r="AF4355" s="24" t="s">
        <v>216</v>
      </c>
      <c r="AG4355">
        <v>40</v>
      </c>
      <c r="AH4355" s="16" t="s">
        <v>298</v>
      </c>
      <c r="AI4355" s="16" t="s">
        <v>14</v>
      </c>
      <c r="AJ4355" s="16" t="s">
        <v>214</v>
      </c>
      <c r="AK4355" s="16" t="s">
        <v>16</v>
      </c>
      <c r="AL4355" s="16">
        <v>0</v>
      </c>
    </row>
    <row r="4356" spans="1:38" x14ac:dyDescent="0.3">
      <c r="A4356" s="24" t="s">
        <v>0</v>
      </c>
      <c r="B4356" t="s">
        <v>266</v>
      </c>
      <c r="C4356" t="s">
        <v>277</v>
      </c>
      <c r="D4356">
        <v>-27.296009999999999</v>
      </c>
      <c r="E4356">
        <v>-48.36168</v>
      </c>
      <c r="F4356" s="24" t="s">
        <v>2</v>
      </c>
      <c r="G4356" s="24" t="s">
        <v>3</v>
      </c>
      <c r="H4356" s="25">
        <v>42047</v>
      </c>
      <c r="I4356" s="12" t="s">
        <v>278</v>
      </c>
      <c r="J4356" s="12" t="s">
        <v>245</v>
      </c>
      <c r="K4356" s="12" t="s">
        <v>271</v>
      </c>
      <c r="L4356" s="24" t="s">
        <v>96</v>
      </c>
      <c r="M4356" s="24" t="s">
        <v>272</v>
      </c>
      <c r="N4356" t="s">
        <v>85</v>
      </c>
      <c r="O4356" s="24">
        <v>2</v>
      </c>
      <c r="P4356">
        <v>10</v>
      </c>
      <c r="Q4356">
        <v>10</v>
      </c>
      <c r="R4356">
        <v>18</v>
      </c>
      <c r="S4356" s="24">
        <v>5.8</v>
      </c>
      <c r="T4356" s="24">
        <v>7.9</v>
      </c>
      <c r="U4356" t="s">
        <v>16</v>
      </c>
      <c r="V4356" s="14" t="str">
        <f>VLOOKUP($U4356,look_up!$A$2:J4382,2,FALSE)</f>
        <v>Gastropoda</v>
      </c>
      <c r="W4356" s="14" t="str">
        <f>VLOOKUP($U4356,look_up!$A$2:K4382,3,FALSE)</f>
        <v>Genus</v>
      </c>
      <c r="X4356" s="14" t="str">
        <f>VLOOKUP($U4356,look_up!$A$2:L4382,4,FALSE)</f>
        <v>NA</v>
      </c>
      <c r="Y4356" s="14" t="str">
        <f>VLOOKUP($U4356,look_up!A$2:K4382,5,FALSE)</f>
        <v>Animalia</v>
      </c>
      <c r="Z4356" s="14" t="str">
        <f>VLOOKUP($U4356,look_up!A$2:L4382,6,FALSE)</f>
        <v>Mollusca</v>
      </c>
      <c r="AA4356" s="14" t="str">
        <f>VLOOKUP($U4356,look_up!A$2:M4382,7,FALSE)</f>
        <v>Gastropoda</v>
      </c>
      <c r="AB4356" s="14" t="str">
        <f>VLOOKUP($U4356,look_up!$A$2:P4382,8,FALSE)</f>
        <v>Littorinimorpha</v>
      </c>
      <c r="AC4356" s="14" t="str">
        <f>VLOOKUP($U4356,look_up!$A$2:Q4382,9,FALSE)</f>
        <v>Cypraeidae</v>
      </c>
      <c r="AD4356" s="14">
        <f>VLOOKUP($U4356,look_up!A$2:P4382,10,FALSE)</f>
        <v>205978</v>
      </c>
      <c r="AE4356" s="16">
        <v>0</v>
      </c>
      <c r="AF4356" s="24" t="s">
        <v>216</v>
      </c>
      <c r="AG4356">
        <v>40</v>
      </c>
      <c r="AH4356" s="16" t="s">
        <v>298</v>
      </c>
      <c r="AI4356" s="16" t="s">
        <v>14</v>
      </c>
      <c r="AJ4356" s="16" t="s">
        <v>214</v>
      </c>
      <c r="AK4356" s="16" t="s">
        <v>16</v>
      </c>
      <c r="AL4356" s="16">
        <v>0</v>
      </c>
    </row>
    <row r="4357" spans="1:38" x14ac:dyDescent="0.3">
      <c r="A4357" s="24" t="s">
        <v>0</v>
      </c>
      <c r="B4357" t="s">
        <v>266</v>
      </c>
      <c r="C4357" t="s">
        <v>277</v>
      </c>
      <c r="D4357">
        <v>-27.296009999999999</v>
      </c>
      <c r="E4357">
        <v>-48.36168</v>
      </c>
      <c r="F4357" s="24" t="s">
        <v>2</v>
      </c>
      <c r="G4357" s="24" t="s">
        <v>3</v>
      </c>
      <c r="H4357" s="25">
        <v>42047</v>
      </c>
      <c r="I4357" s="12" t="s">
        <v>278</v>
      </c>
      <c r="J4357" s="12" t="s">
        <v>245</v>
      </c>
      <c r="K4357" s="12" t="s">
        <v>271</v>
      </c>
      <c r="L4357" s="24" t="s">
        <v>96</v>
      </c>
      <c r="M4357" s="24" t="s">
        <v>272</v>
      </c>
      <c r="N4357" t="s">
        <v>85</v>
      </c>
      <c r="O4357" s="24">
        <v>3</v>
      </c>
      <c r="P4357">
        <v>10</v>
      </c>
      <c r="Q4357">
        <v>10</v>
      </c>
      <c r="R4357">
        <v>18</v>
      </c>
      <c r="S4357" s="24">
        <v>5.8</v>
      </c>
      <c r="T4357" s="24">
        <v>7.9</v>
      </c>
      <c r="U4357" t="s">
        <v>16</v>
      </c>
      <c r="V4357" s="14" t="str">
        <f>VLOOKUP($U4357,look_up!$A$2:J4383,2,FALSE)</f>
        <v>Gastropoda</v>
      </c>
      <c r="W4357" s="14" t="str">
        <f>VLOOKUP($U4357,look_up!$A$2:K4383,3,FALSE)</f>
        <v>Genus</v>
      </c>
      <c r="X4357" s="14" t="str">
        <f>VLOOKUP($U4357,look_up!$A$2:L4383,4,FALSE)</f>
        <v>NA</v>
      </c>
      <c r="Y4357" s="14" t="str">
        <f>VLOOKUP($U4357,look_up!A$2:K4383,5,FALSE)</f>
        <v>Animalia</v>
      </c>
      <c r="Z4357" s="14" t="str">
        <f>VLOOKUP($U4357,look_up!A$2:L4383,6,FALSE)</f>
        <v>Mollusca</v>
      </c>
      <c r="AA4357" s="14" t="str">
        <f>VLOOKUP($U4357,look_up!A$2:M4383,7,FALSE)</f>
        <v>Gastropoda</v>
      </c>
      <c r="AB4357" s="14" t="str">
        <f>VLOOKUP($U4357,look_up!$A$2:P4383,8,FALSE)</f>
        <v>Littorinimorpha</v>
      </c>
      <c r="AC4357" s="14" t="str">
        <f>VLOOKUP($U4357,look_up!$A$2:Q4383,9,FALSE)</f>
        <v>Cypraeidae</v>
      </c>
      <c r="AD4357" s="14">
        <f>VLOOKUP($U4357,look_up!A$2:P4383,10,FALSE)</f>
        <v>205978</v>
      </c>
      <c r="AE4357" s="16">
        <v>0</v>
      </c>
      <c r="AF4357" s="24" t="s">
        <v>216</v>
      </c>
      <c r="AG4357">
        <v>40</v>
      </c>
      <c r="AH4357" s="16" t="s">
        <v>298</v>
      </c>
      <c r="AI4357" s="16" t="s">
        <v>14</v>
      </c>
      <c r="AJ4357" s="16" t="s">
        <v>214</v>
      </c>
      <c r="AK4357" s="16" t="s">
        <v>16</v>
      </c>
      <c r="AL4357" s="16">
        <v>0</v>
      </c>
    </row>
    <row r="4358" spans="1:38" x14ac:dyDescent="0.3">
      <c r="A4358" s="24" t="s">
        <v>0</v>
      </c>
      <c r="B4358" t="s">
        <v>1</v>
      </c>
      <c r="C4358" t="s">
        <v>279</v>
      </c>
      <c r="D4358">
        <v>-27.271709999999999</v>
      </c>
      <c r="E4358">
        <v>-48.331710000000001</v>
      </c>
      <c r="F4358" s="24" t="s">
        <v>2</v>
      </c>
      <c r="G4358" s="24" t="s">
        <v>3</v>
      </c>
      <c r="H4358" s="25">
        <v>42039</v>
      </c>
      <c r="I4358" s="12" t="s">
        <v>280</v>
      </c>
      <c r="J4358" s="12" t="s">
        <v>245</v>
      </c>
      <c r="K4358" s="12" t="s">
        <v>271</v>
      </c>
      <c r="L4358" s="24" t="s">
        <v>96</v>
      </c>
      <c r="M4358" s="24" t="s">
        <v>313</v>
      </c>
      <c r="N4358" t="s">
        <v>85</v>
      </c>
      <c r="O4358" s="24">
        <v>1</v>
      </c>
      <c r="P4358">
        <v>5</v>
      </c>
      <c r="Q4358">
        <v>5</v>
      </c>
      <c r="R4358">
        <v>27</v>
      </c>
      <c r="S4358" s="24">
        <v>20</v>
      </c>
      <c r="T4358" s="24">
        <v>20</v>
      </c>
      <c r="U4358" t="s">
        <v>16</v>
      </c>
      <c r="V4358" s="14" t="str">
        <f>VLOOKUP($U4358,look_up!$A$2:J4384,2,FALSE)</f>
        <v>Gastropoda</v>
      </c>
      <c r="W4358" s="14" t="str">
        <f>VLOOKUP($U4358,look_up!$A$2:K4384,3,FALSE)</f>
        <v>Genus</v>
      </c>
      <c r="X4358" s="14" t="str">
        <f>VLOOKUP($U4358,look_up!$A$2:L4384,4,FALSE)</f>
        <v>NA</v>
      </c>
      <c r="Y4358" s="14" t="str">
        <f>VLOOKUP($U4358,look_up!A$2:K4384,5,FALSE)</f>
        <v>Animalia</v>
      </c>
      <c r="Z4358" s="14" t="str">
        <f>VLOOKUP($U4358,look_up!A$2:L4384,6,FALSE)</f>
        <v>Mollusca</v>
      </c>
      <c r="AA4358" s="14" t="str">
        <f>VLOOKUP($U4358,look_up!A$2:M4384,7,FALSE)</f>
        <v>Gastropoda</v>
      </c>
      <c r="AB4358" s="14" t="str">
        <f>VLOOKUP($U4358,look_up!$A$2:P4384,8,FALSE)</f>
        <v>Littorinimorpha</v>
      </c>
      <c r="AC4358" s="14" t="str">
        <f>VLOOKUP($U4358,look_up!$A$2:Q4384,9,FALSE)</f>
        <v>Cypraeidae</v>
      </c>
      <c r="AD4358" s="14">
        <f>VLOOKUP($U4358,look_up!A$2:P4384,10,FALSE)</f>
        <v>205978</v>
      </c>
      <c r="AE4358" s="16">
        <v>0</v>
      </c>
      <c r="AF4358" s="24" t="s">
        <v>216</v>
      </c>
      <c r="AG4358">
        <v>40</v>
      </c>
      <c r="AH4358" s="16" t="s">
        <v>298</v>
      </c>
      <c r="AI4358" s="16" t="s">
        <v>14</v>
      </c>
      <c r="AJ4358" s="16" t="s">
        <v>214</v>
      </c>
      <c r="AK4358" s="16" t="s">
        <v>16</v>
      </c>
      <c r="AL4358" s="16">
        <v>0</v>
      </c>
    </row>
    <row r="4359" spans="1:38" x14ac:dyDescent="0.3">
      <c r="A4359" s="24" t="s">
        <v>0</v>
      </c>
      <c r="B4359" t="s">
        <v>1</v>
      </c>
      <c r="C4359" t="s">
        <v>279</v>
      </c>
      <c r="D4359">
        <v>-27.271709999999999</v>
      </c>
      <c r="E4359">
        <v>-48.331710000000001</v>
      </c>
      <c r="F4359" s="24" t="s">
        <v>2</v>
      </c>
      <c r="G4359" s="24" t="s">
        <v>3</v>
      </c>
      <c r="H4359" s="25">
        <v>42039</v>
      </c>
      <c r="I4359" s="12" t="s">
        <v>280</v>
      </c>
      <c r="J4359" s="12" t="s">
        <v>245</v>
      </c>
      <c r="K4359" s="12" t="s">
        <v>271</v>
      </c>
      <c r="L4359" s="24" t="s">
        <v>96</v>
      </c>
      <c r="M4359" s="24" t="s">
        <v>313</v>
      </c>
      <c r="N4359" t="s">
        <v>85</v>
      </c>
      <c r="O4359" s="24">
        <v>2</v>
      </c>
      <c r="P4359">
        <v>5</v>
      </c>
      <c r="Q4359">
        <v>5</v>
      </c>
      <c r="R4359">
        <v>27</v>
      </c>
      <c r="S4359" s="24">
        <v>20</v>
      </c>
      <c r="T4359" s="24">
        <v>20</v>
      </c>
      <c r="U4359" t="s">
        <v>16</v>
      </c>
      <c r="V4359" s="14" t="str">
        <f>VLOOKUP($U4359,look_up!$A$2:J4385,2,FALSE)</f>
        <v>Gastropoda</v>
      </c>
      <c r="W4359" s="14" t="str">
        <f>VLOOKUP($U4359,look_up!$A$2:K4385,3,FALSE)</f>
        <v>Genus</v>
      </c>
      <c r="X4359" s="14" t="str">
        <f>VLOOKUP($U4359,look_up!$A$2:L4385,4,FALSE)</f>
        <v>NA</v>
      </c>
      <c r="Y4359" s="14" t="str">
        <f>VLOOKUP($U4359,look_up!A$2:K4385,5,FALSE)</f>
        <v>Animalia</v>
      </c>
      <c r="Z4359" s="14" t="str">
        <f>VLOOKUP($U4359,look_up!A$2:L4385,6,FALSE)</f>
        <v>Mollusca</v>
      </c>
      <c r="AA4359" s="14" t="str">
        <f>VLOOKUP($U4359,look_up!A$2:M4385,7,FALSE)</f>
        <v>Gastropoda</v>
      </c>
      <c r="AB4359" s="14" t="str">
        <f>VLOOKUP($U4359,look_up!$A$2:P4385,8,FALSE)</f>
        <v>Littorinimorpha</v>
      </c>
      <c r="AC4359" s="14" t="str">
        <f>VLOOKUP($U4359,look_up!$A$2:Q4385,9,FALSE)</f>
        <v>Cypraeidae</v>
      </c>
      <c r="AD4359" s="14">
        <f>VLOOKUP($U4359,look_up!A$2:P4385,10,FALSE)</f>
        <v>205978</v>
      </c>
      <c r="AE4359" s="16">
        <v>0</v>
      </c>
      <c r="AF4359" s="24" t="s">
        <v>216</v>
      </c>
      <c r="AG4359">
        <v>40</v>
      </c>
      <c r="AH4359" s="16" t="s">
        <v>298</v>
      </c>
      <c r="AI4359" s="16" t="s">
        <v>14</v>
      </c>
      <c r="AJ4359" s="16" t="s">
        <v>214</v>
      </c>
      <c r="AK4359" s="16" t="s">
        <v>16</v>
      </c>
      <c r="AL4359" s="16">
        <v>0</v>
      </c>
    </row>
    <row r="4360" spans="1:38" x14ac:dyDescent="0.3">
      <c r="A4360" s="24" t="s">
        <v>0</v>
      </c>
      <c r="B4360" t="s">
        <v>1</v>
      </c>
      <c r="C4360" t="s">
        <v>279</v>
      </c>
      <c r="D4360">
        <v>-27.271709999999999</v>
      </c>
      <c r="E4360">
        <v>-48.331710000000001</v>
      </c>
      <c r="F4360" s="24" t="s">
        <v>2</v>
      </c>
      <c r="G4360" s="24" t="s">
        <v>3</v>
      </c>
      <c r="H4360" s="25">
        <v>42039</v>
      </c>
      <c r="I4360" s="12" t="s">
        <v>280</v>
      </c>
      <c r="J4360" s="12" t="s">
        <v>245</v>
      </c>
      <c r="K4360" s="12" t="s">
        <v>271</v>
      </c>
      <c r="L4360" s="24" t="s">
        <v>96</v>
      </c>
      <c r="M4360" s="24" t="s">
        <v>313</v>
      </c>
      <c r="N4360" t="s">
        <v>85</v>
      </c>
      <c r="O4360" s="24">
        <v>3</v>
      </c>
      <c r="P4360">
        <v>5</v>
      </c>
      <c r="Q4360">
        <v>5</v>
      </c>
      <c r="R4360">
        <v>27</v>
      </c>
      <c r="S4360" s="24">
        <v>20</v>
      </c>
      <c r="T4360" s="24">
        <v>20</v>
      </c>
      <c r="U4360" t="s">
        <v>16</v>
      </c>
      <c r="V4360" s="14" t="str">
        <f>VLOOKUP($U4360,look_up!$A$2:J4386,2,FALSE)</f>
        <v>Gastropoda</v>
      </c>
      <c r="W4360" s="14" t="str">
        <f>VLOOKUP($U4360,look_up!$A$2:K4386,3,FALSE)</f>
        <v>Genus</v>
      </c>
      <c r="X4360" s="14" t="str">
        <f>VLOOKUP($U4360,look_up!$A$2:L4386,4,FALSE)</f>
        <v>NA</v>
      </c>
      <c r="Y4360" s="14" t="str">
        <f>VLOOKUP($U4360,look_up!A$2:K4386,5,FALSE)</f>
        <v>Animalia</v>
      </c>
      <c r="Z4360" s="14" t="str">
        <f>VLOOKUP($U4360,look_up!A$2:L4386,6,FALSE)</f>
        <v>Mollusca</v>
      </c>
      <c r="AA4360" s="14" t="str">
        <f>VLOOKUP($U4360,look_up!A$2:M4386,7,FALSE)</f>
        <v>Gastropoda</v>
      </c>
      <c r="AB4360" s="14" t="str">
        <f>VLOOKUP($U4360,look_up!$A$2:P4386,8,FALSE)</f>
        <v>Littorinimorpha</v>
      </c>
      <c r="AC4360" s="14" t="str">
        <f>VLOOKUP($U4360,look_up!$A$2:Q4386,9,FALSE)</f>
        <v>Cypraeidae</v>
      </c>
      <c r="AD4360" s="14">
        <f>VLOOKUP($U4360,look_up!A$2:P4386,10,FALSE)</f>
        <v>205978</v>
      </c>
      <c r="AE4360" s="16">
        <v>0</v>
      </c>
      <c r="AF4360" s="24" t="s">
        <v>216</v>
      </c>
      <c r="AG4360">
        <v>40</v>
      </c>
      <c r="AH4360" s="16" t="s">
        <v>298</v>
      </c>
      <c r="AI4360" s="16" t="s">
        <v>14</v>
      </c>
      <c r="AJ4360" s="16" t="s">
        <v>214</v>
      </c>
      <c r="AK4360" s="16" t="s">
        <v>16</v>
      </c>
      <c r="AL4360" s="16">
        <v>0</v>
      </c>
    </row>
    <row r="4361" spans="1:38" x14ac:dyDescent="0.3">
      <c r="A4361" s="24" t="s">
        <v>0</v>
      </c>
      <c r="B4361" t="s">
        <v>1</v>
      </c>
      <c r="C4361" t="s">
        <v>279</v>
      </c>
      <c r="D4361">
        <v>-27.271709999999999</v>
      </c>
      <c r="E4361">
        <v>-48.331710000000001</v>
      </c>
      <c r="F4361" s="24" t="s">
        <v>2</v>
      </c>
      <c r="G4361" s="24" t="s">
        <v>3</v>
      </c>
      <c r="H4361" s="25">
        <v>42039</v>
      </c>
      <c r="I4361" s="12" t="s">
        <v>280</v>
      </c>
      <c r="J4361" s="12" t="s">
        <v>245</v>
      </c>
      <c r="K4361" s="12" t="s">
        <v>271</v>
      </c>
      <c r="L4361" s="24" t="s">
        <v>96</v>
      </c>
      <c r="M4361" s="24" t="s">
        <v>313</v>
      </c>
      <c r="N4361" t="s">
        <v>86</v>
      </c>
      <c r="O4361" s="24">
        <v>1</v>
      </c>
      <c r="P4361">
        <v>11</v>
      </c>
      <c r="Q4361">
        <v>11</v>
      </c>
      <c r="R4361" t="s">
        <v>18</v>
      </c>
      <c r="S4361" s="24">
        <v>20</v>
      </c>
      <c r="T4361" s="24">
        <v>15</v>
      </c>
      <c r="U4361" t="s">
        <v>16</v>
      </c>
      <c r="V4361" s="14" t="str">
        <f>VLOOKUP($U4361,look_up!$A$2:J4387,2,FALSE)</f>
        <v>Gastropoda</v>
      </c>
      <c r="W4361" s="14" t="str">
        <f>VLOOKUP($U4361,look_up!$A$2:K4387,3,FALSE)</f>
        <v>Genus</v>
      </c>
      <c r="X4361" s="14" t="str">
        <f>VLOOKUP($U4361,look_up!$A$2:L4387,4,FALSE)</f>
        <v>NA</v>
      </c>
      <c r="Y4361" s="14" t="str">
        <f>VLOOKUP($U4361,look_up!A$2:K4387,5,FALSE)</f>
        <v>Animalia</v>
      </c>
      <c r="Z4361" s="14" t="str">
        <f>VLOOKUP($U4361,look_up!A$2:L4387,6,FALSE)</f>
        <v>Mollusca</v>
      </c>
      <c r="AA4361" s="14" t="str">
        <f>VLOOKUP($U4361,look_up!A$2:M4387,7,FALSE)</f>
        <v>Gastropoda</v>
      </c>
      <c r="AB4361" s="14" t="str">
        <f>VLOOKUP($U4361,look_up!$A$2:P4387,8,FALSE)</f>
        <v>Littorinimorpha</v>
      </c>
      <c r="AC4361" s="14" t="str">
        <f>VLOOKUP($U4361,look_up!$A$2:Q4387,9,FALSE)</f>
        <v>Cypraeidae</v>
      </c>
      <c r="AD4361" s="14">
        <f>VLOOKUP($U4361,look_up!A$2:P4387,10,FALSE)</f>
        <v>205978</v>
      </c>
      <c r="AE4361" s="16">
        <v>0</v>
      </c>
      <c r="AF4361" s="24" t="s">
        <v>216</v>
      </c>
      <c r="AG4361">
        <v>40</v>
      </c>
      <c r="AH4361" s="16" t="s">
        <v>298</v>
      </c>
      <c r="AI4361" s="16" t="s">
        <v>14</v>
      </c>
      <c r="AJ4361" s="16" t="s">
        <v>214</v>
      </c>
      <c r="AK4361" s="16" t="s">
        <v>16</v>
      </c>
      <c r="AL4361" s="16">
        <v>0</v>
      </c>
    </row>
    <row r="4362" spans="1:38" x14ac:dyDescent="0.3">
      <c r="A4362" s="24" t="s">
        <v>0</v>
      </c>
      <c r="B4362" t="s">
        <v>1</v>
      </c>
      <c r="C4362" t="s">
        <v>279</v>
      </c>
      <c r="D4362">
        <v>-27.271709999999999</v>
      </c>
      <c r="E4362">
        <v>-48.331710000000001</v>
      </c>
      <c r="F4362" s="24" t="s">
        <v>2</v>
      </c>
      <c r="G4362" s="24" t="s">
        <v>3</v>
      </c>
      <c r="H4362" s="25">
        <v>42039</v>
      </c>
      <c r="I4362" s="12" t="s">
        <v>280</v>
      </c>
      <c r="J4362" s="12" t="s">
        <v>245</v>
      </c>
      <c r="K4362" s="12" t="s">
        <v>271</v>
      </c>
      <c r="L4362" s="24" t="s">
        <v>96</v>
      </c>
      <c r="M4362" s="24" t="s">
        <v>313</v>
      </c>
      <c r="N4362" t="s">
        <v>86</v>
      </c>
      <c r="O4362" s="24">
        <v>2</v>
      </c>
      <c r="P4362">
        <v>11</v>
      </c>
      <c r="Q4362">
        <v>11</v>
      </c>
      <c r="R4362" t="s">
        <v>18</v>
      </c>
      <c r="S4362" s="24">
        <v>20</v>
      </c>
      <c r="T4362" s="24">
        <v>15</v>
      </c>
      <c r="U4362" t="s">
        <v>16</v>
      </c>
      <c r="V4362" s="14" t="str">
        <f>VLOOKUP($U4362,look_up!$A$2:J4388,2,FALSE)</f>
        <v>Gastropoda</v>
      </c>
      <c r="W4362" s="14" t="str">
        <f>VLOOKUP($U4362,look_up!$A$2:K4388,3,FALSE)</f>
        <v>Genus</v>
      </c>
      <c r="X4362" s="14" t="str">
        <f>VLOOKUP($U4362,look_up!$A$2:L4388,4,FALSE)</f>
        <v>NA</v>
      </c>
      <c r="Y4362" s="14" t="str">
        <f>VLOOKUP($U4362,look_up!A$2:K4388,5,FALSE)</f>
        <v>Animalia</v>
      </c>
      <c r="Z4362" s="14" t="str">
        <f>VLOOKUP($U4362,look_up!A$2:L4388,6,FALSE)</f>
        <v>Mollusca</v>
      </c>
      <c r="AA4362" s="14" t="str">
        <f>VLOOKUP($U4362,look_up!A$2:M4388,7,FALSE)</f>
        <v>Gastropoda</v>
      </c>
      <c r="AB4362" s="14" t="str">
        <f>VLOOKUP($U4362,look_up!$A$2:P4388,8,FALSE)</f>
        <v>Littorinimorpha</v>
      </c>
      <c r="AC4362" s="14" t="str">
        <f>VLOOKUP($U4362,look_up!$A$2:Q4388,9,FALSE)</f>
        <v>Cypraeidae</v>
      </c>
      <c r="AD4362" s="14">
        <f>VLOOKUP($U4362,look_up!A$2:P4388,10,FALSE)</f>
        <v>205978</v>
      </c>
      <c r="AE4362" s="16">
        <v>0</v>
      </c>
      <c r="AF4362" s="24" t="s">
        <v>216</v>
      </c>
      <c r="AG4362">
        <v>40</v>
      </c>
      <c r="AH4362" s="16" t="s">
        <v>298</v>
      </c>
      <c r="AI4362" s="16" t="s">
        <v>14</v>
      </c>
      <c r="AJ4362" s="16" t="s">
        <v>214</v>
      </c>
      <c r="AK4362" s="16" t="s">
        <v>16</v>
      </c>
      <c r="AL4362" s="16">
        <v>0</v>
      </c>
    </row>
    <row r="4363" spans="1:38" x14ac:dyDescent="0.3">
      <c r="A4363" s="24" t="s">
        <v>0</v>
      </c>
      <c r="B4363" t="s">
        <v>1</v>
      </c>
      <c r="C4363" t="s">
        <v>279</v>
      </c>
      <c r="D4363">
        <v>-27.271709999999999</v>
      </c>
      <c r="E4363">
        <v>-48.331710000000001</v>
      </c>
      <c r="F4363" s="24" t="s">
        <v>2</v>
      </c>
      <c r="G4363" s="24" t="s">
        <v>3</v>
      </c>
      <c r="H4363" s="25">
        <v>42039</v>
      </c>
      <c r="I4363" s="12" t="s">
        <v>280</v>
      </c>
      <c r="J4363" s="12" t="s">
        <v>245</v>
      </c>
      <c r="K4363" s="12" t="s">
        <v>271</v>
      </c>
      <c r="L4363" s="24" t="s">
        <v>96</v>
      </c>
      <c r="M4363" s="24" t="s">
        <v>313</v>
      </c>
      <c r="N4363" t="s">
        <v>86</v>
      </c>
      <c r="O4363" s="24">
        <v>3</v>
      </c>
      <c r="P4363">
        <v>11</v>
      </c>
      <c r="Q4363">
        <v>11</v>
      </c>
      <c r="R4363" t="s">
        <v>18</v>
      </c>
      <c r="S4363" s="24">
        <v>20</v>
      </c>
      <c r="T4363" s="24">
        <v>15</v>
      </c>
      <c r="U4363" t="s">
        <v>16</v>
      </c>
      <c r="V4363" s="14" t="str">
        <f>VLOOKUP($U4363,look_up!$A$2:J4389,2,FALSE)</f>
        <v>Gastropoda</v>
      </c>
      <c r="W4363" s="14" t="str">
        <f>VLOOKUP($U4363,look_up!$A$2:K4389,3,FALSE)</f>
        <v>Genus</v>
      </c>
      <c r="X4363" s="14" t="str">
        <f>VLOOKUP($U4363,look_up!$A$2:L4389,4,FALSE)</f>
        <v>NA</v>
      </c>
      <c r="Y4363" s="14" t="str">
        <f>VLOOKUP($U4363,look_up!A$2:K4389,5,FALSE)</f>
        <v>Animalia</v>
      </c>
      <c r="Z4363" s="14" t="str">
        <f>VLOOKUP($U4363,look_up!A$2:L4389,6,FALSE)</f>
        <v>Mollusca</v>
      </c>
      <c r="AA4363" s="14" t="str">
        <f>VLOOKUP($U4363,look_up!A$2:M4389,7,FALSE)</f>
        <v>Gastropoda</v>
      </c>
      <c r="AB4363" s="14" t="str">
        <f>VLOOKUP($U4363,look_up!$A$2:P4389,8,FALSE)</f>
        <v>Littorinimorpha</v>
      </c>
      <c r="AC4363" s="14" t="str">
        <f>VLOOKUP($U4363,look_up!$A$2:Q4389,9,FALSE)</f>
        <v>Cypraeidae</v>
      </c>
      <c r="AD4363" s="14">
        <f>VLOOKUP($U4363,look_up!A$2:P4389,10,FALSE)</f>
        <v>205978</v>
      </c>
      <c r="AE4363" s="16">
        <v>0</v>
      </c>
      <c r="AF4363" s="24" t="s">
        <v>216</v>
      </c>
      <c r="AG4363">
        <v>40</v>
      </c>
      <c r="AH4363" s="16" t="s">
        <v>298</v>
      </c>
      <c r="AI4363" s="16" t="s">
        <v>14</v>
      </c>
      <c r="AJ4363" s="16" t="s">
        <v>214</v>
      </c>
      <c r="AK4363" s="16" t="s">
        <v>16</v>
      </c>
      <c r="AL4363" s="16">
        <v>0</v>
      </c>
    </row>
    <row r="4364" spans="1:38" x14ac:dyDescent="0.3">
      <c r="A4364" s="24" t="s">
        <v>0</v>
      </c>
      <c r="B4364" t="s">
        <v>308</v>
      </c>
      <c r="C4364" t="s">
        <v>281</v>
      </c>
      <c r="D4364">
        <v>-27.274239999999999</v>
      </c>
      <c r="E4364">
        <v>-48.3339</v>
      </c>
      <c r="F4364" s="24" t="s">
        <v>2</v>
      </c>
      <c r="G4364" s="24" t="s">
        <v>3</v>
      </c>
      <c r="H4364" s="25">
        <v>42031</v>
      </c>
      <c r="I4364" s="12" t="s">
        <v>282</v>
      </c>
      <c r="J4364" s="12" t="s">
        <v>270</v>
      </c>
      <c r="K4364" s="12" t="s">
        <v>271</v>
      </c>
      <c r="L4364" s="24" t="s">
        <v>96</v>
      </c>
      <c r="M4364" s="24" t="s">
        <v>313</v>
      </c>
      <c r="N4364" t="s">
        <v>85</v>
      </c>
      <c r="O4364" s="24">
        <v>1</v>
      </c>
      <c r="P4364">
        <v>5</v>
      </c>
      <c r="Q4364">
        <v>5</v>
      </c>
      <c r="R4364">
        <v>27</v>
      </c>
      <c r="S4364" s="24">
        <v>4.7</v>
      </c>
      <c r="T4364" s="24">
        <v>3.4</v>
      </c>
      <c r="U4364" t="s">
        <v>16</v>
      </c>
      <c r="V4364" s="14" t="str">
        <f>VLOOKUP($U4364,look_up!$A$2:J4390,2,FALSE)</f>
        <v>Gastropoda</v>
      </c>
      <c r="W4364" s="14" t="str">
        <f>VLOOKUP($U4364,look_up!$A$2:K4390,3,FALSE)</f>
        <v>Genus</v>
      </c>
      <c r="X4364" s="14" t="str">
        <f>VLOOKUP($U4364,look_up!$A$2:L4390,4,FALSE)</f>
        <v>NA</v>
      </c>
      <c r="Y4364" s="14" t="str">
        <f>VLOOKUP($U4364,look_up!A$2:K4390,5,FALSE)</f>
        <v>Animalia</v>
      </c>
      <c r="Z4364" s="14" t="str">
        <f>VLOOKUP($U4364,look_up!A$2:L4390,6,FALSE)</f>
        <v>Mollusca</v>
      </c>
      <c r="AA4364" s="14" t="str">
        <f>VLOOKUP($U4364,look_up!A$2:M4390,7,FALSE)</f>
        <v>Gastropoda</v>
      </c>
      <c r="AB4364" s="14" t="str">
        <f>VLOOKUP($U4364,look_up!$A$2:P4390,8,FALSE)</f>
        <v>Littorinimorpha</v>
      </c>
      <c r="AC4364" s="14" t="str">
        <f>VLOOKUP($U4364,look_up!$A$2:Q4390,9,FALSE)</f>
        <v>Cypraeidae</v>
      </c>
      <c r="AD4364" s="14">
        <f>VLOOKUP($U4364,look_up!A$2:P4390,10,FALSE)</f>
        <v>205978</v>
      </c>
      <c r="AE4364" s="16">
        <v>0</v>
      </c>
      <c r="AF4364" s="24" t="s">
        <v>216</v>
      </c>
      <c r="AG4364">
        <v>40</v>
      </c>
      <c r="AH4364" s="16" t="s">
        <v>298</v>
      </c>
      <c r="AI4364" s="16" t="s">
        <v>14</v>
      </c>
      <c r="AJ4364" s="16" t="s">
        <v>214</v>
      </c>
      <c r="AK4364" s="16" t="s">
        <v>16</v>
      </c>
      <c r="AL4364" s="16">
        <v>0</v>
      </c>
    </row>
    <row r="4365" spans="1:38" x14ac:dyDescent="0.3">
      <c r="A4365" s="24" t="s">
        <v>0</v>
      </c>
      <c r="B4365" t="s">
        <v>308</v>
      </c>
      <c r="C4365" t="s">
        <v>281</v>
      </c>
      <c r="D4365">
        <v>-27.274239999999999</v>
      </c>
      <c r="E4365">
        <v>-48.3339</v>
      </c>
      <c r="F4365" s="24" t="s">
        <v>2</v>
      </c>
      <c r="G4365" s="24" t="s">
        <v>3</v>
      </c>
      <c r="H4365" s="25">
        <v>42031</v>
      </c>
      <c r="I4365" s="12" t="s">
        <v>282</v>
      </c>
      <c r="J4365" s="12" t="s">
        <v>270</v>
      </c>
      <c r="K4365" s="12" t="s">
        <v>271</v>
      </c>
      <c r="L4365" s="24" t="s">
        <v>96</v>
      </c>
      <c r="M4365" s="24" t="s">
        <v>313</v>
      </c>
      <c r="N4365" t="s">
        <v>85</v>
      </c>
      <c r="O4365" s="24">
        <v>2</v>
      </c>
      <c r="P4365">
        <v>5</v>
      </c>
      <c r="Q4365">
        <v>5</v>
      </c>
      <c r="R4365">
        <v>27</v>
      </c>
      <c r="S4365" s="24">
        <v>4.7</v>
      </c>
      <c r="T4365" s="24">
        <v>3.4</v>
      </c>
      <c r="U4365" t="s">
        <v>16</v>
      </c>
      <c r="V4365" s="14" t="str">
        <f>VLOOKUP($U4365,look_up!$A$2:J4391,2,FALSE)</f>
        <v>Gastropoda</v>
      </c>
      <c r="W4365" s="14" t="str">
        <f>VLOOKUP($U4365,look_up!$A$2:K4391,3,FALSE)</f>
        <v>Genus</v>
      </c>
      <c r="X4365" s="14" t="str">
        <f>VLOOKUP($U4365,look_up!$A$2:L4391,4,FALSE)</f>
        <v>NA</v>
      </c>
      <c r="Y4365" s="14" t="str">
        <f>VLOOKUP($U4365,look_up!A$2:K4391,5,FALSE)</f>
        <v>Animalia</v>
      </c>
      <c r="Z4365" s="14" t="str">
        <f>VLOOKUP($U4365,look_up!A$2:L4391,6,FALSE)</f>
        <v>Mollusca</v>
      </c>
      <c r="AA4365" s="14" t="str">
        <f>VLOOKUP($U4365,look_up!A$2:M4391,7,FALSE)</f>
        <v>Gastropoda</v>
      </c>
      <c r="AB4365" s="14" t="str">
        <f>VLOOKUP($U4365,look_up!$A$2:P4391,8,FALSE)</f>
        <v>Littorinimorpha</v>
      </c>
      <c r="AC4365" s="14" t="str">
        <f>VLOOKUP($U4365,look_up!$A$2:Q4391,9,FALSE)</f>
        <v>Cypraeidae</v>
      </c>
      <c r="AD4365" s="14">
        <f>VLOOKUP($U4365,look_up!A$2:P4391,10,FALSE)</f>
        <v>205978</v>
      </c>
      <c r="AE4365" s="16">
        <v>0</v>
      </c>
      <c r="AF4365" s="24" t="s">
        <v>216</v>
      </c>
      <c r="AG4365">
        <v>40</v>
      </c>
      <c r="AH4365" s="16" t="s">
        <v>298</v>
      </c>
      <c r="AI4365" s="16" t="s">
        <v>14</v>
      </c>
      <c r="AJ4365" s="16" t="s">
        <v>214</v>
      </c>
      <c r="AK4365" s="16" t="s">
        <v>16</v>
      </c>
      <c r="AL4365" s="16">
        <v>0</v>
      </c>
    </row>
    <row r="4366" spans="1:38" x14ac:dyDescent="0.3">
      <c r="A4366" s="24" t="s">
        <v>0</v>
      </c>
      <c r="B4366" t="s">
        <v>308</v>
      </c>
      <c r="C4366" t="s">
        <v>281</v>
      </c>
      <c r="D4366">
        <v>-27.274239999999999</v>
      </c>
      <c r="E4366">
        <v>-48.3339</v>
      </c>
      <c r="F4366" s="24" t="s">
        <v>2</v>
      </c>
      <c r="G4366" s="24" t="s">
        <v>3</v>
      </c>
      <c r="H4366" s="25">
        <v>42031</v>
      </c>
      <c r="I4366" s="12" t="s">
        <v>282</v>
      </c>
      <c r="J4366" s="12" t="s">
        <v>270</v>
      </c>
      <c r="K4366" s="12" t="s">
        <v>271</v>
      </c>
      <c r="L4366" s="24" t="s">
        <v>96</v>
      </c>
      <c r="M4366" s="24" t="s">
        <v>313</v>
      </c>
      <c r="N4366" t="s">
        <v>85</v>
      </c>
      <c r="O4366" s="24">
        <v>3</v>
      </c>
      <c r="P4366">
        <v>5</v>
      </c>
      <c r="Q4366">
        <v>5</v>
      </c>
      <c r="R4366">
        <v>27</v>
      </c>
      <c r="S4366" s="24">
        <v>4.7</v>
      </c>
      <c r="T4366" s="24">
        <v>3.4</v>
      </c>
      <c r="U4366" t="s">
        <v>16</v>
      </c>
      <c r="V4366" s="14" t="str">
        <f>VLOOKUP($U4366,look_up!$A$2:J4392,2,FALSE)</f>
        <v>Gastropoda</v>
      </c>
      <c r="W4366" s="14" t="str">
        <f>VLOOKUP($U4366,look_up!$A$2:K4392,3,FALSE)</f>
        <v>Genus</v>
      </c>
      <c r="X4366" s="14" t="str">
        <f>VLOOKUP($U4366,look_up!$A$2:L4392,4,FALSE)</f>
        <v>NA</v>
      </c>
      <c r="Y4366" s="14" t="str">
        <f>VLOOKUP($U4366,look_up!A$2:K4392,5,FALSE)</f>
        <v>Animalia</v>
      </c>
      <c r="Z4366" s="14" t="str">
        <f>VLOOKUP($U4366,look_up!A$2:L4392,6,FALSE)</f>
        <v>Mollusca</v>
      </c>
      <c r="AA4366" s="14" t="str">
        <f>VLOOKUP($U4366,look_up!A$2:M4392,7,FALSE)</f>
        <v>Gastropoda</v>
      </c>
      <c r="AB4366" s="14" t="str">
        <f>VLOOKUP($U4366,look_up!$A$2:P4392,8,FALSE)</f>
        <v>Littorinimorpha</v>
      </c>
      <c r="AC4366" s="14" t="str">
        <f>VLOOKUP($U4366,look_up!$A$2:Q4392,9,FALSE)</f>
        <v>Cypraeidae</v>
      </c>
      <c r="AD4366" s="14">
        <f>VLOOKUP($U4366,look_up!A$2:P4392,10,FALSE)</f>
        <v>205978</v>
      </c>
      <c r="AE4366" s="16">
        <v>0</v>
      </c>
      <c r="AF4366" s="24" t="s">
        <v>216</v>
      </c>
      <c r="AG4366">
        <v>40</v>
      </c>
      <c r="AH4366" s="16" t="s">
        <v>298</v>
      </c>
      <c r="AI4366" s="16" t="s">
        <v>14</v>
      </c>
      <c r="AJ4366" s="16" t="s">
        <v>214</v>
      </c>
      <c r="AK4366" s="16" t="s">
        <v>16</v>
      </c>
      <c r="AL4366" s="16">
        <v>0</v>
      </c>
    </row>
    <row r="4367" spans="1:38" x14ac:dyDescent="0.3">
      <c r="A4367" s="24" t="s">
        <v>0</v>
      </c>
      <c r="B4367" t="s">
        <v>308</v>
      </c>
      <c r="C4367" t="s">
        <v>281</v>
      </c>
      <c r="D4367">
        <v>-27.274239999999999</v>
      </c>
      <c r="E4367">
        <v>-48.3339</v>
      </c>
      <c r="F4367" s="24" t="s">
        <v>2</v>
      </c>
      <c r="G4367" s="24" t="s">
        <v>3</v>
      </c>
      <c r="H4367" s="25">
        <v>42031</v>
      </c>
      <c r="I4367" s="12" t="s">
        <v>282</v>
      </c>
      <c r="J4367" s="12" t="s">
        <v>270</v>
      </c>
      <c r="K4367" s="12" t="s">
        <v>271</v>
      </c>
      <c r="L4367" s="24" t="s">
        <v>96</v>
      </c>
      <c r="M4367" s="24" t="s">
        <v>313</v>
      </c>
      <c r="N4367" t="s">
        <v>85</v>
      </c>
      <c r="O4367" s="24">
        <v>1</v>
      </c>
      <c r="P4367">
        <v>10</v>
      </c>
      <c r="Q4367">
        <v>10</v>
      </c>
      <c r="R4367">
        <v>26</v>
      </c>
      <c r="S4367" s="24">
        <v>4.7</v>
      </c>
      <c r="T4367" s="24">
        <v>5</v>
      </c>
      <c r="U4367" t="s">
        <v>16</v>
      </c>
      <c r="V4367" s="14" t="str">
        <f>VLOOKUP($U4367,look_up!$A$2:J4393,2,FALSE)</f>
        <v>Gastropoda</v>
      </c>
      <c r="W4367" s="14" t="str">
        <f>VLOOKUP($U4367,look_up!$A$2:K4393,3,FALSE)</f>
        <v>Genus</v>
      </c>
      <c r="X4367" s="14" t="str">
        <f>VLOOKUP($U4367,look_up!$A$2:L4393,4,FALSE)</f>
        <v>NA</v>
      </c>
      <c r="Y4367" s="14" t="str">
        <f>VLOOKUP($U4367,look_up!A$2:K4393,5,FALSE)</f>
        <v>Animalia</v>
      </c>
      <c r="Z4367" s="14" t="str">
        <f>VLOOKUP($U4367,look_up!A$2:L4393,6,FALSE)</f>
        <v>Mollusca</v>
      </c>
      <c r="AA4367" s="14" t="str">
        <f>VLOOKUP($U4367,look_up!A$2:M4393,7,FALSE)</f>
        <v>Gastropoda</v>
      </c>
      <c r="AB4367" s="14" t="str">
        <f>VLOOKUP($U4367,look_up!$A$2:P4393,8,FALSE)</f>
        <v>Littorinimorpha</v>
      </c>
      <c r="AC4367" s="14" t="str">
        <f>VLOOKUP($U4367,look_up!$A$2:Q4393,9,FALSE)</f>
        <v>Cypraeidae</v>
      </c>
      <c r="AD4367" s="14">
        <f>VLOOKUP($U4367,look_up!A$2:P4393,10,FALSE)</f>
        <v>205978</v>
      </c>
      <c r="AE4367" s="16">
        <v>0</v>
      </c>
      <c r="AF4367" s="24" t="s">
        <v>216</v>
      </c>
      <c r="AG4367">
        <v>40</v>
      </c>
      <c r="AH4367" s="16" t="s">
        <v>298</v>
      </c>
      <c r="AI4367" s="16" t="s">
        <v>14</v>
      </c>
      <c r="AJ4367" s="16" t="s">
        <v>214</v>
      </c>
      <c r="AK4367" s="16" t="s">
        <v>16</v>
      </c>
      <c r="AL4367" s="16">
        <v>0</v>
      </c>
    </row>
    <row r="4368" spans="1:38" x14ac:dyDescent="0.3">
      <c r="A4368" s="24" t="s">
        <v>0</v>
      </c>
      <c r="B4368" t="s">
        <v>308</v>
      </c>
      <c r="C4368" t="s">
        <v>281</v>
      </c>
      <c r="D4368">
        <v>-27.274239999999999</v>
      </c>
      <c r="E4368">
        <v>-48.3339</v>
      </c>
      <c r="F4368" s="24" t="s">
        <v>2</v>
      </c>
      <c r="G4368" s="24" t="s">
        <v>3</v>
      </c>
      <c r="H4368" s="25">
        <v>42031</v>
      </c>
      <c r="I4368" s="12" t="s">
        <v>282</v>
      </c>
      <c r="J4368" s="12" t="s">
        <v>270</v>
      </c>
      <c r="K4368" s="12" t="s">
        <v>271</v>
      </c>
      <c r="L4368" s="24" t="s">
        <v>96</v>
      </c>
      <c r="M4368" s="24" t="s">
        <v>313</v>
      </c>
      <c r="N4368" t="s">
        <v>85</v>
      </c>
      <c r="O4368" s="24">
        <v>2</v>
      </c>
      <c r="P4368">
        <v>10</v>
      </c>
      <c r="Q4368">
        <v>10</v>
      </c>
      <c r="R4368">
        <v>26</v>
      </c>
      <c r="S4368" s="24">
        <v>4.7</v>
      </c>
      <c r="T4368" s="24">
        <v>5</v>
      </c>
      <c r="U4368" t="s">
        <v>16</v>
      </c>
      <c r="V4368" s="14" t="str">
        <f>VLOOKUP($U4368,look_up!$A$2:J4394,2,FALSE)</f>
        <v>Gastropoda</v>
      </c>
      <c r="W4368" s="14" t="str">
        <f>VLOOKUP($U4368,look_up!$A$2:K4394,3,FALSE)</f>
        <v>Genus</v>
      </c>
      <c r="X4368" s="14" t="str">
        <f>VLOOKUP($U4368,look_up!$A$2:L4394,4,FALSE)</f>
        <v>NA</v>
      </c>
      <c r="Y4368" s="14" t="str">
        <f>VLOOKUP($U4368,look_up!A$2:K4394,5,FALSE)</f>
        <v>Animalia</v>
      </c>
      <c r="Z4368" s="14" t="str">
        <f>VLOOKUP($U4368,look_up!A$2:L4394,6,FALSE)</f>
        <v>Mollusca</v>
      </c>
      <c r="AA4368" s="14" t="str">
        <f>VLOOKUP($U4368,look_up!A$2:M4394,7,FALSE)</f>
        <v>Gastropoda</v>
      </c>
      <c r="AB4368" s="14" t="str">
        <f>VLOOKUP($U4368,look_up!$A$2:P4394,8,FALSE)</f>
        <v>Littorinimorpha</v>
      </c>
      <c r="AC4368" s="14" t="str">
        <f>VLOOKUP($U4368,look_up!$A$2:Q4394,9,FALSE)</f>
        <v>Cypraeidae</v>
      </c>
      <c r="AD4368" s="14">
        <f>VLOOKUP($U4368,look_up!A$2:P4394,10,FALSE)</f>
        <v>205978</v>
      </c>
      <c r="AE4368" s="16">
        <v>0</v>
      </c>
      <c r="AF4368" s="24" t="s">
        <v>216</v>
      </c>
      <c r="AG4368">
        <v>40</v>
      </c>
      <c r="AH4368" s="16" t="s">
        <v>298</v>
      </c>
      <c r="AI4368" s="16" t="s">
        <v>14</v>
      </c>
      <c r="AJ4368" s="16" t="s">
        <v>214</v>
      </c>
      <c r="AK4368" s="16" t="s">
        <v>16</v>
      </c>
      <c r="AL4368" s="16">
        <v>0</v>
      </c>
    </row>
    <row r="4369" spans="1:38" x14ac:dyDescent="0.3">
      <c r="A4369" s="24" t="s">
        <v>0</v>
      </c>
      <c r="B4369" t="s">
        <v>308</v>
      </c>
      <c r="C4369" t="s">
        <v>281</v>
      </c>
      <c r="D4369">
        <v>-27.274239999999999</v>
      </c>
      <c r="E4369">
        <v>-48.3339</v>
      </c>
      <c r="F4369" s="24" t="s">
        <v>2</v>
      </c>
      <c r="G4369" s="24" t="s">
        <v>3</v>
      </c>
      <c r="H4369" s="25">
        <v>42031</v>
      </c>
      <c r="I4369" s="12" t="s">
        <v>282</v>
      </c>
      <c r="J4369" s="12" t="s">
        <v>270</v>
      </c>
      <c r="K4369" s="12" t="s">
        <v>271</v>
      </c>
      <c r="L4369" s="24" t="s">
        <v>96</v>
      </c>
      <c r="M4369" s="24" t="s">
        <v>313</v>
      </c>
      <c r="N4369" t="s">
        <v>85</v>
      </c>
      <c r="O4369" s="24">
        <v>3</v>
      </c>
      <c r="P4369">
        <v>10</v>
      </c>
      <c r="Q4369">
        <v>10</v>
      </c>
      <c r="R4369">
        <v>26</v>
      </c>
      <c r="S4369" s="24">
        <v>4.7</v>
      </c>
      <c r="T4369" s="24">
        <v>5</v>
      </c>
      <c r="U4369" t="s">
        <v>16</v>
      </c>
      <c r="V4369" s="14" t="str">
        <f>VLOOKUP($U4369,look_up!$A$2:J4395,2,FALSE)</f>
        <v>Gastropoda</v>
      </c>
      <c r="W4369" s="14" t="str">
        <f>VLOOKUP($U4369,look_up!$A$2:K4395,3,FALSE)</f>
        <v>Genus</v>
      </c>
      <c r="X4369" s="14" t="str">
        <f>VLOOKUP($U4369,look_up!$A$2:L4395,4,FALSE)</f>
        <v>NA</v>
      </c>
      <c r="Y4369" s="14" t="str">
        <f>VLOOKUP($U4369,look_up!A$2:K4395,5,FALSE)</f>
        <v>Animalia</v>
      </c>
      <c r="Z4369" s="14" t="str">
        <f>VLOOKUP($U4369,look_up!A$2:L4395,6,FALSE)</f>
        <v>Mollusca</v>
      </c>
      <c r="AA4369" s="14" t="str">
        <f>VLOOKUP($U4369,look_up!A$2:M4395,7,FALSE)</f>
        <v>Gastropoda</v>
      </c>
      <c r="AB4369" s="14" t="str">
        <f>VLOOKUP($U4369,look_up!$A$2:P4395,8,FALSE)</f>
        <v>Littorinimorpha</v>
      </c>
      <c r="AC4369" s="14" t="str">
        <f>VLOOKUP($U4369,look_up!$A$2:Q4395,9,FALSE)</f>
        <v>Cypraeidae</v>
      </c>
      <c r="AD4369" s="14">
        <f>VLOOKUP($U4369,look_up!A$2:P4395,10,FALSE)</f>
        <v>205978</v>
      </c>
      <c r="AE4369" s="16">
        <v>0</v>
      </c>
      <c r="AF4369" s="24" t="s">
        <v>216</v>
      </c>
      <c r="AG4369">
        <v>40</v>
      </c>
      <c r="AH4369" s="16" t="s">
        <v>298</v>
      </c>
      <c r="AI4369" s="16" t="s">
        <v>14</v>
      </c>
      <c r="AJ4369" s="16" t="s">
        <v>214</v>
      </c>
      <c r="AK4369" s="16" t="s">
        <v>16</v>
      </c>
      <c r="AL4369" s="16">
        <v>0</v>
      </c>
    </row>
    <row r="4370" spans="1:38" x14ac:dyDescent="0.3">
      <c r="A4370" s="24" t="s">
        <v>0</v>
      </c>
      <c r="B4370" t="s">
        <v>267</v>
      </c>
      <c r="C4370" t="s">
        <v>283</v>
      </c>
      <c r="D4370">
        <v>-27.27486</v>
      </c>
      <c r="E4370">
        <v>-48.36674</v>
      </c>
      <c r="F4370" s="24" t="s">
        <v>2</v>
      </c>
      <c r="G4370" s="24" t="s">
        <v>3</v>
      </c>
      <c r="H4370" s="25">
        <v>42024</v>
      </c>
      <c r="I4370" s="12" t="s">
        <v>248</v>
      </c>
      <c r="J4370" s="12" t="s">
        <v>270</v>
      </c>
      <c r="K4370" s="12" t="s">
        <v>271</v>
      </c>
      <c r="L4370" s="24" t="s">
        <v>96</v>
      </c>
      <c r="M4370" s="24" t="s">
        <v>313</v>
      </c>
      <c r="N4370" t="s">
        <v>85</v>
      </c>
      <c r="O4370" s="24">
        <v>1</v>
      </c>
      <c r="P4370">
        <v>5</v>
      </c>
      <c r="Q4370">
        <v>5</v>
      </c>
      <c r="R4370">
        <v>27</v>
      </c>
      <c r="S4370" s="24">
        <v>10.7</v>
      </c>
      <c r="T4370" s="24">
        <v>4</v>
      </c>
      <c r="U4370" t="s">
        <v>16</v>
      </c>
      <c r="V4370" s="14" t="str">
        <f>VLOOKUP($U4370,look_up!$A$2:J4396,2,FALSE)</f>
        <v>Gastropoda</v>
      </c>
      <c r="W4370" s="14" t="str">
        <f>VLOOKUP($U4370,look_up!$A$2:K4396,3,FALSE)</f>
        <v>Genus</v>
      </c>
      <c r="X4370" s="14" t="str">
        <f>VLOOKUP($U4370,look_up!$A$2:L4396,4,FALSE)</f>
        <v>NA</v>
      </c>
      <c r="Y4370" s="14" t="str">
        <f>VLOOKUP($U4370,look_up!A$2:K4396,5,FALSE)</f>
        <v>Animalia</v>
      </c>
      <c r="Z4370" s="14" t="str">
        <f>VLOOKUP($U4370,look_up!A$2:L4396,6,FALSE)</f>
        <v>Mollusca</v>
      </c>
      <c r="AA4370" s="14" t="str">
        <f>VLOOKUP($U4370,look_up!A$2:M4396,7,FALSE)</f>
        <v>Gastropoda</v>
      </c>
      <c r="AB4370" s="14" t="str">
        <f>VLOOKUP($U4370,look_up!$A$2:P4396,8,FALSE)</f>
        <v>Littorinimorpha</v>
      </c>
      <c r="AC4370" s="14" t="str">
        <f>VLOOKUP($U4370,look_up!$A$2:Q4396,9,FALSE)</f>
        <v>Cypraeidae</v>
      </c>
      <c r="AD4370" s="14">
        <f>VLOOKUP($U4370,look_up!A$2:P4396,10,FALSE)</f>
        <v>205978</v>
      </c>
      <c r="AE4370" s="16">
        <v>0</v>
      </c>
      <c r="AF4370" s="24" t="s">
        <v>216</v>
      </c>
      <c r="AG4370">
        <v>40</v>
      </c>
      <c r="AH4370" s="16" t="s">
        <v>298</v>
      </c>
      <c r="AI4370" s="16" t="s">
        <v>14</v>
      </c>
      <c r="AJ4370" s="16" t="s">
        <v>214</v>
      </c>
      <c r="AK4370" s="16" t="s">
        <v>16</v>
      </c>
      <c r="AL4370" s="16">
        <v>0</v>
      </c>
    </row>
    <row r="4371" spans="1:38" x14ac:dyDescent="0.3">
      <c r="A4371" s="24" t="s">
        <v>0</v>
      </c>
      <c r="B4371" t="s">
        <v>267</v>
      </c>
      <c r="C4371" t="s">
        <v>283</v>
      </c>
      <c r="D4371">
        <v>-27.27486</v>
      </c>
      <c r="E4371">
        <v>-48.36674</v>
      </c>
      <c r="F4371" s="24" t="s">
        <v>2</v>
      </c>
      <c r="G4371" s="24" t="s">
        <v>3</v>
      </c>
      <c r="H4371" s="25">
        <v>42024</v>
      </c>
      <c r="I4371" s="12" t="s">
        <v>248</v>
      </c>
      <c r="J4371" s="12" t="s">
        <v>270</v>
      </c>
      <c r="K4371" s="12" t="s">
        <v>271</v>
      </c>
      <c r="L4371" s="24" t="s">
        <v>96</v>
      </c>
      <c r="M4371" s="24" t="s">
        <v>313</v>
      </c>
      <c r="N4371" t="s">
        <v>85</v>
      </c>
      <c r="O4371" s="24">
        <v>2</v>
      </c>
      <c r="P4371">
        <v>5</v>
      </c>
      <c r="Q4371">
        <v>5</v>
      </c>
      <c r="R4371">
        <v>27</v>
      </c>
      <c r="S4371" s="24">
        <v>10.7</v>
      </c>
      <c r="T4371" s="24">
        <v>4</v>
      </c>
      <c r="U4371" t="s">
        <v>16</v>
      </c>
      <c r="V4371" s="14" t="str">
        <f>VLOOKUP($U4371,look_up!$A$2:J4397,2,FALSE)</f>
        <v>Gastropoda</v>
      </c>
      <c r="W4371" s="14" t="str">
        <f>VLOOKUP($U4371,look_up!$A$2:K4397,3,FALSE)</f>
        <v>Genus</v>
      </c>
      <c r="X4371" s="14" t="str">
        <f>VLOOKUP($U4371,look_up!$A$2:L4397,4,FALSE)</f>
        <v>NA</v>
      </c>
      <c r="Y4371" s="14" t="str">
        <f>VLOOKUP($U4371,look_up!A$2:K4397,5,FALSE)</f>
        <v>Animalia</v>
      </c>
      <c r="Z4371" s="14" t="str">
        <f>VLOOKUP($U4371,look_up!A$2:L4397,6,FALSE)</f>
        <v>Mollusca</v>
      </c>
      <c r="AA4371" s="14" t="str">
        <f>VLOOKUP($U4371,look_up!A$2:M4397,7,FALSE)</f>
        <v>Gastropoda</v>
      </c>
      <c r="AB4371" s="14" t="str">
        <f>VLOOKUP($U4371,look_up!$A$2:P4397,8,FALSE)</f>
        <v>Littorinimorpha</v>
      </c>
      <c r="AC4371" s="14" t="str">
        <f>VLOOKUP($U4371,look_up!$A$2:Q4397,9,FALSE)</f>
        <v>Cypraeidae</v>
      </c>
      <c r="AD4371" s="14">
        <f>VLOOKUP($U4371,look_up!A$2:P4397,10,FALSE)</f>
        <v>205978</v>
      </c>
      <c r="AE4371" s="16">
        <v>0</v>
      </c>
      <c r="AF4371" s="24" t="s">
        <v>216</v>
      </c>
      <c r="AG4371">
        <v>40</v>
      </c>
      <c r="AH4371" s="16" t="s">
        <v>298</v>
      </c>
      <c r="AI4371" s="16" t="s">
        <v>14</v>
      </c>
      <c r="AJ4371" s="16" t="s">
        <v>214</v>
      </c>
      <c r="AK4371" s="16" t="s">
        <v>16</v>
      </c>
      <c r="AL4371" s="16">
        <v>0</v>
      </c>
    </row>
    <row r="4372" spans="1:38" x14ac:dyDescent="0.3">
      <c r="A4372" s="24" t="s">
        <v>0</v>
      </c>
      <c r="B4372" t="s">
        <v>267</v>
      </c>
      <c r="C4372" t="s">
        <v>283</v>
      </c>
      <c r="D4372">
        <v>-27.27486</v>
      </c>
      <c r="E4372">
        <v>-48.36674</v>
      </c>
      <c r="F4372" s="24" t="s">
        <v>2</v>
      </c>
      <c r="G4372" s="24" t="s">
        <v>3</v>
      </c>
      <c r="H4372" s="25">
        <v>42024</v>
      </c>
      <c r="I4372" s="12" t="s">
        <v>248</v>
      </c>
      <c r="J4372" s="12" t="s">
        <v>270</v>
      </c>
      <c r="K4372" s="12" t="s">
        <v>271</v>
      </c>
      <c r="L4372" s="24" t="s">
        <v>96</v>
      </c>
      <c r="M4372" s="24" t="s">
        <v>313</v>
      </c>
      <c r="N4372" t="s">
        <v>85</v>
      </c>
      <c r="O4372" s="24">
        <v>3</v>
      </c>
      <c r="P4372">
        <v>5</v>
      </c>
      <c r="Q4372">
        <v>5</v>
      </c>
      <c r="R4372">
        <v>27</v>
      </c>
      <c r="S4372" s="24">
        <v>10.7</v>
      </c>
      <c r="T4372" s="24">
        <v>4</v>
      </c>
      <c r="U4372" t="s">
        <v>16</v>
      </c>
      <c r="V4372" s="14" t="str">
        <f>VLOOKUP($U4372,look_up!$A$2:J4398,2,FALSE)</f>
        <v>Gastropoda</v>
      </c>
      <c r="W4372" s="14" t="str">
        <f>VLOOKUP($U4372,look_up!$A$2:K4398,3,FALSE)</f>
        <v>Genus</v>
      </c>
      <c r="X4372" s="14" t="str">
        <f>VLOOKUP($U4372,look_up!$A$2:L4398,4,FALSE)</f>
        <v>NA</v>
      </c>
      <c r="Y4372" s="14" t="str">
        <f>VLOOKUP($U4372,look_up!A$2:K4398,5,FALSE)</f>
        <v>Animalia</v>
      </c>
      <c r="Z4372" s="14" t="str">
        <f>VLOOKUP($U4372,look_up!A$2:L4398,6,FALSE)</f>
        <v>Mollusca</v>
      </c>
      <c r="AA4372" s="14" t="str">
        <f>VLOOKUP($U4372,look_up!A$2:M4398,7,FALSE)</f>
        <v>Gastropoda</v>
      </c>
      <c r="AB4372" s="14" t="str">
        <f>VLOOKUP($U4372,look_up!$A$2:P4398,8,FALSE)</f>
        <v>Littorinimorpha</v>
      </c>
      <c r="AC4372" s="14" t="str">
        <f>VLOOKUP($U4372,look_up!$A$2:Q4398,9,FALSE)</f>
        <v>Cypraeidae</v>
      </c>
      <c r="AD4372" s="14">
        <f>VLOOKUP($U4372,look_up!A$2:P4398,10,FALSE)</f>
        <v>205978</v>
      </c>
      <c r="AE4372" s="16">
        <v>0</v>
      </c>
      <c r="AF4372" s="24" t="s">
        <v>216</v>
      </c>
      <c r="AG4372">
        <v>40</v>
      </c>
      <c r="AH4372" s="16" t="s">
        <v>298</v>
      </c>
      <c r="AI4372" s="16" t="s">
        <v>14</v>
      </c>
      <c r="AJ4372" s="16" t="s">
        <v>214</v>
      </c>
      <c r="AK4372" s="16" t="s">
        <v>16</v>
      </c>
      <c r="AL4372" s="16">
        <v>0</v>
      </c>
    </row>
    <row r="4373" spans="1:38" x14ac:dyDescent="0.3">
      <c r="A4373" s="24" t="s">
        <v>0</v>
      </c>
      <c r="B4373" t="s">
        <v>267</v>
      </c>
      <c r="C4373" t="s">
        <v>283</v>
      </c>
      <c r="D4373">
        <v>-27.27486</v>
      </c>
      <c r="E4373">
        <v>-48.36674</v>
      </c>
      <c r="F4373" s="24" t="s">
        <v>2</v>
      </c>
      <c r="G4373" s="24" t="s">
        <v>3</v>
      </c>
      <c r="H4373" s="25">
        <v>42024</v>
      </c>
      <c r="I4373" s="12" t="s">
        <v>248</v>
      </c>
      <c r="J4373" s="12" t="s">
        <v>270</v>
      </c>
      <c r="K4373" s="12" t="s">
        <v>271</v>
      </c>
      <c r="L4373" s="24" t="s">
        <v>96</v>
      </c>
      <c r="M4373" s="24" t="s">
        <v>313</v>
      </c>
      <c r="N4373" t="s">
        <v>85</v>
      </c>
      <c r="O4373" s="24">
        <v>1</v>
      </c>
      <c r="P4373">
        <v>10</v>
      </c>
      <c r="Q4373">
        <v>10</v>
      </c>
      <c r="R4373">
        <v>28</v>
      </c>
      <c r="S4373" s="24">
        <v>10.7</v>
      </c>
      <c r="T4373" s="24">
        <v>10</v>
      </c>
      <c r="U4373" t="s">
        <v>16</v>
      </c>
      <c r="V4373" s="14" t="str">
        <f>VLOOKUP($U4373,look_up!$A$2:J4399,2,FALSE)</f>
        <v>Gastropoda</v>
      </c>
      <c r="W4373" s="14" t="str">
        <f>VLOOKUP($U4373,look_up!$A$2:K4399,3,FALSE)</f>
        <v>Genus</v>
      </c>
      <c r="X4373" s="14" t="str">
        <f>VLOOKUP($U4373,look_up!$A$2:L4399,4,FALSE)</f>
        <v>NA</v>
      </c>
      <c r="Y4373" s="14" t="str">
        <f>VLOOKUP($U4373,look_up!A$2:K4399,5,FALSE)</f>
        <v>Animalia</v>
      </c>
      <c r="Z4373" s="14" t="str">
        <f>VLOOKUP($U4373,look_up!A$2:L4399,6,FALSE)</f>
        <v>Mollusca</v>
      </c>
      <c r="AA4373" s="14" t="str">
        <f>VLOOKUP($U4373,look_up!A$2:M4399,7,FALSE)</f>
        <v>Gastropoda</v>
      </c>
      <c r="AB4373" s="14" t="str">
        <f>VLOOKUP($U4373,look_up!$A$2:P4399,8,FALSE)</f>
        <v>Littorinimorpha</v>
      </c>
      <c r="AC4373" s="14" t="str">
        <f>VLOOKUP($U4373,look_up!$A$2:Q4399,9,FALSE)</f>
        <v>Cypraeidae</v>
      </c>
      <c r="AD4373" s="14">
        <f>VLOOKUP($U4373,look_up!A$2:P4399,10,FALSE)</f>
        <v>205978</v>
      </c>
      <c r="AE4373" s="16">
        <v>0</v>
      </c>
      <c r="AF4373" s="24" t="s">
        <v>216</v>
      </c>
      <c r="AG4373">
        <v>40</v>
      </c>
      <c r="AH4373" s="16" t="s">
        <v>298</v>
      </c>
      <c r="AI4373" s="16" t="s">
        <v>14</v>
      </c>
      <c r="AJ4373" s="16" t="s">
        <v>214</v>
      </c>
      <c r="AK4373" s="16" t="s">
        <v>16</v>
      </c>
      <c r="AL4373" s="16">
        <v>0</v>
      </c>
    </row>
    <row r="4374" spans="1:38" x14ac:dyDescent="0.3">
      <c r="A4374" s="24" t="s">
        <v>0</v>
      </c>
      <c r="B4374" t="s">
        <v>267</v>
      </c>
      <c r="C4374" t="s">
        <v>283</v>
      </c>
      <c r="D4374">
        <v>-27.27486</v>
      </c>
      <c r="E4374">
        <v>-48.36674</v>
      </c>
      <c r="F4374" s="24" t="s">
        <v>2</v>
      </c>
      <c r="G4374" s="24" t="s">
        <v>3</v>
      </c>
      <c r="H4374" s="25">
        <v>42024</v>
      </c>
      <c r="I4374" s="12" t="s">
        <v>248</v>
      </c>
      <c r="J4374" s="12" t="s">
        <v>270</v>
      </c>
      <c r="K4374" s="12" t="s">
        <v>271</v>
      </c>
      <c r="L4374" s="24" t="s">
        <v>96</v>
      </c>
      <c r="M4374" s="24" t="s">
        <v>313</v>
      </c>
      <c r="N4374" t="s">
        <v>85</v>
      </c>
      <c r="O4374" s="24">
        <v>2</v>
      </c>
      <c r="P4374">
        <v>10</v>
      </c>
      <c r="Q4374">
        <v>10</v>
      </c>
      <c r="R4374">
        <v>28</v>
      </c>
      <c r="S4374" s="24">
        <v>10.7</v>
      </c>
      <c r="T4374" s="24">
        <v>10</v>
      </c>
      <c r="U4374" t="s">
        <v>16</v>
      </c>
      <c r="V4374" s="14" t="str">
        <f>VLOOKUP($U4374,look_up!$A$2:J4400,2,FALSE)</f>
        <v>Gastropoda</v>
      </c>
      <c r="W4374" s="14" t="str">
        <f>VLOOKUP($U4374,look_up!$A$2:K4400,3,FALSE)</f>
        <v>Genus</v>
      </c>
      <c r="X4374" s="14" t="str">
        <f>VLOOKUP($U4374,look_up!$A$2:L4400,4,FALSE)</f>
        <v>NA</v>
      </c>
      <c r="Y4374" s="14" t="str">
        <f>VLOOKUP($U4374,look_up!A$2:K4400,5,FALSE)</f>
        <v>Animalia</v>
      </c>
      <c r="Z4374" s="14" t="str">
        <f>VLOOKUP($U4374,look_up!A$2:L4400,6,FALSE)</f>
        <v>Mollusca</v>
      </c>
      <c r="AA4374" s="14" t="str">
        <f>VLOOKUP($U4374,look_up!A$2:M4400,7,FALSE)</f>
        <v>Gastropoda</v>
      </c>
      <c r="AB4374" s="14" t="str">
        <f>VLOOKUP($U4374,look_up!$A$2:P4400,8,FALSE)</f>
        <v>Littorinimorpha</v>
      </c>
      <c r="AC4374" s="14" t="str">
        <f>VLOOKUP($U4374,look_up!$A$2:Q4400,9,FALSE)</f>
        <v>Cypraeidae</v>
      </c>
      <c r="AD4374" s="14">
        <f>VLOOKUP($U4374,look_up!A$2:P4400,10,FALSE)</f>
        <v>205978</v>
      </c>
      <c r="AE4374" s="16">
        <v>0</v>
      </c>
      <c r="AF4374" s="24" t="s">
        <v>216</v>
      </c>
      <c r="AG4374">
        <v>40</v>
      </c>
      <c r="AH4374" s="16" t="s">
        <v>298</v>
      </c>
      <c r="AI4374" s="16" t="s">
        <v>14</v>
      </c>
      <c r="AJ4374" s="16" t="s">
        <v>214</v>
      </c>
      <c r="AK4374" s="16" t="s">
        <v>16</v>
      </c>
      <c r="AL4374" s="16">
        <v>0</v>
      </c>
    </row>
    <row r="4375" spans="1:38" x14ac:dyDescent="0.3">
      <c r="A4375" s="24" t="s">
        <v>0</v>
      </c>
      <c r="B4375" t="s">
        <v>267</v>
      </c>
      <c r="C4375" t="s">
        <v>283</v>
      </c>
      <c r="D4375">
        <v>-27.27486</v>
      </c>
      <c r="E4375">
        <v>-48.36674</v>
      </c>
      <c r="F4375" s="24" t="s">
        <v>2</v>
      </c>
      <c r="G4375" s="24" t="s">
        <v>3</v>
      </c>
      <c r="H4375" s="25">
        <v>42024</v>
      </c>
      <c r="I4375" s="12" t="s">
        <v>248</v>
      </c>
      <c r="J4375" s="12" t="s">
        <v>270</v>
      </c>
      <c r="K4375" s="12" t="s">
        <v>271</v>
      </c>
      <c r="L4375" s="24" t="s">
        <v>96</v>
      </c>
      <c r="M4375" s="24" t="s">
        <v>313</v>
      </c>
      <c r="N4375" t="s">
        <v>85</v>
      </c>
      <c r="O4375" s="24">
        <v>3</v>
      </c>
      <c r="P4375">
        <v>10</v>
      </c>
      <c r="Q4375">
        <v>10</v>
      </c>
      <c r="R4375">
        <v>28</v>
      </c>
      <c r="S4375" s="24">
        <v>10.7</v>
      </c>
      <c r="T4375" s="24">
        <v>10</v>
      </c>
      <c r="U4375" t="s">
        <v>16</v>
      </c>
      <c r="V4375" s="14" t="str">
        <f>VLOOKUP($U4375,look_up!$A$2:J4401,2,FALSE)</f>
        <v>Gastropoda</v>
      </c>
      <c r="W4375" s="14" t="str">
        <f>VLOOKUP($U4375,look_up!$A$2:K4401,3,FALSE)</f>
        <v>Genus</v>
      </c>
      <c r="X4375" s="14" t="str">
        <f>VLOOKUP($U4375,look_up!$A$2:L4401,4,FALSE)</f>
        <v>NA</v>
      </c>
      <c r="Y4375" s="14" t="str">
        <f>VLOOKUP($U4375,look_up!A$2:K4401,5,FALSE)</f>
        <v>Animalia</v>
      </c>
      <c r="Z4375" s="14" t="str">
        <f>VLOOKUP($U4375,look_up!A$2:L4401,6,FALSE)</f>
        <v>Mollusca</v>
      </c>
      <c r="AA4375" s="14" t="str">
        <f>VLOOKUP($U4375,look_up!A$2:M4401,7,FALSE)</f>
        <v>Gastropoda</v>
      </c>
      <c r="AB4375" s="14" t="str">
        <f>VLOOKUP($U4375,look_up!$A$2:P4401,8,FALSE)</f>
        <v>Littorinimorpha</v>
      </c>
      <c r="AC4375" s="14" t="str">
        <f>VLOOKUP($U4375,look_up!$A$2:Q4401,9,FALSE)</f>
        <v>Cypraeidae</v>
      </c>
      <c r="AD4375" s="14">
        <f>VLOOKUP($U4375,look_up!A$2:P4401,10,FALSE)</f>
        <v>205978</v>
      </c>
      <c r="AE4375" s="16">
        <v>0</v>
      </c>
      <c r="AF4375" s="24" t="s">
        <v>216</v>
      </c>
      <c r="AG4375">
        <v>40</v>
      </c>
      <c r="AH4375" s="16" t="s">
        <v>298</v>
      </c>
      <c r="AI4375" s="16" t="s">
        <v>14</v>
      </c>
      <c r="AJ4375" s="16" t="s">
        <v>214</v>
      </c>
      <c r="AK4375" s="16" t="s">
        <v>16</v>
      </c>
      <c r="AL4375" s="16">
        <v>0</v>
      </c>
    </row>
    <row r="4376" spans="1:38" x14ac:dyDescent="0.3">
      <c r="A4376" s="24" t="s">
        <v>0</v>
      </c>
      <c r="B4376" t="s">
        <v>19</v>
      </c>
      <c r="C4376" t="s">
        <v>284</v>
      </c>
      <c r="D4376">
        <v>-27.278230000000001</v>
      </c>
      <c r="E4376">
        <v>-48.375419999999998</v>
      </c>
      <c r="F4376" s="24" t="s">
        <v>2</v>
      </c>
      <c r="G4376" s="24" t="s">
        <v>3</v>
      </c>
      <c r="H4376" s="25">
        <v>42025</v>
      </c>
      <c r="I4376" s="12" t="s">
        <v>285</v>
      </c>
      <c r="J4376" s="12" t="s">
        <v>270</v>
      </c>
      <c r="K4376" s="12" t="s">
        <v>271</v>
      </c>
      <c r="L4376" s="24" t="s">
        <v>96</v>
      </c>
      <c r="M4376" s="24" t="s">
        <v>313</v>
      </c>
      <c r="N4376" t="s">
        <v>85</v>
      </c>
      <c r="O4376" s="24">
        <v>1</v>
      </c>
      <c r="P4376">
        <v>5</v>
      </c>
      <c r="Q4376">
        <v>5</v>
      </c>
      <c r="R4376" t="s">
        <v>18</v>
      </c>
      <c r="S4376" s="24">
        <v>9</v>
      </c>
      <c r="T4376" s="24">
        <v>6</v>
      </c>
      <c r="U4376" t="s">
        <v>16</v>
      </c>
      <c r="V4376" s="14" t="str">
        <f>VLOOKUP($U4376,look_up!$A$2:J4402,2,FALSE)</f>
        <v>Gastropoda</v>
      </c>
      <c r="W4376" s="14" t="str">
        <f>VLOOKUP($U4376,look_up!$A$2:K4402,3,FALSE)</f>
        <v>Genus</v>
      </c>
      <c r="X4376" s="14" t="str">
        <f>VLOOKUP($U4376,look_up!$A$2:L4402,4,FALSE)</f>
        <v>NA</v>
      </c>
      <c r="Y4376" s="14" t="str">
        <f>VLOOKUP($U4376,look_up!A$2:K4402,5,FALSE)</f>
        <v>Animalia</v>
      </c>
      <c r="Z4376" s="14" t="str">
        <f>VLOOKUP($U4376,look_up!A$2:L4402,6,FALSE)</f>
        <v>Mollusca</v>
      </c>
      <c r="AA4376" s="14" t="str">
        <f>VLOOKUP($U4376,look_up!A$2:M4402,7,FALSE)</f>
        <v>Gastropoda</v>
      </c>
      <c r="AB4376" s="14" t="str">
        <f>VLOOKUP($U4376,look_up!$A$2:P4402,8,FALSE)</f>
        <v>Littorinimorpha</v>
      </c>
      <c r="AC4376" s="14" t="str">
        <f>VLOOKUP($U4376,look_up!$A$2:Q4402,9,FALSE)</f>
        <v>Cypraeidae</v>
      </c>
      <c r="AD4376" s="14">
        <f>VLOOKUP($U4376,look_up!A$2:P4402,10,FALSE)</f>
        <v>205978</v>
      </c>
      <c r="AE4376" s="16">
        <v>0</v>
      </c>
      <c r="AF4376" s="24" t="s">
        <v>216</v>
      </c>
      <c r="AG4376">
        <v>40</v>
      </c>
      <c r="AH4376" s="16" t="s">
        <v>298</v>
      </c>
      <c r="AI4376" s="16" t="s">
        <v>14</v>
      </c>
      <c r="AJ4376" s="16" t="s">
        <v>214</v>
      </c>
      <c r="AK4376" s="16" t="s">
        <v>16</v>
      </c>
      <c r="AL4376" s="16">
        <v>0</v>
      </c>
    </row>
    <row r="4377" spans="1:38" x14ac:dyDescent="0.3">
      <c r="A4377" s="24" t="s">
        <v>0</v>
      </c>
      <c r="B4377" t="s">
        <v>19</v>
      </c>
      <c r="C4377" t="s">
        <v>284</v>
      </c>
      <c r="D4377">
        <v>-27.278230000000001</v>
      </c>
      <c r="E4377">
        <v>-48.375419999999998</v>
      </c>
      <c r="F4377" s="24" t="s">
        <v>2</v>
      </c>
      <c r="G4377" s="24" t="s">
        <v>3</v>
      </c>
      <c r="H4377" s="25">
        <v>42025</v>
      </c>
      <c r="I4377" s="12" t="s">
        <v>285</v>
      </c>
      <c r="J4377" s="12" t="s">
        <v>270</v>
      </c>
      <c r="K4377" s="12" t="s">
        <v>271</v>
      </c>
      <c r="L4377" s="24" t="s">
        <v>96</v>
      </c>
      <c r="M4377" s="24" t="s">
        <v>313</v>
      </c>
      <c r="N4377" t="s">
        <v>85</v>
      </c>
      <c r="O4377" s="24">
        <v>2</v>
      </c>
      <c r="P4377">
        <v>5</v>
      </c>
      <c r="Q4377">
        <v>5</v>
      </c>
      <c r="R4377" t="s">
        <v>18</v>
      </c>
      <c r="S4377" s="24">
        <v>9</v>
      </c>
      <c r="T4377" s="24">
        <v>6</v>
      </c>
      <c r="U4377" t="s">
        <v>16</v>
      </c>
      <c r="V4377" s="14" t="str">
        <f>VLOOKUP($U4377,look_up!$A$2:J4403,2,FALSE)</f>
        <v>Gastropoda</v>
      </c>
      <c r="W4377" s="14" t="str">
        <f>VLOOKUP($U4377,look_up!$A$2:K4403,3,FALSE)</f>
        <v>Genus</v>
      </c>
      <c r="X4377" s="14" t="str">
        <f>VLOOKUP($U4377,look_up!$A$2:L4403,4,FALSE)</f>
        <v>NA</v>
      </c>
      <c r="Y4377" s="14" t="str">
        <f>VLOOKUP($U4377,look_up!A$2:K4403,5,FALSE)</f>
        <v>Animalia</v>
      </c>
      <c r="Z4377" s="14" t="str">
        <f>VLOOKUP($U4377,look_up!A$2:L4403,6,FALSE)</f>
        <v>Mollusca</v>
      </c>
      <c r="AA4377" s="14" t="str">
        <f>VLOOKUP($U4377,look_up!A$2:M4403,7,FALSE)</f>
        <v>Gastropoda</v>
      </c>
      <c r="AB4377" s="14" t="str">
        <f>VLOOKUP($U4377,look_up!$A$2:P4403,8,FALSE)</f>
        <v>Littorinimorpha</v>
      </c>
      <c r="AC4377" s="14" t="str">
        <f>VLOOKUP($U4377,look_up!$A$2:Q4403,9,FALSE)</f>
        <v>Cypraeidae</v>
      </c>
      <c r="AD4377" s="14">
        <f>VLOOKUP($U4377,look_up!A$2:P4403,10,FALSE)</f>
        <v>205978</v>
      </c>
      <c r="AE4377" s="16">
        <v>0</v>
      </c>
      <c r="AF4377" s="24" t="s">
        <v>216</v>
      </c>
      <c r="AG4377">
        <v>40</v>
      </c>
      <c r="AH4377" s="16" t="s">
        <v>298</v>
      </c>
      <c r="AI4377" s="16" t="s">
        <v>14</v>
      </c>
      <c r="AJ4377" s="16" t="s">
        <v>214</v>
      </c>
      <c r="AK4377" s="16" t="s">
        <v>16</v>
      </c>
      <c r="AL4377" s="16">
        <v>0</v>
      </c>
    </row>
    <row r="4378" spans="1:38" x14ac:dyDescent="0.3">
      <c r="A4378" s="24" t="s">
        <v>0</v>
      </c>
      <c r="B4378" t="s">
        <v>19</v>
      </c>
      <c r="C4378" t="s">
        <v>284</v>
      </c>
      <c r="D4378">
        <v>-27.278230000000001</v>
      </c>
      <c r="E4378">
        <v>-48.375419999999998</v>
      </c>
      <c r="F4378" s="24" t="s">
        <v>2</v>
      </c>
      <c r="G4378" s="24" t="s">
        <v>3</v>
      </c>
      <c r="H4378" s="25">
        <v>42025</v>
      </c>
      <c r="I4378" s="12" t="s">
        <v>285</v>
      </c>
      <c r="J4378" s="12" t="s">
        <v>270</v>
      </c>
      <c r="K4378" s="12" t="s">
        <v>271</v>
      </c>
      <c r="L4378" s="24" t="s">
        <v>96</v>
      </c>
      <c r="M4378" s="24" t="s">
        <v>313</v>
      </c>
      <c r="N4378" t="s">
        <v>85</v>
      </c>
      <c r="O4378" s="24">
        <v>3</v>
      </c>
      <c r="P4378">
        <v>5</v>
      </c>
      <c r="Q4378">
        <v>5</v>
      </c>
      <c r="R4378" t="s">
        <v>18</v>
      </c>
      <c r="S4378" s="24">
        <v>9</v>
      </c>
      <c r="T4378" s="24">
        <v>6</v>
      </c>
      <c r="U4378" t="s">
        <v>16</v>
      </c>
      <c r="V4378" s="14" t="str">
        <f>VLOOKUP($U4378,look_up!$A$2:J4404,2,FALSE)</f>
        <v>Gastropoda</v>
      </c>
      <c r="W4378" s="14" t="str">
        <f>VLOOKUP($U4378,look_up!$A$2:K4404,3,FALSE)</f>
        <v>Genus</v>
      </c>
      <c r="X4378" s="14" t="str">
        <f>VLOOKUP($U4378,look_up!$A$2:L4404,4,FALSE)</f>
        <v>NA</v>
      </c>
      <c r="Y4378" s="14" t="str">
        <f>VLOOKUP($U4378,look_up!A$2:K4404,5,FALSE)</f>
        <v>Animalia</v>
      </c>
      <c r="Z4378" s="14" t="str">
        <f>VLOOKUP($U4378,look_up!A$2:L4404,6,FALSE)</f>
        <v>Mollusca</v>
      </c>
      <c r="AA4378" s="14" t="str">
        <f>VLOOKUP($U4378,look_up!A$2:M4404,7,FALSE)</f>
        <v>Gastropoda</v>
      </c>
      <c r="AB4378" s="14" t="str">
        <f>VLOOKUP($U4378,look_up!$A$2:P4404,8,FALSE)</f>
        <v>Littorinimorpha</v>
      </c>
      <c r="AC4378" s="14" t="str">
        <f>VLOOKUP($U4378,look_up!$A$2:Q4404,9,FALSE)</f>
        <v>Cypraeidae</v>
      </c>
      <c r="AD4378" s="14">
        <f>VLOOKUP($U4378,look_up!A$2:P4404,10,FALSE)</f>
        <v>205978</v>
      </c>
      <c r="AE4378" s="16">
        <v>0</v>
      </c>
      <c r="AF4378" s="24" t="s">
        <v>216</v>
      </c>
      <c r="AG4378">
        <v>40</v>
      </c>
      <c r="AH4378" s="16" t="s">
        <v>298</v>
      </c>
      <c r="AI4378" s="16" t="s">
        <v>14</v>
      </c>
      <c r="AJ4378" s="16" t="s">
        <v>214</v>
      </c>
      <c r="AK4378" s="16" t="s">
        <v>16</v>
      </c>
      <c r="AL4378" s="16">
        <v>0</v>
      </c>
    </row>
    <row r="4379" spans="1:38" x14ac:dyDescent="0.3">
      <c r="A4379" s="24" t="s">
        <v>0</v>
      </c>
      <c r="B4379" t="s">
        <v>19</v>
      </c>
      <c r="C4379" t="s">
        <v>284</v>
      </c>
      <c r="D4379">
        <v>-27.278230000000001</v>
      </c>
      <c r="E4379">
        <v>-48.375419999999998</v>
      </c>
      <c r="F4379" s="24" t="s">
        <v>2</v>
      </c>
      <c r="G4379" s="24" t="s">
        <v>3</v>
      </c>
      <c r="H4379" s="25">
        <v>42025</v>
      </c>
      <c r="I4379" s="12" t="s">
        <v>285</v>
      </c>
      <c r="J4379" s="12" t="s">
        <v>270</v>
      </c>
      <c r="K4379" s="12" t="s">
        <v>271</v>
      </c>
      <c r="L4379" s="24" t="s">
        <v>96</v>
      </c>
      <c r="M4379" s="24" t="s">
        <v>313</v>
      </c>
      <c r="N4379" t="s">
        <v>86</v>
      </c>
      <c r="O4379" s="24">
        <v>1</v>
      </c>
      <c r="P4379">
        <v>6</v>
      </c>
      <c r="Q4379">
        <v>6</v>
      </c>
      <c r="R4379" t="s">
        <v>18</v>
      </c>
      <c r="S4379" s="24">
        <v>9</v>
      </c>
      <c r="T4379" s="24">
        <v>7.5</v>
      </c>
      <c r="U4379" t="s">
        <v>16</v>
      </c>
      <c r="V4379" s="14" t="str">
        <f>VLOOKUP($U4379,look_up!$A$2:J4405,2,FALSE)</f>
        <v>Gastropoda</v>
      </c>
      <c r="W4379" s="14" t="str">
        <f>VLOOKUP($U4379,look_up!$A$2:K4405,3,FALSE)</f>
        <v>Genus</v>
      </c>
      <c r="X4379" s="14" t="str">
        <f>VLOOKUP($U4379,look_up!$A$2:L4405,4,FALSE)</f>
        <v>NA</v>
      </c>
      <c r="Y4379" s="14" t="str">
        <f>VLOOKUP($U4379,look_up!A$2:K4405,5,FALSE)</f>
        <v>Animalia</v>
      </c>
      <c r="Z4379" s="14" t="str">
        <f>VLOOKUP($U4379,look_up!A$2:L4405,6,FALSE)</f>
        <v>Mollusca</v>
      </c>
      <c r="AA4379" s="14" t="str">
        <f>VLOOKUP($U4379,look_up!A$2:M4405,7,FALSE)</f>
        <v>Gastropoda</v>
      </c>
      <c r="AB4379" s="14" t="str">
        <f>VLOOKUP($U4379,look_up!$A$2:P4405,8,FALSE)</f>
        <v>Littorinimorpha</v>
      </c>
      <c r="AC4379" s="14" t="str">
        <f>VLOOKUP($U4379,look_up!$A$2:Q4405,9,FALSE)</f>
        <v>Cypraeidae</v>
      </c>
      <c r="AD4379" s="14">
        <f>VLOOKUP($U4379,look_up!A$2:P4405,10,FALSE)</f>
        <v>205978</v>
      </c>
      <c r="AE4379" s="16">
        <v>0</v>
      </c>
      <c r="AF4379" s="24" t="s">
        <v>216</v>
      </c>
      <c r="AG4379">
        <v>40</v>
      </c>
      <c r="AH4379" s="16" t="s">
        <v>298</v>
      </c>
      <c r="AI4379" s="16" t="s">
        <v>14</v>
      </c>
      <c r="AJ4379" s="16" t="s">
        <v>214</v>
      </c>
      <c r="AK4379" s="16" t="s">
        <v>16</v>
      </c>
      <c r="AL4379" s="16">
        <v>0</v>
      </c>
    </row>
    <row r="4380" spans="1:38" x14ac:dyDescent="0.3">
      <c r="A4380" s="24" t="s">
        <v>0</v>
      </c>
      <c r="B4380" t="s">
        <v>19</v>
      </c>
      <c r="C4380" t="s">
        <v>284</v>
      </c>
      <c r="D4380">
        <v>-27.278230000000001</v>
      </c>
      <c r="E4380">
        <v>-48.375419999999998</v>
      </c>
      <c r="F4380" s="24" t="s">
        <v>2</v>
      </c>
      <c r="G4380" s="24" t="s">
        <v>3</v>
      </c>
      <c r="H4380" s="25">
        <v>42025</v>
      </c>
      <c r="I4380" s="12" t="s">
        <v>285</v>
      </c>
      <c r="J4380" s="12" t="s">
        <v>270</v>
      </c>
      <c r="K4380" s="12" t="s">
        <v>271</v>
      </c>
      <c r="L4380" s="24" t="s">
        <v>96</v>
      </c>
      <c r="M4380" s="24" t="s">
        <v>313</v>
      </c>
      <c r="N4380" t="s">
        <v>86</v>
      </c>
      <c r="O4380" s="24">
        <v>2</v>
      </c>
      <c r="P4380">
        <v>6</v>
      </c>
      <c r="Q4380">
        <v>6</v>
      </c>
      <c r="R4380" t="s">
        <v>18</v>
      </c>
      <c r="S4380" s="24">
        <v>9</v>
      </c>
      <c r="T4380" s="24">
        <v>7.5</v>
      </c>
      <c r="U4380" t="s">
        <v>16</v>
      </c>
      <c r="V4380" s="14" t="str">
        <f>VLOOKUP($U4380,look_up!$A$2:J4406,2,FALSE)</f>
        <v>Gastropoda</v>
      </c>
      <c r="W4380" s="14" t="str">
        <f>VLOOKUP($U4380,look_up!$A$2:K4406,3,FALSE)</f>
        <v>Genus</v>
      </c>
      <c r="X4380" s="14" t="str">
        <f>VLOOKUP($U4380,look_up!$A$2:L4406,4,FALSE)</f>
        <v>NA</v>
      </c>
      <c r="Y4380" s="14" t="str">
        <f>VLOOKUP($U4380,look_up!A$2:K4406,5,FALSE)</f>
        <v>Animalia</v>
      </c>
      <c r="Z4380" s="14" t="str">
        <f>VLOOKUP($U4380,look_up!A$2:L4406,6,FALSE)</f>
        <v>Mollusca</v>
      </c>
      <c r="AA4380" s="14" t="str">
        <f>VLOOKUP($U4380,look_up!A$2:M4406,7,FALSE)</f>
        <v>Gastropoda</v>
      </c>
      <c r="AB4380" s="14" t="str">
        <f>VLOOKUP($U4380,look_up!$A$2:P4406,8,FALSE)</f>
        <v>Littorinimorpha</v>
      </c>
      <c r="AC4380" s="14" t="str">
        <f>VLOOKUP($U4380,look_up!$A$2:Q4406,9,FALSE)</f>
        <v>Cypraeidae</v>
      </c>
      <c r="AD4380" s="14">
        <f>VLOOKUP($U4380,look_up!A$2:P4406,10,FALSE)</f>
        <v>205978</v>
      </c>
      <c r="AE4380" s="16">
        <v>0</v>
      </c>
      <c r="AF4380" s="24" t="s">
        <v>216</v>
      </c>
      <c r="AG4380">
        <v>40</v>
      </c>
      <c r="AH4380" s="16" t="s">
        <v>298</v>
      </c>
      <c r="AI4380" s="16" t="s">
        <v>14</v>
      </c>
      <c r="AJ4380" s="16" t="s">
        <v>214</v>
      </c>
      <c r="AK4380" s="16" t="s">
        <v>16</v>
      </c>
      <c r="AL4380" s="16">
        <v>0</v>
      </c>
    </row>
    <row r="4381" spans="1:38" x14ac:dyDescent="0.3">
      <c r="A4381" s="24" t="s">
        <v>0</v>
      </c>
      <c r="B4381" t="s">
        <v>19</v>
      </c>
      <c r="C4381" t="s">
        <v>284</v>
      </c>
      <c r="D4381">
        <v>-27.278230000000001</v>
      </c>
      <c r="E4381">
        <v>-48.375419999999998</v>
      </c>
      <c r="F4381" s="24" t="s">
        <v>2</v>
      </c>
      <c r="G4381" s="24" t="s">
        <v>3</v>
      </c>
      <c r="H4381" s="25">
        <v>42025</v>
      </c>
      <c r="I4381" s="12" t="s">
        <v>285</v>
      </c>
      <c r="J4381" s="12" t="s">
        <v>270</v>
      </c>
      <c r="K4381" s="12" t="s">
        <v>271</v>
      </c>
      <c r="L4381" s="24" t="s">
        <v>96</v>
      </c>
      <c r="M4381" s="24" t="s">
        <v>313</v>
      </c>
      <c r="N4381" t="s">
        <v>86</v>
      </c>
      <c r="O4381" s="24">
        <v>3</v>
      </c>
      <c r="P4381">
        <v>6</v>
      </c>
      <c r="Q4381">
        <v>6</v>
      </c>
      <c r="R4381" t="s">
        <v>18</v>
      </c>
      <c r="S4381" s="24">
        <v>9</v>
      </c>
      <c r="T4381" s="24">
        <v>7.5</v>
      </c>
      <c r="U4381" t="s">
        <v>16</v>
      </c>
      <c r="V4381" s="14" t="str">
        <f>VLOOKUP($U4381,look_up!$A$2:J4407,2,FALSE)</f>
        <v>Gastropoda</v>
      </c>
      <c r="W4381" s="14" t="str">
        <f>VLOOKUP($U4381,look_up!$A$2:K4407,3,FALSE)</f>
        <v>Genus</v>
      </c>
      <c r="X4381" s="14" t="str">
        <f>VLOOKUP($U4381,look_up!$A$2:L4407,4,FALSE)</f>
        <v>NA</v>
      </c>
      <c r="Y4381" s="14" t="str">
        <f>VLOOKUP($U4381,look_up!A$2:K4407,5,FALSE)</f>
        <v>Animalia</v>
      </c>
      <c r="Z4381" s="14" t="str">
        <f>VLOOKUP($U4381,look_up!A$2:L4407,6,FALSE)</f>
        <v>Mollusca</v>
      </c>
      <c r="AA4381" s="14" t="str">
        <f>VLOOKUP($U4381,look_up!A$2:M4407,7,FALSE)</f>
        <v>Gastropoda</v>
      </c>
      <c r="AB4381" s="14" t="str">
        <f>VLOOKUP($U4381,look_up!$A$2:P4407,8,FALSE)</f>
        <v>Littorinimorpha</v>
      </c>
      <c r="AC4381" s="14" t="str">
        <f>VLOOKUP($U4381,look_up!$A$2:Q4407,9,FALSE)</f>
        <v>Cypraeidae</v>
      </c>
      <c r="AD4381" s="14">
        <f>VLOOKUP($U4381,look_up!A$2:P4407,10,FALSE)</f>
        <v>205978</v>
      </c>
      <c r="AE4381" s="16">
        <v>0</v>
      </c>
      <c r="AF4381" s="24" t="s">
        <v>216</v>
      </c>
      <c r="AG4381">
        <v>40</v>
      </c>
      <c r="AH4381" s="16" t="s">
        <v>298</v>
      </c>
      <c r="AI4381" s="16" t="s">
        <v>14</v>
      </c>
      <c r="AJ4381" s="16" t="s">
        <v>214</v>
      </c>
      <c r="AK4381" s="16" t="s">
        <v>16</v>
      </c>
      <c r="AL4381" s="16">
        <v>0</v>
      </c>
    </row>
    <row r="4382" spans="1:38" x14ac:dyDescent="0.3">
      <c r="A4382" s="24" t="s">
        <v>0</v>
      </c>
      <c r="B4382" t="s">
        <v>267</v>
      </c>
      <c r="C4382" t="s">
        <v>312</v>
      </c>
      <c r="D4382">
        <v>-27.180980000000002</v>
      </c>
      <c r="E4382">
        <v>-48.409959999999998</v>
      </c>
      <c r="F4382" s="24" t="s">
        <v>2</v>
      </c>
      <c r="G4382" s="24" t="s">
        <v>3</v>
      </c>
      <c r="H4382" s="25">
        <v>42040</v>
      </c>
      <c r="I4382" s="12" t="s">
        <v>286</v>
      </c>
      <c r="J4382" s="12" t="s">
        <v>245</v>
      </c>
      <c r="K4382" s="12" t="s">
        <v>271</v>
      </c>
      <c r="L4382" s="24" t="s">
        <v>96</v>
      </c>
      <c r="M4382" s="24" t="s">
        <v>313</v>
      </c>
      <c r="N4382" t="s">
        <v>85</v>
      </c>
      <c r="O4382" s="24">
        <v>1</v>
      </c>
      <c r="P4382">
        <v>5</v>
      </c>
      <c r="Q4382">
        <v>5</v>
      </c>
      <c r="R4382" t="s">
        <v>18</v>
      </c>
      <c r="S4382" s="24">
        <v>12.8</v>
      </c>
      <c r="T4382" s="24">
        <v>6</v>
      </c>
      <c r="U4382" t="s">
        <v>16</v>
      </c>
      <c r="V4382" s="14" t="str">
        <f>VLOOKUP($U4382,look_up!$A$2:J4408,2,FALSE)</f>
        <v>Gastropoda</v>
      </c>
      <c r="W4382" s="14" t="str">
        <f>VLOOKUP($U4382,look_up!$A$2:K4408,3,FALSE)</f>
        <v>Genus</v>
      </c>
      <c r="X4382" s="14" t="str">
        <f>VLOOKUP($U4382,look_up!$A$2:L4408,4,FALSE)</f>
        <v>NA</v>
      </c>
      <c r="Y4382" s="14" t="str">
        <f>VLOOKUP($U4382,look_up!A$2:K4408,5,FALSE)</f>
        <v>Animalia</v>
      </c>
      <c r="Z4382" s="14" t="str">
        <f>VLOOKUP($U4382,look_up!A$2:L4408,6,FALSE)</f>
        <v>Mollusca</v>
      </c>
      <c r="AA4382" s="14" t="str">
        <f>VLOOKUP($U4382,look_up!A$2:M4408,7,FALSE)</f>
        <v>Gastropoda</v>
      </c>
      <c r="AB4382" s="14" t="str">
        <f>VLOOKUP($U4382,look_up!$A$2:P4408,8,FALSE)</f>
        <v>Littorinimorpha</v>
      </c>
      <c r="AC4382" s="14" t="str">
        <f>VLOOKUP($U4382,look_up!$A$2:Q4408,9,FALSE)</f>
        <v>Cypraeidae</v>
      </c>
      <c r="AD4382" s="14">
        <f>VLOOKUP($U4382,look_up!A$2:P4408,10,FALSE)</f>
        <v>205978</v>
      </c>
      <c r="AE4382" s="16">
        <v>0</v>
      </c>
      <c r="AF4382" s="24" t="s">
        <v>216</v>
      </c>
      <c r="AG4382">
        <v>40</v>
      </c>
      <c r="AH4382" s="16" t="s">
        <v>298</v>
      </c>
      <c r="AI4382" s="16" t="s">
        <v>14</v>
      </c>
      <c r="AJ4382" s="16" t="s">
        <v>214</v>
      </c>
      <c r="AK4382" s="16" t="s">
        <v>16</v>
      </c>
      <c r="AL4382" s="16">
        <v>0</v>
      </c>
    </row>
    <row r="4383" spans="1:38" x14ac:dyDescent="0.3">
      <c r="A4383" s="24" t="s">
        <v>0</v>
      </c>
      <c r="B4383" t="s">
        <v>267</v>
      </c>
      <c r="C4383" t="s">
        <v>312</v>
      </c>
      <c r="D4383">
        <v>-27.180980000000002</v>
      </c>
      <c r="E4383">
        <v>-48.409959999999998</v>
      </c>
      <c r="F4383" s="24" t="s">
        <v>2</v>
      </c>
      <c r="G4383" s="24" t="s">
        <v>3</v>
      </c>
      <c r="H4383" s="25">
        <v>42040</v>
      </c>
      <c r="I4383" s="12" t="s">
        <v>286</v>
      </c>
      <c r="J4383" s="12" t="s">
        <v>245</v>
      </c>
      <c r="K4383" s="12" t="s">
        <v>271</v>
      </c>
      <c r="L4383" s="24" t="s">
        <v>96</v>
      </c>
      <c r="M4383" s="24" t="s">
        <v>313</v>
      </c>
      <c r="N4383" t="s">
        <v>85</v>
      </c>
      <c r="O4383" s="24">
        <v>2</v>
      </c>
      <c r="P4383">
        <v>5</v>
      </c>
      <c r="Q4383">
        <v>5</v>
      </c>
      <c r="R4383" t="s">
        <v>18</v>
      </c>
      <c r="S4383" s="24">
        <v>12.8</v>
      </c>
      <c r="T4383" s="24">
        <v>6</v>
      </c>
      <c r="U4383" t="s">
        <v>16</v>
      </c>
      <c r="V4383" s="14" t="str">
        <f>VLOOKUP($U4383,look_up!$A$2:J4409,2,FALSE)</f>
        <v>Gastropoda</v>
      </c>
      <c r="W4383" s="14" t="str">
        <f>VLOOKUP($U4383,look_up!$A$2:K4409,3,FALSE)</f>
        <v>Genus</v>
      </c>
      <c r="X4383" s="14" t="str">
        <f>VLOOKUP($U4383,look_up!$A$2:L4409,4,FALSE)</f>
        <v>NA</v>
      </c>
      <c r="Y4383" s="14" t="str">
        <f>VLOOKUP($U4383,look_up!A$2:K4409,5,FALSE)</f>
        <v>Animalia</v>
      </c>
      <c r="Z4383" s="14" t="str">
        <f>VLOOKUP($U4383,look_up!A$2:L4409,6,FALSE)</f>
        <v>Mollusca</v>
      </c>
      <c r="AA4383" s="14" t="str">
        <f>VLOOKUP($U4383,look_up!A$2:M4409,7,FALSE)</f>
        <v>Gastropoda</v>
      </c>
      <c r="AB4383" s="14" t="str">
        <f>VLOOKUP($U4383,look_up!$A$2:P4409,8,FALSE)</f>
        <v>Littorinimorpha</v>
      </c>
      <c r="AC4383" s="14" t="str">
        <f>VLOOKUP($U4383,look_up!$A$2:Q4409,9,FALSE)</f>
        <v>Cypraeidae</v>
      </c>
      <c r="AD4383" s="14">
        <f>VLOOKUP($U4383,look_up!A$2:P4409,10,FALSE)</f>
        <v>205978</v>
      </c>
      <c r="AE4383" s="16">
        <v>0</v>
      </c>
      <c r="AF4383" s="24" t="s">
        <v>216</v>
      </c>
      <c r="AG4383">
        <v>40</v>
      </c>
      <c r="AH4383" s="16" t="s">
        <v>298</v>
      </c>
      <c r="AI4383" s="16" t="s">
        <v>14</v>
      </c>
      <c r="AJ4383" s="16" t="s">
        <v>214</v>
      </c>
      <c r="AK4383" s="16" t="s">
        <v>16</v>
      </c>
      <c r="AL4383" s="16">
        <v>0</v>
      </c>
    </row>
    <row r="4384" spans="1:38" x14ac:dyDescent="0.3">
      <c r="A4384" s="24" t="s">
        <v>0</v>
      </c>
      <c r="B4384" t="s">
        <v>267</v>
      </c>
      <c r="C4384" t="s">
        <v>312</v>
      </c>
      <c r="D4384">
        <v>-27.180980000000002</v>
      </c>
      <c r="E4384">
        <v>-48.409959999999998</v>
      </c>
      <c r="F4384" s="24" t="s">
        <v>2</v>
      </c>
      <c r="G4384" s="24" t="s">
        <v>3</v>
      </c>
      <c r="H4384" s="25">
        <v>42040</v>
      </c>
      <c r="I4384" s="12" t="s">
        <v>286</v>
      </c>
      <c r="J4384" s="12" t="s">
        <v>245</v>
      </c>
      <c r="K4384" s="12" t="s">
        <v>271</v>
      </c>
      <c r="L4384" s="24" t="s">
        <v>96</v>
      </c>
      <c r="M4384" s="24" t="s">
        <v>313</v>
      </c>
      <c r="N4384" t="s">
        <v>85</v>
      </c>
      <c r="O4384" s="24">
        <v>3</v>
      </c>
      <c r="P4384">
        <v>5</v>
      </c>
      <c r="Q4384">
        <v>5</v>
      </c>
      <c r="R4384" t="s">
        <v>18</v>
      </c>
      <c r="S4384" s="24">
        <v>12.8</v>
      </c>
      <c r="T4384" s="24">
        <v>6</v>
      </c>
      <c r="U4384" t="s">
        <v>16</v>
      </c>
      <c r="V4384" s="14" t="str">
        <f>VLOOKUP($U4384,look_up!$A$2:J4410,2,FALSE)</f>
        <v>Gastropoda</v>
      </c>
      <c r="W4384" s="14" t="str">
        <f>VLOOKUP($U4384,look_up!$A$2:K4410,3,FALSE)</f>
        <v>Genus</v>
      </c>
      <c r="X4384" s="14" t="str">
        <f>VLOOKUP($U4384,look_up!$A$2:L4410,4,FALSE)</f>
        <v>NA</v>
      </c>
      <c r="Y4384" s="14" t="str">
        <f>VLOOKUP($U4384,look_up!A$2:K4410,5,FALSE)</f>
        <v>Animalia</v>
      </c>
      <c r="Z4384" s="14" t="str">
        <f>VLOOKUP($U4384,look_up!A$2:L4410,6,FALSE)</f>
        <v>Mollusca</v>
      </c>
      <c r="AA4384" s="14" t="str">
        <f>VLOOKUP($U4384,look_up!A$2:M4410,7,FALSE)</f>
        <v>Gastropoda</v>
      </c>
      <c r="AB4384" s="14" t="str">
        <f>VLOOKUP($U4384,look_up!$A$2:P4410,8,FALSE)</f>
        <v>Littorinimorpha</v>
      </c>
      <c r="AC4384" s="14" t="str">
        <f>VLOOKUP($U4384,look_up!$A$2:Q4410,9,FALSE)</f>
        <v>Cypraeidae</v>
      </c>
      <c r="AD4384" s="14">
        <f>VLOOKUP($U4384,look_up!A$2:P4410,10,FALSE)</f>
        <v>205978</v>
      </c>
      <c r="AE4384" s="16">
        <v>0</v>
      </c>
      <c r="AF4384" s="24" t="s">
        <v>216</v>
      </c>
      <c r="AG4384">
        <v>40</v>
      </c>
      <c r="AH4384" s="16" t="s">
        <v>298</v>
      </c>
      <c r="AI4384" s="16" t="s">
        <v>14</v>
      </c>
      <c r="AJ4384" s="16" t="s">
        <v>214</v>
      </c>
      <c r="AK4384" s="16" t="s">
        <v>16</v>
      </c>
      <c r="AL4384" s="16">
        <v>0</v>
      </c>
    </row>
    <row r="4385" spans="1:38" x14ac:dyDescent="0.3">
      <c r="A4385" s="24" t="s">
        <v>0</v>
      </c>
      <c r="B4385" t="s">
        <v>267</v>
      </c>
      <c r="C4385" t="s">
        <v>312</v>
      </c>
      <c r="D4385">
        <v>-27.180980000000002</v>
      </c>
      <c r="E4385">
        <v>-48.409959999999998</v>
      </c>
      <c r="F4385" s="24" t="s">
        <v>2</v>
      </c>
      <c r="G4385" s="24" t="s">
        <v>3</v>
      </c>
      <c r="H4385" s="25">
        <v>42040</v>
      </c>
      <c r="I4385" s="12" t="s">
        <v>286</v>
      </c>
      <c r="J4385" s="12" t="s">
        <v>245</v>
      </c>
      <c r="K4385" s="12" t="s">
        <v>271</v>
      </c>
      <c r="L4385" s="24" t="s">
        <v>96</v>
      </c>
      <c r="M4385" s="24" t="s">
        <v>313</v>
      </c>
      <c r="N4385" t="s">
        <v>173</v>
      </c>
      <c r="O4385" s="24">
        <v>1</v>
      </c>
      <c r="P4385">
        <v>10</v>
      </c>
      <c r="Q4385">
        <v>10</v>
      </c>
      <c r="R4385" t="s">
        <v>18</v>
      </c>
      <c r="S4385" s="24">
        <v>12.8</v>
      </c>
      <c r="T4385" s="24">
        <v>10</v>
      </c>
      <c r="U4385" t="s">
        <v>16</v>
      </c>
      <c r="V4385" s="14" t="str">
        <f>VLOOKUP($U4385,look_up!$A$2:J4411,2,FALSE)</f>
        <v>Gastropoda</v>
      </c>
      <c r="W4385" s="14" t="str">
        <f>VLOOKUP($U4385,look_up!$A$2:K4411,3,FALSE)</f>
        <v>Genus</v>
      </c>
      <c r="X4385" s="14" t="str">
        <f>VLOOKUP($U4385,look_up!$A$2:L4411,4,FALSE)</f>
        <v>NA</v>
      </c>
      <c r="Y4385" s="14" t="str">
        <f>VLOOKUP($U4385,look_up!A$2:K4411,5,FALSE)</f>
        <v>Animalia</v>
      </c>
      <c r="Z4385" s="14" t="str">
        <f>VLOOKUP($U4385,look_up!A$2:L4411,6,FALSE)</f>
        <v>Mollusca</v>
      </c>
      <c r="AA4385" s="14" t="str">
        <f>VLOOKUP($U4385,look_up!A$2:M4411,7,FALSE)</f>
        <v>Gastropoda</v>
      </c>
      <c r="AB4385" s="14" t="str">
        <f>VLOOKUP($U4385,look_up!$A$2:P4411,8,FALSE)</f>
        <v>Littorinimorpha</v>
      </c>
      <c r="AC4385" s="14" t="str">
        <f>VLOOKUP($U4385,look_up!$A$2:Q4411,9,FALSE)</f>
        <v>Cypraeidae</v>
      </c>
      <c r="AD4385" s="14">
        <f>VLOOKUP($U4385,look_up!A$2:P4411,10,FALSE)</f>
        <v>205978</v>
      </c>
      <c r="AE4385" s="16">
        <v>0</v>
      </c>
      <c r="AF4385" s="24" t="s">
        <v>216</v>
      </c>
      <c r="AG4385">
        <v>40</v>
      </c>
      <c r="AH4385" s="16" t="s">
        <v>298</v>
      </c>
      <c r="AI4385" s="16" t="s">
        <v>14</v>
      </c>
      <c r="AJ4385" s="16" t="s">
        <v>214</v>
      </c>
      <c r="AK4385" s="16" t="s">
        <v>16</v>
      </c>
      <c r="AL4385" s="16">
        <v>0</v>
      </c>
    </row>
    <row r="4386" spans="1:38" x14ac:dyDescent="0.3">
      <c r="A4386" s="24" t="s">
        <v>0</v>
      </c>
      <c r="B4386" t="s">
        <v>267</v>
      </c>
      <c r="C4386" t="s">
        <v>312</v>
      </c>
      <c r="D4386">
        <v>-27.180980000000002</v>
      </c>
      <c r="E4386">
        <v>-48.409959999999998</v>
      </c>
      <c r="F4386" s="24" t="s">
        <v>2</v>
      </c>
      <c r="G4386" s="24" t="s">
        <v>3</v>
      </c>
      <c r="H4386" s="25">
        <v>42040</v>
      </c>
      <c r="I4386" s="12" t="s">
        <v>286</v>
      </c>
      <c r="J4386" s="12" t="s">
        <v>245</v>
      </c>
      <c r="K4386" s="12" t="s">
        <v>271</v>
      </c>
      <c r="L4386" s="24" t="s">
        <v>96</v>
      </c>
      <c r="M4386" s="24" t="s">
        <v>313</v>
      </c>
      <c r="N4386" t="s">
        <v>173</v>
      </c>
      <c r="O4386" s="24">
        <v>2</v>
      </c>
      <c r="P4386">
        <v>10</v>
      </c>
      <c r="Q4386">
        <v>10</v>
      </c>
      <c r="R4386" t="s">
        <v>18</v>
      </c>
      <c r="S4386" s="24">
        <v>12.8</v>
      </c>
      <c r="T4386" s="24">
        <v>10</v>
      </c>
      <c r="U4386" t="s">
        <v>16</v>
      </c>
      <c r="V4386" s="14" t="str">
        <f>VLOOKUP($U4386,look_up!$A$2:J4412,2,FALSE)</f>
        <v>Gastropoda</v>
      </c>
      <c r="W4386" s="14" t="str">
        <f>VLOOKUP($U4386,look_up!$A$2:K4412,3,FALSE)</f>
        <v>Genus</v>
      </c>
      <c r="X4386" s="14" t="str">
        <f>VLOOKUP($U4386,look_up!$A$2:L4412,4,FALSE)</f>
        <v>NA</v>
      </c>
      <c r="Y4386" s="14" t="str">
        <f>VLOOKUP($U4386,look_up!A$2:K4412,5,FALSE)</f>
        <v>Animalia</v>
      </c>
      <c r="Z4386" s="14" t="str">
        <f>VLOOKUP($U4386,look_up!A$2:L4412,6,FALSE)</f>
        <v>Mollusca</v>
      </c>
      <c r="AA4386" s="14" t="str">
        <f>VLOOKUP($U4386,look_up!A$2:M4412,7,FALSE)</f>
        <v>Gastropoda</v>
      </c>
      <c r="AB4386" s="14" t="str">
        <f>VLOOKUP($U4386,look_up!$A$2:P4412,8,FALSE)</f>
        <v>Littorinimorpha</v>
      </c>
      <c r="AC4386" s="14" t="str">
        <f>VLOOKUP($U4386,look_up!$A$2:Q4412,9,FALSE)</f>
        <v>Cypraeidae</v>
      </c>
      <c r="AD4386" s="14">
        <f>VLOOKUP($U4386,look_up!A$2:P4412,10,FALSE)</f>
        <v>205978</v>
      </c>
      <c r="AE4386" s="16">
        <v>0</v>
      </c>
      <c r="AF4386" s="24" t="s">
        <v>216</v>
      </c>
      <c r="AG4386">
        <v>40</v>
      </c>
      <c r="AH4386" s="16" t="s">
        <v>298</v>
      </c>
      <c r="AI4386" s="16" t="s">
        <v>14</v>
      </c>
      <c r="AJ4386" s="16" t="s">
        <v>214</v>
      </c>
      <c r="AK4386" s="16" t="s">
        <v>16</v>
      </c>
      <c r="AL4386" s="16">
        <v>0</v>
      </c>
    </row>
    <row r="4387" spans="1:38" x14ac:dyDescent="0.3">
      <c r="A4387" s="24" t="s">
        <v>0</v>
      </c>
      <c r="B4387" t="s">
        <v>267</v>
      </c>
      <c r="C4387" t="s">
        <v>312</v>
      </c>
      <c r="D4387">
        <v>-27.180980000000002</v>
      </c>
      <c r="E4387">
        <v>-48.409959999999998</v>
      </c>
      <c r="F4387" s="24" t="s">
        <v>2</v>
      </c>
      <c r="G4387" s="24" t="s">
        <v>3</v>
      </c>
      <c r="H4387" s="25">
        <v>42040</v>
      </c>
      <c r="I4387" s="12" t="s">
        <v>286</v>
      </c>
      <c r="J4387" s="12" t="s">
        <v>245</v>
      </c>
      <c r="K4387" s="12" t="s">
        <v>271</v>
      </c>
      <c r="L4387" s="24" t="s">
        <v>96</v>
      </c>
      <c r="M4387" s="24" t="s">
        <v>313</v>
      </c>
      <c r="N4387" t="s">
        <v>173</v>
      </c>
      <c r="O4387" s="24">
        <v>3</v>
      </c>
      <c r="P4387">
        <v>10</v>
      </c>
      <c r="Q4387">
        <v>10</v>
      </c>
      <c r="R4387" t="s">
        <v>18</v>
      </c>
      <c r="S4387" s="24">
        <v>12.8</v>
      </c>
      <c r="T4387" s="24">
        <v>10</v>
      </c>
      <c r="U4387" t="s">
        <v>16</v>
      </c>
      <c r="V4387" s="14" t="str">
        <f>VLOOKUP($U4387,look_up!$A$2:J4413,2,FALSE)</f>
        <v>Gastropoda</v>
      </c>
      <c r="W4387" s="14" t="str">
        <f>VLOOKUP($U4387,look_up!$A$2:K4413,3,FALSE)</f>
        <v>Genus</v>
      </c>
      <c r="X4387" s="14" t="str">
        <f>VLOOKUP($U4387,look_up!$A$2:L4413,4,FALSE)</f>
        <v>NA</v>
      </c>
      <c r="Y4387" s="14" t="str">
        <f>VLOOKUP($U4387,look_up!A$2:K4413,5,FALSE)</f>
        <v>Animalia</v>
      </c>
      <c r="Z4387" s="14" t="str">
        <f>VLOOKUP($U4387,look_up!A$2:L4413,6,FALSE)</f>
        <v>Mollusca</v>
      </c>
      <c r="AA4387" s="14" t="str">
        <f>VLOOKUP($U4387,look_up!A$2:M4413,7,FALSE)</f>
        <v>Gastropoda</v>
      </c>
      <c r="AB4387" s="14" t="str">
        <f>VLOOKUP($U4387,look_up!$A$2:P4413,8,FALSE)</f>
        <v>Littorinimorpha</v>
      </c>
      <c r="AC4387" s="14" t="str">
        <f>VLOOKUP($U4387,look_up!$A$2:Q4413,9,FALSE)</f>
        <v>Cypraeidae</v>
      </c>
      <c r="AD4387" s="14">
        <f>VLOOKUP($U4387,look_up!A$2:P4413,10,FALSE)</f>
        <v>205978</v>
      </c>
      <c r="AE4387" s="16">
        <v>0</v>
      </c>
      <c r="AF4387" s="24" t="s">
        <v>216</v>
      </c>
      <c r="AG4387">
        <v>40</v>
      </c>
      <c r="AH4387" s="16" t="s">
        <v>298</v>
      </c>
      <c r="AI4387" s="16" t="s">
        <v>14</v>
      </c>
      <c r="AJ4387" s="16" t="s">
        <v>214</v>
      </c>
      <c r="AK4387" s="16" t="s">
        <v>16</v>
      </c>
      <c r="AL4387" s="16">
        <v>0</v>
      </c>
    </row>
    <row r="4388" spans="1:38" x14ac:dyDescent="0.3">
      <c r="A4388" s="24" t="s">
        <v>0</v>
      </c>
      <c r="B4388" t="s">
        <v>309</v>
      </c>
      <c r="C4388" t="s">
        <v>287</v>
      </c>
      <c r="D4388">
        <v>-27.178419999999999</v>
      </c>
      <c r="E4388">
        <v>-48.406959999999998</v>
      </c>
      <c r="F4388" s="24" t="s">
        <v>2</v>
      </c>
      <c r="G4388" s="24" t="s">
        <v>3</v>
      </c>
      <c r="H4388" s="25">
        <v>42032</v>
      </c>
      <c r="I4388" s="12" t="s">
        <v>288</v>
      </c>
      <c r="J4388" s="12" t="s">
        <v>270</v>
      </c>
      <c r="K4388" s="12" t="s">
        <v>271</v>
      </c>
      <c r="L4388" s="24" t="s">
        <v>96</v>
      </c>
      <c r="M4388" s="24" t="s">
        <v>313</v>
      </c>
      <c r="N4388" t="s">
        <v>85</v>
      </c>
      <c r="O4388" s="24">
        <v>1</v>
      </c>
      <c r="P4388">
        <v>5</v>
      </c>
      <c r="Q4388">
        <v>5</v>
      </c>
      <c r="R4388">
        <v>27</v>
      </c>
      <c r="S4388" s="24">
        <v>4.7</v>
      </c>
      <c r="T4388" s="24">
        <v>5.2</v>
      </c>
      <c r="U4388" t="s">
        <v>16</v>
      </c>
      <c r="V4388" s="14" t="str">
        <f>VLOOKUP($U4388,look_up!$A$2:J4414,2,FALSE)</f>
        <v>Gastropoda</v>
      </c>
      <c r="W4388" s="14" t="str">
        <f>VLOOKUP($U4388,look_up!$A$2:K4414,3,FALSE)</f>
        <v>Genus</v>
      </c>
      <c r="X4388" s="14" t="str">
        <f>VLOOKUP($U4388,look_up!$A$2:L4414,4,FALSE)</f>
        <v>NA</v>
      </c>
      <c r="Y4388" s="14" t="str">
        <f>VLOOKUP($U4388,look_up!A$2:K4414,5,FALSE)</f>
        <v>Animalia</v>
      </c>
      <c r="Z4388" s="14" t="str">
        <f>VLOOKUP($U4388,look_up!A$2:L4414,6,FALSE)</f>
        <v>Mollusca</v>
      </c>
      <c r="AA4388" s="14" t="str">
        <f>VLOOKUP($U4388,look_up!A$2:M4414,7,FALSE)</f>
        <v>Gastropoda</v>
      </c>
      <c r="AB4388" s="14" t="str">
        <f>VLOOKUP($U4388,look_up!$A$2:P4414,8,FALSE)</f>
        <v>Littorinimorpha</v>
      </c>
      <c r="AC4388" s="14" t="str">
        <f>VLOOKUP($U4388,look_up!$A$2:Q4414,9,FALSE)</f>
        <v>Cypraeidae</v>
      </c>
      <c r="AD4388" s="14">
        <f>VLOOKUP($U4388,look_up!A$2:P4414,10,FALSE)</f>
        <v>205978</v>
      </c>
      <c r="AE4388" s="16">
        <v>0</v>
      </c>
      <c r="AF4388" s="24" t="s">
        <v>216</v>
      </c>
      <c r="AG4388">
        <v>40</v>
      </c>
      <c r="AH4388" s="16" t="s">
        <v>298</v>
      </c>
      <c r="AI4388" s="16" t="s">
        <v>14</v>
      </c>
      <c r="AJ4388" s="16" t="s">
        <v>214</v>
      </c>
      <c r="AK4388" s="16" t="s">
        <v>16</v>
      </c>
      <c r="AL4388" s="16">
        <v>0</v>
      </c>
    </row>
    <row r="4389" spans="1:38" x14ac:dyDescent="0.3">
      <c r="A4389" s="24" t="s">
        <v>0</v>
      </c>
      <c r="B4389" t="s">
        <v>309</v>
      </c>
      <c r="C4389" t="s">
        <v>287</v>
      </c>
      <c r="D4389">
        <v>-27.178419999999999</v>
      </c>
      <c r="E4389">
        <v>-48.406959999999998</v>
      </c>
      <c r="F4389" s="24" t="s">
        <v>2</v>
      </c>
      <c r="G4389" s="24" t="s">
        <v>3</v>
      </c>
      <c r="H4389" s="25">
        <v>42032</v>
      </c>
      <c r="I4389" s="12" t="s">
        <v>288</v>
      </c>
      <c r="J4389" s="12" t="s">
        <v>270</v>
      </c>
      <c r="K4389" s="12" t="s">
        <v>271</v>
      </c>
      <c r="L4389" s="24" t="s">
        <v>96</v>
      </c>
      <c r="M4389" s="24" t="s">
        <v>313</v>
      </c>
      <c r="N4389" t="s">
        <v>85</v>
      </c>
      <c r="O4389" s="24">
        <v>2</v>
      </c>
      <c r="P4389">
        <v>5</v>
      </c>
      <c r="Q4389">
        <v>5</v>
      </c>
      <c r="R4389">
        <v>27</v>
      </c>
      <c r="S4389" s="24">
        <v>4.7</v>
      </c>
      <c r="T4389" s="24">
        <v>5.2</v>
      </c>
      <c r="U4389" t="s">
        <v>16</v>
      </c>
      <c r="V4389" s="14" t="str">
        <f>VLOOKUP($U4389,look_up!$A$2:J4415,2,FALSE)</f>
        <v>Gastropoda</v>
      </c>
      <c r="W4389" s="14" t="str">
        <f>VLOOKUP($U4389,look_up!$A$2:K4415,3,FALSE)</f>
        <v>Genus</v>
      </c>
      <c r="X4389" s="14" t="str">
        <f>VLOOKUP($U4389,look_up!$A$2:L4415,4,FALSE)</f>
        <v>NA</v>
      </c>
      <c r="Y4389" s="14" t="str">
        <f>VLOOKUP($U4389,look_up!A$2:K4415,5,FALSE)</f>
        <v>Animalia</v>
      </c>
      <c r="Z4389" s="14" t="str">
        <f>VLOOKUP($U4389,look_up!A$2:L4415,6,FALSE)</f>
        <v>Mollusca</v>
      </c>
      <c r="AA4389" s="14" t="str">
        <f>VLOOKUP($U4389,look_up!A$2:M4415,7,FALSE)</f>
        <v>Gastropoda</v>
      </c>
      <c r="AB4389" s="14" t="str">
        <f>VLOOKUP($U4389,look_up!$A$2:P4415,8,FALSE)</f>
        <v>Littorinimorpha</v>
      </c>
      <c r="AC4389" s="14" t="str">
        <f>VLOOKUP($U4389,look_up!$A$2:Q4415,9,FALSE)</f>
        <v>Cypraeidae</v>
      </c>
      <c r="AD4389" s="14">
        <f>VLOOKUP($U4389,look_up!A$2:P4415,10,FALSE)</f>
        <v>205978</v>
      </c>
      <c r="AE4389" s="16">
        <v>0</v>
      </c>
      <c r="AF4389" s="24" t="s">
        <v>216</v>
      </c>
      <c r="AG4389">
        <v>40</v>
      </c>
      <c r="AH4389" s="16" t="s">
        <v>298</v>
      </c>
      <c r="AI4389" s="16" t="s">
        <v>14</v>
      </c>
      <c r="AJ4389" s="16" t="s">
        <v>214</v>
      </c>
      <c r="AK4389" s="16" t="s">
        <v>16</v>
      </c>
      <c r="AL4389" s="16">
        <v>0</v>
      </c>
    </row>
    <row r="4390" spans="1:38" x14ac:dyDescent="0.3">
      <c r="A4390" s="24" t="s">
        <v>0</v>
      </c>
      <c r="B4390" t="s">
        <v>309</v>
      </c>
      <c r="C4390" t="s">
        <v>287</v>
      </c>
      <c r="D4390">
        <v>-27.178419999999999</v>
      </c>
      <c r="E4390">
        <v>-48.406959999999998</v>
      </c>
      <c r="F4390" s="24" t="s">
        <v>2</v>
      </c>
      <c r="G4390" s="24" t="s">
        <v>3</v>
      </c>
      <c r="H4390" s="25">
        <v>42032</v>
      </c>
      <c r="I4390" s="12" t="s">
        <v>288</v>
      </c>
      <c r="J4390" s="12" t="s">
        <v>270</v>
      </c>
      <c r="K4390" s="12" t="s">
        <v>271</v>
      </c>
      <c r="L4390" s="24" t="s">
        <v>96</v>
      </c>
      <c r="M4390" s="24" t="s">
        <v>313</v>
      </c>
      <c r="N4390" t="s">
        <v>85</v>
      </c>
      <c r="O4390" s="24">
        <v>3</v>
      </c>
      <c r="P4390">
        <v>5</v>
      </c>
      <c r="Q4390">
        <v>5</v>
      </c>
      <c r="R4390">
        <v>27</v>
      </c>
      <c r="S4390" s="24">
        <v>4.7</v>
      </c>
      <c r="T4390" s="24">
        <v>5.2</v>
      </c>
      <c r="U4390" t="s">
        <v>16</v>
      </c>
      <c r="V4390" s="14" t="str">
        <f>VLOOKUP($U4390,look_up!$A$2:J4416,2,FALSE)</f>
        <v>Gastropoda</v>
      </c>
      <c r="W4390" s="14" t="str">
        <f>VLOOKUP($U4390,look_up!$A$2:K4416,3,FALSE)</f>
        <v>Genus</v>
      </c>
      <c r="X4390" s="14" t="str">
        <f>VLOOKUP($U4390,look_up!$A$2:L4416,4,FALSE)</f>
        <v>NA</v>
      </c>
      <c r="Y4390" s="14" t="str">
        <f>VLOOKUP($U4390,look_up!A$2:K4416,5,FALSE)</f>
        <v>Animalia</v>
      </c>
      <c r="Z4390" s="14" t="str">
        <f>VLOOKUP($U4390,look_up!A$2:L4416,6,FALSE)</f>
        <v>Mollusca</v>
      </c>
      <c r="AA4390" s="14" t="str">
        <f>VLOOKUP($U4390,look_up!A$2:M4416,7,FALSE)</f>
        <v>Gastropoda</v>
      </c>
      <c r="AB4390" s="14" t="str">
        <f>VLOOKUP($U4390,look_up!$A$2:P4416,8,FALSE)</f>
        <v>Littorinimorpha</v>
      </c>
      <c r="AC4390" s="14" t="str">
        <f>VLOOKUP($U4390,look_up!$A$2:Q4416,9,FALSE)</f>
        <v>Cypraeidae</v>
      </c>
      <c r="AD4390" s="14">
        <f>VLOOKUP($U4390,look_up!A$2:P4416,10,FALSE)</f>
        <v>205978</v>
      </c>
      <c r="AE4390" s="16">
        <v>0</v>
      </c>
      <c r="AF4390" s="24" t="s">
        <v>216</v>
      </c>
      <c r="AG4390">
        <v>40</v>
      </c>
      <c r="AH4390" s="16" t="s">
        <v>298</v>
      </c>
      <c r="AI4390" s="16" t="s">
        <v>14</v>
      </c>
      <c r="AJ4390" s="16" t="s">
        <v>214</v>
      </c>
      <c r="AK4390" s="16" t="s">
        <v>16</v>
      </c>
      <c r="AL4390" s="16">
        <v>0</v>
      </c>
    </row>
    <row r="4391" spans="1:38" x14ac:dyDescent="0.3">
      <c r="A4391" s="24" t="s">
        <v>0</v>
      </c>
      <c r="B4391" t="s">
        <v>310</v>
      </c>
      <c r="C4391" t="s">
        <v>289</v>
      </c>
      <c r="D4391">
        <v>-27.118390000000002</v>
      </c>
      <c r="E4391">
        <v>-48.519509999999997</v>
      </c>
      <c r="F4391" s="24" t="s">
        <v>2</v>
      </c>
      <c r="G4391" s="24" t="s">
        <v>3</v>
      </c>
      <c r="H4391" s="25">
        <v>42026</v>
      </c>
      <c r="I4391" s="12" t="s">
        <v>265</v>
      </c>
      <c r="J4391" s="12" t="s">
        <v>270</v>
      </c>
      <c r="K4391" s="12" t="s">
        <v>271</v>
      </c>
      <c r="L4391" s="24" t="s">
        <v>96</v>
      </c>
      <c r="M4391" s="24" t="s">
        <v>272</v>
      </c>
      <c r="N4391" t="s">
        <v>85</v>
      </c>
      <c r="O4391" s="24">
        <v>1</v>
      </c>
      <c r="P4391">
        <v>5</v>
      </c>
      <c r="Q4391">
        <v>5</v>
      </c>
      <c r="R4391" t="s">
        <v>18</v>
      </c>
      <c r="S4391" s="24">
        <v>5.8</v>
      </c>
      <c r="T4391" s="24">
        <v>4</v>
      </c>
      <c r="U4391" t="s">
        <v>16</v>
      </c>
      <c r="V4391" s="14" t="str">
        <f>VLOOKUP($U4391,look_up!$A$2:J4417,2,FALSE)</f>
        <v>Gastropoda</v>
      </c>
      <c r="W4391" s="14" t="str">
        <f>VLOOKUP($U4391,look_up!$A$2:K4417,3,FALSE)</f>
        <v>Genus</v>
      </c>
      <c r="X4391" s="14" t="str">
        <f>VLOOKUP($U4391,look_up!$A$2:L4417,4,FALSE)</f>
        <v>NA</v>
      </c>
      <c r="Y4391" s="14" t="str">
        <f>VLOOKUP($U4391,look_up!A$2:K4417,5,FALSE)</f>
        <v>Animalia</v>
      </c>
      <c r="Z4391" s="14" t="str">
        <f>VLOOKUP($U4391,look_up!A$2:L4417,6,FALSE)</f>
        <v>Mollusca</v>
      </c>
      <c r="AA4391" s="14" t="str">
        <f>VLOOKUP($U4391,look_up!A$2:M4417,7,FALSE)</f>
        <v>Gastropoda</v>
      </c>
      <c r="AB4391" s="14" t="str">
        <f>VLOOKUP($U4391,look_up!$A$2:P4417,8,FALSE)</f>
        <v>Littorinimorpha</v>
      </c>
      <c r="AC4391" s="14" t="str">
        <f>VLOOKUP($U4391,look_up!$A$2:Q4417,9,FALSE)</f>
        <v>Cypraeidae</v>
      </c>
      <c r="AD4391" s="14">
        <f>VLOOKUP($U4391,look_up!A$2:P4417,10,FALSE)</f>
        <v>205978</v>
      </c>
      <c r="AE4391" s="16">
        <v>0</v>
      </c>
      <c r="AF4391" s="24" t="s">
        <v>216</v>
      </c>
      <c r="AG4391">
        <v>40</v>
      </c>
      <c r="AH4391" s="16" t="s">
        <v>298</v>
      </c>
      <c r="AI4391" s="16" t="s">
        <v>14</v>
      </c>
      <c r="AJ4391" s="16" t="s">
        <v>214</v>
      </c>
      <c r="AK4391" s="16" t="s">
        <v>16</v>
      </c>
      <c r="AL4391" s="16">
        <v>0</v>
      </c>
    </row>
    <row r="4392" spans="1:38" x14ac:dyDescent="0.3">
      <c r="A4392" s="24" t="s">
        <v>0</v>
      </c>
      <c r="B4392" t="s">
        <v>310</v>
      </c>
      <c r="C4392" t="s">
        <v>289</v>
      </c>
      <c r="D4392">
        <v>-27.118390000000002</v>
      </c>
      <c r="E4392">
        <v>-48.519509999999997</v>
      </c>
      <c r="F4392" s="24" t="s">
        <v>2</v>
      </c>
      <c r="G4392" s="24" t="s">
        <v>3</v>
      </c>
      <c r="H4392" s="25">
        <v>42026</v>
      </c>
      <c r="I4392" s="12" t="s">
        <v>265</v>
      </c>
      <c r="J4392" s="12" t="s">
        <v>270</v>
      </c>
      <c r="K4392" s="12" t="s">
        <v>271</v>
      </c>
      <c r="L4392" s="24" t="s">
        <v>96</v>
      </c>
      <c r="M4392" s="24" t="s">
        <v>272</v>
      </c>
      <c r="N4392" t="s">
        <v>85</v>
      </c>
      <c r="O4392" s="24">
        <v>2</v>
      </c>
      <c r="P4392">
        <v>5</v>
      </c>
      <c r="Q4392">
        <v>5</v>
      </c>
      <c r="R4392" t="s">
        <v>18</v>
      </c>
      <c r="S4392" s="24">
        <v>5.8</v>
      </c>
      <c r="T4392" s="24">
        <v>4</v>
      </c>
      <c r="U4392" t="s">
        <v>16</v>
      </c>
      <c r="V4392" s="14" t="str">
        <f>VLOOKUP($U4392,look_up!$A$2:J4418,2,FALSE)</f>
        <v>Gastropoda</v>
      </c>
      <c r="W4392" s="14" t="str">
        <f>VLOOKUP($U4392,look_up!$A$2:K4418,3,FALSE)</f>
        <v>Genus</v>
      </c>
      <c r="X4392" s="14" t="str">
        <f>VLOOKUP($U4392,look_up!$A$2:L4418,4,FALSE)</f>
        <v>NA</v>
      </c>
      <c r="Y4392" s="14" t="str">
        <f>VLOOKUP($U4392,look_up!A$2:K4418,5,FALSE)</f>
        <v>Animalia</v>
      </c>
      <c r="Z4392" s="14" t="str">
        <f>VLOOKUP($U4392,look_up!A$2:L4418,6,FALSE)</f>
        <v>Mollusca</v>
      </c>
      <c r="AA4392" s="14" t="str">
        <f>VLOOKUP($U4392,look_up!A$2:M4418,7,FALSE)</f>
        <v>Gastropoda</v>
      </c>
      <c r="AB4392" s="14" t="str">
        <f>VLOOKUP($U4392,look_up!$A$2:P4418,8,FALSE)</f>
        <v>Littorinimorpha</v>
      </c>
      <c r="AC4392" s="14" t="str">
        <f>VLOOKUP($U4392,look_up!$A$2:Q4418,9,FALSE)</f>
        <v>Cypraeidae</v>
      </c>
      <c r="AD4392" s="14">
        <f>VLOOKUP($U4392,look_up!A$2:P4418,10,FALSE)</f>
        <v>205978</v>
      </c>
      <c r="AE4392" s="16">
        <v>0</v>
      </c>
      <c r="AF4392" s="24" t="s">
        <v>216</v>
      </c>
      <c r="AG4392">
        <v>40</v>
      </c>
      <c r="AH4392" s="16" t="s">
        <v>298</v>
      </c>
      <c r="AI4392" s="16" t="s">
        <v>14</v>
      </c>
      <c r="AJ4392" s="16" t="s">
        <v>214</v>
      </c>
      <c r="AK4392" s="16" t="s">
        <v>16</v>
      </c>
      <c r="AL4392" s="16">
        <v>0</v>
      </c>
    </row>
    <row r="4393" spans="1:38" x14ac:dyDescent="0.3">
      <c r="A4393" s="24" t="s">
        <v>0</v>
      </c>
      <c r="B4393" t="s">
        <v>310</v>
      </c>
      <c r="C4393" t="s">
        <v>289</v>
      </c>
      <c r="D4393">
        <v>-27.118390000000002</v>
      </c>
      <c r="E4393">
        <v>-48.519509999999997</v>
      </c>
      <c r="F4393" s="24" t="s">
        <v>2</v>
      </c>
      <c r="G4393" s="24" t="s">
        <v>3</v>
      </c>
      <c r="H4393" s="25">
        <v>42026</v>
      </c>
      <c r="I4393" s="12" t="s">
        <v>265</v>
      </c>
      <c r="J4393" s="12" t="s">
        <v>270</v>
      </c>
      <c r="K4393" s="12" t="s">
        <v>271</v>
      </c>
      <c r="L4393" s="24" t="s">
        <v>96</v>
      </c>
      <c r="M4393" s="24" t="s">
        <v>272</v>
      </c>
      <c r="N4393" t="s">
        <v>85</v>
      </c>
      <c r="O4393" s="24">
        <v>3</v>
      </c>
      <c r="P4393">
        <v>5</v>
      </c>
      <c r="Q4393">
        <v>5</v>
      </c>
      <c r="R4393" t="s">
        <v>18</v>
      </c>
      <c r="S4393" s="24">
        <v>5.8</v>
      </c>
      <c r="T4393" s="24">
        <v>4</v>
      </c>
      <c r="U4393" t="s">
        <v>16</v>
      </c>
      <c r="V4393" s="14" t="str">
        <f>VLOOKUP($U4393,look_up!$A$2:J4419,2,FALSE)</f>
        <v>Gastropoda</v>
      </c>
      <c r="W4393" s="14" t="str">
        <f>VLOOKUP($U4393,look_up!$A$2:K4419,3,FALSE)</f>
        <v>Genus</v>
      </c>
      <c r="X4393" s="14" t="str">
        <f>VLOOKUP($U4393,look_up!$A$2:L4419,4,FALSE)</f>
        <v>NA</v>
      </c>
      <c r="Y4393" s="14" t="str">
        <f>VLOOKUP($U4393,look_up!A$2:K4419,5,FALSE)</f>
        <v>Animalia</v>
      </c>
      <c r="Z4393" s="14" t="str">
        <f>VLOOKUP($U4393,look_up!A$2:L4419,6,FALSE)</f>
        <v>Mollusca</v>
      </c>
      <c r="AA4393" s="14" t="str">
        <f>VLOOKUP($U4393,look_up!A$2:M4419,7,FALSE)</f>
        <v>Gastropoda</v>
      </c>
      <c r="AB4393" s="14" t="str">
        <f>VLOOKUP($U4393,look_up!$A$2:P4419,8,FALSE)</f>
        <v>Littorinimorpha</v>
      </c>
      <c r="AC4393" s="14" t="str">
        <f>VLOOKUP($U4393,look_up!$A$2:Q4419,9,FALSE)</f>
        <v>Cypraeidae</v>
      </c>
      <c r="AD4393" s="14">
        <f>VLOOKUP($U4393,look_up!A$2:P4419,10,FALSE)</f>
        <v>205978</v>
      </c>
      <c r="AE4393" s="16">
        <v>0</v>
      </c>
      <c r="AF4393" s="24" t="s">
        <v>216</v>
      </c>
      <c r="AG4393">
        <v>40</v>
      </c>
      <c r="AH4393" s="16" t="s">
        <v>298</v>
      </c>
      <c r="AI4393" s="16" t="s">
        <v>14</v>
      </c>
      <c r="AJ4393" s="16" t="s">
        <v>214</v>
      </c>
      <c r="AK4393" s="16" t="s">
        <v>16</v>
      </c>
      <c r="AL4393" s="16">
        <v>0</v>
      </c>
    </row>
    <row r="4394" spans="1:38" x14ac:dyDescent="0.3">
      <c r="A4394" s="24" t="s">
        <v>0</v>
      </c>
      <c r="B4394" t="s">
        <v>311</v>
      </c>
      <c r="C4394" t="s">
        <v>290</v>
      </c>
      <c r="D4394">
        <v>-27.11862</v>
      </c>
      <c r="E4394">
        <v>-48.514699999999998</v>
      </c>
      <c r="F4394" s="24" t="s">
        <v>2</v>
      </c>
      <c r="G4394" s="24" t="s">
        <v>3</v>
      </c>
      <c r="H4394" s="25">
        <v>42026</v>
      </c>
      <c r="I4394" s="12" t="s">
        <v>265</v>
      </c>
      <c r="J4394" s="12" t="s">
        <v>270</v>
      </c>
      <c r="K4394" s="12" t="s">
        <v>271</v>
      </c>
      <c r="L4394" s="24" t="s">
        <v>96</v>
      </c>
      <c r="M4394" s="24" t="s">
        <v>272</v>
      </c>
      <c r="N4394" t="s">
        <v>85</v>
      </c>
      <c r="O4394" s="24">
        <v>1</v>
      </c>
      <c r="P4394">
        <v>5</v>
      </c>
      <c r="Q4394">
        <v>5</v>
      </c>
      <c r="R4394" t="s">
        <v>18</v>
      </c>
      <c r="S4394" s="24">
        <v>5.8</v>
      </c>
      <c r="T4394" s="24">
        <v>4</v>
      </c>
      <c r="U4394" t="s">
        <v>16</v>
      </c>
      <c r="V4394" s="14" t="str">
        <f>VLOOKUP($U4394,look_up!$A$2:J4420,2,FALSE)</f>
        <v>Gastropoda</v>
      </c>
      <c r="W4394" s="14" t="str">
        <f>VLOOKUP($U4394,look_up!$A$2:K4420,3,FALSE)</f>
        <v>Genus</v>
      </c>
      <c r="X4394" s="14" t="str">
        <f>VLOOKUP($U4394,look_up!$A$2:L4420,4,FALSE)</f>
        <v>NA</v>
      </c>
      <c r="Y4394" s="14" t="str">
        <f>VLOOKUP($U4394,look_up!A$2:K4420,5,FALSE)</f>
        <v>Animalia</v>
      </c>
      <c r="Z4394" s="14" t="str">
        <f>VLOOKUP($U4394,look_up!A$2:L4420,6,FALSE)</f>
        <v>Mollusca</v>
      </c>
      <c r="AA4394" s="14" t="str">
        <f>VLOOKUP($U4394,look_up!A$2:M4420,7,FALSE)</f>
        <v>Gastropoda</v>
      </c>
      <c r="AB4394" s="14" t="str">
        <f>VLOOKUP($U4394,look_up!$A$2:P4420,8,FALSE)</f>
        <v>Littorinimorpha</v>
      </c>
      <c r="AC4394" s="14" t="str">
        <f>VLOOKUP($U4394,look_up!$A$2:Q4420,9,FALSE)</f>
        <v>Cypraeidae</v>
      </c>
      <c r="AD4394" s="14">
        <f>VLOOKUP($U4394,look_up!A$2:P4420,10,FALSE)</f>
        <v>205978</v>
      </c>
      <c r="AE4394" s="16">
        <v>0</v>
      </c>
      <c r="AF4394" s="24" t="s">
        <v>216</v>
      </c>
      <c r="AG4394">
        <v>40</v>
      </c>
      <c r="AH4394" s="16" t="s">
        <v>298</v>
      </c>
      <c r="AI4394" s="16" t="s">
        <v>14</v>
      </c>
      <c r="AJ4394" s="16" t="s">
        <v>214</v>
      </c>
      <c r="AK4394" s="16" t="s">
        <v>16</v>
      </c>
      <c r="AL4394" s="16">
        <v>0</v>
      </c>
    </row>
    <row r="4395" spans="1:38" x14ac:dyDescent="0.3">
      <c r="A4395" s="24" t="s">
        <v>0</v>
      </c>
      <c r="B4395" t="s">
        <v>311</v>
      </c>
      <c r="C4395" t="s">
        <v>290</v>
      </c>
      <c r="D4395">
        <v>-27.11862</v>
      </c>
      <c r="E4395">
        <v>-48.514699999999998</v>
      </c>
      <c r="F4395" s="24" t="s">
        <v>2</v>
      </c>
      <c r="G4395" s="24" t="s">
        <v>3</v>
      </c>
      <c r="H4395" s="25">
        <v>42026</v>
      </c>
      <c r="I4395" s="12" t="s">
        <v>265</v>
      </c>
      <c r="J4395" s="12" t="s">
        <v>270</v>
      </c>
      <c r="K4395" s="12" t="s">
        <v>271</v>
      </c>
      <c r="L4395" s="24" t="s">
        <v>96</v>
      </c>
      <c r="M4395" s="24" t="s">
        <v>272</v>
      </c>
      <c r="N4395" t="s">
        <v>85</v>
      </c>
      <c r="O4395" s="24">
        <v>2</v>
      </c>
      <c r="P4395">
        <v>5</v>
      </c>
      <c r="Q4395">
        <v>5</v>
      </c>
      <c r="R4395" t="s">
        <v>18</v>
      </c>
      <c r="S4395" s="24">
        <v>5.8</v>
      </c>
      <c r="T4395" s="24">
        <v>4</v>
      </c>
      <c r="U4395" t="s">
        <v>16</v>
      </c>
      <c r="V4395" s="14" t="str">
        <f>VLOOKUP($U4395,look_up!$A$2:J4421,2,FALSE)</f>
        <v>Gastropoda</v>
      </c>
      <c r="W4395" s="14" t="str">
        <f>VLOOKUP($U4395,look_up!$A$2:K4421,3,FALSE)</f>
        <v>Genus</v>
      </c>
      <c r="X4395" s="14" t="str">
        <f>VLOOKUP($U4395,look_up!$A$2:L4421,4,FALSE)</f>
        <v>NA</v>
      </c>
      <c r="Y4395" s="14" t="str">
        <f>VLOOKUP($U4395,look_up!A$2:K4421,5,FALSE)</f>
        <v>Animalia</v>
      </c>
      <c r="Z4395" s="14" t="str">
        <f>VLOOKUP($U4395,look_up!A$2:L4421,6,FALSE)</f>
        <v>Mollusca</v>
      </c>
      <c r="AA4395" s="14" t="str">
        <f>VLOOKUP($U4395,look_up!A$2:M4421,7,FALSE)</f>
        <v>Gastropoda</v>
      </c>
      <c r="AB4395" s="14" t="str">
        <f>VLOOKUP($U4395,look_up!$A$2:P4421,8,FALSE)</f>
        <v>Littorinimorpha</v>
      </c>
      <c r="AC4395" s="14" t="str">
        <f>VLOOKUP($U4395,look_up!$A$2:Q4421,9,FALSE)</f>
        <v>Cypraeidae</v>
      </c>
      <c r="AD4395" s="14">
        <f>VLOOKUP($U4395,look_up!A$2:P4421,10,FALSE)</f>
        <v>205978</v>
      </c>
      <c r="AE4395" s="16">
        <v>0</v>
      </c>
      <c r="AF4395" s="24" t="s">
        <v>216</v>
      </c>
      <c r="AG4395">
        <v>40</v>
      </c>
      <c r="AH4395" s="16" t="s">
        <v>298</v>
      </c>
      <c r="AI4395" s="16" t="s">
        <v>14</v>
      </c>
      <c r="AJ4395" s="16" t="s">
        <v>214</v>
      </c>
      <c r="AK4395" s="16" t="s">
        <v>16</v>
      </c>
      <c r="AL4395" s="16">
        <v>0</v>
      </c>
    </row>
    <row r="4396" spans="1:38" x14ac:dyDescent="0.3">
      <c r="A4396" s="24" t="s">
        <v>0</v>
      </c>
      <c r="B4396" t="s">
        <v>311</v>
      </c>
      <c r="C4396" t="s">
        <v>290</v>
      </c>
      <c r="D4396">
        <v>-27.11862</v>
      </c>
      <c r="E4396">
        <v>-48.514699999999998</v>
      </c>
      <c r="F4396" s="24" t="s">
        <v>2</v>
      </c>
      <c r="G4396" s="24" t="s">
        <v>3</v>
      </c>
      <c r="H4396" s="25">
        <v>42026</v>
      </c>
      <c r="I4396" s="12" t="s">
        <v>265</v>
      </c>
      <c r="J4396" s="12" t="s">
        <v>270</v>
      </c>
      <c r="K4396" s="12" t="s">
        <v>271</v>
      </c>
      <c r="L4396" s="24" t="s">
        <v>96</v>
      </c>
      <c r="M4396" s="24" t="s">
        <v>272</v>
      </c>
      <c r="N4396" t="s">
        <v>85</v>
      </c>
      <c r="O4396" s="24">
        <v>3</v>
      </c>
      <c r="P4396">
        <v>5</v>
      </c>
      <c r="Q4396">
        <v>5</v>
      </c>
      <c r="R4396" t="s">
        <v>18</v>
      </c>
      <c r="S4396" s="24">
        <v>5.8</v>
      </c>
      <c r="T4396" s="24">
        <v>4</v>
      </c>
      <c r="U4396" t="s">
        <v>16</v>
      </c>
      <c r="V4396" s="14" t="str">
        <f>VLOOKUP($U4396,look_up!$A$2:J4422,2,FALSE)</f>
        <v>Gastropoda</v>
      </c>
      <c r="W4396" s="14" t="str">
        <f>VLOOKUP($U4396,look_up!$A$2:K4422,3,FALSE)</f>
        <v>Genus</v>
      </c>
      <c r="X4396" s="14" t="str">
        <f>VLOOKUP($U4396,look_up!$A$2:L4422,4,FALSE)</f>
        <v>NA</v>
      </c>
      <c r="Y4396" s="14" t="str">
        <f>VLOOKUP($U4396,look_up!A$2:K4422,5,FALSE)</f>
        <v>Animalia</v>
      </c>
      <c r="Z4396" s="14" t="str">
        <f>VLOOKUP($U4396,look_up!A$2:L4422,6,FALSE)</f>
        <v>Mollusca</v>
      </c>
      <c r="AA4396" s="14" t="str">
        <f>VLOOKUP($U4396,look_up!A$2:M4422,7,FALSE)</f>
        <v>Gastropoda</v>
      </c>
      <c r="AB4396" s="14" t="str">
        <f>VLOOKUP($U4396,look_up!$A$2:P4422,8,FALSE)</f>
        <v>Littorinimorpha</v>
      </c>
      <c r="AC4396" s="14" t="str">
        <f>VLOOKUP($U4396,look_up!$A$2:Q4422,9,FALSE)</f>
        <v>Cypraeidae</v>
      </c>
      <c r="AD4396" s="14">
        <f>VLOOKUP($U4396,look_up!A$2:P4422,10,FALSE)</f>
        <v>205978</v>
      </c>
      <c r="AE4396" s="16">
        <v>0</v>
      </c>
      <c r="AF4396" s="24" t="s">
        <v>216</v>
      </c>
      <c r="AG4396">
        <v>40</v>
      </c>
      <c r="AH4396" s="16" t="s">
        <v>298</v>
      </c>
      <c r="AI4396" s="16" t="s">
        <v>14</v>
      </c>
      <c r="AJ4396" s="16" t="s">
        <v>214</v>
      </c>
      <c r="AK4396" s="16" t="s">
        <v>16</v>
      </c>
      <c r="AL4396" s="16">
        <v>0</v>
      </c>
    </row>
    <row r="4397" spans="1:38" x14ac:dyDescent="0.3">
      <c r="A4397" s="24" t="s">
        <v>0</v>
      </c>
      <c r="B4397" t="s">
        <v>306</v>
      </c>
      <c r="C4397" t="s">
        <v>268</v>
      </c>
      <c r="D4397">
        <v>-27.609590000000001</v>
      </c>
      <c r="E4397">
        <v>-48.387419999999999</v>
      </c>
      <c r="F4397" s="24" t="s">
        <v>2</v>
      </c>
      <c r="G4397" s="24" t="s">
        <v>3</v>
      </c>
      <c r="H4397" s="25">
        <v>42388</v>
      </c>
      <c r="I4397" s="12" t="s">
        <v>291</v>
      </c>
      <c r="J4397" s="12" t="s">
        <v>270</v>
      </c>
      <c r="K4397" s="12" t="s">
        <v>292</v>
      </c>
      <c r="L4397" s="24" t="s">
        <v>96</v>
      </c>
      <c r="M4397" s="24" t="s">
        <v>272</v>
      </c>
      <c r="N4397" t="s">
        <v>85</v>
      </c>
      <c r="O4397" s="24">
        <v>1</v>
      </c>
      <c r="P4397">
        <v>5</v>
      </c>
      <c r="Q4397">
        <v>5</v>
      </c>
      <c r="R4397">
        <v>21</v>
      </c>
      <c r="S4397" s="24">
        <v>12.5</v>
      </c>
      <c r="T4397" s="24">
        <v>12.5</v>
      </c>
      <c r="U4397" t="s">
        <v>16</v>
      </c>
      <c r="V4397" s="14" t="str">
        <f>VLOOKUP($U4397,look_up!$A$2:J4423,2,FALSE)</f>
        <v>Gastropoda</v>
      </c>
      <c r="W4397" s="14" t="str">
        <f>VLOOKUP($U4397,look_up!$A$2:K4423,3,FALSE)</f>
        <v>Genus</v>
      </c>
      <c r="X4397" s="14" t="str">
        <f>VLOOKUP($U4397,look_up!$A$2:L4423,4,FALSE)</f>
        <v>NA</v>
      </c>
      <c r="Y4397" s="14" t="str">
        <f>VLOOKUP($U4397,look_up!A$2:K4423,5,FALSE)</f>
        <v>Animalia</v>
      </c>
      <c r="Z4397" s="14" t="str">
        <f>VLOOKUP($U4397,look_up!A$2:L4423,6,FALSE)</f>
        <v>Mollusca</v>
      </c>
      <c r="AA4397" s="14" t="str">
        <f>VLOOKUP($U4397,look_up!A$2:M4423,7,FALSE)</f>
        <v>Gastropoda</v>
      </c>
      <c r="AB4397" s="14" t="str">
        <f>VLOOKUP($U4397,look_up!$A$2:P4423,8,FALSE)</f>
        <v>Littorinimorpha</v>
      </c>
      <c r="AC4397" s="14" t="str">
        <f>VLOOKUP($U4397,look_up!$A$2:Q4423,9,FALSE)</f>
        <v>Cypraeidae</v>
      </c>
      <c r="AD4397" s="14">
        <f>VLOOKUP($U4397,look_up!A$2:P4423,10,FALSE)</f>
        <v>205978</v>
      </c>
      <c r="AE4397" s="16">
        <v>0</v>
      </c>
      <c r="AF4397" s="24" t="s">
        <v>216</v>
      </c>
      <c r="AG4397">
        <v>40</v>
      </c>
      <c r="AH4397" s="16" t="s">
        <v>298</v>
      </c>
      <c r="AI4397" s="16" t="s">
        <v>14</v>
      </c>
      <c r="AJ4397" s="16" t="s">
        <v>214</v>
      </c>
      <c r="AK4397" s="16" t="s">
        <v>16</v>
      </c>
      <c r="AL4397" s="16">
        <v>0</v>
      </c>
    </row>
    <row r="4398" spans="1:38" x14ac:dyDescent="0.3">
      <c r="A4398" s="24" t="s">
        <v>0</v>
      </c>
      <c r="B4398" t="s">
        <v>306</v>
      </c>
      <c r="C4398" t="s">
        <v>268</v>
      </c>
      <c r="D4398">
        <v>-27.609590000000001</v>
      </c>
      <c r="E4398">
        <v>-48.387419999999999</v>
      </c>
      <c r="F4398" s="24" t="s">
        <v>2</v>
      </c>
      <c r="G4398" s="24" t="s">
        <v>3</v>
      </c>
      <c r="H4398" s="25">
        <v>42388</v>
      </c>
      <c r="I4398" s="12" t="s">
        <v>291</v>
      </c>
      <c r="J4398" s="12" t="s">
        <v>270</v>
      </c>
      <c r="K4398" s="12" t="s">
        <v>292</v>
      </c>
      <c r="L4398" s="24" t="s">
        <v>96</v>
      </c>
      <c r="M4398" s="24" t="s">
        <v>272</v>
      </c>
      <c r="N4398" t="s">
        <v>85</v>
      </c>
      <c r="O4398" s="24">
        <v>2</v>
      </c>
      <c r="P4398">
        <v>5</v>
      </c>
      <c r="Q4398">
        <v>5</v>
      </c>
      <c r="R4398">
        <v>21</v>
      </c>
      <c r="S4398" s="24">
        <v>12.5</v>
      </c>
      <c r="T4398" s="24">
        <v>12.5</v>
      </c>
      <c r="U4398" t="s">
        <v>16</v>
      </c>
      <c r="V4398" s="14" t="str">
        <f>VLOOKUP($U4398,look_up!$A$2:J4424,2,FALSE)</f>
        <v>Gastropoda</v>
      </c>
      <c r="W4398" s="14" t="str">
        <f>VLOOKUP($U4398,look_up!$A$2:K4424,3,FALSE)</f>
        <v>Genus</v>
      </c>
      <c r="X4398" s="14" t="str">
        <f>VLOOKUP($U4398,look_up!$A$2:L4424,4,FALSE)</f>
        <v>NA</v>
      </c>
      <c r="Y4398" s="14" t="str">
        <f>VLOOKUP($U4398,look_up!A$2:K4424,5,FALSE)</f>
        <v>Animalia</v>
      </c>
      <c r="Z4398" s="14" t="str">
        <f>VLOOKUP($U4398,look_up!A$2:L4424,6,FALSE)</f>
        <v>Mollusca</v>
      </c>
      <c r="AA4398" s="14" t="str">
        <f>VLOOKUP($U4398,look_up!A$2:M4424,7,FALSE)</f>
        <v>Gastropoda</v>
      </c>
      <c r="AB4398" s="14" t="str">
        <f>VLOOKUP($U4398,look_up!$A$2:P4424,8,FALSE)</f>
        <v>Littorinimorpha</v>
      </c>
      <c r="AC4398" s="14" t="str">
        <f>VLOOKUP($U4398,look_up!$A$2:Q4424,9,FALSE)</f>
        <v>Cypraeidae</v>
      </c>
      <c r="AD4398" s="14">
        <f>VLOOKUP($U4398,look_up!A$2:P4424,10,FALSE)</f>
        <v>205978</v>
      </c>
      <c r="AE4398" s="16">
        <v>0</v>
      </c>
      <c r="AF4398" s="24" t="s">
        <v>216</v>
      </c>
      <c r="AG4398">
        <v>40</v>
      </c>
      <c r="AH4398" s="16" t="s">
        <v>298</v>
      </c>
      <c r="AI4398" s="16" t="s">
        <v>14</v>
      </c>
      <c r="AJ4398" s="16" t="s">
        <v>214</v>
      </c>
      <c r="AK4398" s="16" t="s">
        <v>16</v>
      </c>
      <c r="AL4398" s="16">
        <v>0</v>
      </c>
    </row>
    <row r="4399" spans="1:38" x14ac:dyDescent="0.3">
      <c r="A4399" s="24" t="s">
        <v>0</v>
      </c>
      <c r="B4399" t="s">
        <v>306</v>
      </c>
      <c r="C4399" t="s">
        <v>268</v>
      </c>
      <c r="D4399">
        <v>-27.609590000000001</v>
      </c>
      <c r="E4399">
        <v>-48.387419999999999</v>
      </c>
      <c r="F4399" s="24" t="s">
        <v>2</v>
      </c>
      <c r="G4399" s="24" t="s">
        <v>3</v>
      </c>
      <c r="H4399" s="25">
        <v>42388</v>
      </c>
      <c r="I4399" s="12" t="s">
        <v>291</v>
      </c>
      <c r="J4399" s="12" t="s">
        <v>270</v>
      </c>
      <c r="K4399" s="12" t="s">
        <v>292</v>
      </c>
      <c r="L4399" s="24" t="s">
        <v>96</v>
      </c>
      <c r="M4399" s="24" t="s">
        <v>272</v>
      </c>
      <c r="N4399" t="s">
        <v>85</v>
      </c>
      <c r="O4399" s="24">
        <v>3</v>
      </c>
      <c r="P4399">
        <v>5</v>
      </c>
      <c r="Q4399">
        <v>5</v>
      </c>
      <c r="R4399">
        <v>21</v>
      </c>
      <c r="S4399" s="24">
        <v>12.5</v>
      </c>
      <c r="T4399" s="24">
        <v>12.5</v>
      </c>
      <c r="U4399" t="s">
        <v>16</v>
      </c>
      <c r="V4399" s="14" t="str">
        <f>VLOOKUP($U4399,look_up!$A$2:J4425,2,FALSE)</f>
        <v>Gastropoda</v>
      </c>
      <c r="W4399" s="14" t="str">
        <f>VLOOKUP($U4399,look_up!$A$2:K4425,3,FALSE)</f>
        <v>Genus</v>
      </c>
      <c r="X4399" s="14" t="str">
        <f>VLOOKUP($U4399,look_up!$A$2:L4425,4,FALSE)</f>
        <v>NA</v>
      </c>
      <c r="Y4399" s="14" t="str">
        <f>VLOOKUP($U4399,look_up!A$2:K4425,5,FALSE)</f>
        <v>Animalia</v>
      </c>
      <c r="Z4399" s="14" t="str">
        <f>VLOOKUP($U4399,look_up!A$2:L4425,6,FALSE)</f>
        <v>Mollusca</v>
      </c>
      <c r="AA4399" s="14" t="str">
        <f>VLOOKUP($U4399,look_up!A$2:M4425,7,FALSE)</f>
        <v>Gastropoda</v>
      </c>
      <c r="AB4399" s="14" t="str">
        <f>VLOOKUP($U4399,look_up!$A$2:P4425,8,FALSE)</f>
        <v>Littorinimorpha</v>
      </c>
      <c r="AC4399" s="14" t="str">
        <f>VLOOKUP($U4399,look_up!$A$2:Q4425,9,FALSE)</f>
        <v>Cypraeidae</v>
      </c>
      <c r="AD4399" s="14">
        <f>VLOOKUP($U4399,look_up!A$2:P4425,10,FALSE)</f>
        <v>205978</v>
      </c>
      <c r="AE4399" s="16">
        <v>0</v>
      </c>
      <c r="AF4399" s="24" t="s">
        <v>216</v>
      </c>
      <c r="AG4399">
        <v>40</v>
      </c>
      <c r="AH4399" s="16" t="s">
        <v>298</v>
      </c>
      <c r="AI4399" s="16" t="s">
        <v>14</v>
      </c>
      <c r="AJ4399" s="16" t="s">
        <v>214</v>
      </c>
      <c r="AK4399" s="16" t="s">
        <v>16</v>
      </c>
      <c r="AL4399" s="16">
        <v>0</v>
      </c>
    </row>
    <row r="4400" spans="1:38" x14ac:dyDescent="0.3">
      <c r="A4400" s="24" t="s">
        <v>0</v>
      </c>
      <c r="B4400" t="s">
        <v>306</v>
      </c>
      <c r="C4400" t="s">
        <v>268</v>
      </c>
      <c r="D4400">
        <v>-27.609590000000001</v>
      </c>
      <c r="E4400">
        <v>-48.387419999999999</v>
      </c>
      <c r="F4400" s="24" t="s">
        <v>2</v>
      </c>
      <c r="G4400" s="24" t="s">
        <v>3</v>
      </c>
      <c r="H4400" s="25">
        <v>42388</v>
      </c>
      <c r="I4400" s="12" t="s">
        <v>291</v>
      </c>
      <c r="J4400" s="12" t="s">
        <v>270</v>
      </c>
      <c r="K4400" s="12" t="s">
        <v>292</v>
      </c>
      <c r="L4400" s="24" t="s">
        <v>96</v>
      </c>
      <c r="M4400" s="24" t="s">
        <v>272</v>
      </c>
      <c r="N4400" t="s">
        <v>85</v>
      </c>
      <c r="O4400" s="24">
        <v>1</v>
      </c>
      <c r="P4400">
        <v>10</v>
      </c>
      <c r="Q4400">
        <v>10</v>
      </c>
      <c r="R4400">
        <v>20</v>
      </c>
      <c r="S4400" s="24">
        <v>12.5</v>
      </c>
      <c r="T4400" s="24">
        <v>9</v>
      </c>
      <c r="U4400" t="s">
        <v>16</v>
      </c>
      <c r="V4400" s="14" t="str">
        <f>VLOOKUP($U4400,look_up!$A$2:J4426,2,FALSE)</f>
        <v>Gastropoda</v>
      </c>
      <c r="W4400" s="14" t="str">
        <f>VLOOKUP($U4400,look_up!$A$2:K4426,3,FALSE)</f>
        <v>Genus</v>
      </c>
      <c r="X4400" s="14" t="str">
        <f>VLOOKUP($U4400,look_up!$A$2:L4426,4,FALSE)</f>
        <v>NA</v>
      </c>
      <c r="Y4400" s="14" t="str">
        <f>VLOOKUP($U4400,look_up!A$2:K4426,5,FALSE)</f>
        <v>Animalia</v>
      </c>
      <c r="Z4400" s="14" t="str">
        <f>VLOOKUP($U4400,look_up!A$2:L4426,6,FALSE)</f>
        <v>Mollusca</v>
      </c>
      <c r="AA4400" s="14" t="str">
        <f>VLOOKUP($U4400,look_up!A$2:M4426,7,FALSE)</f>
        <v>Gastropoda</v>
      </c>
      <c r="AB4400" s="14" t="str">
        <f>VLOOKUP($U4400,look_up!$A$2:P4426,8,FALSE)</f>
        <v>Littorinimorpha</v>
      </c>
      <c r="AC4400" s="14" t="str">
        <f>VLOOKUP($U4400,look_up!$A$2:Q4426,9,FALSE)</f>
        <v>Cypraeidae</v>
      </c>
      <c r="AD4400" s="14">
        <f>VLOOKUP($U4400,look_up!A$2:P4426,10,FALSE)</f>
        <v>205978</v>
      </c>
      <c r="AE4400" s="16">
        <v>0</v>
      </c>
      <c r="AF4400" s="24" t="s">
        <v>216</v>
      </c>
      <c r="AG4400">
        <v>40</v>
      </c>
      <c r="AH4400" s="16" t="s">
        <v>298</v>
      </c>
      <c r="AI4400" s="16" t="s">
        <v>14</v>
      </c>
      <c r="AJ4400" s="16" t="s">
        <v>214</v>
      </c>
      <c r="AK4400" s="16" t="s">
        <v>16</v>
      </c>
      <c r="AL4400" s="16">
        <v>0</v>
      </c>
    </row>
    <row r="4401" spans="1:38" x14ac:dyDescent="0.3">
      <c r="A4401" s="24" t="s">
        <v>0</v>
      </c>
      <c r="B4401" t="s">
        <v>306</v>
      </c>
      <c r="C4401" t="s">
        <v>268</v>
      </c>
      <c r="D4401">
        <v>-27.609590000000001</v>
      </c>
      <c r="E4401">
        <v>-48.387419999999999</v>
      </c>
      <c r="F4401" s="24" t="s">
        <v>2</v>
      </c>
      <c r="G4401" s="24" t="s">
        <v>3</v>
      </c>
      <c r="H4401" s="25">
        <v>42388</v>
      </c>
      <c r="I4401" s="12" t="s">
        <v>291</v>
      </c>
      <c r="J4401" s="12" t="s">
        <v>270</v>
      </c>
      <c r="K4401" s="12" t="s">
        <v>292</v>
      </c>
      <c r="L4401" s="24" t="s">
        <v>96</v>
      </c>
      <c r="M4401" s="24" t="s">
        <v>272</v>
      </c>
      <c r="N4401" t="s">
        <v>85</v>
      </c>
      <c r="O4401" s="24">
        <v>2</v>
      </c>
      <c r="P4401">
        <v>10</v>
      </c>
      <c r="Q4401">
        <v>10</v>
      </c>
      <c r="R4401">
        <v>20</v>
      </c>
      <c r="S4401" s="24">
        <v>12.5</v>
      </c>
      <c r="T4401" s="24">
        <v>9</v>
      </c>
      <c r="U4401" t="s">
        <v>16</v>
      </c>
      <c r="V4401" s="14" t="str">
        <f>VLOOKUP($U4401,look_up!$A$2:J4427,2,FALSE)</f>
        <v>Gastropoda</v>
      </c>
      <c r="W4401" s="14" t="str">
        <f>VLOOKUP($U4401,look_up!$A$2:K4427,3,FALSE)</f>
        <v>Genus</v>
      </c>
      <c r="X4401" s="14" t="str">
        <f>VLOOKUP($U4401,look_up!$A$2:L4427,4,FALSE)</f>
        <v>NA</v>
      </c>
      <c r="Y4401" s="14" t="str">
        <f>VLOOKUP($U4401,look_up!A$2:K4427,5,FALSE)</f>
        <v>Animalia</v>
      </c>
      <c r="Z4401" s="14" t="str">
        <f>VLOOKUP($U4401,look_up!A$2:L4427,6,FALSE)</f>
        <v>Mollusca</v>
      </c>
      <c r="AA4401" s="14" t="str">
        <f>VLOOKUP($U4401,look_up!A$2:M4427,7,FALSE)</f>
        <v>Gastropoda</v>
      </c>
      <c r="AB4401" s="14" t="str">
        <f>VLOOKUP($U4401,look_up!$A$2:P4427,8,FALSE)</f>
        <v>Littorinimorpha</v>
      </c>
      <c r="AC4401" s="14" t="str">
        <f>VLOOKUP($U4401,look_up!$A$2:Q4427,9,FALSE)</f>
        <v>Cypraeidae</v>
      </c>
      <c r="AD4401" s="14">
        <f>VLOOKUP($U4401,look_up!A$2:P4427,10,FALSE)</f>
        <v>205978</v>
      </c>
      <c r="AE4401" s="16">
        <v>0</v>
      </c>
      <c r="AF4401" s="24" t="s">
        <v>216</v>
      </c>
      <c r="AG4401">
        <v>40</v>
      </c>
      <c r="AH4401" s="16" t="s">
        <v>298</v>
      </c>
      <c r="AI4401" s="16" t="s">
        <v>14</v>
      </c>
      <c r="AJ4401" s="16" t="s">
        <v>214</v>
      </c>
      <c r="AK4401" s="16" t="s">
        <v>16</v>
      </c>
      <c r="AL4401" s="16">
        <v>0</v>
      </c>
    </row>
    <row r="4402" spans="1:38" x14ac:dyDescent="0.3">
      <c r="A4402" s="24" t="s">
        <v>0</v>
      </c>
      <c r="B4402" t="s">
        <v>306</v>
      </c>
      <c r="C4402" t="s">
        <v>268</v>
      </c>
      <c r="D4402">
        <v>-27.609590000000001</v>
      </c>
      <c r="E4402">
        <v>-48.387419999999999</v>
      </c>
      <c r="F4402" s="24" t="s">
        <v>2</v>
      </c>
      <c r="G4402" s="24" t="s">
        <v>3</v>
      </c>
      <c r="H4402" s="25">
        <v>42388</v>
      </c>
      <c r="I4402" s="12" t="s">
        <v>291</v>
      </c>
      <c r="J4402" s="12" t="s">
        <v>270</v>
      </c>
      <c r="K4402" s="12" t="s">
        <v>292</v>
      </c>
      <c r="L4402" s="24" t="s">
        <v>96</v>
      </c>
      <c r="M4402" s="24" t="s">
        <v>272</v>
      </c>
      <c r="N4402" t="s">
        <v>85</v>
      </c>
      <c r="O4402" s="24">
        <v>3</v>
      </c>
      <c r="P4402">
        <v>10</v>
      </c>
      <c r="Q4402">
        <v>10</v>
      </c>
      <c r="R4402">
        <v>20</v>
      </c>
      <c r="S4402" s="24">
        <v>12.5</v>
      </c>
      <c r="T4402" s="24">
        <v>9</v>
      </c>
      <c r="U4402" t="s">
        <v>16</v>
      </c>
      <c r="V4402" s="14" t="str">
        <f>VLOOKUP($U4402,look_up!$A$2:J4428,2,FALSE)</f>
        <v>Gastropoda</v>
      </c>
      <c r="W4402" s="14" t="str">
        <f>VLOOKUP($U4402,look_up!$A$2:K4428,3,FALSE)</f>
        <v>Genus</v>
      </c>
      <c r="X4402" s="14" t="str">
        <f>VLOOKUP($U4402,look_up!$A$2:L4428,4,FALSE)</f>
        <v>NA</v>
      </c>
      <c r="Y4402" s="14" t="str">
        <f>VLOOKUP($U4402,look_up!A$2:K4428,5,FALSE)</f>
        <v>Animalia</v>
      </c>
      <c r="Z4402" s="14" t="str">
        <f>VLOOKUP($U4402,look_up!A$2:L4428,6,FALSE)</f>
        <v>Mollusca</v>
      </c>
      <c r="AA4402" s="14" t="str">
        <f>VLOOKUP($U4402,look_up!A$2:M4428,7,FALSE)</f>
        <v>Gastropoda</v>
      </c>
      <c r="AB4402" s="14" t="str">
        <f>VLOOKUP($U4402,look_up!$A$2:P4428,8,FALSE)</f>
        <v>Littorinimorpha</v>
      </c>
      <c r="AC4402" s="14" t="str">
        <f>VLOOKUP($U4402,look_up!$A$2:Q4428,9,FALSE)</f>
        <v>Cypraeidae</v>
      </c>
      <c r="AD4402" s="14">
        <f>VLOOKUP($U4402,look_up!A$2:P4428,10,FALSE)</f>
        <v>205978</v>
      </c>
      <c r="AE4402" s="16">
        <v>0</v>
      </c>
      <c r="AF4402" s="24" t="s">
        <v>216</v>
      </c>
      <c r="AG4402">
        <v>40</v>
      </c>
      <c r="AH4402" s="16" t="s">
        <v>298</v>
      </c>
      <c r="AI4402" s="16" t="s">
        <v>14</v>
      </c>
      <c r="AJ4402" s="16" t="s">
        <v>214</v>
      </c>
      <c r="AK4402" s="16" t="s">
        <v>16</v>
      </c>
      <c r="AL4402" s="16">
        <v>0</v>
      </c>
    </row>
    <row r="4403" spans="1:38" x14ac:dyDescent="0.3">
      <c r="A4403" s="24" t="s">
        <v>0</v>
      </c>
      <c r="B4403" t="s">
        <v>307</v>
      </c>
      <c r="C4403" t="s">
        <v>274</v>
      </c>
      <c r="D4403">
        <v>-27.488160000000001</v>
      </c>
      <c r="E4403">
        <v>-48.365229999999997</v>
      </c>
      <c r="F4403" s="24" t="s">
        <v>2</v>
      </c>
      <c r="G4403" s="24" t="s">
        <v>3</v>
      </c>
      <c r="H4403" s="25">
        <v>42390</v>
      </c>
      <c r="I4403" s="12" t="s">
        <v>285</v>
      </c>
      <c r="J4403" s="12" t="s">
        <v>270</v>
      </c>
      <c r="K4403" s="12" t="s">
        <v>292</v>
      </c>
      <c r="L4403" s="24" t="s">
        <v>96</v>
      </c>
      <c r="M4403" s="24" t="s">
        <v>272</v>
      </c>
      <c r="N4403" t="s">
        <v>85</v>
      </c>
      <c r="O4403" s="24">
        <v>1</v>
      </c>
      <c r="P4403">
        <v>5</v>
      </c>
      <c r="Q4403">
        <v>5</v>
      </c>
      <c r="R4403">
        <v>22</v>
      </c>
      <c r="S4403" s="24">
        <v>9</v>
      </c>
      <c r="T4403" s="24">
        <v>6</v>
      </c>
      <c r="U4403" t="s">
        <v>16</v>
      </c>
      <c r="V4403" s="14" t="str">
        <f>VLOOKUP($U4403,look_up!$A$2:J4429,2,FALSE)</f>
        <v>Gastropoda</v>
      </c>
      <c r="W4403" s="14" t="str">
        <f>VLOOKUP($U4403,look_up!$A$2:K4429,3,FALSE)</f>
        <v>Genus</v>
      </c>
      <c r="X4403" s="14" t="str">
        <f>VLOOKUP($U4403,look_up!$A$2:L4429,4,FALSE)</f>
        <v>NA</v>
      </c>
      <c r="Y4403" s="14" t="str">
        <f>VLOOKUP($U4403,look_up!A$2:K4429,5,FALSE)</f>
        <v>Animalia</v>
      </c>
      <c r="Z4403" s="14" t="str">
        <f>VLOOKUP($U4403,look_up!A$2:L4429,6,FALSE)</f>
        <v>Mollusca</v>
      </c>
      <c r="AA4403" s="14" t="str">
        <f>VLOOKUP($U4403,look_up!A$2:M4429,7,FALSE)</f>
        <v>Gastropoda</v>
      </c>
      <c r="AB4403" s="14" t="str">
        <f>VLOOKUP($U4403,look_up!$A$2:P4429,8,FALSE)</f>
        <v>Littorinimorpha</v>
      </c>
      <c r="AC4403" s="14" t="str">
        <f>VLOOKUP($U4403,look_up!$A$2:Q4429,9,FALSE)</f>
        <v>Cypraeidae</v>
      </c>
      <c r="AD4403" s="14">
        <f>VLOOKUP($U4403,look_up!A$2:P4429,10,FALSE)</f>
        <v>205978</v>
      </c>
      <c r="AE4403" s="16">
        <v>0</v>
      </c>
      <c r="AF4403" s="24" t="s">
        <v>216</v>
      </c>
      <c r="AG4403">
        <v>40</v>
      </c>
      <c r="AH4403" s="16" t="s">
        <v>298</v>
      </c>
      <c r="AI4403" s="16" t="s">
        <v>14</v>
      </c>
      <c r="AJ4403" s="16" t="s">
        <v>214</v>
      </c>
      <c r="AK4403" s="16" t="s">
        <v>16</v>
      </c>
      <c r="AL4403" s="16">
        <v>0</v>
      </c>
    </row>
    <row r="4404" spans="1:38" x14ac:dyDescent="0.3">
      <c r="A4404" s="24" t="s">
        <v>0</v>
      </c>
      <c r="B4404" t="s">
        <v>307</v>
      </c>
      <c r="C4404" t="s">
        <v>274</v>
      </c>
      <c r="D4404">
        <v>-27.488160000000001</v>
      </c>
      <c r="E4404">
        <v>-48.365229999999997</v>
      </c>
      <c r="F4404" s="24" t="s">
        <v>2</v>
      </c>
      <c r="G4404" s="24" t="s">
        <v>3</v>
      </c>
      <c r="H4404" s="25">
        <v>42390</v>
      </c>
      <c r="I4404" s="12" t="s">
        <v>285</v>
      </c>
      <c r="J4404" s="12" t="s">
        <v>270</v>
      </c>
      <c r="K4404" s="12" t="s">
        <v>292</v>
      </c>
      <c r="L4404" s="24" t="s">
        <v>96</v>
      </c>
      <c r="M4404" s="24" t="s">
        <v>272</v>
      </c>
      <c r="N4404" t="s">
        <v>85</v>
      </c>
      <c r="O4404" s="24">
        <v>2</v>
      </c>
      <c r="P4404">
        <v>5</v>
      </c>
      <c r="Q4404">
        <v>5</v>
      </c>
      <c r="R4404">
        <v>22</v>
      </c>
      <c r="S4404" s="24">
        <v>9</v>
      </c>
      <c r="T4404" s="24">
        <v>6</v>
      </c>
      <c r="U4404" t="s">
        <v>16</v>
      </c>
      <c r="V4404" s="14" t="str">
        <f>VLOOKUP($U4404,look_up!$A$2:J4430,2,FALSE)</f>
        <v>Gastropoda</v>
      </c>
      <c r="W4404" s="14" t="str">
        <f>VLOOKUP($U4404,look_up!$A$2:K4430,3,FALSE)</f>
        <v>Genus</v>
      </c>
      <c r="X4404" s="14" t="str">
        <f>VLOOKUP($U4404,look_up!$A$2:L4430,4,FALSE)</f>
        <v>NA</v>
      </c>
      <c r="Y4404" s="14" t="str">
        <f>VLOOKUP($U4404,look_up!A$2:K4430,5,FALSE)</f>
        <v>Animalia</v>
      </c>
      <c r="Z4404" s="14" t="str">
        <f>VLOOKUP($U4404,look_up!A$2:L4430,6,FALSE)</f>
        <v>Mollusca</v>
      </c>
      <c r="AA4404" s="14" t="str">
        <f>VLOOKUP($U4404,look_up!A$2:M4430,7,FALSE)</f>
        <v>Gastropoda</v>
      </c>
      <c r="AB4404" s="14" t="str">
        <f>VLOOKUP($U4404,look_up!$A$2:P4430,8,FALSE)</f>
        <v>Littorinimorpha</v>
      </c>
      <c r="AC4404" s="14" t="str">
        <f>VLOOKUP($U4404,look_up!$A$2:Q4430,9,FALSE)</f>
        <v>Cypraeidae</v>
      </c>
      <c r="AD4404" s="14">
        <f>VLOOKUP($U4404,look_up!A$2:P4430,10,FALSE)</f>
        <v>205978</v>
      </c>
      <c r="AE4404" s="16">
        <v>0</v>
      </c>
      <c r="AF4404" s="24" t="s">
        <v>216</v>
      </c>
      <c r="AG4404">
        <v>40</v>
      </c>
      <c r="AH4404" s="16" t="s">
        <v>298</v>
      </c>
      <c r="AI4404" s="16" t="s">
        <v>14</v>
      </c>
      <c r="AJ4404" s="16" t="s">
        <v>214</v>
      </c>
      <c r="AK4404" s="16" t="s">
        <v>16</v>
      </c>
      <c r="AL4404" s="16">
        <v>0</v>
      </c>
    </row>
    <row r="4405" spans="1:38" x14ac:dyDescent="0.3">
      <c r="A4405" s="24" t="s">
        <v>0</v>
      </c>
      <c r="B4405" t="s">
        <v>307</v>
      </c>
      <c r="C4405" t="s">
        <v>274</v>
      </c>
      <c r="D4405">
        <v>-27.488160000000001</v>
      </c>
      <c r="E4405">
        <v>-48.365229999999997</v>
      </c>
      <c r="F4405" s="24" t="s">
        <v>2</v>
      </c>
      <c r="G4405" s="24" t="s">
        <v>3</v>
      </c>
      <c r="H4405" s="25">
        <v>42390</v>
      </c>
      <c r="I4405" s="12" t="s">
        <v>285</v>
      </c>
      <c r="J4405" s="12" t="s">
        <v>270</v>
      </c>
      <c r="K4405" s="12" t="s">
        <v>292</v>
      </c>
      <c r="L4405" s="24" t="s">
        <v>96</v>
      </c>
      <c r="M4405" s="24" t="s">
        <v>272</v>
      </c>
      <c r="N4405" t="s">
        <v>85</v>
      </c>
      <c r="O4405" s="24">
        <v>3</v>
      </c>
      <c r="P4405">
        <v>5</v>
      </c>
      <c r="Q4405">
        <v>5</v>
      </c>
      <c r="R4405">
        <v>22</v>
      </c>
      <c r="S4405" s="24">
        <v>9</v>
      </c>
      <c r="T4405" s="24">
        <v>7.5</v>
      </c>
      <c r="U4405" t="s">
        <v>16</v>
      </c>
      <c r="V4405" s="14" t="str">
        <f>VLOOKUP($U4405,look_up!$A$2:J4431,2,FALSE)</f>
        <v>Gastropoda</v>
      </c>
      <c r="W4405" s="14" t="str">
        <f>VLOOKUP($U4405,look_up!$A$2:K4431,3,FALSE)</f>
        <v>Genus</v>
      </c>
      <c r="X4405" s="14" t="str">
        <f>VLOOKUP($U4405,look_up!$A$2:L4431,4,FALSE)</f>
        <v>NA</v>
      </c>
      <c r="Y4405" s="14" t="str">
        <f>VLOOKUP($U4405,look_up!A$2:K4431,5,FALSE)</f>
        <v>Animalia</v>
      </c>
      <c r="Z4405" s="14" t="str">
        <f>VLOOKUP($U4405,look_up!A$2:L4431,6,FALSE)</f>
        <v>Mollusca</v>
      </c>
      <c r="AA4405" s="14" t="str">
        <f>VLOOKUP($U4405,look_up!A$2:M4431,7,FALSE)</f>
        <v>Gastropoda</v>
      </c>
      <c r="AB4405" s="14" t="str">
        <f>VLOOKUP($U4405,look_up!$A$2:P4431,8,FALSE)</f>
        <v>Littorinimorpha</v>
      </c>
      <c r="AC4405" s="14" t="str">
        <f>VLOOKUP($U4405,look_up!$A$2:Q4431,9,FALSE)</f>
        <v>Cypraeidae</v>
      </c>
      <c r="AD4405" s="14">
        <f>VLOOKUP($U4405,look_up!A$2:P4431,10,FALSE)</f>
        <v>205978</v>
      </c>
      <c r="AE4405" s="16">
        <v>0</v>
      </c>
      <c r="AF4405" s="24" t="s">
        <v>216</v>
      </c>
      <c r="AG4405">
        <v>40</v>
      </c>
      <c r="AH4405" s="16" t="s">
        <v>298</v>
      </c>
      <c r="AI4405" s="16" t="s">
        <v>14</v>
      </c>
      <c r="AJ4405" s="16" t="s">
        <v>214</v>
      </c>
      <c r="AK4405" s="16" t="s">
        <v>16</v>
      </c>
      <c r="AL4405" s="16">
        <v>0</v>
      </c>
    </row>
    <row r="4406" spans="1:38" x14ac:dyDescent="0.3">
      <c r="A4406" s="24" t="s">
        <v>0</v>
      </c>
      <c r="B4406" t="s">
        <v>307</v>
      </c>
      <c r="C4406" t="s">
        <v>274</v>
      </c>
      <c r="D4406">
        <v>-27.488160000000001</v>
      </c>
      <c r="E4406">
        <v>-48.365229999999997</v>
      </c>
      <c r="F4406" s="24" t="s">
        <v>2</v>
      </c>
      <c r="G4406" s="24" t="s">
        <v>3</v>
      </c>
      <c r="H4406" s="25">
        <v>42390</v>
      </c>
      <c r="I4406" s="12" t="s">
        <v>285</v>
      </c>
      <c r="J4406" s="12" t="s">
        <v>270</v>
      </c>
      <c r="K4406" s="12" t="s">
        <v>292</v>
      </c>
      <c r="L4406" s="24" t="s">
        <v>96</v>
      </c>
      <c r="M4406" s="24" t="s">
        <v>272</v>
      </c>
      <c r="N4406" t="s">
        <v>85</v>
      </c>
      <c r="O4406" s="24">
        <v>1</v>
      </c>
      <c r="P4406">
        <v>10</v>
      </c>
      <c r="Q4406">
        <v>10</v>
      </c>
      <c r="R4406">
        <v>16</v>
      </c>
      <c r="S4406" s="24">
        <v>9</v>
      </c>
      <c r="T4406" s="24">
        <v>7.5</v>
      </c>
      <c r="U4406" t="s">
        <v>16</v>
      </c>
      <c r="V4406" s="14" t="str">
        <f>VLOOKUP($U4406,look_up!$A$2:J4432,2,FALSE)</f>
        <v>Gastropoda</v>
      </c>
      <c r="W4406" s="14" t="str">
        <f>VLOOKUP($U4406,look_up!$A$2:K4432,3,FALSE)</f>
        <v>Genus</v>
      </c>
      <c r="X4406" s="14" t="str">
        <f>VLOOKUP($U4406,look_up!$A$2:L4432,4,FALSE)</f>
        <v>NA</v>
      </c>
      <c r="Y4406" s="14" t="str">
        <f>VLOOKUP($U4406,look_up!A$2:K4432,5,FALSE)</f>
        <v>Animalia</v>
      </c>
      <c r="Z4406" s="14" t="str">
        <f>VLOOKUP($U4406,look_up!A$2:L4432,6,FALSE)</f>
        <v>Mollusca</v>
      </c>
      <c r="AA4406" s="14" t="str">
        <f>VLOOKUP($U4406,look_up!A$2:M4432,7,FALSE)</f>
        <v>Gastropoda</v>
      </c>
      <c r="AB4406" s="14" t="str">
        <f>VLOOKUP($U4406,look_up!$A$2:P4432,8,FALSE)</f>
        <v>Littorinimorpha</v>
      </c>
      <c r="AC4406" s="14" t="str">
        <f>VLOOKUP($U4406,look_up!$A$2:Q4432,9,FALSE)</f>
        <v>Cypraeidae</v>
      </c>
      <c r="AD4406" s="14">
        <f>VLOOKUP($U4406,look_up!A$2:P4432,10,FALSE)</f>
        <v>205978</v>
      </c>
      <c r="AE4406" s="16">
        <v>0</v>
      </c>
      <c r="AF4406" s="24" t="s">
        <v>216</v>
      </c>
      <c r="AG4406">
        <v>40</v>
      </c>
      <c r="AH4406" s="16" t="s">
        <v>298</v>
      </c>
      <c r="AI4406" s="16" t="s">
        <v>14</v>
      </c>
      <c r="AJ4406" s="16" t="s">
        <v>214</v>
      </c>
      <c r="AK4406" s="16" t="s">
        <v>16</v>
      </c>
      <c r="AL4406" s="16">
        <v>0</v>
      </c>
    </row>
    <row r="4407" spans="1:38" x14ac:dyDescent="0.3">
      <c r="A4407" s="24" t="s">
        <v>0</v>
      </c>
      <c r="B4407" t="s">
        <v>307</v>
      </c>
      <c r="C4407" t="s">
        <v>274</v>
      </c>
      <c r="D4407">
        <v>-27.488160000000001</v>
      </c>
      <c r="E4407">
        <v>-48.365229999999997</v>
      </c>
      <c r="F4407" s="24" t="s">
        <v>2</v>
      </c>
      <c r="G4407" s="24" t="s">
        <v>3</v>
      </c>
      <c r="H4407" s="25">
        <v>42390</v>
      </c>
      <c r="I4407" s="12" t="s">
        <v>285</v>
      </c>
      <c r="J4407" s="12" t="s">
        <v>270</v>
      </c>
      <c r="K4407" s="12" t="s">
        <v>292</v>
      </c>
      <c r="L4407" s="24" t="s">
        <v>96</v>
      </c>
      <c r="M4407" s="24" t="s">
        <v>272</v>
      </c>
      <c r="N4407" t="s">
        <v>85</v>
      </c>
      <c r="O4407" s="24">
        <v>2</v>
      </c>
      <c r="P4407">
        <v>10</v>
      </c>
      <c r="Q4407">
        <v>10</v>
      </c>
      <c r="R4407">
        <v>16</v>
      </c>
      <c r="S4407" s="24">
        <v>9</v>
      </c>
      <c r="T4407" s="24">
        <v>7.5</v>
      </c>
      <c r="U4407" t="s">
        <v>16</v>
      </c>
      <c r="V4407" s="14" t="str">
        <f>VLOOKUP($U4407,look_up!$A$2:J4433,2,FALSE)</f>
        <v>Gastropoda</v>
      </c>
      <c r="W4407" s="14" t="str">
        <f>VLOOKUP($U4407,look_up!$A$2:K4433,3,FALSE)</f>
        <v>Genus</v>
      </c>
      <c r="X4407" s="14" t="str">
        <f>VLOOKUP($U4407,look_up!$A$2:L4433,4,FALSE)</f>
        <v>NA</v>
      </c>
      <c r="Y4407" s="14" t="str">
        <f>VLOOKUP($U4407,look_up!A$2:K4433,5,FALSE)</f>
        <v>Animalia</v>
      </c>
      <c r="Z4407" s="14" t="str">
        <f>VLOOKUP($U4407,look_up!A$2:L4433,6,FALSE)</f>
        <v>Mollusca</v>
      </c>
      <c r="AA4407" s="14" t="str">
        <f>VLOOKUP($U4407,look_up!A$2:M4433,7,FALSE)</f>
        <v>Gastropoda</v>
      </c>
      <c r="AB4407" s="14" t="str">
        <f>VLOOKUP($U4407,look_up!$A$2:P4433,8,FALSE)</f>
        <v>Littorinimorpha</v>
      </c>
      <c r="AC4407" s="14" t="str">
        <f>VLOOKUP($U4407,look_up!$A$2:Q4433,9,FALSE)</f>
        <v>Cypraeidae</v>
      </c>
      <c r="AD4407" s="14">
        <f>VLOOKUP($U4407,look_up!A$2:P4433,10,FALSE)</f>
        <v>205978</v>
      </c>
      <c r="AE4407" s="16">
        <v>0</v>
      </c>
      <c r="AF4407" s="24" t="s">
        <v>216</v>
      </c>
      <c r="AG4407">
        <v>40</v>
      </c>
      <c r="AH4407" s="16" t="s">
        <v>298</v>
      </c>
      <c r="AI4407" s="16" t="s">
        <v>14</v>
      </c>
      <c r="AJ4407" s="16" t="s">
        <v>214</v>
      </c>
      <c r="AK4407" s="16" t="s">
        <v>16</v>
      </c>
      <c r="AL4407" s="16">
        <v>0</v>
      </c>
    </row>
    <row r="4408" spans="1:38" x14ac:dyDescent="0.3">
      <c r="A4408" s="24" t="s">
        <v>0</v>
      </c>
      <c r="B4408" t="s">
        <v>244</v>
      </c>
      <c r="C4408" t="s">
        <v>275</v>
      </c>
      <c r="D4408">
        <v>-27.2837</v>
      </c>
      <c r="E4408">
        <v>-48.37368</v>
      </c>
      <c r="F4408" s="24" t="s">
        <v>2</v>
      </c>
      <c r="G4408" s="24" t="s">
        <v>3</v>
      </c>
      <c r="H4408" s="25">
        <v>42395</v>
      </c>
      <c r="I4408" s="12" t="s">
        <v>293</v>
      </c>
      <c r="J4408" s="12" t="s">
        <v>270</v>
      </c>
      <c r="K4408" s="12" t="s">
        <v>292</v>
      </c>
      <c r="L4408" s="24" t="s">
        <v>96</v>
      </c>
      <c r="M4408" s="24" t="s">
        <v>272</v>
      </c>
      <c r="N4408" t="s">
        <v>85</v>
      </c>
      <c r="O4408" s="24">
        <v>1</v>
      </c>
      <c r="P4408">
        <v>5</v>
      </c>
      <c r="Q4408">
        <v>5</v>
      </c>
      <c r="R4408">
        <v>26</v>
      </c>
      <c r="S4408" s="24">
        <v>4.5</v>
      </c>
      <c r="T4408" s="24">
        <v>4.7</v>
      </c>
      <c r="U4408" t="s">
        <v>16</v>
      </c>
      <c r="V4408" s="14" t="str">
        <f>VLOOKUP($U4408,look_up!$A$2:J4434,2,FALSE)</f>
        <v>Gastropoda</v>
      </c>
      <c r="W4408" s="14" t="str">
        <f>VLOOKUP($U4408,look_up!$A$2:K4434,3,FALSE)</f>
        <v>Genus</v>
      </c>
      <c r="X4408" s="14" t="str">
        <f>VLOOKUP($U4408,look_up!$A$2:L4434,4,FALSE)</f>
        <v>NA</v>
      </c>
      <c r="Y4408" s="14" t="str">
        <f>VLOOKUP($U4408,look_up!A$2:K4434,5,FALSE)</f>
        <v>Animalia</v>
      </c>
      <c r="Z4408" s="14" t="str">
        <f>VLOOKUP($U4408,look_up!A$2:L4434,6,FALSE)</f>
        <v>Mollusca</v>
      </c>
      <c r="AA4408" s="14" t="str">
        <f>VLOOKUP($U4408,look_up!A$2:M4434,7,FALSE)</f>
        <v>Gastropoda</v>
      </c>
      <c r="AB4408" s="14" t="str">
        <f>VLOOKUP($U4408,look_up!$A$2:P4434,8,FALSE)</f>
        <v>Littorinimorpha</v>
      </c>
      <c r="AC4408" s="14" t="str">
        <f>VLOOKUP($U4408,look_up!$A$2:Q4434,9,FALSE)</f>
        <v>Cypraeidae</v>
      </c>
      <c r="AD4408" s="14">
        <f>VLOOKUP($U4408,look_up!A$2:P4434,10,FALSE)</f>
        <v>205978</v>
      </c>
      <c r="AE4408" s="16">
        <v>0</v>
      </c>
      <c r="AF4408" s="24" t="s">
        <v>216</v>
      </c>
      <c r="AG4408">
        <v>40</v>
      </c>
      <c r="AH4408" s="16" t="s">
        <v>298</v>
      </c>
      <c r="AI4408" s="16" t="s">
        <v>14</v>
      </c>
      <c r="AJ4408" s="16" t="s">
        <v>214</v>
      </c>
      <c r="AK4408" s="16" t="s">
        <v>16</v>
      </c>
      <c r="AL4408" s="16">
        <v>0</v>
      </c>
    </row>
    <row r="4409" spans="1:38" x14ac:dyDescent="0.3">
      <c r="A4409" s="24" t="s">
        <v>0</v>
      </c>
      <c r="B4409" t="s">
        <v>244</v>
      </c>
      <c r="C4409" t="s">
        <v>275</v>
      </c>
      <c r="D4409">
        <v>-27.2837</v>
      </c>
      <c r="E4409">
        <v>-48.37368</v>
      </c>
      <c r="F4409" s="24" t="s">
        <v>2</v>
      </c>
      <c r="G4409" s="24" t="s">
        <v>3</v>
      </c>
      <c r="H4409" s="25">
        <v>42395</v>
      </c>
      <c r="I4409" s="12" t="s">
        <v>293</v>
      </c>
      <c r="J4409" s="12" t="s">
        <v>270</v>
      </c>
      <c r="K4409" s="12" t="s">
        <v>292</v>
      </c>
      <c r="L4409" s="24" t="s">
        <v>96</v>
      </c>
      <c r="M4409" s="24" t="s">
        <v>272</v>
      </c>
      <c r="N4409" t="s">
        <v>85</v>
      </c>
      <c r="O4409" s="24">
        <v>2</v>
      </c>
      <c r="P4409">
        <v>5</v>
      </c>
      <c r="Q4409">
        <v>5</v>
      </c>
      <c r="R4409">
        <v>26</v>
      </c>
      <c r="S4409" s="24">
        <v>4.5</v>
      </c>
      <c r="T4409" s="24">
        <v>4.7</v>
      </c>
      <c r="U4409" t="s">
        <v>16</v>
      </c>
      <c r="V4409" s="14" t="str">
        <f>VLOOKUP($U4409,look_up!$A$2:J4435,2,FALSE)</f>
        <v>Gastropoda</v>
      </c>
      <c r="W4409" s="14" t="str">
        <f>VLOOKUP($U4409,look_up!$A$2:K4435,3,FALSE)</f>
        <v>Genus</v>
      </c>
      <c r="X4409" s="14" t="str">
        <f>VLOOKUP($U4409,look_up!$A$2:L4435,4,FALSE)</f>
        <v>NA</v>
      </c>
      <c r="Y4409" s="14" t="str">
        <f>VLOOKUP($U4409,look_up!A$2:K4435,5,FALSE)</f>
        <v>Animalia</v>
      </c>
      <c r="Z4409" s="14" t="str">
        <f>VLOOKUP($U4409,look_up!A$2:L4435,6,FALSE)</f>
        <v>Mollusca</v>
      </c>
      <c r="AA4409" s="14" t="str">
        <f>VLOOKUP($U4409,look_up!A$2:M4435,7,FALSE)</f>
        <v>Gastropoda</v>
      </c>
      <c r="AB4409" s="14" t="str">
        <f>VLOOKUP($U4409,look_up!$A$2:P4435,8,FALSE)</f>
        <v>Littorinimorpha</v>
      </c>
      <c r="AC4409" s="14" t="str">
        <f>VLOOKUP($U4409,look_up!$A$2:Q4435,9,FALSE)</f>
        <v>Cypraeidae</v>
      </c>
      <c r="AD4409" s="14">
        <f>VLOOKUP($U4409,look_up!A$2:P4435,10,FALSE)</f>
        <v>205978</v>
      </c>
      <c r="AE4409" s="16">
        <v>0</v>
      </c>
      <c r="AF4409" s="24" t="s">
        <v>216</v>
      </c>
      <c r="AG4409">
        <v>40</v>
      </c>
      <c r="AH4409" s="16" t="s">
        <v>298</v>
      </c>
      <c r="AI4409" s="16" t="s">
        <v>14</v>
      </c>
      <c r="AJ4409" s="16" t="s">
        <v>214</v>
      </c>
      <c r="AK4409" s="16" t="s">
        <v>16</v>
      </c>
      <c r="AL4409" s="16">
        <v>0</v>
      </c>
    </row>
    <row r="4410" spans="1:38" x14ac:dyDescent="0.3">
      <c r="A4410" s="24" t="s">
        <v>0</v>
      </c>
      <c r="B4410" t="s">
        <v>244</v>
      </c>
      <c r="C4410" t="s">
        <v>275</v>
      </c>
      <c r="D4410">
        <v>-27.2837</v>
      </c>
      <c r="E4410">
        <v>-48.37368</v>
      </c>
      <c r="F4410" s="24" t="s">
        <v>2</v>
      </c>
      <c r="G4410" s="24" t="s">
        <v>3</v>
      </c>
      <c r="H4410" s="25">
        <v>42395</v>
      </c>
      <c r="I4410" s="12" t="s">
        <v>293</v>
      </c>
      <c r="J4410" s="12" t="s">
        <v>270</v>
      </c>
      <c r="K4410" s="12" t="s">
        <v>292</v>
      </c>
      <c r="L4410" s="24" t="s">
        <v>96</v>
      </c>
      <c r="M4410" s="24" t="s">
        <v>272</v>
      </c>
      <c r="N4410" t="s">
        <v>85</v>
      </c>
      <c r="O4410" s="24">
        <v>3</v>
      </c>
      <c r="P4410">
        <v>5</v>
      </c>
      <c r="Q4410">
        <v>5</v>
      </c>
      <c r="R4410">
        <v>26</v>
      </c>
      <c r="S4410" s="24">
        <v>4.5</v>
      </c>
      <c r="T4410" s="24">
        <v>4.7</v>
      </c>
      <c r="U4410" t="s">
        <v>16</v>
      </c>
      <c r="V4410" s="14" t="str">
        <f>VLOOKUP($U4410,look_up!$A$2:J4436,2,FALSE)</f>
        <v>Gastropoda</v>
      </c>
      <c r="W4410" s="14" t="str">
        <f>VLOOKUP($U4410,look_up!$A$2:K4436,3,FALSE)</f>
        <v>Genus</v>
      </c>
      <c r="X4410" s="14" t="str">
        <f>VLOOKUP($U4410,look_up!$A$2:L4436,4,FALSE)</f>
        <v>NA</v>
      </c>
      <c r="Y4410" s="14" t="str">
        <f>VLOOKUP($U4410,look_up!A$2:K4436,5,FALSE)</f>
        <v>Animalia</v>
      </c>
      <c r="Z4410" s="14" t="str">
        <f>VLOOKUP($U4410,look_up!A$2:L4436,6,FALSE)</f>
        <v>Mollusca</v>
      </c>
      <c r="AA4410" s="14" t="str">
        <f>VLOOKUP($U4410,look_up!A$2:M4436,7,FALSE)</f>
        <v>Gastropoda</v>
      </c>
      <c r="AB4410" s="14" t="str">
        <f>VLOOKUP($U4410,look_up!$A$2:P4436,8,FALSE)</f>
        <v>Littorinimorpha</v>
      </c>
      <c r="AC4410" s="14" t="str">
        <f>VLOOKUP($U4410,look_up!$A$2:Q4436,9,FALSE)</f>
        <v>Cypraeidae</v>
      </c>
      <c r="AD4410" s="14">
        <f>VLOOKUP($U4410,look_up!A$2:P4436,10,FALSE)</f>
        <v>205978</v>
      </c>
      <c r="AE4410" s="16">
        <v>0</v>
      </c>
      <c r="AF4410" s="24" t="s">
        <v>216</v>
      </c>
      <c r="AG4410">
        <v>40</v>
      </c>
      <c r="AH4410" s="16" t="s">
        <v>298</v>
      </c>
      <c r="AI4410" s="16" t="s">
        <v>14</v>
      </c>
      <c r="AJ4410" s="16" t="s">
        <v>214</v>
      </c>
      <c r="AK4410" s="16" t="s">
        <v>16</v>
      </c>
      <c r="AL4410" s="16">
        <v>0</v>
      </c>
    </row>
    <row r="4411" spans="1:38" x14ac:dyDescent="0.3">
      <c r="A4411" s="24" t="s">
        <v>0</v>
      </c>
      <c r="B4411" t="s">
        <v>244</v>
      </c>
      <c r="C4411" t="s">
        <v>275</v>
      </c>
      <c r="D4411">
        <v>-27.2837</v>
      </c>
      <c r="E4411">
        <v>-48.37368</v>
      </c>
      <c r="F4411" s="24" t="s">
        <v>2</v>
      </c>
      <c r="G4411" s="24" t="s">
        <v>3</v>
      </c>
      <c r="H4411" s="25">
        <v>42395</v>
      </c>
      <c r="I4411" s="12" t="s">
        <v>293</v>
      </c>
      <c r="J4411" s="12" t="s">
        <v>270</v>
      </c>
      <c r="K4411" s="12" t="s">
        <v>292</v>
      </c>
      <c r="L4411" s="24" t="s">
        <v>96</v>
      </c>
      <c r="M4411" s="24" t="s">
        <v>272</v>
      </c>
      <c r="N4411" t="s">
        <v>85</v>
      </c>
      <c r="O4411" s="24">
        <v>1</v>
      </c>
      <c r="P4411">
        <v>10</v>
      </c>
      <c r="Q4411">
        <v>10</v>
      </c>
      <c r="R4411">
        <v>17</v>
      </c>
      <c r="S4411" s="24">
        <v>4.5</v>
      </c>
      <c r="T4411" s="24">
        <v>4.7</v>
      </c>
      <c r="U4411" t="s">
        <v>16</v>
      </c>
      <c r="V4411" s="14" t="str">
        <f>VLOOKUP($U4411,look_up!$A$2:J4437,2,FALSE)</f>
        <v>Gastropoda</v>
      </c>
      <c r="W4411" s="14" t="str">
        <f>VLOOKUP($U4411,look_up!$A$2:K4437,3,FALSE)</f>
        <v>Genus</v>
      </c>
      <c r="X4411" s="14" t="str">
        <f>VLOOKUP($U4411,look_up!$A$2:L4437,4,FALSE)</f>
        <v>NA</v>
      </c>
      <c r="Y4411" s="14" t="str">
        <f>VLOOKUP($U4411,look_up!A$2:K4437,5,FALSE)</f>
        <v>Animalia</v>
      </c>
      <c r="Z4411" s="14" t="str">
        <f>VLOOKUP($U4411,look_up!A$2:L4437,6,FALSE)</f>
        <v>Mollusca</v>
      </c>
      <c r="AA4411" s="14" t="str">
        <f>VLOOKUP($U4411,look_up!A$2:M4437,7,FALSE)</f>
        <v>Gastropoda</v>
      </c>
      <c r="AB4411" s="14" t="str">
        <f>VLOOKUP($U4411,look_up!$A$2:P4437,8,FALSE)</f>
        <v>Littorinimorpha</v>
      </c>
      <c r="AC4411" s="14" t="str">
        <f>VLOOKUP($U4411,look_up!$A$2:Q4437,9,FALSE)</f>
        <v>Cypraeidae</v>
      </c>
      <c r="AD4411" s="14">
        <f>VLOOKUP($U4411,look_up!A$2:P4437,10,FALSE)</f>
        <v>205978</v>
      </c>
      <c r="AE4411" s="16">
        <v>1</v>
      </c>
      <c r="AF4411" s="24" t="s">
        <v>216</v>
      </c>
      <c r="AG4411">
        <v>40</v>
      </c>
      <c r="AH4411" s="16" t="s">
        <v>298</v>
      </c>
      <c r="AI4411" s="16" t="s">
        <v>14</v>
      </c>
      <c r="AJ4411" s="16" t="s">
        <v>214</v>
      </c>
      <c r="AK4411" s="16" t="s">
        <v>16</v>
      </c>
      <c r="AL4411" s="16">
        <v>1</v>
      </c>
    </row>
    <row r="4412" spans="1:38" x14ac:dyDescent="0.3">
      <c r="A4412" s="24" t="s">
        <v>0</v>
      </c>
      <c r="B4412" t="s">
        <v>244</v>
      </c>
      <c r="C4412" t="s">
        <v>275</v>
      </c>
      <c r="D4412">
        <v>-27.2837</v>
      </c>
      <c r="E4412">
        <v>-48.37368</v>
      </c>
      <c r="F4412" s="24" t="s">
        <v>2</v>
      </c>
      <c r="G4412" s="24" t="s">
        <v>3</v>
      </c>
      <c r="H4412" s="25">
        <v>42395</v>
      </c>
      <c r="I4412" s="12" t="s">
        <v>293</v>
      </c>
      <c r="J4412" s="12" t="s">
        <v>270</v>
      </c>
      <c r="K4412" s="12" t="s">
        <v>292</v>
      </c>
      <c r="L4412" s="24" t="s">
        <v>96</v>
      </c>
      <c r="M4412" s="24" t="s">
        <v>272</v>
      </c>
      <c r="N4412" t="s">
        <v>85</v>
      </c>
      <c r="O4412" s="24">
        <v>2</v>
      </c>
      <c r="P4412">
        <v>10</v>
      </c>
      <c r="Q4412">
        <v>10</v>
      </c>
      <c r="R4412">
        <v>17</v>
      </c>
      <c r="S4412" s="24">
        <v>4.5</v>
      </c>
      <c r="T4412" s="24">
        <v>4.7</v>
      </c>
      <c r="U4412" t="s">
        <v>16</v>
      </c>
      <c r="V4412" s="14" t="str">
        <f>VLOOKUP($U4412,look_up!$A$2:J4438,2,FALSE)</f>
        <v>Gastropoda</v>
      </c>
      <c r="W4412" s="14" t="str">
        <f>VLOOKUP($U4412,look_up!$A$2:K4438,3,FALSE)</f>
        <v>Genus</v>
      </c>
      <c r="X4412" s="14" t="str">
        <f>VLOOKUP($U4412,look_up!$A$2:L4438,4,FALSE)</f>
        <v>NA</v>
      </c>
      <c r="Y4412" s="14" t="str">
        <f>VLOOKUP($U4412,look_up!A$2:K4438,5,FALSE)</f>
        <v>Animalia</v>
      </c>
      <c r="Z4412" s="14" t="str">
        <f>VLOOKUP($U4412,look_up!A$2:L4438,6,FALSE)</f>
        <v>Mollusca</v>
      </c>
      <c r="AA4412" s="14" t="str">
        <f>VLOOKUP($U4412,look_up!A$2:M4438,7,FALSE)</f>
        <v>Gastropoda</v>
      </c>
      <c r="AB4412" s="14" t="str">
        <f>VLOOKUP($U4412,look_up!$A$2:P4438,8,FALSE)</f>
        <v>Littorinimorpha</v>
      </c>
      <c r="AC4412" s="14" t="str">
        <f>VLOOKUP($U4412,look_up!$A$2:Q4438,9,FALSE)</f>
        <v>Cypraeidae</v>
      </c>
      <c r="AD4412" s="14">
        <f>VLOOKUP($U4412,look_up!A$2:P4438,10,FALSE)</f>
        <v>205978</v>
      </c>
      <c r="AE4412" s="16">
        <v>0</v>
      </c>
      <c r="AF4412" s="24" t="s">
        <v>216</v>
      </c>
      <c r="AG4412">
        <v>40</v>
      </c>
      <c r="AH4412" s="16" t="s">
        <v>298</v>
      </c>
      <c r="AI4412" s="16" t="s">
        <v>14</v>
      </c>
      <c r="AJ4412" s="16" t="s">
        <v>214</v>
      </c>
      <c r="AK4412" s="16" t="s">
        <v>16</v>
      </c>
      <c r="AL4412" s="16">
        <v>0</v>
      </c>
    </row>
    <row r="4413" spans="1:38" x14ac:dyDescent="0.3">
      <c r="A4413" s="24" t="s">
        <v>0</v>
      </c>
      <c r="B4413" t="s">
        <v>244</v>
      </c>
      <c r="C4413" t="s">
        <v>275</v>
      </c>
      <c r="D4413">
        <v>-27.2837</v>
      </c>
      <c r="E4413">
        <v>-48.37368</v>
      </c>
      <c r="F4413" s="24" t="s">
        <v>2</v>
      </c>
      <c r="G4413" s="24" t="s">
        <v>3</v>
      </c>
      <c r="H4413" s="25">
        <v>42395</v>
      </c>
      <c r="I4413" s="12" t="s">
        <v>293</v>
      </c>
      <c r="J4413" s="12" t="s">
        <v>270</v>
      </c>
      <c r="K4413" s="12" t="s">
        <v>292</v>
      </c>
      <c r="L4413" s="24" t="s">
        <v>96</v>
      </c>
      <c r="M4413" s="24" t="s">
        <v>272</v>
      </c>
      <c r="N4413" t="s">
        <v>85</v>
      </c>
      <c r="O4413" s="24">
        <v>3</v>
      </c>
      <c r="P4413">
        <v>10</v>
      </c>
      <c r="Q4413">
        <v>10</v>
      </c>
      <c r="R4413">
        <v>17</v>
      </c>
      <c r="S4413" s="24">
        <v>4.5</v>
      </c>
      <c r="T4413" s="24">
        <v>4.7</v>
      </c>
      <c r="U4413" t="s">
        <v>16</v>
      </c>
      <c r="V4413" s="14" t="str">
        <f>VLOOKUP($U4413,look_up!$A$2:J4439,2,FALSE)</f>
        <v>Gastropoda</v>
      </c>
      <c r="W4413" s="14" t="str">
        <f>VLOOKUP($U4413,look_up!$A$2:K4439,3,FALSE)</f>
        <v>Genus</v>
      </c>
      <c r="X4413" s="14" t="str">
        <f>VLOOKUP($U4413,look_up!$A$2:L4439,4,FALSE)</f>
        <v>NA</v>
      </c>
      <c r="Y4413" s="14" t="str">
        <f>VLOOKUP($U4413,look_up!A$2:K4439,5,FALSE)</f>
        <v>Animalia</v>
      </c>
      <c r="Z4413" s="14" t="str">
        <f>VLOOKUP($U4413,look_up!A$2:L4439,6,FALSE)</f>
        <v>Mollusca</v>
      </c>
      <c r="AA4413" s="14" t="str">
        <f>VLOOKUP($U4413,look_up!A$2:M4439,7,FALSE)</f>
        <v>Gastropoda</v>
      </c>
      <c r="AB4413" s="14" t="str">
        <f>VLOOKUP($U4413,look_up!$A$2:P4439,8,FALSE)</f>
        <v>Littorinimorpha</v>
      </c>
      <c r="AC4413" s="14" t="str">
        <f>VLOOKUP($U4413,look_up!$A$2:Q4439,9,FALSE)</f>
        <v>Cypraeidae</v>
      </c>
      <c r="AD4413" s="14">
        <f>VLOOKUP($U4413,look_up!A$2:P4439,10,FALSE)</f>
        <v>205978</v>
      </c>
      <c r="AE4413" s="16">
        <v>0</v>
      </c>
      <c r="AF4413" s="24" t="s">
        <v>216</v>
      </c>
      <c r="AG4413">
        <v>40</v>
      </c>
      <c r="AH4413" s="16" t="s">
        <v>298</v>
      </c>
      <c r="AI4413" s="16" t="s">
        <v>14</v>
      </c>
      <c r="AJ4413" s="16" t="s">
        <v>214</v>
      </c>
      <c r="AK4413" s="16" t="s">
        <v>16</v>
      </c>
      <c r="AL4413" s="16">
        <v>0</v>
      </c>
    </row>
    <row r="4414" spans="1:38" x14ac:dyDescent="0.3">
      <c r="A4414" s="24" t="s">
        <v>0</v>
      </c>
      <c r="B4414" t="s">
        <v>266</v>
      </c>
      <c r="C4414" t="s">
        <v>277</v>
      </c>
      <c r="D4414">
        <v>-27.296009999999999</v>
      </c>
      <c r="E4414">
        <v>-48.36168</v>
      </c>
      <c r="F4414" s="24" t="s">
        <v>2</v>
      </c>
      <c r="G4414" s="24" t="s">
        <v>3</v>
      </c>
      <c r="H4414" s="25">
        <v>42404</v>
      </c>
      <c r="I4414" s="12" t="s">
        <v>280</v>
      </c>
      <c r="J4414" s="12" t="s">
        <v>245</v>
      </c>
      <c r="K4414" s="12" t="s">
        <v>292</v>
      </c>
      <c r="L4414" s="24" t="s">
        <v>96</v>
      </c>
      <c r="M4414" s="24" t="s">
        <v>272</v>
      </c>
      <c r="N4414" t="s">
        <v>85</v>
      </c>
      <c r="O4414" s="24">
        <v>1</v>
      </c>
      <c r="P4414">
        <v>5</v>
      </c>
      <c r="Q4414">
        <v>5</v>
      </c>
      <c r="R4414">
        <v>24</v>
      </c>
      <c r="S4414" s="24">
        <v>6</v>
      </c>
      <c r="T4414" s="24">
        <v>6</v>
      </c>
      <c r="U4414" t="s">
        <v>16</v>
      </c>
      <c r="V4414" s="14" t="str">
        <f>VLOOKUP($U4414,look_up!$A$2:J4440,2,FALSE)</f>
        <v>Gastropoda</v>
      </c>
      <c r="W4414" s="14" t="str">
        <f>VLOOKUP($U4414,look_up!$A$2:K4440,3,FALSE)</f>
        <v>Genus</v>
      </c>
      <c r="X4414" s="14" t="str">
        <f>VLOOKUP($U4414,look_up!$A$2:L4440,4,FALSE)</f>
        <v>NA</v>
      </c>
      <c r="Y4414" s="14" t="str">
        <f>VLOOKUP($U4414,look_up!A$2:K4440,5,FALSE)</f>
        <v>Animalia</v>
      </c>
      <c r="Z4414" s="14" t="str">
        <f>VLOOKUP($U4414,look_up!A$2:L4440,6,FALSE)</f>
        <v>Mollusca</v>
      </c>
      <c r="AA4414" s="14" t="str">
        <f>VLOOKUP($U4414,look_up!A$2:M4440,7,FALSE)</f>
        <v>Gastropoda</v>
      </c>
      <c r="AB4414" s="14" t="str">
        <f>VLOOKUP($U4414,look_up!$A$2:P4440,8,FALSE)</f>
        <v>Littorinimorpha</v>
      </c>
      <c r="AC4414" s="14" t="str">
        <f>VLOOKUP($U4414,look_up!$A$2:Q4440,9,FALSE)</f>
        <v>Cypraeidae</v>
      </c>
      <c r="AD4414" s="14">
        <f>VLOOKUP($U4414,look_up!A$2:P4440,10,FALSE)</f>
        <v>205978</v>
      </c>
      <c r="AE4414" s="16">
        <v>0</v>
      </c>
      <c r="AF4414" s="24" t="s">
        <v>216</v>
      </c>
      <c r="AG4414">
        <v>40</v>
      </c>
      <c r="AH4414" s="16" t="s">
        <v>298</v>
      </c>
      <c r="AI4414" s="16" t="s">
        <v>14</v>
      </c>
      <c r="AJ4414" s="16" t="s">
        <v>214</v>
      </c>
      <c r="AK4414" s="16" t="s">
        <v>16</v>
      </c>
      <c r="AL4414" s="16">
        <v>0</v>
      </c>
    </row>
    <row r="4415" spans="1:38" x14ac:dyDescent="0.3">
      <c r="A4415" s="24" t="s">
        <v>0</v>
      </c>
      <c r="B4415" t="s">
        <v>266</v>
      </c>
      <c r="C4415" t="s">
        <v>277</v>
      </c>
      <c r="D4415">
        <v>-27.296009999999999</v>
      </c>
      <c r="E4415">
        <v>-48.36168</v>
      </c>
      <c r="F4415" s="24" t="s">
        <v>2</v>
      </c>
      <c r="G4415" s="24" t="s">
        <v>3</v>
      </c>
      <c r="H4415" s="25">
        <v>42404</v>
      </c>
      <c r="I4415" s="12" t="s">
        <v>280</v>
      </c>
      <c r="J4415" s="12" t="s">
        <v>245</v>
      </c>
      <c r="K4415" s="12" t="s">
        <v>292</v>
      </c>
      <c r="L4415" s="24" t="s">
        <v>96</v>
      </c>
      <c r="M4415" s="24" t="s">
        <v>272</v>
      </c>
      <c r="N4415" t="s">
        <v>85</v>
      </c>
      <c r="O4415" s="24">
        <v>2</v>
      </c>
      <c r="P4415">
        <v>5</v>
      </c>
      <c r="Q4415">
        <v>5</v>
      </c>
      <c r="R4415">
        <v>24</v>
      </c>
      <c r="S4415" s="24">
        <v>6</v>
      </c>
      <c r="T4415" s="24">
        <v>6</v>
      </c>
      <c r="U4415" t="s">
        <v>16</v>
      </c>
      <c r="V4415" s="14" t="str">
        <f>VLOOKUP($U4415,look_up!$A$2:J4441,2,FALSE)</f>
        <v>Gastropoda</v>
      </c>
      <c r="W4415" s="14" t="str">
        <f>VLOOKUP($U4415,look_up!$A$2:K4441,3,FALSE)</f>
        <v>Genus</v>
      </c>
      <c r="X4415" s="14" t="str">
        <f>VLOOKUP($U4415,look_up!$A$2:L4441,4,FALSE)</f>
        <v>NA</v>
      </c>
      <c r="Y4415" s="14" t="str">
        <f>VLOOKUP($U4415,look_up!A$2:K4441,5,FALSE)</f>
        <v>Animalia</v>
      </c>
      <c r="Z4415" s="14" t="str">
        <f>VLOOKUP($U4415,look_up!A$2:L4441,6,FALSE)</f>
        <v>Mollusca</v>
      </c>
      <c r="AA4415" s="14" t="str">
        <f>VLOOKUP($U4415,look_up!A$2:M4441,7,FALSE)</f>
        <v>Gastropoda</v>
      </c>
      <c r="AB4415" s="14" t="str">
        <f>VLOOKUP($U4415,look_up!$A$2:P4441,8,FALSE)</f>
        <v>Littorinimorpha</v>
      </c>
      <c r="AC4415" s="14" t="str">
        <f>VLOOKUP($U4415,look_up!$A$2:Q4441,9,FALSE)</f>
        <v>Cypraeidae</v>
      </c>
      <c r="AD4415" s="14">
        <f>VLOOKUP($U4415,look_up!A$2:P4441,10,FALSE)</f>
        <v>205978</v>
      </c>
      <c r="AE4415" s="16">
        <v>0</v>
      </c>
      <c r="AF4415" s="24" t="s">
        <v>216</v>
      </c>
      <c r="AG4415">
        <v>40</v>
      </c>
      <c r="AH4415" s="16" t="s">
        <v>298</v>
      </c>
      <c r="AI4415" s="16" t="s">
        <v>14</v>
      </c>
      <c r="AJ4415" s="16" t="s">
        <v>214</v>
      </c>
      <c r="AK4415" s="16" t="s">
        <v>16</v>
      </c>
      <c r="AL4415" s="16">
        <v>0</v>
      </c>
    </row>
    <row r="4416" spans="1:38" x14ac:dyDescent="0.3">
      <c r="A4416" s="24" t="s">
        <v>0</v>
      </c>
      <c r="B4416" t="s">
        <v>266</v>
      </c>
      <c r="C4416" t="s">
        <v>277</v>
      </c>
      <c r="D4416">
        <v>-27.296009999999999</v>
      </c>
      <c r="E4416">
        <v>-48.36168</v>
      </c>
      <c r="F4416" s="24" t="s">
        <v>2</v>
      </c>
      <c r="G4416" s="24" t="s">
        <v>3</v>
      </c>
      <c r="H4416" s="25">
        <v>42404</v>
      </c>
      <c r="I4416" s="12" t="s">
        <v>280</v>
      </c>
      <c r="J4416" s="12" t="s">
        <v>245</v>
      </c>
      <c r="K4416" s="12" t="s">
        <v>292</v>
      </c>
      <c r="L4416" s="24" t="s">
        <v>96</v>
      </c>
      <c r="M4416" s="24" t="s">
        <v>272</v>
      </c>
      <c r="N4416" t="s">
        <v>85</v>
      </c>
      <c r="O4416" s="24">
        <v>3</v>
      </c>
      <c r="P4416">
        <v>5</v>
      </c>
      <c r="Q4416">
        <v>5</v>
      </c>
      <c r="R4416">
        <v>24</v>
      </c>
      <c r="S4416" s="24">
        <v>6</v>
      </c>
      <c r="T4416" s="24">
        <v>6</v>
      </c>
      <c r="U4416" t="s">
        <v>16</v>
      </c>
      <c r="V4416" s="14" t="str">
        <f>VLOOKUP($U4416,look_up!$A$2:J4442,2,FALSE)</f>
        <v>Gastropoda</v>
      </c>
      <c r="W4416" s="14" t="str">
        <f>VLOOKUP($U4416,look_up!$A$2:K4442,3,FALSE)</f>
        <v>Genus</v>
      </c>
      <c r="X4416" s="14" t="str">
        <f>VLOOKUP($U4416,look_up!$A$2:L4442,4,FALSE)</f>
        <v>NA</v>
      </c>
      <c r="Y4416" s="14" t="str">
        <f>VLOOKUP($U4416,look_up!A$2:K4442,5,FALSE)</f>
        <v>Animalia</v>
      </c>
      <c r="Z4416" s="14" t="str">
        <f>VLOOKUP($U4416,look_up!A$2:L4442,6,FALSE)</f>
        <v>Mollusca</v>
      </c>
      <c r="AA4416" s="14" t="str">
        <f>VLOOKUP($U4416,look_up!A$2:M4442,7,FALSE)</f>
        <v>Gastropoda</v>
      </c>
      <c r="AB4416" s="14" t="str">
        <f>VLOOKUP($U4416,look_up!$A$2:P4442,8,FALSE)</f>
        <v>Littorinimorpha</v>
      </c>
      <c r="AC4416" s="14" t="str">
        <f>VLOOKUP($U4416,look_up!$A$2:Q4442,9,FALSE)</f>
        <v>Cypraeidae</v>
      </c>
      <c r="AD4416" s="14">
        <f>VLOOKUP($U4416,look_up!A$2:P4442,10,FALSE)</f>
        <v>205978</v>
      </c>
      <c r="AE4416" s="16">
        <v>0</v>
      </c>
      <c r="AF4416" s="24" t="s">
        <v>216</v>
      </c>
      <c r="AG4416">
        <v>40</v>
      </c>
      <c r="AH4416" s="16" t="s">
        <v>298</v>
      </c>
      <c r="AI4416" s="16" t="s">
        <v>14</v>
      </c>
      <c r="AJ4416" s="16" t="s">
        <v>214</v>
      </c>
      <c r="AK4416" s="16" t="s">
        <v>16</v>
      </c>
      <c r="AL4416" s="16">
        <v>0</v>
      </c>
    </row>
    <row r="4417" spans="1:38" x14ac:dyDescent="0.3">
      <c r="A4417" s="24" t="s">
        <v>0</v>
      </c>
      <c r="B4417" t="s">
        <v>266</v>
      </c>
      <c r="C4417" t="s">
        <v>277</v>
      </c>
      <c r="D4417">
        <v>-27.296009999999999</v>
      </c>
      <c r="E4417">
        <v>-48.36168</v>
      </c>
      <c r="F4417" s="24" t="s">
        <v>2</v>
      </c>
      <c r="G4417" s="24" t="s">
        <v>3</v>
      </c>
      <c r="H4417" s="25">
        <v>42404</v>
      </c>
      <c r="I4417" s="12" t="s">
        <v>280</v>
      </c>
      <c r="J4417" s="12" t="s">
        <v>245</v>
      </c>
      <c r="K4417" s="12" t="s">
        <v>292</v>
      </c>
      <c r="L4417" s="24" t="s">
        <v>96</v>
      </c>
      <c r="M4417" s="24" t="s">
        <v>272</v>
      </c>
      <c r="N4417" t="s">
        <v>85</v>
      </c>
      <c r="O4417" s="24">
        <v>1</v>
      </c>
      <c r="P4417">
        <v>10</v>
      </c>
      <c r="Q4417">
        <v>10</v>
      </c>
      <c r="R4417">
        <v>24</v>
      </c>
      <c r="S4417" s="24">
        <v>6</v>
      </c>
      <c r="T4417" s="24">
        <v>6</v>
      </c>
      <c r="U4417" t="s">
        <v>16</v>
      </c>
      <c r="V4417" s="14" t="str">
        <f>VLOOKUP($U4417,look_up!$A$2:J4443,2,FALSE)</f>
        <v>Gastropoda</v>
      </c>
      <c r="W4417" s="14" t="str">
        <f>VLOOKUP($U4417,look_up!$A$2:K4443,3,FALSE)</f>
        <v>Genus</v>
      </c>
      <c r="X4417" s="14" t="str">
        <f>VLOOKUP($U4417,look_up!$A$2:L4443,4,FALSE)</f>
        <v>NA</v>
      </c>
      <c r="Y4417" s="14" t="str">
        <f>VLOOKUP($U4417,look_up!A$2:K4443,5,FALSE)</f>
        <v>Animalia</v>
      </c>
      <c r="Z4417" s="14" t="str">
        <f>VLOOKUP($U4417,look_up!A$2:L4443,6,FALSE)</f>
        <v>Mollusca</v>
      </c>
      <c r="AA4417" s="14" t="str">
        <f>VLOOKUP($U4417,look_up!A$2:M4443,7,FALSE)</f>
        <v>Gastropoda</v>
      </c>
      <c r="AB4417" s="14" t="str">
        <f>VLOOKUP($U4417,look_up!$A$2:P4443,8,FALSE)</f>
        <v>Littorinimorpha</v>
      </c>
      <c r="AC4417" s="14" t="str">
        <f>VLOOKUP($U4417,look_up!$A$2:Q4443,9,FALSE)</f>
        <v>Cypraeidae</v>
      </c>
      <c r="AD4417" s="14">
        <f>VLOOKUP($U4417,look_up!A$2:P4443,10,FALSE)</f>
        <v>205978</v>
      </c>
      <c r="AE4417" s="16">
        <v>0</v>
      </c>
      <c r="AF4417" s="24" t="s">
        <v>216</v>
      </c>
      <c r="AG4417">
        <v>40</v>
      </c>
      <c r="AH4417" s="16" t="s">
        <v>298</v>
      </c>
      <c r="AI4417" s="16" t="s">
        <v>14</v>
      </c>
      <c r="AJ4417" s="16" t="s">
        <v>214</v>
      </c>
      <c r="AK4417" s="16" t="s">
        <v>16</v>
      </c>
      <c r="AL4417" s="16">
        <v>0</v>
      </c>
    </row>
    <row r="4418" spans="1:38" x14ac:dyDescent="0.3">
      <c r="A4418" s="24" t="s">
        <v>0</v>
      </c>
      <c r="B4418" t="s">
        <v>266</v>
      </c>
      <c r="C4418" t="s">
        <v>277</v>
      </c>
      <c r="D4418">
        <v>-27.296009999999999</v>
      </c>
      <c r="E4418">
        <v>-48.36168</v>
      </c>
      <c r="F4418" s="24" t="s">
        <v>2</v>
      </c>
      <c r="G4418" s="24" t="s">
        <v>3</v>
      </c>
      <c r="H4418" s="25">
        <v>42404</v>
      </c>
      <c r="I4418" s="12" t="s">
        <v>280</v>
      </c>
      <c r="J4418" s="12" t="s">
        <v>245</v>
      </c>
      <c r="K4418" s="12" t="s">
        <v>292</v>
      </c>
      <c r="L4418" s="24" t="s">
        <v>96</v>
      </c>
      <c r="M4418" s="24" t="s">
        <v>272</v>
      </c>
      <c r="N4418" t="s">
        <v>85</v>
      </c>
      <c r="O4418" s="24">
        <v>2</v>
      </c>
      <c r="P4418">
        <v>10</v>
      </c>
      <c r="Q4418">
        <v>10</v>
      </c>
      <c r="R4418">
        <v>24</v>
      </c>
      <c r="S4418" s="24">
        <v>6</v>
      </c>
      <c r="T4418" s="24">
        <v>6</v>
      </c>
      <c r="U4418" t="s">
        <v>16</v>
      </c>
      <c r="V4418" s="14" t="str">
        <f>VLOOKUP($U4418,look_up!$A$2:J4444,2,FALSE)</f>
        <v>Gastropoda</v>
      </c>
      <c r="W4418" s="14" t="str">
        <f>VLOOKUP($U4418,look_up!$A$2:K4444,3,FALSE)</f>
        <v>Genus</v>
      </c>
      <c r="X4418" s="14" t="str">
        <f>VLOOKUP($U4418,look_up!$A$2:L4444,4,FALSE)</f>
        <v>NA</v>
      </c>
      <c r="Y4418" s="14" t="str">
        <f>VLOOKUP($U4418,look_up!A$2:K4444,5,FALSE)</f>
        <v>Animalia</v>
      </c>
      <c r="Z4418" s="14" t="str">
        <f>VLOOKUP($U4418,look_up!A$2:L4444,6,FALSE)</f>
        <v>Mollusca</v>
      </c>
      <c r="AA4418" s="14" t="str">
        <f>VLOOKUP($U4418,look_up!A$2:M4444,7,FALSE)</f>
        <v>Gastropoda</v>
      </c>
      <c r="AB4418" s="14" t="str">
        <f>VLOOKUP($U4418,look_up!$A$2:P4444,8,FALSE)</f>
        <v>Littorinimorpha</v>
      </c>
      <c r="AC4418" s="14" t="str">
        <f>VLOOKUP($U4418,look_up!$A$2:Q4444,9,FALSE)</f>
        <v>Cypraeidae</v>
      </c>
      <c r="AD4418" s="14">
        <f>VLOOKUP($U4418,look_up!A$2:P4444,10,FALSE)</f>
        <v>205978</v>
      </c>
      <c r="AE4418" s="16">
        <v>0</v>
      </c>
      <c r="AF4418" s="24" t="s">
        <v>216</v>
      </c>
      <c r="AG4418">
        <v>40</v>
      </c>
      <c r="AH4418" s="16" t="s">
        <v>298</v>
      </c>
      <c r="AI4418" s="16" t="s">
        <v>14</v>
      </c>
      <c r="AJ4418" s="16" t="s">
        <v>214</v>
      </c>
      <c r="AK4418" s="16" t="s">
        <v>16</v>
      </c>
      <c r="AL4418" s="16">
        <v>0</v>
      </c>
    </row>
    <row r="4419" spans="1:38" x14ac:dyDescent="0.3">
      <c r="A4419" s="24" t="s">
        <v>0</v>
      </c>
      <c r="B4419" t="s">
        <v>266</v>
      </c>
      <c r="C4419" t="s">
        <v>277</v>
      </c>
      <c r="D4419">
        <v>-27.296009999999999</v>
      </c>
      <c r="E4419">
        <v>-48.36168</v>
      </c>
      <c r="F4419" s="24" t="s">
        <v>2</v>
      </c>
      <c r="G4419" s="24" t="s">
        <v>3</v>
      </c>
      <c r="H4419" s="25">
        <v>42404</v>
      </c>
      <c r="I4419" s="12" t="s">
        <v>280</v>
      </c>
      <c r="J4419" s="12" t="s">
        <v>245</v>
      </c>
      <c r="K4419" s="12" t="s">
        <v>292</v>
      </c>
      <c r="L4419" s="24" t="s">
        <v>96</v>
      </c>
      <c r="M4419" s="24" t="s">
        <v>272</v>
      </c>
      <c r="N4419" t="s">
        <v>85</v>
      </c>
      <c r="O4419" s="24">
        <v>3</v>
      </c>
      <c r="P4419">
        <v>10</v>
      </c>
      <c r="Q4419">
        <v>10</v>
      </c>
      <c r="R4419">
        <v>24</v>
      </c>
      <c r="S4419" s="24">
        <v>6</v>
      </c>
      <c r="T4419" s="24">
        <v>6</v>
      </c>
      <c r="U4419" t="s">
        <v>16</v>
      </c>
      <c r="V4419" s="14" t="str">
        <f>VLOOKUP($U4419,look_up!$A$2:J4445,2,FALSE)</f>
        <v>Gastropoda</v>
      </c>
      <c r="W4419" s="14" t="str">
        <f>VLOOKUP($U4419,look_up!$A$2:K4445,3,FALSE)</f>
        <v>Genus</v>
      </c>
      <c r="X4419" s="14" t="str">
        <f>VLOOKUP($U4419,look_up!$A$2:L4445,4,FALSE)</f>
        <v>NA</v>
      </c>
      <c r="Y4419" s="14" t="str">
        <f>VLOOKUP($U4419,look_up!A$2:K4445,5,FALSE)</f>
        <v>Animalia</v>
      </c>
      <c r="Z4419" s="14" t="str">
        <f>VLOOKUP($U4419,look_up!A$2:L4445,6,FALSE)</f>
        <v>Mollusca</v>
      </c>
      <c r="AA4419" s="14" t="str">
        <f>VLOOKUP($U4419,look_up!A$2:M4445,7,FALSE)</f>
        <v>Gastropoda</v>
      </c>
      <c r="AB4419" s="14" t="str">
        <f>VLOOKUP($U4419,look_up!$A$2:P4445,8,FALSE)</f>
        <v>Littorinimorpha</v>
      </c>
      <c r="AC4419" s="14" t="str">
        <f>VLOOKUP($U4419,look_up!$A$2:Q4445,9,FALSE)</f>
        <v>Cypraeidae</v>
      </c>
      <c r="AD4419" s="14">
        <f>VLOOKUP($U4419,look_up!A$2:P4445,10,FALSE)</f>
        <v>205978</v>
      </c>
      <c r="AE4419" s="16">
        <v>0</v>
      </c>
      <c r="AF4419" s="24" t="s">
        <v>216</v>
      </c>
      <c r="AG4419">
        <v>40</v>
      </c>
      <c r="AH4419" s="16" t="s">
        <v>298</v>
      </c>
      <c r="AI4419" s="16" t="s">
        <v>14</v>
      </c>
      <c r="AJ4419" s="16" t="s">
        <v>214</v>
      </c>
      <c r="AK4419" s="16" t="s">
        <v>16</v>
      </c>
      <c r="AL4419" s="16">
        <v>0</v>
      </c>
    </row>
    <row r="4420" spans="1:38" x14ac:dyDescent="0.3">
      <c r="A4420" s="24" t="s">
        <v>0</v>
      </c>
      <c r="B4420" t="s">
        <v>1</v>
      </c>
      <c r="C4420" t="s">
        <v>279</v>
      </c>
      <c r="D4420">
        <v>-27.271709999999999</v>
      </c>
      <c r="E4420">
        <v>-48.331710000000001</v>
      </c>
      <c r="F4420" s="24" t="s">
        <v>2</v>
      </c>
      <c r="G4420" s="24" t="s">
        <v>3</v>
      </c>
      <c r="H4420" s="25">
        <v>42416</v>
      </c>
      <c r="I4420" s="12" t="s">
        <v>294</v>
      </c>
      <c r="J4420" s="12" t="s">
        <v>245</v>
      </c>
      <c r="K4420" s="12" t="s">
        <v>292</v>
      </c>
      <c r="L4420" s="24" t="s">
        <v>96</v>
      </c>
      <c r="M4420" s="24" t="s">
        <v>313</v>
      </c>
      <c r="N4420" t="s">
        <v>85</v>
      </c>
      <c r="O4420" s="24">
        <v>1</v>
      </c>
      <c r="P4420">
        <v>5</v>
      </c>
      <c r="Q4420">
        <v>5</v>
      </c>
      <c r="R4420">
        <v>28</v>
      </c>
      <c r="S4420" s="24">
        <v>14.5</v>
      </c>
      <c r="T4420" s="24">
        <v>13</v>
      </c>
      <c r="U4420" t="s">
        <v>16</v>
      </c>
      <c r="V4420" s="14" t="str">
        <f>VLOOKUP($U4420,look_up!$A$2:J4446,2,FALSE)</f>
        <v>Gastropoda</v>
      </c>
      <c r="W4420" s="14" t="str">
        <f>VLOOKUP($U4420,look_up!$A$2:K4446,3,FALSE)</f>
        <v>Genus</v>
      </c>
      <c r="X4420" s="14" t="str">
        <f>VLOOKUP($U4420,look_up!$A$2:L4446,4,FALSE)</f>
        <v>NA</v>
      </c>
      <c r="Y4420" s="14" t="str">
        <f>VLOOKUP($U4420,look_up!A$2:K4446,5,FALSE)</f>
        <v>Animalia</v>
      </c>
      <c r="Z4420" s="14" t="str">
        <f>VLOOKUP($U4420,look_up!A$2:L4446,6,FALSE)</f>
        <v>Mollusca</v>
      </c>
      <c r="AA4420" s="14" t="str">
        <f>VLOOKUP($U4420,look_up!A$2:M4446,7,FALSE)</f>
        <v>Gastropoda</v>
      </c>
      <c r="AB4420" s="14" t="str">
        <f>VLOOKUP($U4420,look_up!$A$2:P4446,8,FALSE)</f>
        <v>Littorinimorpha</v>
      </c>
      <c r="AC4420" s="14" t="str">
        <f>VLOOKUP($U4420,look_up!$A$2:Q4446,9,FALSE)</f>
        <v>Cypraeidae</v>
      </c>
      <c r="AD4420" s="14">
        <f>VLOOKUP($U4420,look_up!A$2:P4446,10,FALSE)</f>
        <v>205978</v>
      </c>
      <c r="AE4420" s="16">
        <v>0</v>
      </c>
      <c r="AF4420" s="24" t="s">
        <v>216</v>
      </c>
      <c r="AG4420">
        <v>40</v>
      </c>
      <c r="AH4420" s="16" t="s">
        <v>298</v>
      </c>
      <c r="AI4420" s="16" t="s">
        <v>14</v>
      </c>
      <c r="AJ4420" s="16" t="s">
        <v>214</v>
      </c>
      <c r="AK4420" s="16" t="s">
        <v>16</v>
      </c>
      <c r="AL4420" s="16">
        <v>0</v>
      </c>
    </row>
    <row r="4421" spans="1:38" x14ac:dyDescent="0.3">
      <c r="A4421" s="24" t="s">
        <v>0</v>
      </c>
      <c r="B4421" t="s">
        <v>1</v>
      </c>
      <c r="C4421" t="s">
        <v>279</v>
      </c>
      <c r="D4421">
        <v>-27.271709999999999</v>
      </c>
      <c r="E4421">
        <v>-48.331710000000001</v>
      </c>
      <c r="F4421" s="24" t="s">
        <v>2</v>
      </c>
      <c r="G4421" s="24" t="s">
        <v>3</v>
      </c>
      <c r="H4421" s="25">
        <v>42416</v>
      </c>
      <c r="I4421" s="12" t="s">
        <v>294</v>
      </c>
      <c r="J4421" s="12" t="s">
        <v>245</v>
      </c>
      <c r="K4421" s="12" t="s">
        <v>292</v>
      </c>
      <c r="L4421" s="24" t="s">
        <v>96</v>
      </c>
      <c r="M4421" s="24" t="s">
        <v>313</v>
      </c>
      <c r="N4421" t="s">
        <v>85</v>
      </c>
      <c r="O4421" s="24">
        <v>2</v>
      </c>
      <c r="P4421">
        <v>5</v>
      </c>
      <c r="Q4421">
        <v>5</v>
      </c>
      <c r="R4421">
        <v>28</v>
      </c>
      <c r="S4421" s="24">
        <v>14.5</v>
      </c>
      <c r="T4421" s="24">
        <v>13</v>
      </c>
      <c r="U4421" t="s">
        <v>16</v>
      </c>
      <c r="V4421" s="14" t="str">
        <f>VLOOKUP($U4421,look_up!$A$2:J4447,2,FALSE)</f>
        <v>Gastropoda</v>
      </c>
      <c r="W4421" s="14" t="str">
        <f>VLOOKUP($U4421,look_up!$A$2:K4447,3,FALSE)</f>
        <v>Genus</v>
      </c>
      <c r="X4421" s="14" t="str">
        <f>VLOOKUP($U4421,look_up!$A$2:L4447,4,FALSE)</f>
        <v>NA</v>
      </c>
      <c r="Y4421" s="14" t="str">
        <f>VLOOKUP($U4421,look_up!A$2:K4447,5,FALSE)</f>
        <v>Animalia</v>
      </c>
      <c r="Z4421" s="14" t="str">
        <f>VLOOKUP($U4421,look_up!A$2:L4447,6,FALSE)</f>
        <v>Mollusca</v>
      </c>
      <c r="AA4421" s="14" t="str">
        <f>VLOOKUP($U4421,look_up!A$2:M4447,7,FALSE)</f>
        <v>Gastropoda</v>
      </c>
      <c r="AB4421" s="14" t="str">
        <f>VLOOKUP($U4421,look_up!$A$2:P4447,8,FALSE)</f>
        <v>Littorinimorpha</v>
      </c>
      <c r="AC4421" s="14" t="str">
        <f>VLOOKUP($U4421,look_up!$A$2:Q4447,9,FALSE)</f>
        <v>Cypraeidae</v>
      </c>
      <c r="AD4421" s="14">
        <f>VLOOKUP($U4421,look_up!A$2:P4447,10,FALSE)</f>
        <v>205978</v>
      </c>
      <c r="AE4421" s="16">
        <v>0</v>
      </c>
      <c r="AF4421" s="24" t="s">
        <v>216</v>
      </c>
      <c r="AG4421">
        <v>40</v>
      </c>
      <c r="AH4421" s="16" t="s">
        <v>298</v>
      </c>
      <c r="AI4421" s="16" t="s">
        <v>14</v>
      </c>
      <c r="AJ4421" s="16" t="s">
        <v>214</v>
      </c>
      <c r="AK4421" s="16" t="s">
        <v>16</v>
      </c>
      <c r="AL4421" s="16">
        <v>0</v>
      </c>
    </row>
    <row r="4422" spans="1:38" x14ac:dyDescent="0.3">
      <c r="A4422" s="24" t="s">
        <v>0</v>
      </c>
      <c r="B4422" t="s">
        <v>1</v>
      </c>
      <c r="C4422" t="s">
        <v>279</v>
      </c>
      <c r="D4422">
        <v>-27.271709999999999</v>
      </c>
      <c r="E4422">
        <v>-48.331710000000001</v>
      </c>
      <c r="F4422" s="24" t="s">
        <v>2</v>
      </c>
      <c r="G4422" s="24" t="s">
        <v>3</v>
      </c>
      <c r="H4422" s="25">
        <v>42416</v>
      </c>
      <c r="I4422" s="12" t="s">
        <v>294</v>
      </c>
      <c r="J4422" s="12" t="s">
        <v>245</v>
      </c>
      <c r="K4422" s="12" t="s">
        <v>292</v>
      </c>
      <c r="L4422" s="24" t="s">
        <v>96</v>
      </c>
      <c r="M4422" s="24" t="s">
        <v>313</v>
      </c>
      <c r="N4422" t="s">
        <v>85</v>
      </c>
      <c r="O4422" s="24">
        <v>3</v>
      </c>
      <c r="P4422">
        <v>5</v>
      </c>
      <c r="Q4422">
        <v>5</v>
      </c>
      <c r="R4422">
        <v>28</v>
      </c>
      <c r="S4422" s="24">
        <v>14.5</v>
      </c>
      <c r="T4422" s="24">
        <v>13</v>
      </c>
      <c r="U4422" t="s">
        <v>16</v>
      </c>
      <c r="V4422" s="14" t="str">
        <f>VLOOKUP($U4422,look_up!$A$2:J4448,2,FALSE)</f>
        <v>Gastropoda</v>
      </c>
      <c r="W4422" s="14" t="str">
        <f>VLOOKUP($U4422,look_up!$A$2:K4448,3,FALSE)</f>
        <v>Genus</v>
      </c>
      <c r="X4422" s="14" t="str">
        <f>VLOOKUP($U4422,look_up!$A$2:L4448,4,FALSE)</f>
        <v>NA</v>
      </c>
      <c r="Y4422" s="14" t="str">
        <f>VLOOKUP($U4422,look_up!A$2:K4448,5,FALSE)</f>
        <v>Animalia</v>
      </c>
      <c r="Z4422" s="14" t="str">
        <f>VLOOKUP($U4422,look_up!A$2:L4448,6,FALSE)</f>
        <v>Mollusca</v>
      </c>
      <c r="AA4422" s="14" t="str">
        <f>VLOOKUP($U4422,look_up!A$2:M4448,7,FALSE)</f>
        <v>Gastropoda</v>
      </c>
      <c r="AB4422" s="14" t="str">
        <f>VLOOKUP($U4422,look_up!$A$2:P4448,8,FALSE)</f>
        <v>Littorinimorpha</v>
      </c>
      <c r="AC4422" s="14" t="str">
        <f>VLOOKUP($U4422,look_up!$A$2:Q4448,9,FALSE)</f>
        <v>Cypraeidae</v>
      </c>
      <c r="AD4422" s="14">
        <f>VLOOKUP($U4422,look_up!A$2:P4448,10,FALSE)</f>
        <v>205978</v>
      </c>
      <c r="AE4422" s="16">
        <v>0</v>
      </c>
      <c r="AF4422" s="24" t="s">
        <v>216</v>
      </c>
      <c r="AG4422">
        <v>40</v>
      </c>
      <c r="AH4422" s="16" t="s">
        <v>298</v>
      </c>
      <c r="AI4422" s="16" t="s">
        <v>14</v>
      </c>
      <c r="AJ4422" s="16" t="s">
        <v>214</v>
      </c>
      <c r="AK4422" s="16" t="s">
        <v>16</v>
      </c>
      <c r="AL4422" s="16">
        <v>0</v>
      </c>
    </row>
    <row r="4423" spans="1:38" x14ac:dyDescent="0.3">
      <c r="A4423" s="24" t="s">
        <v>0</v>
      </c>
      <c r="B4423" t="s">
        <v>1</v>
      </c>
      <c r="C4423" t="s">
        <v>279</v>
      </c>
      <c r="D4423">
        <v>-27.271709999999999</v>
      </c>
      <c r="E4423">
        <v>-48.331710000000001</v>
      </c>
      <c r="F4423" s="24" t="s">
        <v>2</v>
      </c>
      <c r="G4423" s="24" t="s">
        <v>3</v>
      </c>
      <c r="H4423" s="25">
        <v>42416</v>
      </c>
      <c r="I4423" s="12" t="s">
        <v>294</v>
      </c>
      <c r="J4423" s="12" t="s">
        <v>245</v>
      </c>
      <c r="K4423" s="12" t="s">
        <v>292</v>
      </c>
      <c r="L4423" s="24" t="s">
        <v>96</v>
      </c>
      <c r="M4423" s="24" t="s">
        <v>313</v>
      </c>
      <c r="N4423" t="s">
        <v>86</v>
      </c>
      <c r="O4423" s="24">
        <v>1</v>
      </c>
      <c r="P4423">
        <v>10</v>
      </c>
      <c r="Q4423">
        <v>10</v>
      </c>
      <c r="R4423">
        <v>27</v>
      </c>
      <c r="S4423" s="24">
        <v>14.5</v>
      </c>
      <c r="T4423" s="24">
        <v>13</v>
      </c>
      <c r="U4423" t="s">
        <v>16</v>
      </c>
      <c r="V4423" s="14" t="str">
        <f>VLOOKUP($U4423,look_up!$A$2:J4449,2,FALSE)</f>
        <v>Gastropoda</v>
      </c>
      <c r="W4423" s="14" t="str">
        <f>VLOOKUP($U4423,look_up!$A$2:K4449,3,FALSE)</f>
        <v>Genus</v>
      </c>
      <c r="X4423" s="14" t="str">
        <f>VLOOKUP($U4423,look_up!$A$2:L4449,4,FALSE)</f>
        <v>NA</v>
      </c>
      <c r="Y4423" s="14" t="str">
        <f>VLOOKUP($U4423,look_up!A$2:K4449,5,FALSE)</f>
        <v>Animalia</v>
      </c>
      <c r="Z4423" s="14" t="str">
        <f>VLOOKUP($U4423,look_up!A$2:L4449,6,FALSE)</f>
        <v>Mollusca</v>
      </c>
      <c r="AA4423" s="14" t="str">
        <f>VLOOKUP($U4423,look_up!A$2:M4449,7,FALSE)</f>
        <v>Gastropoda</v>
      </c>
      <c r="AB4423" s="14" t="str">
        <f>VLOOKUP($U4423,look_up!$A$2:P4449,8,FALSE)</f>
        <v>Littorinimorpha</v>
      </c>
      <c r="AC4423" s="14" t="str">
        <f>VLOOKUP($U4423,look_up!$A$2:Q4449,9,FALSE)</f>
        <v>Cypraeidae</v>
      </c>
      <c r="AD4423" s="14">
        <f>VLOOKUP($U4423,look_up!A$2:P4449,10,FALSE)</f>
        <v>205978</v>
      </c>
      <c r="AE4423" s="16">
        <v>0</v>
      </c>
      <c r="AF4423" s="24" t="s">
        <v>216</v>
      </c>
      <c r="AG4423">
        <v>40</v>
      </c>
      <c r="AH4423" s="16" t="s">
        <v>298</v>
      </c>
      <c r="AI4423" s="16" t="s">
        <v>14</v>
      </c>
      <c r="AJ4423" s="16" t="s">
        <v>214</v>
      </c>
      <c r="AK4423" s="16" t="s">
        <v>16</v>
      </c>
      <c r="AL4423" s="16">
        <v>0</v>
      </c>
    </row>
    <row r="4424" spans="1:38" x14ac:dyDescent="0.3">
      <c r="A4424" s="24" t="s">
        <v>0</v>
      </c>
      <c r="B4424" t="s">
        <v>1</v>
      </c>
      <c r="C4424" t="s">
        <v>279</v>
      </c>
      <c r="D4424">
        <v>-27.271709999999999</v>
      </c>
      <c r="E4424">
        <v>-48.331710000000001</v>
      </c>
      <c r="F4424" s="24" t="s">
        <v>2</v>
      </c>
      <c r="G4424" s="24" t="s">
        <v>3</v>
      </c>
      <c r="H4424" s="25">
        <v>42416</v>
      </c>
      <c r="I4424" s="12" t="s">
        <v>294</v>
      </c>
      <c r="J4424" s="12" t="s">
        <v>245</v>
      </c>
      <c r="K4424" s="12" t="s">
        <v>292</v>
      </c>
      <c r="L4424" s="24" t="s">
        <v>96</v>
      </c>
      <c r="M4424" s="24" t="s">
        <v>313</v>
      </c>
      <c r="N4424" t="s">
        <v>86</v>
      </c>
      <c r="O4424" s="24">
        <v>2</v>
      </c>
      <c r="P4424">
        <v>10</v>
      </c>
      <c r="Q4424">
        <v>10</v>
      </c>
      <c r="R4424">
        <v>27</v>
      </c>
      <c r="S4424" s="24">
        <v>14.5</v>
      </c>
      <c r="T4424" s="24">
        <v>13</v>
      </c>
      <c r="U4424" t="s">
        <v>16</v>
      </c>
      <c r="V4424" s="14" t="str">
        <f>VLOOKUP($U4424,look_up!$A$2:J4450,2,FALSE)</f>
        <v>Gastropoda</v>
      </c>
      <c r="W4424" s="14" t="str">
        <f>VLOOKUP($U4424,look_up!$A$2:K4450,3,FALSE)</f>
        <v>Genus</v>
      </c>
      <c r="X4424" s="14" t="str">
        <f>VLOOKUP($U4424,look_up!$A$2:L4450,4,FALSE)</f>
        <v>NA</v>
      </c>
      <c r="Y4424" s="14" t="str">
        <f>VLOOKUP($U4424,look_up!A$2:K4450,5,FALSE)</f>
        <v>Animalia</v>
      </c>
      <c r="Z4424" s="14" t="str">
        <f>VLOOKUP($U4424,look_up!A$2:L4450,6,FALSE)</f>
        <v>Mollusca</v>
      </c>
      <c r="AA4424" s="14" t="str">
        <f>VLOOKUP($U4424,look_up!A$2:M4450,7,FALSE)</f>
        <v>Gastropoda</v>
      </c>
      <c r="AB4424" s="14" t="str">
        <f>VLOOKUP($U4424,look_up!$A$2:P4450,8,FALSE)</f>
        <v>Littorinimorpha</v>
      </c>
      <c r="AC4424" s="14" t="str">
        <f>VLOOKUP($U4424,look_up!$A$2:Q4450,9,FALSE)</f>
        <v>Cypraeidae</v>
      </c>
      <c r="AD4424" s="14">
        <f>VLOOKUP($U4424,look_up!A$2:P4450,10,FALSE)</f>
        <v>205978</v>
      </c>
      <c r="AE4424" s="16">
        <v>0</v>
      </c>
      <c r="AF4424" s="24" t="s">
        <v>216</v>
      </c>
      <c r="AG4424">
        <v>40</v>
      </c>
      <c r="AH4424" s="16" t="s">
        <v>298</v>
      </c>
      <c r="AI4424" s="16" t="s">
        <v>14</v>
      </c>
      <c r="AJ4424" s="16" t="s">
        <v>214</v>
      </c>
      <c r="AK4424" s="16" t="s">
        <v>16</v>
      </c>
      <c r="AL4424" s="16">
        <v>0</v>
      </c>
    </row>
    <row r="4425" spans="1:38" x14ac:dyDescent="0.3">
      <c r="A4425" s="24" t="s">
        <v>0</v>
      </c>
      <c r="B4425" t="s">
        <v>1</v>
      </c>
      <c r="C4425" t="s">
        <v>279</v>
      </c>
      <c r="D4425">
        <v>-27.271709999999999</v>
      </c>
      <c r="E4425">
        <v>-48.331710000000001</v>
      </c>
      <c r="F4425" s="24" t="s">
        <v>2</v>
      </c>
      <c r="G4425" s="24" t="s">
        <v>3</v>
      </c>
      <c r="H4425" s="25">
        <v>42416</v>
      </c>
      <c r="I4425" s="12" t="s">
        <v>294</v>
      </c>
      <c r="J4425" s="12" t="s">
        <v>245</v>
      </c>
      <c r="K4425" s="12" t="s">
        <v>292</v>
      </c>
      <c r="L4425" s="24" t="s">
        <v>96</v>
      </c>
      <c r="M4425" s="24" t="s">
        <v>313</v>
      </c>
      <c r="N4425" t="s">
        <v>86</v>
      </c>
      <c r="O4425" s="24">
        <v>3</v>
      </c>
      <c r="P4425">
        <v>10</v>
      </c>
      <c r="Q4425">
        <v>10</v>
      </c>
      <c r="R4425">
        <v>27</v>
      </c>
      <c r="S4425" s="24">
        <v>14.5</v>
      </c>
      <c r="T4425" s="24">
        <v>13</v>
      </c>
      <c r="U4425" t="s">
        <v>16</v>
      </c>
      <c r="V4425" s="14" t="str">
        <f>VLOOKUP($U4425,look_up!$A$2:J4451,2,FALSE)</f>
        <v>Gastropoda</v>
      </c>
      <c r="W4425" s="14" t="str">
        <f>VLOOKUP($U4425,look_up!$A$2:K4451,3,FALSE)</f>
        <v>Genus</v>
      </c>
      <c r="X4425" s="14" t="str">
        <f>VLOOKUP($U4425,look_up!$A$2:L4451,4,FALSE)</f>
        <v>NA</v>
      </c>
      <c r="Y4425" s="14" t="str">
        <f>VLOOKUP($U4425,look_up!A$2:K4451,5,FALSE)</f>
        <v>Animalia</v>
      </c>
      <c r="Z4425" s="14" t="str">
        <f>VLOOKUP($U4425,look_up!A$2:L4451,6,FALSE)</f>
        <v>Mollusca</v>
      </c>
      <c r="AA4425" s="14" t="str">
        <f>VLOOKUP($U4425,look_up!A$2:M4451,7,FALSE)</f>
        <v>Gastropoda</v>
      </c>
      <c r="AB4425" s="14" t="str">
        <f>VLOOKUP($U4425,look_up!$A$2:P4451,8,FALSE)</f>
        <v>Littorinimorpha</v>
      </c>
      <c r="AC4425" s="14" t="str">
        <f>VLOOKUP($U4425,look_up!$A$2:Q4451,9,FALSE)</f>
        <v>Cypraeidae</v>
      </c>
      <c r="AD4425" s="14">
        <f>VLOOKUP($U4425,look_up!A$2:P4451,10,FALSE)</f>
        <v>205978</v>
      </c>
      <c r="AE4425" s="16">
        <v>0</v>
      </c>
      <c r="AF4425" s="24" t="s">
        <v>216</v>
      </c>
      <c r="AG4425">
        <v>40</v>
      </c>
      <c r="AH4425" s="16" t="s">
        <v>298</v>
      </c>
      <c r="AI4425" s="16" t="s">
        <v>14</v>
      </c>
      <c r="AJ4425" s="16" t="s">
        <v>214</v>
      </c>
      <c r="AK4425" s="16" t="s">
        <v>16</v>
      </c>
      <c r="AL4425" s="16">
        <v>0</v>
      </c>
    </row>
    <row r="4426" spans="1:38" x14ac:dyDescent="0.3">
      <c r="A4426" s="24" t="s">
        <v>0</v>
      </c>
      <c r="B4426" t="s">
        <v>308</v>
      </c>
      <c r="C4426" t="s">
        <v>281</v>
      </c>
      <c r="D4426">
        <v>-27.274239999999999</v>
      </c>
      <c r="E4426">
        <v>-48.3339</v>
      </c>
      <c r="F4426" s="24" t="s">
        <v>2</v>
      </c>
      <c r="G4426" s="24" t="s">
        <v>3</v>
      </c>
      <c r="H4426" s="25">
        <v>42417</v>
      </c>
      <c r="I4426" s="12" t="s">
        <v>103</v>
      </c>
      <c r="J4426" s="12" t="s">
        <v>245</v>
      </c>
      <c r="K4426" s="12" t="s">
        <v>292</v>
      </c>
      <c r="L4426" s="24" t="s">
        <v>96</v>
      </c>
      <c r="M4426" s="24" t="s">
        <v>313</v>
      </c>
      <c r="N4426" t="s">
        <v>85</v>
      </c>
      <c r="O4426" s="24">
        <v>1</v>
      </c>
      <c r="P4426">
        <v>5</v>
      </c>
      <c r="Q4426">
        <v>5</v>
      </c>
      <c r="R4426">
        <v>26</v>
      </c>
      <c r="S4426" s="24">
        <v>13.5</v>
      </c>
      <c r="T4426" s="24">
        <v>13.5</v>
      </c>
      <c r="U4426" t="s">
        <v>16</v>
      </c>
      <c r="V4426" s="14" t="str">
        <f>VLOOKUP($U4426,look_up!$A$2:J4452,2,FALSE)</f>
        <v>Gastropoda</v>
      </c>
      <c r="W4426" s="14" t="str">
        <f>VLOOKUP($U4426,look_up!$A$2:K4452,3,FALSE)</f>
        <v>Genus</v>
      </c>
      <c r="X4426" s="14" t="str">
        <f>VLOOKUP($U4426,look_up!$A$2:L4452,4,FALSE)</f>
        <v>NA</v>
      </c>
      <c r="Y4426" s="14" t="str">
        <f>VLOOKUP($U4426,look_up!A$2:K4452,5,FALSE)</f>
        <v>Animalia</v>
      </c>
      <c r="Z4426" s="14" t="str">
        <f>VLOOKUP($U4426,look_up!A$2:L4452,6,FALSE)</f>
        <v>Mollusca</v>
      </c>
      <c r="AA4426" s="14" t="str">
        <f>VLOOKUP($U4426,look_up!A$2:M4452,7,FALSE)</f>
        <v>Gastropoda</v>
      </c>
      <c r="AB4426" s="14" t="str">
        <f>VLOOKUP($U4426,look_up!$A$2:P4452,8,FALSE)</f>
        <v>Littorinimorpha</v>
      </c>
      <c r="AC4426" s="14" t="str">
        <f>VLOOKUP($U4426,look_up!$A$2:Q4452,9,FALSE)</f>
        <v>Cypraeidae</v>
      </c>
      <c r="AD4426" s="14">
        <f>VLOOKUP($U4426,look_up!A$2:P4452,10,FALSE)</f>
        <v>205978</v>
      </c>
      <c r="AE4426" s="16">
        <v>0</v>
      </c>
      <c r="AF4426" s="24" t="s">
        <v>216</v>
      </c>
      <c r="AG4426">
        <v>40</v>
      </c>
      <c r="AH4426" s="16" t="s">
        <v>298</v>
      </c>
      <c r="AI4426" s="16" t="s">
        <v>14</v>
      </c>
      <c r="AJ4426" s="16" t="s">
        <v>214</v>
      </c>
      <c r="AK4426" s="16" t="s">
        <v>16</v>
      </c>
      <c r="AL4426" s="16">
        <v>0</v>
      </c>
    </row>
    <row r="4427" spans="1:38" x14ac:dyDescent="0.3">
      <c r="A4427" s="24" t="s">
        <v>0</v>
      </c>
      <c r="B4427" t="s">
        <v>308</v>
      </c>
      <c r="C4427" t="s">
        <v>281</v>
      </c>
      <c r="D4427">
        <v>-27.274239999999999</v>
      </c>
      <c r="E4427">
        <v>-48.3339</v>
      </c>
      <c r="F4427" s="24" t="s">
        <v>2</v>
      </c>
      <c r="G4427" s="24" t="s">
        <v>3</v>
      </c>
      <c r="H4427" s="25">
        <v>42417</v>
      </c>
      <c r="I4427" s="12" t="s">
        <v>103</v>
      </c>
      <c r="J4427" s="12" t="s">
        <v>245</v>
      </c>
      <c r="K4427" s="12" t="s">
        <v>292</v>
      </c>
      <c r="L4427" s="24" t="s">
        <v>96</v>
      </c>
      <c r="M4427" s="24" t="s">
        <v>313</v>
      </c>
      <c r="N4427" t="s">
        <v>85</v>
      </c>
      <c r="O4427" s="24">
        <v>2</v>
      </c>
      <c r="P4427">
        <v>5</v>
      </c>
      <c r="Q4427">
        <v>5</v>
      </c>
      <c r="R4427">
        <v>26</v>
      </c>
      <c r="S4427" s="24">
        <v>13.5</v>
      </c>
      <c r="T4427" s="24">
        <v>13.5</v>
      </c>
      <c r="U4427" t="s">
        <v>16</v>
      </c>
      <c r="V4427" s="14" t="str">
        <f>VLOOKUP($U4427,look_up!$A$2:J4453,2,FALSE)</f>
        <v>Gastropoda</v>
      </c>
      <c r="W4427" s="14" t="str">
        <f>VLOOKUP($U4427,look_up!$A$2:K4453,3,FALSE)</f>
        <v>Genus</v>
      </c>
      <c r="X4427" s="14" t="str">
        <f>VLOOKUP($U4427,look_up!$A$2:L4453,4,FALSE)</f>
        <v>NA</v>
      </c>
      <c r="Y4427" s="14" t="str">
        <f>VLOOKUP($U4427,look_up!A$2:K4453,5,FALSE)</f>
        <v>Animalia</v>
      </c>
      <c r="Z4427" s="14" t="str">
        <f>VLOOKUP($U4427,look_up!A$2:L4453,6,FALSE)</f>
        <v>Mollusca</v>
      </c>
      <c r="AA4427" s="14" t="str">
        <f>VLOOKUP($U4427,look_up!A$2:M4453,7,FALSE)</f>
        <v>Gastropoda</v>
      </c>
      <c r="AB4427" s="14" t="str">
        <f>VLOOKUP($U4427,look_up!$A$2:P4453,8,FALSE)</f>
        <v>Littorinimorpha</v>
      </c>
      <c r="AC4427" s="14" t="str">
        <f>VLOOKUP($U4427,look_up!$A$2:Q4453,9,FALSE)</f>
        <v>Cypraeidae</v>
      </c>
      <c r="AD4427" s="14">
        <f>VLOOKUP($U4427,look_up!A$2:P4453,10,FALSE)</f>
        <v>205978</v>
      </c>
      <c r="AE4427" s="16">
        <v>0</v>
      </c>
      <c r="AF4427" s="24" t="s">
        <v>216</v>
      </c>
      <c r="AG4427">
        <v>40</v>
      </c>
      <c r="AH4427" s="16" t="s">
        <v>298</v>
      </c>
      <c r="AI4427" s="16" t="s">
        <v>14</v>
      </c>
      <c r="AJ4427" s="16" t="s">
        <v>214</v>
      </c>
      <c r="AK4427" s="16" t="s">
        <v>16</v>
      </c>
      <c r="AL4427" s="16">
        <v>0</v>
      </c>
    </row>
    <row r="4428" spans="1:38" x14ac:dyDescent="0.3">
      <c r="A4428" s="24" t="s">
        <v>0</v>
      </c>
      <c r="B4428" t="s">
        <v>308</v>
      </c>
      <c r="C4428" t="s">
        <v>281</v>
      </c>
      <c r="D4428">
        <v>-27.274239999999999</v>
      </c>
      <c r="E4428">
        <v>-48.3339</v>
      </c>
      <c r="F4428" s="24" t="s">
        <v>2</v>
      </c>
      <c r="G4428" s="24" t="s">
        <v>3</v>
      </c>
      <c r="H4428" s="25">
        <v>42417</v>
      </c>
      <c r="I4428" s="12" t="s">
        <v>103</v>
      </c>
      <c r="J4428" s="12" t="s">
        <v>245</v>
      </c>
      <c r="K4428" s="12" t="s">
        <v>292</v>
      </c>
      <c r="L4428" s="24" t="s">
        <v>96</v>
      </c>
      <c r="M4428" s="24" t="s">
        <v>313</v>
      </c>
      <c r="N4428" t="s">
        <v>85</v>
      </c>
      <c r="O4428" s="24">
        <v>3</v>
      </c>
      <c r="P4428">
        <v>5</v>
      </c>
      <c r="Q4428">
        <v>5</v>
      </c>
      <c r="R4428">
        <v>26</v>
      </c>
      <c r="S4428" s="24">
        <v>13.5</v>
      </c>
      <c r="T4428" s="24">
        <v>13.5</v>
      </c>
      <c r="U4428" t="s">
        <v>16</v>
      </c>
      <c r="V4428" s="14" t="str">
        <f>VLOOKUP($U4428,look_up!$A$2:J4454,2,FALSE)</f>
        <v>Gastropoda</v>
      </c>
      <c r="W4428" s="14" t="str">
        <f>VLOOKUP($U4428,look_up!$A$2:K4454,3,FALSE)</f>
        <v>Genus</v>
      </c>
      <c r="X4428" s="14" t="str">
        <f>VLOOKUP($U4428,look_up!$A$2:L4454,4,FALSE)</f>
        <v>NA</v>
      </c>
      <c r="Y4428" s="14" t="str">
        <f>VLOOKUP($U4428,look_up!A$2:K4454,5,FALSE)</f>
        <v>Animalia</v>
      </c>
      <c r="Z4428" s="14" t="str">
        <f>VLOOKUP($U4428,look_up!A$2:L4454,6,FALSE)</f>
        <v>Mollusca</v>
      </c>
      <c r="AA4428" s="14" t="str">
        <f>VLOOKUP($U4428,look_up!A$2:M4454,7,FALSE)</f>
        <v>Gastropoda</v>
      </c>
      <c r="AB4428" s="14" t="str">
        <f>VLOOKUP($U4428,look_up!$A$2:P4454,8,FALSE)</f>
        <v>Littorinimorpha</v>
      </c>
      <c r="AC4428" s="14" t="str">
        <f>VLOOKUP($U4428,look_up!$A$2:Q4454,9,FALSE)</f>
        <v>Cypraeidae</v>
      </c>
      <c r="AD4428" s="14">
        <f>VLOOKUP($U4428,look_up!A$2:P4454,10,FALSE)</f>
        <v>205978</v>
      </c>
      <c r="AE4428" s="16">
        <v>0</v>
      </c>
      <c r="AF4428" s="24" t="s">
        <v>216</v>
      </c>
      <c r="AG4428">
        <v>40</v>
      </c>
      <c r="AH4428" s="16" t="s">
        <v>298</v>
      </c>
      <c r="AI4428" s="16" t="s">
        <v>14</v>
      </c>
      <c r="AJ4428" s="16" t="s">
        <v>214</v>
      </c>
      <c r="AK4428" s="16" t="s">
        <v>16</v>
      </c>
      <c r="AL4428" s="16">
        <v>0</v>
      </c>
    </row>
    <row r="4429" spans="1:38" x14ac:dyDescent="0.3">
      <c r="A4429" s="24" t="s">
        <v>0</v>
      </c>
      <c r="B4429" t="s">
        <v>308</v>
      </c>
      <c r="C4429" t="s">
        <v>281</v>
      </c>
      <c r="D4429">
        <v>-27.274239999999999</v>
      </c>
      <c r="E4429">
        <v>-48.3339</v>
      </c>
      <c r="F4429" s="24" t="s">
        <v>2</v>
      </c>
      <c r="G4429" s="24" t="s">
        <v>3</v>
      </c>
      <c r="H4429" s="25">
        <v>42417</v>
      </c>
      <c r="I4429" s="12" t="s">
        <v>103</v>
      </c>
      <c r="J4429" s="12" t="s">
        <v>245</v>
      </c>
      <c r="K4429" s="12" t="s">
        <v>292</v>
      </c>
      <c r="L4429" s="24" t="s">
        <v>96</v>
      </c>
      <c r="M4429" s="24" t="s">
        <v>313</v>
      </c>
      <c r="N4429" t="s">
        <v>85</v>
      </c>
      <c r="O4429" s="24">
        <v>1</v>
      </c>
      <c r="P4429">
        <v>10</v>
      </c>
      <c r="Q4429">
        <v>10</v>
      </c>
      <c r="R4429">
        <v>26</v>
      </c>
      <c r="S4429" s="24">
        <v>13.5</v>
      </c>
      <c r="T4429" s="24">
        <v>13.5</v>
      </c>
      <c r="U4429" t="s">
        <v>16</v>
      </c>
      <c r="V4429" s="14" t="str">
        <f>VLOOKUP($U4429,look_up!$A$2:J4455,2,FALSE)</f>
        <v>Gastropoda</v>
      </c>
      <c r="W4429" s="14" t="str">
        <f>VLOOKUP($U4429,look_up!$A$2:K4455,3,FALSE)</f>
        <v>Genus</v>
      </c>
      <c r="X4429" s="14" t="str">
        <f>VLOOKUP($U4429,look_up!$A$2:L4455,4,FALSE)</f>
        <v>NA</v>
      </c>
      <c r="Y4429" s="14" t="str">
        <f>VLOOKUP($U4429,look_up!A$2:K4455,5,FALSE)</f>
        <v>Animalia</v>
      </c>
      <c r="Z4429" s="14" t="str">
        <f>VLOOKUP($U4429,look_up!A$2:L4455,6,FALSE)</f>
        <v>Mollusca</v>
      </c>
      <c r="AA4429" s="14" t="str">
        <f>VLOOKUP($U4429,look_up!A$2:M4455,7,FALSE)</f>
        <v>Gastropoda</v>
      </c>
      <c r="AB4429" s="14" t="str">
        <f>VLOOKUP($U4429,look_up!$A$2:P4455,8,FALSE)</f>
        <v>Littorinimorpha</v>
      </c>
      <c r="AC4429" s="14" t="str">
        <f>VLOOKUP($U4429,look_up!$A$2:Q4455,9,FALSE)</f>
        <v>Cypraeidae</v>
      </c>
      <c r="AD4429" s="14">
        <f>VLOOKUP($U4429,look_up!A$2:P4455,10,FALSE)</f>
        <v>205978</v>
      </c>
      <c r="AE4429" s="16">
        <v>0</v>
      </c>
      <c r="AF4429" s="24" t="s">
        <v>216</v>
      </c>
      <c r="AG4429">
        <v>40</v>
      </c>
      <c r="AH4429" s="16" t="s">
        <v>298</v>
      </c>
      <c r="AI4429" s="16" t="s">
        <v>14</v>
      </c>
      <c r="AJ4429" s="16" t="s">
        <v>214</v>
      </c>
      <c r="AK4429" s="16" t="s">
        <v>16</v>
      </c>
      <c r="AL4429" s="16">
        <v>0</v>
      </c>
    </row>
    <row r="4430" spans="1:38" x14ac:dyDescent="0.3">
      <c r="A4430" s="24" t="s">
        <v>0</v>
      </c>
      <c r="B4430" t="s">
        <v>308</v>
      </c>
      <c r="C4430" t="s">
        <v>281</v>
      </c>
      <c r="D4430">
        <v>-27.274239999999999</v>
      </c>
      <c r="E4430">
        <v>-48.3339</v>
      </c>
      <c r="F4430" s="24" t="s">
        <v>2</v>
      </c>
      <c r="G4430" s="24" t="s">
        <v>3</v>
      </c>
      <c r="H4430" s="25">
        <v>42417</v>
      </c>
      <c r="I4430" s="12" t="s">
        <v>103</v>
      </c>
      <c r="J4430" s="12" t="s">
        <v>245</v>
      </c>
      <c r="K4430" s="12" t="s">
        <v>292</v>
      </c>
      <c r="L4430" s="24" t="s">
        <v>96</v>
      </c>
      <c r="M4430" s="24" t="s">
        <v>313</v>
      </c>
      <c r="N4430" t="s">
        <v>85</v>
      </c>
      <c r="O4430" s="24">
        <v>2</v>
      </c>
      <c r="P4430">
        <v>10</v>
      </c>
      <c r="Q4430">
        <v>10</v>
      </c>
      <c r="R4430">
        <v>26</v>
      </c>
      <c r="S4430" s="24">
        <v>13.5</v>
      </c>
      <c r="T4430" s="24">
        <v>13.5</v>
      </c>
      <c r="U4430" t="s">
        <v>16</v>
      </c>
      <c r="V4430" s="14" t="str">
        <f>VLOOKUP($U4430,look_up!$A$2:J4456,2,FALSE)</f>
        <v>Gastropoda</v>
      </c>
      <c r="W4430" s="14" t="str">
        <f>VLOOKUP($U4430,look_up!$A$2:K4456,3,FALSE)</f>
        <v>Genus</v>
      </c>
      <c r="X4430" s="14" t="str">
        <f>VLOOKUP($U4430,look_up!$A$2:L4456,4,FALSE)</f>
        <v>NA</v>
      </c>
      <c r="Y4430" s="14" t="str">
        <f>VLOOKUP($U4430,look_up!A$2:K4456,5,FALSE)</f>
        <v>Animalia</v>
      </c>
      <c r="Z4430" s="14" t="str">
        <f>VLOOKUP($U4430,look_up!A$2:L4456,6,FALSE)</f>
        <v>Mollusca</v>
      </c>
      <c r="AA4430" s="14" t="str">
        <f>VLOOKUP($U4430,look_up!A$2:M4456,7,FALSE)</f>
        <v>Gastropoda</v>
      </c>
      <c r="AB4430" s="14" t="str">
        <f>VLOOKUP($U4430,look_up!$A$2:P4456,8,FALSE)</f>
        <v>Littorinimorpha</v>
      </c>
      <c r="AC4430" s="14" t="str">
        <f>VLOOKUP($U4430,look_up!$A$2:Q4456,9,FALSE)</f>
        <v>Cypraeidae</v>
      </c>
      <c r="AD4430" s="14">
        <f>VLOOKUP($U4430,look_up!A$2:P4456,10,FALSE)</f>
        <v>205978</v>
      </c>
      <c r="AE4430" s="16">
        <v>0</v>
      </c>
      <c r="AF4430" s="24" t="s">
        <v>216</v>
      </c>
      <c r="AG4430">
        <v>40</v>
      </c>
      <c r="AH4430" s="16" t="s">
        <v>298</v>
      </c>
      <c r="AI4430" s="16" t="s">
        <v>14</v>
      </c>
      <c r="AJ4430" s="16" t="s">
        <v>214</v>
      </c>
      <c r="AK4430" s="16" t="s">
        <v>16</v>
      </c>
      <c r="AL4430" s="16">
        <v>0</v>
      </c>
    </row>
    <row r="4431" spans="1:38" x14ac:dyDescent="0.3">
      <c r="A4431" s="24" t="s">
        <v>0</v>
      </c>
      <c r="B4431" t="s">
        <v>308</v>
      </c>
      <c r="C4431" t="s">
        <v>281</v>
      </c>
      <c r="D4431">
        <v>-27.274239999999999</v>
      </c>
      <c r="E4431">
        <v>-48.3339</v>
      </c>
      <c r="F4431" s="24" t="s">
        <v>2</v>
      </c>
      <c r="G4431" s="24" t="s">
        <v>3</v>
      </c>
      <c r="H4431" s="25">
        <v>42417</v>
      </c>
      <c r="I4431" s="12" t="s">
        <v>103</v>
      </c>
      <c r="J4431" s="12" t="s">
        <v>245</v>
      </c>
      <c r="K4431" s="12" t="s">
        <v>292</v>
      </c>
      <c r="L4431" s="24" t="s">
        <v>96</v>
      </c>
      <c r="M4431" s="24" t="s">
        <v>313</v>
      </c>
      <c r="N4431" t="s">
        <v>85</v>
      </c>
      <c r="O4431" s="24">
        <v>3</v>
      </c>
      <c r="P4431">
        <v>10</v>
      </c>
      <c r="Q4431">
        <v>10</v>
      </c>
      <c r="R4431">
        <v>26</v>
      </c>
      <c r="S4431" s="24">
        <v>13.5</v>
      </c>
      <c r="T4431" s="24">
        <v>13.5</v>
      </c>
      <c r="U4431" t="s">
        <v>16</v>
      </c>
      <c r="V4431" s="14" t="str">
        <f>VLOOKUP($U4431,look_up!$A$2:J4457,2,FALSE)</f>
        <v>Gastropoda</v>
      </c>
      <c r="W4431" s="14" t="str">
        <f>VLOOKUP($U4431,look_up!$A$2:K4457,3,FALSE)</f>
        <v>Genus</v>
      </c>
      <c r="X4431" s="14" t="str">
        <f>VLOOKUP($U4431,look_up!$A$2:L4457,4,FALSE)</f>
        <v>NA</v>
      </c>
      <c r="Y4431" s="14" t="str">
        <f>VLOOKUP($U4431,look_up!A$2:K4457,5,FALSE)</f>
        <v>Animalia</v>
      </c>
      <c r="Z4431" s="14" t="str">
        <f>VLOOKUP($U4431,look_up!A$2:L4457,6,FALSE)</f>
        <v>Mollusca</v>
      </c>
      <c r="AA4431" s="14" t="str">
        <f>VLOOKUP($U4431,look_up!A$2:M4457,7,FALSE)</f>
        <v>Gastropoda</v>
      </c>
      <c r="AB4431" s="14" t="str">
        <f>VLOOKUP($U4431,look_up!$A$2:P4457,8,FALSE)</f>
        <v>Littorinimorpha</v>
      </c>
      <c r="AC4431" s="14" t="str">
        <f>VLOOKUP($U4431,look_up!$A$2:Q4457,9,FALSE)</f>
        <v>Cypraeidae</v>
      </c>
      <c r="AD4431" s="14">
        <f>VLOOKUP($U4431,look_up!A$2:P4457,10,FALSE)</f>
        <v>205978</v>
      </c>
      <c r="AE4431" s="16">
        <v>0</v>
      </c>
      <c r="AF4431" s="24" t="s">
        <v>216</v>
      </c>
      <c r="AG4431">
        <v>40</v>
      </c>
      <c r="AH4431" s="16" t="s">
        <v>298</v>
      </c>
      <c r="AI4431" s="16" t="s">
        <v>14</v>
      </c>
      <c r="AJ4431" s="16" t="s">
        <v>214</v>
      </c>
      <c r="AK4431" s="16" t="s">
        <v>16</v>
      </c>
      <c r="AL4431" s="16">
        <v>0</v>
      </c>
    </row>
    <row r="4432" spans="1:38" x14ac:dyDescent="0.3">
      <c r="A4432" s="24" t="s">
        <v>0</v>
      </c>
      <c r="B4432" t="s">
        <v>267</v>
      </c>
      <c r="C4432" t="s">
        <v>283</v>
      </c>
      <c r="D4432">
        <v>-27.27486</v>
      </c>
      <c r="E4432">
        <v>-48.36674</v>
      </c>
      <c r="F4432" s="24" t="s">
        <v>2</v>
      </c>
      <c r="G4432" s="24" t="s">
        <v>3</v>
      </c>
      <c r="H4432" s="25">
        <v>42396</v>
      </c>
      <c r="I4432" s="12" t="s">
        <v>282</v>
      </c>
      <c r="J4432" s="12" t="s">
        <v>270</v>
      </c>
      <c r="K4432" s="12" t="s">
        <v>292</v>
      </c>
      <c r="L4432" s="24" t="s">
        <v>96</v>
      </c>
      <c r="M4432" s="24" t="s">
        <v>313</v>
      </c>
      <c r="N4432" t="s">
        <v>85</v>
      </c>
      <c r="O4432" s="24">
        <v>1</v>
      </c>
      <c r="P4432">
        <v>5</v>
      </c>
      <c r="Q4432">
        <v>5</v>
      </c>
      <c r="R4432">
        <v>26</v>
      </c>
      <c r="S4432" s="24">
        <v>9.5</v>
      </c>
      <c r="T4432" s="24">
        <v>8</v>
      </c>
      <c r="U4432" t="s">
        <v>16</v>
      </c>
      <c r="V4432" s="14" t="str">
        <f>VLOOKUP($U4432,look_up!$A$2:J4458,2,FALSE)</f>
        <v>Gastropoda</v>
      </c>
      <c r="W4432" s="14" t="str">
        <f>VLOOKUP($U4432,look_up!$A$2:K4458,3,FALSE)</f>
        <v>Genus</v>
      </c>
      <c r="X4432" s="14" t="str">
        <f>VLOOKUP($U4432,look_up!$A$2:L4458,4,FALSE)</f>
        <v>NA</v>
      </c>
      <c r="Y4432" s="14" t="str">
        <f>VLOOKUP($U4432,look_up!A$2:K4458,5,FALSE)</f>
        <v>Animalia</v>
      </c>
      <c r="Z4432" s="14" t="str">
        <f>VLOOKUP($U4432,look_up!A$2:L4458,6,FALSE)</f>
        <v>Mollusca</v>
      </c>
      <c r="AA4432" s="14" t="str">
        <f>VLOOKUP($U4432,look_up!A$2:M4458,7,FALSE)</f>
        <v>Gastropoda</v>
      </c>
      <c r="AB4432" s="14" t="str">
        <f>VLOOKUP($U4432,look_up!$A$2:P4458,8,FALSE)</f>
        <v>Littorinimorpha</v>
      </c>
      <c r="AC4432" s="14" t="str">
        <f>VLOOKUP($U4432,look_up!$A$2:Q4458,9,FALSE)</f>
        <v>Cypraeidae</v>
      </c>
      <c r="AD4432" s="14">
        <f>VLOOKUP($U4432,look_up!A$2:P4458,10,FALSE)</f>
        <v>205978</v>
      </c>
      <c r="AE4432" s="16">
        <v>0</v>
      </c>
      <c r="AF4432" s="24" t="s">
        <v>216</v>
      </c>
      <c r="AG4432">
        <v>40</v>
      </c>
      <c r="AH4432" s="16" t="s">
        <v>298</v>
      </c>
      <c r="AI4432" s="16" t="s">
        <v>14</v>
      </c>
      <c r="AJ4432" s="16" t="s">
        <v>214</v>
      </c>
      <c r="AK4432" s="16" t="s">
        <v>16</v>
      </c>
      <c r="AL4432" s="16">
        <v>0</v>
      </c>
    </row>
    <row r="4433" spans="1:38" x14ac:dyDescent="0.3">
      <c r="A4433" s="24" t="s">
        <v>0</v>
      </c>
      <c r="B4433" t="s">
        <v>267</v>
      </c>
      <c r="C4433" t="s">
        <v>283</v>
      </c>
      <c r="D4433">
        <v>-27.27486</v>
      </c>
      <c r="E4433">
        <v>-48.36674</v>
      </c>
      <c r="F4433" s="24" t="s">
        <v>2</v>
      </c>
      <c r="G4433" s="24" t="s">
        <v>3</v>
      </c>
      <c r="H4433" s="25">
        <v>42396</v>
      </c>
      <c r="I4433" s="12" t="s">
        <v>282</v>
      </c>
      <c r="J4433" s="12" t="s">
        <v>270</v>
      </c>
      <c r="K4433" s="12" t="s">
        <v>292</v>
      </c>
      <c r="L4433" s="24" t="s">
        <v>96</v>
      </c>
      <c r="M4433" s="24" t="s">
        <v>313</v>
      </c>
      <c r="N4433" t="s">
        <v>85</v>
      </c>
      <c r="O4433" s="24">
        <v>2</v>
      </c>
      <c r="P4433">
        <v>5</v>
      </c>
      <c r="Q4433">
        <v>5</v>
      </c>
      <c r="R4433">
        <v>26</v>
      </c>
      <c r="S4433" s="24">
        <v>9.5</v>
      </c>
      <c r="T4433" s="24">
        <v>8</v>
      </c>
      <c r="U4433" t="s">
        <v>16</v>
      </c>
      <c r="V4433" s="14" t="str">
        <f>VLOOKUP($U4433,look_up!$A$2:J4459,2,FALSE)</f>
        <v>Gastropoda</v>
      </c>
      <c r="W4433" s="14" t="str">
        <f>VLOOKUP($U4433,look_up!$A$2:K4459,3,FALSE)</f>
        <v>Genus</v>
      </c>
      <c r="X4433" s="14" t="str">
        <f>VLOOKUP($U4433,look_up!$A$2:L4459,4,FALSE)</f>
        <v>NA</v>
      </c>
      <c r="Y4433" s="14" t="str">
        <f>VLOOKUP($U4433,look_up!A$2:K4459,5,FALSE)</f>
        <v>Animalia</v>
      </c>
      <c r="Z4433" s="14" t="str">
        <f>VLOOKUP($U4433,look_up!A$2:L4459,6,FALSE)</f>
        <v>Mollusca</v>
      </c>
      <c r="AA4433" s="14" t="str">
        <f>VLOOKUP($U4433,look_up!A$2:M4459,7,FALSE)</f>
        <v>Gastropoda</v>
      </c>
      <c r="AB4433" s="14" t="str">
        <f>VLOOKUP($U4433,look_up!$A$2:P4459,8,FALSE)</f>
        <v>Littorinimorpha</v>
      </c>
      <c r="AC4433" s="14" t="str">
        <f>VLOOKUP($U4433,look_up!$A$2:Q4459,9,FALSE)</f>
        <v>Cypraeidae</v>
      </c>
      <c r="AD4433" s="14">
        <f>VLOOKUP($U4433,look_up!A$2:P4459,10,FALSE)</f>
        <v>205978</v>
      </c>
      <c r="AE4433" s="16">
        <v>0</v>
      </c>
      <c r="AF4433" s="24" t="s">
        <v>216</v>
      </c>
      <c r="AG4433">
        <v>40</v>
      </c>
      <c r="AH4433" s="16" t="s">
        <v>298</v>
      </c>
      <c r="AI4433" s="16" t="s">
        <v>14</v>
      </c>
      <c r="AJ4433" s="16" t="s">
        <v>214</v>
      </c>
      <c r="AK4433" s="16" t="s">
        <v>16</v>
      </c>
      <c r="AL4433" s="16">
        <v>0</v>
      </c>
    </row>
    <row r="4434" spans="1:38" x14ac:dyDescent="0.3">
      <c r="A4434" s="24" t="s">
        <v>0</v>
      </c>
      <c r="B4434" t="s">
        <v>267</v>
      </c>
      <c r="C4434" t="s">
        <v>283</v>
      </c>
      <c r="D4434">
        <v>-27.27486</v>
      </c>
      <c r="E4434">
        <v>-48.36674</v>
      </c>
      <c r="F4434" s="24" t="s">
        <v>2</v>
      </c>
      <c r="G4434" s="24" t="s">
        <v>3</v>
      </c>
      <c r="H4434" s="25">
        <v>42396</v>
      </c>
      <c r="I4434" s="12" t="s">
        <v>282</v>
      </c>
      <c r="J4434" s="12" t="s">
        <v>270</v>
      </c>
      <c r="K4434" s="12" t="s">
        <v>292</v>
      </c>
      <c r="L4434" s="24" t="s">
        <v>96</v>
      </c>
      <c r="M4434" s="24" t="s">
        <v>313</v>
      </c>
      <c r="N4434" t="s">
        <v>85</v>
      </c>
      <c r="O4434" s="24">
        <v>3</v>
      </c>
      <c r="P4434">
        <v>5</v>
      </c>
      <c r="Q4434">
        <v>5</v>
      </c>
      <c r="R4434">
        <v>26</v>
      </c>
      <c r="S4434" s="24">
        <v>9.5</v>
      </c>
      <c r="T4434" s="24">
        <v>8</v>
      </c>
      <c r="U4434" t="s">
        <v>16</v>
      </c>
      <c r="V4434" s="14" t="str">
        <f>VLOOKUP($U4434,look_up!$A$2:J4460,2,FALSE)</f>
        <v>Gastropoda</v>
      </c>
      <c r="W4434" s="14" t="str">
        <f>VLOOKUP($U4434,look_up!$A$2:K4460,3,FALSE)</f>
        <v>Genus</v>
      </c>
      <c r="X4434" s="14" t="str">
        <f>VLOOKUP($U4434,look_up!$A$2:L4460,4,FALSE)</f>
        <v>NA</v>
      </c>
      <c r="Y4434" s="14" t="str">
        <f>VLOOKUP($U4434,look_up!A$2:K4460,5,FALSE)</f>
        <v>Animalia</v>
      </c>
      <c r="Z4434" s="14" t="str">
        <f>VLOOKUP($U4434,look_up!A$2:L4460,6,FALSE)</f>
        <v>Mollusca</v>
      </c>
      <c r="AA4434" s="14" t="str">
        <f>VLOOKUP($U4434,look_up!A$2:M4460,7,FALSE)</f>
        <v>Gastropoda</v>
      </c>
      <c r="AB4434" s="14" t="str">
        <f>VLOOKUP($U4434,look_up!$A$2:P4460,8,FALSE)</f>
        <v>Littorinimorpha</v>
      </c>
      <c r="AC4434" s="14" t="str">
        <f>VLOOKUP($U4434,look_up!$A$2:Q4460,9,FALSE)</f>
        <v>Cypraeidae</v>
      </c>
      <c r="AD4434" s="14">
        <f>VLOOKUP($U4434,look_up!A$2:P4460,10,FALSE)</f>
        <v>205978</v>
      </c>
      <c r="AE4434" s="16">
        <v>0</v>
      </c>
      <c r="AF4434" s="24" t="s">
        <v>216</v>
      </c>
      <c r="AG4434">
        <v>40</v>
      </c>
      <c r="AH4434" s="16" t="s">
        <v>298</v>
      </c>
      <c r="AI4434" s="16" t="s">
        <v>14</v>
      </c>
      <c r="AJ4434" s="16" t="s">
        <v>214</v>
      </c>
      <c r="AK4434" s="16" t="s">
        <v>16</v>
      </c>
      <c r="AL4434" s="16">
        <v>0</v>
      </c>
    </row>
    <row r="4435" spans="1:38" x14ac:dyDescent="0.3">
      <c r="A4435" s="24" t="s">
        <v>0</v>
      </c>
      <c r="B4435" t="s">
        <v>267</v>
      </c>
      <c r="C4435" t="s">
        <v>283</v>
      </c>
      <c r="D4435">
        <v>-27.27486</v>
      </c>
      <c r="E4435">
        <v>-48.36674</v>
      </c>
      <c r="F4435" s="24" t="s">
        <v>2</v>
      </c>
      <c r="G4435" s="24" t="s">
        <v>3</v>
      </c>
      <c r="H4435" s="25">
        <v>42396</v>
      </c>
      <c r="I4435" s="12" t="s">
        <v>282</v>
      </c>
      <c r="J4435" s="12" t="s">
        <v>270</v>
      </c>
      <c r="K4435" s="12" t="s">
        <v>292</v>
      </c>
      <c r="L4435" s="24" t="s">
        <v>96</v>
      </c>
      <c r="M4435" s="24" t="s">
        <v>313</v>
      </c>
      <c r="N4435" t="s">
        <v>85</v>
      </c>
      <c r="O4435" s="24">
        <v>1</v>
      </c>
      <c r="P4435">
        <v>10</v>
      </c>
      <c r="Q4435">
        <v>10</v>
      </c>
      <c r="R4435">
        <v>23</v>
      </c>
      <c r="S4435" s="24">
        <v>9.5</v>
      </c>
      <c r="T4435" s="24">
        <v>7.6</v>
      </c>
      <c r="U4435" t="s">
        <v>16</v>
      </c>
      <c r="V4435" s="14" t="str">
        <f>VLOOKUP($U4435,look_up!$A$2:J4461,2,FALSE)</f>
        <v>Gastropoda</v>
      </c>
      <c r="W4435" s="14" t="str">
        <f>VLOOKUP($U4435,look_up!$A$2:K4461,3,FALSE)</f>
        <v>Genus</v>
      </c>
      <c r="X4435" s="14" t="str">
        <f>VLOOKUP($U4435,look_up!$A$2:L4461,4,FALSE)</f>
        <v>NA</v>
      </c>
      <c r="Y4435" s="14" t="str">
        <f>VLOOKUP($U4435,look_up!A$2:K4461,5,FALSE)</f>
        <v>Animalia</v>
      </c>
      <c r="Z4435" s="14" t="str">
        <f>VLOOKUP($U4435,look_up!A$2:L4461,6,FALSE)</f>
        <v>Mollusca</v>
      </c>
      <c r="AA4435" s="14" t="str">
        <f>VLOOKUP($U4435,look_up!A$2:M4461,7,FALSE)</f>
        <v>Gastropoda</v>
      </c>
      <c r="AB4435" s="14" t="str">
        <f>VLOOKUP($U4435,look_up!$A$2:P4461,8,FALSE)</f>
        <v>Littorinimorpha</v>
      </c>
      <c r="AC4435" s="14" t="str">
        <f>VLOOKUP($U4435,look_up!$A$2:Q4461,9,FALSE)</f>
        <v>Cypraeidae</v>
      </c>
      <c r="AD4435" s="14">
        <f>VLOOKUP($U4435,look_up!A$2:P4461,10,FALSE)</f>
        <v>205978</v>
      </c>
      <c r="AE4435" s="16">
        <v>0</v>
      </c>
      <c r="AF4435" s="24" t="s">
        <v>216</v>
      </c>
      <c r="AG4435">
        <v>40</v>
      </c>
      <c r="AH4435" s="16" t="s">
        <v>298</v>
      </c>
      <c r="AI4435" s="16" t="s">
        <v>14</v>
      </c>
      <c r="AJ4435" s="16" t="s">
        <v>214</v>
      </c>
      <c r="AK4435" s="16" t="s">
        <v>16</v>
      </c>
      <c r="AL4435" s="16">
        <v>0</v>
      </c>
    </row>
    <row r="4436" spans="1:38" x14ac:dyDescent="0.3">
      <c r="A4436" s="24" t="s">
        <v>0</v>
      </c>
      <c r="B4436" t="s">
        <v>267</v>
      </c>
      <c r="C4436" t="s">
        <v>283</v>
      </c>
      <c r="D4436">
        <v>-27.27486</v>
      </c>
      <c r="E4436">
        <v>-48.36674</v>
      </c>
      <c r="F4436" s="24" t="s">
        <v>2</v>
      </c>
      <c r="G4436" s="24" t="s">
        <v>3</v>
      </c>
      <c r="H4436" s="25">
        <v>42396</v>
      </c>
      <c r="I4436" s="12" t="s">
        <v>282</v>
      </c>
      <c r="J4436" s="12" t="s">
        <v>270</v>
      </c>
      <c r="K4436" s="12" t="s">
        <v>292</v>
      </c>
      <c r="L4436" s="24" t="s">
        <v>96</v>
      </c>
      <c r="M4436" s="24" t="s">
        <v>313</v>
      </c>
      <c r="N4436" t="s">
        <v>85</v>
      </c>
      <c r="O4436" s="24">
        <v>2</v>
      </c>
      <c r="P4436">
        <v>10</v>
      </c>
      <c r="Q4436">
        <v>10</v>
      </c>
      <c r="R4436">
        <v>23</v>
      </c>
      <c r="S4436" s="24">
        <v>9.5</v>
      </c>
      <c r="T4436" s="24">
        <v>7.6</v>
      </c>
      <c r="U4436" t="s">
        <v>16</v>
      </c>
      <c r="V4436" s="14" t="str">
        <f>VLOOKUP($U4436,look_up!$A$2:J4462,2,FALSE)</f>
        <v>Gastropoda</v>
      </c>
      <c r="W4436" s="14" t="str">
        <f>VLOOKUP($U4436,look_up!$A$2:K4462,3,FALSE)</f>
        <v>Genus</v>
      </c>
      <c r="X4436" s="14" t="str">
        <f>VLOOKUP($U4436,look_up!$A$2:L4462,4,FALSE)</f>
        <v>NA</v>
      </c>
      <c r="Y4436" s="14" t="str">
        <f>VLOOKUP($U4436,look_up!A$2:K4462,5,FALSE)</f>
        <v>Animalia</v>
      </c>
      <c r="Z4436" s="14" t="str">
        <f>VLOOKUP($U4436,look_up!A$2:L4462,6,FALSE)</f>
        <v>Mollusca</v>
      </c>
      <c r="AA4436" s="14" t="str">
        <f>VLOOKUP($U4436,look_up!A$2:M4462,7,FALSE)</f>
        <v>Gastropoda</v>
      </c>
      <c r="AB4436" s="14" t="str">
        <f>VLOOKUP($U4436,look_up!$A$2:P4462,8,FALSE)</f>
        <v>Littorinimorpha</v>
      </c>
      <c r="AC4436" s="14" t="str">
        <f>VLOOKUP($U4436,look_up!$A$2:Q4462,9,FALSE)</f>
        <v>Cypraeidae</v>
      </c>
      <c r="AD4436" s="14">
        <f>VLOOKUP($U4436,look_up!A$2:P4462,10,FALSE)</f>
        <v>205978</v>
      </c>
      <c r="AE4436" s="16">
        <v>0</v>
      </c>
      <c r="AF4436" s="24" t="s">
        <v>216</v>
      </c>
      <c r="AG4436">
        <v>40</v>
      </c>
      <c r="AH4436" s="16" t="s">
        <v>298</v>
      </c>
      <c r="AI4436" s="16" t="s">
        <v>14</v>
      </c>
      <c r="AJ4436" s="16" t="s">
        <v>214</v>
      </c>
      <c r="AK4436" s="16" t="s">
        <v>16</v>
      </c>
      <c r="AL4436" s="16">
        <v>0</v>
      </c>
    </row>
    <row r="4437" spans="1:38" x14ac:dyDescent="0.3">
      <c r="A4437" s="24" t="s">
        <v>0</v>
      </c>
      <c r="B4437" t="s">
        <v>267</v>
      </c>
      <c r="C4437" t="s">
        <v>283</v>
      </c>
      <c r="D4437">
        <v>-27.27486</v>
      </c>
      <c r="E4437">
        <v>-48.36674</v>
      </c>
      <c r="F4437" s="24" t="s">
        <v>2</v>
      </c>
      <c r="G4437" s="24" t="s">
        <v>3</v>
      </c>
      <c r="H4437" s="25">
        <v>42396</v>
      </c>
      <c r="I4437" s="12" t="s">
        <v>282</v>
      </c>
      <c r="J4437" s="12" t="s">
        <v>270</v>
      </c>
      <c r="K4437" s="12" t="s">
        <v>292</v>
      </c>
      <c r="L4437" s="24" t="s">
        <v>96</v>
      </c>
      <c r="M4437" s="24" t="s">
        <v>313</v>
      </c>
      <c r="N4437" t="s">
        <v>85</v>
      </c>
      <c r="O4437" s="24">
        <v>3</v>
      </c>
      <c r="P4437">
        <v>10</v>
      </c>
      <c r="Q4437">
        <v>10</v>
      </c>
      <c r="R4437">
        <v>23</v>
      </c>
      <c r="S4437" s="24">
        <v>9.5</v>
      </c>
      <c r="T4437" s="24">
        <v>7.6</v>
      </c>
      <c r="U4437" t="s">
        <v>16</v>
      </c>
      <c r="V4437" s="14" t="str">
        <f>VLOOKUP($U4437,look_up!$A$2:J4463,2,FALSE)</f>
        <v>Gastropoda</v>
      </c>
      <c r="W4437" s="14" t="str">
        <f>VLOOKUP($U4437,look_up!$A$2:K4463,3,FALSE)</f>
        <v>Genus</v>
      </c>
      <c r="X4437" s="14" t="str">
        <f>VLOOKUP($U4437,look_up!$A$2:L4463,4,FALSE)</f>
        <v>NA</v>
      </c>
      <c r="Y4437" s="14" t="str">
        <f>VLOOKUP($U4437,look_up!A$2:K4463,5,FALSE)</f>
        <v>Animalia</v>
      </c>
      <c r="Z4437" s="14" t="str">
        <f>VLOOKUP($U4437,look_up!A$2:L4463,6,FALSE)</f>
        <v>Mollusca</v>
      </c>
      <c r="AA4437" s="14" t="str">
        <f>VLOOKUP($U4437,look_up!A$2:M4463,7,FALSE)</f>
        <v>Gastropoda</v>
      </c>
      <c r="AB4437" s="14" t="str">
        <f>VLOOKUP($U4437,look_up!$A$2:P4463,8,FALSE)</f>
        <v>Littorinimorpha</v>
      </c>
      <c r="AC4437" s="14" t="str">
        <f>VLOOKUP($U4437,look_up!$A$2:Q4463,9,FALSE)</f>
        <v>Cypraeidae</v>
      </c>
      <c r="AD4437" s="14">
        <f>VLOOKUP($U4437,look_up!A$2:P4463,10,FALSE)</f>
        <v>205978</v>
      </c>
      <c r="AE4437" s="16">
        <v>0</v>
      </c>
      <c r="AF4437" s="24" t="s">
        <v>216</v>
      </c>
      <c r="AG4437">
        <v>40</v>
      </c>
      <c r="AH4437" s="16" t="s">
        <v>298</v>
      </c>
      <c r="AI4437" s="16" t="s">
        <v>14</v>
      </c>
      <c r="AJ4437" s="16" t="s">
        <v>214</v>
      </c>
      <c r="AK4437" s="16" t="s">
        <v>16</v>
      </c>
      <c r="AL4437" s="16">
        <v>0</v>
      </c>
    </row>
    <row r="4438" spans="1:38" x14ac:dyDescent="0.3">
      <c r="A4438" s="24" t="s">
        <v>0</v>
      </c>
      <c r="B4438" t="s">
        <v>19</v>
      </c>
      <c r="C4438" t="s">
        <v>284</v>
      </c>
      <c r="D4438">
        <v>-27.278230000000001</v>
      </c>
      <c r="E4438">
        <v>-48.375419999999998</v>
      </c>
      <c r="F4438" s="24" t="s">
        <v>2</v>
      </c>
      <c r="G4438" s="24" t="s">
        <v>3</v>
      </c>
      <c r="H4438" s="25">
        <v>42402</v>
      </c>
      <c r="I4438" s="12" t="s">
        <v>245</v>
      </c>
      <c r="J4438" s="12" t="s">
        <v>245</v>
      </c>
      <c r="K4438" s="12" t="s">
        <v>292</v>
      </c>
      <c r="L4438" s="24" t="s">
        <v>96</v>
      </c>
      <c r="M4438" s="24" t="s">
        <v>313</v>
      </c>
      <c r="N4438" t="s">
        <v>85</v>
      </c>
      <c r="O4438" s="24">
        <v>1</v>
      </c>
      <c r="P4438">
        <v>5</v>
      </c>
      <c r="Q4438">
        <v>5</v>
      </c>
      <c r="R4438">
        <v>23</v>
      </c>
      <c r="S4438" s="24">
        <v>6.7</v>
      </c>
      <c r="T4438" s="24">
        <v>7</v>
      </c>
      <c r="U4438" t="s">
        <v>16</v>
      </c>
      <c r="V4438" s="14" t="str">
        <f>VLOOKUP($U4438,look_up!$A$2:J4464,2,FALSE)</f>
        <v>Gastropoda</v>
      </c>
      <c r="W4438" s="14" t="str">
        <f>VLOOKUP($U4438,look_up!$A$2:K4464,3,FALSE)</f>
        <v>Genus</v>
      </c>
      <c r="X4438" s="14" t="str">
        <f>VLOOKUP($U4438,look_up!$A$2:L4464,4,FALSE)</f>
        <v>NA</v>
      </c>
      <c r="Y4438" s="14" t="str">
        <f>VLOOKUP($U4438,look_up!A$2:K4464,5,FALSE)</f>
        <v>Animalia</v>
      </c>
      <c r="Z4438" s="14" t="str">
        <f>VLOOKUP($U4438,look_up!A$2:L4464,6,FALSE)</f>
        <v>Mollusca</v>
      </c>
      <c r="AA4438" s="14" t="str">
        <f>VLOOKUP($U4438,look_up!A$2:M4464,7,FALSE)</f>
        <v>Gastropoda</v>
      </c>
      <c r="AB4438" s="14" t="str">
        <f>VLOOKUP($U4438,look_up!$A$2:P4464,8,FALSE)</f>
        <v>Littorinimorpha</v>
      </c>
      <c r="AC4438" s="14" t="str">
        <f>VLOOKUP($U4438,look_up!$A$2:Q4464,9,FALSE)</f>
        <v>Cypraeidae</v>
      </c>
      <c r="AD4438" s="14">
        <f>VLOOKUP($U4438,look_up!A$2:P4464,10,FALSE)</f>
        <v>205978</v>
      </c>
      <c r="AE4438" s="16">
        <v>0</v>
      </c>
      <c r="AF4438" s="24" t="s">
        <v>216</v>
      </c>
      <c r="AG4438">
        <v>40</v>
      </c>
      <c r="AH4438" s="16" t="s">
        <v>298</v>
      </c>
      <c r="AI4438" s="16" t="s">
        <v>14</v>
      </c>
      <c r="AJ4438" s="16" t="s">
        <v>214</v>
      </c>
      <c r="AK4438" s="16" t="s">
        <v>16</v>
      </c>
      <c r="AL4438" s="16">
        <v>0</v>
      </c>
    </row>
    <row r="4439" spans="1:38" x14ac:dyDescent="0.3">
      <c r="A4439" s="24" t="s">
        <v>0</v>
      </c>
      <c r="B4439" t="s">
        <v>19</v>
      </c>
      <c r="C4439" t="s">
        <v>284</v>
      </c>
      <c r="D4439">
        <v>-27.278230000000001</v>
      </c>
      <c r="E4439">
        <v>-48.375419999999998</v>
      </c>
      <c r="F4439" s="24" t="s">
        <v>2</v>
      </c>
      <c r="G4439" s="24" t="s">
        <v>3</v>
      </c>
      <c r="H4439" s="25">
        <v>42402</v>
      </c>
      <c r="I4439" s="12" t="s">
        <v>245</v>
      </c>
      <c r="J4439" s="12" t="s">
        <v>245</v>
      </c>
      <c r="K4439" s="12" t="s">
        <v>292</v>
      </c>
      <c r="L4439" s="24" t="s">
        <v>96</v>
      </c>
      <c r="M4439" s="24" t="s">
        <v>313</v>
      </c>
      <c r="N4439" t="s">
        <v>85</v>
      </c>
      <c r="O4439" s="24">
        <v>2</v>
      </c>
      <c r="P4439">
        <v>5</v>
      </c>
      <c r="Q4439">
        <v>5</v>
      </c>
      <c r="R4439">
        <v>23</v>
      </c>
      <c r="S4439" s="24">
        <v>6.7</v>
      </c>
      <c r="T4439" s="24">
        <v>7</v>
      </c>
      <c r="U4439" t="s">
        <v>16</v>
      </c>
      <c r="V4439" s="14" t="str">
        <f>VLOOKUP($U4439,look_up!$A$2:J4465,2,FALSE)</f>
        <v>Gastropoda</v>
      </c>
      <c r="W4439" s="14" t="str">
        <f>VLOOKUP($U4439,look_up!$A$2:K4465,3,FALSE)</f>
        <v>Genus</v>
      </c>
      <c r="X4439" s="14" t="str">
        <f>VLOOKUP($U4439,look_up!$A$2:L4465,4,FALSE)</f>
        <v>NA</v>
      </c>
      <c r="Y4439" s="14" t="str">
        <f>VLOOKUP($U4439,look_up!A$2:K4465,5,FALSE)</f>
        <v>Animalia</v>
      </c>
      <c r="Z4439" s="14" t="str">
        <f>VLOOKUP($U4439,look_up!A$2:L4465,6,FALSE)</f>
        <v>Mollusca</v>
      </c>
      <c r="AA4439" s="14" t="str">
        <f>VLOOKUP($U4439,look_up!A$2:M4465,7,FALSE)</f>
        <v>Gastropoda</v>
      </c>
      <c r="AB4439" s="14" t="str">
        <f>VLOOKUP($U4439,look_up!$A$2:P4465,8,FALSE)</f>
        <v>Littorinimorpha</v>
      </c>
      <c r="AC4439" s="14" t="str">
        <f>VLOOKUP($U4439,look_up!$A$2:Q4465,9,FALSE)</f>
        <v>Cypraeidae</v>
      </c>
      <c r="AD4439" s="14">
        <f>VLOOKUP($U4439,look_up!A$2:P4465,10,FALSE)</f>
        <v>205978</v>
      </c>
      <c r="AE4439" s="16">
        <v>0</v>
      </c>
      <c r="AF4439" s="24" t="s">
        <v>216</v>
      </c>
      <c r="AG4439">
        <v>40</v>
      </c>
      <c r="AH4439" s="16" t="s">
        <v>298</v>
      </c>
      <c r="AI4439" s="16" t="s">
        <v>14</v>
      </c>
      <c r="AJ4439" s="16" t="s">
        <v>214</v>
      </c>
      <c r="AK4439" s="16" t="s">
        <v>16</v>
      </c>
      <c r="AL4439" s="16">
        <v>0</v>
      </c>
    </row>
    <row r="4440" spans="1:38" x14ac:dyDescent="0.3">
      <c r="A4440" s="24" t="s">
        <v>0</v>
      </c>
      <c r="B4440" t="s">
        <v>19</v>
      </c>
      <c r="C4440" t="s">
        <v>284</v>
      </c>
      <c r="D4440">
        <v>-27.278230000000001</v>
      </c>
      <c r="E4440">
        <v>-48.375419999999998</v>
      </c>
      <c r="F4440" s="24" t="s">
        <v>2</v>
      </c>
      <c r="G4440" s="24" t="s">
        <v>3</v>
      </c>
      <c r="H4440" s="25">
        <v>42402</v>
      </c>
      <c r="I4440" s="12" t="s">
        <v>245</v>
      </c>
      <c r="J4440" s="12" t="s">
        <v>245</v>
      </c>
      <c r="K4440" s="12" t="s">
        <v>292</v>
      </c>
      <c r="L4440" s="24" t="s">
        <v>96</v>
      </c>
      <c r="M4440" s="24" t="s">
        <v>313</v>
      </c>
      <c r="N4440" t="s">
        <v>85</v>
      </c>
      <c r="O4440" s="24">
        <v>3</v>
      </c>
      <c r="P4440">
        <v>5</v>
      </c>
      <c r="Q4440">
        <v>5</v>
      </c>
      <c r="R4440">
        <v>23</v>
      </c>
      <c r="S4440" s="24">
        <v>6.7</v>
      </c>
      <c r="T4440" s="24">
        <v>7</v>
      </c>
      <c r="U4440" t="s">
        <v>16</v>
      </c>
      <c r="V4440" s="14" t="str">
        <f>VLOOKUP($U4440,look_up!$A$2:J4466,2,FALSE)</f>
        <v>Gastropoda</v>
      </c>
      <c r="W4440" s="14" t="str">
        <f>VLOOKUP($U4440,look_up!$A$2:K4466,3,FALSE)</f>
        <v>Genus</v>
      </c>
      <c r="X4440" s="14" t="str">
        <f>VLOOKUP($U4440,look_up!$A$2:L4466,4,FALSE)</f>
        <v>NA</v>
      </c>
      <c r="Y4440" s="14" t="str">
        <f>VLOOKUP($U4440,look_up!A$2:K4466,5,FALSE)</f>
        <v>Animalia</v>
      </c>
      <c r="Z4440" s="14" t="str">
        <f>VLOOKUP($U4440,look_up!A$2:L4466,6,FALSE)</f>
        <v>Mollusca</v>
      </c>
      <c r="AA4440" s="14" t="str">
        <f>VLOOKUP($U4440,look_up!A$2:M4466,7,FALSE)</f>
        <v>Gastropoda</v>
      </c>
      <c r="AB4440" s="14" t="str">
        <f>VLOOKUP($U4440,look_up!$A$2:P4466,8,FALSE)</f>
        <v>Littorinimorpha</v>
      </c>
      <c r="AC4440" s="14" t="str">
        <f>VLOOKUP($U4440,look_up!$A$2:Q4466,9,FALSE)</f>
        <v>Cypraeidae</v>
      </c>
      <c r="AD4440" s="14">
        <f>VLOOKUP($U4440,look_up!A$2:P4466,10,FALSE)</f>
        <v>205978</v>
      </c>
      <c r="AE4440" s="16">
        <v>0</v>
      </c>
      <c r="AF4440" s="24" t="s">
        <v>216</v>
      </c>
      <c r="AG4440">
        <v>40</v>
      </c>
      <c r="AH4440" s="16" t="s">
        <v>298</v>
      </c>
      <c r="AI4440" s="16" t="s">
        <v>14</v>
      </c>
      <c r="AJ4440" s="16" t="s">
        <v>214</v>
      </c>
      <c r="AK4440" s="16" t="s">
        <v>16</v>
      </c>
      <c r="AL4440" s="16">
        <v>0</v>
      </c>
    </row>
    <row r="4441" spans="1:38" x14ac:dyDescent="0.3">
      <c r="A4441" s="24" t="s">
        <v>0</v>
      </c>
      <c r="B4441" t="s">
        <v>19</v>
      </c>
      <c r="C4441" t="s">
        <v>284</v>
      </c>
      <c r="D4441">
        <v>-27.278230000000001</v>
      </c>
      <c r="E4441">
        <v>-48.375419999999998</v>
      </c>
      <c r="F4441" s="24" t="s">
        <v>2</v>
      </c>
      <c r="G4441" s="24" t="s">
        <v>3</v>
      </c>
      <c r="H4441" s="25">
        <v>42402</v>
      </c>
      <c r="I4441" s="12" t="s">
        <v>245</v>
      </c>
      <c r="J4441" s="12" t="s">
        <v>245</v>
      </c>
      <c r="K4441" s="12" t="s">
        <v>292</v>
      </c>
      <c r="L4441" s="24" t="s">
        <v>96</v>
      </c>
      <c r="M4441" s="24" t="s">
        <v>313</v>
      </c>
      <c r="N4441" t="s">
        <v>86</v>
      </c>
      <c r="O4441" s="24">
        <v>1</v>
      </c>
      <c r="P4441">
        <v>6</v>
      </c>
      <c r="Q4441">
        <v>6</v>
      </c>
      <c r="R4441">
        <v>23</v>
      </c>
      <c r="S4441" s="24">
        <v>6.7</v>
      </c>
      <c r="T4441" s="24">
        <v>5</v>
      </c>
      <c r="U4441" t="s">
        <v>16</v>
      </c>
      <c r="V4441" s="14" t="str">
        <f>VLOOKUP($U4441,look_up!$A$2:J4467,2,FALSE)</f>
        <v>Gastropoda</v>
      </c>
      <c r="W4441" s="14" t="str">
        <f>VLOOKUP($U4441,look_up!$A$2:K4467,3,FALSE)</f>
        <v>Genus</v>
      </c>
      <c r="X4441" s="14" t="str">
        <f>VLOOKUP($U4441,look_up!$A$2:L4467,4,FALSE)</f>
        <v>NA</v>
      </c>
      <c r="Y4441" s="14" t="str">
        <f>VLOOKUP($U4441,look_up!A$2:K4467,5,FALSE)</f>
        <v>Animalia</v>
      </c>
      <c r="Z4441" s="14" t="str">
        <f>VLOOKUP($U4441,look_up!A$2:L4467,6,FALSE)</f>
        <v>Mollusca</v>
      </c>
      <c r="AA4441" s="14" t="str">
        <f>VLOOKUP($U4441,look_up!A$2:M4467,7,FALSE)</f>
        <v>Gastropoda</v>
      </c>
      <c r="AB4441" s="14" t="str">
        <f>VLOOKUP($U4441,look_up!$A$2:P4467,8,FALSE)</f>
        <v>Littorinimorpha</v>
      </c>
      <c r="AC4441" s="14" t="str">
        <f>VLOOKUP($U4441,look_up!$A$2:Q4467,9,FALSE)</f>
        <v>Cypraeidae</v>
      </c>
      <c r="AD4441" s="14">
        <f>VLOOKUP($U4441,look_up!A$2:P4467,10,FALSE)</f>
        <v>205978</v>
      </c>
      <c r="AE4441" s="16">
        <v>0</v>
      </c>
      <c r="AF4441" s="24" t="s">
        <v>216</v>
      </c>
      <c r="AG4441">
        <v>40</v>
      </c>
      <c r="AH4441" s="16" t="s">
        <v>298</v>
      </c>
      <c r="AI4441" s="16" t="s">
        <v>14</v>
      </c>
      <c r="AJ4441" s="16" t="s">
        <v>214</v>
      </c>
      <c r="AK4441" s="16" t="s">
        <v>16</v>
      </c>
      <c r="AL4441" s="16">
        <v>0</v>
      </c>
    </row>
    <row r="4442" spans="1:38" x14ac:dyDescent="0.3">
      <c r="A4442" s="24" t="s">
        <v>0</v>
      </c>
      <c r="B4442" t="s">
        <v>19</v>
      </c>
      <c r="C4442" t="s">
        <v>284</v>
      </c>
      <c r="D4442">
        <v>-27.278230000000001</v>
      </c>
      <c r="E4442">
        <v>-48.375419999999998</v>
      </c>
      <c r="F4442" s="24" t="s">
        <v>2</v>
      </c>
      <c r="G4442" s="24" t="s">
        <v>3</v>
      </c>
      <c r="H4442" s="25">
        <v>42402</v>
      </c>
      <c r="I4442" s="12" t="s">
        <v>245</v>
      </c>
      <c r="J4442" s="12" t="s">
        <v>245</v>
      </c>
      <c r="K4442" s="12" t="s">
        <v>292</v>
      </c>
      <c r="L4442" s="24" t="s">
        <v>96</v>
      </c>
      <c r="M4442" s="24" t="s">
        <v>313</v>
      </c>
      <c r="N4442" t="s">
        <v>86</v>
      </c>
      <c r="O4442" s="24">
        <v>2</v>
      </c>
      <c r="P4442">
        <v>6</v>
      </c>
      <c r="Q4442">
        <v>6</v>
      </c>
      <c r="R4442">
        <v>23</v>
      </c>
      <c r="S4442" s="24">
        <v>6.7</v>
      </c>
      <c r="T4442" s="24">
        <v>5</v>
      </c>
      <c r="U4442" t="s">
        <v>16</v>
      </c>
      <c r="V4442" s="14" t="str">
        <f>VLOOKUP($U4442,look_up!$A$2:J4468,2,FALSE)</f>
        <v>Gastropoda</v>
      </c>
      <c r="W4442" s="14" t="str">
        <f>VLOOKUP($U4442,look_up!$A$2:K4468,3,FALSE)</f>
        <v>Genus</v>
      </c>
      <c r="X4442" s="14" t="str">
        <f>VLOOKUP($U4442,look_up!$A$2:L4468,4,FALSE)</f>
        <v>NA</v>
      </c>
      <c r="Y4442" s="14" t="str">
        <f>VLOOKUP($U4442,look_up!A$2:K4468,5,FALSE)</f>
        <v>Animalia</v>
      </c>
      <c r="Z4442" s="14" t="str">
        <f>VLOOKUP($U4442,look_up!A$2:L4468,6,FALSE)</f>
        <v>Mollusca</v>
      </c>
      <c r="AA4442" s="14" t="str">
        <f>VLOOKUP($U4442,look_up!A$2:M4468,7,FALSE)</f>
        <v>Gastropoda</v>
      </c>
      <c r="AB4442" s="14" t="str">
        <f>VLOOKUP($U4442,look_up!$A$2:P4468,8,FALSE)</f>
        <v>Littorinimorpha</v>
      </c>
      <c r="AC4442" s="14" t="str">
        <f>VLOOKUP($U4442,look_up!$A$2:Q4468,9,FALSE)</f>
        <v>Cypraeidae</v>
      </c>
      <c r="AD4442" s="14">
        <f>VLOOKUP($U4442,look_up!A$2:P4468,10,FALSE)</f>
        <v>205978</v>
      </c>
      <c r="AE4442" s="16">
        <v>0</v>
      </c>
      <c r="AF4442" s="24" t="s">
        <v>216</v>
      </c>
      <c r="AG4442">
        <v>40</v>
      </c>
      <c r="AH4442" s="16" t="s">
        <v>298</v>
      </c>
      <c r="AI4442" s="16" t="s">
        <v>14</v>
      </c>
      <c r="AJ4442" s="16" t="s">
        <v>214</v>
      </c>
      <c r="AK4442" s="16" t="s">
        <v>16</v>
      </c>
      <c r="AL4442" s="16">
        <v>0</v>
      </c>
    </row>
    <row r="4443" spans="1:38" x14ac:dyDescent="0.3">
      <c r="A4443" s="24" t="s">
        <v>0</v>
      </c>
      <c r="B4443" t="s">
        <v>19</v>
      </c>
      <c r="C4443" t="s">
        <v>284</v>
      </c>
      <c r="D4443">
        <v>-27.278230000000001</v>
      </c>
      <c r="E4443">
        <v>-48.375419999999998</v>
      </c>
      <c r="F4443" s="24" t="s">
        <v>2</v>
      </c>
      <c r="G4443" s="24" t="s">
        <v>3</v>
      </c>
      <c r="H4443" s="25">
        <v>42402</v>
      </c>
      <c r="I4443" s="12" t="s">
        <v>245</v>
      </c>
      <c r="J4443" s="12" t="s">
        <v>245</v>
      </c>
      <c r="K4443" s="12" t="s">
        <v>292</v>
      </c>
      <c r="L4443" s="24" t="s">
        <v>96</v>
      </c>
      <c r="M4443" s="24" t="s">
        <v>313</v>
      </c>
      <c r="N4443" t="s">
        <v>86</v>
      </c>
      <c r="O4443" s="24">
        <v>3</v>
      </c>
      <c r="P4443">
        <v>6</v>
      </c>
      <c r="Q4443">
        <v>6</v>
      </c>
      <c r="R4443">
        <v>23</v>
      </c>
      <c r="S4443" s="24">
        <v>6.7</v>
      </c>
      <c r="T4443" s="24">
        <v>5</v>
      </c>
      <c r="U4443" t="s">
        <v>16</v>
      </c>
      <c r="V4443" s="14" t="str">
        <f>VLOOKUP($U4443,look_up!$A$2:J4469,2,FALSE)</f>
        <v>Gastropoda</v>
      </c>
      <c r="W4443" s="14" t="str">
        <f>VLOOKUP($U4443,look_up!$A$2:K4469,3,FALSE)</f>
        <v>Genus</v>
      </c>
      <c r="X4443" s="14" t="str">
        <f>VLOOKUP($U4443,look_up!$A$2:L4469,4,FALSE)</f>
        <v>NA</v>
      </c>
      <c r="Y4443" s="14" t="str">
        <f>VLOOKUP($U4443,look_up!A$2:K4469,5,FALSE)</f>
        <v>Animalia</v>
      </c>
      <c r="Z4443" s="14" t="str">
        <f>VLOOKUP($U4443,look_up!A$2:L4469,6,FALSE)</f>
        <v>Mollusca</v>
      </c>
      <c r="AA4443" s="14" t="str">
        <f>VLOOKUP($U4443,look_up!A$2:M4469,7,FALSE)</f>
        <v>Gastropoda</v>
      </c>
      <c r="AB4443" s="14" t="str">
        <f>VLOOKUP($U4443,look_up!$A$2:P4469,8,FALSE)</f>
        <v>Littorinimorpha</v>
      </c>
      <c r="AC4443" s="14" t="str">
        <f>VLOOKUP($U4443,look_up!$A$2:Q4469,9,FALSE)</f>
        <v>Cypraeidae</v>
      </c>
      <c r="AD4443" s="14">
        <f>VLOOKUP($U4443,look_up!A$2:P4469,10,FALSE)</f>
        <v>205978</v>
      </c>
      <c r="AE4443" s="16">
        <v>0</v>
      </c>
      <c r="AF4443" s="24" t="s">
        <v>216</v>
      </c>
      <c r="AG4443">
        <v>40</v>
      </c>
      <c r="AH4443" s="16" t="s">
        <v>298</v>
      </c>
      <c r="AI4443" s="16" t="s">
        <v>14</v>
      </c>
      <c r="AJ4443" s="16" t="s">
        <v>214</v>
      </c>
      <c r="AK4443" s="16" t="s">
        <v>16</v>
      </c>
      <c r="AL4443" s="16">
        <v>0</v>
      </c>
    </row>
    <row r="4444" spans="1:38" x14ac:dyDescent="0.3">
      <c r="A4444" s="24" t="s">
        <v>0</v>
      </c>
      <c r="B4444" t="s">
        <v>267</v>
      </c>
      <c r="C4444" t="s">
        <v>312</v>
      </c>
      <c r="D4444">
        <v>-27.180980000000002</v>
      </c>
      <c r="E4444">
        <v>-48.409959999999998</v>
      </c>
      <c r="F4444" s="24" t="s">
        <v>2</v>
      </c>
      <c r="G4444" s="24" t="s">
        <v>3</v>
      </c>
      <c r="H4444" s="25">
        <v>42397</v>
      </c>
      <c r="I4444" s="12" t="s">
        <v>288</v>
      </c>
      <c r="J4444" s="12" t="s">
        <v>270</v>
      </c>
      <c r="K4444" s="12" t="s">
        <v>292</v>
      </c>
      <c r="L4444" s="24" t="s">
        <v>96</v>
      </c>
      <c r="M4444" s="24" t="s">
        <v>313</v>
      </c>
      <c r="N4444" t="s">
        <v>85</v>
      </c>
      <c r="O4444" s="24">
        <v>1</v>
      </c>
      <c r="P4444">
        <v>5</v>
      </c>
      <c r="Q4444">
        <v>5</v>
      </c>
      <c r="R4444">
        <v>23</v>
      </c>
      <c r="S4444" s="24">
        <v>8</v>
      </c>
      <c r="T4444" s="24">
        <v>8.4</v>
      </c>
      <c r="U4444" t="s">
        <v>16</v>
      </c>
      <c r="V4444" s="14" t="str">
        <f>VLOOKUP($U4444,look_up!$A$2:J4470,2,FALSE)</f>
        <v>Gastropoda</v>
      </c>
      <c r="W4444" s="14" t="str">
        <f>VLOOKUP($U4444,look_up!$A$2:K4470,3,FALSE)</f>
        <v>Genus</v>
      </c>
      <c r="X4444" s="14" t="str">
        <f>VLOOKUP($U4444,look_up!$A$2:L4470,4,FALSE)</f>
        <v>NA</v>
      </c>
      <c r="Y4444" s="14" t="str">
        <f>VLOOKUP($U4444,look_up!A$2:K4470,5,FALSE)</f>
        <v>Animalia</v>
      </c>
      <c r="Z4444" s="14" t="str">
        <f>VLOOKUP($U4444,look_up!A$2:L4470,6,FALSE)</f>
        <v>Mollusca</v>
      </c>
      <c r="AA4444" s="14" t="str">
        <f>VLOOKUP($U4444,look_up!A$2:M4470,7,FALSE)</f>
        <v>Gastropoda</v>
      </c>
      <c r="AB4444" s="14" t="str">
        <f>VLOOKUP($U4444,look_up!$A$2:P4470,8,FALSE)</f>
        <v>Littorinimorpha</v>
      </c>
      <c r="AC4444" s="14" t="str">
        <f>VLOOKUP($U4444,look_up!$A$2:Q4470,9,FALSE)</f>
        <v>Cypraeidae</v>
      </c>
      <c r="AD4444" s="14">
        <f>VLOOKUP($U4444,look_up!A$2:P4470,10,FALSE)</f>
        <v>205978</v>
      </c>
      <c r="AE4444" s="16">
        <v>0</v>
      </c>
      <c r="AF4444" s="24" t="s">
        <v>216</v>
      </c>
      <c r="AG4444">
        <v>40</v>
      </c>
      <c r="AH4444" s="16" t="s">
        <v>298</v>
      </c>
      <c r="AI4444" s="16" t="s">
        <v>14</v>
      </c>
      <c r="AJ4444" s="16" t="s">
        <v>214</v>
      </c>
      <c r="AK4444" s="16" t="s">
        <v>16</v>
      </c>
      <c r="AL4444" s="16">
        <v>0</v>
      </c>
    </row>
    <row r="4445" spans="1:38" x14ac:dyDescent="0.3">
      <c r="A4445" s="24" t="s">
        <v>0</v>
      </c>
      <c r="B4445" t="s">
        <v>267</v>
      </c>
      <c r="C4445" t="s">
        <v>312</v>
      </c>
      <c r="D4445">
        <v>-27.180980000000002</v>
      </c>
      <c r="E4445">
        <v>-48.409959999999998</v>
      </c>
      <c r="F4445" s="24" t="s">
        <v>2</v>
      </c>
      <c r="G4445" s="24" t="s">
        <v>3</v>
      </c>
      <c r="H4445" s="25">
        <v>42397</v>
      </c>
      <c r="I4445" s="12" t="s">
        <v>288</v>
      </c>
      <c r="J4445" s="12" t="s">
        <v>270</v>
      </c>
      <c r="K4445" s="12" t="s">
        <v>292</v>
      </c>
      <c r="L4445" s="24" t="s">
        <v>96</v>
      </c>
      <c r="M4445" s="24" t="s">
        <v>313</v>
      </c>
      <c r="N4445" t="s">
        <v>85</v>
      </c>
      <c r="O4445" s="24">
        <v>2</v>
      </c>
      <c r="P4445">
        <v>5</v>
      </c>
      <c r="Q4445">
        <v>5</v>
      </c>
      <c r="R4445">
        <v>23</v>
      </c>
      <c r="S4445" s="24">
        <v>8</v>
      </c>
      <c r="T4445" s="24">
        <v>8.4</v>
      </c>
      <c r="U4445" t="s">
        <v>16</v>
      </c>
      <c r="V4445" s="14" t="str">
        <f>VLOOKUP($U4445,look_up!$A$2:J4471,2,FALSE)</f>
        <v>Gastropoda</v>
      </c>
      <c r="W4445" s="14" t="str">
        <f>VLOOKUP($U4445,look_up!$A$2:K4471,3,FALSE)</f>
        <v>Genus</v>
      </c>
      <c r="X4445" s="14" t="str">
        <f>VLOOKUP($U4445,look_up!$A$2:L4471,4,FALSE)</f>
        <v>NA</v>
      </c>
      <c r="Y4445" s="14" t="str">
        <f>VLOOKUP($U4445,look_up!A$2:K4471,5,FALSE)</f>
        <v>Animalia</v>
      </c>
      <c r="Z4445" s="14" t="str">
        <f>VLOOKUP($U4445,look_up!A$2:L4471,6,FALSE)</f>
        <v>Mollusca</v>
      </c>
      <c r="AA4445" s="14" t="str">
        <f>VLOOKUP($U4445,look_up!A$2:M4471,7,FALSE)</f>
        <v>Gastropoda</v>
      </c>
      <c r="AB4445" s="14" t="str">
        <f>VLOOKUP($U4445,look_up!$A$2:P4471,8,FALSE)</f>
        <v>Littorinimorpha</v>
      </c>
      <c r="AC4445" s="14" t="str">
        <f>VLOOKUP($U4445,look_up!$A$2:Q4471,9,FALSE)</f>
        <v>Cypraeidae</v>
      </c>
      <c r="AD4445" s="14">
        <f>VLOOKUP($U4445,look_up!A$2:P4471,10,FALSE)</f>
        <v>205978</v>
      </c>
      <c r="AE4445" s="16">
        <v>0</v>
      </c>
      <c r="AF4445" s="24" t="s">
        <v>216</v>
      </c>
      <c r="AG4445">
        <v>40</v>
      </c>
      <c r="AH4445" s="16" t="s">
        <v>298</v>
      </c>
      <c r="AI4445" s="16" t="s">
        <v>14</v>
      </c>
      <c r="AJ4445" s="16" t="s">
        <v>214</v>
      </c>
      <c r="AK4445" s="16" t="s">
        <v>16</v>
      </c>
      <c r="AL4445" s="16">
        <v>0</v>
      </c>
    </row>
    <row r="4446" spans="1:38" x14ac:dyDescent="0.3">
      <c r="A4446" s="24" t="s">
        <v>0</v>
      </c>
      <c r="B4446" t="s">
        <v>267</v>
      </c>
      <c r="C4446" t="s">
        <v>312</v>
      </c>
      <c r="D4446">
        <v>-27.180980000000002</v>
      </c>
      <c r="E4446">
        <v>-48.409959999999998</v>
      </c>
      <c r="F4446" s="24" t="s">
        <v>2</v>
      </c>
      <c r="G4446" s="24" t="s">
        <v>3</v>
      </c>
      <c r="H4446" s="25">
        <v>42397</v>
      </c>
      <c r="I4446" s="12" t="s">
        <v>288</v>
      </c>
      <c r="J4446" s="12" t="s">
        <v>270</v>
      </c>
      <c r="K4446" s="12" t="s">
        <v>292</v>
      </c>
      <c r="L4446" s="24" t="s">
        <v>96</v>
      </c>
      <c r="M4446" s="24" t="s">
        <v>313</v>
      </c>
      <c r="N4446" t="s">
        <v>85</v>
      </c>
      <c r="O4446" s="24">
        <v>3</v>
      </c>
      <c r="P4446">
        <v>5</v>
      </c>
      <c r="Q4446">
        <v>5</v>
      </c>
      <c r="R4446">
        <v>23</v>
      </c>
      <c r="S4446" s="24">
        <v>8</v>
      </c>
      <c r="T4446" s="24">
        <v>8.4</v>
      </c>
      <c r="U4446" t="s">
        <v>16</v>
      </c>
      <c r="V4446" s="14" t="str">
        <f>VLOOKUP($U4446,look_up!$A$2:J4472,2,FALSE)</f>
        <v>Gastropoda</v>
      </c>
      <c r="W4446" s="14" t="str">
        <f>VLOOKUP($U4446,look_up!$A$2:K4472,3,FALSE)</f>
        <v>Genus</v>
      </c>
      <c r="X4446" s="14" t="str">
        <f>VLOOKUP($U4446,look_up!$A$2:L4472,4,FALSE)</f>
        <v>NA</v>
      </c>
      <c r="Y4446" s="14" t="str">
        <f>VLOOKUP($U4446,look_up!A$2:K4472,5,FALSE)</f>
        <v>Animalia</v>
      </c>
      <c r="Z4446" s="14" t="str">
        <f>VLOOKUP($U4446,look_up!A$2:L4472,6,FALSE)</f>
        <v>Mollusca</v>
      </c>
      <c r="AA4446" s="14" t="str">
        <f>VLOOKUP($U4446,look_up!A$2:M4472,7,FALSE)</f>
        <v>Gastropoda</v>
      </c>
      <c r="AB4446" s="14" t="str">
        <f>VLOOKUP($U4446,look_up!$A$2:P4472,8,FALSE)</f>
        <v>Littorinimorpha</v>
      </c>
      <c r="AC4446" s="14" t="str">
        <f>VLOOKUP($U4446,look_up!$A$2:Q4472,9,FALSE)</f>
        <v>Cypraeidae</v>
      </c>
      <c r="AD4446" s="14">
        <f>VLOOKUP($U4446,look_up!A$2:P4472,10,FALSE)</f>
        <v>205978</v>
      </c>
      <c r="AE4446" s="16">
        <v>0</v>
      </c>
      <c r="AF4446" s="24" t="s">
        <v>216</v>
      </c>
      <c r="AG4446">
        <v>40</v>
      </c>
      <c r="AH4446" s="16" t="s">
        <v>298</v>
      </c>
      <c r="AI4446" s="16" t="s">
        <v>14</v>
      </c>
      <c r="AJ4446" s="16" t="s">
        <v>214</v>
      </c>
      <c r="AK4446" s="16" t="s">
        <v>16</v>
      </c>
      <c r="AL4446" s="16">
        <v>0</v>
      </c>
    </row>
    <row r="4447" spans="1:38" x14ac:dyDescent="0.3">
      <c r="A4447" s="24" t="s">
        <v>0</v>
      </c>
      <c r="B4447" t="s">
        <v>267</v>
      </c>
      <c r="C4447" t="s">
        <v>312</v>
      </c>
      <c r="D4447">
        <v>-27.180980000000002</v>
      </c>
      <c r="E4447">
        <v>-48.409959999999998</v>
      </c>
      <c r="F4447" s="24" t="s">
        <v>2</v>
      </c>
      <c r="G4447" s="24" t="s">
        <v>3</v>
      </c>
      <c r="H4447" s="25">
        <v>42372</v>
      </c>
      <c r="I4447" s="12" t="s">
        <v>100</v>
      </c>
      <c r="J4447" s="12" t="s">
        <v>270</v>
      </c>
      <c r="K4447" s="12" t="s">
        <v>292</v>
      </c>
      <c r="L4447" s="24" t="s">
        <v>96</v>
      </c>
      <c r="M4447" s="24" t="s">
        <v>313</v>
      </c>
      <c r="N4447" t="s">
        <v>173</v>
      </c>
      <c r="O4447" s="24">
        <v>1</v>
      </c>
      <c r="P4447">
        <v>10</v>
      </c>
      <c r="Q4447">
        <v>10</v>
      </c>
      <c r="R4447">
        <v>25</v>
      </c>
      <c r="S4447" s="24">
        <v>4.5</v>
      </c>
      <c r="T4447" s="24">
        <v>8</v>
      </c>
      <c r="U4447" t="s">
        <v>16</v>
      </c>
      <c r="V4447" s="14" t="str">
        <f>VLOOKUP($U4447,look_up!$A$2:J4473,2,FALSE)</f>
        <v>Gastropoda</v>
      </c>
      <c r="W4447" s="14" t="str">
        <f>VLOOKUP($U4447,look_up!$A$2:K4473,3,FALSE)</f>
        <v>Genus</v>
      </c>
      <c r="X4447" s="14" t="str">
        <f>VLOOKUP($U4447,look_up!$A$2:L4473,4,FALSE)</f>
        <v>NA</v>
      </c>
      <c r="Y4447" s="14" t="str">
        <f>VLOOKUP($U4447,look_up!A$2:K4473,5,FALSE)</f>
        <v>Animalia</v>
      </c>
      <c r="Z4447" s="14" t="str">
        <f>VLOOKUP($U4447,look_up!A$2:L4473,6,FALSE)</f>
        <v>Mollusca</v>
      </c>
      <c r="AA4447" s="14" t="str">
        <f>VLOOKUP($U4447,look_up!A$2:M4473,7,FALSE)</f>
        <v>Gastropoda</v>
      </c>
      <c r="AB4447" s="14" t="str">
        <f>VLOOKUP($U4447,look_up!$A$2:P4473,8,FALSE)</f>
        <v>Littorinimorpha</v>
      </c>
      <c r="AC4447" s="14" t="str">
        <f>VLOOKUP($U4447,look_up!$A$2:Q4473,9,FALSE)</f>
        <v>Cypraeidae</v>
      </c>
      <c r="AD4447" s="14">
        <f>VLOOKUP($U4447,look_up!A$2:P4473,10,FALSE)</f>
        <v>205978</v>
      </c>
      <c r="AE4447" s="16">
        <v>0</v>
      </c>
      <c r="AF4447" s="24" t="s">
        <v>216</v>
      </c>
      <c r="AG4447">
        <v>40</v>
      </c>
      <c r="AH4447" s="16" t="s">
        <v>298</v>
      </c>
      <c r="AI4447" s="16" t="s">
        <v>14</v>
      </c>
      <c r="AJ4447" s="16" t="s">
        <v>214</v>
      </c>
      <c r="AK4447" s="16" t="s">
        <v>16</v>
      </c>
      <c r="AL4447" s="16">
        <v>0</v>
      </c>
    </row>
    <row r="4448" spans="1:38" x14ac:dyDescent="0.3">
      <c r="A4448" s="24" t="s">
        <v>0</v>
      </c>
      <c r="B4448" t="s">
        <v>267</v>
      </c>
      <c r="C4448" t="s">
        <v>312</v>
      </c>
      <c r="D4448">
        <v>-27.180980000000002</v>
      </c>
      <c r="E4448">
        <v>-48.409959999999998</v>
      </c>
      <c r="F4448" s="24" t="s">
        <v>2</v>
      </c>
      <c r="G4448" s="24" t="s">
        <v>3</v>
      </c>
      <c r="H4448" s="25">
        <v>42372</v>
      </c>
      <c r="I4448" s="12" t="s">
        <v>100</v>
      </c>
      <c r="J4448" s="12" t="s">
        <v>270</v>
      </c>
      <c r="K4448" s="12" t="s">
        <v>292</v>
      </c>
      <c r="L4448" s="24" t="s">
        <v>96</v>
      </c>
      <c r="M4448" s="24" t="s">
        <v>313</v>
      </c>
      <c r="N4448" t="s">
        <v>173</v>
      </c>
      <c r="O4448" s="24">
        <v>2</v>
      </c>
      <c r="P4448">
        <v>10</v>
      </c>
      <c r="Q4448">
        <v>10</v>
      </c>
      <c r="R4448">
        <v>25</v>
      </c>
      <c r="S4448" s="24">
        <v>4.5</v>
      </c>
      <c r="T4448" s="24">
        <v>8</v>
      </c>
      <c r="U4448" t="s">
        <v>16</v>
      </c>
      <c r="V4448" s="14" t="str">
        <f>VLOOKUP($U4448,look_up!$A$2:J4474,2,FALSE)</f>
        <v>Gastropoda</v>
      </c>
      <c r="W4448" s="14" t="str">
        <f>VLOOKUP($U4448,look_up!$A$2:K4474,3,FALSE)</f>
        <v>Genus</v>
      </c>
      <c r="X4448" s="14" t="str">
        <f>VLOOKUP($U4448,look_up!$A$2:L4474,4,FALSE)</f>
        <v>NA</v>
      </c>
      <c r="Y4448" s="14" t="str">
        <f>VLOOKUP($U4448,look_up!A$2:K4474,5,FALSE)</f>
        <v>Animalia</v>
      </c>
      <c r="Z4448" s="14" t="str">
        <f>VLOOKUP($U4448,look_up!A$2:L4474,6,FALSE)</f>
        <v>Mollusca</v>
      </c>
      <c r="AA4448" s="14" t="str">
        <f>VLOOKUP($U4448,look_up!A$2:M4474,7,FALSE)</f>
        <v>Gastropoda</v>
      </c>
      <c r="AB4448" s="14" t="str">
        <f>VLOOKUP($U4448,look_up!$A$2:P4474,8,FALSE)</f>
        <v>Littorinimorpha</v>
      </c>
      <c r="AC4448" s="14" t="str">
        <f>VLOOKUP($U4448,look_up!$A$2:Q4474,9,FALSE)</f>
        <v>Cypraeidae</v>
      </c>
      <c r="AD4448" s="14">
        <f>VLOOKUP($U4448,look_up!A$2:P4474,10,FALSE)</f>
        <v>205978</v>
      </c>
      <c r="AE4448" s="16">
        <v>0</v>
      </c>
      <c r="AF4448" s="24" t="s">
        <v>216</v>
      </c>
      <c r="AG4448">
        <v>40</v>
      </c>
      <c r="AH4448" s="16" t="s">
        <v>298</v>
      </c>
      <c r="AI4448" s="16" t="s">
        <v>14</v>
      </c>
      <c r="AJ4448" s="16" t="s">
        <v>214</v>
      </c>
      <c r="AK4448" s="16" t="s">
        <v>16</v>
      </c>
      <c r="AL4448" s="16">
        <v>0</v>
      </c>
    </row>
    <row r="4449" spans="1:38" x14ac:dyDescent="0.3">
      <c r="A4449" s="24" t="s">
        <v>0</v>
      </c>
      <c r="B4449" t="s">
        <v>267</v>
      </c>
      <c r="C4449" t="s">
        <v>312</v>
      </c>
      <c r="D4449">
        <v>-27.180980000000002</v>
      </c>
      <c r="E4449">
        <v>-48.409959999999998</v>
      </c>
      <c r="F4449" s="24" t="s">
        <v>2</v>
      </c>
      <c r="G4449" s="24" t="s">
        <v>3</v>
      </c>
      <c r="H4449" s="25">
        <v>42372</v>
      </c>
      <c r="I4449" s="12" t="s">
        <v>100</v>
      </c>
      <c r="J4449" s="12" t="s">
        <v>270</v>
      </c>
      <c r="K4449" s="12" t="s">
        <v>292</v>
      </c>
      <c r="L4449" s="24" t="s">
        <v>96</v>
      </c>
      <c r="M4449" s="24" t="s">
        <v>313</v>
      </c>
      <c r="N4449" t="s">
        <v>173</v>
      </c>
      <c r="O4449" s="24">
        <v>3</v>
      </c>
      <c r="P4449">
        <v>10</v>
      </c>
      <c r="Q4449">
        <v>10</v>
      </c>
      <c r="R4449">
        <v>25</v>
      </c>
      <c r="S4449" s="24">
        <v>4.5</v>
      </c>
      <c r="T4449" s="24">
        <v>8</v>
      </c>
      <c r="U4449" t="s">
        <v>16</v>
      </c>
      <c r="V4449" s="14" t="str">
        <f>VLOOKUP($U4449,look_up!$A$2:J4475,2,FALSE)</f>
        <v>Gastropoda</v>
      </c>
      <c r="W4449" s="14" t="str">
        <f>VLOOKUP($U4449,look_up!$A$2:K4475,3,FALSE)</f>
        <v>Genus</v>
      </c>
      <c r="X4449" s="14" t="str">
        <f>VLOOKUP($U4449,look_up!$A$2:L4475,4,FALSE)</f>
        <v>NA</v>
      </c>
      <c r="Y4449" s="14" t="str">
        <f>VLOOKUP($U4449,look_up!A$2:K4475,5,FALSE)</f>
        <v>Animalia</v>
      </c>
      <c r="Z4449" s="14" t="str">
        <f>VLOOKUP($U4449,look_up!A$2:L4475,6,FALSE)</f>
        <v>Mollusca</v>
      </c>
      <c r="AA4449" s="14" t="str">
        <f>VLOOKUP($U4449,look_up!A$2:M4475,7,FALSE)</f>
        <v>Gastropoda</v>
      </c>
      <c r="AB4449" s="14" t="str">
        <f>VLOOKUP($U4449,look_up!$A$2:P4475,8,FALSE)</f>
        <v>Littorinimorpha</v>
      </c>
      <c r="AC4449" s="14" t="str">
        <f>VLOOKUP($U4449,look_up!$A$2:Q4475,9,FALSE)</f>
        <v>Cypraeidae</v>
      </c>
      <c r="AD4449" s="14">
        <f>VLOOKUP($U4449,look_up!A$2:P4475,10,FALSE)</f>
        <v>205978</v>
      </c>
      <c r="AE4449" s="16">
        <v>0</v>
      </c>
      <c r="AF4449" s="24" t="s">
        <v>216</v>
      </c>
      <c r="AG4449">
        <v>40</v>
      </c>
      <c r="AH4449" s="16" t="s">
        <v>298</v>
      </c>
      <c r="AI4449" s="16" t="s">
        <v>14</v>
      </c>
      <c r="AJ4449" s="16" t="s">
        <v>214</v>
      </c>
      <c r="AK4449" s="16" t="s">
        <v>16</v>
      </c>
      <c r="AL4449" s="16">
        <v>0</v>
      </c>
    </row>
    <row r="4450" spans="1:38" x14ac:dyDescent="0.3">
      <c r="A4450" s="24" t="s">
        <v>0</v>
      </c>
      <c r="B4450" t="s">
        <v>309</v>
      </c>
      <c r="C4450" t="s">
        <v>287</v>
      </c>
      <c r="D4450">
        <v>-27.178419999999999</v>
      </c>
      <c r="E4450">
        <v>-48.406959999999998</v>
      </c>
      <c r="F4450" s="24" t="s">
        <v>2</v>
      </c>
      <c r="G4450" s="24" t="s">
        <v>3</v>
      </c>
      <c r="H4450" s="25">
        <v>42397</v>
      </c>
      <c r="I4450" s="12" t="s">
        <v>288</v>
      </c>
      <c r="J4450" s="12" t="s">
        <v>270</v>
      </c>
      <c r="K4450" s="12" t="s">
        <v>292</v>
      </c>
      <c r="L4450" s="24" t="s">
        <v>96</v>
      </c>
      <c r="M4450" s="24" t="s">
        <v>313</v>
      </c>
      <c r="N4450" t="s">
        <v>85</v>
      </c>
      <c r="O4450" s="24">
        <v>1</v>
      </c>
      <c r="P4450">
        <v>5</v>
      </c>
      <c r="Q4450">
        <v>5</v>
      </c>
      <c r="R4450">
        <v>23</v>
      </c>
      <c r="S4450" s="24">
        <v>4.5</v>
      </c>
      <c r="T4450" s="24">
        <v>8</v>
      </c>
      <c r="U4450" t="s">
        <v>16</v>
      </c>
      <c r="V4450" s="14" t="str">
        <f>VLOOKUP($U4450,look_up!$A$2:J4476,2,FALSE)</f>
        <v>Gastropoda</v>
      </c>
      <c r="W4450" s="14" t="str">
        <f>VLOOKUP($U4450,look_up!$A$2:K4476,3,FALSE)</f>
        <v>Genus</v>
      </c>
      <c r="X4450" s="14" t="str">
        <f>VLOOKUP($U4450,look_up!$A$2:L4476,4,FALSE)</f>
        <v>NA</v>
      </c>
      <c r="Y4450" s="14" t="str">
        <f>VLOOKUP($U4450,look_up!A$2:K4476,5,FALSE)</f>
        <v>Animalia</v>
      </c>
      <c r="Z4450" s="14" t="str">
        <f>VLOOKUP($U4450,look_up!A$2:L4476,6,FALSE)</f>
        <v>Mollusca</v>
      </c>
      <c r="AA4450" s="14" t="str">
        <f>VLOOKUP($U4450,look_up!A$2:M4476,7,FALSE)</f>
        <v>Gastropoda</v>
      </c>
      <c r="AB4450" s="14" t="str">
        <f>VLOOKUP($U4450,look_up!$A$2:P4476,8,FALSE)</f>
        <v>Littorinimorpha</v>
      </c>
      <c r="AC4450" s="14" t="str">
        <f>VLOOKUP($U4450,look_up!$A$2:Q4476,9,FALSE)</f>
        <v>Cypraeidae</v>
      </c>
      <c r="AD4450" s="14">
        <f>VLOOKUP($U4450,look_up!A$2:P4476,10,FALSE)</f>
        <v>205978</v>
      </c>
      <c r="AE4450" s="16">
        <v>0</v>
      </c>
      <c r="AF4450" s="24" t="s">
        <v>216</v>
      </c>
      <c r="AG4450">
        <v>40</v>
      </c>
      <c r="AH4450" s="16" t="s">
        <v>298</v>
      </c>
      <c r="AI4450" s="16" t="s">
        <v>14</v>
      </c>
      <c r="AJ4450" s="16" t="s">
        <v>214</v>
      </c>
      <c r="AK4450" s="16" t="s">
        <v>16</v>
      </c>
      <c r="AL4450" s="16">
        <v>0</v>
      </c>
    </row>
    <row r="4451" spans="1:38" x14ac:dyDescent="0.3">
      <c r="A4451" s="24" t="s">
        <v>0</v>
      </c>
      <c r="B4451" t="s">
        <v>309</v>
      </c>
      <c r="C4451" t="s">
        <v>287</v>
      </c>
      <c r="D4451">
        <v>-27.178419999999999</v>
      </c>
      <c r="E4451">
        <v>-48.406959999999998</v>
      </c>
      <c r="F4451" s="24" t="s">
        <v>2</v>
      </c>
      <c r="G4451" s="24" t="s">
        <v>3</v>
      </c>
      <c r="H4451" s="25">
        <v>42397</v>
      </c>
      <c r="I4451" s="12" t="s">
        <v>288</v>
      </c>
      <c r="J4451" s="12" t="s">
        <v>270</v>
      </c>
      <c r="K4451" s="12" t="s">
        <v>292</v>
      </c>
      <c r="L4451" s="24" t="s">
        <v>96</v>
      </c>
      <c r="M4451" s="24" t="s">
        <v>313</v>
      </c>
      <c r="N4451" t="s">
        <v>85</v>
      </c>
      <c r="O4451" s="24">
        <v>2</v>
      </c>
      <c r="P4451">
        <v>5</v>
      </c>
      <c r="Q4451">
        <v>5</v>
      </c>
      <c r="R4451">
        <v>23</v>
      </c>
      <c r="S4451" s="24">
        <v>4.5</v>
      </c>
      <c r="T4451" s="24">
        <v>8</v>
      </c>
      <c r="U4451" t="s">
        <v>16</v>
      </c>
      <c r="V4451" s="14" t="str">
        <f>VLOOKUP($U4451,look_up!$A$2:J4477,2,FALSE)</f>
        <v>Gastropoda</v>
      </c>
      <c r="W4451" s="14" t="str">
        <f>VLOOKUP($U4451,look_up!$A$2:K4477,3,FALSE)</f>
        <v>Genus</v>
      </c>
      <c r="X4451" s="14" t="str">
        <f>VLOOKUP($U4451,look_up!$A$2:L4477,4,FALSE)</f>
        <v>NA</v>
      </c>
      <c r="Y4451" s="14" t="str">
        <f>VLOOKUP($U4451,look_up!A$2:K4477,5,FALSE)</f>
        <v>Animalia</v>
      </c>
      <c r="Z4451" s="14" t="str">
        <f>VLOOKUP($U4451,look_up!A$2:L4477,6,FALSE)</f>
        <v>Mollusca</v>
      </c>
      <c r="AA4451" s="14" t="str">
        <f>VLOOKUP($U4451,look_up!A$2:M4477,7,FALSE)</f>
        <v>Gastropoda</v>
      </c>
      <c r="AB4451" s="14" t="str">
        <f>VLOOKUP($U4451,look_up!$A$2:P4477,8,FALSE)</f>
        <v>Littorinimorpha</v>
      </c>
      <c r="AC4451" s="14" t="str">
        <f>VLOOKUP($U4451,look_up!$A$2:Q4477,9,FALSE)</f>
        <v>Cypraeidae</v>
      </c>
      <c r="AD4451" s="14">
        <f>VLOOKUP($U4451,look_up!A$2:P4477,10,FALSE)</f>
        <v>205978</v>
      </c>
      <c r="AE4451" s="16">
        <v>0</v>
      </c>
      <c r="AF4451" s="24" t="s">
        <v>216</v>
      </c>
      <c r="AG4451">
        <v>40</v>
      </c>
      <c r="AH4451" s="16" t="s">
        <v>298</v>
      </c>
      <c r="AI4451" s="16" t="s">
        <v>14</v>
      </c>
      <c r="AJ4451" s="16" t="s">
        <v>214</v>
      </c>
      <c r="AK4451" s="16" t="s">
        <v>16</v>
      </c>
      <c r="AL4451" s="16">
        <v>0</v>
      </c>
    </row>
    <row r="4452" spans="1:38" x14ac:dyDescent="0.3">
      <c r="A4452" s="24" t="s">
        <v>0</v>
      </c>
      <c r="B4452" t="s">
        <v>309</v>
      </c>
      <c r="C4452" t="s">
        <v>287</v>
      </c>
      <c r="D4452">
        <v>-27.178419999999999</v>
      </c>
      <c r="E4452">
        <v>-48.406959999999998</v>
      </c>
      <c r="F4452" s="24" t="s">
        <v>2</v>
      </c>
      <c r="G4452" s="24" t="s">
        <v>3</v>
      </c>
      <c r="H4452" s="25">
        <v>42397</v>
      </c>
      <c r="I4452" s="12" t="s">
        <v>288</v>
      </c>
      <c r="J4452" s="12" t="s">
        <v>270</v>
      </c>
      <c r="K4452" s="12" t="s">
        <v>292</v>
      </c>
      <c r="L4452" s="24" t="s">
        <v>96</v>
      </c>
      <c r="M4452" s="24" t="s">
        <v>313</v>
      </c>
      <c r="N4452" t="s">
        <v>85</v>
      </c>
      <c r="O4452" s="24">
        <v>3</v>
      </c>
      <c r="P4452">
        <v>5</v>
      </c>
      <c r="Q4452">
        <v>5</v>
      </c>
      <c r="R4452">
        <v>23</v>
      </c>
      <c r="S4452" s="24">
        <v>4.5</v>
      </c>
      <c r="T4452" s="24">
        <v>8</v>
      </c>
      <c r="U4452" t="s">
        <v>16</v>
      </c>
      <c r="V4452" s="14" t="str">
        <f>VLOOKUP($U4452,look_up!$A$2:J4478,2,FALSE)</f>
        <v>Gastropoda</v>
      </c>
      <c r="W4452" s="14" t="str">
        <f>VLOOKUP($U4452,look_up!$A$2:K4478,3,FALSE)</f>
        <v>Genus</v>
      </c>
      <c r="X4452" s="14" t="str">
        <f>VLOOKUP($U4452,look_up!$A$2:L4478,4,FALSE)</f>
        <v>NA</v>
      </c>
      <c r="Y4452" s="14" t="str">
        <f>VLOOKUP($U4452,look_up!A$2:K4478,5,FALSE)</f>
        <v>Animalia</v>
      </c>
      <c r="Z4452" s="14" t="str">
        <f>VLOOKUP($U4452,look_up!A$2:L4478,6,FALSE)</f>
        <v>Mollusca</v>
      </c>
      <c r="AA4452" s="14" t="str">
        <f>VLOOKUP($U4452,look_up!A$2:M4478,7,FALSE)</f>
        <v>Gastropoda</v>
      </c>
      <c r="AB4452" s="14" t="str">
        <f>VLOOKUP($U4452,look_up!$A$2:P4478,8,FALSE)</f>
        <v>Littorinimorpha</v>
      </c>
      <c r="AC4452" s="14" t="str">
        <f>VLOOKUP($U4452,look_up!$A$2:Q4478,9,FALSE)</f>
        <v>Cypraeidae</v>
      </c>
      <c r="AD4452" s="14">
        <f>VLOOKUP($U4452,look_up!A$2:P4478,10,FALSE)</f>
        <v>205978</v>
      </c>
      <c r="AE4452" s="16">
        <v>0</v>
      </c>
      <c r="AF4452" s="24" t="s">
        <v>216</v>
      </c>
      <c r="AG4452">
        <v>40</v>
      </c>
      <c r="AH4452" s="16" t="s">
        <v>298</v>
      </c>
      <c r="AI4452" s="16" t="s">
        <v>14</v>
      </c>
      <c r="AJ4452" s="16" t="s">
        <v>214</v>
      </c>
      <c r="AK4452" s="16" t="s">
        <v>16</v>
      </c>
      <c r="AL4452" s="16">
        <v>0</v>
      </c>
    </row>
    <row r="4453" spans="1:38" x14ac:dyDescent="0.3">
      <c r="A4453" s="24" t="s">
        <v>0</v>
      </c>
      <c r="B4453" t="s">
        <v>310</v>
      </c>
      <c r="C4453" t="s">
        <v>289</v>
      </c>
      <c r="D4453">
        <v>-27.118390000000002</v>
      </c>
      <c r="E4453">
        <v>-48.519509999999997</v>
      </c>
      <c r="F4453" s="24" t="s">
        <v>2</v>
      </c>
      <c r="G4453" s="24" t="s">
        <v>3</v>
      </c>
      <c r="H4453" s="25">
        <v>42389</v>
      </c>
      <c r="I4453" s="12" t="s">
        <v>248</v>
      </c>
      <c r="J4453" s="12" t="s">
        <v>270</v>
      </c>
      <c r="K4453" s="12" t="s">
        <v>292</v>
      </c>
      <c r="L4453" s="24" t="s">
        <v>96</v>
      </c>
      <c r="M4453" s="24" t="s">
        <v>272</v>
      </c>
      <c r="N4453" t="s">
        <v>85</v>
      </c>
      <c r="O4453" s="24">
        <v>1</v>
      </c>
      <c r="P4453">
        <v>5</v>
      </c>
      <c r="Q4453">
        <v>5</v>
      </c>
      <c r="R4453">
        <v>28</v>
      </c>
      <c r="S4453" s="24">
        <v>2.2000000000000002</v>
      </c>
      <c r="T4453" s="24">
        <v>1.5</v>
      </c>
      <c r="U4453" t="s">
        <v>16</v>
      </c>
      <c r="V4453" s="14" t="str">
        <f>VLOOKUP($U4453,look_up!$A$2:J4479,2,FALSE)</f>
        <v>Gastropoda</v>
      </c>
      <c r="W4453" s="14" t="str">
        <f>VLOOKUP($U4453,look_up!$A$2:K4479,3,FALSE)</f>
        <v>Genus</v>
      </c>
      <c r="X4453" s="14" t="str">
        <f>VLOOKUP($U4453,look_up!$A$2:L4479,4,FALSE)</f>
        <v>NA</v>
      </c>
      <c r="Y4453" s="14" t="str">
        <f>VLOOKUP($U4453,look_up!A$2:K4479,5,FALSE)</f>
        <v>Animalia</v>
      </c>
      <c r="Z4453" s="14" t="str">
        <f>VLOOKUP($U4453,look_up!A$2:L4479,6,FALSE)</f>
        <v>Mollusca</v>
      </c>
      <c r="AA4453" s="14" t="str">
        <f>VLOOKUP($U4453,look_up!A$2:M4479,7,FALSE)</f>
        <v>Gastropoda</v>
      </c>
      <c r="AB4453" s="14" t="str">
        <f>VLOOKUP($U4453,look_up!$A$2:P4479,8,FALSE)</f>
        <v>Littorinimorpha</v>
      </c>
      <c r="AC4453" s="14" t="str">
        <f>VLOOKUP($U4453,look_up!$A$2:Q4479,9,FALSE)</f>
        <v>Cypraeidae</v>
      </c>
      <c r="AD4453" s="14">
        <f>VLOOKUP($U4453,look_up!A$2:P4479,10,FALSE)</f>
        <v>205978</v>
      </c>
      <c r="AE4453" s="16">
        <v>0</v>
      </c>
      <c r="AF4453" s="24" t="s">
        <v>216</v>
      </c>
      <c r="AG4453">
        <v>40</v>
      </c>
      <c r="AH4453" s="16" t="s">
        <v>298</v>
      </c>
      <c r="AI4453" s="16" t="s">
        <v>14</v>
      </c>
      <c r="AJ4453" s="16" t="s">
        <v>214</v>
      </c>
      <c r="AK4453" s="16" t="s">
        <v>16</v>
      </c>
      <c r="AL4453" s="16">
        <v>0</v>
      </c>
    </row>
    <row r="4454" spans="1:38" x14ac:dyDescent="0.3">
      <c r="A4454" s="24" t="s">
        <v>0</v>
      </c>
      <c r="B4454" t="s">
        <v>310</v>
      </c>
      <c r="C4454" t="s">
        <v>289</v>
      </c>
      <c r="D4454">
        <v>-27.118390000000002</v>
      </c>
      <c r="E4454">
        <v>-48.519509999999997</v>
      </c>
      <c r="F4454" s="24" t="s">
        <v>2</v>
      </c>
      <c r="G4454" s="24" t="s">
        <v>3</v>
      </c>
      <c r="H4454" s="25">
        <v>42389</v>
      </c>
      <c r="I4454" s="12" t="s">
        <v>248</v>
      </c>
      <c r="J4454" s="12" t="s">
        <v>270</v>
      </c>
      <c r="K4454" s="12" t="s">
        <v>292</v>
      </c>
      <c r="L4454" s="24" t="s">
        <v>96</v>
      </c>
      <c r="M4454" s="24" t="s">
        <v>272</v>
      </c>
      <c r="N4454" t="s">
        <v>85</v>
      </c>
      <c r="O4454" s="24">
        <v>2</v>
      </c>
      <c r="P4454">
        <v>5</v>
      </c>
      <c r="Q4454">
        <v>5</v>
      </c>
      <c r="R4454">
        <v>28</v>
      </c>
      <c r="S4454" s="24">
        <v>2.2000000000000002</v>
      </c>
      <c r="T4454" s="24">
        <v>1.5</v>
      </c>
      <c r="U4454" t="s">
        <v>16</v>
      </c>
      <c r="V4454" s="14" t="str">
        <f>VLOOKUP($U4454,look_up!$A$2:J4480,2,FALSE)</f>
        <v>Gastropoda</v>
      </c>
      <c r="W4454" s="14" t="str">
        <f>VLOOKUP($U4454,look_up!$A$2:K4480,3,FALSE)</f>
        <v>Genus</v>
      </c>
      <c r="X4454" s="14" t="str">
        <f>VLOOKUP($U4454,look_up!$A$2:L4480,4,FALSE)</f>
        <v>NA</v>
      </c>
      <c r="Y4454" s="14" t="str">
        <f>VLOOKUP($U4454,look_up!A$2:K4480,5,FALSE)</f>
        <v>Animalia</v>
      </c>
      <c r="Z4454" s="14" t="str">
        <f>VLOOKUP($U4454,look_up!A$2:L4480,6,FALSE)</f>
        <v>Mollusca</v>
      </c>
      <c r="AA4454" s="14" t="str">
        <f>VLOOKUP($U4454,look_up!A$2:M4480,7,FALSE)</f>
        <v>Gastropoda</v>
      </c>
      <c r="AB4454" s="14" t="str">
        <f>VLOOKUP($U4454,look_up!$A$2:P4480,8,FALSE)</f>
        <v>Littorinimorpha</v>
      </c>
      <c r="AC4454" s="14" t="str">
        <f>VLOOKUP($U4454,look_up!$A$2:Q4480,9,FALSE)</f>
        <v>Cypraeidae</v>
      </c>
      <c r="AD4454" s="14">
        <f>VLOOKUP($U4454,look_up!A$2:P4480,10,FALSE)</f>
        <v>205978</v>
      </c>
      <c r="AE4454" s="16">
        <v>0</v>
      </c>
      <c r="AF4454" s="24" t="s">
        <v>216</v>
      </c>
      <c r="AG4454">
        <v>40</v>
      </c>
      <c r="AH4454" s="16" t="s">
        <v>298</v>
      </c>
      <c r="AI4454" s="16" t="s">
        <v>14</v>
      </c>
      <c r="AJ4454" s="16" t="s">
        <v>214</v>
      </c>
      <c r="AK4454" s="16" t="s">
        <v>16</v>
      </c>
      <c r="AL4454" s="16">
        <v>0</v>
      </c>
    </row>
    <row r="4455" spans="1:38" x14ac:dyDescent="0.3">
      <c r="A4455" s="24" t="s">
        <v>0</v>
      </c>
      <c r="B4455" t="s">
        <v>310</v>
      </c>
      <c r="C4455" t="s">
        <v>289</v>
      </c>
      <c r="D4455">
        <v>-27.118390000000002</v>
      </c>
      <c r="E4455">
        <v>-48.519509999999997</v>
      </c>
      <c r="F4455" s="24" t="s">
        <v>2</v>
      </c>
      <c r="G4455" s="24" t="s">
        <v>3</v>
      </c>
      <c r="H4455" s="25">
        <v>42389</v>
      </c>
      <c r="I4455" s="12" t="s">
        <v>248</v>
      </c>
      <c r="J4455" s="12" t="s">
        <v>270</v>
      </c>
      <c r="K4455" s="12" t="s">
        <v>292</v>
      </c>
      <c r="L4455" s="24" t="s">
        <v>96</v>
      </c>
      <c r="M4455" s="24" t="s">
        <v>272</v>
      </c>
      <c r="N4455" t="s">
        <v>85</v>
      </c>
      <c r="O4455" s="24">
        <v>3</v>
      </c>
      <c r="P4455">
        <v>5</v>
      </c>
      <c r="Q4455">
        <v>5</v>
      </c>
      <c r="R4455">
        <v>28</v>
      </c>
      <c r="S4455" s="24">
        <v>2.2000000000000002</v>
      </c>
      <c r="T4455" s="24">
        <v>1.5</v>
      </c>
      <c r="U4455" t="s">
        <v>16</v>
      </c>
      <c r="V4455" s="14" t="str">
        <f>VLOOKUP($U4455,look_up!$A$2:J4481,2,FALSE)</f>
        <v>Gastropoda</v>
      </c>
      <c r="W4455" s="14" t="str">
        <f>VLOOKUP($U4455,look_up!$A$2:K4481,3,FALSE)</f>
        <v>Genus</v>
      </c>
      <c r="X4455" s="14" t="str">
        <f>VLOOKUP($U4455,look_up!$A$2:L4481,4,FALSE)</f>
        <v>NA</v>
      </c>
      <c r="Y4455" s="14" t="str">
        <f>VLOOKUP($U4455,look_up!A$2:K4481,5,FALSE)</f>
        <v>Animalia</v>
      </c>
      <c r="Z4455" s="14" t="str">
        <f>VLOOKUP($U4455,look_up!A$2:L4481,6,FALSE)</f>
        <v>Mollusca</v>
      </c>
      <c r="AA4455" s="14" t="str">
        <f>VLOOKUP($U4455,look_up!A$2:M4481,7,FALSE)</f>
        <v>Gastropoda</v>
      </c>
      <c r="AB4455" s="14" t="str">
        <f>VLOOKUP($U4455,look_up!$A$2:P4481,8,FALSE)</f>
        <v>Littorinimorpha</v>
      </c>
      <c r="AC4455" s="14" t="str">
        <f>VLOOKUP($U4455,look_up!$A$2:Q4481,9,FALSE)</f>
        <v>Cypraeidae</v>
      </c>
      <c r="AD4455" s="14">
        <f>VLOOKUP($U4455,look_up!A$2:P4481,10,FALSE)</f>
        <v>205978</v>
      </c>
      <c r="AE4455" s="16">
        <v>0</v>
      </c>
      <c r="AF4455" s="24" t="s">
        <v>216</v>
      </c>
      <c r="AG4455">
        <v>40</v>
      </c>
      <c r="AH4455" s="16" t="s">
        <v>298</v>
      </c>
      <c r="AI4455" s="16" t="s">
        <v>14</v>
      </c>
      <c r="AJ4455" s="16" t="s">
        <v>214</v>
      </c>
      <c r="AK4455" s="16" t="s">
        <v>16</v>
      </c>
      <c r="AL4455" s="16">
        <v>0</v>
      </c>
    </row>
    <row r="4456" spans="1:38" x14ac:dyDescent="0.3">
      <c r="A4456" s="24" t="s">
        <v>0</v>
      </c>
      <c r="B4456" t="s">
        <v>311</v>
      </c>
      <c r="C4456" t="s">
        <v>290</v>
      </c>
      <c r="D4456">
        <v>-27.11862</v>
      </c>
      <c r="E4456">
        <v>-48.514699999999998</v>
      </c>
      <c r="F4456" s="24" t="s">
        <v>2</v>
      </c>
      <c r="G4456" s="24" t="s">
        <v>3</v>
      </c>
      <c r="H4456" s="25">
        <v>42389</v>
      </c>
      <c r="I4456" s="12" t="s">
        <v>248</v>
      </c>
      <c r="J4456" s="12" t="s">
        <v>270</v>
      </c>
      <c r="K4456" s="12" t="s">
        <v>292</v>
      </c>
      <c r="L4456" s="24" t="s">
        <v>96</v>
      </c>
      <c r="M4456" s="24" t="s">
        <v>272</v>
      </c>
      <c r="N4456" t="s">
        <v>85</v>
      </c>
      <c r="O4456" s="24">
        <v>1</v>
      </c>
      <c r="P4456">
        <v>5</v>
      </c>
      <c r="Q4456">
        <v>5</v>
      </c>
      <c r="R4456">
        <v>28</v>
      </c>
      <c r="S4456" s="24">
        <v>2.2000000000000002</v>
      </c>
      <c r="T4456" s="24">
        <v>2</v>
      </c>
      <c r="U4456" t="s">
        <v>16</v>
      </c>
      <c r="V4456" s="14" t="str">
        <f>VLOOKUP($U4456,look_up!$A$2:J4482,2,FALSE)</f>
        <v>Gastropoda</v>
      </c>
      <c r="W4456" s="14" t="str">
        <f>VLOOKUP($U4456,look_up!$A$2:K4482,3,FALSE)</f>
        <v>Genus</v>
      </c>
      <c r="X4456" s="14" t="str">
        <f>VLOOKUP($U4456,look_up!$A$2:L4482,4,FALSE)</f>
        <v>NA</v>
      </c>
      <c r="Y4456" s="14" t="str">
        <f>VLOOKUP($U4456,look_up!A$2:K4482,5,FALSE)</f>
        <v>Animalia</v>
      </c>
      <c r="Z4456" s="14" t="str">
        <f>VLOOKUP($U4456,look_up!A$2:L4482,6,FALSE)</f>
        <v>Mollusca</v>
      </c>
      <c r="AA4456" s="14" t="str">
        <f>VLOOKUP($U4456,look_up!A$2:M4482,7,FALSE)</f>
        <v>Gastropoda</v>
      </c>
      <c r="AB4456" s="14" t="str">
        <f>VLOOKUP($U4456,look_up!$A$2:P4482,8,FALSE)</f>
        <v>Littorinimorpha</v>
      </c>
      <c r="AC4456" s="14" t="str">
        <f>VLOOKUP($U4456,look_up!$A$2:Q4482,9,FALSE)</f>
        <v>Cypraeidae</v>
      </c>
      <c r="AD4456" s="14">
        <f>VLOOKUP($U4456,look_up!A$2:P4482,10,FALSE)</f>
        <v>205978</v>
      </c>
      <c r="AE4456" s="16">
        <v>0</v>
      </c>
      <c r="AF4456" s="24" t="s">
        <v>216</v>
      </c>
      <c r="AG4456">
        <v>40</v>
      </c>
      <c r="AH4456" s="16" t="s">
        <v>298</v>
      </c>
      <c r="AI4456" s="16" t="s">
        <v>14</v>
      </c>
      <c r="AJ4456" s="16" t="s">
        <v>214</v>
      </c>
      <c r="AK4456" s="16" t="s">
        <v>16</v>
      </c>
      <c r="AL4456" s="16">
        <v>0</v>
      </c>
    </row>
    <row r="4457" spans="1:38" x14ac:dyDescent="0.3">
      <c r="A4457" s="24" t="s">
        <v>0</v>
      </c>
      <c r="B4457" t="s">
        <v>311</v>
      </c>
      <c r="C4457" t="s">
        <v>290</v>
      </c>
      <c r="D4457">
        <v>-27.11862</v>
      </c>
      <c r="E4457">
        <v>-48.514699999999998</v>
      </c>
      <c r="F4457" s="24" t="s">
        <v>2</v>
      </c>
      <c r="G4457" s="24" t="s">
        <v>3</v>
      </c>
      <c r="H4457" s="25">
        <v>42389</v>
      </c>
      <c r="I4457" s="12" t="s">
        <v>248</v>
      </c>
      <c r="J4457" s="12" t="s">
        <v>270</v>
      </c>
      <c r="K4457" s="12" t="s">
        <v>292</v>
      </c>
      <c r="L4457" s="24" t="s">
        <v>96</v>
      </c>
      <c r="M4457" s="24" t="s">
        <v>272</v>
      </c>
      <c r="N4457" t="s">
        <v>85</v>
      </c>
      <c r="O4457" s="24">
        <v>2</v>
      </c>
      <c r="P4457">
        <v>5</v>
      </c>
      <c r="Q4457">
        <v>5</v>
      </c>
      <c r="R4457">
        <v>28</v>
      </c>
      <c r="S4457" s="24">
        <v>2.2000000000000002</v>
      </c>
      <c r="T4457" s="24">
        <v>2</v>
      </c>
      <c r="U4457" t="s">
        <v>16</v>
      </c>
      <c r="V4457" s="14" t="str">
        <f>VLOOKUP($U4457,look_up!$A$2:J4483,2,FALSE)</f>
        <v>Gastropoda</v>
      </c>
      <c r="W4457" s="14" t="str">
        <f>VLOOKUP($U4457,look_up!$A$2:K4483,3,FALSE)</f>
        <v>Genus</v>
      </c>
      <c r="X4457" s="14" t="str">
        <f>VLOOKUP($U4457,look_up!$A$2:L4483,4,FALSE)</f>
        <v>NA</v>
      </c>
      <c r="Y4457" s="14" t="str">
        <f>VLOOKUP($U4457,look_up!A$2:K4483,5,FALSE)</f>
        <v>Animalia</v>
      </c>
      <c r="Z4457" s="14" t="str">
        <f>VLOOKUP($U4457,look_up!A$2:L4483,6,FALSE)</f>
        <v>Mollusca</v>
      </c>
      <c r="AA4457" s="14" t="str">
        <f>VLOOKUP($U4457,look_up!A$2:M4483,7,FALSE)</f>
        <v>Gastropoda</v>
      </c>
      <c r="AB4457" s="14" t="str">
        <f>VLOOKUP($U4457,look_up!$A$2:P4483,8,FALSE)</f>
        <v>Littorinimorpha</v>
      </c>
      <c r="AC4457" s="14" t="str">
        <f>VLOOKUP($U4457,look_up!$A$2:Q4483,9,FALSE)</f>
        <v>Cypraeidae</v>
      </c>
      <c r="AD4457" s="14">
        <f>VLOOKUP($U4457,look_up!A$2:P4483,10,FALSE)</f>
        <v>205978</v>
      </c>
      <c r="AE4457" s="16">
        <v>0</v>
      </c>
      <c r="AF4457" s="24" t="s">
        <v>216</v>
      </c>
      <c r="AG4457">
        <v>40</v>
      </c>
      <c r="AH4457" s="16" t="s">
        <v>298</v>
      </c>
      <c r="AI4457" s="16" t="s">
        <v>14</v>
      </c>
      <c r="AJ4457" s="16" t="s">
        <v>214</v>
      </c>
      <c r="AK4457" s="16" t="s">
        <v>16</v>
      </c>
      <c r="AL4457" s="16">
        <v>0</v>
      </c>
    </row>
    <row r="4458" spans="1:38" x14ac:dyDescent="0.3">
      <c r="A4458" s="24" t="s">
        <v>0</v>
      </c>
      <c r="B4458" t="s">
        <v>311</v>
      </c>
      <c r="C4458" t="s">
        <v>290</v>
      </c>
      <c r="D4458">
        <v>-27.11862</v>
      </c>
      <c r="E4458">
        <v>-48.514699999999998</v>
      </c>
      <c r="F4458" s="24" t="s">
        <v>2</v>
      </c>
      <c r="G4458" s="24" t="s">
        <v>3</v>
      </c>
      <c r="H4458" s="25">
        <v>42389</v>
      </c>
      <c r="I4458" s="12" t="s">
        <v>248</v>
      </c>
      <c r="J4458" s="12" t="s">
        <v>270</v>
      </c>
      <c r="K4458" s="12" t="s">
        <v>292</v>
      </c>
      <c r="L4458" s="24" t="s">
        <v>96</v>
      </c>
      <c r="M4458" s="24" t="s">
        <v>272</v>
      </c>
      <c r="N4458" t="s">
        <v>85</v>
      </c>
      <c r="O4458" s="24">
        <v>3</v>
      </c>
      <c r="P4458">
        <v>5</v>
      </c>
      <c r="Q4458">
        <v>5</v>
      </c>
      <c r="R4458">
        <v>28</v>
      </c>
      <c r="S4458" s="24">
        <v>2.2000000000000002</v>
      </c>
      <c r="T4458" s="24">
        <v>2</v>
      </c>
      <c r="U4458" t="s">
        <v>16</v>
      </c>
      <c r="V4458" s="14" t="str">
        <f>VLOOKUP($U4458,look_up!$A$2:J4484,2,FALSE)</f>
        <v>Gastropoda</v>
      </c>
      <c r="W4458" s="14" t="str">
        <f>VLOOKUP($U4458,look_up!$A$2:K4484,3,FALSE)</f>
        <v>Genus</v>
      </c>
      <c r="X4458" s="14" t="str">
        <f>VLOOKUP($U4458,look_up!$A$2:L4484,4,FALSE)</f>
        <v>NA</v>
      </c>
      <c r="Y4458" s="14" t="str">
        <f>VLOOKUP($U4458,look_up!A$2:K4484,5,FALSE)</f>
        <v>Animalia</v>
      </c>
      <c r="Z4458" s="14" t="str">
        <f>VLOOKUP($U4458,look_up!A$2:L4484,6,FALSE)</f>
        <v>Mollusca</v>
      </c>
      <c r="AA4458" s="14" t="str">
        <f>VLOOKUP($U4458,look_up!A$2:M4484,7,FALSE)</f>
        <v>Gastropoda</v>
      </c>
      <c r="AB4458" s="14" t="str">
        <f>VLOOKUP($U4458,look_up!$A$2:P4484,8,FALSE)</f>
        <v>Littorinimorpha</v>
      </c>
      <c r="AC4458" s="14" t="str">
        <f>VLOOKUP($U4458,look_up!$A$2:Q4484,9,FALSE)</f>
        <v>Cypraeidae</v>
      </c>
      <c r="AD4458" s="14">
        <f>VLOOKUP($U4458,look_up!A$2:P4484,10,FALSE)</f>
        <v>205978</v>
      </c>
      <c r="AE4458" s="16">
        <v>0</v>
      </c>
      <c r="AF4458" s="24" t="s">
        <v>216</v>
      </c>
      <c r="AG4458">
        <v>40</v>
      </c>
      <c r="AH4458" s="16" t="s">
        <v>298</v>
      </c>
      <c r="AI4458" s="16" t="s">
        <v>14</v>
      </c>
      <c r="AJ4458" s="16" t="s">
        <v>214</v>
      </c>
      <c r="AK4458" s="16" t="s">
        <v>16</v>
      </c>
      <c r="AL4458" s="16">
        <v>0</v>
      </c>
    </row>
    <row r="4459" spans="1:38" x14ac:dyDescent="0.3">
      <c r="A4459" s="24" t="s">
        <v>0</v>
      </c>
      <c r="B4459" t="s">
        <v>306</v>
      </c>
      <c r="C4459" t="s">
        <v>268</v>
      </c>
      <c r="D4459">
        <v>-27.609590000000001</v>
      </c>
      <c r="E4459">
        <v>-48.387419999999999</v>
      </c>
      <c r="F4459" s="24" t="s">
        <v>2</v>
      </c>
      <c r="G4459" s="24" t="s">
        <v>3</v>
      </c>
      <c r="H4459" s="25">
        <v>42033</v>
      </c>
      <c r="I4459" s="12" t="s">
        <v>269</v>
      </c>
      <c r="J4459" s="12" t="s">
        <v>270</v>
      </c>
      <c r="K4459" s="12" t="s">
        <v>271</v>
      </c>
      <c r="L4459" s="24" t="s">
        <v>96</v>
      </c>
      <c r="M4459" s="24" t="s">
        <v>272</v>
      </c>
      <c r="N4459" t="s">
        <v>85</v>
      </c>
      <c r="O4459" s="24">
        <v>1</v>
      </c>
      <c r="P4459">
        <v>5</v>
      </c>
      <c r="Q4459">
        <v>5</v>
      </c>
      <c r="R4459">
        <v>19</v>
      </c>
      <c r="S4459" s="24">
        <v>5</v>
      </c>
      <c r="T4459" s="24">
        <v>5.2</v>
      </c>
      <c r="U4459" t="s">
        <v>320</v>
      </c>
      <c r="V4459" s="14" t="str">
        <f>VLOOKUP($U4459,look_up!$A$2:J4485,2,FALSE)</f>
        <v>Gastropoda</v>
      </c>
      <c r="W4459" s="14" t="str">
        <f>VLOOKUP($U4459,look_up!$A$2:K4485,3,FALSE)</f>
        <v>Genus</v>
      </c>
      <c r="X4459" s="14" t="str">
        <f>VLOOKUP($U4459,look_up!$A$2:L4485,4,FALSE)</f>
        <v>NA</v>
      </c>
      <c r="Y4459" s="14" t="str">
        <f>VLOOKUP($U4459,look_up!A$2:K4485,5,FALSE)</f>
        <v>Animalia</v>
      </c>
      <c r="Z4459" s="14" t="str">
        <f>VLOOKUP($U4459,look_up!A$2:L4485,6,FALSE)</f>
        <v>Mollusca</v>
      </c>
      <c r="AA4459" s="14" t="str">
        <f>VLOOKUP($U4459,look_up!A$2:M4485,7,FALSE)</f>
        <v>Gastropoda</v>
      </c>
      <c r="AB4459" s="14" t="str">
        <f>VLOOKUP($U4459,look_up!$A$2:P4485,8,FALSE)</f>
        <v>Trochida</v>
      </c>
      <c r="AC4459" s="14" t="str">
        <f>VLOOKUP($U4459,look_up!$A$2:Q4485,9,FALSE)</f>
        <v>Turbinidae</v>
      </c>
      <c r="AD4459" s="14">
        <f>VLOOKUP($U4459,look_up!A$2:P4485,10,FALSE)</f>
        <v>206461</v>
      </c>
      <c r="AE4459" s="16">
        <v>0</v>
      </c>
      <c r="AF4459" s="24" t="s">
        <v>216</v>
      </c>
      <c r="AG4459">
        <v>40</v>
      </c>
      <c r="AH4459" s="16" t="s">
        <v>273</v>
      </c>
      <c r="AI4459" s="16" t="s">
        <v>14</v>
      </c>
      <c r="AJ4459" s="16" t="s">
        <v>214</v>
      </c>
      <c r="AK4459" s="16" t="s">
        <v>302</v>
      </c>
      <c r="AL4459" s="16">
        <v>0</v>
      </c>
    </row>
    <row r="4460" spans="1:38" x14ac:dyDescent="0.3">
      <c r="A4460" s="24" t="s">
        <v>0</v>
      </c>
      <c r="B4460" t="s">
        <v>306</v>
      </c>
      <c r="C4460" t="s">
        <v>268</v>
      </c>
      <c r="D4460">
        <v>-27.609590000000001</v>
      </c>
      <c r="E4460">
        <v>-48.387419999999999</v>
      </c>
      <c r="F4460" s="24" t="s">
        <v>2</v>
      </c>
      <c r="G4460" s="24" t="s">
        <v>3</v>
      </c>
      <c r="H4460" s="25">
        <v>42033</v>
      </c>
      <c r="I4460" s="12" t="s">
        <v>269</v>
      </c>
      <c r="J4460" s="12" t="s">
        <v>270</v>
      </c>
      <c r="K4460" s="12" t="s">
        <v>271</v>
      </c>
      <c r="L4460" s="24" t="s">
        <v>96</v>
      </c>
      <c r="M4460" s="24" t="s">
        <v>272</v>
      </c>
      <c r="N4460" t="s">
        <v>85</v>
      </c>
      <c r="O4460" s="24">
        <v>2</v>
      </c>
      <c r="P4460">
        <v>5</v>
      </c>
      <c r="Q4460">
        <v>5</v>
      </c>
      <c r="R4460">
        <v>19</v>
      </c>
      <c r="S4460" s="24">
        <v>5</v>
      </c>
      <c r="T4460" s="24">
        <v>5.2</v>
      </c>
      <c r="U4460" t="s">
        <v>320</v>
      </c>
      <c r="V4460" s="14" t="str">
        <f>VLOOKUP($U4460,look_up!$A$2:J4486,2,FALSE)</f>
        <v>Gastropoda</v>
      </c>
      <c r="W4460" s="14" t="str">
        <f>VLOOKUP($U4460,look_up!$A$2:K4486,3,FALSE)</f>
        <v>Genus</v>
      </c>
      <c r="X4460" s="14" t="str">
        <f>VLOOKUP($U4460,look_up!$A$2:L4486,4,FALSE)</f>
        <v>NA</v>
      </c>
      <c r="Y4460" s="14" t="str">
        <f>VLOOKUP($U4460,look_up!A$2:K4486,5,FALSE)</f>
        <v>Animalia</v>
      </c>
      <c r="Z4460" s="14" t="str">
        <f>VLOOKUP($U4460,look_up!A$2:L4486,6,FALSE)</f>
        <v>Mollusca</v>
      </c>
      <c r="AA4460" s="14" t="str">
        <f>VLOOKUP($U4460,look_up!A$2:M4486,7,FALSE)</f>
        <v>Gastropoda</v>
      </c>
      <c r="AB4460" s="14" t="str">
        <f>VLOOKUP($U4460,look_up!$A$2:P4486,8,FALSE)</f>
        <v>Trochida</v>
      </c>
      <c r="AC4460" s="14" t="str">
        <f>VLOOKUP($U4460,look_up!$A$2:Q4486,9,FALSE)</f>
        <v>Turbinidae</v>
      </c>
      <c r="AD4460" s="14">
        <f>VLOOKUP($U4460,look_up!A$2:P4486,10,FALSE)</f>
        <v>206461</v>
      </c>
      <c r="AE4460" s="16">
        <v>0</v>
      </c>
      <c r="AF4460" s="24" t="s">
        <v>216</v>
      </c>
      <c r="AG4460">
        <v>40</v>
      </c>
      <c r="AH4460" s="16" t="s">
        <v>273</v>
      </c>
      <c r="AI4460" s="16" t="s">
        <v>14</v>
      </c>
      <c r="AJ4460" s="16" t="s">
        <v>214</v>
      </c>
      <c r="AK4460" s="16" t="s">
        <v>302</v>
      </c>
      <c r="AL4460" s="16">
        <v>0</v>
      </c>
    </row>
    <row r="4461" spans="1:38" x14ac:dyDescent="0.3">
      <c r="A4461" s="24" t="s">
        <v>0</v>
      </c>
      <c r="B4461" t="s">
        <v>306</v>
      </c>
      <c r="C4461" t="s">
        <v>268</v>
      </c>
      <c r="D4461">
        <v>-27.609590000000001</v>
      </c>
      <c r="E4461">
        <v>-48.387419999999999</v>
      </c>
      <c r="F4461" s="24" t="s">
        <v>2</v>
      </c>
      <c r="G4461" s="24" t="s">
        <v>3</v>
      </c>
      <c r="H4461" s="25">
        <v>42033</v>
      </c>
      <c r="I4461" s="12" t="s">
        <v>269</v>
      </c>
      <c r="J4461" s="12" t="s">
        <v>270</v>
      </c>
      <c r="K4461" s="12" t="s">
        <v>271</v>
      </c>
      <c r="L4461" s="24" t="s">
        <v>96</v>
      </c>
      <c r="M4461" s="24" t="s">
        <v>272</v>
      </c>
      <c r="N4461" t="s">
        <v>85</v>
      </c>
      <c r="O4461" s="24">
        <v>3</v>
      </c>
      <c r="P4461">
        <v>5</v>
      </c>
      <c r="Q4461">
        <v>5</v>
      </c>
      <c r="R4461">
        <v>19</v>
      </c>
      <c r="S4461" s="24">
        <v>5</v>
      </c>
      <c r="T4461" s="24">
        <v>5.2</v>
      </c>
      <c r="U4461" t="s">
        <v>320</v>
      </c>
      <c r="V4461" s="14" t="str">
        <f>VLOOKUP($U4461,look_up!$A$2:J4487,2,FALSE)</f>
        <v>Gastropoda</v>
      </c>
      <c r="W4461" s="14" t="str">
        <f>VLOOKUP($U4461,look_up!$A$2:K4487,3,FALSE)</f>
        <v>Genus</v>
      </c>
      <c r="X4461" s="14" t="str">
        <f>VLOOKUP($U4461,look_up!$A$2:L4487,4,FALSE)</f>
        <v>NA</v>
      </c>
      <c r="Y4461" s="14" t="str">
        <f>VLOOKUP($U4461,look_up!A$2:K4487,5,FALSE)</f>
        <v>Animalia</v>
      </c>
      <c r="Z4461" s="14" t="str">
        <f>VLOOKUP($U4461,look_up!A$2:L4487,6,FALSE)</f>
        <v>Mollusca</v>
      </c>
      <c r="AA4461" s="14" t="str">
        <f>VLOOKUP($U4461,look_up!A$2:M4487,7,FALSE)</f>
        <v>Gastropoda</v>
      </c>
      <c r="AB4461" s="14" t="str">
        <f>VLOOKUP($U4461,look_up!$A$2:P4487,8,FALSE)</f>
        <v>Trochida</v>
      </c>
      <c r="AC4461" s="14" t="str">
        <f>VLOOKUP($U4461,look_up!$A$2:Q4487,9,FALSE)</f>
        <v>Turbinidae</v>
      </c>
      <c r="AD4461" s="14">
        <f>VLOOKUP($U4461,look_up!A$2:P4487,10,FALSE)</f>
        <v>206461</v>
      </c>
      <c r="AE4461" s="16">
        <v>0</v>
      </c>
      <c r="AF4461" s="24" t="s">
        <v>216</v>
      </c>
      <c r="AG4461">
        <v>40</v>
      </c>
      <c r="AH4461" s="16" t="s">
        <v>273</v>
      </c>
      <c r="AI4461" s="16" t="s">
        <v>14</v>
      </c>
      <c r="AJ4461" s="16" t="s">
        <v>214</v>
      </c>
      <c r="AK4461" s="16" t="s">
        <v>302</v>
      </c>
      <c r="AL4461" s="16">
        <v>0</v>
      </c>
    </row>
    <row r="4462" spans="1:38" x14ac:dyDescent="0.3">
      <c r="A4462" s="24" t="s">
        <v>0</v>
      </c>
      <c r="B4462" t="s">
        <v>307</v>
      </c>
      <c r="C4462" t="s">
        <v>274</v>
      </c>
      <c r="D4462">
        <v>-27.488160000000001</v>
      </c>
      <c r="E4462">
        <v>-48.365229999999997</v>
      </c>
      <c r="F4462" s="24" t="s">
        <v>2</v>
      </c>
      <c r="G4462" s="24" t="s">
        <v>3</v>
      </c>
      <c r="H4462" s="25">
        <v>42038</v>
      </c>
      <c r="I4462" s="12" t="s">
        <v>100</v>
      </c>
      <c r="J4462" s="12" t="s">
        <v>245</v>
      </c>
      <c r="K4462" s="12" t="s">
        <v>271</v>
      </c>
      <c r="L4462" s="24" t="s">
        <v>96</v>
      </c>
      <c r="M4462" s="24" t="s">
        <v>272</v>
      </c>
      <c r="N4462" t="s">
        <v>85</v>
      </c>
      <c r="O4462" s="24">
        <v>1</v>
      </c>
      <c r="P4462">
        <v>5</v>
      </c>
      <c r="Q4462">
        <v>5</v>
      </c>
      <c r="R4462">
        <v>23</v>
      </c>
      <c r="S4462" s="24">
        <v>4.8</v>
      </c>
      <c r="T4462" s="24">
        <v>2.4</v>
      </c>
      <c r="U4462" t="s">
        <v>320</v>
      </c>
      <c r="V4462" s="14" t="str">
        <f>VLOOKUP($U4462,look_up!$A$2:J4488,2,FALSE)</f>
        <v>Gastropoda</v>
      </c>
      <c r="W4462" s="14" t="str">
        <f>VLOOKUP($U4462,look_up!$A$2:K4488,3,FALSE)</f>
        <v>Genus</v>
      </c>
      <c r="X4462" s="14" t="str">
        <f>VLOOKUP($U4462,look_up!$A$2:L4488,4,FALSE)</f>
        <v>NA</v>
      </c>
      <c r="Y4462" s="14" t="str">
        <f>VLOOKUP($U4462,look_up!A$2:K4488,5,FALSE)</f>
        <v>Animalia</v>
      </c>
      <c r="Z4462" s="14" t="str">
        <f>VLOOKUP($U4462,look_up!A$2:L4488,6,FALSE)</f>
        <v>Mollusca</v>
      </c>
      <c r="AA4462" s="14" t="str">
        <f>VLOOKUP($U4462,look_up!A$2:M4488,7,FALSE)</f>
        <v>Gastropoda</v>
      </c>
      <c r="AB4462" s="14" t="str">
        <f>VLOOKUP($U4462,look_up!$A$2:P4488,8,FALSE)</f>
        <v>Trochida</v>
      </c>
      <c r="AC4462" s="14" t="str">
        <f>VLOOKUP($U4462,look_up!$A$2:Q4488,9,FALSE)</f>
        <v>Turbinidae</v>
      </c>
      <c r="AD4462" s="14">
        <f>VLOOKUP($U4462,look_up!A$2:P4488,10,FALSE)</f>
        <v>206461</v>
      </c>
      <c r="AE4462" s="16">
        <v>2</v>
      </c>
      <c r="AF4462" s="24" t="s">
        <v>216</v>
      </c>
      <c r="AG4462">
        <v>40</v>
      </c>
      <c r="AH4462" s="16" t="s">
        <v>273</v>
      </c>
      <c r="AI4462" s="16" t="s">
        <v>14</v>
      </c>
      <c r="AJ4462" s="16" t="s">
        <v>214</v>
      </c>
      <c r="AK4462" s="16" t="s">
        <v>302</v>
      </c>
      <c r="AL4462" s="16">
        <v>2</v>
      </c>
    </row>
    <row r="4463" spans="1:38" x14ac:dyDescent="0.3">
      <c r="A4463" s="24" t="s">
        <v>0</v>
      </c>
      <c r="B4463" t="s">
        <v>307</v>
      </c>
      <c r="C4463" t="s">
        <v>274</v>
      </c>
      <c r="D4463">
        <v>-27.488160000000001</v>
      </c>
      <c r="E4463">
        <v>-48.365229999999997</v>
      </c>
      <c r="F4463" s="24" t="s">
        <v>2</v>
      </c>
      <c r="G4463" s="24" t="s">
        <v>3</v>
      </c>
      <c r="H4463" s="25">
        <v>42038</v>
      </c>
      <c r="I4463" s="12" t="s">
        <v>100</v>
      </c>
      <c r="J4463" s="12" t="s">
        <v>245</v>
      </c>
      <c r="K4463" s="12" t="s">
        <v>271</v>
      </c>
      <c r="L4463" s="24" t="s">
        <v>96</v>
      </c>
      <c r="M4463" s="24" t="s">
        <v>272</v>
      </c>
      <c r="N4463" t="s">
        <v>85</v>
      </c>
      <c r="O4463" s="24">
        <v>2</v>
      </c>
      <c r="P4463">
        <v>5</v>
      </c>
      <c r="Q4463">
        <v>5</v>
      </c>
      <c r="R4463">
        <v>23</v>
      </c>
      <c r="S4463" s="24">
        <v>4.8</v>
      </c>
      <c r="T4463" s="24">
        <v>2.4</v>
      </c>
      <c r="U4463" t="s">
        <v>320</v>
      </c>
      <c r="V4463" s="14" t="str">
        <f>VLOOKUP($U4463,look_up!$A$2:J4489,2,FALSE)</f>
        <v>Gastropoda</v>
      </c>
      <c r="W4463" s="14" t="str">
        <f>VLOOKUP($U4463,look_up!$A$2:K4489,3,FALSE)</f>
        <v>Genus</v>
      </c>
      <c r="X4463" s="14" t="str">
        <f>VLOOKUP($U4463,look_up!$A$2:L4489,4,FALSE)</f>
        <v>NA</v>
      </c>
      <c r="Y4463" s="14" t="str">
        <f>VLOOKUP($U4463,look_up!A$2:K4489,5,FALSE)</f>
        <v>Animalia</v>
      </c>
      <c r="Z4463" s="14" t="str">
        <f>VLOOKUP($U4463,look_up!A$2:L4489,6,FALSE)</f>
        <v>Mollusca</v>
      </c>
      <c r="AA4463" s="14" t="str">
        <f>VLOOKUP($U4463,look_up!A$2:M4489,7,FALSE)</f>
        <v>Gastropoda</v>
      </c>
      <c r="AB4463" s="14" t="str">
        <f>VLOOKUP($U4463,look_up!$A$2:P4489,8,FALSE)</f>
        <v>Trochida</v>
      </c>
      <c r="AC4463" s="14" t="str">
        <f>VLOOKUP($U4463,look_up!$A$2:Q4489,9,FALSE)</f>
        <v>Turbinidae</v>
      </c>
      <c r="AD4463" s="14">
        <f>VLOOKUP($U4463,look_up!A$2:P4489,10,FALSE)</f>
        <v>206461</v>
      </c>
      <c r="AE4463" s="16">
        <v>1</v>
      </c>
      <c r="AF4463" s="24" t="s">
        <v>216</v>
      </c>
      <c r="AG4463">
        <v>40</v>
      </c>
      <c r="AH4463" s="16" t="s">
        <v>273</v>
      </c>
      <c r="AI4463" s="16" t="s">
        <v>14</v>
      </c>
      <c r="AJ4463" s="16" t="s">
        <v>214</v>
      </c>
      <c r="AK4463" s="16" t="s">
        <v>302</v>
      </c>
      <c r="AL4463" s="16">
        <v>1</v>
      </c>
    </row>
    <row r="4464" spans="1:38" x14ac:dyDescent="0.3">
      <c r="A4464" s="24" t="s">
        <v>0</v>
      </c>
      <c r="B4464" t="s">
        <v>307</v>
      </c>
      <c r="C4464" t="s">
        <v>274</v>
      </c>
      <c r="D4464">
        <v>-27.488160000000001</v>
      </c>
      <c r="E4464">
        <v>-48.365229999999997</v>
      </c>
      <c r="F4464" s="24" t="s">
        <v>2</v>
      </c>
      <c r="G4464" s="24" t="s">
        <v>3</v>
      </c>
      <c r="H4464" s="25">
        <v>42038</v>
      </c>
      <c r="I4464" s="12" t="s">
        <v>100</v>
      </c>
      <c r="J4464" s="12" t="s">
        <v>245</v>
      </c>
      <c r="K4464" s="12" t="s">
        <v>271</v>
      </c>
      <c r="L4464" s="24" t="s">
        <v>96</v>
      </c>
      <c r="M4464" s="24" t="s">
        <v>272</v>
      </c>
      <c r="N4464" t="s">
        <v>85</v>
      </c>
      <c r="O4464" s="24">
        <v>3</v>
      </c>
      <c r="P4464">
        <v>5</v>
      </c>
      <c r="Q4464">
        <v>5</v>
      </c>
      <c r="R4464">
        <v>23</v>
      </c>
      <c r="S4464" s="24">
        <v>4.8</v>
      </c>
      <c r="T4464" s="24">
        <v>2.4</v>
      </c>
      <c r="U4464" t="s">
        <v>320</v>
      </c>
      <c r="V4464" s="14" t="str">
        <f>VLOOKUP($U4464,look_up!$A$2:J4490,2,FALSE)</f>
        <v>Gastropoda</v>
      </c>
      <c r="W4464" s="14" t="str">
        <f>VLOOKUP($U4464,look_up!$A$2:K4490,3,FALSE)</f>
        <v>Genus</v>
      </c>
      <c r="X4464" s="14" t="str">
        <f>VLOOKUP($U4464,look_up!$A$2:L4490,4,FALSE)</f>
        <v>NA</v>
      </c>
      <c r="Y4464" s="14" t="str">
        <f>VLOOKUP($U4464,look_up!A$2:K4490,5,FALSE)</f>
        <v>Animalia</v>
      </c>
      <c r="Z4464" s="14" t="str">
        <f>VLOOKUP($U4464,look_up!A$2:L4490,6,FALSE)</f>
        <v>Mollusca</v>
      </c>
      <c r="AA4464" s="14" t="str">
        <f>VLOOKUP($U4464,look_up!A$2:M4490,7,FALSE)</f>
        <v>Gastropoda</v>
      </c>
      <c r="AB4464" s="14" t="str">
        <f>VLOOKUP($U4464,look_up!$A$2:P4490,8,FALSE)</f>
        <v>Trochida</v>
      </c>
      <c r="AC4464" s="14" t="str">
        <f>VLOOKUP($U4464,look_up!$A$2:Q4490,9,FALSE)</f>
        <v>Turbinidae</v>
      </c>
      <c r="AD4464" s="14">
        <f>VLOOKUP($U4464,look_up!A$2:P4490,10,FALSE)</f>
        <v>206461</v>
      </c>
      <c r="AE4464" s="16">
        <v>1</v>
      </c>
      <c r="AF4464" s="24" t="s">
        <v>216</v>
      </c>
      <c r="AG4464">
        <v>40</v>
      </c>
      <c r="AH4464" s="16" t="s">
        <v>273</v>
      </c>
      <c r="AI4464" s="16" t="s">
        <v>14</v>
      </c>
      <c r="AJ4464" s="16" t="s">
        <v>214</v>
      </c>
      <c r="AK4464" s="16" t="s">
        <v>302</v>
      </c>
      <c r="AL4464" s="16">
        <v>1</v>
      </c>
    </row>
    <row r="4465" spans="1:38" x14ac:dyDescent="0.3">
      <c r="A4465" s="24" t="s">
        <v>0</v>
      </c>
      <c r="B4465" t="s">
        <v>307</v>
      </c>
      <c r="C4465" t="s">
        <v>274</v>
      </c>
      <c r="D4465">
        <v>-27.488160000000001</v>
      </c>
      <c r="E4465">
        <v>-48.365229999999997</v>
      </c>
      <c r="F4465" s="24" t="s">
        <v>2</v>
      </c>
      <c r="G4465" s="24" t="s">
        <v>3</v>
      </c>
      <c r="H4465" s="25">
        <v>42038</v>
      </c>
      <c r="I4465" s="12" t="s">
        <v>100</v>
      </c>
      <c r="J4465" s="12" t="s">
        <v>245</v>
      </c>
      <c r="K4465" s="12" t="s">
        <v>271</v>
      </c>
      <c r="L4465" s="24" t="s">
        <v>96</v>
      </c>
      <c r="M4465" s="24" t="s">
        <v>272</v>
      </c>
      <c r="N4465" t="s">
        <v>85</v>
      </c>
      <c r="O4465" s="24">
        <v>2</v>
      </c>
      <c r="P4465">
        <v>10</v>
      </c>
      <c r="Q4465">
        <v>10</v>
      </c>
      <c r="R4465">
        <v>19</v>
      </c>
      <c r="S4465" s="24">
        <v>4.8</v>
      </c>
      <c r="T4465" s="24">
        <v>2.4</v>
      </c>
      <c r="U4465" t="s">
        <v>320</v>
      </c>
      <c r="V4465" s="14" t="str">
        <f>VLOOKUP($U4465,look_up!$A$2:J4491,2,FALSE)</f>
        <v>Gastropoda</v>
      </c>
      <c r="W4465" s="14" t="str">
        <f>VLOOKUP($U4465,look_up!$A$2:K4491,3,FALSE)</f>
        <v>Genus</v>
      </c>
      <c r="X4465" s="14" t="str">
        <f>VLOOKUP($U4465,look_up!$A$2:L4491,4,FALSE)</f>
        <v>NA</v>
      </c>
      <c r="Y4465" s="14" t="str">
        <f>VLOOKUP($U4465,look_up!A$2:K4491,5,FALSE)</f>
        <v>Animalia</v>
      </c>
      <c r="Z4465" s="14" t="str">
        <f>VLOOKUP($U4465,look_up!A$2:L4491,6,FALSE)</f>
        <v>Mollusca</v>
      </c>
      <c r="AA4465" s="14" t="str">
        <f>VLOOKUP($U4465,look_up!A$2:M4491,7,FALSE)</f>
        <v>Gastropoda</v>
      </c>
      <c r="AB4465" s="14" t="str">
        <f>VLOOKUP($U4465,look_up!$A$2:P4491,8,FALSE)</f>
        <v>Trochida</v>
      </c>
      <c r="AC4465" s="14" t="str">
        <f>VLOOKUP($U4465,look_up!$A$2:Q4491,9,FALSE)</f>
        <v>Turbinidae</v>
      </c>
      <c r="AD4465" s="14">
        <f>VLOOKUP($U4465,look_up!A$2:P4491,10,FALSE)</f>
        <v>206461</v>
      </c>
      <c r="AE4465" s="16">
        <v>0</v>
      </c>
      <c r="AF4465" s="24" t="s">
        <v>216</v>
      </c>
      <c r="AG4465">
        <v>40</v>
      </c>
      <c r="AH4465" s="16" t="s">
        <v>273</v>
      </c>
      <c r="AI4465" s="16" t="s">
        <v>14</v>
      </c>
      <c r="AJ4465" s="16" t="s">
        <v>214</v>
      </c>
      <c r="AK4465" s="16" t="s">
        <v>302</v>
      </c>
      <c r="AL4465" s="16">
        <v>0</v>
      </c>
    </row>
    <row r="4466" spans="1:38" x14ac:dyDescent="0.3">
      <c r="A4466" s="24" t="s">
        <v>0</v>
      </c>
      <c r="B4466" t="s">
        <v>307</v>
      </c>
      <c r="C4466" t="s">
        <v>274</v>
      </c>
      <c r="D4466">
        <v>-27.488160000000001</v>
      </c>
      <c r="E4466">
        <v>-48.365229999999997</v>
      </c>
      <c r="F4466" s="24" t="s">
        <v>2</v>
      </c>
      <c r="G4466" s="24" t="s">
        <v>3</v>
      </c>
      <c r="H4466" s="25">
        <v>42038</v>
      </c>
      <c r="I4466" s="12" t="s">
        <v>100</v>
      </c>
      <c r="J4466" s="12" t="s">
        <v>245</v>
      </c>
      <c r="K4466" s="12" t="s">
        <v>271</v>
      </c>
      <c r="L4466" s="24" t="s">
        <v>96</v>
      </c>
      <c r="M4466" s="24" t="s">
        <v>272</v>
      </c>
      <c r="N4466" t="s">
        <v>85</v>
      </c>
      <c r="O4466" s="24">
        <v>3</v>
      </c>
      <c r="P4466">
        <v>10</v>
      </c>
      <c r="Q4466">
        <v>10</v>
      </c>
      <c r="R4466">
        <v>19</v>
      </c>
      <c r="S4466" s="24">
        <v>4.8</v>
      </c>
      <c r="T4466" s="24">
        <v>2.4</v>
      </c>
      <c r="U4466" t="s">
        <v>320</v>
      </c>
      <c r="V4466" s="14" t="str">
        <f>VLOOKUP($U4466,look_up!$A$2:J4492,2,FALSE)</f>
        <v>Gastropoda</v>
      </c>
      <c r="W4466" s="14" t="str">
        <f>VLOOKUP($U4466,look_up!$A$2:K4492,3,FALSE)</f>
        <v>Genus</v>
      </c>
      <c r="X4466" s="14" t="str">
        <f>VLOOKUP($U4466,look_up!$A$2:L4492,4,FALSE)</f>
        <v>NA</v>
      </c>
      <c r="Y4466" s="14" t="str">
        <f>VLOOKUP($U4466,look_up!A$2:K4492,5,FALSE)</f>
        <v>Animalia</v>
      </c>
      <c r="Z4466" s="14" t="str">
        <f>VLOOKUP($U4466,look_up!A$2:L4492,6,FALSE)</f>
        <v>Mollusca</v>
      </c>
      <c r="AA4466" s="14" t="str">
        <f>VLOOKUP($U4466,look_up!A$2:M4492,7,FALSE)</f>
        <v>Gastropoda</v>
      </c>
      <c r="AB4466" s="14" t="str">
        <f>VLOOKUP($U4466,look_up!$A$2:P4492,8,FALSE)</f>
        <v>Trochida</v>
      </c>
      <c r="AC4466" s="14" t="str">
        <f>VLOOKUP($U4466,look_up!$A$2:Q4492,9,FALSE)</f>
        <v>Turbinidae</v>
      </c>
      <c r="AD4466" s="14">
        <f>VLOOKUP($U4466,look_up!A$2:P4492,10,FALSE)</f>
        <v>206461</v>
      </c>
      <c r="AE4466" s="16">
        <v>0</v>
      </c>
      <c r="AF4466" s="24" t="s">
        <v>216</v>
      </c>
      <c r="AG4466">
        <v>40</v>
      </c>
      <c r="AH4466" s="16" t="s">
        <v>273</v>
      </c>
      <c r="AI4466" s="16" t="s">
        <v>14</v>
      </c>
      <c r="AJ4466" s="16" t="s">
        <v>214</v>
      </c>
      <c r="AK4466" s="16" t="s">
        <v>302</v>
      </c>
      <c r="AL4466" s="16">
        <v>0</v>
      </c>
    </row>
    <row r="4467" spans="1:38" x14ac:dyDescent="0.3">
      <c r="A4467" s="24" t="s">
        <v>0</v>
      </c>
      <c r="B4467" t="s">
        <v>244</v>
      </c>
      <c r="C4467" t="s">
        <v>275</v>
      </c>
      <c r="D4467">
        <v>-27.2837</v>
      </c>
      <c r="E4467">
        <v>-48.37368</v>
      </c>
      <c r="F4467" s="24" t="s">
        <v>2</v>
      </c>
      <c r="G4467" s="24" t="s">
        <v>3</v>
      </c>
      <c r="H4467" s="25">
        <v>42045</v>
      </c>
      <c r="I4467" s="12" t="s">
        <v>276</v>
      </c>
      <c r="J4467" s="12" t="s">
        <v>245</v>
      </c>
      <c r="K4467" s="12" t="s">
        <v>271</v>
      </c>
      <c r="L4467" s="24" t="s">
        <v>96</v>
      </c>
      <c r="M4467" s="24" t="s">
        <v>272</v>
      </c>
      <c r="N4467" t="s">
        <v>85</v>
      </c>
      <c r="O4467" s="24">
        <v>1</v>
      </c>
      <c r="P4467">
        <v>5</v>
      </c>
      <c r="Q4467">
        <v>5</v>
      </c>
      <c r="R4467">
        <v>27</v>
      </c>
      <c r="S4467" s="24">
        <v>8.8000000000000007</v>
      </c>
      <c r="T4467" s="24">
        <v>9.3000000000000007</v>
      </c>
      <c r="U4467" t="s">
        <v>320</v>
      </c>
      <c r="V4467" s="14" t="str">
        <f>VLOOKUP($U4467,look_up!$A$2:J4493,2,FALSE)</f>
        <v>Gastropoda</v>
      </c>
      <c r="W4467" s="14" t="str">
        <f>VLOOKUP($U4467,look_up!$A$2:K4493,3,FALSE)</f>
        <v>Genus</v>
      </c>
      <c r="X4467" s="14" t="str">
        <f>VLOOKUP($U4467,look_up!$A$2:L4493,4,FALSE)</f>
        <v>NA</v>
      </c>
      <c r="Y4467" s="14" t="str">
        <f>VLOOKUP($U4467,look_up!A$2:K4493,5,FALSE)</f>
        <v>Animalia</v>
      </c>
      <c r="Z4467" s="14" t="str">
        <f>VLOOKUP($U4467,look_up!A$2:L4493,6,FALSE)</f>
        <v>Mollusca</v>
      </c>
      <c r="AA4467" s="14" t="str">
        <f>VLOOKUP($U4467,look_up!A$2:M4493,7,FALSE)</f>
        <v>Gastropoda</v>
      </c>
      <c r="AB4467" s="14" t="str">
        <f>VLOOKUP($U4467,look_up!$A$2:P4493,8,FALSE)</f>
        <v>Trochida</v>
      </c>
      <c r="AC4467" s="14" t="str">
        <f>VLOOKUP($U4467,look_up!$A$2:Q4493,9,FALSE)</f>
        <v>Turbinidae</v>
      </c>
      <c r="AD4467" s="14">
        <f>VLOOKUP($U4467,look_up!A$2:P4493,10,FALSE)</f>
        <v>206461</v>
      </c>
      <c r="AE4467" s="16">
        <v>0</v>
      </c>
      <c r="AF4467" s="24" t="s">
        <v>216</v>
      </c>
      <c r="AG4467">
        <v>40</v>
      </c>
      <c r="AH4467" s="16" t="s">
        <v>273</v>
      </c>
      <c r="AI4467" s="16" t="s">
        <v>14</v>
      </c>
      <c r="AJ4467" s="16" t="s">
        <v>214</v>
      </c>
      <c r="AK4467" s="16" t="s">
        <v>302</v>
      </c>
      <c r="AL4467" s="16">
        <v>0</v>
      </c>
    </row>
    <row r="4468" spans="1:38" x14ac:dyDescent="0.3">
      <c r="A4468" s="24" t="s">
        <v>0</v>
      </c>
      <c r="B4468" t="s">
        <v>244</v>
      </c>
      <c r="C4468" t="s">
        <v>275</v>
      </c>
      <c r="D4468">
        <v>-27.2837</v>
      </c>
      <c r="E4468">
        <v>-48.37368</v>
      </c>
      <c r="F4468" s="24" t="s">
        <v>2</v>
      </c>
      <c r="G4468" s="24" t="s">
        <v>3</v>
      </c>
      <c r="H4468" s="25">
        <v>42045</v>
      </c>
      <c r="I4468" s="12" t="s">
        <v>276</v>
      </c>
      <c r="J4468" s="12" t="s">
        <v>245</v>
      </c>
      <c r="K4468" s="12" t="s">
        <v>271</v>
      </c>
      <c r="L4468" s="24" t="s">
        <v>96</v>
      </c>
      <c r="M4468" s="24" t="s">
        <v>272</v>
      </c>
      <c r="N4468" t="s">
        <v>85</v>
      </c>
      <c r="O4468" s="24">
        <v>2</v>
      </c>
      <c r="P4468">
        <v>5</v>
      </c>
      <c r="Q4468">
        <v>5</v>
      </c>
      <c r="R4468">
        <v>27</v>
      </c>
      <c r="S4468" s="24">
        <v>8.8000000000000007</v>
      </c>
      <c r="T4468" s="24">
        <v>9.3000000000000007</v>
      </c>
      <c r="U4468" t="s">
        <v>320</v>
      </c>
      <c r="V4468" s="14" t="str">
        <f>VLOOKUP($U4468,look_up!$A$2:J4494,2,FALSE)</f>
        <v>Gastropoda</v>
      </c>
      <c r="W4468" s="14" t="str">
        <f>VLOOKUP($U4468,look_up!$A$2:K4494,3,FALSE)</f>
        <v>Genus</v>
      </c>
      <c r="X4468" s="14" t="str">
        <f>VLOOKUP($U4468,look_up!$A$2:L4494,4,FALSE)</f>
        <v>NA</v>
      </c>
      <c r="Y4468" s="14" t="str">
        <f>VLOOKUP($U4468,look_up!A$2:K4494,5,FALSE)</f>
        <v>Animalia</v>
      </c>
      <c r="Z4468" s="14" t="str">
        <f>VLOOKUP($U4468,look_up!A$2:L4494,6,FALSE)</f>
        <v>Mollusca</v>
      </c>
      <c r="AA4468" s="14" t="str">
        <f>VLOOKUP($U4468,look_up!A$2:M4494,7,FALSE)</f>
        <v>Gastropoda</v>
      </c>
      <c r="AB4468" s="14" t="str">
        <f>VLOOKUP($U4468,look_up!$A$2:P4494,8,FALSE)</f>
        <v>Trochida</v>
      </c>
      <c r="AC4468" s="14" t="str">
        <f>VLOOKUP($U4468,look_up!$A$2:Q4494,9,FALSE)</f>
        <v>Turbinidae</v>
      </c>
      <c r="AD4468" s="14">
        <f>VLOOKUP($U4468,look_up!A$2:P4494,10,FALSE)</f>
        <v>206461</v>
      </c>
      <c r="AE4468" s="16">
        <v>0</v>
      </c>
      <c r="AF4468" s="24" t="s">
        <v>216</v>
      </c>
      <c r="AG4468">
        <v>40</v>
      </c>
      <c r="AH4468" s="16" t="s">
        <v>273</v>
      </c>
      <c r="AI4468" s="16" t="s">
        <v>14</v>
      </c>
      <c r="AJ4468" s="16" t="s">
        <v>214</v>
      </c>
      <c r="AK4468" s="16" t="s">
        <v>302</v>
      </c>
      <c r="AL4468" s="16">
        <v>0</v>
      </c>
    </row>
    <row r="4469" spans="1:38" x14ac:dyDescent="0.3">
      <c r="A4469" s="24" t="s">
        <v>0</v>
      </c>
      <c r="B4469" t="s">
        <v>244</v>
      </c>
      <c r="C4469" t="s">
        <v>275</v>
      </c>
      <c r="D4469">
        <v>-27.2837</v>
      </c>
      <c r="E4469">
        <v>-48.37368</v>
      </c>
      <c r="F4469" s="24" t="s">
        <v>2</v>
      </c>
      <c r="G4469" s="24" t="s">
        <v>3</v>
      </c>
      <c r="H4469" s="25">
        <v>42045</v>
      </c>
      <c r="I4469" s="12" t="s">
        <v>276</v>
      </c>
      <c r="J4469" s="12" t="s">
        <v>245</v>
      </c>
      <c r="K4469" s="12" t="s">
        <v>271</v>
      </c>
      <c r="L4469" s="24" t="s">
        <v>96</v>
      </c>
      <c r="M4469" s="24" t="s">
        <v>272</v>
      </c>
      <c r="N4469" t="s">
        <v>85</v>
      </c>
      <c r="O4469" s="24">
        <v>3</v>
      </c>
      <c r="P4469">
        <v>5</v>
      </c>
      <c r="Q4469">
        <v>5</v>
      </c>
      <c r="R4469">
        <v>27</v>
      </c>
      <c r="S4469" s="24">
        <v>8.8000000000000007</v>
      </c>
      <c r="T4469" s="24">
        <v>9.3000000000000007</v>
      </c>
      <c r="U4469" t="s">
        <v>320</v>
      </c>
      <c r="V4469" s="14" t="str">
        <f>VLOOKUP($U4469,look_up!$A$2:J4495,2,FALSE)</f>
        <v>Gastropoda</v>
      </c>
      <c r="W4469" s="14" t="str">
        <f>VLOOKUP($U4469,look_up!$A$2:K4495,3,FALSE)</f>
        <v>Genus</v>
      </c>
      <c r="X4469" s="14" t="str">
        <f>VLOOKUP($U4469,look_up!$A$2:L4495,4,FALSE)</f>
        <v>NA</v>
      </c>
      <c r="Y4469" s="14" t="str">
        <f>VLOOKUP($U4469,look_up!A$2:K4495,5,FALSE)</f>
        <v>Animalia</v>
      </c>
      <c r="Z4469" s="14" t="str">
        <f>VLOOKUP($U4469,look_up!A$2:L4495,6,FALSE)</f>
        <v>Mollusca</v>
      </c>
      <c r="AA4469" s="14" t="str">
        <f>VLOOKUP($U4469,look_up!A$2:M4495,7,FALSE)</f>
        <v>Gastropoda</v>
      </c>
      <c r="AB4469" s="14" t="str">
        <f>VLOOKUP($U4469,look_up!$A$2:P4495,8,FALSE)</f>
        <v>Trochida</v>
      </c>
      <c r="AC4469" s="14" t="str">
        <f>VLOOKUP($U4469,look_up!$A$2:Q4495,9,FALSE)</f>
        <v>Turbinidae</v>
      </c>
      <c r="AD4469" s="14">
        <f>VLOOKUP($U4469,look_up!A$2:P4495,10,FALSE)</f>
        <v>206461</v>
      </c>
      <c r="AE4469" s="16">
        <v>2</v>
      </c>
      <c r="AF4469" s="24" t="s">
        <v>216</v>
      </c>
      <c r="AG4469">
        <v>40</v>
      </c>
      <c r="AH4469" s="16" t="s">
        <v>273</v>
      </c>
      <c r="AI4469" s="16" t="s">
        <v>14</v>
      </c>
      <c r="AJ4469" s="16" t="s">
        <v>214</v>
      </c>
      <c r="AK4469" s="16" t="s">
        <v>302</v>
      </c>
      <c r="AL4469" s="16">
        <v>2</v>
      </c>
    </row>
    <row r="4470" spans="1:38" x14ac:dyDescent="0.3">
      <c r="A4470" s="24" t="s">
        <v>0</v>
      </c>
      <c r="B4470" t="s">
        <v>244</v>
      </c>
      <c r="C4470" t="s">
        <v>275</v>
      </c>
      <c r="D4470">
        <v>-27.2837</v>
      </c>
      <c r="E4470">
        <v>-48.37368</v>
      </c>
      <c r="F4470" s="24" t="s">
        <v>2</v>
      </c>
      <c r="G4470" s="24" t="s">
        <v>3</v>
      </c>
      <c r="H4470" s="25">
        <v>42045</v>
      </c>
      <c r="I4470" s="12" t="s">
        <v>276</v>
      </c>
      <c r="J4470" s="12" t="s">
        <v>245</v>
      </c>
      <c r="K4470" s="12" t="s">
        <v>271</v>
      </c>
      <c r="L4470" s="24" t="s">
        <v>96</v>
      </c>
      <c r="M4470" s="24" t="s">
        <v>272</v>
      </c>
      <c r="N4470" t="s">
        <v>85</v>
      </c>
      <c r="O4470" s="24">
        <v>1</v>
      </c>
      <c r="P4470">
        <v>10</v>
      </c>
      <c r="Q4470">
        <v>10</v>
      </c>
      <c r="R4470">
        <v>27</v>
      </c>
      <c r="S4470" s="24">
        <v>8.8000000000000007</v>
      </c>
      <c r="T4470" s="24">
        <v>10.4</v>
      </c>
      <c r="U4470" t="s">
        <v>320</v>
      </c>
      <c r="V4470" s="14" t="str">
        <f>VLOOKUP($U4470,look_up!$A$2:J4496,2,FALSE)</f>
        <v>Gastropoda</v>
      </c>
      <c r="W4470" s="14" t="str">
        <f>VLOOKUP($U4470,look_up!$A$2:K4496,3,FALSE)</f>
        <v>Genus</v>
      </c>
      <c r="X4470" s="14" t="str">
        <f>VLOOKUP($U4470,look_up!$A$2:L4496,4,FALSE)</f>
        <v>NA</v>
      </c>
      <c r="Y4470" s="14" t="str">
        <f>VLOOKUP($U4470,look_up!A$2:K4496,5,FALSE)</f>
        <v>Animalia</v>
      </c>
      <c r="Z4470" s="14" t="str">
        <f>VLOOKUP($U4470,look_up!A$2:L4496,6,FALSE)</f>
        <v>Mollusca</v>
      </c>
      <c r="AA4470" s="14" t="str">
        <f>VLOOKUP($U4470,look_up!A$2:M4496,7,FALSE)</f>
        <v>Gastropoda</v>
      </c>
      <c r="AB4470" s="14" t="str">
        <f>VLOOKUP($U4470,look_up!$A$2:P4496,8,FALSE)</f>
        <v>Trochida</v>
      </c>
      <c r="AC4470" s="14" t="str">
        <f>VLOOKUP($U4470,look_up!$A$2:Q4496,9,FALSE)</f>
        <v>Turbinidae</v>
      </c>
      <c r="AD4470" s="14">
        <f>VLOOKUP($U4470,look_up!A$2:P4496,10,FALSE)</f>
        <v>206461</v>
      </c>
      <c r="AE4470" s="16">
        <v>0</v>
      </c>
      <c r="AF4470" s="24" t="s">
        <v>216</v>
      </c>
      <c r="AG4470">
        <v>40</v>
      </c>
      <c r="AH4470" s="16" t="s">
        <v>273</v>
      </c>
      <c r="AI4470" s="16" t="s">
        <v>14</v>
      </c>
      <c r="AJ4470" s="16" t="s">
        <v>214</v>
      </c>
      <c r="AK4470" s="16" t="s">
        <v>302</v>
      </c>
      <c r="AL4470" s="16">
        <v>0</v>
      </c>
    </row>
    <row r="4471" spans="1:38" x14ac:dyDescent="0.3">
      <c r="A4471" s="24" t="s">
        <v>0</v>
      </c>
      <c r="B4471" t="s">
        <v>244</v>
      </c>
      <c r="C4471" t="s">
        <v>275</v>
      </c>
      <c r="D4471">
        <v>-27.2837</v>
      </c>
      <c r="E4471">
        <v>-48.37368</v>
      </c>
      <c r="F4471" s="24" t="s">
        <v>2</v>
      </c>
      <c r="G4471" s="24" t="s">
        <v>3</v>
      </c>
      <c r="H4471" s="25">
        <v>42045</v>
      </c>
      <c r="I4471" s="12" t="s">
        <v>276</v>
      </c>
      <c r="J4471" s="12" t="s">
        <v>245</v>
      </c>
      <c r="K4471" s="12" t="s">
        <v>271</v>
      </c>
      <c r="L4471" s="24" t="s">
        <v>96</v>
      </c>
      <c r="M4471" s="24" t="s">
        <v>272</v>
      </c>
      <c r="N4471" t="s">
        <v>85</v>
      </c>
      <c r="O4471" s="24">
        <v>2</v>
      </c>
      <c r="P4471">
        <v>10</v>
      </c>
      <c r="Q4471">
        <v>10</v>
      </c>
      <c r="R4471">
        <v>27</v>
      </c>
      <c r="S4471" s="24">
        <v>8.8000000000000007</v>
      </c>
      <c r="T4471" s="24">
        <v>10.4</v>
      </c>
      <c r="U4471" t="s">
        <v>320</v>
      </c>
      <c r="V4471" s="14" t="str">
        <f>VLOOKUP($U4471,look_up!$A$2:J4497,2,FALSE)</f>
        <v>Gastropoda</v>
      </c>
      <c r="W4471" s="14" t="str">
        <f>VLOOKUP($U4471,look_up!$A$2:K4497,3,FALSE)</f>
        <v>Genus</v>
      </c>
      <c r="X4471" s="14" t="str">
        <f>VLOOKUP($U4471,look_up!$A$2:L4497,4,FALSE)</f>
        <v>NA</v>
      </c>
      <c r="Y4471" s="14" t="str">
        <f>VLOOKUP($U4471,look_up!A$2:K4497,5,FALSE)</f>
        <v>Animalia</v>
      </c>
      <c r="Z4471" s="14" t="str">
        <f>VLOOKUP($U4471,look_up!A$2:L4497,6,FALSE)</f>
        <v>Mollusca</v>
      </c>
      <c r="AA4471" s="14" t="str">
        <f>VLOOKUP($U4471,look_up!A$2:M4497,7,FALSE)</f>
        <v>Gastropoda</v>
      </c>
      <c r="AB4471" s="14" t="str">
        <f>VLOOKUP($U4471,look_up!$A$2:P4497,8,FALSE)</f>
        <v>Trochida</v>
      </c>
      <c r="AC4471" s="14" t="str">
        <f>VLOOKUP($U4471,look_up!$A$2:Q4497,9,FALSE)</f>
        <v>Turbinidae</v>
      </c>
      <c r="AD4471" s="14">
        <f>VLOOKUP($U4471,look_up!A$2:P4497,10,FALSE)</f>
        <v>206461</v>
      </c>
      <c r="AE4471" s="16">
        <v>0</v>
      </c>
      <c r="AF4471" s="24" t="s">
        <v>216</v>
      </c>
      <c r="AG4471">
        <v>40</v>
      </c>
      <c r="AH4471" s="16" t="s">
        <v>273</v>
      </c>
      <c r="AI4471" s="16" t="s">
        <v>14</v>
      </c>
      <c r="AJ4471" s="16" t="s">
        <v>214</v>
      </c>
      <c r="AK4471" s="16" t="s">
        <v>302</v>
      </c>
      <c r="AL4471" s="16">
        <v>0</v>
      </c>
    </row>
    <row r="4472" spans="1:38" x14ac:dyDescent="0.3">
      <c r="A4472" s="24" t="s">
        <v>0</v>
      </c>
      <c r="B4472" t="s">
        <v>244</v>
      </c>
      <c r="C4472" t="s">
        <v>275</v>
      </c>
      <c r="D4472">
        <v>-27.2837</v>
      </c>
      <c r="E4472">
        <v>-48.37368</v>
      </c>
      <c r="F4472" s="24" t="s">
        <v>2</v>
      </c>
      <c r="G4472" s="24" t="s">
        <v>3</v>
      </c>
      <c r="H4472" s="25">
        <v>42045</v>
      </c>
      <c r="I4472" s="12" t="s">
        <v>276</v>
      </c>
      <c r="J4472" s="12" t="s">
        <v>245</v>
      </c>
      <c r="K4472" s="12" t="s">
        <v>271</v>
      </c>
      <c r="L4472" s="24" t="s">
        <v>96</v>
      </c>
      <c r="M4472" s="24" t="s">
        <v>272</v>
      </c>
      <c r="N4472" t="s">
        <v>85</v>
      </c>
      <c r="O4472" s="24">
        <v>3</v>
      </c>
      <c r="P4472">
        <v>10</v>
      </c>
      <c r="Q4472">
        <v>10</v>
      </c>
      <c r="R4472">
        <v>27</v>
      </c>
      <c r="S4472" s="24">
        <v>8.8000000000000007</v>
      </c>
      <c r="T4472" s="24">
        <v>10.4</v>
      </c>
      <c r="U4472" t="s">
        <v>320</v>
      </c>
      <c r="V4472" s="14" t="str">
        <f>VLOOKUP($U4472,look_up!$A$2:J4498,2,FALSE)</f>
        <v>Gastropoda</v>
      </c>
      <c r="W4472" s="14" t="str">
        <f>VLOOKUP($U4472,look_up!$A$2:K4498,3,FALSE)</f>
        <v>Genus</v>
      </c>
      <c r="X4472" s="14" t="str">
        <f>VLOOKUP($U4472,look_up!$A$2:L4498,4,FALSE)</f>
        <v>NA</v>
      </c>
      <c r="Y4472" s="14" t="str">
        <f>VLOOKUP($U4472,look_up!A$2:K4498,5,FALSE)</f>
        <v>Animalia</v>
      </c>
      <c r="Z4472" s="14" t="str">
        <f>VLOOKUP($U4472,look_up!A$2:L4498,6,FALSE)</f>
        <v>Mollusca</v>
      </c>
      <c r="AA4472" s="14" t="str">
        <f>VLOOKUP($U4472,look_up!A$2:M4498,7,FALSE)</f>
        <v>Gastropoda</v>
      </c>
      <c r="AB4472" s="14" t="str">
        <f>VLOOKUP($U4472,look_up!$A$2:P4498,8,FALSE)</f>
        <v>Trochida</v>
      </c>
      <c r="AC4472" s="14" t="str">
        <f>VLOOKUP($U4472,look_up!$A$2:Q4498,9,FALSE)</f>
        <v>Turbinidae</v>
      </c>
      <c r="AD4472" s="14">
        <f>VLOOKUP($U4472,look_up!A$2:P4498,10,FALSE)</f>
        <v>206461</v>
      </c>
      <c r="AE4472" s="16">
        <v>0</v>
      </c>
      <c r="AF4472" s="24" t="s">
        <v>216</v>
      </c>
      <c r="AG4472">
        <v>40</v>
      </c>
      <c r="AH4472" s="16" t="s">
        <v>273</v>
      </c>
      <c r="AI4472" s="16" t="s">
        <v>14</v>
      </c>
      <c r="AJ4472" s="16" t="s">
        <v>214</v>
      </c>
      <c r="AK4472" s="16" t="s">
        <v>302</v>
      </c>
      <c r="AL4472" s="16">
        <v>0</v>
      </c>
    </row>
    <row r="4473" spans="1:38" x14ac:dyDescent="0.3">
      <c r="A4473" s="24" t="s">
        <v>0</v>
      </c>
      <c r="B4473" t="s">
        <v>266</v>
      </c>
      <c r="C4473" t="s">
        <v>277</v>
      </c>
      <c r="D4473">
        <v>-27.296009999999999</v>
      </c>
      <c r="E4473">
        <v>-48.36168</v>
      </c>
      <c r="F4473" s="24" t="s">
        <v>2</v>
      </c>
      <c r="G4473" s="24" t="s">
        <v>3</v>
      </c>
      <c r="H4473" s="25">
        <v>42047</v>
      </c>
      <c r="I4473" s="12" t="s">
        <v>278</v>
      </c>
      <c r="J4473" s="12" t="s">
        <v>245</v>
      </c>
      <c r="K4473" s="12" t="s">
        <v>271</v>
      </c>
      <c r="L4473" s="24" t="s">
        <v>96</v>
      </c>
      <c r="M4473" s="24" t="s">
        <v>272</v>
      </c>
      <c r="N4473" t="s">
        <v>85</v>
      </c>
      <c r="O4473" s="24">
        <v>1</v>
      </c>
      <c r="P4473">
        <v>5</v>
      </c>
      <c r="Q4473">
        <v>5</v>
      </c>
      <c r="R4473">
        <v>23</v>
      </c>
      <c r="S4473" s="24">
        <v>5.8</v>
      </c>
      <c r="T4473" s="24">
        <v>8.1999999999999993</v>
      </c>
      <c r="U4473" t="s">
        <v>320</v>
      </c>
      <c r="V4473" s="14" t="str">
        <f>VLOOKUP($U4473,look_up!$A$2:J4499,2,FALSE)</f>
        <v>Gastropoda</v>
      </c>
      <c r="W4473" s="14" t="str">
        <f>VLOOKUP($U4473,look_up!$A$2:K4499,3,FALSE)</f>
        <v>Genus</v>
      </c>
      <c r="X4473" s="14" t="str">
        <f>VLOOKUP($U4473,look_up!$A$2:L4499,4,FALSE)</f>
        <v>NA</v>
      </c>
      <c r="Y4473" s="14" t="str">
        <f>VLOOKUP($U4473,look_up!A$2:K4499,5,FALSE)</f>
        <v>Animalia</v>
      </c>
      <c r="Z4473" s="14" t="str">
        <f>VLOOKUP($U4473,look_up!A$2:L4499,6,FALSE)</f>
        <v>Mollusca</v>
      </c>
      <c r="AA4473" s="14" t="str">
        <f>VLOOKUP($U4473,look_up!A$2:M4499,7,FALSE)</f>
        <v>Gastropoda</v>
      </c>
      <c r="AB4473" s="14" t="str">
        <f>VLOOKUP($U4473,look_up!$A$2:P4499,8,FALSE)</f>
        <v>Trochida</v>
      </c>
      <c r="AC4473" s="14" t="str">
        <f>VLOOKUP($U4473,look_up!$A$2:Q4499,9,FALSE)</f>
        <v>Turbinidae</v>
      </c>
      <c r="AD4473" s="14">
        <f>VLOOKUP($U4473,look_up!A$2:P4499,10,FALSE)</f>
        <v>206461</v>
      </c>
      <c r="AE4473" s="16">
        <v>0</v>
      </c>
      <c r="AF4473" s="24" t="s">
        <v>216</v>
      </c>
      <c r="AG4473">
        <v>40</v>
      </c>
      <c r="AH4473" s="16" t="s">
        <v>273</v>
      </c>
      <c r="AI4473" s="16" t="s">
        <v>14</v>
      </c>
      <c r="AJ4473" s="16" t="s">
        <v>214</v>
      </c>
      <c r="AK4473" s="16" t="s">
        <v>302</v>
      </c>
      <c r="AL4473" s="16">
        <v>0</v>
      </c>
    </row>
    <row r="4474" spans="1:38" x14ac:dyDescent="0.3">
      <c r="A4474" s="24" t="s">
        <v>0</v>
      </c>
      <c r="B4474" t="s">
        <v>266</v>
      </c>
      <c r="C4474" t="s">
        <v>277</v>
      </c>
      <c r="D4474">
        <v>-27.296009999999999</v>
      </c>
      <c r="E4474">
        <v>-48.36168</v>
      </c>
      <c r="F4474" s="24" t="s">
        <v>2</v>
      </c>
      <c r="G4474" s="24" t="s">
        <v>3</v>
      </c>
      <c r="H4474" s="25">
        <v>42047</v>
      </c>
      <c r="I4474" s="12" t="s">
        <v>278</v>
      </c>
      <c r="J4474" s="12" t="s">
        <v>245</v>
      </c>
      <c r="K4474" s="12" t="s">
        <v>271</v>
      </c>
      <c r="L4474" s="24" t="s">
        <v>96</v>
      </c>
      <c r="M4474" s="24" t="s">
        <v>272</v>
      </c>
      <c r="N4474" t="s">
        <v>85</v>
      </c>
      <c r="O4474" s="24">
        <v>2</v>
      </c>
      <c r="P4474">
        <v>5</v>
      </c>
      <c r="Q4474">
        <v>5</v>
      </c>
      <c r="R4474">
        <v>23</v>
      </c>
      <c r="S4474" s="24">
        <v>5.8</v>
      </c>
      <c r="T4474" s="24">
        <v>8.1999999999999993</v>
      </c>
      <c r="U4474" t="s">
        <v>320</v>
      </c>
      <c r="V4474" s="14" t="str">
        <f>VLOOKUP($U4474,look_up!$A$2:J4500,2,FALSE)</f>
        <v>Gastropoda</v>
      </c>
      <c r="W4474" s="14" t="str">
        <f>VLOOKUP($U4474,look_up!$A$2:K4500,3,FALSE)</f>
        <v>Genus</v>
      </c>
      <c r="X4474" s="14" t="str">
        <f>VLOOKUP($U4474,look_up!$A$2:L4500,4,FALSE)</f>
        <v>NA</v>
      </c>
      <c r="Y4474" s="14" t="str">
        <f>VLOOKUP($U4474,look_up!A$2:K4500,5,FALSE)</f>
        <v>Animalia</v>
      </c>
      <c r="Z4474" s="14" t="str">
        <f>VLOOKUP($U4474,look_up!A$2:L4500,6,FALSE)</f>
        <v>Mollusca</v>
      </c>
      <c r="AA4474" s="14" t="str">
        <f>VLOOKUP($U4474,look_up!A$2:M4500,7,FALSE)</f>
        <v>Gastropoda</v>
      </c>
      <c r="AB4474" s="14" t="str">
        <f>VLOOKUP($U4474,look_up!$A$2:P4500,8,FALSE)</f>
        <v>Trochida</v>
      </c>
      <c r="AC4474" s="14" t="str">
        <f>VLOOKUP($U4474,look_up!$A$2:Q4500,9,FALSE)</f>
        <v>Turbinidae</v>
      </c>
      <c r="AD4474" s="14">
        <f>VLOOKUP($U4474,look_up!A$2:P4500,10,FALSE)</f>
        <v>206461</v>
      </c>
      <c r="AE4474" s="16">
        <v>0</v>
      </c>
      <c r="AF4474" s="24" t="s">
        <v>216</v>
      </c>
      <c r="AG4474">
        <v>40</v>
      </c>
      <c r="AH4474" s="16" t="s">
        <v>273</v>
      </c>
      <c r="AI4474" s="16" t="s">
        <v>14</v>
      </c>
      <c r="AJ4474" s="16" t="s">
        <v>214</v>
      </c>
      <c r="AK4474" s="16" t="s">
        <v>302</v>
      </c>
      <c r="AL4474" s="16">
        <v>0</v>
      </c>
    </row>
    <row r="4475" spans="1:38" x14ac:dyDescent="0.3">
      <c r="A4475" s="24" t="s">
        <v>0</v>
      </c>
      <c r="B4475" t="s">
        <v>266</v>
      </c>
      <c r="C4475" t="s">
        <v>277</v>
      </c>
      <c r="D4475">
        <v>-27.296009999999999</v>
      </c>
      <c r="E4475">
        <v>-48.36168</v>
      </c>
      <c r="F4475" s="24" t="s">
        <v>2</v>
      </c>
      <c r="G4475" s="24" t="s">
        <v>3</v>
      </c>
      <c r="H4475" s="25">
        <v>42047</v>
      </c>
      <c r="I4475" s="12" t="s">
        <v>278</v>
      </c>
      <c r="J4475" s="12" t="s">
        <v>245</v>
      </c>
      <c r="K4475" s="12" t="s">
        <v>271</v>
      </c>
      <c r="L4475" s="24" t="s">
        <v>96</v>
      </c>
      <c r="M4475" s="24" t="s">
        <v>272</v>
      </c>
      <c r="N4475" t="s">
        <v>85</v>
      </c>
      <c r="O4475" s="24">
        <v>3</v>
      </c>
      <c r="P4475">
        <v>5</v>
      </c>
      <c r="Q4475">
        <v>5</v>
      </c>
      <c r="R4475">
        <v>23</v>
      </c>
      <c r="S4475" s="24">
        <v>5.8</v>
      </c>
      <c r="T4475" s="24">
        <v>8.1999999999999993</v>
      </c>
      <c r="U4475" t="s">
        <v>320</v>
      </c>
      <c r="V4475" s="14" t="str">
        <f>VLOOKUP($U4475,look_up!$A$2:J4501,2,FALSE)</f>
        <v>Gastropoda</v>
      </c>
      <c r="W4475" s="14" t="str">
        <f>VLOOKUP($U4475,look_up!$A$2:K4501,3,FALSE)</f>
        <v>Genus</v>
      </c>
      <c r="X4475" s="14" t="str">
        <f>VLOOKUP($U4475,look_up!$A$2:L4501,4,FALSE)</f>
        <v>NA</v>
      </c>
      <c r="Y4475" s="14" t="str">
        <f>VLOOKUP($U4475,look_up!A$2:K4501,5,FALSE)</f>
        <v>Animalia</v>
      </c>
      <c r="Z4475" s="14" t="str">
        <f>VLOOKUP($U4475,look_up!A$2:L4501,6,FALSE)</f>
        <v>Mollusca</v>
      </c>
      <c r="AA4475" s="14" t="str">
        <f>VLOOKUP($U4475,look_up!A$2:M4501,7,FALSE)</f>
        <v>Gastropoda</v>
      </c>
      <c r="AB4475" s="14" t="str">
        <f>VLOOKUP($U4475,look_up!$A$2:P4501,8,FALSE)</f>
        <v>Trochida</v>
      </c>
      <c r="AC4475" s="14" t="str">
        <f>VLOOKUP($U4475,look_up!$A$2:Q4501,9,FALSE)</f>
        <v>Turbinidae</v>
      </c>
      <c r="AD4475" s="14">
        <f>VLOOKUP($U4475,look_up!A$2:P4501,10,FALSE)</f>
        <v>206461</v>
      </c>
      <c r="AE4475" s="16">
        <v>0</v>
      </c>
      <c r="AF4475" s="24" t="s">
        <v>216</v>
      </c>
      <c r="AG4475">
        <v>40</v>
      </c>
      <c r="AH4475" s="16" t="s">
        <v>273</v>
      </c>
      <c r="AI4475" s="16" t="s">
        <v>14</v>
      </c>
      <c r="AJ4475" s="16" t="s">
        <v>214</v>
      </c>
      <c r="AK4475" s="16" t="s">
        <v>302</v>
      </c>
      <c r="AL4475" s="16">
        <v>0</v>
      </c>
    </row>
    <row r="4476" spans="1:38" x14ac:dyDescent="0.3">
      <c r="A4476" s="24" t="s">
        <v>0</v>
      </c>
      <c r="B4476" t="s">
        <v>266</v>
      </c>
      <c r="C4476" t="s">
        <v>277</v>
      </c>
      <c r="D4476">
        <v>-27.296009999999999</v>
      </c>
      <c r="E4476">
        <v>-48.36168</v>
      </c>
      <c r="F4476" s="24" t="s">
        <v>2</v>
      </c>
      <c r="G4476" s="24" t="s">
        <v>3</v>
      </c>
      <c r="H4476" s="25">
        <v>42047</v>
      </c>
      <c r="I4476" s="12" t="s">
        <v>278</v>
      </c>
      <c r="J4476" s="12" t="s">
        <v>245</v>
      </c>
      <c r="K4476" s="12" t="s">
        <v>271</v>
      </c>
      <c r="L4476" s="24" t="s">
        <v>96</v>
      </c>
      <c r="M4476" s="24" t="s">
        <v>272</v>
      </c>
      <c r="N4476" t="s">
        <v>85</v>
      </c>
      <c r="O4476" s="24">
        <v>1</v>
      </c>
      <c r="P4476">
        <v>10</v>
      </c>
      <c r="Q4476">
        <v>10</v>
      </c>
      <c r="R4476">
        <v>18</v>
      </c>
      <c r="S4476" s="24">
        <v>5.8</v>
      </c>
      <c r="T4476" s="24">
        <v>7.9</v>
      </c>
      <c r="U4476" t="s">
        <v>320</v>
      </c>
      <c r="V4476" s="14" t="str">
        <f>VLOOKUP($U4476,look_up!$A$2:J4502,2,FALSE)</f>
        <v>Gastropoda</v>
      </c>
      <c r="W4476" s="14" t="str">
        <f>VLOOKUP($U4476,look_up!$A$2:K4502,3,FALSE)</f>
        <v>Genus</v>
      </c>
      <c r="X4476" s="14" t="str">
        <f>VLOOKUP($U4476,look_up!$A$2:L4502,4,FALSE)</f>
        <v>NA</v>
      </c>
      <c r="Y4476" s="14" t="str">
        <f>VLOOKUP($U4476,look_up!A$2:K4502,5,FALSE)</f>
        <v>Animalia</v>
      </c>
      <c r="Z4476" s="14" t="str">
        <f>VLOOKUP($U4476,look_up!A$2:L4502,6,FALSE)</f>
        <v>Mollusca</v>
      </c>
      <c r="AA4476" s="14" t="str">
        <f>VLOOKUP($U4476,look_up!A$2:M4502,7,FALSE)</f>
        <v>Gastropoda</v>
      </c>
      <c r="AB4476" s="14" t="str">
        <f>VLOOKUP($U4476,look_up!$A$2:P4502,8,FALSE)</f>
        <v>Trochida</v>
      </c>
      <c r="AC4476" s="14" t="str">
        <f>VLOOKUP($U4476,look_up!$A$2:Q4502,9,FALSE)</f>
        <v>Turbinidae</v>
      </c>
      <c r="AD4476" s="14">
        <f>VLOOKUP($U4476,look_up!A$2:P4502,10,FALSE)</f>
        <v>206461</v>
      </c>
      <c r="AE4476" s="16">
        <v>1</v>
      </c>
      <c r="AF4476" s="24" t="s">
        <v>216</v>
      </c>
      <c r="AG4476">
        <v>40</v>
      </c>
      <c r="AH4476" s="16" t="s">
        <v>273</v>
      </c>
      <c r="AI4476" s="16" t="s">
        <v>14</v>
      </c>
      <c r="AJ4476" s="16" t="s">
        <v>214</v>
      </c>
      <c r="AK4476" s="16" t="s">
        <v>302</v>
      </c>
      <c r="AL4476" s="16">
        <v>1</v>
      </c>
    </row>
    <row r="4477" spans="1:38" x14ac:dyDescent="0.3">
      <c r="A4477" s="24" t="s">
        <v>0</v>
      </c>
      <c r="B4477" t="s">
        <v>266</v>
      </c>
      <c r="C4477" t="s">
        <v>277</v>
      </c>
      <c r="D4477">
        <v>-27.296009999999999</v>
      </c>
      <c r="E4477">
        <v>-48.36168</v>
      </c>
      <c r="F4477" s="24" t="s">
        <v>2</v>
      </c>
      <c r="G4477" s="24" t="s">
        <v>3</v>
      </c>
      <c r="H4477" s="25">
        <v>42047</v>
      </c>
      <c r="I4477" s="12" t="s">
        <v>278</v>
      </c>
      <c r="J4477" s="12" t="s">
        <v>245</v>
      </c>
      <c r="K4477" s="12" t="s">
        <v>271</v>
      </c>
      <c r="L4477" s="24" t="s">
        <v>96</v>
      </c>
      <c r="M4477" s="24" t="s">
        <v>272</v>
      </c>
      <c r="N4477" t="s">
        <v>85</v>
      </c>
      <c r="O4477" s="24">
        <v>2</v>
      </c>
      <c r="P4477">
        <v>10</v>
      </c>
      <c r="Q4477">
        <v>10</v>
      </c>
      <c r="R4477">
        <v>18</v>
      </c>
      <c r="S4477" s="24">
        <v>5.8</v>
      </c>
      <c r="T4477" s="24">
        <v>7.9</v>
      </c>
      <c r="U4477" t="s">
        <v>320</v>
      </c>
      <c r="V4477" s="14" t="str">
        <f>VLOOKUP($U4477,look_up!$A$2:J4503,2,FALSE)</f>
        <v>Gastropoda</v>
      </c>
      <c r="W4477" s="14" t="str">
        <f>VLOOKUP($U4477,look_up!$A$2:K4503,3,FALSE)</f>
        <v>Genus</v>
      </c>
      <c r="X4477" s="14" t="str">
        <f>VLOOKUP($U4477,look_up!$A$2:L4503,4,FALSE)</f>
        <v>NA</v>
      </c>
      <c r="Y4477" s="14" t="str">
        <f>VLOOKUP($U4477,look_up!A$2:K4503,5,FALSE)</f>
        <v>Animalia</v>
      </c>
      <c r="Z4477" s="14" t="str">
        <f>VLOOKUP($U4477,look_up!A$2:L4503,6,FALSE)</f>
        <v>Mollusca</v>
      </c>
      <c r="AA4477" s="14" t="str">
        <f>VLOOKUP($U4477,look_up!A$2:M4503,7,FALSE)</f>
        <v>Gastropoda</v>
      </c>
      <c r="AB4477" s="14" t="str">
        <f>VLOOKUP($U4477,look_up!$A$2:P4503,8,FALSE)</f>
        <v>Trochida</v>
      </c>
      <c r="AC4477" s="14" t="str">
        <f>VLOOKUP($U4477,look_up!$A$2:Q4503,9,FALSE)</f>
        <v>Turbinidae</v>
      </c>
      <c r="AD4477" s="14">
        <f>VLOOKUP($U4477,look_up!A$2:P4503,10,FALSE)</f>
        <v>206461</v>
      </c>
      <c r="AE4477" s="16">
        <v>0</v>
      </c>
      <c r="AF4477" s="24" t="s">
        <v>216</v>
      </c>
      <c r="AG4477">
        <v>40</v>
      </c>
      <c r="AH4477" s="16" t="s">
        <v>273</v>
      </c>
      <c r="AI4477" s="16" t="s">
        <v>14</v>
      </c>
      <c r="AJ4477" s="16" t="s">
        <v>214</v>
      </c>
      <c r="AK4477" s="16" t="s">
        <v>302</v>
      </c>
      <c r="AL4477" s="16">
        <v>0</v>
      </c>
    </row>
    <row r="4478" spans="1:38" x14ac:dyDescent="0.3">
      <c r="A4478" s="24" t="s">
        <v>0</v>
      </c>
      <c r="B4478" t="s">
        <v>266</v>
      </c>
      <c r="C4478" t="s">
        <v>277</v>
      </c>
      <c r="D4478">
        <v>-27.296009999999999</v>
      </c>
      <c r="E4478">
        <v>-48.36168</v>
      </c>
      <c r="F4478" s="24" t="s">
        <v>2</v>
      </c>
      <c r="G4478" s="24" t="s">
        <v>3</v>
      </c>
      <c r="H4478" s="25">
        <v>42047</v>
      </c>
      <c r="I4478" s="12" t="s">
        <v>278</v>
      </c>
      <c r="J4478" s="12" t="s">
        <v>245</v>
      </c>
      <c r="K4478" s="12" t="s">
        <v>271</v>
      </c>
      <c r="L4478" s="24" t="s">
        <v>96</v>
      </c>
      <c r="M4478" s="24" t="s">
        <v>272</v>
      </c>
      <c r="N4478" t="s">
        <v>85</v>
      </c>
      <c r="O4478" s="24">
        <v>3</v>
      </c>
      <c r="P4478">
        <v>10</v>
      </c>
      <c r="Q4478">
        <v>10</v>
      </c>
      <c r="R4478">
        <v>18</v>
      </c>
      <c r="S4478" s="24">
        <v>5.8</v>
      </c>
      <c r="T4478" s="24">
        <v>7.9</v>
      </c>
      <c r="U4478" t="s">
        <v>320</v>
      </c>
      <c r="V4478" s="14" t="str">
        <f>VLOOKUP($U4478,look_up!$A$2:J4504,2,FALSE)</f>
        <v>Gastropoda</v>
      </c>
      <c r="W4478" s="14" t="str">
        <f>VLOOKUP($U4478,look_up!$A$2:K4504,3,FALSE)</f>
        <v>Genus</v>
      </c>
      <c r="X4478" s="14" t="str">
        <f>VLOOKUP($U4478,look_up!$A$2:L4504,4,FALSE)</f>
        <v>NA</v>
      </c>
      <c r="Y4478" s="14" t="str">
        <f>VLOOKUP($U4478,look_up!A$2:K4504,5,FALSE)</f>
        <v>Animalia</v>
      </c>
      <c r="Z4478" s="14" t="str">
        <f>VLOOKUP($U4478,look_up!A$2:L4504,6,FALSE)</f>
        <v>Mollusca</v>
      </c>
      <c r="AA4478" s="14" t="str">
        <f>VLOOKUP($U4478,look_up!A$2:M4504,7,FALSE)</f>
        <v>Gastropoda</v>
      </c>
      <c r="AB4478" s="14" t="str">
        <f>VLOOKUP($U4478,look_up!$A$2:P4504,8,FALSE)</f>
        <v>Trochida</v>
      </c>
      <c r="AC4478" s="14" t="str">
        <f>VLOOKUP($U4478,look_up!$A$2:Q4504,9,FALSE)</f>
        <v>Turbinidae</v>
      </c>
      <c r="AD4478" s="14">
        <f>VLOOKUP($U4478,look_up!A$2:P4504,10,FALSE)</f>
        <v>206461</v>
      </c>
      <c r="AE4478" s="16">
        <v>1</v>
      </c>
      <c r="AF4478" s="24" t="s">
        <v>216</v>
      </c>
      <c r="AG4478">
        <v>40</v>
      </c>
      <c r="AH4478" s="16" t="s">
        <v>273</v>
      </c>
      <c r="AI4478" s="16" t="s">
        <v>14</v>
      </c>
      <c r="AJ4478" s="16" t="s">
        <v>214</v>
      </c>
      <c r="AK4478" s="16" t="s">
        <v>302</v>
      </c>
      <c r="AL4478" s="16">
        <v>1</v>
      </c>
    </row>
    <row r="4479" spans="1:38" x14ac:dyDescent="0.3">
      <c r="A4479" s="24" t="s">
        <v>0</v>
      </c>
      <c r="B4479" t="s">
        <v>1</v>
      </c>
      <c r="C4479" t="s">
        <v>279</v>
      </c>
      <c r="D4479">
        <v>-27.271709999999999</v>
      </c>
      <c r="E4479">
        <v>-48.331710000000001</v>
      </c>
      <c r="F4479" s="24" t="s">
        <v>2</v>
      </c>
      <c r="G4479" s="24" t="s">
        <v>3</v>
      </c>
      <c r="H4479" s="25">
        <v>42039</v>
      </c>
      <c r="I4479" s="12" t="s">
        <v>280</v>
      </c>
      <c r="J4479" s="12" t="s">
        <v>245</v>
      </c>
      <c r="K4479" s="12" t="s">
        <v>271</v>
      </c>
      <c r="L4479" s="24" t="s">
        <v>96</v>
      </c>
      <c r="M4479" s="24" t="s">
        <v>313</v>
      </c>
      <c r="N4479" t="s">
        <v>85</v>
      </c>
      <c r="O4479" s="24">
        <v>1</v>
      </c>
      <c r="P4479">
        <v>5</v>
      </c>
      <c r="Q4479">
        <v>5</v>
      </c>
      <c r="R4479">
        <v>27</v>
      </c>
      <c r="S4479" s="24">
        <v>20</v>
      </c>
      <c r="T4479" s="24">
        <v>20</v>
      </c>
      <c r="U4479" t="s">
        <v>320</v>
      </c>
      <c r="V4479" s="14" t="str">
        <f>VLOOKUP($U4479,look_up!$A$2:J4505,2,FALSE)</f>
        <v>Gastropoda</v>
      </c>
      <c r="W4479" s="14" t="str">
        <f>VLOOKUP($U4479,look_up!$A$2:K4505,3,FALSE)</f>
        <v>Genus</v>
      </c>
      <c r="X4479" s="14" t="str">
        <f>VLOOKUP($U4479,look_up!$A$2:L4505,4,FALSE)</f>
        <v>NA</v>
      </c>
      <c r="Y4479" s="14" t="str">
        <f>VLOOKUP($U4479,look_up!A$2:K4505,5,FALSE)</f>
        <v>Animalia</v>
      </c>
      <c r="Z4479" s="14" t="str">
        <f>VLOOKUP($U4479,look_up!A$2:L4505,6,FALSE)</f>
        <v>Mollusca</v>
      </c>
      <c r="AA4479" s="14" t="str">
        <f>VLOOKUP($U4479,look_up!A$2:M4505,7,FALSE)</f>
        <v>Gastropoda</v>
      </c>
      <c r="AB4479" s="14" t="str">
        <f>VLOOKUP($U4479,look_up!$A$2:P4505,8,FALSE)</f>
        <v>Trochida</v>
      </c>
      <c r="AC4479" s="14" t="str">
        <f>VLOOKUP($U4479,look_up!$A$2:Q4505,9,FALSE)</f>
        <v>Turbinidae</v>
      </c>
      <c r="AD4479" s="14">
        <f>VLOOKUP($U4479,look_up!A$2:P4505,10,FALSE)</f>
        <v>206461</v>
      </c>
      <c r="AE4479" s="16">
        <v>0</v>
      </c>
      <c r="AF4479" s="24" t="s">
        <v>216</v>
      </c>
      <c r="AG4479">
        <v>40</v>
      </c>
      <c r="AH4479" s="16" t="s">
        <v>273</v>
      </c>
      <c r="AI4479" s="16" t="s">
        <v>14</v>
      </c>
      <c r="AJ4479" s="16" t="s">
        <v>214</v>
      </c>
      <c r="AK4479" s="16" t="s">
        <v>302</v>
      </c>
      <c r="AL4479" s="16">
        <v>0</v>
      </c>
    </row>
    <row r="4480" spans="1:38" x14ac:dyDescent="0.3">
      <c r="A4480" s="24" t="s">
        <v>0</v>
      </c>
      <c r="B4480" t="s">
        <v>1</v>
      </c>
      <c r="C4480" t="s">
        <v>279</v>
      </c>
      <c r="D4480">
        <v>-27.271709999999999</v>
      </c>
      <c r="E4480">
        <v>-48.331710000000001</v>
      </c>
      <c r="F4480" s="24" t="s">
        <v>2</v>
      </c>
      <c r="G4480" s="24" t="s">
        <v>3</v>
      </c>
      <c r="H4480" s="25">
        <v>42039</v>
      </c>
      <c r="I4480" s="12" t="s">
        <v>280</v>
      </c>
      <c r="J4480" s="12" t="s">
        <v>245</v>
      </c>
      <c r="K4480" s="12" t="s">
        <v>271</v>
      </c>
      <c r="L4480" s="24" t="s">
        <v>96</v>
      </c>
      <c r="M4480" s="24" t="s">
        <v>313</v>
      </c>
      <c r="N4480" t="s">
        <v>85</v>
      </c>
      <c r="O4480" s="24">
        <v>2</v>
      </c>
      <c r="P4480">
        <v>5</v>
      </c>
      <c r="Q4480">
        <v>5</v>
      </c>
      <c r="R4480">
        <v>27</v>
      </c>
      <c r="S4480" s="24">
        <v>20</v>
      </c>
      <c r="T4480" s="24">
        <v>20</v>
      </c>
      <c r="U4480" t="s">
        <v>320</v>
      </c>
      <c r="V4480" s="14" t="str">
        <f>VLOOKUP($U4480,look_up!$A$2:J4506,2,FALSE)</f>
        <v>Gastropoda</v>
      </c>
      <c r="W4480" s="14" t="str">
        <f>VLOOKUP($U4480,look_up!$A$2:K4506,3,FALSE)</f>
        <v>Genus</v>
      </c>
      <c r="X4480" s="14" t="str">
        <f>VLOOKUP($U4480,look_up!$A$2:L4506,4,FALSE)</f>
        <v>NA</v>
      </c>
      <c r="Y4480" s="14" t="str">
        <f>VLOOKUP($U4480,look_up!A$2:K4506,5,FALSE)</f>
        <v>Animalia</v>
      </c>
      <c r="Z4480" s="14" t="str">
        <f>VLOOKUP($U4480,look_up!A$2:L4506,6,FALSE)</f>
        <v>Mollusca</v>
      </c>
      <c r="AA4480" s="14" t="str">
        <f>VLOOKUP($U4480,look_up!A$2:M4506,7,FALSE)</f>
        <v>Gastropoda</v>
      </c>
      <c r="AB4480" s="14" t="str">
        <f>VLOOKUP($U4480,look_up!$A$2:P4506,8,FALSE)</f>
        <v>Trochida</v>
      </c>
      <c r="AC4480" s="14" t="str">
        <f>VLOOKUP($U4480,look_up!$A$2:Q4506,9,FALSE)</f>
        <v>Turbinidae</v>
      </c>
      <c r="AD4480" s="14">
        <f>VLOOKUP($U4480,look_up!A$2:P4506,10,FALSE)</f>
        <v>206461</v>
      </c>
      <c r="AE4480" s="16">
        <v>1</v>
      </c>
      <c r="AF4480" s="24" t="s">
        <v>216</v>
      </c>
      <c r="AG4480">
        <v>40</v>
      </c>
      <c r="AH4480" s="16" t="s">
        <v>273</v>
      </c>
      <c r="AI4480" s="16" t="s">
        <v>14</v>
      </c>
      <c r="AJ4480" s="16" t="s">
        <v>214</v>
      </c>
      <c r="AK4480" s="16" t="s">
        <v>302</v>
      </c>
      <c r="AL4480" s="16">
        <v>1</v>
      </c>
    </row>
    <row r="4481" spans="1:38" x14ac:dyDescent="0.3">
      <c r="A4481" s="24" t="s">
        <v>0</v>
      </c>
      <c r="B4481" t="s">
        <v>1</v>
      </c>
      <c r="C4481" t="s">
        <v>279</v>
      </c>
      <c r="D4481">
        <v>-27.271709999999999</v>
      </c>
      <c r="E4481">
        <v>-48.331710000000001</v>
      </c>
      <c r="F4481" s="24" t="s">
        <v>2</v>
      </c>
      <c r="G4481" s="24" t="s">
        <v>3</v>
      </c>
      <c r="H4481" s="25">
        <v>42039</v>
      </c>
      <c r="I4481" s="12" t="s">
        <v>280</v>
      </c>
      <c r="J4481" s="12" t="s">
        <v>245</v>
      </c>
      <c r="K4481" s="12" t="s">
        <v>271</v>
      </c>
      <c r="L4481" s="24" t="s">
        <v>96</v>
      </c>
      <c r="M4481" s="24" t="s">
        <v>313</v>
      </c>
      <c r="N4481" t="s">
        <v>85</v>
      </c>
      <c r="O4481" s="24">
        <v>3</v>
      </c>
      <c r="P4481">
        <v>5</v>
      </c>
      <c r="Q4481">
        <v>5</v>
      </c>
      <c r="R4481">
        <v>27</v>
      </c>
      <c r="S4481" s="24">
        <v>20</v>
      </c>
      <c r="T4481" s="24">
        <v>20</v>
      </c>
      <c r="U4481" t="s">
        <v>320</v>
      </c>
      <c r="V4481" s="14" t="str">
        <f>VLOOKUP($U4481,look_up!$A$2:J4507,2,FALSE)</f>
        <v>Gastropoda</v>
      </c>
      <c r="W4481" s="14" t="str">
        <f>VLOOKUP($U4481,look_up!$A$2:K4507,3,FALSE)</f>
        <v>Genus</v>
      </c>
      <c r="X4481" s="14" t="str">
        <f>VLOOKUP($U4481,look_up!$A$2:L4507,4,FALSE)</f>
        <v>NA</v>
      </c>
      <c r="Y4481" s="14" t="str">
        <f>VLOOKUP($U4481,look_up!A$2:K4507,5,FALSE)</f>
        <v>Animalia</v>
      </c>
      <c r="Z4481" s="14" t="str">
        <f>VLOOKUP($U4481,look_up!A$2:L4507,6,FALSE)</f>
        <v>Mollusca</v>
      </c>
      <c r="AA4481" s="14" t="str">
        <f>VLOOKUP($U4481,look_up!A$2:M4507,7,FALSE)</f>
        <v>Gastropoda</v>
      </c>
      <c r="AB4481" s="14" t="str">
        <f>VLOOKUP($U4481,look_up!$A$2:P4507,8,FALSE)</f>
        <v>Trochida</v>
      </c>
      <c r="AC4481" s="14" t="str">
        <f>VLOOKUP($U4481,look_up!$A$2:Q4507,9,FALSE)</f>
        <v>Turbinidae</v>
      </c>
      <c r="AD4481" s="14">
        <f>VLOOKUP($U4481,look_up!A$2:P4507,10,FALSE)</f>
        <v>206461</v>
      </c>
      <c r="AE4481" s="16">
        <v>10</v>
      </c>
      <c r="AF4481" s="24" t="s">
        <v>216</v>
      </c>
      <c r="AG4481">
        <v>40</v>
      </c>
      <c r="AH4481" s="16" t="s">
        <v>273</v>
      </c>
      <c r="AI4481" s="16" t="s">
        <v>14</v>
      </c>
      <c r="AJ4481" s="16" t="s">
        <v>214</v>
      </c>
      <c r="AK4481" s="16" t="s">
        <v>302</v>
      </c>
      <c r="AL4481" s="16">
        <v>10</v>
      </c>
    </row>
    <row r="4482" spans="1:38" x14ac:dyDescent="0.3">
      <c r="A4482" s="24" t="s">
        <v>0</v>
      </c>
      <c r="B4482" t="s">
        <v>1</v>
      </c>
      <c r="C4482" t="s">
        <v>279</v>
      </c>
      <c r="D4482">
        <v>-27.271709999999999</v>
      </c>
      <c r="E4482">
        <v>-48.331710000000001</v>
      </c>
      <c r="F4482" s="24" t="s">
        <v>2</v>
      </c>
      <c r="G4482" s="24" t="s">
        <v>3</v>
      </c>
      <c r="H4482" s="25">
        <v>42039</v>
      </c>
      <c r="I4482" s="12" t="s">
        <v>280</v>
      </c>
      <c r="J4482" s="12" t="s">
        <v>245</v>
      </c>
      <c r="K4482" s="12" t="s">
        <v>271</v>
      </c>
      <c r="L4482" s="24" t="s">
        <v>96</v>
      </c>
      <c r="M4482" s="24" t="s">
        <v>313</v>
      </c>
      <c r="N4482" t="s">
        <v>86</v>
      </c>
      <c r="O4482" s="24">
        <v>1</v>
      </c>
      <c r="P4482">
        <v>11</v>
      </c>
      <c r="Q4482">
        <v>11</v>
      </c>
      <c r="R4482" t="s">
        <v>18</v>
      </c>
      <c r="S4482" s="24">
        <v>20</v>
      </c>
      <c r="T4482" s="24">
        <v>15</v>
      </c>
      <c r="U4482" t="s">
        <v>320</v>
      </c>
      <c r="V4482" s="14" t="str">
        <f>VLOOKUP($U4482,look_up!$A$2:J4508,2,FALSE)</f>
        <v>Gastropoda</v>
      </c>
      <c r="W4482" s="14" t="str">
        <f>VLOOKUP($U4482,look_up!$A$2:K4508,3,FALSE)</f>
        <v>Genus</v>
      </c>
      <c r="X4482" s="14" t="str">
        <f>VLOOKUP($U4482,look_up!$A$2:L4508,4,FALSE)</f>
        <v>NA</v>
      </c>
      <c r="Y4482" s="14" t="str">
        <f>VLOOKUP($U4482,look_up!A$2:K4508,5,FALSE)</f>
        <v>Animalia</v>
      </c>
      <c r="Z4482" s="14" t="str">
        <f>VLOOKUP($U4482,look_up!A$2:L4508,6,FALSE)</f>
        <v>Mollusca</v>
      </c>
      <c r="AA4482" s="14" t="str">
        <f>VLOOKUP($U4482,look_up!A$2:M4508,7,FALSE)</f>
        <v>Gastropoda</v>
      </c>
      <c r="AB4482" s="14" t="str">
        <f>VLOOKUP($U4482,look_up!$A$2:P4508,8,FALSE)</f>
        <v>Trochida</v>
      </c>
      <c r="AC4482" s="14" t="str">
        <f>VLOOKUP($U4482,look_up!$A$2:Q4508,9,FALSE)</f>
        <v>Turbinidae</v>
      </c>
      <c r="AD4482" s="14">
        <f>VLOOKUP($U4482,look_up!A$2:P4508,10,FALSE)</f>
        <v>206461</v>
      </c>
      <c r="AE4482" s="16">
        <v>1</v>
      </c>
      <c r="AF4482" s="24" t="s">
        <v>216</v>
      </c>
      <c r="AG4482">
        <v>40</v>
      </c>
      <c r="AH4482" s="16" t="s">
        <v>273</v>
      </c>
      <c r="AI4482" s="16" t="s">
        <v>14</v>
      </c>
      <c r="AJ4482" s="16" t="s">
        <v>214</v>
      </c>
      <c r="AK4482" s="16" t="s">
        <v>302</v>
      </c>
      <c r="AL4482" s="16">
        <v>1</v>
      </c>
    </row>
    <row r="4483" spans="1:38" x14ac:dyDescent="0.3">
      <c r="A4483" s="24" t="s">
        <v>0</v>
      </c>
      <c r="B4483" t="s">
        <v>1</v>
      </c>
      <c r="C4483" t="s">
        <v>279</v>
      </c>
      <c r="D4483">
        <v>-27.271709999999999</v>
      </c>
      <c r="E4483">
        <v>-48.331710000000001</v>
      </c>
      <c r="F4483" s="24" t="s">
        <v>2</v>
      </c>
      <c r="G4483" s="24" t="s">
        <v>3</v>
      </c>
      <c r="H4483" s="25">
        <v>42039</v>
      </c>
      <c r="I4483" s="12" t="s">
        <v>280</v>
      </c>
      <c r="J4483" s="12" t="s">
        <v>245</v>
      </c>
      <c r="K4483" s="12" t="s">
        <v>271</v>
      </c>
      <c r="L4483" s="24" t="s">
        <v>96</v>
      </c>
      <c r="M4483" s="24" t="s">
        <v>313</v>
      </c>
      <c r="N4483" t="s">
        <v>86</v>
      </c>
      <c r="O4483" s="24">
        <v>2</v>
      </c>
      <c r="P4483">
        <v>11</v>
      </c>
      <c r="Q4483">
        <v>11</v>
      </c>
      <c r="R4483" t="s">
        <v>18</v>
      </c>
      <c r="S4483" s="24">
        <v>20</v>
      </c>
      <c r="T4483" s="24">
        <v>15</v>
      </c>
      <c r="U4483" t="s">
        <v>320</v>
      </c>
      <c r="V4483" s="14" t="str">
        <f>VLOOKUP($U4483,look_up!$A$2:J4509,2,FALSE)</f>
        <v>Gastropoda</v>
      </c>
      <c r="W4483" s="14" t="str">
        <f>VLOOKUP($U4483,look_up!$A$2:K4509,3,FALSE)</f>
        <v>Genus</v>
      </c>
      <c r="X4483" s="14" t="str">
        <f>VLOOKUP($U4483,look_up!$A$2:L4509,4,FALSE)</f>
        <v>NA</v>
      </c>
      <c r="Y4483" s="14" t="str">
        <f>VLOOKUP($U4483,look_up!A$2:K4509,5,FALSE)</f>
        <v>Animalia</v>
      </c>
      <c r="Z4483" s="14" t="str">
        <f>VLOOKUP($U4483,look_up!A$2:L4509,6,FALSE)</f>
        <v>Mollusca</v>
      </c>
      <c r="AA4483" s="14" t="str">
        <f>VLOOKUP($U4483,look_up!A$2:M4509,7,FALSE)</f>
        <v>Gastropoda</v>
      </c>
      <c r="AB4483" s="14" t="str">
        <f>VLOOKUP($U4483,look_up!$A$2:P4509,8,FALSE)</f>
        <v>Trochida</v>
      </c>
      <c r="AC4483" s="14" t="str">
        <f>VLOOKUP($U4483,look_up!$A$2:Q4509,9,FALSE)</f>
        <v>Turbinidae</v>
      </c>
      <c r="AD4483" s="14">
        <f>VLOOKUP($U4483,look_up!A$2:P4509,10,FALSE)</f>
        <v>206461</v>
      </c>
      <c r="AE4483" s="16">
        <v>0</v>
      </c>
      <c r="AF4483" s="24" t="s">
        <v>216</v>
      </c>
      <c r="AG4483">
        <v>40</v>
      </c>
      <c r="AH4483" s="16" t="s">
        <v>273</v>
      </c>
      <c r="AI4483" s="16" t="s">
        <v>14</v>
      </c>
      <c r="AJ4483" s="16" t="s">
        <v>214</v>
      </c>
      <c r="AK4483" s="16" t="s">
        <v>302</v>
      </c>
      <c r="AL4483" s="16">
        <v>0</v>
      </c>
    </row>
    <row r="4484" spans="1:38" x14ac:dyDescent="0.3">
      <c r="A4484" s="24" t="s">
        <v>0</v>
      </c>
      <c r="B4484" t="s">
        <v>1</v>
      </c>
      <c r="C4484" t="s">
        <v>279</v>
      </c>
      <c r="D4484">
        <v>-27.271709999999999</v>
      </c>
      <c r="E4484">
        <v>-48.331710000000001</v>
      </c>
      <c r="F4484" s="24" t="s">
        <v>2</v>
      </c>
      <c r="G4484" s="24" t="s">
        <v>3</v>
      </c>
      <c r="H4484" s="25">
        <v>42039</v>
      </c>
      <c r="I4484" s="12" t="s">
        <v>280</v>
      </c>
      <c r="J4484" s="12" t="s">
        <v>245</v>
      </c>
      <c r="K4484" s="12" t="s">
        <v>271</v>
      </c>
      <c r="L4484" s="24" t="s">
        <v>96</v>
      </c>
      <c r="M4484" s="24" t="s">
        <v>313</v>
      </c>
      <c r="N4484" t="s">
        <v>86</v>
      </c>
      <c r="O4484" s="24">
        <v>3</v>
      </c>
      <c r="P4484">
        <v>11</v>
      </c>
      <c r="Q4484">
        <v>11</v>
      </c>
      <c r="R4484" t="s">
        <v>18</v>
      </c>
      <c r="S4484" s="24">
        <v>20</v>
      </c>
      <c r="T4484" s="24">
        <v>15</v>
      </c>
      <c r="U4484" t="s">
        <v>320</v>
      </c>
      <c r="V4484" s="14" t="str">
        <f>VLOOKUP($U4484,look_up!$A$2:J4510,2,FALSE)</f>
        <v>Gastropoda</v>
      </c>
      <c r="W4484" s="14" t="str">
        <f>VLOOKUP($U4484,look_up!$A$2:K4510,3,FALSE)</f>
        <v>Genus</v>
      </c>
      <c r="X4484" s="14" t="str">
        <f>VLOOKUP($U4484,look_up!$A$2:L4510,4,FALSE)</f>
        <v>NA</v>
      </c>
      <c r="Y4484" s="14" t="str">
        <f>VLOOKUP($U4484,look_up!A$2:K4510,5,FALSE)</f>
        <v>Animalia</v>
      </c>
      <c r="Z4484" s="14" t="str">
        <f>VLOOKUP($U4484,look_up!A$2:L4510,6,FALSE)</f>
        <v>Mollusca</v>
      </c>
      <c r="AA4484" s="14" t="str">
        <f>VLOOKUP($U4484,look_up!A$2:M4510,7,FALSE)</f>
        <v>Gastropoda</v>
      </c>
      <c r="AB4484" s="14" t="str">
        <f>VLOOKUP($U4484,look_up!$A$2:P4510,8,FALSE)</f>
        <v>Trochida</v>
      </c>
      <c r="AC4484" s="14" t="str">
        <f>VLOOKUP($U4484,look_up!$A$2:Q4510,9,FALSE)</f>
        <v>Turbinidae</v>
      </c>
      <c r="AD4484" s="14">
        <f>VLOOKUP($U4484,look_up!A$2:P4510,10,FALSE)</f>
        <v>206461</v>
      </c>
      <c r="AE4484" s="16">
        <v>7</v>
      </c>
      <c r="AF4484" s="24" t="s">
        <v>216</v>
      </c>
      <c r="AG4484">
        <v>40</v>
      </c>
      <c r="AH4484" s="16" t="s">
        <v>273</v>
      </c>
      <c r="AI4484" s="16" t="s">
        <v>14</v>
      </c>
      <c r="AJ4484" s="16" t="s">
        <v>214</v>
      </c>
      <c r="AK4484" s="16" t="s">
        <v>302</v>
      </c>
      <c r="AL4484" s="16">
        <v>7</v>
      </c>
    </row>
    <row r="4485" spans="1:38" x14ac:dyDescent="0.3">
      <c r="A4485" s="24" t="s">
        <v>0</v>
      </c>
      <c r="B4485" t="s">
        <v>308</v>
      </c>
      <c r="C4485" t="s">
        <v>281</v>
      </c>
      <c r="D4485">
        <v>-27.274239999999999</v>
      </c>
      <c r="E4485">
        <v>-48.3339</v>
      </c>
      <c r="F4485" s="24" t="s">
        <v>2</v>
      </c>
      <c r="G4485" s="24" t="s">
        <v>3</v>
      </c>
      <c r="H4485" s="25">
        <v>42031</v>
      </c>
      <c r="I4485" s="12" t="s">
        <v>282</v>
      </c>
      <c r="J4485" s="12" t="s">
        <v>270</v>
      </c>
      <c r="K4485" s="12" t="s">
        <v>271</v>
      </c>
      <c r="L4485" s="24" t="s">
        <v>96</v>
      </c>
      <c r="M4485" s="24" t="s">
        <v>313</v>
      </c>
      <c r="N4485" t="s">
        <v>85</v>
      </c>
      <c r="O4485" s="24">
        <v>1</v>
      </c>
      <c r="P4485">
        <v>5</v>
      </c>
      <c r="Q4485">
        <v>5</v>
      </c>
      <c r="R4485">
        <v>27</v>
      </c>
      <c r="S4485" s="24">
        <v>4.7</v>
      </c>
      <c r="T4485" s="24">
        <v>3.4</v>
      </c>
      <c r="U4485" t="s">
        <v>320</v>
      </c>
      <c r="V4485" s="14" t="str">
        <f>VLOOKUP($U4485,look_up!$A$2:J4511,2,FALSE)</f>
        <v>Gastropoda</v>
      </c>
      <c r="W4485" s="14" t="str">
        <f>VLOOKUP($U4485,look_up!$A$2:K4511,3,FALSE)</f>
        <v>Genus</v>
      </c>
      <c r="X4485" s="14" t="str">
        <f>VLOOKUP($U4485,look_up!$A$2:L4511,4,FALSE)</f>
        <v>NA</v>
      </c>
      <c r="Y4485" s="14" t="str">
        <f>VLOOKUP($U4485,look_up!A$2:K4511,5,FALSE)</f>
        <v>Animalia</v>
      </c>
      <c r="Z4485" s="14" t="str">
        <f>VLOOKUP($U4485,look_up!A$2:L4511,6,FALSE)</f>
        <v>Mollusca</v>
      </c>
      <c r="AA4485" s="14" t="str">
        <f>VLOOKUP($U4485,look_up!A$2:M4511,7,FALSE)</f>
        <v>Gastropoda</v>
      </c>
      <c r="AB4485" s="14" t="str">
        <f>VLOOKUP($U4485,look_up!$A$2:P4511,8,FALSE)</f>
        <v>Trochida</v>
      </c>
      <c r="AC4485" s="14" t="str">
        <f>VLOOKUP($U4485,look_up!$A$2:Q4511,9,FALSE)</f>
        <v>Turbinidae</v>
      </c>
      <c r="AD4485" s="14">
        <f>VLOOKUP($U4485,look_up!A$2:P4511,10,FALSE)</f>
        <v>206461</v>
      </c>
      <c r="AE4485" s="16">
        <v>1</v>
      </c>
      <c r="AF4485" s="24" t="s">
        <v>216</v>
      </c>
      <c r="AG4485">
        <v>40</v>
      </c>
      <c r="AH4485" s="16" t="s">
        <v>273</v>
      </c>
      <c r="AI4485" s="16" t="s">
        <v>14</v>
      </c>
      <c r="AJ4485" s="16" t="s">
        <v>214</v>
      </c>
      <c r="AK4485" s="16" t="s">
        <v>302</v>
      </c>
      <c r="AL4485" s="16">
        <v>1</v>
      </c>
    </row>
    <row r="4486" spans="1:38" x14ac:dyDescent="0.3">
      <c r="A4486" s="24" t="s">
        <v>0</v>
      </c>
      <c r="B4486" t="s">
        <v>308</v>
      </c>
      <c r="C4486" t="s">
        <v>281</v>
      </c>
      <c r="D4486">
        <v>-27.274239999999999</v>
      </c>
      <c r="E4486">
        <v>-48.3339</v>
      </c>
      <c r="F4486" s="24" t="s">
        <v>2</v>
      </c>
      <c r="G4486" s="24" t="s">
        <v>3</v>
      </c>
      <c r="H4486" s="25">
        <v>42031</v>
      </c>
      <c r="I4486" s="12" t="s">
        <v>282</v>
      </c>
      <c r="J4486" s="12" t="s">
        <v>270</v>
      </c>
      <c r="K4486" s="12" t="s">
        <v>271</v>
      </c>
      <c r="L4486" s="24" t="s">
        <v>96</v>
      </c>
      <c r="M4486" s="24" t="s">
        <v>313</v>
      </c>
      <c r="N4486" t="s">
        <v>85</v>
      </c>
      <c r="O4486" s="24">
        <v>2</v>
      </c>
      <c r="P4486">
        <v>5</v>
      </c>
      <c r="Q4486">
        <v>5</v>
      </c>
      <c r="R4486">
        <v>27</v>
      </c>
      <c r="S4486" s="24">
        <v>4.7</v>
      </c>
      <c r="T4486" s="24">
        <v>3.4</v>
      </c>
      <c r="U4486" t="s">
        <v>320</v>
      </c>
      <c r="V4486" s="14" t="str">
        <f>VLOOKUP($U4486,look_up!$A$2:J4512,2,FALSE)</f>
        <v>Gastropoda</v>
      </c>
      <c r="W4486" s="14" t="str">
        <f>VLOOKUP($U4486,look_up!$A$2:K4512,3,FALSE)</f>
        <v>Genus</v>
      </c>
      <c r="X4486" s="14" t="str">
        <f>VLOOKUP($U4486,look_up!$A$2:L4512,4,FALSE)</f>
        <v>NA</v>
      </c>
      <c r="Y4486" s="14" t="str">
        <f>VLOOKUP($U4486,look_up!A$2:K4512,5,FALSE)</f>
        <v>Animalia</v>
      </c>
      <c r="Z4486" s="14" t="str">
        <f>VLOOKUP($U4486,look_up!A$2:L4512,6,FALSE)</f>
        <v>Mollusca</v>
      </c>
      <c r="AA4486" s="14" t="str">
        <f>VLOOKUP($U4486,look_up!A$2:M4512,7,FALSE)</f>
        <v>Gastropoda</v>
      </c>
      <c r="AB4486" s="14" t="str">
        <f>VLOOKUP($U4486,look_up!$A$2:P4512,8,FALSE)</f>
        <v>Trochida</v>
      </c>
      <c r="AC4486" s="14" t="str">
        <f>VLOOKUP($U4486,look_up!$A$2:Q4512,9,FALSE)</f>
        <v>Turbinidae</v>
      </c>
      <c r="AD4486" s="14">
        <f>VLOOKUP($U4486,look_up!A$2:P4512,10,FALSE)</f>
        <v>206461</v>
      </c>
      <c r="AE4486" s="16">
        <v>11</v>
      </c>
      <c r="AF4486" s="24" t="s">
        <v>216</v>
      </c>
      <c r="AG4486">
        <v>40</v>
      </c>
      <c r="AH4486" s="16" t="s">
        <v>273</v>
      </c>
      <c r="AI4486" s="16" t="s">
        <v>14</v>
      </c>
      <c r="AJ4486" s="16" t="s">
        <v>214</v>
      </c>
      <c r="AK4486" s="16" t="s">
        <v>302</v>
      </c>
      <c r="AL4486" s="16">
        <v>11</v>
      </c>
    </row>
    <row r="4487" spans="1:38" x14ac:dyDescent="0.3">
      <c r="A4487" s="24" t="s">
        <v>0</v>
      </c>
      <c r="B4487" t="s">
        <v>308</v>
      </c>
      <c r="C4487" t="s">
        <v>281</v>
      </c>
      <c r="D4487">
        <v>-27.274239999999999</v>
      </c>
      <c r="E4487">
        <v>-48.3339</v>
      </c>
      <c r="F4487" s="24" t="s">
        <v>2</v>
      </c>
      <c r="G4487" s="24" t="s">
        <v>3</v>
      </c>
      <c r="H4487" s="25">
        <v>42031</v>
      </c>
      <c r="I4487" s="12" t="s">
        <v>282</v>
      </c>
      <c r="J4487" s="12" t="s">
        <v>270</v>
      </c>
      <c r="K4487" s="12" t="s">
        <v>271</v>
      </c>
      <c r="L4487" s="24" t="s">
        <v>96</v>
      </c>
      <c r="M4487" s="24" t="s">
        <v>313</v>
      </c>
      <c r="N4487" t="s">
        <v>85</v>
      </c>
      <c r="O4487" s="24">
        <v>3</v>
      </c>
      <c r="P4487">
        <v>5</v>
      </c>
      <c r="Q4487">
        <v>5</v>
      </c>
      <c r="R4487">
        <v>27</v>
      </c>
      <c r="S4487" s="24">
        <v>4.7</v>
      </c>
      <c r="T4487" s="24">
        <v>3.4</v>
      </c>
      <c r="U4487" t="s">
        <v>320</v>
      </c>
      <c r="V4487" s="14" t="str">
        <f>VLOOKUP($U4487,look_up!$A$2:J4513,2,FALSE)</f>
        <v>Gastropoda</v>
      </c>
      <c r="W4487" s="14" t="str">
        <f>VLOOKUP($U4487,look_up!$A$2:K4513,3,FALSE)</f>
        <v>Genus</v>
      </c>
      <c r="X4487" s="14" t="str">
        <f>VLOOKUP($U4487,look_up!$A$2:L4513,4,FALSE)</f>
        <v>NA</v>
      </c>
      <c r="Y4487" s="14" t="str">
        <f>VLOOKUP($U4487,look_up!A$2:K4513,5,FALSE)</f>
        <v>Animalia</v>
      </c>
      <c r="Z4487" s="14" t="str">
        <f>VLOOKUP($U4487,look_up!A$2:L4513,6,FALSE)</f>
        <v>Mollusca</v>
      </c>
      <c r="AA4487" s="14" t="str">
        <f>VLOOKUP($U4487,look_up!A$2:M4513,7,FALSE)</f>
        <v>Gastropoda</v>
      </c>
      <c r="AB4487" s="14" t="str">
        <f>VLOOKUP($U4487,look_up!$A$2:P4513,8,FALSE)</f>
        <v>Trochida</v>
      </c>
      <c r="AC4487" s="14" t="str">
        <f>VLOOKUP($U4487,look_up!$A$2:Q4513,9,FALSE)</f>
        <v>Turbinidae</v>
      </c>
      <c r="AD4487" s="14">
        <f>VLOOKUP($U4487,look_up!A$2:P4513,10,FALSE)</f>
        <v>206461</v>
      </c>
      <c r="AE4487" s="16">
        <v>3</v>
      </c>
      <c r="AF4487" s="24" t="s">
        <v>216</v>
      </c>
      <c r="AG4487">
        <v>40</v>
      </c>
      <c r="AH4487" s="16" t="s">
        <v>273</v>
      </c>
      <c r="AI4487" s="16" t="s">
        <v>14</v>
      </c>
      <c r="AJ4487" s="16" t="s">
        <v>214</v>
      </c>
      <c r="AK4487" s="16" t="s">
        <v>302</v>
      </c>
      <c r="AL4487" s="16">
        <v>3</v>
      </c>
    </row>
    <row r="4488" spans="1:38" x14ac:dyDescent="0.3">
      <c r="A4488" s="24" t="s">
        <v>0</v>
      </c>
      <c r="B4488" t="s">
        <v>308</v>
      </c>
      <c r="C4488" t="s">
        <v>281</v>
      </c>
      <c r="D4488">
        <v>-27.274239999999999</v>
      </c>
      <c r="E4488">
        <v>-48.3339</v>
      </c>
      <c r="F4488" s="24" t="s">
        <v>2</v>
      </c>
      <c r="G4488" s="24" t="s">
        <v>3</v>
      </c>
      <c r="H4488" s="25">
        <v>42031</v>
      </c>
      <c r="I4488" s="12" t="s">
        <v>282</v>
      </c>
      <c r="J4488" s="12" t="s">
        <v>270</v>
      </c>
      <c r="K4488" s="12" t="s">
        <v>271</v>
      </c>
      <c r="L4488" s="24" t="s">
        <v>96</v>
      </c>
      <c r="M4488" s="24" t="s">
        <v>313</v>
      </c>
      <c r="N4488" t="s">
        <v>85</v>
      </c>
      <c r="O4488" s="24">
        <v>1</v>
      </c>
      <c r="P4488">
        <v>10</v>
      </c>
      <c r="Q4488">
        <v>10</v>
      </c>
      <c r="R4488">
        <v>26</v>
      </c>
      <c r="S4488" s="24">
        <v>4.7</v>
      </c>
      <c r="T4488" s="24">
        <v>5</v>
      </c>
      <c r="U4488" t="s">
        <v>320</v>
      </c>
      <c r="V4488" s="14" t="str">
        <f>VLOOKUP($U4488,look_up!$A$2:J4514,2,FALSE)</f>
        <v>Gastropoda</v>
      </c>
      <c r="W4488" s="14" t="str">
        <f>VLOOKUP($U4488,look_up!$A$2:K4514,3,FALSE)</f>
        <v>Genus</v>
      </c>
      <c r="X4488" s="14" t="str">
        <f>VLOOKUP($U4488,look_up!$A$2:L4514,4,FALSE)</f>
        <v>NA</v>
      </c>
      <c r="Y4488" s="14" t="str">
        <f>VLOOKUP($U4488,look_up!A$2:K4514,5,FALSE)</f>
        <v>Animalia</v>
      </c>
      <c r="Z4488" s="14" t="str">
        <f>VLOOKUP($U4488,look_up!A$2:L4514,6,FALSE)</f>
        <v>Mollusca</v>
      </c>
      <c r="AA4488" s="14" t="str">
        <f>VLOOKUP($U4488,look_up!A$2:M4514,7,FALSE)</f>
        <v>Gastropoda</v>
      </c>
      <c r="AB4488" s="14" t="str">
        <f>VLOOKUP($U4488,look_up!$A$2:P4514,8,FALSE)</f>
        <v>Trochida</v>
      </c>
      <c r="AC4488" s="14" t="str">
        <f>VLOOKUP($U4488,look_up!$A$2:Q4514,9,FALSE)</f>
        <v>Turbinidae</v>
      </c>
      <c r="AD4488" s="14">
        <f>VLOOKUP($U4488,look_up!A$2:P4514,10,FALSE)</f>
        <v>206461</v>
      </c>
      <c r="AE4488" s="16">
        <v>3</v>
      </c>
      <c r="AF4488" s="24" t="s">
        <v>216</v>
      </c>
      <c r="AG4488">
        <v>40</v>
      </c>
      <c r="AH4488" s="16" t="s">
        <v>273</v>
      </c>
      <c r="AI4488" s="16" t="s">
        <v>14</v>
      </c>
      <c r="AJ4488" s="16" t="s">
        <v>214</v>
      </c>
      <c r="AK4488" s="16" t="s">
        <v>302</v>
      </c>
      <c r="AL4488" s="16">
        <v>3</v>
      </c>
    </row>
    <row r="4489" spans="1:38" x14ac:dyDescent="0.3">
      <c r="A4489" s="24" t="s">
        <v>0</v>
      </c>
      <c r="B4489" t="s">
        <v>308</v>
      </c>
      <c r="C4489" t="s">
        <v>281</v>
      </c>
      <c r="D4489">
        <v>-27.274239999999999</v>
      </c>
      <c r="E4489">
        <v>-48.3339</v>
      </c>
      <c r="F4489" s="24" t="s">
        <v>2</v>
      </c>
      <c r="G4489" s="24" t="s">
        <v>3</v>
      </c>
      <c r="H4489" s="25">
        <v>42031</v>
      </c>
      <c r="I4489" s="12" t="s">
        <v>282</v>
      </c>
      <c r="J4489" s="12" t="s">
        <v>270</v>
      </c>
      <c r="K4489" s="12" t="s">
        <v>271</v>
      </c>
      <c r="L4489" s="24" t="s">
        <v>96</v>
      </c>
      <c r="M4489" s="24" t="s">
        <v>313</v>
      </c>
      <c r="N4489" t="s">
        <v>85</v>
      </c>
      <c r="O4489" s="24">
        <v>2</v>
      </c>
      <c r="P4489">
        <v>10</v>
      </c>
      <c r="Q4489">
        <v>10</v>
      </c>
      <c r="R4489">
        <v>26</v>
      </c>
      <c r="S4489" s="24">
        <v>4.7</v>
      </c>
      <c r="T4489" s="24">
        <v>5</v>
      </c>
      <c r="U4489" t="s">
        <v>320</v>
      </c>
      <c r="V4489" s="14" t="str">
        <f>VLOOKUP($U4489,look_up!$A$2:J4515,2,FALSE)</f>
        <v>Gastropoda</v>
      </c>
      <c r="W4489" s="14" t="str">
        <f>VLOOKUP($U4489,look_up!$A$2:K4515,3,FALSE)</f>
        <v>Genus</v>
      </c>
      <c r="X4489" s="14" t="str">
        <f>VLOOKUP($U4489,look_up!$A$2:L4515,4,FALSE)</f>
        <v>NA</v>
      </c>
      <c r="Y4489" s="14" t="str">
        <f>VLOOKUP($U4489,look_up!A$2:K4515,5,FALSE)</f>
        <v>Animalia</v>
      </c>
      <c r="Z4489" s="14" t="str">
        <f>VLOOKUP($U4489,look_up!A$2:L4515,6,FALSE)</f>
        <v>Mollusca</v>
      </c>
      <c r="AA4489" s="14" t="str">
        <f>VLOOKUP($U4489,look_up!A$2:M4515,7,FALSE)</f>
        <v>Gastropoda</v>
      </c>
      <c r="AB4489" s="14" t="str">
        <f>VLOOKUP($U4489,look_up!$A$2:P4515,8,FALSE)</f>
        <v>Trochida</v>
      </c>
      <c r="AC4489" s="14" t="str">
        <f>VLOOKUP($U4489,look_up!$A$2:Q4515,9,FALSE)</f>
        <v>Turbinidae</v>
      </c>
      <c r="AD4489" s="14">
        <f>VLOOKUP($U4489,look_up!A$2:P4515,10,FALSE)</f>
        <v>206461</v>
      </c>
      <c r="AE4489" s="16">
        <v>2</v>
      </c>
      <c r="AF4489" s="24" t="s">
        <v>216</v>
      </c>
      <c r="AG4489">
        <v>40</v>
      </c>
      <c r="AH4489" s="16" t="s">
        <v>273</v>
      </c>
      <c r="AI4489" s="16" t="s">
        <v>14</v>
      </c>
      <c r="AJ4489" s="16" t="s">
        <v>214</v>
      </c>
      <c r="AK4489" s="16" t="s">
        <v>302</v>
      </c>
      <c r="AL4489" s="16">
        <v>2</v>
      </c>
    </row>
    <row r="4490" spans="1:38" x14ac:dyDescent="0.3">
      <c r="A4490" s="24" t="s">
        <v>0</v>
      </c>
      <c r="B4490" t="s">
        <v>308</v>
      </c>
      <c r="C4490" t="s">
        <v>281</v>
      </c>
      <c r="D4490">
        <v>-27.274239999999999</v>
      </c>
      <c r="E4490">
        <v>-48.3339</v>
      </c>
      <c r="F4490" s="24" t="s">
        <v>2</v>
      </c>
      <c r="G4490" s="24" t="s">
        <v>3</v>
      </c>
      <c r="H4490" s="25">
        <v>42031</v>
      </c>
      <c r="I4490" s="12" t="s">
        <v>282</v>
      </c>
      <c r="J4490" s="12" t="s">
        <v>270</v>
      </c>
      <c r="K4490" s="12" t="s">
        <v>271</v>
      </c>
      <c r="L4490" s="24" t="s">
        <v>96</v>
      </c>
      <c r="M4490" s="24" t="s">
        <v>313</v>
      </c>
      <c r="N4490" t="s">
        <v>85</v>
      </c>
      <c r="O4490" s="24">
        <v>3</v>
      </c>
      <c r="P4490">
        <v>10</v>
      </c>
      <c r="Q4490">
        <v>10</v>
      </c>
      <c r="R4490">
        <v>26</v>
      </c>
      <c r="S4490" s="24">
        <v>4.7</v>
      </c>
      <c r="T4490" s="24">
        <v>5</v>
      </c>
      <c r="U4490" t="s">
        <v>320</v>
      </c>
      <c r="V4490" s="14" t="str">
        <f>VLOOKUP($U4490,look_up!$A$2:J4516,2,FALSE)</f>
        <v>Gastropoda</v>
      </c>
      <c r="W4490" s="14" t="str">
        <f>VLOOKUP($U4490,look_up!$A$2:K4516,3,FALSE)</f>
        <v>Genus</v>
      </c>
      <c r="X4490" s="14" t="str">
        <f>VLOOKUP($U4490,look_up!$A$2:L4516,4,FALSE)</f>
        <v>NA</v>
      </c>
      <c r="Y4490" s="14" t="str">
        <f>VLOOKUP($U4490,look_up!A$2:K4516,5,FALSE)</f>
        <v>Animalia</v>
      </c>
      <c r="Z4490" s="14" t="str">
        <f>VLOOKUP($U4490,look_up!A$2:L4516,6,FALSE)</f>
        <v>Mollusca</v>
      </c>
      <c r="AA4490" s="14" t="str">
        <f>VLOOKUP($U4490,look_up!A$2:M4516,7,FALSE)</f>
        <v>Gastropoda</v>
      </c>
      <c r="AB4490" s="14" t="str">
        <f>VLOOKUP($U4490,look_up!$A$2:P4516,8,FALSE)</f>
        <v>Trochida</v>
      </c>
      <c r="AC4490" s="14" t="str">
        <f>VLOOKUP($U4490,look_up!$A$2:Q4516,9,FALSE)</f>
        <v>Turbinidae</v>
      </c>
      <c r="AD4490" s="14">
        <f>VLOOKUP($U4490,look_up!A$2:P4516,10,FALSE)</f>
        <v>206461</v>
      </c>
      <c r="AE4490" s="16">
        <v>3</v>
      </c>
      <c r="AF4490" s="24" t="s">
        <v>216</v>
      </c>
      <c r="AG4490">
        <v>40</v>
      </c>
      <c r="AH4490" s="16" t="s">
        <v>273</v>
      </c>
      <c r="AI4490" s="16" t="s">
        <v>14</v>
      </c>
      <c r="AJ4490" s="16" t="s">
        <v>214</v>
      </c>
      <c r="AK4490" s="16" t="s">
        <v>302</v>
      </c>
      <c r="AL4490" s="16">
        <v>3</v>
      </c>
    </row>
    <row r="4491" spans="1:38" x14ac:dyDescent="0.3">
      <c r="A4491" s="24" t="s">
        <v>0</v>
      </c>
      <c r="B4491" t="s">
        <v>267</v>
      </c>
      <c r="C4491" t="s">
        <v>283</v>
      </c>
      <c r="D4491">
        <v>-27.27486</v>
      </c>
      <c r="E4491">
        <v>-48.36674</v>
      </c>
      <c r="F4491" s="24" t="s">
        <v>2</v>
      </c>
      <c r="G4491" s="24" t="s">
        <v>3</v>
      </c>
      <c r="H4491" s="25">
        <v>42024</v>
      </c>
      <c r="I4491" s="12" t="s">
        <v>248</v>
      </c>
      <c r="J4491" s="12" t="s">
        <v>270</v>
      </c>
      <c r="K4491" s="12" t="s">
        <v>271</v>
      </c>
      <c r="L4491" s="24" t="s">
        <v>96</v>
      </c>
      <c r="M4491" s="24" t="s">
        <v>313</v>
      </c>
      <c r="N4491" t="s">
        <v>85</v>
      </c>
      <c r="O4491" s="24">
        <v>1</v>
      </c>
      <c r="P4491">
        <v>5</v>
      </c>
      <c r="Q4491">
        <v>5</v>
      </c>
      <c r="R4491">
        <v>27</v>
      </c>
      <c r="S4491" s="24">
        <v>10.7</v>
      </c>
      <c r="T4491" s="24">
        <v>4</v>
      </c>
      <c r="U4491" t="s">
        <v>320</v>
      </c>
      <c r="V4491" s="14" t="str">
        <f>VLOOKUP($U4491,look_up!$A$2:J4517,2,FALSE)</f>
        <v>Gastropoda</v>
      </c>
      <c r="W4491" s="14" t="str">
        <f>VLOOKUP($U4491,look_up!$A$2:K4517,3,FALSE)</f>
        <v>Genus</v>
      </c>
      <c r="X4491" s="14" t="str">
        <f>VLOOKUP($U4491,look_up!$A$2:L4517,4,FALSE)</f>
        <v>NA</v>
      </c>
      <c r="Y4491" s="14" t="str">
        <f>VLOOKUP($U4491,look_up!A$2:K4517,5,FALSE)</f>
        <v>Animalia</v>
      </c>
      <c r="Z4491" s="14" t="str">
        <f>VLOOKUP($U4491,look_up!A$2:L4517,6,FALSE)</f>
        <v>Mollusca</v>
      </c>
      <c r="AA4491" s="14" t="str">
        <f>VLOOKUP($U4491,look_up!A$2:M4517,7,FALSE)</f>
        <v>Gastropoda</v>
      </c>
      <c r="AB4491" s="14" t="str">
        <f>VLOOKUP($U4491,look_up!$A$2:P4517,8,FALSE)</f>
        <v>Trochida</v>
      </c>
      <c r="AC4491" s="14" t="str">
        <f>VLOOKUP($U4491,look_up!$A$2:Q4517,9,FALSE)</f>
        <v>Turbinidae</v>
      </c>
      <c r="AD4491" s="14">
        <f>VLOOKUP($U4491,look_up!A$2:P4517,10,FALSE)</f>
        <v>206461</v>
      </c>
      <c r="AE4491" s="16">
        <v>0</v>
      </c>
      <c r="AF4491" s="24" t="s">
        <v>216</v>
      </c>
      <c r="AG4491">
        <v>40</v>
      </c>
      <c r="AH4491" s="16" t="s">
        <v>273</v>
      </c>
      <c r="AI4491" s="16" t="s">
        <v>14</v>
      </c>
      <c r="AJ4491" s="16" t="s">
        <v>214</v>
      </c>
      <c r="AK4491" s="16" t="s">
        <v>302</v>
      </c>
      <c r="AL4491" s="16">
        <v>0</v>
      </c>
    </row>
    <row r="4492" spans="1:38" x14ac:dyDescent="0.3">
      <c r="A4492" s="24" t="s">
        <v>0</v>
      </c>
      <c r="B4492" t="s">
        <v>267</v>
      </c>
      <c r="C4492" t="s">
        <v>283</v>
      </c>
      <c r="D4492">
        <v>-27.27486</v>
      </c>
      <c r="E4492">
        <v>-48.36674</v>
      </c>
      <c r="F4492" s="24" t="s">
        <v>2</v>
      </c>
      <c r="G4492" s="24" t="s">
        <v>3</v>
      </c>
      <c r="H4492" s="25">
        <v>42024</v>
      </c>
      <c r="I4492" s="12" t="s">
        <v>248</v>
      </c>
      <c r="J4492" s="12" t="s">
        <v>270</v>
      </c>
      <c r="K4492" s="12" t="s">
        <v>271</v>
      </c>
      <c r="L4492" s="24" t="s">
        <v>96</v>
      </c>
      <c r="M4492" s="24" t="s">
        <v>313</v>
      </c>
      <c r="N4492" t="s">
        <v>85</v>
      </c>
      <c r="O4492" s="24">
        <v>2</v>
      </c>
      <c r="P4492">
        <v>5</v>
      </c>
      <c r="Q4492">
        <v>5</v>
      </c>
      <c r="R4492">
        <v>27</v>
      </c>
      <c r="S4492" s="24">
        <v>10.7</v>
      </c>
      <c r="T4492" s="24">
        <v>4</v>
      </c>
      <c r="U4492" t="s">
        <v>320</v>
      </c>
      <c r="V4492" s="14" t="str">
        <f>VLOOKUP($U4492,look_up!$A$2:J4518,2,FALSE)</f>
        <v>Gastropoda</v>
      </c>
      <c r="W4492" s="14" t="str">
        <f>VLOOKUP($U4492,look_up!$A$2:K4518,3,FALSE)</f>
        <v>Genus</v>
      </c>
      <c r="X4492" s="14" t="str">
        <f>VLOOKUP($U4492,look_up!$A$2:L4518,4,FALSE)</f>
        <v>NA</v>
      </c>
      <c r="Y4492" s="14" t="str">
        <f>VLOOKUP($U4492,look_up!A$2:K4518,5,FALSE)</f>
        <v>Animalia</v>
      </c>
      <c r="Z4492" s="14" t="str">
        <f>VLOOKUP($U4492,look_up!A$2:L4518,6,FALSE)</f>
        <v>Mollusca</v>
      </c>
      <c r="AA4492" s="14" t="str">
        <f>VLOOKUP($U4492,look_up!A$2:M4518,7,FALSE)</f>
        <v>Gastropoda</v>
      </c>
      <c r="AB4492" s="14" t="str">
        <f>VLOOKUP($U4492,look_up!$A$2:P4518,8,FALSE)</f>
        <v>Trochida</v>
      </c>
      <c r="AC4492" s="14" t="str">
        <f>VLOOKUP($U4492,look_up!$A$2:Q4518,9,FALSE)</f>
        <v>Turbinidae</v>
      </c>
      <c r="AD4492" s="14">
        <f>VLOOKUP($U4492,look_up!A$2:P4518,10,FALSE)</f>
        <v>206461</v>
      </c>
      <c r="AE4492" s="16">
        <v>0</v>
      </c>
      <c r="AF4492" s="24" t="s">
        <v>216</v>
      </c>
      <c r="AG4492">
        <v>40</v>
      </c>
      <c r="AH4492" s="16" t="s">
        <v>273</v>
      </c>
      <c r="AI4492" s="16" t="s">
        <v>14</v>
      </c>
      <c r="AJ4492" s="16" t="s">
        <v>214</v>
      </c>
      <c r="AK4492" s="16" t="s">
        <v>302</v>
      </c>
      <c r="AL4492" s="16">
        <v>0</v>
      </c>
    </row>
    <row r="4493" spans="1:38" x14ac:dyDescent="0.3">
      <c r="A4493" s="24" t="s">
        <v>0</v>
      </c>
      <c r="B4493" t="s">
        <v>267</v>
      </c>
      <c r="C4493" t="s">
        <v>283</v>
      </c>
      <c r="D4493">
        <v>-27.27486</v>
      </c>
      <c r="E4493">
        <v>-48.36674</v>
      </c>
      <c r="F4493" s="24" t="s">
        <v>2</v>
      </c>
      <c r="G4493" s="24" t="s">
        <v>3</v>
      </c>
      <c r="H4493" s="25">
        <v>42024</v>
      </c>
      <c r="I4493" s="12" t="s">
        <v>248</v>
      </c>
      <c r="J4493" s="12" t="s">
        <v>270</v>
      </c>
      <c r="K4493" s="12" t="s">
        <v>271</v>
      </c>
      <c r="L4493" s="24" t="s">
        <v>96</v>
      </c>
      <c r="M4493" s="24" t="s">
        <v>313</v>
      </c>
      <c r="N4493" t="s">
        <v>85</v>
      </c>
      <c r="O4493" s="24">
        <v>3</v>
      </c>
      <c r="P4493">
        <v>5</v>
      </c>
      <c r="Q4493">
        <v>5</v>
      </c>
      <c r="R4493">
        <v>27</v>
      </c>
      <c r="S4493" s="24">
        <v>10.7</v>
      </c>
      <c r="T4493" s="24">
        <v>4</v>
      </c>
      <c r="U4493" t="s">
        <v>320</v>
      </c>
      <c r="V4493" s="14" t="str">
        <f>VLOOKUP($U4493,look_up!$A$2:J4519,2,FALSE)</f>
        <v>Gastropoda</v>
      </c>
      <c r="W4493" s="14" t="str">
        <f>VLOOKUP($U4493,look_up!$A$2:K4519,3,FALSE)</f>
        <v>Genus</v>
      </c>
      <c r="X4493" s="14" t="str">
        <f>VLOOKUP($U4493,look_up!$A$2:L4519,4,FALSE)</f>
        <v>NA</v>
      </c>
      <c r="Y4493" s="14" t="str">
        <f>VLOOKUP($U4493,look_up!A$2:K4519,5,FALSE)</f>
        <v>Animalia</v>
      </c>
      <c r="Z4493" s="14" t="str">
        <f>VLOOKUP($U4493,look_up!A$2:L4519,6,FALSE)</f>
        <v>Mollusca</v>
      </c>
      <c r="AA4493" s="14" t="str">
        <f>VLOOKUP($U4493,look_up!A$2:M4519,7,FALSE)</f>
        <v>Gastropoda</v>
      </c>
      <c r="AB4493" s="14" t="str">
        <f>VLOOKUP($U4493,look_up!$A$2:P4519,8,FALSE)</f>
        <v>Trochida</v>
      </c>
      <c r="AC4493" s="14" t="str">
        <f>VLOOKUP($U4493,look_up!$A$2:Q4519,9,FALSE)</f>
        <v>Turbinidae</v>
      </c>
      <c r="AD4493" s="14">
        <f>VLOOKUP($U4493,look_up!A$2:P4519,10,FALSE)</f>
        <v>206461</v>
      </c>
      <c r="AE4493" s="16">
        <v>2</v>
      </c>
      <c r="AF4493" s="24" t="s">
        <v>216</v>
      </c>
      <c r="AG4493">
        <v>40</v>
      </c>
      <c r="AH4493" s="16" t="s">
        <v>273</v>
      </c>
      <c r="AI4493" s="16" t="s">
        <v>14</v>
      </c>
      <c r="AJ4493" s="16" t="s">
        <v>214</v>
      </c>
      <c r="AK4493" s="16" t="s">
        <v>302</v>
      </c>
      <c r="AL4493" s="16">
        <v>2</v>
      </c>
    </row>
    <row r="4494" spans="1:38" x14ac:dyDescent="0.3">
      <c r="A4494" s="24" t="s">
        <v>0</v>
      </c>
      <c r="B4494" t="s">
        <v>267</v>
      </c>
      <c r="C4494" t="s">
        <v>283</v>
      </c>
      <c r="D4494">
        <v>-27.27486</v>
      </c>
      <c r="E4494">
        <v>-48.36674</v>
      </c>
      <c r="F4494" s="24" t="s">
        <v>2</v>
      </c>
      <c r="G4494" s="24" t="s">
        <v>3</v>
      </c>
      <c r="H4494" s="25">
        <v>42024</v>
      </c>
      <c r="I4494" s="12" t="s">
        <v>248</v>
      </c>
      <c r="J4494" s="12" t="s">
        <v>270</v>
      </c>
      <c r="K4494" s="12" t="s">
        <v>271</v>
      </c>
      <c r="L4494" s="24" t="s">
        <v>96</v>
      </c>
      <c r="M4494" s="24" t="s">
        <v>313</v>
      </c>
      <c r="N4494" t="s">
        <v>85</v>
      </c>
      <c r="O4494" s="24">
        <v>1</v>
      </c>
      <c r="P4494">
        <v>10</v>
      </c>
      <c r="Q4494">
        <v>10</v>
      </c>
      <c r="R4494">
        <v>28</v>
      </c>
      <c r="S4494" s="24">
        <v>10.7</v>
      </c>
      <c r="T4494" s="24">
        <v>10</v>
      </c>
      <c r="U4494" t="s">
        <v>320</v>
      </c>
      <c r="V4494" s="14" t="str">
        <f>VLOOKUP($U4494,look_up!$A$2:J4520,2,FALSE)</f>
        <v>Gastropoda</v>
      </c>
      <c r="W4494" s="14" t="str">
        <f>VLOOKUP($U4494,look_up!$A$2:K4520,3,FALSE)</f>
        <v>Genus</v>
      </c>
      <c r="X4494" s="14" t="str">
        <f>VLOOKUP($U4494,look_up!$A$2:L4520,4,FALSE)</f>
        <v>NA</v>
      </c>
      <c r="Y4494" s="14" t="str">
        <f>VLOOKUP($U4494,look_up!A$2:K4520,5,FALSE)</f>
        <v>Animalia</v>
      </c>
      <c r="Z4494" s="14" t="str">
        <f>VLOOKUP($U4494,look_up!A$2:L4520,6,FALSE)</f>
        <v>Mollusca</v>
      </c>
      <c r="AA4494" s="14" t="str">
        <f>VLOOKUP($U4494,look_up!A$2:M4520,7,FALSE)</f>
        <v>Gastropoda</v>
      </c>
      <c r="AB4494" s="14" t="str">
        <f>VLOOKUP($U4494,look_up!$A$2:P4520,8,FALSE)</f>
        <v>Trochida</v>
      </c>
      <c r="AC4494" s="14" t="str">
        <f>VLOOKUP($U4494,look_up!$A$2:Q4520,9,FALSE)</f>
        <v>Turbinidae</v>
      </c>
      <c r="AD4494" s="14">
        <f>VLOOKUP($U4494,look_up!A$2:P4520,10,FALSE)</f>
        <v>206461</v>
      </c>
      <c r="AE4494" s="16">
        <v>0</v>
      </c>
      <c r="AF4494" s="24" t="s">
        <v>216</v>
      </c>
      <c r="AG4494">
        <v>40</v>
      </c>
      <c r="AH4494" s="16" t="s">
        <v>273</v>
      </c>
      <c r="AI4494" s="16" t="s">
        <v>14</v>
      </c>
      <c r="AJ4494" s="16" t="s">
        <v>214</v>
      </c>
      <c r="AK4494" s="16" t="s">
        <v>302</v>
      </c>
      <c r="AL4494" s="16">
        <v>0</v>
      </c>
    </row>
    <row r="4495" spans="1:38" x14ac:dyDescent="0.3">
      <c r="A4495" s="24" t="s">
        <v>0</v>
      </c>
      <c r="B4495" t="s">
        <v>267</v>
      </c>
      <c r="C4495" t="s">
        <v>283</v>
      </c>
      <c r="D4495">
        <v>-27.27486</v>
      </c>
      <c r="E4495">
        <v>-48.36674</v>
      </c>
      <c r="F4495" s="24" t="s">
        <v>2</v>
      </c>
      <c r="G4495" s="24" t="s">
        <v>3</v>
      </c>
      <c r="H4495" s="25">
        <v>42024</v>
      </c>
      <c r="I4495" s="12" t="s">
        <v>248</v>
      </c>
      <c r="J4495" s="12" t="s">
        <v>270</v>
      </c>
      <c r="K4495" s="12" t="s">
        <v>271</v>
      </c>
      <c r="L4495" s="24" t="s">
        <v>96</v>
      </c>
      <c r="M4495" s="24" t="s">
        <v>313</v>
      </c>
      <c r="N4495" t="s">
        <v>85</v>
      </c>
      <c r="O4495" s="24">
        <v>2</v>
      </c>
      <c r="P4495">
        <v>10</v>
      </c>
      <c r="Q4495">
        <v>10</v>
      </c>
      <c r="R4495">
        <v>28</v>
      </c>
      <c r="S4495" s="24">
        <v>10.7</v>
      </c>
      <c r="T4495" s="24">
        <v>10</v>
      </c>
      <c r="U4495" t="s">
        <v>320</v>
      </c>
      <c r="V4495" s="14" t="str">
        <f>VLOOKUP($U4495,look_up!$A$2:J4521,2,FALSE)</f>
        <v>Gastropoda</v>
      </c>
      <c r="W4495" s="14" t="str">
        <f>VLOOKUP($U4495,look_up!$A$2:K4521,3,FALSE)</f>
        <v>Genus</v>
      </c>
      <c r="X4495" s="14" t="str">
        <f>VLOOKUP($U4495,look_up!$A$2:L4521,4,FALSE)</f>
        <v>NA</v>
      </c>
      <c r="Y4495" s="14" t="str">
        <f>VLOOKUP($U4495,look_up!A$2:K4521,5,FALSE)</f>
        <v>Animalia</v>
      </c>
      <c r="Z4495" s="14" t="str">
        <f>VLOOKUP($U4495,look_up!A$2:L4521,6,FALSE)</f>
        <v>Mollusca</v>
      </c>
      <c r="AA4495" s="14" t="str">
        <f>VLOOKUP($U4495,look_up!A$2:M4521,7,FALSE)</f>
        <v>Gastropoda</v>
      </c>
      <c r="AB4495" s="14" t="str">
        <f>VLOOKUP($U4495,look_up!$A$2:P4521,8,FALSE)</f>
        <v>Trochida</v>
      </c>
      <c r="AC4495" s="14" t="str">
        <f>VLOOKUP($U4495,look_up!$A$2:Q4521,9,FALSE)</f>
        <v>Turbinidae</v>
      </c>
      <c r="AD4495" s="14">
        <f>VLOOKUP($U4495,look_up!A$2:P4521,10,FALSE)</f>
        <v>206461</v>
      </c>
      <c r="AE4495" s="16">
        <v>0</v>
      </c>
      <c r="AF4495" s="24" t="s">
        <v>216</v>
      </c>
      <c r="AG4495">
        <v>40</v>
      </c>
      <c r="AH4495" s="16" t="s">
        <v>273</v>
      </c>
      <c r="AI4495" s="16" t="s">
        <v>14</v>
      </c>
      <c r="AJ4495" s="16" t="s">
        <v>214</v>
      </c>
      <c r="AK4495" s="16" t="s">
        <v>302</v>
      </c>
      <c r="AL4495" s="16">
        <v>0</v>
      </c>
    </row>
    <row r="4496" spans="1:38" x14ac:dyDescent="0.3">
      <c r="A4496" s="24" t="s">
        <v>0</v>
      </c>
      <c r="B4496" t="s">
        <v>267</v>
      </c>
      <c r="C4496" t="s">
        <v>283</v>
      </c>
      <c r="D4496">
        <v>-27.27486</v>
      </c>
      <c r="E4496">
        <v>-48.36674</v>
      </c>
      <c r="F4496" s="24" t="s">
        <v>2</v>
      </c>
      <c r="G4496" s="24" t="s">
        <v>3</v>
      </c>
      <c r="H4496" s="25">
        <v>42024</v>
      </c>
      <c r="I4496" s="12" t="s">
        <v>248</v>
      </c>
      <c r="J4496" s="12" t="s">
        <v>270</v>
      </c>
      <c r="K4496" s="12" t="s">
        <v>271</v>
      </c>
      <c r="L4496" s="24" t="s">
        <v>96</v>
      </c>
      <c r="M4496" s="24" t="s">
        <v>313</v>
      </c>
      <c r="N4496" t="s">
        <v>85</v>
      </c>
      <c r="O4496" s="24">
        <v>3</v>
      </c>
      <c r="P4496">
        <v>10</v>
      </c>
      <c r="Q4496">
        <v>10</v>
      </c>
      <c r="R4496">
        <v>28</v>
      </c>
      <c r="S4496" s="24">
        <v>10.7</v>
      </c>
      <c r="T4496" s="24">
        <v>10</v>
      </c>
      <c r="U4496" t="s">
        <v>320</v>
      </c>
      <c r="V4496" s="14" t="str">
        <f>VLOOKUP($U4496,look_up!$A$2:J4522,2,FALSE)</f>
        <v>Gastropoda</v>
      </c>
      <c r="W4496" s="14" t="str">
        <f>VLOOKUP($U4496,look_up!$A$2:K4522,3,FALSE)</f>
        <v>Genus</v>
      </c>
      <c r="X4496" s="14" t="str">
        <f>VLOOKUP($U4496,look_up!$A$2:L4522,4,FALSE)</f>
        <v>NA</v>
      </c>
      <c r="Y4496" s="14" t="str">
        <f>VLOOKUP($U4496,look_up!A$2:K4522,5,FALSE)</f>
        <v>Animalia</v>
      </c>
      <c r="Z4496" s="14" t="str">
        <f>VLOOKUP($U4496,look_up!A$2:L4522,6,FALSE)</f>
        <v>Mollusca</v>
      </c>
      <c r="AA4496" s="14" t="str">
        <f>VLOOKUP($U4496,look_up!A$2:M4522,7,FALSE)</f>
        <v>Gastropoda</v>
      </c>
      <c r="AB4496" s="14" t="str">
        <f>VLOOKUP($U4496,look_up!$A$2:P4522,8,FALSE)</f>
        <v>Trochida</v>
      </c>
      <c r="AC4496" s="14" t="str">
        <f>VLOOKUP($U4496,look_up!$A$2:Q4522,9,FALSE)</f>
        <v>Turbinidae</v>
      </c>
      <c r="AD4496" s="14">
        <f>VLOOKUP($U4496,look_up!A$2:P4522,10,FALSE)</f>
        <v>206461</v>
      </c>
      <c r="AE4496" s="16">
        <v>0</v>
      </c>
      <c r="AF4496" s="24" t="s">
        <v>216</v>
      </c>
      <c r="AG4496">
        <v>40</v>
      </c>
      <c r="AH4496" s="16" t="s">
        <v>273</v>
      </c>
      <c r="AI4496" s="16" t="s">
        <v>14</v>
      </c>
      <c r="AJ4496" s="16" t="s">
        <v>214</v>
      </c>
      <c r="AK4496" s="16" t="s">
        <v>302</v>
      </c>
      <c r="AL4496" s="16">
        <v>0</v>
      </c>
    </row>
    <row r="4497" spans="1:38" x14ac:dyDescent="0.3">
      <c r="A4497" s="24" t="s">
        <v>0</v>
      </c>
      <c r="B4497" t="s">
        <v>19</v>
      </c>
      <c r="C4497" t="s">
        <v>284</v>
      </c>
      <c r="D4497">
        <v>-27.278230000000001</v>
      </c>
      <c r="E4497">
        <v>-48.375419999999998</v>
      </c>
      <c r="F4497" s="24" t="s">
        <v>2</v>
      </c>
      <c r="G4497" s="24" t="s">
        <v>3</v>
      </c>
      <c r="H4497" s="25">
        <v>42025</v>
      </c>
      <c r="I4497" s="12" t="s">
        <v>285</v>
      </c>
      <c r="J4497" s="12" t="s">
        <v>270</v>
      </c>
      <c r="K4497" s="12" t="s">
        <v>271</v>
      </c>
      <c r="L4497" s="24" t="s">
        <v>96</v>
      </c>
      <c r="M4497" s="24" t="s">
        <v>313</v>
      </c>
      <c r="N4497" t="s">
        <v>85</v>
      </c>
      <c r="O4497" s="24">
        <v>1</v>
      </c>
      <c r="P4497">
        <v>5</v>
      </c>
      <c r="Q4497">
        <v>5</v>
      </c>
      <c r="R4497" t="s">
        <v>18</v>
      </c>
      <c r="S4497" s="24">
        <v>9</v>
      </c>
      <c r="T4497" s="24">
        <v>6</v>
      </c>
      <c r="U4497" t="s">
        <v>320</v>
      </c>
      <c r="V4497" s="14" t="str">
        <f>VLOOKUP($U4497,look_up!$A$2:J4523,2,FALSE)</f>
        <v>Gastropoda</v>
      </c>
      <c r="W4497" s="14" t="str">
        <f>VLOOKUP($U4497,look_up!$A$2:K4523,3,FALSE)</f>
        <v>Genus</v>
      </c>
      <c r="X4497" s="14" t="str">
        <f>VLOOKUP($U4497,look_up!$A$2:L4523,4,FALSE)</f>
        <v>NA</v>
      </c>
      <c r="Y4497" s="14" t="str">
        <f>VLOOKUP($U4497,look_up!A$2:K4523,5,FALSE)</f>
        <v>Animalia</v>
      </c>
      <c r="Z4497" s="14" t="str">
        <f>VLOOKUP($U4497,look_up!A$2:L4523,6,FALSE)</f>
        <v>Mollusca</v>
      </c>
      <c r="AA4497" s="14" t="str">
        <f>VLOOKUP($U4497,look_up!A$2:M4523,7,FALSE)</f>
        <v>Gastropoda</v>
      </c>
      <c r="AB4497" s="14" t="str">
        <f>VLOOKUP($U4497,look_up!$A$2:P4523,8,FALSE)</f>
        <v>Trochida</v>
      </c>
      <c r="AC4497" s="14" t="str">
        <f>VLOOKUP($U4497,look_up!$A$2:Q4523,9,FALSE)</f>
        <v>Turbinidae</v>
      </c>
      <c r="AD4497" s="14">
        <f>VLOOKUP($U4497,look_up!A$2:P4523,10,FALSE)</f>
        <v>206461</v>
      </c>
      <c r="AE4497" s="16">
        <v>0</v>
      </c>
      <c r="AF4497" s="24" t="s">
        <v>216</v>
      </c>
      <c r="AG4497">
        <v>40</v>
      </c>
      <c r="AH4497" s="16" t="s">
        <v>273</v>
      </c>
      <c r="AI4497" s="16" t="s">
        <v>14</v>
      </c>
      <c r="AJ4497" s="16" t="s">
        <v>214</v>
      </c>
      <c r="AK4497" s="16" t="s">
        <v>302</v>
      </c>
      <c r="AL4497" s="16">
        <v>0</v>
      </c>
    </row>
    <row r="4498" spans="1:38" x14ac:dyDescent="0.3">
      <c r="A4498" s="24" t="s">
        <v>0</v>
      </c>
      <c r="B4498" t="s">
        <v>19</v>
      </c>
      <c r="C4498" t="s">
        <v>284</v>
      </c>
      <c r="D4498">
        <v>-27.278230000000001</v>
      </c>
      <c r="E4498">
        <v>-48.375419999999998</v>
      </c>
      <c r="F4498" s="24" t="s">
        <v>2</v>
      </c>
      <c r="G4498" s="24" t="s">
        <v>3</v>
      </c>
      <c r="H4498" s="25">
        <v>42025</v>
      </c>
      <c r="I4498" s="12" t="s">
        <v>285</v>
      </c>
      <c r="J4498" s="12" t="s">
        <v>270</v>
      </c>
      <c r="K4498" s="12" t="s">
        <v>271</v>
      </c>
      <c r="L4498" s="24" t="s">
        <v>96</v>
      </c>
      <c r="M4498" s="24" t="s">
        <v>313</v>
      </c>
      <c r="N4498" t="s">
        <v>85</v>
      </c>
      <c r="O4498" s="24">
        <v>2</v>
      </c>
      <c r="P4498">
        <v>5</v>
      </c>
      <c r="Q4498">
        <v>5</v>
      </c>
      <c r="R4498" t="s">
        <v>18</v>
      </c>
      <c r="S4498" s="24">
        <v>9</v>
      </c>
      <c r="T4498" s="24">
        <v>6</v>
      </c>
      <c r="U4498" t="s">
        <v>320</v>
      </c>
      <c r="V4498" s="14" t="str">
        <f>VLOOKUP($U4498,look_up!$A$2:J4524,2,FALSE)</f>
        <v>Gastropoda</v>
      </c>
      <c r="W4498" s="14" t="str">
        <f>VLOOKUP($U4498,look_up!$A$2:K4524,3,FALSE)</f>
        <v>Genus</v>
      </c>
      <c r="X4498" s="14" t="str">
        <f>VLOOKUP($U4498,look_up!$A$2:L4524,4,FALSE)</f>
        <v>NA</v>
      </c>
      <c r="Y4498" s="14" t="str">
        <f>VLOOKUP($U4498,look_up!A$2:K4524,5,FALSE)</f>
        <v>Animalia</v>
      </c>
      <c r="Z4498" s="14" t="str">
        <f>VLOOKUP($U4498,look_up!A$2:L4524,6,FALSE)</f>
        <v>Mollusca</v>
      </c>
      <c r="AA4498" s="14" t="str">
        <f>VLOOKUP($U4498,look_up!A$2:M4524,7,FALSE)</f>
        <v>Gastropoda</v>
      </c>
      <c r="AB4498" s="14" t="str">
        <f>VLOOKUP($U4498,look_up!$A$2:P4524,8,FALSE)</f>
        <v>Trochida</v>
      </c>
      <c r="AC4498" s="14" t="str">
        <f>VLOOKUP($U4498,look_up!$A$2:Q4524,9,FALSE)</f>
        <v>Turbinidae</v>
      </c>
      <c r="AD4498" s="14">
        <f>VLOOKUP($U4498,look_up!A$2:P4524,10,FALSE)</f>
        <v>206461</v>
      </c>
      <c r="AE4498" s="16">
        <v>3</v>
      </c>
      <c r="AF4498" s="24" t="s">
        <v>216</v>
      </c>
      <c r="AG4498">
        <v>40</v>
      </c>
      <c r="AH4498" s="16" t="s">
        <v>273</v>
      </c>
      <c r="AI4498" s="16" t="s">
        <v>14</v>
      </c>
      <c r="AJ4498" s="16" t="s">
        <v>214</v>
      </c>
      <c r="AK4498" s="16" t="s">
        <v>302</v>
      </c>
      <c r="AL4498" s="16">
        <v>3</v>
      </c>
    </row>
    <row r="4499" spans="1:38" x14ac:dyDescent="0.3">
      <c r="A4499" s="24" t="s">
        <v>0</v>
      </c>
      <c r="B4499" t="s">
        <v>19</v>
      </c>
      <c r="C4499" t="s">
        <v>284</v>
      </c>
      <c r="D4499">
        <v>-27.278230000000001</v>
      </c>
      <c r="E4499">
        <v>-48.375419999999998</v>
      </c>
      <c r="F4499" s="24" t="s">
        <v>2</v>
      </c>
      <c r="G4499" s="24" t="s">
        <v>3</v>
      </c>
      <c r="H4499" s="25">
        <v>42025</v>
      </c>
      <c r="I4499" s="12" t="s">
        <v>285</v>
      </c>
      <c r="J4499" s="12" t="s">
        <v>270</v>
      </c>
      <c r="K4499" s="12" t="s">
        <v>271</v>
      </c>
      <c r="L4499" s="24" t="s">
        <v>96</v>
      </c>
      <c r="M4499" s="24" t="s">
        <v>313</v>
      </c>
      <c r="N4499" t="s">
        <v>85</v>
      </c>
      <c r="O4499" s="24">
        <v>3</v>
      </c>
      <c r="P4499">
        <v>5</v>
      </c>
      <c r="Q4499">
        <v>5</v>
      </c>
      <c r="R4499" t="s">
        <v>18</v>
      </c>
      <c r="S4499" s="24">
        <v>9</v>
      </c>
      <c r="T4499" s="24">
        <v>6</v>
      </c>
      <c r="U4499" t="s">
        <v>320</v>
      </c>
      <c r="V4499" s="14" t="str">
        <f>VLOOKUP($U4499,look_up!$A$2:J4525,2,FALSE)</f>
        <v>Gastropoda</v>
      </c>
      <c r="W4499" s="14" t="str">
        <f>VLOOKUP($U4499,look_up!$A$2:K4525,3,FALSE)</f>
        <v>Genus</v>
      </c>
      <c r="X4499" s="14" t="str">
        <f>VLOOKUP($U4499,look_up!$A$2:L4525,4,FALSE)</f>
        <v>NA</v>
      </c>
      <c r="Y4499" s="14" t="str">
        <f>VLOOKUP($U4499,look_up!A$2:K4525,5,FALSE)</f>
        <v>Animalia</v>
      </c>
      <c r="Z4499" s="14" t="str">
        <f>VLOOKUP($U4499,look_up!A$2:L4525,6,FALSE)</f>
        <v>Mollusca</v>
      </c>
      <c r="AA4499" s="14" t="str">
        <f>VLOOKUP($U4499,look_up!A$2:M4525,7,FALSE)</f>
        <v>Gastropoda</v>
      </c>
      <c r="AB4499" s="14" t="str">
        <f>VLOOKUP($U4499,look_up!$A$2:P4525,8,FALSE)</f>
        <v>Trochida</v>
      </c>
      <c r="AC4499" s="14" t="str">
        <f>VLOOKUP($U4499,look_up!$A$2:Q4525,9,FALSE)</f>
        <v>Turbinidae</v>
      </c>
      <c r="AD4499" s="14">
        <f>VLOOKUP($U4499,look_up!A$2:P4525,10,FALSE)</f>
        <v>206461</v>
      </c>
      <c r="AE4499" s="16">
        <v>0</v>
      </c>
      <c r="AF4499" s="24" t="s">
        <v>216</v>
      </c>
      <c r="AG4499">
        <v>40</v>
      </c>
      <c r="AH4499" s="16" t="s">
        <v>273</v>
      </c>
      <c r="AI4499" s="16" t="s">
        <v>14</v>
      </c>
      <c r="AJ4499" s="16" t="s">
        <v>214</v>
      </c>
      <c r="AK4499" s="16" t="s">
        <v>302</v>
      </c>
      <c r="AL4499" s="16">
        <v>0</v>
      </c>
    </row>
    <row r="4500" spans="1:38" x14ac:dyDescent="0.3">
      <c r="A4500" s="24" t="s">
        <v>0</v>
      </c>
      <c r="B4500" t="s">
        <v>19</v>
      </c>
      <c r="C4500" t="s">
        <v>284</v>
      </c>
      <c r="D4500">
        <v>-27.278230000000001</v>
      </c>
      <c r="E4500">
        <v>-48.375419999999998</v>
      </c>
      <c r="F4500" s="24" t="s">
        <v>2</v>
      </c>
      <c r="G4500" s="24" t="s">
        <v>3</v>
      </c>
      <c r="H4500" s="25">
        <v>42025</v>
      </c>
      <c r="I4500" s="12" t="s">
        <v>285</v>
      </c>
      <c r="J4500" s="12" t="s">
        <v>270</v>
      </c>
      <c r="K4500" s="12" t="s">
        <v>271</v>
      </c>
      <c r="L4500" s="24" t="s">
        <v>96</v>
      </c>
      <c r="M4500" s="24" t="s">
        <v>313</v>
      </c>
      <c r="N4500" t="s">
        <v>86</v>
      </c>
      <c r="O4500" s="24">
        <v>1</v>
      </c>
      <c r="P4500">
        <v>6</v>
      </c>
      <c r="Q4500">
        <v>6</v>
      </c>
      <c r="R4500" t="s">
        <v>18</v>
      </c>
      <c r="S4500" s="24">
        <v>9</v>
      </c>
      <c r="T4500" s="24">
        <v>7.5</v>
      </c>
      <c r="U4500" t="s">
        <v>320</v>
      </c>
      <c r="V4500" s="14" t="str">
        <f>VLOOKUP($U4500,look_up!$A$2:J4526,2,FALSE)</f>
        <v>Gastropoda</v>
      </c>
      <c r="W4500" s="14" t="str">
        <f>VLOOKUP($U4500,look_up!$A$2:K4526,3,FALSE)</f>
        <v>Genus</v>
      </c>
      <c r="X4500" s="14" t="str">
        <f>VLOOKUP($U4500,look_up!$A$2:L4526,4,FALSE)</f>
        <v>NA</v>
      </c>
      <c r="Y4500" s="14" t="str">
        <f>VLOOKUP($U4500,look_up!A$2:K4526,5,FALSE)</f>
        <v>Animalia</v>
      </c>
      <c r="Z4500" s="14" t="str">
        <f>VLOOKUP($U4500,look_up!A$2:L4526,6,FALSE)</f>
        <v>Mollusca</v>
      </c>
      <c r="AA4500" s="14" t="str">
        <f>VLOOKUP($U4500,look_up!A$2:M4526,7,FALSE)</f>
        <v>Gastropoda</v>
      </c>
      <c r="AB4500" s="14" t="str">
        <f>VLOOKUP($U4500,look_up!$A$2:P4526,8,FALSE)</f>
        <v>Trochida</v>
      </c>
      <c r="AC4500" s="14" t="str">
        <f>VLOOKUP($U4500,look_up!$A$2:Q4526,9,FALSE)</f>
        <v>Turbinidae</v>
      </c>
      <c r="AD4500" s="14">
        <f>VLOOKUP($U4500,look_up!A$2:P4526,10,FALSE)</f>
        <v>206461</v>
      </c>
      <c r="AE4500" s="16">
        <v>4</v>
      </c>
      <c r="AF4500" s="24" t="s">
        <v>216</v>
      </c>
      <c r="AG4500">
        <v>40</v>
      </c>
      <c r="AH4500" s="16" t="s">
        <v>273</v>
      </c>
      <c r="AI4500" s="16" t="s">
        <v>14</v>
      </c>
      <c r="AJ4500" s="16" t="s">
        <v>214</v>
      </c>
      <c r="AK4500" s="16" t="s">
        <v>302</v>
      </c>
      <c r="AL4500" s="16">
        <v>4</v>
      </c>
    </row>
    <row r="4501" spans="1:38" x14ac:dyDescent="0.3">
      <c r="A4501" s="24" t="s">
        <v>0</v>
      </c>
      <c r="B4501" t="s">
        <v>19</v>
      </c>
      <c r="C4501" t="s">
        <v>284</v>
      </c>
      <c r="D4501">
        <v>-27.278230000000001</v>
      </c>
      <c r="E4501">
        <v>-48.375419999999998</v>
      </c>
      <c r="F4501" s="24" t="s">
        <v>2</v>
      </c>
      <c r="G4501" s="24" t="s">
        <v>3</v>
      </c>
      <c r="H4501" s="25">
        <v>42025</v>
      </c>
      <c r="I4501" s="12" t="s">
        <v>285</v>
      </c>
      <c r="J4501" s="12" t="s">
        <v>270</v>
      </c>
      <c r="K4501" s="12" t="s">
        <v>271</v>
      </c>
      <c r="L4501" s="24" t="s">
        <v>96</v>
      </c>
      <c r="M4501" s="24" t="s">
        <v>313</v>
      </c>
      <c r="N4501" t="s">
        <v>86</v>
      </c>
      <c r="O4501" s="24">
        <v>2</v>
      </c>
      <c r="P4501">
        <v>6</v>
      </c>
      <c r="Q4501">
        <v>6</v>
      </c>
      <c r="R4501" t="s">
        <v>18</v>
      </c>
      <c r="S4501" s="24">
        <v>9</v>
      </c>
      <c r="T4501" s="24">
        <v>7.5</v>
      </c>
      <c r="U4501" t="s">
        <v>320</v>
      </c>
      <c r="V4501" s="14" t="str">
        <f>VLOOKUP($U4501,look_up!$A$2:J4527,2,FALSE)</f>
        <v>Gastropoda</v>
      </c>
      <c r="W4501" s="14" t="str">
        <f>VLOOKUP($U4501,look_up!$A$2:K4527,3,FALSE)</f>
        <v>Genus</v>
      </c>
      <c r="X4501" s="14" t="str">
        <f>VLOOKUP($U4501,look_up!$A$2:L4527,4,FALSE)</f>
        <v>NA</v>
      </c>
      <c r="Y4501" s="14" t="str">
        <f>VLOOKUP($U4501,look_up!A$2:K4527,5,FALSE)</f>
        <v>Animalia</v>
      </c>
      <c r="Z4501" s="14" t="str">
        <f>VLOOKUP($U4501,look_up!A$2:L4527,6,FALSE)</f>
        <v>Mollusca</v>
      </c>
      <c r="AA4501" s="14" t="str">
        <f>VLOOKUP($U4501,look_up!A$2:M4527,7,FALSE)</f>
        <v>Gastropoda</v>
      </c>
      <c r="AB4501" s="14" t="str">
        <f>VLOOKUP($U4501,look_up!$A$2:P4527,8,FALSE)</f>
        <v>Trochida</v>
      </c>
      <c r="AC4501" s="14" t="str">
        <f>VLOOKUP($U4501,look_up!$A$2:Q4527,9,FALSE)</f>
        <v>Turbinidae</v>
      </c>
      <c r="AD4501" s="14">
        <f>VLOOKUP($U4501,look_up!A$2:P4527,10,FALSE)</f>
        <v>206461</v>
      </c>
      <c r="AE4501" s="16">
        <v>3</v>
      </c>
      <c r="AF4501" s="24" t="s">
        <v>216</v>
      </c>
      <c r="AG4501">
        <v>40</v>
      </c>
      <c r="AH4501" s="16" t="s">
        <v>273</v>
      </c>
      <c r="AI4501" s="16" t="s">
        <v>14</v>
      </c>
      <c r="AJ4501" s="16" t="s">
        <v>214</v>
      </c>
      <c r="AK4501" s="16" t="s">
        <v>302</v>
      </c>
      <c r="AL4501" s="16">
        <v>3</v>
      </c>
    </row>
    <row r="4502" spans="1:38" x14ac:dyDescent="0.3">
      <c r="A4502" s="24" t="s">
        <v>0</v>
      </c>
      <c r="B4502" t="s">
        <v>19</v>
      </c>
      <c r="C4502" t="s">
        <v>284</v>
      </c>
      <c r="D4502">
        <v>-27.278230000000001</v>
      </c>
      <c r="E4502">
        <v>-48.375419999999998</v>
      </c>
      <c r="F4502" s="24" t="s">
        <v>2</v>
      </c>
      <c r="G4502" s="24" t="s">
        <v>3</v>
      </c>
      <c r="H4502" s="25">
        <v>42025</v>
      </c>
      <c r="I4502" s="12" t="s">
        <v>285</v>
      </c>
      <c r="J4502" s="12" t="s">
        <v>270</v>
      </c>
      <c r="K4502" s="12" t="s">
        <v>271</v>
      </c>
      <c r="L4502" s="24" t="s">
        <v>96</v>
      </c>
      <c r="M4502" s="24" t="s">
        <v>313</v>
      </c>
      <c r="N4502" t="s">
        <v>86</v>
      </c>
      <c r="O4502" s="24">
        <v>3</v>
      </c>
      <c r="P4502">
        <v>6</v>
      </c>
      <c r="Q4502">
        <v>6</v>
      </c>
      <c r="R4502" t="s">
        <v>18</v>
      </c>
      <c r="S4502" s="24">
        <v>9</v>
      </c>
      <c r="T4502" s="24">
        <v>7.5</v>
      </c>
      <c r="U4502" t="s">
        <v>320</v>
      </c>
      <c r="V4502" s="14" t="str">
        <f>VLOOKUP($U4502,look_up!$A$2:J4528,2,FALSE)</f>
        <v>Gastropoda</v>
      </c>
      <c r="W4502" s="14" t="str">
        <f>VLOOKUP($U4502,look_up!$A$2:K4528,3,FALSE)</f>
        <v>Genus</v>
      </c>
      <c r="X4502" s="14" t="str">
        <f>VLOOKUP($U4502,look_up!$A$2:L4528,4,FALSE)</f>
        <v>NA</v>
      </c>
      <c r="Y4502" s="14" t="str">
        <f>VLOOKUP($U4502,look_up!A$2:K4528,5,FALSE)</f>
        <v>Animalia</v>
      </c>
      <c r="Z4502" s="14" t="str">
        <f>VLOOKUP($U4502,look_up!A$2:L4528,6,FALSE)</f>
        <v>Mollusca</v>
      </c>
      <c r="AA4502" s="14" t="str">
        <f>VLOOKUP($U4502,look_up!A$2:M4528,7,FALSE)</f>
        <v>Gastropoda</v>
      </c>
      <c r="AB4502" s="14" t="str">
        <f>VLOOKUP($U4502,look_up!$A$2:P4528,8,FALSE)</f>
        <v>Trochida</v>
      </c>
      <c r="AC4502" s="14" t="str">
        <f>VLOOKUP($U4502,look_up!$A$2:Q4528,9,FALSE)</f>
        <v>Turbinidae</v>
      </c>
      <c r="AD4502" s="14">
        <f>VLOOKUP($U4502,look_up!A$2:P4528,10,FALSE)</f>
        <v>206461</v>
      </c>
      <c r="AE4502" s="16">
        <v>4</v>
      </c>
      <c r="AF4502" s="24" t="s">
        <v>216</v>
      </c>
      <c r="AG4502">
        <v>40</v>
      </c>
      <c r="AH4502" s="16" t="s">
        <v>273</v>
      </c>
      <c r="AI4502" s="16" t="s">
        <v>14</v>
      </c>
      <c r="AJ4502" s="16" t="s">
        <v>214</v>
      </c>
      <c r="AK4502" s="16" t="s">
        <v>302</v>
      </c>
      <c r="AL4502" s="16">
        <v>4</v>
      </c>
    </row>
    <row r="4503" spans="1:38" x14ac:dyDescent="0.3">
      <c r="A4503" s="24" t="s">
        <v>0</v>
      </c>
      <c r="B4503" t="s">
        <v>267</v>
      </c>
      <c r="C4503" t="s">
        <v>312</v>
      </c>
      <c r="D4503">
        <v>-27.180980000000002</v>
      </c>
      <c r="E4503">
        <v>-48.409959999999998</v>
      </c>
      <c r="F4503" s="24" t="s">
        <v>2</v>
      </c>
      <c r="G4503" s="24" t="s">
        <v>3</v>
      </c>
      <c r="H4503" s="25">
        <v>42040</v>
      </c>
      <c r="I4503" s="12" t="s">
        <v>286</v>
      </c>
      <c r="J4503" s="12" t="s">
        <v>245</v>
      </c>
      <c r="K4503" s="12" t="s">
        <v>271</v>
      </c>
      <c r="L4503" s="24" t="s">
        <v>96</v>
      </c>
      <c r="M4503" s="24" t="s">
        <v>313</v>
      </c>
      <c r="N4503" t="s">
        <v>85</v>
      </c>
      <c r="O4503" s="24">
        <v>1</v>
      </c>
      <c r="P4503">
        <v>5</v>
      </c>
      <c r="Q4503">
        <v>5</v>
      </c>
      <c r="R4503" t="s">
        <v>18</v>
      </c>
      <c r="S4503" s="24">
        <v>12.8</v>
      </c>
      <c r="T4503" s="24">
        <v>6</v>
      </c>
      <c r="U4503" t="s">
        <v>320</v>
      </c>
      <c r="V4503" s="14" t="str">
        <f>VLOOKUP($U4503,look_up!$A$2:J4529,2,FALSE)</f>
        <v>Gastropoda</v>
      </c>
      <c r="W4503" s="14" t="str">
        <f>VLOOKUP($U4503,look_up!$A$2:K4529,3,FALSE)</f>
        <v>Genus</v>
      </c>
      <c r="X4503" s="14" t="str">
        <f>VLOOKUP($U4503,look_up!$A$2:L4529,4,FALSE)</f>
        <v>NA</v>
      </c>
      <c r="Y4503" s="14" t="str">
        <f>VLOOKUP($U4503,look_up!A$2:K4529,5,FALSE)</f>
        <v>Animalia</v>
      </c>
      <c r="Z4503" s="14" t="str">
        <f>VLOOKUP($U4503,look_up!A$2:L4529,6,FALSE)</f>
        <v>Mollusca</v>
      </c>
      <c r="AA4503" s="14" t="str">
        <f>VLOOKUP($U4503,look_up!A$2:M4529,7,FALSE)</f>
        <v>Gastropoda</v>
      </c>
      <c r="AB4503" s="14" t="str">
        <f>VLOOKUP($U4503,look_up!$A$2:P4529,8,FALSE)</f>
        <v>Trochida</v>
      </c>
      <c r="AC4503" s="14" t="str">
        <f>VLOOKUP($U4503,look_up!$A$2:Q4529,9,FALSE)</f>
        <v>Turbinidae</v>
      </c>
      <c r="AD4503" s="14">
        <f>VLOOKUP($U4503,look_up!A$2:P4529,10,FALSE)</f>
        <v>206461</v>
      </c>
      <c r="AE4503" s="16">
        <v>0</v>
      </c>
      <c r="AF4503" s="24" t="s">
        <v>216</v>
      </c>
      <c r="AG4503">
        <v>40</v>
      </c>
      <c r="AH4503" s="16" t="s">
        <v>273</v>
      </c>
      <c r="AI4503" s="16" t="s">
        <v>14</v>
      </c>
      <c r="AJ4503" s="16" t="s">
        <v>214</v>
      </c>
      <c r="AK4503" s="16" t="s">
        <v>302</v>
      </c>
      <c r="AL4503" s="16">
        <v>0</v>
      </c>
    </row>
    <row r="4504" spans="1:38" x14ac:dyDescent="0.3">
      <c r="A4504" s="24" t="s">
        <v>0</v>
      </c>
      <c r="B4504" t="s">
        <v>267</v>
      </c>
      <c r="C4504" t="s">
        <v>312</v>
      </c>
      <c r="D4504">
        <v>-27.180980000000002</v>
      </c>
      <c r="E4504">
        <v>-48.409959999999998</v>
      </c>
      <c r="F4504" s="24" t="s">
        <v>2</v>
      </c>
      <c r="G4504" s="24" t="s">
        <v>3</v>
      </c>
      <c r="H4504" s="25">
        <v>42040</v>
      </c>
      <c r="I4504" s="12" t="s">
        <v>286</v>
      </c>
      <c r="J4504" s="12" t="s">
        <v>245</v>
      </c>
      <c r="K4504" s="12" t="s">
        <v>271</v>
      </c>
      <c r="L4504" s="24" t="s">
        <v>96</v>
      </c>
      <c r="M4504" s="24" t="s">
        <v>313</v>
      </c>
      <c r="N4504" t="s">
        <v>85</v>
      </c>
      <c r="O4504" s="24">
        <v>2</v>
      </c>
      <c r="P4504">
        <v>5</v>
      </c>
      <c r="Q4504">
        <v>5</v>
      </c>
      <c r="R4504" t="s">
        <v>18</v>
      </c>
      <c r="S4504" s="24">
        <v>12.8</v>
      </c>
      <c r="T4504" s="24">
        <v>6</v>
      </c>
      <c r="U4504" t="s">
        <v>320</v>
      </c>
      <c r="V4504" s="14" t="str">
        <f>VLOOKUP($U4504,look_up!$A$2:J4530,2,FALSE)</f>
        <v>Gastropoda</v>
      </c>
      <c r="W4504" s="14" t="str">
        <f>VLOOKUP($U4504,look_up!$A$2:K4530,3,FALSE)</f>
        <v>Genus</v>
      </c>
      <c r="X4504" s="14" t="str">
        <f>VLOOKUP($U4504,look_up!$A$2:L4530,4,FALSE)</f>
        <v>NA</v>
      </c>
      <c r="Y4504" s="14" t="str">
        <f>VLOOKUP($U4504,look_up!A$2:K4530,5,FALSE)</f>
        <v>Animalia</v>
      </c>
      <c r="Z4504" s="14" t="str">
        <f>VLOOKUP($U4504,look_up!A$2:L4530,6,FALSE)</f>
        <v>Mollusca</v>
      </c>
      <c r="AA4504" s="14" t="str">
        <f>VLOOKUP($U4504,look_up!A$2:M4530,7,FALSE)</f>
        <v>Gastropoda</v>
      </c>
      <c r="AB4504" s="14" t="str">
        <f>VLOOKUP($U4504,look_up!$A$2:P4530,8,FALSE)</f>
        <v>Trochida</v>
      </c>
      <c r="AC4504" s="14" t="str">
        <f>VLOOKUP($U4504,look_up!$A$2:Q4530,9,FALSE)</f>
        <v>Turbinidae</v>
      </c>
      <c r="AD4504" s="14">
        <f>VLOOKUP($U4504,look_up!A$2:P4530,10,FALSE)</f>
        <v>206461</v>
      </c>
      <c r="AE4504" s="16">
        <v>4</v>
      </c>
      <c r="AF4504" s="24" t="s">
        <v>216</v>
      </c>
      <c r="AG4504">
        <v>40</v>
      </c>
      <c r="AH4504" s="16" t="s">
        <v>273</v>
      </c>
      <c r="AI4504" s="16" t="s">
        <v>14</v>
      </c>
      <c r="AJ4504" s="16" t="s">
        <v>214</v>
      </c>
      <c r="AK4504" s="16" t="s">
        <v>302</v>
      </c>
      <c r="AL4504" s="16">
        <v>4</v>
      </c>
    </row>
    <row r="4505" spans="1:38" x14ac:dyDescent="0.3">
      <c r="A4505" s="24" t="s">
        <v>0</v>
      </c>
      <c r="B4505" t="s">
        <v>267</v>
      </c>
      <c r="C4505" t="s">
        <v>312</v>
      </c>
      <c r="D4505">
        <v>-27.180980000000002</v>
      </c>
      <c r="E4505">
        <v>-48.409959999999998</v>
      </c>
      <c r="F4505" s="24" t="s">
        <v>2</v>
      </c>
      <c r="G4505" s="24" t="s">
        <v>3</v>
      </c>
      <c r="H4505" s="25">
        <v>42040</v>
      </c>
      <c r="I4505" s="12" t="s">
        <v>286</v>
      </c>
      <c r="J4505" s="12" t="s">
        <v>245</v>
      </c>
      <c r="K4505" s="12" t="s">
        <v>271</v>
      </c>
      <c r="L4505" s="24" t="s">
        <v>96</v>
      </c>
      <c r="M4505" s="24" t="s">
        <v>313</v>
      </c>
      <c r="N4505" t="s">
        <v>85</v>
      </c>
      <c r="O4505" s="24">
        <v>3</v>
      </c>
      <c r="P4505">
        <v>5</v>
      </c>
      <c r="Q4505">
        <v>5</v>
      </c>
      <c r="R4505" t="s">
        <v>18</v>
      </c>
      <c r="S4505" s="24">
        <v>12.8</v>
      </c>
      <c r="T4505" s="24">
        <v>6</v>
      </c>
      <c r="U4505" t="s">
        <v>320</v>
      </c>
      <c r="V4505" s="14" t="str">
        <f>VLOOKUP($U4505,look_up!$A$2:J4531,2,FALSE)</f>
        <v>Gastropoda</v>
      </c>
      <c r="W4505" s="14" t="str">
        <f>VLOOKUP($U4505,look_up!$A$2:K4531,3,FALSE)</f>
        <v>Genus</v>
      </c>
      <c r="X4505" s="14" t="str">
        <f>VLOOKUP($U4505,look_up!$A$2:L4531,4,FALSE)</f>
        <v>NA</v>
      </c>
      <c r="Y4505" s="14" t="str">
        <f>VLOOKUP($U4505,look_up!A$2:K4531,5,FALSE)</f>
        <v>Animalia</v>
      </c>
      <c r="Z4505" s="14" t="str">
        <f>VLOOKUP($U4505,look_up!A$2:L4531,6,FALSE)</f>
        <v>Mollusca</v>
      </c>
      <c r="AA4505" s="14" t="str">
        <f>VLOOKUP($U4505,look_up!A$2:M4531,7,FALSE)</f>
        <v>Gastropoda</v>
      </c>
      <c r="AB4505" s="14" t="str">
        <f>VLOOKUP($U4505,look_up!$A$2:P4531,8,FALSE)</f>
        <v>Trochida</v>
      </c>
      <c r="AC4505" s="14" t="str">
        <f>VLOOKUP($U4505,look_up!$A$2:Q4531,9,FALSE)</f>
        <v>Turbinidae</v>
      </c>
      <c r="AD4505" s="14">
        <f>VLOOKUP($U4505,look_up!A$2:P4531,10,FALSE)</f>
        <v>206461</v>
      </c>
      <c r="AE4505" s="16">
        <v>1</v>
      </c>
      <c r="AF4505" s="24" t="s">
        <v>216</v>
      </c>
      <c r="AG4505">
        <v>40</v>
      </c>
      <c r="AH4505" s="16" t="s">
        <v>273</v>
      </c>
      <c r="AI4505" s="16" t="s">
        <v>14</v>
      </c>
      <c r="AJ4505" s="16" t="s">
        <v>214</v>
      </c>
      <c r="AK4505" s="16" t="s">
        <v>302</v>
      </c>
      <c r="AL4505" s="16">
        <v>1</v>
      </c>
    </row>
    <row r="4506" spans="1:38" x14ac:dyDescent="0.3">
      <c r="A4506" s="24" t="s">
        <v>0</v>
      </c>
      <c r="B4506" t="s">
        <v>267</v>
      </c>
      <c r="C4506" t="s">
        <v>312</v>
      </c>
      <c r="D4506">
        <v>-27.180980000000002</v>
      </c>
      <c r="E4506">
        <v>-48.409959999999998</v>
      </c>
      <c r="F4506" s="24" t="s">
        <v>2</v>
      </c>
      <c r="G4506" s="24" t="s">
        <v>3</v>
      </c>
      <c r="H4506" s="25">
        <v>42040</v>
      </c>
      <c r="I4506" s="12" t="s">
        <v>286</v>
      </c>
      <c r="J4506" s="12" t="s">
        <v>245</v>
      </c>
      <c r="K4506" s="12" t="s">
        <v>271</v>
      </c>
      <c r="L4506" s="24" t="s">
        <v>96</v>
      </c>
      <c r="M4506" s="24" t="s">
        <v>313</v>
      </c>
      <c r="N4506" t="s">
        <v>173</v>
      </c>
      <c r="O4506" s="24">
        <v>1</v>
      </c>
      <c r="P4506">
        <v>10</v>
      </c>
      <c r="Q4506">
        <v>10</v>
      </c>
      <c r="R4506" t="s">
        <v>18</v>
      </c>
      <c r="S4506" s="24">
        <v>12.8</v>
      </c>
      <c r="T4506" s="24">
        <v>10</v>
      </c>
      <c r="U4506" t="s">
        <v>320</v>
      </c>
      <c r="V4506" s="14" t="str">
        <f>VLOOKUP($U4506,look_up!$A$2:J4532,2,FALSE)</f>
        <v>Gastropoda</v>
      </c>
      <c r="W4506" s="14" t="str">
        <f>VLOOKUP($U4506,look_up!$A$2:K4532,3,FALSE)</f>
        <v>Genus</v>
      </c>
      <c r="X4506" s="14" t="str">
        <f>VLOOKUP($U4506,look_up!$A$2:L4532,4,FALSE)</f>
        <v>NA</v>
      </c>
      <c r="Y4506" s="14" t="str">
        <f>VLOOKUP($U4506,look_up!A$2:K4532,5,FALSE)</f>
        <v>Animalia</v>
      </c>
      <c r="Z4506" s="14" t="str">
        <f>VLOOKUP($U4506,look_up!A$2:L4532,6,FALSE)</f>
        <v>Mollusca</v>
      </c>
      <c r="AA4506" s="14" t="str">
        <f>VLOOKUP($U4506,look_up!A$2:M4532,7,FALSE)</f>
        <v>Gastropoda</v>
      </c>
      <c r="AB4506" s="14" t="str">
        <f>VLOOKUP($U4506,look_up!$A$2:P4532,8,FALSE)</f>
        <v>Trochida</v>
      </c>
      <c r="AC4506" s="14" t="str">
        <f>VLOOKUP($U4506,look_up!$A$2:Q4532,9,FALSE)</f>
        <v>Turbinidae</v>
      </c>
      <c r="AD4506" s="14">
        <f>VLOOKUP($U4506,look_up!A$2:P4532,10,FALSE)</f>
        <v>206461</v>
      </c>
      <c r="AE4506" s="16">
        <v>0</v>
      </c>
      <c r="AF4506" s="24" t="s">
        <v>216</v>
      </c>
      <c r="AG4506">
        <v>40</v>
      </c>
      <c r="AH4506" s="16" t="s">
        <v>273</v>
      </c>
      <c r="AI4506" s="16" t="s">
        <v>14</v>
      </c>
      <c r="AJ4506" s="16" t="s">
        <v>214</v>
      </c>
      <c r="AK4506" s="16" t="s">
        <v>302</v>
      </c>
      <c r="AL4506" s="16">
        <v>0</v>
      </c>
    </row>
    <row r="4507" spans="1:38" x14ac:dyDescent="0.3">
      <c r="A4507" s="24" t="s">
        <v>0</v>
      </c>
      <c r="B4507" t="s">
        <v>267</v>
      </c>
      <c r="C4507" t="s">
        <v>312</v>
      </c>
      <c r="D4507">
        <v>-27.180980000000002</v>
      </c>
      <c r="E4507">
        <v>-48.409959999999998</v>
      </c>
      <c r="F4507" s="24" t="s">
        <v>2</v>
      </c>
      <c r="G4507" s="24" t="s">
        <v>3</v>
      </c>
      <c r="H4507" s="25">
        <v>42040</v>
      </c>
      <c r="I4507" s="12" t="s">
        <v>286</v>
      </c>
      <c r="J4507" s="12" t="s">
        <v>245</v>
      </c>
      <c r="K4507" s="12" t="s">
        <v>271</v>
      </c>
      <c r="L4507" s="24" t="s">
        <v>96</v>
      </c>
      <c r="M4507" s="24" t="s">
        <v>313</v>
      </c>
      <c r="N4507" t="s">
        <v>173</v>
      </c>
      <c r="O4507" s="24">
        <v>2</v>
      </c>
      <c r="P4507">
        <v>10</v>
      </c>
      <c r="Q4507">
        <v>10</v>
      </c>
      <c r="R4507" t="s">
        <v>18</v>
      </c>
      <c r="S4507" s="24">
        <v>12.8</v>
      </c>
      <c r="T4507" s="24">
        <v>10</v>
      </c>
      <c r="U4507" t="s">
        <v>320</v>
      </c>
      <c r="V4507" s="14" t="str">
        <f>VLOOKUP($U4507,look_up!$A$2:J4533,2,FALSE)</f>
        <v>Gastropoda</v>
      </c>
      <c r="W4507" s="14" t="str">
        <f>VLOOKUP($U4507,look_up!$A$2:K4533,3,FALSE)</f>
        <v>Genus</v>
      </c>
      <c r="X4507" s="14" t="str">
        <f>VLOOKUP($U4507,look_up!$A$2:L4533,4,FALSE)</f>
        <v>NA</v>
      </c>
      <c r="Y4507" s="14" t="str">
        <f>VLOOKUP($U4507,look_up!A$2:K4533,5,FALSE)</f>
        <v>Animalia</v>
      </c>
      <c r="Z4507" s="14" t="str">
        <f>VLOOKUP($U4507,look_up!A$2:L4533,6,FALSE)</f>
        <v>Mollusca</v>
      </c>
      <c r="AA4507" s="14" t="str">
        <f>VLOOKUP($U4507,look_up!A$2:M4533,7,FALSE)</f>
        <v>Gastropoda</v>
      </c>
      <c r="AB4507" s="14" t="str">
        <f>VLOOKUP($U4507,look_up!$A$2:P4533,8,FALSE)</f>
        <v>Trochida</v>
      </c>
      <c r="AC4507" s="14" t="str">
        <f>VLOOKUP($U4507,look_up!$A$2:Q4533,9,FALSE)</f>
        <v>Turbinidae</v>
      </c>
      <c r="AD4507" s="14">
        <f>VLOOKUP($U4507,look_up!A$2:P4533,10,FALSE)</f>
        <v>206461</v>
      </c>
      <c r="AE4507" s="16">
        <v>1</v>
      </c>
      <c r="AF4507" s="24" t="s">
        <v>216</v>
      </c>
      <c r="AG4507">
        <v>40</v>
      </c>
      <c r="AH4507" s="16" t="s">
        <v>273</v>
      </c>
      <c r="AI4507" s="16" t="s">
        <v>14</v>
      </c>
      <c r="AJ4507" s="16" t="s">
        <v>214</v>
      </c>
      <c r="AK4507" s="16" t="s">
        <v>302</v>
      </c>
      <c r="AL4507" s="16">
        <v>1</v>
      </c>
    </row>
    <row r="4508" spans="1:38" x14ac:dyDescent="0.3">
      <c r="A4508" s="24" t="s">
        <v>0</v>
      </c>
      <c r="B4508" t="s">
        <v>267</v>
      </c>
      <c r="C4508" t="s">
        <v>312</v>
      </c>
      <c r="D4508">
        <v>-27.180980000000002</v>
      </c>
      <c r="E4508">
        <v>-48.409959999999998</v>
      </c>
      <c r="F4508" s="24" t="s">
        <v>2</v>
      </c>
      <c r="G4508" s="24" t="s">
        <v>3</v>
      </c>
      <c r="H4508" s="25">
        <v>42040</v>
      </c>
      <c r="I4508" s="12" t="s">
        <v>286</v>
      </c>
      <c r="J4508" s="12" t="s">
        <v>245</v>
      </c>
      <c r="K4508" s="12" t="s">
        <v>271</v>
      </c>
      <c r="L4508" s="24" t="s">
        <v>96</v>
      </c>
      <c r="M4508" s="24" t="s">
        <v>313</v>
      </c>
      <c r="N4508" t="s">
        <v>173</v>
      </c>
      <c r="O4508" s="24">
        <v>3</v>
      </c>
      <c r="P4508">
        <v>10</v>
      </c>
      <c r="Q4508">
        <v>10</v>
      </c>
      <c r="R4508" t="s">
        <v>18</v>
      </c>
      <c r="S4508" s="24">
        <v>12.8</v>
      </c>
      <c r="T4508" s="24">
        <v>10</v>
      </c>
      <c r="U4508" t="s">
        <v>320</v>
      </c>
      <c r="V4508" s="14" t="str">
        <f>VLOOKUP($U4508,look_up!$A$2:J4534,2,FALSE)</f>
        <v>Gastropoda</v>
      </c>
      <c r="W4508" s="14" t="str">
        <f>VLOOKUP($U4508,look_up!$A$2:K4534,3,FALSE)</f>
        <v>Genus</v>
      </c>
      <c r="X4508" s="14" t="str">
        <f>VLOOKUP($U4508,look_up!$A$2:L4534,4,FALSE)</f>
        <v>NA</v>
      </c>
      <c r="Y4508" s="14" t="str">
        <f>VLOOKUP($U4508,look_up!A$2:K4534,5,FALSE)</f>
        <v>Animalia</v>
      </c>
      <c r="Z4508" s="14" t="str">
        <f>VLOOKUP($U4508,look_up!A$2:L4534,6,FALSE)</f>
        <v>Mollusca</v>
      </c>
      <c r="AA4508" s="14" t="str">
        <f>VLOOKUP($U4508,look_up!A$2:M4534,7,FALSE)</f>
        <v>Gastropoda</v>
      </c>
      <c r="AB4508" s="14" t="str">
        <f>VLOOKUP($U4508,look_up!$A$2:P4534,8,FALSE)</f>
        <v>Trochida</v>
      </c>
      <c r="AC4508" s="14" t="str">
        <f>VLOOKUP($U4508,look_up!$A$2:Q4534,9,FALSE)</f>
        <v>Turbinidae</v>
      </c>
      <c r="AD4508" s="14">
        <f>VLOOKUP($U4508,look_up!A$2:P4534,10,FALSE)</f>
        <v>206461</v>
      </c>
      <c r="AE4508" s="16">
        <v>0</v>
      </c>
      <c r="AF4508" s="24" t="s">
        <v>216</v>
      </c>
      <c r="AG4508">
        <v>40</v>
      </c>
      <c r="AH4508" s="16" t="s">
        <v>273</v>
      </c>
      <c r="AI4508" s="16" t="s">
        <v>14</v>
      </c>
      <c r="AJ4508" s="16" t="s">
        <v>214</v>
      </c>
      <c r="AK4508" s="16" t="s">
        <v>302</v>
      </c>
      <c r="AL4508" s="16">
        <v>0</v>
      </c>
    </row>
    <row r="4509" spans="1:38" x14ac:dyDescent="0.3">
      <c r="A4509" s="24" t="s">
        <v>0</v>
      </c>
      <c r="B4509" t="s">
        <v>309</v>
      </c>
      <c r="C4509" t="s">
        <v>287</v>
      </c>
      <c r="D4509">
        <v>-27.178419999999999</v>
      </c>
      <c r="E4509">
        <v>-48.406959999999998</v>
      </c>
      <c r="F4509" s="24" t="s">
        <v>2</v>
      </c>
      <c r="G4509" s="24" t="s">
        <v>3</v>
      </c>
      <c r="H4509" s="25">
        <v>42032</v>
      </c>
      <c r="I4509" s="12" t="s">
        <v>288</v>
      </c>
      <c r="J4509" s="12" t="s">
        <v>270</v>
      </c>
      <c r="K4509" s="12" t="s">
        <v>271</v>
      </c>
      <c r="L4509" s="24" t="s">
        <v>96</v>
      </c>
      <c r="M4509" s="24" t="s">
        <v>313</v>
      </c>
      <c r="N4509" t="s">
        <v>85</v>
      </c>
      <c r="O4509" s="24">
        <v>1</v>
      </c>
      <c r="P4509">
        <v>5</v>
      </c>
      <c r="Q4509">
        <v>5</v>
      </c>
      <c r="R4509">
        <v>27</v>
      </c>
      <c r="S4509" s="24">
        <v>4.7</v>
      </c>
      <c r="T4509" s="24">
        <v>5.2</v>
      </c>
      <c r="U4509" t="s">
        <v>320</v>
      </c>
      <c r="V4509" s="14" t="str">
        <f>VLOOKUP($U4509,look_up!$A$2:J4535,2,FALSE)</f>
        <v>Gastropoda</v>
      </c>
      <c r="W4509" s="14" t="str">
        <f>VLOOKUP($U4509,look_up!$A$2:K4535,3,FALSE)</f>
        <v>Genus</v>
      </c>
      <c r="X4509" s="14" t="str">
        <f>VLOOKUP($U4509,look_up!$A$2:L4535,4,FALSE)</f>
        <v>NA</v>
      </c>
      <c r="Y4509" s="14" t="str">
        <f>VLOOKUP($U4509,look_up!A$2:K4535,5,FALSE)</f>
        <v>Animalia</v>
      </c>
      <c r="Z4509" s="14" t="str">
        <f>VLOOKUP($U4509,look_up!A$2:L4535,6,FALSE)</f>
        <v>Mollusca</v>
      </c>
      <c r="AA4509" s="14" t="str">
        <f>VLOOKUP($U4509,look_up!A$2:M4535,7,FALSE)</f>
        <v>Gastropoda</v>
      </c>
      <c r="AB4509" s="14" t="str">
        <f>VLOOKUP($U4509,look_up!$A$2:P4535,8,FALSE)</f>
        <v>Trochida</v>
      </c>
      <c r="AC4509" s="14" t="str">
        <f>VLOOKUP($U4509,look_up!$A$2:Q4535,9,FALSE)</f>
        <v>Turbinidae</v>
      </c>
      <c r="AD4509" s="14">
        <f>VLOOKUP($U4509,look_up!A$2:P4535,10,FALSE)</f>
        <v>206461</v>
      </c>
      <c r="AE4509" s="16">
        <v>3</v>
      </c>
      <c r="AF4509" s="24" t="s">
        <v>216</v>
      </c>
      <c r="AG4509">
        <v>40</v>
      </c>
      <c r="AH4509" s="16" t="s">
        <v>273</v>
      </c>
      <c r="AI4509" s="16" t="s">
        <v>14</v>
      </c>
      <c r="AJ4509" s="16" t="s">
        <v>214</v>
      </c>
      <c r="AK4509" s="16" t="s">
        <v>302</v>
      </c>
      <c r="AL4509" s="16">
        <v>3</v>
      </c>
    </row>
    <row r="4510" spans="1:38" x14ac:dyDescent="0.3">
      <c r="A4510" s="24" t="s">
        <v>0</v>
      </c>
      <c r="B4510" t="s">
        <v>309</v>
      </c>
      <c r="C4510" t="s">
        <v>287</v>
      </c>
      <c r="D4510">
        <v>-27.178419999999999</v>
      </c>
      <c r="E4510">
        <v>-48.406959999999998</v>
      </c>
      <c r="F4510" s="24" t="s">
        <v>2</v>
      </c>
      <c r="G4510" s="24" t="s">
        <v>3</v>
      </c>
      <c r="H4510" s="25">
        <v>42032</v>
      </c>
      <c r="I4510" s="12" t="s">
        <v>288</v>
      </c>
      <c r="J4510" s="12" t="s">
        <v>270</v>
      </c>
      <c r="K4510" s="12" t="s">
        <v>271</v>
      </c>
      <c r="L4510" s="24" t="s">
        <v>96</v>
      </c>
      <c r="M4510" s="24" t="s">
        <v>313</v>
      </c>
      <c r="N4510" t="s">
        <v>85</v>
      </c>
      <c r="O4510" s="24">
        <v>2</v>
      </c>
      <c r="P4510">
        <v>5</v>
      </c>
      <c r="Q4510">
        <v>5</v>
      </c>
      <c r="R4510">
        <v>27</v>
      </c>
      <c r="S4510" s="24">
        <v>4.7</v>
      </c>
      <c r="T4510" s="24">
        <v>5.2</v>
      </c>
      <c r="U4510" t="s">
        <v>320</v>
      </c>
      <c r="V4510" s="14" t="str">
        <f>VLOOKUP($U4510,look_up!$A$2:J4536,2,FALSE)</f>
        <v>Gastropoda</v>
      </c>
      <c r="W4510" s="14" t="str">
        <f>VLOOKUP($U4510,look_up!$A$2:K4536,3,FALSE)</f>
        <v>Genus</v>
      </c>
      <c r="X4510" s="14" t="str">
        <f>VLOOKUP($U4510,look_up!$A$2:L4536,4,FALSE)</f>
        <v>NA</v>
      </c>
      <c r="Y4510" s="14" t="str">
        <f>VLOOKUP($U4510,look_up!A$2:K4536,5,FALSE)</f>
        <v>Animalia</v>
      </c>
      <c r="Z4510" s="14" t="str">
        <f>VLOOKUP($U4510,look_up!A$2:L4536,6,FALSE)</f>
        <v>Mollusca</v>
      </c>
      <c r="AA4510" s="14" t="str">
        <f>VLOOKUP($U4510,look_up!A$2:M4536,7,FALSE)</f>
        <v>Gastropoda</v>
      </c>
      <c r="AB4510" s="14" t="str">
        <f>VLOOKUP($U4510,look_up!$A$2:P4536,8,FALSE)</f>
        <v>Trochida</v>
      </c>
      <c r="AC4510" s="14" t="str">
        <f>VLOOKUP($U4510,look_up!$A$2:Q4536,9,FALSE)</f>
        <v>Turbinidae</v>
      </c>
      <c r="AD4510" s="14">
        <f>VLOOKUP($U4510,look_up!A$2:P4536,10,FALSE)</f>
        <v>206461</v>
      </c>
      <c r="AE4510" s="16">
        <v>6</v>
      </c>
      <c r="AF4510" s="24" t="s">
        <v>216</v>
      </c>
      <c r="AG4510">
        <v>40</v>
      </c>
      <c r="AH4510" s="16" t="s">
        <v>273</v>
      </c>
      <c r="AI4510" s="16" t="s">
        <v>14</v>
      </c>
      <c r="AJ4510" s="16" t="s">
        <v>214</v>
      </c>
      <c r="AK4510" s="16" t="s">
        <v>302</v>
      </c>
      <c r="AL4510" s="16">
        <v>6</v>
      </c>
    </row>
    <row r="4511" spans="1:38" x14ac:dyDescent="0.3">
      <c r="A4511" s="24" t="s">
        <v>0</v>
      </c>
      <c r="B4511" t="s">
        <v>309</v>
      </c>
      <c r="C4511" t="s">
        <v>287</v>
      </c>
      <c r="D4511">
        <v>-27.178419999999999</v>
      </c>
      <c r="E4511">
        <v>-48.406959999999998</v>
      </c>
      <c r="F4511" s="24" t="s">
        <v>2</v>
      </c>
      <c r="G4511" s="24" t="s">
        <v>3</v>
      </c>
      <c r="H4511" s="25">
        <v>42032</v>
      </c>
      <c r="I4511" s="12" t="s">
        <v>288</v>
      </c>
      <c r="J4511" s="12" t="s">
        <v>270</v>
      </c>
      <c r="K4511" s="12" t="s">
        <v>271</v>
      </c>
      <c r="L4511" s="24" t="s">
        <v>96</v>
      </c>
      <c r="M4511" s="24" t="s">
        <v>313</v>
      </c>
      <c r="N4511" t="s">
        <v>85</v>
      </c>
      <c r="O4511" s="24">
        <v>3</v>
      </c>
      <c r="P4511">
        <v>5</v>
      </c>
      <c r="Q4511">
        <v>5</v>
      </c>
      <c r="R4511">
        <v>27</v>
      </c>
      <c r="S4511" s="24">
        <v>4.7</v>
      </c>
      <c r="T4511" s="24">
        <v>5.2</v>
      </c>
      <c r="U4511" t="s">
        <v>320</v>
      </c>
      <c r="V4511" s="14" t="str">
        <f>VLOOKUP($U4511,look_up!$A$2:J4537,2,FALSE)</f>
        <v>Gastropoda</v>
      </c>
      <c r="W4511" s="14" t="str">
        <f>VLOOKUP($U4511,look_up!$A$2:K4537,3,FALSE)</f>
        <v>Genus</v>
      </c>
      <c r="X4511" s="14" t="str">
        <f>VLOOKUP($U4511,look_up!$A$2:L4537,4,FALSE)</f>
        <v>NA</v>
      </c>
      <c r="Y4511" s="14" t="str">
        <f>VLOOKUP($U4511,look_up!A$2:K4537,5,FALSE)</f>
        <v>Animalia</v>
      </c>
      <c r="Z4511" s="14" t="str">
        <f>VLOOKUP($U4511,look_up!A$2:L4537,6,FALSE)</f>
        <v>Mollusca</v>
      </c>
      <c r="AA4511" s="14" t="str">
        <f>VLOOKUP($U4511,look_up!A$2:M4537,7,FALSE)</f>
        <v>Gastropoda</v>
      </c>
      <c r="AB4511" s="14" t="str">
        <f>VLOOKUP($U4511,look_up!$A$2:P4537,8,FALSE)</f>
        <v>Trochida</v>
      </c>
      <c r="AC4511" s="14" t="str">
        <f>VLOOKUP($U4511,look_up!$A$2:Q4537,9,FALSE)</f>
        <v>Turbinidae</v>
      </c>
      <c r="AD4511" s="14">
        <f>VLOOKUP($U4511,look_up!A$2:P4537,10,FALSE)</f>
        <v>206461</v>
      </c>
      <c r="AE4511" s="16">
        <v>2</v>
      </c>
      <c r="AF4511" s="24" t="s">
        <v>216</v>
      </c>
      <c r="AG4511">
        <v>40</v>
      </c>
      <c r="AH4511" s="16" t="s">
        <v>273</v>
      </c>
      <c r="AI4511" s="16" t="s">
        <v>14</v>
      </c>
      <c r="AJ4511" s="16" t="s">
        <v>214</v>
      </c>
      <c r="AK4511" s="16" t="s">
        <v>302</v>
      </c>
      <c r="AL4511" s="16">
        <v>2</v>
      </c>
    </row>
    <row r="4512" spans="1:38" x14ac:dyDescent="0.3">
      <c r="A4512" s="24" t="s">
        <v>0</v>
      </c>
      <c r="B4512" t="s">
        <v>310</v>
      </c>
      <c r="C4512" t="s">
        <v>289</v>
      </c>
      <c r="D4512">
        <v>-27.118390000000002</v>
      </c>
      <c r="E4512">
        <v>-48.519509999999997</v>
      </c>
      <c r="F4512" s="24" t="s">
        <v>2</v>
      </c>
      <c r="G4512" s="24" t="s">
        <v>3</v>
      </c>
      <c r="H4512" s="25">
        <v>42026</v>
      </c>
      <c r="I4512" s="12" t="s">
        <v>265</v>
      </c>
      <c r="J4512" s="12" t="s">
        <v>270</v>
      </c>
      <c r="K4512" s="12" t="s">
        <v>271</v>
      </c>
      <c r="L4512" s="24" t="s">
        <v>96</v>
      </c>
      <c r="M4512" s="24" t="s">
        <v>272</v>
      </c>
      <c r="N4512" t="s">
        <v>85</v>
      </c>
      <c r="O4512" s="24">
        <v>1</v>
      </c>
      <c r="P4512">
        <v>5</v>
      </c>
      <c r="Q4512">
        <v>5</v>
      </c>
      <c r="R4512" t="s">
        <v>18</v>
      </c>
      <c r="S4512" s="24">
        <v>5.8</v>
      </c>
      <c r="T4512" s="24">
        <v>4</v>
      </c>
      <c r="U4512" t="s">
        <v>320</v>
      </c>
      <c r="V4512" s="14" t="str">
        <f>VLOOKUP($U4512,look_up!$A$2:J4538,2,FALSE)</f>
        <v>Gastropoda</v>
      </c>
      <c r="W4512" s="14" t="str">
        <f>VLOOKUP($U4512,look_up!$A$2:K4538,3,FALSE)</f>
        <v>Genus</v>
      </c>
      <c r="X4512" s="14" t="str">
        <f>VLOOKUP($U4512,look_up!$A$2:L4538,4,FALSE)</f>
        <v>NA</v>
      </c>
      <c r="Y4512" s="14" t="str">
        <f>VLOOKUP($U4512,look_up!A$2:K4538,5,FALSE)</f>
        <v>Animalia</v>
      </c>
      <c r="Z4512" s="14" t="str">
        <f>VLOOKUP($U4512,look_up!A$2:L4538,6,FALSE)</f>
        <v>Mollusca</v>
      </c>
      <c r="AA4512" s="14" t="str">
        <f>VLOOKUP($U4512,look_up!A$2:M4538,7,FALSE)</f>
        <v>Gastropoda</v>
      </c>
      <c r="AB4512" s="14" t="str">
        <f>VLOOKUP($U4512,look_up!$A$2:P4538,8,FALSE)</f>
        <v>Trochida</v>
      </c>
      <c r="AC4512" s="14" t="str">
        <f>VLOOKUP($U4512,look_up!$A$2:Q4538,9,FALSE)</f>
        <v>Turbinidae</v>
      </c>
      <c r="AD4512" s="14">
        <f>VLOOKUP($U4512,look_up!A$2:P4538,10,FALSE)</f>
        <v>206461</v>
      </c>
      <c r="AE4512" s="16">
        <v>0</v>
      </c>
      <c r="AF4512" s="24" t="s">
        <v>216</v>
      </c>
      <c r="AG4512">
        <v>40</v>
      </c>
      <c r="AH4512" s="16" t="s">
        <v>273</v>
      </c>
      <c r="AI4512" s="16" t="s">
        <v>14</v>
      </c>
      <c r="AJ4512" s="16" t="s">
        <v>214</v>
      </c>
      <c r="AK4512" s="16" t="s">
        <v>302</v>
      </c>
      <c r="AL4512" s="16">
        <v>0</v>
      </c>
    </row>
    <row r="4513" spans="1:38" x14ac:dyDescent="0.3">
      <c r="A4513" s="24" t="s">
        <v>0</v>
      </c>
      <c r="B4513" t="s">
        <v>310</v>
      </c>
      <c r="C4513" t="s">
        <v>289</v>
      </c>
      <c r="D4513">
        <v>-27.118390000000002</v>
      </c>
      <c r="E4513">
        <v>-48.519509999999997</v>
      </c>
      <c r="F4513" s="24" t="s">
        <v>2</v>
      </c>
      <c r="G4513" s="24" t="s">
        <v>3</v>
      </c>
      <c r="H4513" s="25">
        <v>42026</v>
      </c>
      <c r="I4513" s="12" t="s">
        <v>265</v>
      </c>
      <c r="J4513" s="12" t="s">
        <v>270</v>
      </c>
      <c r="K4513" s="12" t="s">
        <v>271</v>
      </c>
      <c r="L4513" s="24" t="s">
        <v>96</v>
      </c>
      <c r="M4513" s="24" t="s">
        <v>272</v>
      </c>
      <c r="N4513" t="s">
        <v>85</v>
      </c>
      <c r="O4513" s="24">
        <v>2</v>
      </c>
      <c r="P4513">
        <v>5</v>
      </c>
      <c r="Q4513">
        <v>5</v>
      </c>
      <c r="R4513" t="s">
        <v>18</v>
      </c>
      <c r="S4513" s="24">
        <v>5.8</v>
      </c>
      <c r="T4513" s="24">
        <v>4</v>
      </c>
      <c r="U4513" t="s">
        <v>320</v>
      </c>
      <c r="V4513" s="14" t="str">
        <f>VLOOKUP($U4513,look_up!$A$2:J4539,2,FALSE)</f>
        <v>Gastropoda</v>
      </c>
      <c r="W4513" s="14" t="str">
        <f>VLOOKUP($U4513,look_up!$A$2:K4539,3,FALSE)</f>
        <v>Genus</v>
      </c>
      <c r="X4513" s="14" t="str">
        <f>VLOOKUP($U4513,look_up!$A$2:L4539,4,FALSE)</f>
        <v>NA</v>
      </c>
      <c r="Y4513" s="14" t="str">
        <f>VLOOKUP($U4513,look_up!A$2:K4539,5,FALSE)</f>
        <v>Animalia</v>
      </c>
      <c r="Z4513" s="14" t="str">
        <f>VLOOKUP($U4513,look_up!A$2:L4539,6,FALSE)</f>
        <v>Mollusca</v>
      </c>
      <c r="AA4513" s="14" t="str">
        <f>VLOOKUP($U4513,look_up!A$2:M4539,7,FALSE)</f>
        <v>Gastropoda</v>
      </c>
      <c r="AB4513" s="14" t="str">
        <f>VLOOKUP($U4513,look_up!$A$2:P4539,8,FALSE)</f>
        <v>Trochida</v>
      </c>
      <c r="AC4513" s="14" t="str">
        <f>VLOOKUP($U4513,look_up!$A$2:Q4539,9,FALSE)</f>
        <v>Turbinidae</v>
      </c>
      <c r="AD4513" s="14">
        <f>VLOOKUP($U4513,look_up!A$2:P4539,10,FALSE)</f>
        <v>206461</v>
      </c>
      <c r="AE4513" s="16">
        <v>1</v>
      </c>
      <c r="AF4513" s="24" t="s">
        <v>216</v>
      </c>
      <c r="AG4513">
        <v>40</v>
      </c>
      <c r="AH4513" s="16" t="s">
        <v>273</v>
      </c>
      <c r="AI4513" s="16" t="s">
        <v>14</v>
      </c>
      <c r="AJ4513" s="16" t="s">
        <v>214</v>
      </c>
      <c r="AK4513" s="16" t="s">
        <v>302</v>
      </c>
      <c r="AL4513" s="16">
        <v>1</v>
      </c>
    </row>
    <row r="4514" spans="1:38" x14ac:dyDescent="0.3">
      <c r="A4514" s="24" t="s">
        <v>0</v>
      </c>
      <c r="B4514" t="s">
        <v>310</v>
      </c>
      <c r="C4514" t="s">
        <v>289</v>
      </c>
      <c r="D4514">
        <v>-27.118390000000002</v>
      </c>
      <c r="E4514">
        <v>-48.519509999999997</v>
      </c>
      <c r="F4514" s="24" t="s">
        <v>2</v>
      </c>
      <c r="G4514" s="24" t="s">
        <v>3</v>
      </c>
      <c r="H4514" s="25">
        <v>42026</v>
      </c>
      <c r="I4514" s="12" t="s">
        <v>265</v>
      </c>
      <c r="J4514" s="12" t="s">
        <v>270</v>
      </c>
      <c r="K4514" s="12" t="s">
        <v>271</v>
      </c>
      <c r="L4514" s="24" t="s">
        <v>96</v>
      </c>
      <c r="M4514" s="24" t="s">
        <v>272</v>
      </c>
      <c r="N4514" t="s">
        <v>85</v>
      </c>
      <c r="O4514" s="24">
        <v>3</v>
      </c>
      <c r="P4514">
        <v>5</v>
      </c>
      <c r="Q4514">
        <v>5</v>
      </c>
      <c r="R4514" t="s">
        <v>18</v>
      </c>
      <c r="S4514" s="24">
        <v>5.8</v>
      </c>
      <c r="T4514" s="24">
        <v>4</v>
      </c>
      <c r="U4514" t="s">
        <v>320</v>
      </c>
      <c r="V4514" s="14" t="str">
        <f>VLOOKUP($U4514,look_up!$A$2:J4540,2,FALSE)</f>
        <v>Gastropoda</v>
      </c>
      <c r="W4514" s="14" t="str">
        <f>VLOOKUP($U4514,look_up!$A$2:K4540,3,FALSE)</f>
        <v>Genus</v>
      </c>
      <c r="X4514" s="14" t="str">
        <f>VLOOKUP($U4514,look_up!$A$2:L4540,4,FALSE)</f>
        <v>NA</v>
      </c>
      <c r="Y4514" s="14" t="str">
        <f>VLOOKUP($U4514,look_up!A$2:K4540,5,FALSE)</f>
        <v>Animalia</v>
      </c>
      <c r="Z4514" s="14" t="str">
        <f>VLOOKUP($U4514,look_up!A$2:L4540,6,FALSE)</f>
        <v>Mollusca</v>
      </c>
      <c r="AA4514" s="14" t="str">
        <f>VLOOKUP($U4514,look_up!A$2:M4540,7,FALSE)</f>
        <v>Gastropoda</v>
      </c>
      <c r="AB4514" s="14" t="str">
        <f>VLOOKUP($U4514,look_up!$A$2:P4540,8,FALSE)</f>
        <v>Trochida</v>
      </c>
      <c r="AC4514" s="14" t="str">
        <f>VLOOKUP($U4514,look_up!$A$2:Q4540,9,FALSE)</f>
        <v>Turbinidae</v>
      </c>
      <c r="AD4514" s="14">
        <f>VLOOKUP($U4514,look_up!A$2:P4540,10,FALSE)</f>
        <v>206461</v>
      </c>
      <c r="AE4514" s="16">
        <v>0</v>
      </c>
      <c r="AF4514" s="24" t="s">
        <v>216</v>
      </c>
      <c r="AG4514">
        <v>40</v>
      </c>
      <c r="AH4514" s="16" t="s">
        <v>273</v>
      </c>
      <c r="AI4514" s="16" t="s">
        <v>14</v>
      </c>
      <c r="AJ4514" s="16" t="s">
        <v>214</v>
      </c>
      <c r="AK4514" s="16" t="s">
        <v>302</v>
      </c>
      <c r="AL4514" s="16">
        <v>0</v>
      </c>
    </row>
    <row r="4515" spans="1:38" x14ac:dyDescent="0.3">
      <c r="A4515" s="24" t="s">
        <v>0</v>
      </c>
      <c r="B4515" t="s">
        <v>311</v>
      </c>
      <c r="C4515" t="s">
        <v>290</v>
      </c>
      <c r="D4515">
        <v>-27.11862</v>
      </c>
      <c r="E4515">
        <v>-48.514699999999998</v>
      </c>
      <c r="F4515" s="24" t="s">
        <v>2</v>
      </c>
      <c r="G4515" s="24" t="s">
        <v>3</v>
      </c>
      <c r="H4515" s="25">
        <v>42026</v>
      </c>
      <c r="I4515" s="12" t="s">
        <v>265</v>
      </c>
      <c r="J4515" s="12" t="s">
        <v>270</v>
      </c>
      <c r="K4515" s="12" t="s">
        <v>271</v>
      </c>
      <c r="L4515" s="24" t="s">
        <v>96</v>
      </c>
      <c r="M4515" s="24" t="s">
        <v>272</v>
      </c>
      <c r="N4515" t="s">
        <v>85</v>
      </c>
      <c r="O4515" s="24">
        <v>1</v>
      </c>
      <c r="P4515">
        <v>5</v>
      </c>
      <c r="Q4515">
        <v>5</v>
      </c>
      <c r="R4515" t="s">
        <v>18</v>
      </c>
      <c r="S4515" s="24">
        <v>5.8</v>
      </c>
      <c r="T4515" s="24">
        <v>4</v>
      </c>
      <c r="U4515" t="s">
        <v>320</v>
      </c>
      <c r="V4515" s="14" t="str">
        <f>VLOOKUP($U4515,look_up!$A$2:J4541,2,FALSE)</f>
        <v>Gastropoda</v>
      </c>
      <c r="W4515" s="14" t="str">
        <f>VLOOKUP($U4515,look_up!$A$2:K4541,3,FALSE)</f>
        <v>Genus</v>
      </c>
      <c r="X4515" s="14" t="str">
        <f>VLOOKUP($U4515,look_up!$A$2:L4541,4,FALSE)</f>
        <v>NA</v>
      </c>
      <c r="Y4515" s="14" t="str">
        <f>VLOOKUP($U4515,look_up!A$2:K4541,5,FALSE)</f>
        <v>Animalia</v>
      </c>
      <c r="Z4515" s="14" t="str">
        <f>VLOOKUP($U4515,look_up!A$2:L4541,6,FALSE)</f>
        <v>Mollusca</v>
      </c>
      <c r="AA4515" s="14" t="str">
        <f>VLOOKUP($U4515,look_up!A$2:M4541,7,FALSE)</f>
        <v>Gastropoda</v>
      </c>
      <c r="AB4515" s="14" t="str">
        <f>VLOOKUP($U4515,look_up!$A$2:P4541,8,FALSE)</f>
        <v>Trochida</v>
      </c>
      <c r="AC4515" s="14" t="str">
        <f>VLOOKUP($U4515,look_up!$A$2:Q4541,9,FALSE)</f>
        <v>Turbinidae</v>
      </c>
      <c r="AD4515" s="14">
        <f>VLOOKUP($U4515,look_up!A$2:P4541,10,FALSE)</f>
        <v>206461</v>
      </c>
      <c r="AE4515" s="16">
        <v>0</v>
      </c>
      <c r="AF4515" s="24" t="s">
        <v>216</v>
      </c>
      <c r="AG4515">
        <v>40</v>
      </c>
      <c r="AH4515" s="16" t="s">
        <v>273</v>
      </c>
      <c r="AI4515" s="16" t="s">
        <v>14</v>
      </c>
      <c r="AJ4515" s="16" t="s">
        <v>214</v>
      </c>
      <c r="AK4515" s="16" t="s">
        <v>302</v>
      </c>
      <c r="AL4515" s="16">
        <v>0</v>
      </c>
    </row>
    <row r="4516" spans="1:38" x14ac:dyDescent="0.3">
      <c r="A4516" s="24" t="s">
        <v>0</v>
      </c>
      <c r="B4516" t="s">
        <v>311</v>
      </c>
      <c r="C4516" t="s">
        <v>290</v>
      </c>
      <c r="D4516">
        <v>-27.11862</v>
      </c>
      <c r="E4516">
        <v>-48.514699999999998</v>
      </c>
      <c r="F4516" s="24" t="s">
        <v>2</v>
      </c>
      <c r="G4516" s="24" t="s">
        <v>3</v>
      </c>
      <c r="H4516" s="25">
        <v>42026</v>
      </c>
      <c r="I4516" s="12" t="s">
        <v>265</v>
      </c>
      <c r="J4516" s="12" t="s">
        <v>270</v>
      </c>
      <c r="K4516" s="12" t="s">
        <v>271</v>
      </c>
      <c r="L4516" s="24" t="s">
        <v>96</v>
      </c>
      <c r="M4516" s="24" t="s">
        <v>272</v>
      </c>
      <c r="N4516" t="s">
        <v>85</v>
      </c>
      <c r="O4516" s="24">
        <v>2</v>
      </c>
      <c r="P4516">
        <v>5</v>
      </c>
      <c r="Q4516">
        <v>5</v>
      </c>
      <c r="R4516" t="s">
        <v>18</v>
      </c>
      <c r="S4516" s="24">
        <v>5.8</v>
      </c>
      <c r="T4516" s="24">
        <v>4</v>
      </c>
      <c r="U4516" t="s">
        <v>320</v>
      </c>
      <c r="V4516" s="14" t="str">
        <f>VLOOKUP($U4516,look_up!$A$2:J4542,2,FALSE)</f>
        <v>Gastropoda</v>
      </c>
      <c r="W4516" s="14" t="str">
        <f>VLOOKUP($U4516,look_up!$A$2:K4542,3,FALSE)</f>
        <v>Genus</v>
      </c>
      <c r="X4516" s="14" t="str">
        <f>VLOOKUP($U4516,look_up!$A$2:L4542,4,FALSE)</f>
        <v>NA</v>
      </c>
      <c r="Y4516" s="14" t="str">
        <f>VLOOKUP($U4516,look_up!A$2:K4542,5,FALSE)</f>
        <v>Animalia</v>
      </c>
      <c r="Z4516" s="14" t="str">
        <f>VLOOKUP($U4516,look_up!A$2:L4542,6,FALSE)</f>
        <v>Mollusca</v>
      </c>
      <c r="AA4516" s="14" t="str">
        <f>VLOOKUP($U4516,look_up!A$2:M4542,7,FALSE)</f>
        <v>Gastropoda</v>
      </c>
      <c r="AB4516" s="14" t="str">
        <f>VLOOKUP($U4516,look_up!$A$2:P4542,8,FALSE)</f>
        <v>Trochida</v>
      </c>
      <c r="AC4516" s="14" t="str">
        <f>VLOOKUP($U4516,look_up!$A$2:Q4542,9,FALSE)</f>
        <v>Turbinidae</v>
      </c>
      <c r="AD4516" s="14">
        <f>VLOOKUP($U4516,look_up!A$2:P4542,10,FALSE)</f>
        <v>206461</v>
      </c>
      <c r="AE4516" s="16">
        <v>0</v>
      </c>
      <c r="AF4516" s="24" t="s">
        <v>216</v>
      </c>
      <c r="AG4516">
        <v>40</v>
      </c>
      <c r="AH4516" s="16" t="s">
        <v>273</v>
      </c>
      <c r="AI4516" s="16" t="s">
        <v>14</v>
      </c>
      <c r="AJ4516" s="16" t="s">
        <v>214</v>
      </c>
      <c r="AK4516" s="16" t="s">
        <v>302</v>
      </c>
      <c r="AL4516" s="16">
        <v>0</v>
      </c>
    </row>
    <row r="4517" spans="1:38" x14ac:dyDescent="0.3">
      <c r="A4517" s="24" t="s">
        <v>0</v>
      </c>
      <c r="B4517" t="s">
        <v>311</v>
      </c>
      <c r="C4517" t="s">
        <v>290</v>
      </c>
      <c r="D4517">
        <v>-27.11862</v>
      </c>
      <c r="E4517">
        <v>-48.514699999999998</v>
      </c>
      <c r="F4517" s="24" t="s">
        <v>2</v>
      </c>
      <c r="G4517" s="24" t="s">
        <v>3</v>
      </c>
      <c r="H4517" s="25">
        <v>42026</v>
      </c>
      <c r="I4517" s="12" t="s">
        <v>265</v>
      </c>
      <c r="J4517" s="12" t="s">
        <v>270</v>
      </c>
      <c r="K4517" s="12" t="s">
        <v>271</v>
      </c>
      <c r="L4517" s="24" t="s">
        <v>96</v>
      </c>
      <c r="M4517" s="24" t="s">
        <v>272</v>
      </c>
      <c r="N4517" t="s">
        <v>85</v>
      </c>
      <c r="O4517" s="24">
        <v>3</v>
      </c>
      <c r="P4517">
        <v>5</v>
      </c>
      <c r="Q4517">
        <v>5</v>
      </c>
      <c r="R4517" t="s">
        <v>18</v>
      </c>
      <c r="S4517" s="24">
        <v>5.8</v>
      </c>
      <c r="T4517" s="24">
        <v>4</v>
      </c>
      <c r="U4517" t="s">
        <v>320</v>
      </c>
      <c r="V4517" s="14" t="str">
        <f>VLOOKUP($U4517,look_up!$A$2:J4543,2,FALSE)</f>
        <v>Gastropoda</v>
      </c>
      <c r="W4517" s="14" t="str">
        <f>VLOOKUP($U4517,look_up!$A$2:K4543,3,FALSE)</f>
        <v>Genus</v>
      </c>
      <c r="X4517" s="14" t="str">
        <f>VLOOKUP($U4517,look_up!$A$2:L4543,4,FALSE)</f>
        <v>NA</v>
      </c>
      <c r="Y4517" s="14" t="str">
        <f>VLOOKUP($U4517,look_up!A$2:K4543,5,FALSE)</f>
        <v>Animalia</v>
      </c>
      <c r="Z4517" s="14" t="str">
        <f>VLOOKUP($U4517,look_up!A$2:L4543,6,FALSE)</f>
        <v>Mollusca</v>
      </c>
      <c r="AA4517" s="14" t="str">
        <f>VLOOKUP($U4517,look_up!A$2:M4543,7,FALSE)</f>
        <v>Gastropoda</v>
      </c>
      <c r="AB4517" s="14" t="str">
        <f>VLOOKUP($U4517,look_up!$A$2:P4543,8,FALSE)</f>
        <v>Trochida</v>
      </c>
      <c r="AC4517" s="14" t="str">
        <f>VLOOKUP($U4517,look_up!$A$2:Q4543,9,FALSE)</f>
        <v>Turbinidae</v>
      </c>
      <c r="AD4517" s="14">
        <f>VLOOKUP($U4517,look_up!A$2:P4543,10,FALSE)</f>
        <v>206461</v>
      </c>
      <c r="AE4517" s="16">
        <v>0</v>
      </c>
      <c r="AF4517" s="24" t="s">
        <v>216</v>
      </c>
      <c r="AG4517">
        <v>40</v>
      </c>
      <c r="AH4517" s="16" t="s">
        <v>273</v>
      </c>
      <c r="AI4517" s="16" t="s">
        <v>14</v>
      </c>
      <c r="AJ4517" s="16" t="s">
        <v>214</v>
      </c>
      <c r="AK4517" s="16" t="s">
        <v>302</v>
      </c>
      <c r="AL4517" s="16">
        <v>0</v>
      </c>
    </row>
    <row r="4518" spans="1:38" x14ac:dyDescent="0.3">
      <c r="A4518" s="24" t="s">
        <v>0</v>
      </c>
      <c r="B4518" t="s">
        <v>306</v>
      </c>
      <c r="C4518" t="s">
        <v>268</v>
      </c>
      <c r="D4518">
        <v>-27.609590000000001</v>
      </c>
      <c r="E4518">
        <v>-48.387419999999999</v>
      </c>
      <c r="F4518" s="24" t="s">
        <v>2</v>
      </c>
      <c r="G4518" s="24" t="s">
        <v>3</v>
      </c>
      <c r="H4518" s="25">
        <v>42388</v>
      </c>
      <c r="I4518" s="12" t="s">
        <v>291</v>
      </c>
      <c r="J4518" s="12" t="s">
        <v>270</v>
      </c>
      <c r="K4518" s="12" t="s">
        <v>292</v>
      </c>
      <c r="L4518" s="24" t="s">
        <v>96</v>
      </c>
      <c r="M4518" s="24" t="s">
        <v>272</v>
      </c>
      <c r="N4518" t="s">
        <v>85</v>
      </c>
      <c r="O4518" s="24">
        <v>1</v>
      </c>
      <c r="P4518">
        <v>5</v>
      </c>
      <c r="Q4518">
        <v>5</v>
      </c>
      <c r="R4518">
        <v>21</v>
      </c>
      <c r="S4518" s="24">
        <v>12.5</v>
      </c>
      <c r="T4518" s="24">
        <v>12.5</v>
      </c>
      <c r="U4518" t="s">
        <v>320</v>
      </c>
      <c r="V4518" s="14" t="str">
        <f>VLOOKUP($U4518,look_up!$A$2:J4544,2,FALSE)</f>
        <v>Gastropoda</v>
      </c>
      <c r="W4518" s="14" t="str">
        <f>VLOOKUP($U4518,look_up!$A$2:K4544,3,FALSE)</f>
        <v>Genus</v>
      </c>
      <c r="X4518" s="14" t="str">
        <f>VLOOKUP($U4518,look_up!$A$2:L4544,4,FALSE)</f>
        <v>NA</v>
      </c>
      <c r="Y4518" s="14" t="str">
        <f>VLOOKUP($U4518,look_up!A$2:K4544,5,FALSE)</f>
        <v>Animalia</v>
      </c>
      <c r="Z4518" s="14" t="str">
        <f>VLOOKUP($U4518,look_up!A$2:L4544,6,FALSE)</f>
        <v>Mollusca</v>
      </c>
      <c r="AA4518" s="14" t="str">
        <f>VLOOKUP($U4518,look_up!A$2:M4544,7,FALSE)</f>
        <v>Gastropoda</v>
      </c>
      <c r="AB4518" s="14" t="str">
        <f>VLOOKUP($U4518,look_up!$A$2:P4544,8,FALSE)</f>
        <v>Trochida</v>
      </c>
      <c r="AC4518" s="14" t="str">
        <f>VLOOKUP($U4518,look_up!$A$2:Q4544,9,FALSE)</f>
        <v>Turbinidae</v>
      </c>
      <c r="AD4518" s="14">
        <f>VLOOKUP($U4518,look_up!A$2:P4544,10,FALSE)</f>
        <v>206461</v>
      </c>
      <c r="AE4518" s="16">
        <v>0</v>
      </c>
      <c r="AF4518" s="24" t="s">
        <v>216</v>
      </c>
      <c r="AG4518">
        <v>40</v>
      </c>
      <c r="AH4518" s="16" t="s">
        <v>273</v>
      </c>
      <c r="AI4518" s="16" t="s">
        <v>14</v>
      </c>
      <c r="AJ4518" s="16" t="s">
        <v>214</v>
      </c>
      <c r="AK4518" s="16" t="s">
        <v>302</v>
      </c>
      <c r="AL4518" s="16">
        <v>0</v>
      </c>
    </row>
    <row r="4519" spans="1:38" x14ac:dyDescent="0.3">
      <c r="A4519" s="24" t="s">
        <v>0</v>
      </c>
      <c r="B4519" t="s">
        <v>306</v>
      </c>
      <c r="C4519" t="s">
        <v>268</v>
      </c>
      <c r="D4519">
        <v>-27.609590000000001</v>
      </c>
      <c r="E4519">
        <v>-48.387419999999999</v>
      </c>
      <c r="F4519" s="24" t="s">
        <v>2</v>
      </c>
      <c r="G4519" s="24" t="s">
        <v>3</v>
      </c>
      <c r="H4519" s="25">
        <v>42388</v>
      </c>
      <c r="I4519" s="12" t="s">
        <v>291</v>
      </c>
      <c r="J4519" s="12" t="s">
        <v>270</v>
      </c>
      <c r="K4519" s="12" t="s">
        <v>292</v>
      </c>
      <c r="L4519" s="24" t="s">
        <v>96</v>
      </c>
      <c r="M4519" s="24" t="s">
        <v>272</v>
      </c>
      <c r="N4519" t="s">
        <v>85</v>
      </c>
      <c r="O4519" s="24">
        <v>2</v>
      </c>
      <c r="P4519">
        <v>5</v>
      </c>
      <c r="Q4519">
        <v>5</v>
      </c>
      <c r="R4519">
        <v>21</v>
      </c>
      <c r="S4519" s="24">
        <v>12.5</v>
      </c>
      <c r="T4519" s="24">
        <v>12.5</v>
      </c>
      <c r="U4519" t="s">
        <v>320</v>
      </c>
      <c r="V4519" s="14" t="str">
        <f>VLOOKUP($U4519,look_up!$A$2:J4545,2,FALSE)</f>
        <v>Gastropoda</v>
      </c>
      <c r="W4519" s="14" t="str">
        <f>VLOOKUP($U4519,look_up!$A$2:K4545,3,FALSE)</f>
        <v>Genus</v>
      </c>
      <c r="X4519" s="14" t="str">
        <f>VLOOKUP($U4519,look_up!$A$2:L4545,4,FALSE)</f>
        <v>NA</v>
      </c>
      <c r="Y4519" s="14" t="str">
        <f>VLOOKUP($U4519,look_up!A$2:K4545,5,FALSE)</f>
        <v>Animalia</v>
      </c>
      <c r="Z4519" s="14" t="str">
        <f>VLOOKUP($U4519,look_up!A$2:L4545,6,FALSE)</f>
        <v>Mollusca</v>
      </c>
      <c r="AA4519" s="14" t="str">
        <f>VLOOKUP($U4519,look_up!A$2:M4545,7,FALSE)</f>
        <v>Gastropoda</v>
      </c>
      <c r="AB4519" s="14" t="str">
        <f>VLOOKUP($U4519,look_up!$A$2:P4545,8,FALSE)</f>
        <v>Trochida</v>
      </c>
      <c r="AC4519" s="14" t="str">
        <f>VLOOKUP($U4519,look_up!$A$2:Q4545,9,FALSE)</f>
        <v>Turbinidae</v>
      </c>
      <c r="AD4519" s="14">
        <f>VLOOKUP($U4519,look_up!A$2:P4545,10,FALSE)</f>
        <v>206461</v>
      </c>
      <c r="AE4519" s="16">
        <v>0</v>
      </c>
      <c r="AF4519" s="24" t="s">
        <v>216</v>
      </c>
      <c r="AG4519">
        <v>40</v>
      </c>
      <c r="AH4519" s="16" t="s">
        <v>273</v>
      </c>
      <c r="AI4519" s="16" t="s">
        <v>14</v>
      </c>
      <c r="AJ4519" s="16" t="s">
        <v>214</v>
      </c>
      <c r="AK4519" s="16" t="s">
        <v>302</v>
      </c>
      <c r="AL4519" s="16">
        <v>0</v>
      </c>
    </row>
    <row r="4520" spans="1:38" x14ac:dyDescent="0.3">
      <c r="A4520" s="24" t="s">
        <v>0</v>
      </c>
      <c r="B4520" t="s">
        <v>306</v>
      </c>
      <c r="C4520" t="s">
        <v>268</v>
      </c>
      <c r="D4520">
        <v>-27.609590000000001</v>
      </c>
      <c r="E4520">
        <v>-48.387419999999999</v>
      </c>
      <c r="F4520" s="24" t="s">
        <v>2</v>
      </c>
      <c r="G4520" s="24" t="s">
        <v>3</v>
      </c>
      <c r="H4520" s="25">
        <v>42388</v>
      </c>
      <c r="I4520" s="12" t="s">
        <v>291</v>
      </c>
      <c r="J4520" s="12" t="s">
        <v>270</v>
      </c>
      <c r="K4520" s="12" t="s">
        <v>292</v>
      </c>
      <c r="L4520" s="24" t="s">
        <v>96</v>
      </c>
      <c r="M4520" s="24" t="s">
        <v>272</v>
      </c>
      <c r="N4520" t="s">
        <v>85</v>
      </c>
      <c r="O4520" s="24">
        <v>3</v>
      </c>
      <c r="P4520">
        <v>5</v>
      </c>
      <c r="Q4520">
        <v>5</v>
      </c>
      <c r="R4520">
        <v>21</v>
      </c>
      <c r="S4520" s="24">
        <v>12.5</v>
      </c>
      <c r="T4520" s="24">
        <v>12.5</v>
      </c>
      <c r="U4520" t="s">
        <v>320</v>
      </c>
      <c r="V4520" s="14" t="str">
        <f>VLOOKUP($U4520,look_up!$A$2:J4546,2,FALSE)</f>
        <v>Gastropoda</v>
      </c>
      <c r="W4520" s="14" t="str">
        <f>VLOOKUP($U4520,look_up!$A$2:K4546,3,FALSE)</f>
        <v>Genus</v>
      </c>
      <c r="X4520" s="14" t="str">
        <f>VLOOKUP($U4520,look_up!$A$2:L4546,4,FALSE)</f>
        <v>NA</v>
      </c>
      <c r="Y4520" s="14" t="str">
        <f>VLOOKUP($U4520,look_up!A$2:K4546,5,FALSE)</f>
        <v>Animalia</v>
      </c>
      <c r="Z4520" s="14" t="str">
        <f>VLOOKUP($U4520,look_up!A$2:L4546,6,FALSE)</f>
        <v>Mollusca</v>
      </c>
      <c r="AA4520" s="14" t="str">
        <f>VLOOKUP($U4520,look_up!A$2:M4546,7,FALSE)</f>
        <v>Gastropoda</v>
      </c>
      <c r="AB4520" s="14" t="str">
        <f>VLOOKUP($U4520,look_up!$A$2:P4546,8,FALSE)</f>
        <v>Trochida</v>
      </c>
      <c r="AC4520" s="14" t="str">
        <f>VLOOKUP($U4520,look_up!$A$2:Q4546,9,FALSE)</f>
        <v>Turbinidae</v>
      </c>
      <c r="AD4520" s="14">
        <f>VLOOKUP($U4520,look_up!A$2:P4546,10,FALSE)</f>
        <v>206461</v>
      </c>
      <c r="AE4520" s="16">
        <v>0</v>
      </c>
      <c r="AF4520" s="24" t="s">
        <v>216</v>
      </c>
      <c r="AG4520">
        <v>40</v>
      </c>
      <c r="AH4520" s="16" t="s">
        <v>273</v>
      </c>
      <c r="AI4520" s="16" t="s">
        <v>14</v>
      </c>
      <c r="AJ4520" s="16" t="s">
        <v>214</v>
      </c>
      <c r="AK4520" s="16" t="s">
        <v>302</v>
      </c>
      <c r="AL4520" s="16">
        <v>0</v>
      </c>
    </row>
    <row r="4521" spans="1:38" x14ac:dyDescent="0.3">
      <c r="A4521" s="24" t="s">
        <v>0</v>
      </c>
      <c r="B4521" t="s">
        <v>306</v>
      </c>
      <c r="C4521" t="s">
        <v>268</v>
      </c>
      <c r="D4521">
        <v>-27.609590000000001</v>
      </c>
      <c r="E4521">
        <v>-48.387419999999999</v>
      </c>
      <c r="F4521" s="24" t="s">
        <v>2</v>
      </c>
      <c r="G4521" s="24" t="s">
        <v>3</v>
      </c>
      <c r="H4521" s="25">
        <v>42388</v>
      </c>
      <c r="I4521" s="12" t="s">
        <v>291</v>
      </c>
      <c r="J4521" s="12" t="s">
        <v>270</v>
      </c>
      <c r="K4521" s="12" t="s">
        <v>292</v>
      </c>
      <c r="L4521" s="24" t="s">
        <v>96</v>
      </c>
      <c r="M4521" s="24" t="s">
        <v>272</v>
      </c>
      <c r="N4521" t="s">
        <v>85</v>
      </c>
      <c r="O4521" s="24">
        <v>1</v>
      </c>
      <c r="P4521">
        <v>10</v>
      </c>
      <c r="Q4521">
        <v>10</v>
      </c>
      <c r="R4521">
        <v>20</v>
      </c>
      <c r="S4521" s="24">
        <v>12.5</v>
      </c>
      <c r="T4521" s="24">
        <v>9</v>
      </c>
      <c r="U4521" t="s">
        <v>320</v>
      </c>
      <c r="V4521" s="14" t="str">
        <f>VLOOKUP($U4521,look_up!$A$2:J4547,2,FALSE)</f>
        <v>Gastropoda</v>
      </c>
      <c r="W4521" s="14" t="str">
        <f>VLOOKUP($U4521,look_up!$A$2:K4547,3,FALSE)</f>
        <v>Genus</v>
      </c>
      <c r="X4521" s="14" t="str">
        <f>VLOOKUP($U4521,look_up!$A$2:L4547,4,FALSE)</f>
        <v>NA</v>
      </c>
      <c r="Y4521" s="14" t="str">
        <f>VLOOKUP($U4521,look_up!A$2:K4547,5,FALSE)</f>
        <v>Animalia</v>
      </c>
      <c r="Z4521" s="14" t="str">
        <f>VLOOKUP($U4521,look_up!A$2:L4547,6,FALSE)</f>
        <v>Mollusca</v>
      </c>
      <c r="AA4521" s="14" t="str">
        <f>VLOOKUP($U4521,look_up!A$2:M4547,7,FALSE)</f>
        <v>Gastropoda</v>
      </c>
      <c r="AB4521" s="14" t="str">
        <f>VLOOKUP($U4521,look_up!$A$2:P4547,8,FALSE)</f>
        <v>Trochida</v>
      </c>
      <c r="AC4521" s="14" t="str">
        <f>VLOOKUP($U4521,look_up!$A$2:Q4547,9,FALSE)</f>
        <v>Turbinidae</v>
      </c>
      <c r="AD4521" s="14">
        <f>VLOOKUP($U4521,look_up!A$2:P4547,10,FALSE)</f>
        <v>206461</v>
      </c>
      <c r="AE4521" s="16">
        <v>1</v>
      </c>
      <c r="AF4521" s="24" t="s">
        <v>216</v>
      </c>
      <c r="AG4521">
        <v>40</v>
      </c>
      <c r="AH4521" s="16" t="s">
        <v>273</v>
      </c>
      <c r="AI4521" s="16" t="s">
        <v>14</v>
      </c>
      <c r="AJ4521" s="16" t="s">
        <v>214</v>
      </c>
      <c r="AK4521" s="16" t="s">
        <v>302</v>
      </c>
      <c r="AL4521" s="16">
        <v>1</v>
      </c>
    </row>
    <row r="4522" spans="1:38" x14ac:dyDescent="0.3">
      <c r="A4522" s="24" t="s">
        <v>0</v>
      </c>
      <c r="B4522" t="s">
        <v>306</v>
      </c>
      <c r="C4522" t="s">
        <v>268</v>
      </c>
      <c r="D4522">
        <v>-27.609590000000001</v>
      </c>
      <c r="E4522">
        <v>-48.387419999999999</v>
      </c>
      <c r="F4522" s="24" t="s">
        <v>2</v>
      </c>
      <c r="G4522" s="24" t="s">
        <v>3</v>
      </c>
      <c r="H4522" s="25">
        <v>42388</v>
      </c>
      <c r="I4522" s="12" t="s">
        <v>291</v>
      </c>
      <c r="J4522" s="12" t="s">
        <v>270</v>
      </c>
      <c r="K4522" s="12" t="s">
        <v>292</v>
      </c>
      <c r="L4522" s="24" t="s">
        <v>96</v>
      </c>
      <c r="M4522" s="24" t="s">
        <v>272</v>
      </c>
      <c r="N4522" t="s">
        <v>85</v>
      </c>
      <c r="O4522" s="24">
        <v>2</v>
      </c>
      <c r="P4522">
        <v>10</v>
      </c>
      <c r="Q4522">
        <v>10</v>
      </c>
      <c r="R4522">
        <v>20</v>
      </c>
      <c r="S4522" s="24">
        <v>12.5</v>
      </c>
      <c r="T4522" s="24">
        <v>9</v>
      </c>
      <c r="U4522" t="s">
        <v>320</v>
      </c>
      <c r="V4522" s="14" t="str">
        <f>VLOOKUP($U4522,look_up!$A$2:J4548,2,FALSE)</f>
        <v>Gastropoda</v>
      </c>
      <c r="W4522" s="14" t="str">
        <f>VLOOKUP($U4522,look_up!$A$2:K4548,3,FALSE)</f>
        <v>Genus</v>
      </c>
      <c r="X4522" s="14" t="str">
        <f>VLOOKUP($U4522,look_up!$A$2:L4548,4,FALSE)</f>
        <v>NA</v>
      </c>
      <c r="Y4522" s="14" t="str">
        <f>VLOOKUP($U4522,look_up!A$2:K4548,5,FALSE)</f>
        <v>Animalia</v>
      </c>
      <c r="Z4522" s="14" t="str">
        <f>VLOOKUP($U4522,look_up!A$2:L4548,6,FALSE)</f>
        <v>Mollusca</v>
      </c>
      <c r="AA4522" s="14" t="str">
        <f>VLOOKUP($U4522,look_up!A$2:M4548,7,FALSE)</f>
        <v>Gastropoda</v>
      </c>
      <c r="AB4522" s="14" t="str">
        <f>VLOOKUP($U4522,look_up!$A$2:P4548,8,FALSE)</f>
        <v>Trochida</v>
      </c>
      <c r="AC4522" s="14" t="str">
        <f>VLOOKUP($U4522,look_up!$A$2:Q4548,9,FALSE)</f>
        <v>Turbinidae</v>
      </c>
      <c r="AD4522" s="14">
        <f>VLOOKUP($U4522,look_up!A$2:P4548,10,FALSE)</f>
        <v>206461</v>
      </c>
      <c r="AE4522" s="16">
        <v>0</v>
      </c>
      <c r="AF4522" s="24" t="s">
        <v>216</v>
      </c>
      <c r="AG4522">
        <v>40</v>
      </c>
      <c r="AH4522" s="16" t="s">
        <v>273</v>
      </c>
      <c r="AI4522" s="16" t="s">
        <v>14</v>
      </c>
      <c r="AJ4522" s="16" t="s">
        <v>214</v>
      </c>
      <c r="AK4522" s="16" t="s">
        <v>302</v>
      </c>
      <c r="AL4522" s="16">
        <v>0</v>
      </c>
    </row>
    <row r="4523" spans="1:38" x14ac:dyDescent="0.3">
      <c r="A4523" s="24" t="s">
        <v>0</v>
      </c>
      <c r="B4523" t="s">
        <v>306</v>
      </c>
      <c r="C4523" t="s">
        <v>268</v>
      </c>
      <c r="D4523">
        <v>-27.609590000000001</v>
      </c>
      <c r="E4523">
        <v>-48.387419999999999</v>
      </c>
      <c r="F4523" s="24" t="s">
        <v>2</v>
      </c>
      <c r="G4523" s="24" t="s">
        <v>3</v>
      </c>
      <c r="H4523" s="25">
        <v>42388</v>
      </c>
      <c r="I4523" s="12" t="s">
        <v>291</v>
      </c>
      <c r="J4523" s="12" t="s">
        <v>270</v>
      </c>
      <c r="K4523" s="12" t="s">
        <v>292</v>
      </c>
      <c r="L4523" s="24" t="s">
        <v>96</v>
      </c>
      <c r="M4523" s="24" t="s">
        <v>272</v>
      </c>
      <c r="N4523" t="s">
        <v>85</v>
      </c>
      <c r="O4523" s="24">
        <v>3</v>
      </c>
      <c r="P4523">
        <v>10</v>
      </c>
      <c r="Q4523">
        <v>10</v>
      </c>
      <c r="R4523">
        <v>20</v>
      </c>
      <c r="S4523" s="24">
        <v>12.5</v>
      </c>
      <c r="T4523" s="24">
        <v>9</v>
      </c>
      <c r="U4523" t="s">
        <v>320</v>
      </c>
      <c r="V4523" s="14" t="str">
        <f>VLOOKUP($U4523,look_up!$A$2:J4549,2,FALSE)</f>
        <v>Gastropoda</v>
      </c>
      <c r="W4523" s="14" t="str">
        <f>VLOOKUP($U4523,look_up!$A$2:K4549,3,FALSE)</f>
        <v>Genus</v>
      </c>
      <c r="X4523" s="14" t="str">
        <f>VLOOKUP($U4523,look_up!$A$2:L4549,4,FALSE)</f>
        <v>NA</v>
      </c>
      <c r="Y4523" s="14" t="str">
        <f>VLOOKUP($U4523,look_up!A$2:K4549,5,FALSE)</f>
        <v>Animalia</v>
      </c>
      <c r="Z4523" s="14" t="str">
        <f>VLOOKUP($U4523,look_up!A$2:L4549,6,FALSE)</f>
        <v>Mollusca</v>
      </c>
      <c r="AA4523" s="14" t="str">
        <f>VLOOKUP($U4523,look_up!A$2:M4549,7,FALSE)</f>
        <v>Gastropoda</v>
      </c>
      <c r="AB4523" s="14" t="str">
        <f>VLOOKUP($U4523,look_up!$A$2:P4549,8,FALSE)</f>
        <v>Trochida</v>
      </c>
      <c r="AC4523" s="14" t="str">
        <f>VLOOKUP($U4523,look_up!$A$2:Q4549,9,FALSE)</f>
        <v>Turbinidae</v>
      </c>
      <c r="AD4523" s="14">
        <f>VLOOKUP($U4523,look_up!A$2:P4549,10,FALSE)</f>
        <v>206461</v>
      </c>
      <c r="AE4523" s="16">
        <v>1</v>
      </c>
      <c r="AF4523" s="24" t="s">
        <v>216</v>
      </c>
      <c r="AG4523">
        <v>40</v>
      </c>
      <c r="AH4523" s="16" t="s">
        <v>273</v>
      </c>
      <c r="AI4523" s="16" t="s">
        <v>14</v>
      </c>
      <c r="AJ4523" s="16" t="s">
        <v>214</v>
      </c>
      <c r="AK4523" s="16" t="s">
        <v>302</v>
      </c>
      <c r="AL4523" s="16">
        <v>1</v>
      </c>
    </row>
    <row r="4524" spans="1:38" x14ac:dyDescent="0.3">
      <c r="A4524" s="24" t="s">
        <v>0</v>
      </c>
      <c r="B4524" t="s">
        <v>307</v>
      </c>
      <c r="C4524" t="s">
        <v>274</v>
      </c>
      <c r="D4524">
        <v>-27.488160000000001</v>
      </c>
      <c r="E4524">
        <v>-48.365229999999997</v>
      </c>
      <c r="F4524" s="24" t="s">
        <v>2</v>
      </c>
      <c r="G4524" s="24" t="s">
        <v>3</v>
      </c>
      <c r="H4524" s="25">
        <v>42390</v>
      </c>
      <c r="I4524" s="12" t="s">
        <v>285</v>
      </c>
      <c r="J4524" s="12" t="s">
        <v>270</v>
      </c>
      <c r="K4524" s="12" t="s">
        <v>292</v>
      </c>
      <c r="L4524" s="24" t="s">
        <v>96</v>
      </c>
      <c r="M4524" s="24" t="s">
        <v>272</v>
      </c>
      <c r="N4524" t="s">
        <v>85</v>
      </c>
      <c r="O4524" s="24">
        <v>1</v>
      </c>
      <c r="P4524">
        <v>5</v>
      </c>
      <c r="Q4524">
        <v>5</v>
      </c>
      <c r="R4524">
        <v>22</v>
      </c>
      <c r="S4524" s="24">
        <v>9</v>
      </c>
      <c r="T4524" s="24">
        <v>6</v>
      </c>
      <c r="U4524" t="s">
        <v>320</v>
      </c>
      <c r="V4524" s="14" t="str">
        <f>VLOOKUP($U4524,look_up!$A$2:J4550,2,FALSE)</f>
        <v>Gastropoda</v>
      </c>
      <c r="W4524" s="14" t="str">
        <f>VLOOKUP($U4524,look_up!$A$2:K4550,3,FALSE)</f>
        <v>Genus</v>
      </c>
      <c r="X4524" s="14" t="str">
        <f>VLOOKUP($U4524,look_up!$A$2:L4550,4,FALSE)</f>
        <v>NA</v>
      </c>
      <c r="Y4524" s="14" t="str">
        <f>VLOOKUP($U4524,look_up!A$2:K4550,5,FALSE)</f>
        <v>Animalia</v>
      </c>
      <c r="Z4524" s="14" t="str">
        <f>VLOOKUP($U4524,look_up!A$2:L4550,6,FALSE)</f>
        <v>Mollusca</v>
      </c>
      <c r="AA4524" s="14" t="str">
        <f>VLOOKUP($U4524,look_up!A$2:M4550,7,FALSE)</f>
        <v>Gastropoda</v>
      </c>
      <c r="AB4524" s="14" t="str">
        <f>VLOOKUP($U4524,look_up!$A$2:P4550,8,FALSE)</f>
        <v>Trochida</v>
      </c>
      <c r="AC4524" s="14" t="str">
        <f>VLOOKUP($U4524,look_up!$A$2:Q4550,9,FALSE)</f>
        <v>Turbinidae</v>
      </c>
      <c r="AD4524" s="14">
        <f>VLOOKUP($U4524,look_up!A$2:P4550,10,FALSE)</f>
        <v>206461</v>
      </c>
      <c r="AE4524" s="16">
        <v>7</v>
      </c>
      <c r="AF4524" s="24" t="s">
        <v>216</v>
      </c>
      <c r="AG4524">
        <v>40</v>
      </c>
      <c r="AH4524" s="16" t="s">
        <v>273</v>
      </c>
      <c r="AI4524" s="16" t="s">
        <v>14</v>
      </c>
      <c r="AJ4524" s="16" t="s">
        <v>214</v>
      </c>
      <c r="AK4524" s="16" t="s">
        <v>302</v>
      </c>
      <c r="AL4524" s="16">
        <v>7</v>
      </c>
    </row>
    <row r="4525" spans="1:38" x14ac:dyDescent="0.3">
      <c r="A4525" s="24" t="s">
        <v>0</v>
      </c>
      <c r="B4525" t="s">
        <v>307</v>
      </c>
      <c r="C4525" t="s">
        <v>274</v>
      </c>
      <c r="D4525">
        <v>-27.488160000000001</v>
      </c>
      <c r="E4525">
        <v>-48.365229999999997</v>
      </c>
      <c r="F4525" s="24" t="s">
        <v>2</v>
      </c>
      <c r="G4525" s="24" t="s">
        <v>3</v>
      </c>
      <c r="H4525" s="25">
        <v>42390</v>
      </c>
      <c r="I4525" s="12" t="s">
        <v>285</v>
      </c>
      <c r="J4525" s="12" t="s">
        <v>270</v>
      </c>
      <c r="K4525" s="12" t="s">
        <v>292</v>
      </c>
      <c r="L4525" s="24" t="s">
        <v>96</v>
      </c>
      <c r="M4525" s="24" t="s">
        <v>272</v>
      </c>
      <c r="N4525" t="s">
        <v>85</v>
      </c>
      <c r="O4525" s="24">
        <v>2</v>
      </c>
      <c r="P4525">
        <v>5</v>
      </c>
      <c r="Q4525">
        <v>5</v>
      </c>
      <c r="R4525">
        <v>22</v>
      </c>
      <c r="S4525" s="24">
        <v>9</v>
      </c>
      <c r="T4525" s="24">
        <v>6</v>
      </c>
      <c r="U4525" t="s">
        <v>320</v>
      </c>
      <c r="V4525" s="14" t="str">
        <f>VLOOKUP($U4525,look_up!$A$2:J4551,2,FALSE)</f>
        <v>Gastropoda</v>
      </c>
      <c r="W4525" s="14" t="str">
        <f>VLOOKUP($U4525,look_up!$A$2:K4551,3,FALSE)</f>
        <v>Genus</v>
      </c>
      <c r="X4525" s="14" t="str">
        <f>VLOOKUP($U4525,look_up!$A$2:L4551,4,FALSE)</f>
        <v>NA</v>
      </c>
      <c r="Y4525" s="14" t="str">
        <f>VLOOKUP($U4525,look_up!A$2:K4551,5,FALSE)</f>
        <v>Animalia</v>
      </c>
      <c r="Z4525" s="14" t="str">
        <f>VLOOKUP($U4525,look_up!A$2:L4551,6,FALSE)</f>
        <v>Mollusca</v>
      </c>
      <c r="AA4525" s="14" t="str">
        <f>VLOOKUP($U4525,look_up!A$2:M4551,7,FALSE)</f>
        <v>Gastropoda</v>
      </c>
      <c r="AB4525" s="14" t="str">
        <f>VLOOKUP($U4525,look_up!$A$2:P4551,8,FALSE)</f>
        <v>Trochida</v>
      </c>
      <c r="AC4525" s="14" t="str">
        <f>VLOOKUP($U4525,look_up!$A$2:Q4551,9,FALSE)</f>
        <v>Turbinidae</v>
      </c>
      <c r="AD4525" s="14">
        <f>VLOOKUP($U4525,look_up!A$2:P4551,10,FALSE)</f>
        <v>206461</v>
      </c>
      <c r="AE4525" s="16">
        <v>1</v>
      </c>
      <c r="AF4525" s="24" t="s">
        <v>216</v>
      </c>
      <c r="AG4525">
        <v>40</v>
      </c>
      <c r="AH4525" s="16" t="s">
        <v>273</v>
      </c>
      <c r="AI4525" s="16" t="s">
        <v>14</v>
      </c>
      <c r="AJ4525" s="16" t="s">
        <v>214</v>
      </c>
      <c r="AK4525" s="16" t="s">
        <v>302</v>
      </c>
      <c r="AL4525" s="16">
        <v>1</v>
      </c>
    </row>
    <row r="4526" spans="1:38" x14ac:dyDescent="0.3">
      <c r="A4526" s="24" t="s">
        <v>0</v>
      </c>
      <c r="B4526" t="s">
        <v>307</v>
      </c>
      <c r="C4526" t="s">
        <v>274</v>
      </c>
      <c r="D4526">
        <v>-27.488160000000001</v>
      </c>
      <c r="E4526">
        <v>-48.365229999999997</v>
      </c>
      <c r="F4526" s="24" t="s">
        <v>2</v>
      </c>
      <c r="G4526" s="24" t="s">
        <v>3</v>
      </c>
      <c r="H4526" s="25">
        <v>42390</v>
      </c>
      <c r="I4526" s="12" t="s">
        <v>285</v>
      </c>
      <c r="J4526" s="12" t="s">
        <v>270</v>
      </c>
      <c r="K4526" s="12" t="s">
        <v>292</v>
      </c>
      <c r="L4526" s="24" t="s">
        <v>96</v>
      </c>
      <c r="M4526" s="24" t="s">
        <v>272</v>
      </c>
      <c r="N4526" t="s">
        <v>85</v>
      </c>
      <c r="O4526" s="24">
        <v>3</v>
      </c>
      <c r="P4526">
        <v>5</v>
      </c>
      <c r="Q4526">
        <v>5</v>
      </c>
      <c r="R4526">
        <v>22</v>
      </c>
      <c r="S4526" s="24">
        <v>9</v>
      </c>
      <c r="T4526" s="24">
        <v>7.5</v>
      </c>
      <c r="U4526" t="s">
        <v>320</v>
      </c>
      <c r="V4526" s="14" t="str">
        <f>VLOOKUP($U4526,look_up!$A$2:J4552,2,FALSE)</f>
        <v>Gastropoda</v>
      </c>
      <c r="W4526" s="14" t="str">
        <f>VLOOKUP($U4526,look_up!$A$2:K4552,3,FALSE)</f>
        <v>Genus</v>
      </c>
      <c r="X4526" s="14" t="str">
        <f>VLOOKUP($U4526,look_up!$A$2:L4552,4,FALSE)</f>
        <v>NA</v>
      </c>
      <c r="Y4526" s="14" t="str">
        <f>VLOOKUP($U4526,look_up!A$2:K4552,5,FALSE)</f>
        <v>Animalia</v>
      </c>
      <c r="Z4526" s="14" t="str">
        <f>VLOOKUP($U4526,look_up!A$2:L4552,6,FALSE)</f>
        <v>Mollusca</v>
      </c>
      <c r="AA4526" s="14" t="str">
        <f>VLOOKUP($U4526,look_up!A$2:M4552,7,FALSE)</f>
        <v>Gastropoda</v>
      </c>
      <c r="AB4526" s="14" t="str">
        <f>VLOOKUP($U4526,look_up!$A$2:P4552,8,FALSE)</f>
        <v>Trochida</v>
      </c>
      <c r="AC4526" s="14" t="str">
        <f>VLOOKUP($U4526,look_up!$A$2:Q4552,9,FALSE)</f>
        <v>Turbinidae</v>
      </c>
      <c r="AD4526" s="14">
        <f>VLOOKUP($U4526,look_up!A$2:P4552,10,FALSE)</f>
        <v>206461</v>
      </c>
      <c r="AE4526" s="16">
        <v>4</v>
      </c>
      <c r="AF4526" s="24" t="s">
        <v>216</v>
      </c>
      <c r="AG4526">
        <v>40</v>
      </c>
      <c r="AH4526" s="16" t="s">
        <v>273</v>
      </c>
      <c r="AI4526" s="16" t="s">
        <v>14</v>
      </c>
      <c r="AJ4526" s="16" t="s">
        <v>214</v>
      </c>
      <c r="AK4526" s="16" t="s">
        <v>302</v>
      </c>
      <c r="AL4526" s="16">
        <v>4</v>
      </c>
    </row>
    <row r="4527" spans="1:38" x14ac:dyDescent="0.3">
      <c r="A4527" s="24" t="s">
        <v>0</v>
      </c>
      <c r="B4527" t="s">
        <v>307</v>
      </c>
      <c r="C4527" t="s">
        <v>274</v>
      </c>
      <c r="D4527">
        <v>-27.488160000000001</v>
      </c>
      <c r="E4527">
        <v>-48.365229999999997</v>
      </c>
      <c r="F4527" s="24" t="s">
        <v>2</v>
      </c>
      <c r="G4527" s="24" t="s">
        <v>3</v>
      </c>
      <c r="H4527" s="25">
        <v>42390</v>
      </c>
      <c r="I4527" s="12" t="s">
        <v>285</v>
      </c>
      <c r="J4527" s="12" t="s">
        <v>270</v>
      </c>
      <c r="K4527" s="12" t="s">
        <v>292</v>
      </c>
      <c r="L4527" s="24" t="s">
        <v>96</v>
      </c>
      <c r="M4527" s="24" t="s">
        <v>272</v>
      </c>
      <c r="N4527" t="s">
        <v>85</v>
      </c>
      <c r="O4527" s="24">
        <v>1</v>
      </c>
      <c r="P4527">
        <v>10</v>
      </c>
      <c r="Q4527">
        <v>10</v>
      </c>
      <c r="R4527">
        <v>16</v>
      </c>
      <c r="S4527" s="24">
        <v>9</v>
      </c>
      <c r="T4527" s="24">
        <v>7.5</v>
      </c>
      <c r="U4527" t="s">
        <v>320</v>
      </c>
      <c r="V4527" s="14" t="str">
        <f>VLOOKUP($U4527,look_up!$A$2:J4553,2,FALSE)</f>
        <v>Gastropoda</v>
      </c>
      <c r="W4527" s="14" t="str">
        <f>VLOOKUP($U4527,look_up!$A$2:K4553,3,FALSE)</f>
        <v>Genus</v>
      </c>
      <c r="X4527" s="14" t="str">
        <f>VLOOKUP($U4527,look_up!$A$2:L4553,4,FALSE)</f>
        <v>NA</v>
      </c>
      <c r="Y4527" s="14" t="str">
        <f>VLOOKUP($U4527,look_up!A$2:K4553,5,FALSE)</f>
        <v>Animalia</v>
      </c>
      <c r="Z4527" s="14" t="str">
        <f>VLOOKUP($U4527,look_up!A$2:L4553,6,FALSE)</f>
        <v>Mollusca</v>
      </c>
      <c r="AA4527" s="14" t="str">
        <f>VLOOKUP($U4527,look_up!A$2:M4553,7,FALSE)</f>
        <v>Gastropoda</v>
      </c>
      <c r="AB4527" s="14" t="str">
        <f>VLOOKUP($U4527,look_up!$A$2:P4553,8,FALSE)</f>
        <v>Trochida</v>
      </c>
      <c r="AC4527" s="14" t="str">
        <f>VLOOKUP($U4527,look_up!$A$2:Q4553,9,FALSE)</f>
        <v>Turbinidae</v>
      </c>
      <c r="AD4527" s="14">
        <f>VLOOKUP($U4527,look_up!A$2:P4553,10,FALSE)</f>
        <v>206461</v>
      </c>
      <c r="AE4527" s="16">
        <v>0</v>
      </c>
      <c r="AF4527" s="24" t="s">
        <v>216</v>
      </c>
      <c r="AG4527">
        <v>40</v>
      </c>
      <c r="AH4527" s="16" t="s">
        <v>273</v>
      </c>
      <c r="AI4527" s="16" t="s">
        <v>14</v>
      </c>
      <c r="AJ4527" s="16" t="s">
        <v>214</v>
      </c>
      <c r="AK4527" s="16" t="s">
        <v>302</v>
      </c>
      <c r="AL4527" s="16">
        <v>0</v>
      </c>
    </row>
    <row r="4528" spans="1:38" x14ac:dyDescent="0.3">
      <c r="A4528" s="24" t="s">
        <v>0</v>
      </c>
      <c r="B4528" t="s">
        <v>307</v>
      </c>
      <c r="C4528" t="s">
        <v>274</v>
      </c>
      <c r="D4528">
        <v>-27.488160000000001</v>
      </c>
      <c r="E4528">
        <v>-48.365229999999997</v>
      </c>
      <c r="F4528" s="24" t="s">
        <v>2</v>
      </c>
      <c r="G4528" s="24" t="s">
        <v>3</v>
      </c>
      <c r="H4528" s="25">
        <v>42390</v>
      </c>
      <c r="I4528" s="12" t="s">
        <v>285</v>
      </c>
      <c r="J4528" s="12" t="s">
        <v>270</v>
      </c>
      <c r="K4528" s="12" t="s">
        <v>292</v>
      </c>
      <c r="L4528" s="24" t="s">
        <v>96</v>
      </c>
      <c r="M4528" s="24" t="s">
        <v>272</v>
      </c>
      <c r="N4528" t="s">
        <v>85</v>
      </c>
      <c r="O4528" s="24">
        <v>2</v>
      </c>
      <c r="P4528">
        <v>10</v>
      </c>
      <c r="Q4528">
        <v>10</v>
      </c>
      <c r="R4528">
        <v>16</v>
      </c>
      <c r="S4528" s="24">
        <v>9</v>
      </c>
      <c r="T4528" s="24">
        <v>7.5</v>
      </c>
      <c r="U4528" t="s">
        <v>320</v>
      </c>
      <c r="V4528" s="14" t="str">
        <f>VLOOKUP($U4528,look_up!$A$2:J4554,2,FALSE)</f>
        <v>Gastropoda</v>
      </c>
      <c r="W4528" s="14" t="str">
        <f>VLOOKUP($U4528,look_up!$A$2:K4554,3,FALSE)</f>
        <v>Genus</v>
      </c>
      <c r="X4528" s="14" t="str">
        <f>VLOOKUP($U4528,look_up!$A$2:L4554,4,FALSE)</f>
        <v>NA</v>
      </c>
      <c r="Y4528" s="14" t="str">
        <f>VLOOKUP($U4528,look_up!A$2:K4554,5,FALSE)</f>
        <v>Animalia</v>
      </c>
      <c r="Z4528" s="14" t="str">
        <f>VLOOKUP($U4528,look_up!A$2:L4554,6,FALSE)</f>
        <v>Mollusca</v>
      </c>
      <c r="AA4528" s="14" t="str">
        <f>VLOOKUP($U4528,look_up!A$2:M4554,7,FALSE)</f>
        <v>Gastropoda</v>
      </c>
      <c r="AB4528" s="14" t="str">
        <f>VLOOKUP($U4528,look_up!$A$2:P4554,8,FALSE)</f>
        <v>Trochida</v>
      </c>
      <c r="AC4528" s="14" t="str">
        <f>VLOOKUP($U4528,look_up!$A$2:Q4554,9,FALSE)</f>
        <v>Turbinidae</v>
      </c>
      <c r="AD4528" s="14">
        <f>VLOOKUP($U4528,look_up!A$2:P4554,10,FALSE)</f>
        <v>206461</v>
      </c>
      <c r="AE4528" s="16">
        <v>0</v>
      </c>
      <c r="AF4528" s="24" t="s">
        <v>216</v>
      </c>
      <c r="AG4528">
        <v>40</v>
      </c>
      <c r="AH4528" s="16" t="s">
        <v>273</v>
      </c>
      <c r="AI4528" s="16" t="s">
        <v>14</v>
      </c>
      <c r="AJ4528" s="16" t="s">
        <v>214</v>
      </c>
      <c r="AK4528" s="16" t="s">
        <v>302</v>
      </c>
      <c r="AL4528" s="16">
        <v>0</v>
      </c>
    </row>
    <row r="4529" spans="1:38" x14ac:dyDescent="0.3">
      <c r="A4529" s="24" t="s">
        <v>0</v>
      </c>
      <c r="B4529" t="s">
        <v>244</v>
      </c>
      <c r="C4529" t="s">
        <v>275</v>
      </c>
      <c r="D4529">
        <v>-27.2837</v>
      </c>
      <c r="E4529">
        <v>-48.37368</v>
      </c>
      <c r="F4529" s="24" t="s">
        <v>2</v>
      </c>
      <c r="G4529" s="24" t="s">
        <v>3</v>
      </c>
      <c r="H4529" s="25">
        <v>42395</v>
      </c>
      <c r="I4529" s="12" t="s">
        <v>293</v>
      </c>
      <c r="J4529" s="12" t="s">
        <v>270</v>
      </c>
      <c r="K4529" s="12" t="s">
        <v>292</v>
      </c>
      <c r="L4529" s="24" t="s">
        <v>96</v>
      </c>
      <c r="M4529" s="24" t="s">
        <v>272</v>
      </c>
      <c r="N4529" t="s">
        <v>85</v>
      </c>
      <c r="O4529" s="24">
        <v>1</v>
      </c>
      <c r="P4529">
        <v>5</v>
      </c>
      <c r="Q4529">
        <v>5</v>
      </c>
      <c r="R4529">
        <v>26</v>
      </c>
      <c r="S4529" s="24">
        <v>4.5</v>
      </c>
      <c r="T4529" s="24">
        <v>4.7</v>
      </c>
      <c r="U4529" t="s">
        <v>320</v>
      </c>
      <c r="V4529" s="14" t="str">
        <f>VLOOKUP($U4529,look_up!$A$2:J4555,2,FALSE)</f>
        <v>Gastropoda</v>
      </c>
      <c r="W4529" s="14" t="str">
        <f>VLOOKUP($U4529,look_up!$A$2:K4555,3,FALSE)</f>
        <v>Genus</v>
      </c>
      <c r="X4529" s="14" t="str">
        <f>VLOOKUP($U4529,look_up!$A$2:L4555,4,FALSE)</f>
        <v>NA</v>
      </c>
      <c r="Y4529" s="14" t="str">
        <f>VLOOKUP($U4529,look_up!A$2:K4555,5,FALSE)</f>
        <v>Animalia</v>
      </c>
      <c r="Z4529" s="14" t="str">
        <f>VLOOKUP($U4529,look_up!A$2:L4555,6,FALSE)</f>
        <v>Mollusca</v>
      </c>
      <c r="AA4529" s="14" t="str">
        <f>VLOOKUP($U4529,look_up!A$2:M4555,7,FALSE)</f>
        <v>Gastropoda</v>
      </c>
      <c r="AB4529" s="14" t="str">
        <f>VLOOKUP($U4529,look_up!$A$2:P4555,8,FALSE)</f>
        <v>Trochida</v>
      </c>
      <c r="AC4529" s="14" t="str">
        <f>VLOOKUP($U4529,look_up!$A$2:Q4555,9,FALSE)</f>
        <v>Turbinidae</v>
      </c>
      <c r="AD4529" s="14">
        <f>VLOOKUP($U4529,look_up!A$2:P4555,10,FALSE)</f>
        <v>206461</v>
      </c>
      <c r="AE4529" s="16">
        <v>0</v>
      </c>
      <c r="AF4529" s="24" t="s">
        <v>216</v>
      </c>
      <c r="AG4529">
        <v>40</v>
      </c>
      <c r="AH4529" s="16" t="s">
        <v>273</v>
      </c>
      <c r="AI4529" s="16" t="s">
        <v>14</v>
      </c>
      <c r="AJ4529" s="16" t="s">
        <v>214</v>
      </c>
      <c r="AK4529" s="16" t="s">
        <v>302</v>
      </c>
      <c r="AL4529" s="16">
        <v>0</v>
      </c>
    </row>
    <row r="4530" spans="1:38" x14ac:dyDescent="0.3">
      <c r="A4530" s="24" t="s">
        <v>0</v>
      </c>
      <c r="B4530" t="s">
        <v>244</v>
      </c>
      <c r="C4530" t="s">
        <v>275</v>
      </c>
      <c r="D4530">
        <v>-27.2837</v>
      </c>
      <c r="E4530">
        <v>-48.37368</v>
      </c>
      <c r="F4530" s="24" t="s">
        <v>2</v>
      </c>
      <c r="G4530" s="24" t="s">
        <v>3</v>
      </c>
      <c r="H4530" s="25">
        <v>42395</v>
      </c>
      <c r="I4530" s="12" t="s">
        <v>293</v>
      </c>
      <c r="J4530" s="12" t="s">
        <v>270</v>
      </c>
      <c r="K4530" s="12" t="s">
        <v>292</v>
      </c>
      <c r="L4530" s="24" t="s">
        <v>96</v>
      </c>
      <c r="M4530" s="24" t="s">
        <v>272</v>
      </c>
      <c r="N4530" t="s">
        <v>85</v>
      </c>
      <c r="O4530" s="24">
        <v>2</v>
      </c>
      <c r="P4530">
        <v>5</v>
      </c>
      <c r="Q4530">
        <v>5</v>
      </c>
      <c r="R4530">
        <v>26</v>
      </c>
      <c r="S4530" s="24">
        <v>4.5</v>
      </c>
      <c r="T4530" s="24">
        <v>4.7</v>
      </c>
      <c r="U4530" t="s">
        <v>320</v>
      </c>
      <c r="V4530" s="14" t="str">
        <f>VLOOKUP($U4530,look_up!$A$2:J4556,2,FALSE)</f>
        <v>Gastropoda</v>
      </c>
      <c r="W4530" s="14" t="str">
        <f>VLOOKUP($U4530,look_up!$A$2:K4556,3,FALSE)</f>
        <v>Genus</v>
      </c>
      <c r="X4530" s="14" t="str">
        <f>VLOOKUP($U4530,look_up!$A$2:L4556,4,FALSE)</f>
        <v>NA</v>
      </c>
      <c r="Y4530" s="14" t="str">
        <f>VLOOKUP($U4530,look_up!A$2:K4556,5,FALSE)</f>
        <v>Animalia</v>
      </c>
      <c r="Z4530" s="14" t="str">
        <f>VLOOKUP($U4530,look_up!A$2:L4556,6,FALSE)</f>
        <v>Mollusca</v>
      </c>
      <c r="AA4530" s="14" t="str">
        <f>VLOOKUP($U4530,look_up!A$2:M4556,7,FALSE)</f>
        <v>Gastropoda</v>
      </c>
      <c r="AB4530" s="14" t="str">
        <f>VLOOKUP($U4530,look_up!$A$2:P4556,8,FALSE)</f>
        <v>Trochida</v>
      </c>
      <c r="AC4530" s="14" t="str">
        <f>VLOOKUP($U4530,look_up!$A$2:Q4556,9,FALSE)</f>
        <v>Turbinidae</v>
      </c>
      <c r="AD4530" s="14">
        <f>VLOOKUP($U4530,look_up!A$2:P4556,10,FALSE)</f>
        <v>206461</v>
      </c>
      <c r="AE4530" s="16">
        <v>0</v>
      </c>
      <c r="AF4530" s="24" t="s">
        <v>216</v>
      </c>
      <c r="AG4530">
        <v>40</v>
      </c>
      <c r="AH4530" s="16" t="s">
        <v>273</v>
      </c>
      <c r="AI4530" s="16" t="s">
        <v>14</v>
      </c>
      <c r="AJ4530" s="16" t="s">
        <v>214</v>
      </c>
      <c r="AK4530" s="16" t="s">
        <v>302</v>
      </c>
      <c r="AL4530" s="16">
        <v>0</v>
      </c>
    </row>
    <row r="4531" spans="1:38" x14ac:dyDescent="0.3">
      <c r="A4531" s="24" t="s">
        <v>0</v>
      </c>
      <c r="B4531" t="s">
        <v>244</v>
      </c>
      <c r="C4531" t="s">
        <v>275</v>
      </c>
      <c r="D4531">
        <v>-27.2837</v>
      </c>
      <c r="E4531">
        <v>-48.37368</v>
      </c>
      <c r="F4531" s="24" t="s">
        <v>2</v>
      </c>
      <c r="G4531" s="24" t="s">
        <v>3</v>
      </c>
      <c r="H4531" s="25">
        <v>42395</v>
      </c>
      <c r="I4531" s="12" t="s">
        <v>293</v>
      </c>
      <c r="J4531" s="12" t="s">
        <v>270</v>
      </c>
      <c r="K4531" s="12" t="s">
        <v>292</v>
      </c>
      <c r="L4531" s="24" t="s">
        <v>96</v>
      </c>
      <c r="M4531" s="24" t="s">
        <v>272</v>
      </c>
      <c r="N4531" t="s">
        <v>85</v>
      </c>
      <c r="O4531" s="24">
        <v>3</v>
      </c>
      <c r="P4531">
        <v>5</v>
      </c>
      <c r="Q4531">
        <v>5</v>
      </c>
      <c r="R4531">
        <v>26</v>
      </c>
      <c r="S4531" s="24">
        <v>4.5</v>
      </c>
      <c r="T4531" s="24">
        <v>4.7</v>
      </c>
      <c r="U4531" t="s">
        <v>320</v>
      </c>
      <c r="V4531" s="14" t="str">
        <f>VLOOKUP($U4531,look_up!$A$2:J4557,2,FALSE)</f>
        <v>Gastropoda</v>
      </c>
      <c r="W4531" s="14" t="str">
        <f>VLOOKUP($U4531,look_up!$A$2:K4557,3,FALSE)</f>
        <v>Genus</v>
      </c>
      <c r="X4531" s="14" t="str">
        <f>VLOOKUP($U4531,look_up!$A$2:L4557,4,FALSE)</f>
        <v>NA</v>
      </c>
      <c r="Y4531" s="14" t="str">
        <f>VLOOKUP($U4531,look_up!A$2:K4557,5,FALSE)</f>
        <v>Animalia</v>
      </c>
      <c r="Z4531" s="14" t="str">
        <f>VLOOKUP($U4531,look_up!A$2:L4557,6,FALSE)</f>
        <v>Mollusca</v>
      </c>
      <c r="AA4531" s="14" t="str">
        <f>VLOOKUP($U4531,look_up!A$2:M4557,7,FALSE)</f>
        <v>Gastropoda</v>
      </c>
      <c r="AB4531" s="14" t="str">
        <f>VLOOKUP($U4531,look_up!$A$2:P4557,8,FALSE)</f>
        <v>Trochida</v>
      </c>
      <c r="AC4531" s="14" t="str">
        <f>VLOOKUP($U4531,look_up!$A$2:Q4557,9,FALSE)</f>
        <v>Turbinidae</v>
      </c>
      <c r="AD4531" s="14">
        <f>VLOOKUP($U4531,look_up!A$2:P4557,10,FALSE)</f>
        <v>206461</v>
      </c>
      <c r="AE4531" s="16">
        <v>5</v>
      </c>
      <c r="AF4531" s="24" t="s">
        <v>216</v>
      </c>
      <c r="AG4531">
        <v>40</v>
      </c>
      <c r="AH4531" s="16" t="s">
        <v>273</v>
      </c>
      <c r="AI4531" s="16" t="s">
        <v>14</v>
      </c>
      <c r="AJ4531" s="16" t="s">
        <v>214</v>
      </c>
      <c r="AK4531" s="16" t="s">
        <v>302</v>
      </c>
      <c r="AL4531" s="16">
        <v>5</v>
      </c>
    </row>
    <row r="4532" spans="1:38" x14ac:dyDescent="0.3">
      <c r="A4532" s="24" t="s">
        <v>0</v>
      </c>
      <c r="B4532" t="s">
        <v>244</v>
      </c>
      <c r="C4532" t="s">
        <v>275</v>
      </c>
      <c r="D4532">
        <v>-27.2837</v>
      </c>
      <c r="E4532">
        <v>-48.37368</v>
      </c>
      <c r="F4532" s="24" t="s">
        <v>2</v>
      </c>
      <c r="G4532" s="24" t="s">
        <v>3</v>
      </c>
      <c r="H4532" s="25">
        <v>42395</v>
      </c>
      <c r="I4532" s="12" t="s">
        <v>293</v>
      </c>
      <c r="J4532" s="12" t="s">
        <v>270</v>
      </c>
      <c r="K4532" s="12" t="s">
        <v>292</v>
      </c>
      <c r="L4532" s="24" t="s">
        <v>96</v>
      </c>
      <c r="M4532" s="24" t="s">
        <v>272</v>
      </c>
      <c r="N4532" t="s">
        <v>85</v>
      </c>
      <c r="O4532" s="24">
        <v>1</v>
      </c>
      <c r="P4532">
        <v>10</v>
      </c>
      <c r="Q4532">
        <v>10</v>
      </c>
      <c r="R4532">
        <v>17</v>
      </c>
      <c r="S4532" s="24">
        <v>4.5</v>
      </c>
      <c r="T4532" s="24">
        <v>4.7</v>
      </c>
      <c r="U4532" t="s">
        <v>320</v>
      </c>
      <c r="V4532" s="14" t="str">
        <f>VLOOKUP($U4532,look_up!$A$2:J4558,2,FALSE)</f>
        <v>Gastropoda</v>
      </c>
      <c r="W4532" s="14" t="str">
        <f>VLOOKUP($U4532,look_up!$A$2:K4558,3,FALSE)</f>
        <v>Genus</v>
      </c>
      <c r="X4532" s="14" t="str">
        <f>VLOOKUP($U4532,look_up!$A$2:L4558,4,FALSE)</f>
        <v>NA</v>
      </c>
      <c r="Y4532" s="14" t="str">
        <f>VLOOKUP($U4532,look_up!A$2:K4558,5,FALSE)</f>
        <v>Animalia</v>
      </c>
      <c r="Z4532" s="14" t="str">
        <f>VLOOKUP($U4532,look_up!A$2:L4558,6,FALSE)</f>
        <v>Mollusca</v>
      </c>
      <c r="AA4532" s="14" t="str">
        <f>VLOOKUP($U4532,look_up!A$2:M4558,7,FALSE)</f>
        <v>Gastropoda</v>
      </c>
      <c r="AB4532" s="14" t="str">
        <f>VLOOKUP($U4532,look_up!$A$2:P4558,8,FALSE)</f>
        <v>Trochida</v>
      </c>
      <c r="AC4532" s="14" t="str">
        <f>VLOOKUP($U4532,look_up!$A$2:Q4558,9,FALSE)</f>
        <v>Turbinidae</v>
      </c>
      <c r="AD4532" s="14">
        <f>VLOOKUP($U4532,look_up!A$2:P4558,10,FALSE)</f>
        <v>206461</v>
      </c>
      <c r="AE4532" s="16">
        <v>1</v>
      </c>
      <c r="AF4532" s="24" t="s">
        <v>216</v>
      </c>
      <c r="AG4532">
        <v>40</v>
      </c>
      <c r="AH4532" s="16" t="s">
        <v>273</v>
      </c>
      <c r="AI4532" s="16" t="s">
        <v>14</v>
      </c>
      <c r="AJ4532" s="16" t="s">
        <v>214</v>
      </c>
      <c r="AK4532" s="16" t="s">
        <v>302</v>
      </c>
      <c r="AL4532" s="16">
        <v>1</v>
      </c>
    </row>
    <row r="4533" spans="1:38" x14ac:dyDescent="0.3">
      <c r="A4533" s="24" t="s">
        <v>0</v>
      </c>
      <c r="B4533" t="s">
        <v>244</v>
      </c>
      <c r="C4533" t="s">
        <v>275</v>
      </c>
      <c r="D4533">
        <v>-27.2837</v>
      </c>
      <c r="E4533">
        <v>-48.37368</v>
      </c>
      <c r="F4533" s="24" t="s">
        <v>2</v>
      </c>
      <c r="G4533" s="24" t="s">
        <v>3</v>
      </c>
      <c r="H4533" s="25">
        <v>42395</v>
      </c>
      <c r="I4533" s="12" t="s">
        <v>293</v>
      </c>
      <c r="J4533" s="12" t="s">
        <v>270</v>
      </c>
      <c r="K4533" s="12" t="s">
        <v>292</v>
      </c>
      <c r="L4533" s="24" t="s">
        <v>96</v>
      </c>
      <c r="M4533" s="24" t="s">
        <v>272</v>
      </c>
      <c r="N4533" t="s">
        <v>85</v>
      </c>
      <c r="O4533" s="24">
        <v>2</v>
      </c>
      <c r="P4533">
        <v>10</v>
      </c>
      <c r="Q4533">
        <v>10</v>
      </c>
      <c r="R4533">
        <v>17</v>
      </c>
      <c r="S4533" s="24">
        <v>4.5</v>
      </c>
      <c r="T4533" s="24">
        <v>4.7</v>
      </c>
      <c r="U4533" t="s">
        <v>320</v>
      </c>
      <c r="V4533" s="14" t="str">
        <f>VLOOKUP($U4533,look_up!$A$2:J4559,2,FALSE)</f>
        <v>Gastropoda</v>
      </c>
      <c r="W4533" s="14" t="str">
        <f>VLOOKUP($U4533,look_up!$A$2:K4559,3,FALSE)</f>
        <v>Genus</v>
      </c>
      <c r="X4533" s="14" t="str">
        <f>VLOOKUP($U4533,look_up!$A$2:L4559,4,FALSE)</f>
        <v>NA</v>
      </c>
      <c r="Y4533" s="14" t="str">
        <f>VLOOKUP($U4533,look_up!A$2:K4559,5,FALSE)</f>
        <v>Animalia</v>
      </c>
      <c r="Z4533" s="14" t="str">
        <f>VLOOKUP($U4533,look_up!A$2:L4559,6,FALSE)</f>
        <v>Mollusca</v>
      </c>
      <c r="AA4533" s="14" t="str">
        <f>VLOOKUP($U4533,look_up!A$2:M4559,7,FALSE)</f>
        <v>Gastropoda</v>
      </c>
      <c r="AB4533" s="14" t="str">
        <f>VLOOKUP($U4533,look_up!$A$2:P4559,8,FALSE)</f>
        <v>Trochida</v>
      </c>
      <c r="AC4533" s="14" t="str">
        <f>VLOOKUP($U4533,look_up!$A$2:Q4559,9,FALSE)</f>
        <v>Turbinidae</v>
      </c>
      <c r="AD4533" s="14">
        <f>VLOOKUP($U4533,look_up!A$2:P4559,10,FALSE)</f>
        <v>206461</v>
      </c>
      <c r="AE4533" s="16">
        <v>1</v>
      </c>
      <c r="AF4533" s="24" t="s">
        <v>216</v>
      </c>
      <c r="AG4533">
        <v>40</v>
      </c>
      <c r="AH4533" s="16" t="s">
        <v>273</v>
      </c>
      <c r="AI4533" s="16" t="s">
        <v>14</v>
      </c>
      <c r="AJ4533" s="16" t="s">
        <v>214</v>
      </c>
      <c r="AK4533" s="16" t="s">
        <v>302</v>
      </c>
      <c r="AL4533" s="16">
        <v>1</v>
      </c>
    </row>
    <row r="4534" spans="1:38" x14ac:dyDescent="0.3">
      <c r="A4534" s="24" t="s">
        <v>0</v>
      </c>
      <c r="B4534" t="s">
        <v>244</v>
      </c>
      <c r="C4534" t="s">
        <v>275</v>
      </c>
      <c r="D4534">
        <v>-27.2837</v>
      </c>
      <c r="E4534">
        <v>-48.37368</v>
      </c>
      <c r="F4534" s="24" t="s">
        <v>2</v>
      </c>
      <c r="G4534" s="24" t="s">
        <v>3</v>
      </c>
      <c r="H4534" s="25">
        <v>42395</v>
      </c>
      <c r="I4534" s="12" t="s">
        <v>293</v>
      </c>
      <c r="J4534" s="12" t="s">
        <v>270</v>
      </c>
      <c r="K4534" s="12" t="s">
        <v>292</v>
      </c>
      <c r="L4534" s="24" t="s">
        <v>96</v>
      </c>
      <c r="M4534" s="24" t="s">
        <v>272</v>
      </c>
      <c r="N4534" t="s">
        <v>85</v>
      </c>
      <c r="O4534" s="24">
        <v>3</v>
      </c>
      <c r="P4534">
        <v>10</v>
      </c>
      <c r="Q4534">
        <v>10</v>
      </c>
      <c r="R4534">
        <v>17</v>
      </c>
      <c r="S4534" s="24">
        <v>4.5</v>
      </c>
      <c r="T4534" s="24">
        <v>4.7</v>
      </c>
      <c r="U4534" t="s">
        <v>320</v>
      </c>
      <c r="V4534" s="14" t="str">
        <f>VLOOKUP($U4534,look_up!$A$2:J4560,2,FALSE)</f>
        <v>Gastropoda</v>
      </c>
      <c r="W4534" s="14" t="str">
        <f>VLOOKUP($U4534,look_up!$A$2:K4560,3,FALSE)</f>
        <v>Genus</v>
      </c>
      <c r="X4534" s="14" t="str">
        <f>VLOOKUP($U4534,look_up!$A$2:L4560,4,FALSE)</f>
        <v>NA</v>
      </c>
      <c r="Y4534" s="14" t="str">
        <f>VLOOKUP($U4534,look_up!A$2:K4560,5,FALSE)</f>
        <v>Animalia</v>
      </c>
      <c r="Z4534" s="14" t="str">
        <f>VLOOKUP($U4534,look_up!A$2:L4560,6,FALSE)</f>
        <v>Mollusca</v>
      </c>
      <c r="AA4534" s="14" t="str">
        <f>VLOOKUP($U4534,look_up!A$2:M4560,7,FALSE)</f>
        <v>Gastropoda</v>
      </c>
      <c r="AB4534" s="14" t="str">
        <f>VLOOKUP($U4534,look_up!$A$2:P4560,8,FALSE)</f>
        <v>Trochida</v>
      </c>
      <c r="AC4534" s="14" t="str">
        <f>VLOOKUP($U4534,look_up!$A$2:Q4560,9,FALSE)</f>
        <v>Turbinidae</v>
      </c>
      <c r="AD4534" s="14">
        <f>VLOOKUP($U4534,look_up!A$2:P4560,10,FALSE)</f>
        <v>206461</v>
      </c>
      <c r="AE4534" s="16">
        <v>2</v>
      </c>
      <c r="AF4534" s="24" t="s">
        <v>216</v>
      </c>
      <c r="AG4534">
        <v>40</v>
      </c>
      <c r="AH4534" s="16" t="s">
        <v>273</v>
      </c>
      <c r="AI4534" s="16" t="s">
        <v>14</v>
      </c>
      <c r="AJ4534" s="16" t="s">
        <v>214</v>
      </c>
      <c r="AK4534" s="16" t="s">
        <v>302</v>
      </c>
      <c r="AL4534" s="16">
        <v>2</v>
      </c>
    </row>
    <row r="4535" spans="1:38" x14ac:dyDescent="0.3">
      <c r="A4535" s="24" t="s">
        <v>0</v>
      </c>
      <c r="B4535" t="s">
        <v>266</v>
      </c>
      <c r="C4535" t="s">
        <v>277</v>
      </c>
      <c r="D4535">
        <v>-27.296009999999999</v>
      </c>
      <c r="E4535">
        <v>-48.36168</v>
      </c>
      <c r="F4535" s="24" t="s">
        <v>2</v>
      </c>
      <c r="G4535" s="24" t="s">
        <v>3</v>
      </c>
      <c r="H4535" s="25">
        <v>42404</v>
      </c>
      <c r="I4535" s="12" t="s">
        <v>280</v>
      </c>
      <c r="J4535" s="12" t="s">
        <v>245</v>
      </c>
      <c r="K4535" s="12" t="s">
        <v>292</v>
      </c>
      <c r="L4535" s="24" t="s">
        <v>96</v>
      </c>
      <c r="M4535" s="24" t="s">
        <v>272</v>
      </c>
      <c r="N4535" t="s">
        <v>85</v>
      </c>
      <c r="O4535" s="24">
        <v>1</v>
      </c>
      <c r="P4535">
        <v>5</v>
      </c>
      <c r="Q4535">
        <v>5</v>
      </c>
      <c r="R4535">
        <v>24</v>
      </c>
      <c r="S4535" s="24">
        <v>6</v>
      </c>
      <c r="T4535" s="24">
        <v>6</v>
      </c>
      <c r="U4535" t="s">
        <v>320</v>
      </c>
      <c r="V4535" s="14" t="str">
        <f>VLOOKUP($U4535,look_up!$A$2:J4561,2,FALSE)</f>
        <v>Gastropoda</v>
      </c>
      <c r="W4535" s="14" t="str">
        <f>VLOOKUP($U4535,look_up!$A$2:K4561,3,FALSE)</f>
        <v>Genus</v>
      </c>
      <c r="X4535" s="14" t="str">
        <f>VLOOKUP($U4535,look_up!$A$2:L4561,4,FALSE)</f>
        <v>NA</v>
      </c>
      <c r="Y4535" s="14" t="str">
        <f>VLOOKUP($U4535,look_up!A$2:K4561,5,FALSE)</f>
        <v>Animalia</v>
      </c>
      <c r="Z4535" s="14" t="str">
        <f>VLOOKUP($U4535,look_up!A$2:L4561,6,FALSE)</f>
        <v>Mollusca</v>
      </c>
      <c r="AA4535" s="14" t="str">
        <f>VLOOKUP($U4535,look_up!A$2:M4561,7,FALSE)</f>
        <v>Gastropoda</v>
      </c>
      <c r="AB4535" s="14" t="str">
        <f>VLOOKUP($U4535,look_up!$A$2:P4561,8,FALSE)</f>
        <v>Trochida</v>
      </c>
      <c r="AC4535" s="14" t="str">
        <f>VLOOKUP($U4535,look_up!$A$2:Q4561,9,FALSE)</f>
        <v>Turbinidae</v>
      </c>
      <c r="AD4535" s="14">
        <f>VLOOKUP($U4535,look_up!A$2:P4561,10,FALSE)</f>
        <v>206461</v>
      </c>
      <c r="AE4535" s="16">
        <v>0</v>
      </c>
      <c r="AF4535" s="24" t="s">
        <v>216</v>
      </c>
      <c r="AG4535">
        <v>40</v>
      </c>
      <c r="AH4535" s="16" t="s">
        <v>273</v>
      </c>
      <c r="AI4535" s="16" t="s">
        <v>14</v>
      </c>
      <c r="AJ4535" s="16" t="s">
        <v>214</v>
      </c>
      <c r="AK4535" s="16" t="s">
        <v>302</v>
      </c>
      <c r="AL4535" s="16">
        <v>0</v>
      </c>
    </row>
    <row r="4536" spans="1:38" x14ac:dyDescent="0.3">
      <c r="A4536" s="24" t="s">
        <v>0</v>
      </c>
      <c r="B4536" t="s">
        <v>266</v>
      </c>
      <c r="C4536" t="s">
        <v>277</v>
      </c>
      <c r="D4536">
        <v>-27.296009999999999</v>
      </c>
      <c r="E4536">
        <v>-48.36168</v>
      </c>
      <c r="F4536" s="24" t="s">
        <v>2</v>
      </c>
      <c r="G4536" s="24" t="s">
        <v>3</v>
      </c>
      <c r="H4536" s="25">
        <v>42404</v>
      </c>
      <c r="I4536" s="12" t="s">
        <v>280</v>
      </c>
      <c r="J4536" s="12" t="s">
        <v>245</v>
      </c>
      <c r="K4536" s="12" t="s">
        <v>292</v>
      </c>
      <c r="L4536" s="24" t="s">
        <v>96</v>
      </c>
      <c r="M4536" s="24" t="s">
        <v>272</v>
      </c>
      <c r="N4536" t="s">
        <v>85</v>
      </c>
      <c r="O4536" s="24">
        <v>2</v>
      </c>
      <c r="P4536">
        <v>5</v>
      </c>
      <c r="Q4536">
        <v>5</v>
      </c>
      <c r="R4536">
        <v>24</v>
      </c>
      <c r="S4536" s="24">
        <v>6</v>
      </c>
      <c r="T4536" s="24">
        <v>6</v>
      </c>
      <c r="U4536" t="s">
        <v>320</v>
      </c>
      <c r="V4536" s="14" t="str">
        <f>VLOOKUP($U4536,look_up!$A$2:J4562,2,FALSE)</f>
        <v>Gastropoda</v>
      </c>
      <c r="W4536" s="14" t="str">
        <f>VLOOKUP($U4536,look_up!$A$2:K4562,3,FALSE)</f>
        <v>Genus</v>
      </c>
      <c r="X4536" s="14" t="str">
        <f>VLOOKUP($U4536,look_up!$A$2:L4562,4,FALSE)</f>
        <v>NA</v>
      </c>
      <c r="Y4536" s="14" t="str">
        <f>VLOOKUP($U4536,look_up!A$2:K4562,5,FALSE)</f>
        <v>Animalia</v>
      </c>
      <c r="Z4536" s="14" t="str">
        <f>VLOOKUP($U4536,look_up!A$2:L4562,6,FALSE)</f>
        <v>Mollusca</v>
      </c>
      <c r="AA4536" s="14" t="str">
        <f>VLOOKUP($U4536,look_up!A$2:M4562,7,FALSE)</f>
        <v>Gastropoda</v>
      </c>
      <c r="AB4536" s="14" t="str">
        <f>VLOOKUP($U4536,look_up!$A$2:P4562,8,FALSE)</f>
        <v>Trochida</v>
      </c>
      <c r="AC4536" s="14" t="str">
        <f>VLOOKUP($U4536,look_up!$A$2:Q4562,9,FALSE)</f>
        <v>Turbinidae</v>
      </c>
      <c r="AD4536" s="14">
        <f>VLOOKUP($U4536,look_up!A$2:P4562,10,FALSE)</f>
        <v>206461</v>
      </c>
      <c r="AE4536" s="16">
        <v>0</v>
      </c>
      <c r="AF4536" s="24" t="s">
        <v>216</v>
      </c>
      <c r="AG4536">
        <v>40</v>
      </c>
      <c r="AH4536" s="16" t="s">
        <v>273</v>
      </c>
      <c r="AI4536" s="16" t="s">
        <v>14</v>
      </c>
      <c r="AJ4536" s="16" t="s">
        <v>214</v>
      </c>
      <c r="AK4536" s="16" t="s">
        <v>302</v>
      </c>
      <c r="AL4536" s="16">
        <v>0</v>
      </c>
    </row>
    <row r="4537" spans="1:38" x14ac:dyDescent="0.3">
      <c r="A4537" s="24" t="s">
        <v>0</v>
      </c>
      <c r="B4537" t="s">
        <v>266</v>
      </c>
      <c r="C4537" t="s">
        <v>277</v>
      </c>
      <c r="D4537">
        <v>-27.296009999999999</v>
      </c>
      <c r="E4537">
        <v>-48.36168</v>
      </c>
      <c r="F4537" s="24" t="s">
        <v>2</v>
      </c>
      <c r="G4537" s="24" t="s">
        <v>3</v>
      </c>
      <c r="H4537" s="25">
        <v>42404</v>
      </c>
      <c r="I4537" s="12" t="s">
        <v>280</v>
      </c>
      <c r="J4537" s="12" t="s">
        <v>245</v>
      </c>
      <c r="K4537" s="12" t="s">
        <v>292</v>
      </c>
      <c r="L4537" s="24" t="s">
        <v>96</v>
      </c>
      <c r="M4537" s="24" t="s">
        <v>272</v>
      </c>
      <c r="N4537" t="s">
        <v>85</v>
      </c>
      <c r="O4537" s="24">
        <v>3</v>
      </c>
      <c r="P4537">
        <v>5</v>
      </c>
      <c r="Q4537">
        <v>5</v>
      </c>
      <c r="R4537">
        <v>24</v>
      </c>
      <c r="S4537" s="24">
        <v>6</v>
      </c>
      <c r="T4537" s="24">
        <v>6</v>
      </c>
      <c r="U4537" t="s">
        <v>320</v>
      </c>
      <c r="V4537" s="14" t="str">
        <f>VLOOKUP($U4537,look_up!$A$2:J4563,2,FALSE)</f>
        <v>Gastropoda</v>
      </c>
      <c r="W4537" s="14" t="str">
        <f>VLOOKUP($U4537,look_up!$A$2:K4563,3,FALSE)</f>
        <v>Genus</v>
      </c>
      <c r="X4537" s="14" t="str">
        <f>VLOOKUP($U4537,look_up!$A$2:L4563,4,FALSE)</f>
        <v>NA</v>
      </c>
      <c r="Y4537" s="14" t="str">
        <f>VLOOKUP($U4537,look_up!A$2:K4563,5,FALSE)</f>
        <v>Animalia</v>
      </c>
      <c r="Z4537" s="14" t="str">
        <f>VLOOKUP($U4537,look_up!A$2:L4563,6,FALSE)</f>
        <v>Mollusca</v>
      </c>
      <c r="AA4537" s="14" t="str">
        <f>VLOOKUP($U4537,look_up!A$2:M4563,7,FALSE)</f>
        <v>Gastropoda</v>
      </c>
      <c r="AB4537" s="14" t="str">
        <f>VLOOKUP($U4537,look_up!$A$2:P4563,8,FALSE)</f>
        <v>Trochida</v>
      </c>
      <c r="AC4537" s="14" t="str">
        <f>VLOOKUP($U4537,look_up!$A$2:Q4563,9,FALSE)</f>
        <v>Turbinidae</v>
      </c>
      <c r="AD4537" s="14">
        <f>VLOOKUP($U4537,look_up!A$2:P4563,10,FALSE)</f>
        <v>206461</v>
      </c>
      <c r="AE4537" s="16">
        <v>0</v>
      </c>
      <c r="AF4537" s="24" t="s">
        <v>216</v>
      </c>
      <c r="AG4537">
        <v>40</v>
      </c>
      <c r="AH4537" s="16" t="s">
        <v>273</v>
      </c>
      <c r="AI4537" s="16" t="s">
        <v>14</v>
      </c>
      <c r="AJ4537" s="16" t="s">
        <v>214</v>
      </c>
      <c r="AK4537" s="16" t="s">
        <v>302</v>
      </c>
      <c r="AL4537" s="16">
        <v>0</v>
      </c>
    </row>
    <row r="4538" spans="1:38" x14ac:dyDescent="0.3">
      <c r="A4538" s="24" t="s">
        <v>0</v>
      </c>
      <c r="B4538" t="s">
        <v>266</v>
      </c>
      <c r="C4538" t="s">
        <v>277</v>
      </c>
      <c r="D4538">
        <v>-27.296009999999999</v>
      </c>
      <c r="E4538">
        <v>-48.36168</v>
      </c>
      <c r="F4538" s="24" t="s">
        <v>2</v>
      </c>
      <c r="G4538" s="24" t="s">
        <v>3</v>
      </c>
      <c r="H4538" s="25">
        <v>42404</v>
      </c>
      <c r="I4538" s="12" t="s">
        <v>280</v>
      </c>
      <c r="J4538" s="12" t="s">
        <v>245</v>
      </c>
      <c r="K4538" s="12" t="s">
        <v>292</v>
      </c>
      <c r="L4538" s="24" t="s">
        <v>96</v>
      </c>
      <c r="M4538" s="24" t="s">
        <v>272</v>
      </c>
      <c r="N4538" t="s">
        <v>85</v>
      </c>
      <c r="O4538" s="24">
        <v>1</v>
      </c>
      <c r="P4538">
        <v>10</v>
      </c>
      <c r="Q4538">
        <v>10</v>
      </c>
      <c r="R4538">
        <v>24</v>
      </c>
      <c r="S4538" s="24">
        <v>6</v>
      </c>
      <c r="T4538" s="24">
        <v>6</v>
      </c>
      <c r="U4538" t="s">
        <v>320</v>
      </c>
      <c r="V4538" s="14" t="str">
        <f>VLOOKUP($U4538,look_up!$A$2:J4564,2,FALSE)</f>
        <v>Gastropoda</v>
      </c>
      <c r="W4538" s="14" t="str">
        <f>VLOOKUP($U4538,look_up!$A$2:K4564,3,FALSE)</f>
        <v>Genus</v>
      </c>
      <c r="X4538" s="14" t="str">
        <f>VLOOKUP($U4538,look_up!$A$2:L4564,4,FALSE)</f>
        <v>NA</v>
      </c>
      <c r="Y4538" s="14" t="str">
        <f>VLOOKUP($U4538,look_up!A$2:K4564,5,FALSE)</f>
        <v>Animalia</v>
      </c>
      <c r="Z4538" s="14" t="str">
        <f>VLOOKUP($U4538,look_up!A$2:L4564,6,FALSE)</f>
        <v>Mollusca</v>
      </c>
      <c r="AA4538" s="14" t="str">
        <f>VLOOKUP($U4538,look_up!A$2:M4564,7,FALSE)</f>
        <v>Gastropoda</v>
      </c>
      <c r="AB4538" s="14" t="str">
        <f>VLOOKUP($U4538,look_up!$A$2:P4564,8,FALSE)</f>
        <v>Trochida</v>
      </c>
      <c r="AC4538" s="14" t="str">
        <f>VLOOKUP($U4538,look_up!$A$2:Q4564,9,FALSE)</f>
        <v>Turbinidae</v>
      </c>
      <c r="AD4538" s="14">
        <f>VLOOKUP($U4538,look_up!A$2:P4564,10,FALSE)</f>
        <v>206461</v>
      </c>
      <c r="AE4538" s="16">
        <v>0</v>
      </c>
      <c r="AF4538" s="24" t="s">
        <v>216</v>
      </c>
      <c r="AG4538">
        <v>40</v>
      </c>
      <c r="AH4538" s="16" t="s">
        <v>273</v>
      </c>
      <c r="AI4538" s="16" t="s">
        <v>14</v>
      </c>
      <c r="AJ4538" s="16" t="s">
        <v>214</v>
      </c>
      <c r="AK4538" s="16" t="s">
        <v>302</v>
      </c>
      <c r="AL4538" s="16">
        <v>0</v>
      </c>
    </row>
    <row r="4539" spans="1:38" x14ac:dyDescent="0.3">
      <c r="A4539" s="24" t="s">
        <v>0</v>
      </c>
      <c r="B4539" t="s">
        <v>266</v>
      </c>
      <c r="C4539" t="s">
        <v>277</v>
      </c>
      <c r="D4539">
        <v>-27.296009999999999</v>
      </c>
      <c r="E4539">
        <v>-48.36168</v>
      </c>
      <c r="F4539" s="24" t="s">
        <v>2</v>
      </c>
      <c r="G4539" s="24" t="s">
        <v>3</v>
      </c>
      <c r="H4539" s="25">
        <v>42404</v>
      </c>
      <c r="I4539" s="12" t="s">
        <v>280</v>
      </c>
      <c r="J4539" s="12" t="s">
        <v>245</v>
      </c>
      <c r="K4539" s="12" t="s">
        <v>292</v>
      </c>
      <c r="L4539" s="24" t="s">
        <v>96</v>
      </c>
      <c r="M4539" s="24" t="s">
        <v>272</v>
      </c>
      <c r="N4539" t="s">
        <v>85</v>
      </c>
      <c r="O4539" s="24">
        <v>2</v>
      </c>
      <c r="P4539">
        <v>10</v>
      </c>
      <c r="Q4539">
        <v>10</v>
      </c>
      <c r="R4539">
        <v>24</v>
      </c>
      <c r="S4539" s="24">
        <v>6</v>
      </c>
      <c r="T4539" s="24">
        <v>6</v>
      </c>
      <c r="U4539" t="s">
        <v>320</v>
      </c>
      <c r="V4539" s="14" t="str">
        <f>VLOOKUP($U4539,look_up!$A$2:J4565,2,FALSE)</f>
        <v>Gastropoda</v>
      </c>
      <c r="W4539" s="14" t="str">
        <f>VLOOKUP($U4539,look_up!$A$2:K4565,3,FALSE)</f>
        <v>Genus</v>
      </c>
      <c r="X4539" s="14" t="str">
        <f>VLOOKUP($U4539,look_up!$A$2:L4565,4,FALSE)</f>
        <v>NA</v>
      </c>
      <c r="Y4539" s="14" t="str">
        <f>VLOOKUP($U4539,look_up!A$2:K4565,5,FALSE)</f>
        <v>Animalia</v>
      </c>
      <c r="Z4539" s="14" t="str">
        <f>VLOOKUP($U4539,look_up!A$2:L4565,6,FALSE)</f>
        <v>Mollusca</v>
      </c>
      <c r="AA4539" s="14" t="str">
        <f>VLOOKUP($U4539,look_up!A$2:M4565,7,FALSE)</f>
        <v>Gastropoda</v>
      </c>
      <c r="AB4539" s="14" t="str">
        <f>VLOOKUP($U4539,look_up!$A$2:P4565,8,FALSE)</f>
        <v>Trochida</v>
      </c>
      <c r="AC4539" s="14" t="str">
        <f>VLOOKUP($U4539,look_up!$A$2:Q4565,9,FALSE)</f>
        <v>Turbinidae</v>
      </c>
      <c r="AD4539" s="14">
        <f>VLOOKUP($U4539,look_up!A$2:P4565,10,FALSE)</f>
        <v>206461</v>
      </c>
      <c r="AE4539" s="16">
        <v>0</v>
      </c>
      <c r="AF4539" s="24" t="s">
        <v>216</v>
      </c>
      <c r="AG4539">
        <v>40</v>
      </c>
      <c r="AH4539" s="16" t="s">
        <v>273</v>
      </c>
      <c r="AI4539" s="16" t="s">
        <v>14</v>
      </c>
      <c r="AJ4539" s="16" t="s">
        <v>214</v>
      </c>
      <c r="AK4539" s="16" t="s">
        <v>302</v>
      </c>
      <c r="AL4539" s="16">
        <v>0</v>
      </c>
    </row>
    <row r="4540" spans="1:38" x14ac:dyDescent="0.3">
      <c r="A4540" s="24" t="s">
        <v>0</v>
      </c>
      <c r="B4540" t="s">
        <v>266</v>
      </c>
      <c r="C4540" t="s">
        <v>277</v>
      </c>
      <c r="D4540">
        <v>-27.296009999999999</v>
      </c>
      <c r="E4540">
        <v>-48.36168</v>
      </c>
      <c r="F4540" s="24" t="s">
        <v>2</v>
      </c>
      <c r="G4540" s="24" t="s">
        <v>3</v>
      </c>
      <c r="H4540" s="25">
        <v>42404</v>
      </c>
      <c r="I4540" s="12" t="s">
        <v>280</v>
      </c>
      <c r="J4540" s="12" t="s">
        <v>245</v>
      </c>
      <c r="K4540" s="12" t="s">
        <v>292</v>
      </c>
      <c r="L4540" s="24" t="s">
        <v>96</v>
      </c>
      <c r="M4540" s="24" t="s">
        <v>272</v>
      </c>
      <c r="N4540" t="s">
        <v>85</v>
      </c>
      <c r="O4540" s="24">
        <v>3</v>
      </c>
      <c r="P4540">
        <v>10</v>
      </c>
      <c r="Q4540">
        <v>10</v>
      </c>
      <c r="R4540">
        <v>24</v>
      </c>
      <c r="S4540" s="24">
        <v>6</v>
      </c>
      <c r="T4540" s="24">
        <v>6</v>
      </c>
      <c r="U4540" t="s">
        <v>320</v>
      </c>
      <c r="V4540" s="14" t="str">
        <f>VLOOKUP($U4540,look_up!$A$2:J4566,2,FALSE)</f>
        <v>Gastropoda</v>
      </c>
      <c r="W4540" s="14" t="str">
        <f>VLOOKUP($U4540,look_up!$A$2:K4566,3,FALSE)</f>
        <v>Genus</v>
      </c>
      <c r="X4540" s="14" t="str">
        <f>VLOOKUP($U4540,look_up!$A$2:L4566,4,FALSE)</f>
        <v>NA</v>
      </c>
      <c r="Y4540" s="14" t="str">
        <f>VLOOKUP($U4540,look_up!A$2:K4566,5,FALSE)</f>
        <v>Animalia</v>
      </c>
      <c r="Z4540" s="14" t="str">
        <f>VLOOKUP($U4540,look_up!A$2:L4566,6,FALSE)</f>
        <v>Mollusca</v>
      </c>
      <c r="AA4540" s="14" t="str">
        <f>VLOOKUP($U4540,look_up!A$2:M4566,7,FALSE)</f>
        <v>Gastropoda</v>
      </c>
      <c r="AB4540" s="14" t="str">
        <f>VLOOKUP($U4540,look_up!$A$2:P4566,8,FALSE)</f>
        <v>Trochida</v>
      </c>
      <c r="AC4540" s="14" t="str">
        <f>VLOOKUP($U4540,look_up!$A$2:Q4566,9,FALSE)</f>
        <v>Turbinidae</v>
      </c>
      <c r="AD4540" s="14">
        <f>VLOOKUP($U4540,look_up!A$2:P4566,10,FALSE)</f>
        <v>206461</v>
      </c>
      <c r="AE4540" s="16">
        <v>0</v>
      </c>
      <c r="AF4540" s="24" t="s">
        <v>216</v>
      </c>
      <c r="AG4540">
        <v>40</v>
      </c>
      <c r="AH4540" s="16" t="s">
        <v>273</v>
      </c>
      <c r="AI4540" s="16" t="s">
        <v>14</v>
      </c>
      <c r="AJ4540" s="16" t="s">
        <v>214</v>
      </c>
      <c r="AK4540" s="16" t="s">
        <v>302</v>
      </c>
      <c r="AL4540" s="16">
        <v>0</v>
      </c>
    </row>
    <row r="4541" spans="1:38" x14ac:dyDescent="0.3">
      <c r="A4541" s="24" t="s">
        <v>0</v>
      </c>
      <c r="B4541" t="s">
        <v>1</v>
      </c>
      <c r="C4541" t="s">
        <v>279</v>
      </c>
      <c r="D4541">
        <v>-27.271709999999999</v>
      </c>
      <c r="E4541">
        <v>-48.331710000000001</v>
      </c>
      <c r="F4541" s="24" t="s">
        <v>2</v>
      </c>
      <c r="G4541" s="24" t="s">
        <v>3</v>
      </c>
      <c r="H4541" s="25">
        <v>42416</v>
      </c>
      <c r="I4541" s="12" t="s">
        <v>294</v>
      </c>
      <c r="J4541" s="12" t="s">
        <v>245</v>
      </c>
      <c r="K4541" s="12" t="s">
        <v>292</v>
      </c>
      <c r="L4541" s="24" t="s">
        <v>96</v>
      </c>
      <c r="M4541" s="24" t="s">
        <v>313</v>
      </c>
      <c r="N4541" t="s">
        <v>85</v>
      </c>
      <c r="O4541" s="24">
        <v>1</v>
      </c>
      <c r="P4541">
        <v>5</v>
      </c>
      <c r="Q4541">
        <v>5</v>
      </c>
      <c r="R4541">
        <v>28</v>
      </c>
      <c r="S4541" s="24">
        <v>14.5</v>
      </c>
      <c r="T4541" s="24">
        <v>13</v>
      </c>
      <c r="U4541" t="s">
        <v>320</v>
      </c>
      <c r="V4541" s="14" t="str">
        <f>VLOOKUP($U4541,look_up!$A$2:J4567,2,FALSE)</f>
        <v>Gastropoda</v>
      </c>
      <c r="W4541" s="14" t="str">
        <f>VLOOKUP($U4541,look_up!$A$2:K4567,3,FALSE)</f>
        <v>Genus</v>
      </c>
      <c r="X4541" s="14" t="str">
        <f>VLOOKUP($U4541,look_up!$A$2:L4567,4,FALSE)</f>
        <v>NA</v>
      </c>
      <c r="Y4541" s="14" t="str">
        <f>VLOOKUP($U4541,look_up!A$2:K4567,5,FALSE)</f>
        <v>Animalia</v>
      </c>
      <c r="Z4541" s="14" t="str">
        <f>VLOOKUP($U4541,look_up!A$2:L4567,6,FALSE)</f>
        <v>Mollusca</v>
      </c>
      <c r="AA4541" s="14" t="str">
        <f>VLOOKUP($U4541,look_up!A$2:M4567,7,FALSE)</f>
        <v>Gastropoda</v>
      </c>
      <c r="AB4541" s="14" t="str">
        <f>VLOOKUP($U4541,look_up!$A$2:P4567,8,FALSE)</f>
        <v>Trochida</v>
      </c>
      <c r="AC4541" s="14" t="str">
        <f>VLOOKUP($U4541,look_up!$A$2:Q4567,9,FALSE)</f>
        <v>Turbinidae</v>
      </c>
      <c r="AD4541" s="14">
        <f>VLOOKUP($U4541,look_up!A$2:P4567,10,FALSE)</f>
        <v>206461</v>
      </c>
      <c r="AE4541" s="16">
        <v>3</v>
      </c>
      <c r="AF4541" s="24" t="s">
        <v>216</v>
      </c>
      <c r="AG4541">
        <v>40</v>
      </c>
      <c r="AH4541" s="16" t="s">
        <v>273</v>
      </c>
      <c r="AI4541" s="16" t="s">
        <v>14</v>
      </c>
      <c r="AJ4541" s="16" t="s">
        <v>214</v>
      </c>
      <c r="AK4541" s="16" t="s">
        <v>302</v>
      </c>
      <c r="AL4541" s="16">
        <v>3</v>
      </c>
    </row>
    <row r="4542" spans="1:38" x14ac:dyDescent="0.3">
      <c r="A4542" s="24" t="s">
        <v>0</v>
      </c>
      <c r="B4542" t="s">
        <v>1</v>
      </c>
      <c r="C4542" t="s">
        <v>279</v>
      </c>
      <c r="D4542">
        <v>-27.271709999999999</v>
      </c>
      <c r="E4542">
        <v>-48.331710000000001</v>
      </c>
      <c r="F4542" s="24" t="s">
        <v>2</v>
      </c>
      <c r="G4542" s="24" t="s">
        <v>3</v>
      </c>
      <c r="H4542" s="25">
        <v>42416</v>
      </c>
      <c r="I4542" s="12" t="s">
        <v>294</v>
      </c>
      <c r="J4542" s="12" t="s">
        <v>245</v>
      </c>
      <c r="K4542" s="12" t="s">
        <v>292</v>
      </c>
      <c r="L4542" s="24" t="s">
        <v>96</v>
      </c>
      <c r="M4542" s="24" t="s">
        <v>313</v>
      </c>
      <c r="N4542" t="s">
        <v>85</v>
      </c>
      <c r="O4542" s="24">
        <v>2</v>
      </c>
      <c r="P4542">
        <v>5</v>
      </c>
      <c r="Q4542">
        <v>5</v>
      </c>
      <c r="R4542">
        <v>28</v>
      </c>
      <c r="S4542" s="24">
        <v>14.5</v>
      </c>
      <c r="T4542" s="24">
        <v>13</v>
      </c>
      <c r="U4542" t="s">
        <v>320</v>
      </c>
      <c r="V4542" s="14" t="str">
        <f>VLOOKUP($U4542,look_up!$A$2:J4568,2,FALSE)</f>
        <v>Gastropoda</v>
      </c>
      <c r="W4542" s="14" t="str">
        <f>VLOOKUP($U4542,look_up!$A$2:K4568,3,FALSE)</f>
        <v>Genus</v>
      </c>
      <c r="X4542" s="14" t="str">
        <f>VLOOKUP($U4542,look_up!$A$2:L4568,4,FALSE)</f>
        <v>NA</v>
      </c>
      <c r="Y4542" s="14" t="str">
        <f>VLOOKUP($U4542,look_up!A$2:K4568,5,FALSE)</f>
        <v>Animalia</v>
      </c>
      <c r="Z4542" s="14" t="str">
        <f>VLOOKUP($U4542,look_up!A$2:L4568,6,FALSE)</f>
        <v>Mollusca</v>
      </c>
      <c r="AA4542" s="14" t="str">
        <f>VLOOKUP($U4542,look_up!A$2:M4568,7,FALSE)</f>
        <v>Gastropoda</v>
      </c>
      <c r="AB4542" s="14" t="str">
        <f>VLOOKUP($U4542,look_up!$A$2:P4568,8,FALSE)</f>
        <v>Trochida</v>
      </c>
      <c r="AC4542" s="14" t="str">
        <f>VLOOKUP($U4542,look_up!$A$2:Q4568,9,FALSE)</f>
        <v>Turbinidae</v>
      </c>
      <c r="AD4542" s="14">
        <f>VLOOKUP($U4542,look_up!A$2:P4568,10,FALSE)</f>
        <v>206461</v>
      </c>
      <c r="AE4542" s="16">
        <v>1</v>
      </c>
      <c r="AF4542" s="24" t="s">
        <v>216</v>
      </c>
      <c r="AG4542">
        <v>40</v>
      </c>
      <c r="AH4542" s="16" t="s">
        <v>273</v>
      </c>
      <c r="AI4542" s="16" t="s">
        <v>14</v>
      </c>
      <c r="AJ4542" s="16" t="s">
        <v>214</v>
      </c>
      <c r="AK4542" s="16" t="s">
        <v>302</v>
      </c>
      <c r="AL4542" s="16">
        <v>1</v>
      </c>
    </row>
    <row r="4543" spans="1:38" x14ac:dyDescent="0.3">
      <c r="A4543" s="24" t="s">
        <v>0</v>
      </c>
      <c r="B4543" t="s">
        <v>1</v>
      </c>
      <c r="C4543" t="s">
        <v>279</v>
      </c>
      <c r="D4543">
        <v>-27.271709999999999</v>
      </c>
      <c r="E4543">
        <v>-48.331710000000001</v>
      </c>
      <c r="F4543" s="24" t="s">
        <v>2</v>
      </c>
      <c r="G4543" s="24" t="s">
        <v>3</v>
      </c>
      <c r="H4543" s="25">
        <v>42416</v>
      </c>
      <c r="I4543" s="12" t="s">
        <v>294</v>
      </c>
      <c r="J4543" s="12" t="s">
        <v>245</v>
      </c>
      <c r="K4543" s="12" t="s">
        <v>292</v>
      </c>
      <c r="L4543" s="24" t="s">
        <v>96</v>
      </c>
      <c r="M4543" s="24" t="s">
        <v>313</v>
      </c>
      <c r="N4543" t="s">
        <v>85</v>
      </c>
      <c r="O4543" s="24">
        <v>3</v>
      </c>
      <c r="P4543">
        <v>5</v>
      </c>
      <c r="Q4543">
        <v>5</v>
      </c>
      <c r="R4543">
        <v>28</v>
      </c>
      <c r="S4543" s="24">
        <v>14.5</v>
      </c>
      <c r="T4543" s="24">
        <v>13</v>
      </c>
      <c r="U4543" t="s">
        <v>320</v>
      </c>
      <c r="V4543" s="14" t="str">
        <f>VLOOKUP($U4543,look_up!$A$2:J4569,2,FALSE)</f>
        <v>Gastropoda</v>
      </c>
      <c r="W4543" s="14" t="str">
        <f>VLOOKUP($U4543,look_up!$A$2:K4569,3,FALSE)</f>
        <v>Genus</v>
      </c>
      <c r="X4543" s="14" t="str">
        <f>VLOOKUP($U4543,look_up!$A$2:L4569,4,FALSE)</f>
        <v>NA</v>
      </c>
      <c r="Y4543" s="14" t="str">
        <f>VLOOKUP($U4543,look_up!A$2:K4569,5,FALSE)</f>
        <v>Animalia</v>
      </c>
      <c r="Z4543" s="14" t="str">
        <f>VLOOKUP($U4543,look_up!A$2:L4569,6,FALSE)</f>
        <v>Mollusca</v>
      </c>
      <c r="AA4543" s="14" t="str">
        <f>VLOOKUP($U4543,look_up!A$2:M4569,7,FALSE)</f>
        <v>Gastropoda</v>
      </c>
      <c r="AB4543" s="14" t="str">
        <f>VLOOKUP($U4543,look_up!$A$2:P4569,8,FALSE)</f>
        <v>Trochida</v>
      </c>
      <c r="AC4543" s="14" t="str">
        <f>VLOOKUP($U4543,look_up!$A$2:Q4569,9,FALSE)</f>
        <v>Turbinidae</v>
      </c>
      <c r="AD4543" s="14">
        <f>VLOOKUP($U4543,look_up!A$2:P4569,10,FALSE)</f>
        <v>206461</v>
      </c>
      <c r="AE4543" s="16">
        <v>9</v>
      </c>
      <c r="AF4543" s="24" t="s">
        <v>216</v>
      </c>
      <c r="AG4543">
        <v>40</v>
      </c>
      <c r="AH4543" s="16" t="s">
        <v>273</v>
      </c>
      <c r="AI4543" s="16" t="s">
        <v>14</v>
      </c>
      <c r="AJ4543" s="16" t="s">
        <v>214</v>
      </c>
      <c r="AK4543" s="16" t="s">
        <v>302</v>
      </c>
      <c r="AL4543" s="16">
        <v>9</v>
      </c>
    </row>
    <row r="4544" spans="1:38" x14ac:dyDescent="0.3">
      <c r="A4544" s="24" t="s">
        <v>0</v>
      </c>
      <c r="B4544" t="s">
        <v>1</v>
      </c>
      <c r="C4544" t="s">
        <v>279</v>
      </c>
      <c r="D4544">
        <v>-27.271709999999999</v>
      </c>
      <c r="E4544">
        <v>-48.331710000000001</v>
      </c>
      <c r="F4544" s="24" t="s">
        <v>2</v>
      </c>
      <c r="G4544" s="24" t="s">
        <v>3</v>
      </c>
      <c r="H4544" s="25">
        <v>42416</v>
      </c>
      <c r="I4544" s="12" t="s">
        <v>294</v>
      </c>
      <c r="J4544" s="12" t="s">
        <v>245</v>
      </c>
      <c r="K4544" s="12" t="s">
        <v>292</v>
      </c>
      <c r="L4544" s="24" t="s">
        <v>96</v>
      </c>
      <c r="M4544" s="24" t="s">
        <v>313</v>
      </c>
      <c r="N4544" t="s">
        <v>86</v>
      </c>
      <c r="O4544" s="24">
        <v>1</v>
      </c>
      <c r="P4544">
        <v>10</v>
      </c>
      <c r="Q4544">
        <v>10</v>
      </c>
      <c r="R4544">
        <v>27</v>
      </c>
      <c r="S4544" s="24">
        <v>14.5</v>
      </c>
      <c r="T4544" s="24">
        <v>13</v>
      </c>
      <c r="U4544" t="s">
        <v>320</v>
      </c>
      <c r="V4544" s="14" t="str">
        <f>VLOOKUP($U4544,look_up!$A$2:J4570,2,FALSE)</f>
        <v>Gastropoda</v>
      </c>
      <c r="W4544" s="14" t="str">
        <f>VLOOKUP($U4544,look_up!$A$2:K4570,3,FALSE)</f>
        <v>Genus</v>
      </c>
      <c r="X4544" s="14" t="str">
        <f>VLOOKUP($U4544,look_up!$A$2:L4570,4,FALSE)</f>
        <v>NA</v>
      </c>
      <c r="Y4544" s="14" t="str">
        <f>VLOOKUP($U4544,look_up!A$2:K4570,5,FALSE)</f>
        <v>Animalia</v>
      </c>
      <c r="Z4544" s="14" t="str">
        <f>VLOOKUP($U4544,look_up!A$2:L4570,6,FALSE)</f>
        <v>Mollusca</v>
      </c>
      <c r="AA4544" s="14" t="str">
        <f>VLOOKUP($U4544,look_up!A$2:M4570,7,FALSE)</f>
        <v>Gastropoda</v>
      </c>
      <c r="AB4544" s="14" t="str">
        <f>VLOOKUP($U4544,look_up!$A$2:P4570,8,FALSE)</f>
        <v>Trochida</v>
      </c>
      <c r="AC4544" s="14" t="str">
        <f>VLOOKUP($U4544,look_up!$A$2:Q4570,9,FALSE)</f>
        <v>Turbinidae</v>
      </c>
      <c r="AD4544" s="14">
        <f>VLOOKUP($U4544,look_up!A$2:P4570,10,FALSE)</f>
        <v>206461</v>
      </c>
      <c r="AE4544" s="16">
        <v>0</v>
      </c>
      <c r="AF4544" s="24" t="s">
        <v>216</v>
      </c>
      <c r="AG4544">
        <v>40</v>
      </c>
      <c r="AH4544" s="16" t="s">
        <v>273</v>
      </c>
      <c r="AI4544" s="16" t="s">
        <v>14</v>
      </c>
      <c r="AJ4544" s="16" t="s">
        <v>214</v>
      </c>
      <c r="AK4544" s="16" t="s">
        <v>302</v>
      </c>
      <c r="AL4544" s="16">
        <v>0</v>
      </c>
    </row>
    <row r="4545" spans="1:38" x14ac:dyDescent="0.3">
      <c r="A4545" s="24" t="s">
        <v>0</v>
      </c>
      <c r="B4545" t="s">
        <v>1</v>
      </c>
      <c r="C4545" t="s">
        <v>279</v>
      </c>
      <c r="D4545">
        <v>-27.271709999999999</v>
      </c>
      <c r="E4545">
        <v>-48.331710000000001</v>
      </c>
      <c r="F4545" s="24" t="s">
        <v>2</v>
      </c>
      <c r="G4545" s="24" t="s">
        <v>3</v>
      </c>
      <c r="H4545" s="25">
        <v>42416</v>
      </c>
      <c r="I4545" s="12" t="s">
        <v>294</v>
      </c>
      <c r="J4545" s="12" t="s">
        <v>245</v>
      </c>
      <c r="K4545" s="12" t="s">
        <v>292</v>
      </c>
      <c r="L4545" s="24" t="s">
        <v>96</v>
      </c>
      <c r="M4545" s="24" t="s">
        <v>313</v>
      </c>
      <c r="N4545" t="s">
        <v>86</v>
      </c>
      <c r="O4545" s="24">
        <v>2</v>
      </c>
      <c r="P4545">
        <v>10</v>
      </c>
      <c r="Q4545">
        <v>10</v>
      </c>
      <c r="R4545">
        <v>27</v>
      </c>
      <c r="S4545" s="24">
        <v>14.5</v>
      </c>
      <c r="T4545" s="24">
        <v>13</v>
      </c>
      <c r="U4545" t="s">
        <v>320</v>
      </c>
      <c r="V4545" s="14" t="str">
        <f>VLOOKUP($U4545,look_up!$A$2:J4571,2,FALSE)</f>
        <v>Gastropoda</v>
      </c>
      <c r="W4545" s="14" t="str">
        <f>VLOOKUP($U4545,look_up!$A$2:K4571,3,FALSE)</f>
        <v>Genus</v>
      </c>
      <c r="X4545" s="14" t="str">
        <f>VLOOKUP($U4545,look_up!$A$2:L4571,4,FALSE)</f>
        <v>NA</v>
      </c>
      <c r="Y4545" s="14" t="str">
        <f>VLOOKUP($U4545,look_up!A$2:K4571,5,FALSE)</f>
        <v>Animalia</v>
      </c>
      <c r="Z4545" s="14" t="str">
        <f>VLOOKUP($U4545,look_up!A$2:L4571,6,FALSE)</f>
        <v>Mollusca</v>
      </c>
      <c r="AA4545" s="14" t="str">
        <f>VLOOKUP($U4545,look_up!A$2:M4571,7,FALSE)</f>
        <v>Gastropoda</v>
      </c>
      <c r="AB4545" s="14" t="str">
        <f>VLOOKUP($U4545,look_up!$A$2:P4571,8,FALSE)</f>
        <v>Trochida</v>
      </c>
      <c r="AC4545" s="14" t="str">
        <f>VLOOKUP($U4545,look_up!$A$2:Q4571,9,FALSE)</f>
        <v>Turbinidae</v>
      </c>
      <c r="AD4545" s="14">
        <f>VLOOKUP($U4545,look_up!A$2:P4571,10,FALSE)</f>
        <v>206461</v>
      </c>
      <c r="AE4545" s="16">
        <v>0</v>
      </c>
      <c r="AF4545" s="24" t="s">
        <v>216</v>
      </c>
      <c r="AG4545">
        <v>40</v>
      </c>
      <c r="AH4545" s="16" t="s">
        <v>273</v>
      </c>
      <c r="AI4545" s="16" t="s">
        <v>14</v>
      </c>
      <c r="AJ4545" s="16" t="s">
        <v>214</v>
      </c>
      <c r="AK4545" s="16" t="s">
        <v>302</v>
      </c>
      <c r="AL4545" s="16">
        <v>0</v>
      </c>
    </row>
    <row r="4546" spans="1:38" x14ac:dyDescent="0.3">
      <c r="A4546" s="24" t="s">
        <v>0</v>
      </c>
      <c r="B4546" t="s">
        <v>1</v>
      </c>
      <c r="C4546" t="s">
        <v>279</v>
      </c>
      <c r="D4546">
        <v>-27.271709999999999</v>
      </c>
      <c r="E4546">
        <v>-48.331710000000001</v>
      </c>
      <c r="F4546" s="24" t="s">
        <v>2</v>
      </c>
      <c r="G4546" s="24" t="s">
        <v>3</v>
      </c>
      <c r="H4546" s="25">
        <v>42416</v>
      </c>
      <c r="I4546" s="12" t="s">
        <v>294</v>
      </c>
      <c r="J4546" s="12" t="s">
        <v>245</v>
      </c>
      <c r="K4546" s="12" t="s">
        <v>292</v>
      </c>
      <c r="L4546" s="24" t="s">
        <v>96</v>
      </c>
      <c r="M4546" s="24" t="s">
        <v>313</v>
      </c>
      <c r="N4546" t="s">
        <v>86</v>
      </c>
      <c r="O4546" s="24">
        <v>3</v>
      </c>
      <c r="P4546">
        <v>10</v>
      </c>
      <c r="Q4546">
        <v>10</v>
      </c>
      <c r="R4546">
        <v>27</v>
      </c>
      <c r="S4546" s="24">
        <v>14.5</v>
      </c>
      <c r="T4546" s="24">
        <v>13</v>
      </c>
      <c r="U4546" t="s">
        <v>320</v>
      </c>
      <c r="V4546" s="14" t="str">
        <f>VLOOKUP($U4546,look_up!$A$2:J4572,2,FALSE)</f>
        <v>Gastropoda</v>
      </c>
      <c r="W4546" s="14" t="str">
        <f>VLOOKUP($U4546,look_up!$A$2:K4572,3,FALSE)</f>
        <v>Genus</v>
      </c>
      <c r="X4546" s="14" t="str">
        <f>VLOOKUP($U4546,look_up!$A$2:L4572,4,FALSE)</f>
        <v>NA</v>
      </c>
      <c r="Y4546" s="14" t="str">
        <f>VLOOKUP($U4546,look_up!A$2:K4572,5,FALSE)</f>
        <v>Animalia</v>
      </c>
      <c r="Z4546" s="14" t="str">
        <f>VLOOKUP($U4546,look_up!A$2:L4572,6,FALSE)</f>
        <v>Mollusca</v>
      </c>
      <c r="AA4546" s="14" t="str">
        <f>VLOOKUP($U4546,look_up!A$2:M4572,7,FALSE)</f>
        <v>Gastropoda</v>
      </c>
      <c r="AB4546" s="14" t="str">
        <f>VLOOKUP($U4546,look_up!$A$2:P4572,8,FALSE)</f>
        <v>Trochida</v>
      </c>
      <c r="AC4546" s="14" t="str">
        <f>VLOOKUP($U4546,look_up!$A$2:Q4572,9,FALSE)</f>
        <v>Turbinidae</v>
      </c>
      <c r="AD4546" s="14">
        <f>VLOOKUP($U4546,look_up!A$2:P4572,10,FALSE)</f>
        <v>206461</v>
      </c>
      <c r="AE4546" s="16">
        <v>2</v>
      </c>
      <c r="AF4546" s="24" t="s">
        <v>216</v>
      </c>
      <c r="AG4546">
        <v>40</v>
      </c>
      <c r="AH4546" s="16" t="s">
        <v>273</v>
      </c>
      <c r="AI4546" s="16" t="s">
        <v>14</v>
      </c>
      <c r="AJ4546" s="16" t="s">
        <v>214</v>
      </c>
      <c r="AK4546" s="16" t="s">
        <v>302</v>
      </c>
      <c r="AL4546" s="16">
        <v>2</v>
      </c>
    </row>
    <row r="4547" spans="1:38" x14ac:dyDescent="0.3">
      <c r="A4547" s="24" t="s">
        <v>0</v>
      </c>
      <c r="B4547" t="s">
        <v>308</v>
      </c>
      <c r="C4547" t="s">
        <v>281</v>
      </c>
      <c r="D4547">
        <v>-27.274239999999999</v>
      </c>
      <c r="E4547">
        <v>-48.3339</v>
      </c>
      <c r="F4547" s="24" t="s">
        <v>2</v>
      </c>
      <c r="G4547" s="24" t="s">
        <v>3</v>
      </c>
      <c r="H4547" s="25">
        <v>42417</v>
      </c>
      <c r="I4547" s="12" t="s">
        <v>103</v>
      </c>
      <c r="J4547" s="12" t="s">
        <v>245</v>
      </c>
      <c r="K4547" s="12" t="s">
        <v>292</v>
      </c>
      <c r="L4547" s="24" t="s">
        <v>96</v>
      </c>
      <c r="M4547" s="24" t="s">
        <v>313</v>
      </c>
      <c r="N4547" t="s">
        <v>85</v>
      </c>
      <c r="O4547" s="24">
        <v>1</v>
      </c>
      <c r="P4547">
        <v>5</v>
      </c>
      <c r="Q4547">
        <v>5</v>
      </c>
      <c r="R4547">
        <v>26</v>
      </c>
      <c r="S4547" s="24">
        <v>13.5</v>
      </c>
      <c r="T4547" s="24">
        <v>13.5</v>
      </c>
      <c r="U4547" t="s">
        <v>320</v>
      </c>
      <c r="V4547" s="14" t="str">
        <f>VLOOKUP($U4547,look_up!$A$2:J4573,2,FALSE)</f>
        <v>Gastropoda</v>
      </c>
      <c r="W4547" s="14" t="str">
        <f>VLOOKUP($U4547,look_up!$A$2:K4573,3,FALSE)</f>
        <v>Genus</v>
      </c>
      <c r="X4547" s="14" t="str">
        <f>VLOOKUP($U4547,look_up!$A$2:L4573,4,FALSE)</f>
        <v>NA</v>
      </c>
      <c r="Y4547" s="14" t="str">
        <f>VLOOKUP($U4547,look_up!A$2:K4573,5,FALSE)</f>
        <v>Animalia</v>
      </c>
      <c r="Z4547" s="14" t="str">
        <f>VLOOKUP($U4547,look_up!A$2:L4573,6,FALSE)</f>
        <v>Mollusca</v>
      </c>
      <c r="AA4547" s="14" t="str">
        <f>VLOOKUP($U4547,look_up!A$2:M4573,7,FALSE)</f>
        <v>Gastropoda</v>
      </c>
      <c r="AB4547" s="14" t="str">
        <f>VLOOKUP($U4547,look_up!$A$2:P4573,8,FALSE)</f>
        <v>Trochida</v>
      </c>
      <c r="AC4547" s="14" t="str">
        <f>VLOOKUP($U4547,look_up!$A$2:Q4573,9,FALSE)</f>
        <v>Turbinidae</v>
      </c>
      <c r="AD4547" s="14">
        <f>VLOOKUP($U4547,look_up!A$2:P4573,10,FALSE)</f>
        <v>206461</v>
      </c>
      <c r="AE4547" s="16">
        <v>2</v>
      </c>
      <c r="AF4547" s="24" t="s">
        <v>216</v>
      </c>
      <c r="AG4547">
        <v>40</v>
      </c>
      <c r="AH4547" s="16" t="s">
        <v>273</v>
      </c>
      <c r="AI4547" s="16" t="s">
        <v>14</v>
      </c>
      <c r="AJ4547" s="16" t="s">
        <v>214</v>
      </c>
      <c r="AK4547" s="16" t="s">
        <v>302</v>
      </c>
      <c r="AL4547" s="16">
        <v>2</v>
      </c>
    </row>
    <row r="4548" spans="1:38" x14ac:dyDescent="0.3">
      <c r="A4548" s="24" t="s">
        <v>0</v>
      </c>
      <c r="B4548" t="s">
        <v>308</v>
      </c>
      <c r="C4548" t="s">
        <v>281</v>
      </c>
      <c r="D4548">
        <v>-27.274239999999999</v>
      </c>
      <c r="E4548">
        <v>-48.3339</v>
      </c>
      <c r="F4548" s="24" t="s">
        <v>2</v>
      </c>
      <c r="G4548" s="24" t="s">
        <v>3</v>
      </c>
      <c r="H4548" s="25">
        <v>42417</v>
      </c>
      <c r="I4548" s="12" t="s">
        <v>103</v>
      </c>
      <c r="J4548" s="12" t="s">
        <v>245</v>
      </c>
      <c r="K4548" s="12" t="s">
        <v>292</v>
      </c>
      <c r="L4548" s="24" t="s">
        <v>96</v>
      </c>
      <c r="M4548" s="24" t="s">
        <v>313</v>
      </c>
      <c r="N4548" t="s">
        <v>85</v>
      </c>
      <c r="O4548" s="24">
        <v>2</v>
      </c>
      <c r="P4548">
        <v>5</v>
      </c>
      <c r="Q4548">
        <v>5</v>
      </c>
      <c r="R4548">
        <v>26</v>
      </c>
      <c r="S4548" s="24">
        <v>13.5</v>
      </c>
      <c r="T4548" s="24">
        <v>13.5</v>
      </c>
      <c r="U4548" t="s">
        <v>320</v>
      </c>
      <c r="V4548" s="14" t="str">
        <f>VLOOKUP($U4548,look_up!$A$2:J4574,2,FALSE)</f>
        <v>Gastropoda</v>
      </c>
      <c r="W4548" s="14" t="str">
        <f>VLOOKUP($U4548,look_up!$A$2:K4574,3,FALSE)</f>
        <v>Genus</v>
      </c>
      <c r="X4548" s="14" t="str">
        <f>VLOOKUP($U4548,look_up!$A$2:L4574,4,FALSE)</f>
        <v>NA</v>
      </c>
      <c r="Y4548" s="14" t="str">
        <f>VLOOKUP($U4548,look_up!A$2:K4574,5,FALSE)</f>
        <v>Animalia</v>
      </c>
      <c r="Z4548" s="14" t="str">
        <f>VLOOKUP($U4548,look_up!A$2:L4574,6,FALSE)</f>
        <v>Mollusca</v>
      </c>
      <c r="AA4548" s="14" t="str">
        <f>VLOOKUP($U4548,look_up!A$2:M4574,7,FALSE)</f>
        <v>Gastropoda</v>
      </c>
      <c r="AB4548" s="14" t="str">
        <f>VLOOKUP($U4548,look_up!$A$2:P4574,8,FALSE)</f>
        <v>Trochida</v>
      </c>
      <c r="AC4548" s="14" t="str">
        <f>VLOOKUP($U4548,look_up!$A$2:Q4574,9,FALSE)</f>
        <v>Turbinidae</v>
      </c>
      <c r="AD4548" s="14">
        <f>VLOOKUP($U4548,look_up!A$2:P4574,10,FALSE)</f>
        <v>206461</v>
      </c>
      <c r="AE4548" s="16">
        <v>4</v>
      </c>
      <c r="AF4548" s="24" t="s">
        <v>216</v>
      </c>
      <c r="AG4548">
        <v>40</v>
      </c>
      <c r="AH4548" s="16" t="s">
        <v>273</v>
      </c>
      <c r="AI4548" s="16" t="s">
        <v>14</v>
      </c>
      <c r="AJ4548" s="16" t="s">
        <v>214</v>
      </c>
      <c r="AK4548" s="16" t="s">
        <v>302</v>
      </c>
      <c r="AL4548" s="16">
        <v>4</v>
      </c>
    </row>
    <row r="4549" spans="1:38" x14ac:dyDescent="0.3">
      <c r="A4549" s="24" t="s">
        <v>0</v>
      </c>
      <c r="B4549" t="s">
        <v>308</v>
      </c>
      <c r="C4549" t="s">
        <v>281</v>
      </c>
      <c r="D4549">
        <v>-27.274239999999999</v>
      </c>
      <c r="E4549">
        <v>-48.3339</v>
      </c>
      <c r="F4549" s="24" t="s">
        <v>2</v>
      </c>
      <c r="G4549" s="24" t="s">
        <v>3</v>
      </c>
      <c r="H4549" s="25">
        <v>42417</v>
      </c>
      <c r="I4549" s="12" t="s">
        <v>103</v>
      </c>
      <c r="J4549" s="12" t="s">
        <v>245</v>
      </c>
      <c r="K4549" s="12" t="s">
        <v>292</v>
      </c>
      <c r="L4549" s="24" t="s">
        <v>96</v>
      </c>
      <c r="M4549" s="24" t="s">
        <v>313</v>
      </c>
      <c r="N4549" t="s">
        <v>85</v>
      </c>
      <c r="O4549" s="24">
        <v>3</v>
      </c>
      <c r="P4549">
        <v>5</v>
      </c>
      <c r="Q4549">
        <v>5</v>
      </c>
      <c r="R4549">
        <v>26</v>
      </c>
      <c r="S4549" s="24">
        <v>13.5</v>
      </c>
      <c r="T4549" s="24">
        <v>13.5</v>
      </c>
      <c r="U4549" t="s">
        <v>320</v>
      </c>
      <c r="V4549" s="14" t="str">
        <f>VLOOKUP($U4549,look_up!$A$2:J4575,2,FALSE)</f>
        <v>Gastropoda</v>
      </c>
      <c r="W4549" s="14" t="str">
        <f>VLOOKUP($U4549,look_up!$A$2:K4575,3,FALSE)</f>
        <v>Genus</v>
      </c>
      <c r="X4549" s="14" t="str">
        <f>VLOOKUP($U4549,look_up!$A$2:L4575,4,FALSE)</f>
        <v>NA</v>
      </c>
      <c r="Y4549" s="14" t="str">
        <f>VLOOKUP($U4549,look_up!A$2:K4575,5,FALSE)</f>
        <v>Animalia</v>
      </c>
      <c r="Z4549" s="14" t="str">
        <f>VLOOKUP($U4549,look_up!A$2:L4575,6,FALSE)</f>
        <v>Mollusca</v>
      </c>
      <c r="AA4549" s="14" t="str">
        <f>VLOOKUP($U4549,look_up!A$2:M4575,7,FALSE)</f>
        <v>Gastropoda</v>
      </c>
      <c r="AB4549" s="14" t="str">
        <f>VLOOKUP($U4549,look_up!$A$2:P4575,8,FALSE)</f>
        <v>Trochida</v>
      </c>
      <c r="AC4549" s="14" t="str">
        <f>VLOOKUP($U4549,look_up!$A$2:Q4575,9,FALSE)</f>
        <v>Turbinidae</v>
      </c>
      <c r="AD4549" s="14">
        <f>VLOOKUP($U4549,look_up!A$2:P4575,10,FALSE)</f>
        <v>206461</v>
      </c>
      <c r="AE4549" s="16">
        <v>9</v>
      </c>
      <c r="AF4549" s="24" t="s">
        <v>216</v>
      </c>
      <c r="AG4549">
        <v>40</v>
      </c>
      <c r="AH4549" s="16" t="s">
        <v>273</v>
      </c>
      <c r="AI4549" s="16" t="s">
        <v>14</v>
      </c>
      <c r="AJ4549" s="16" t="s">
        <v>214</v>
      </c>
      <c r="AK4549" s="16" t="s">
        <v>302</v>
      </c>
      <c r="AL4549" s="16">
        <v>9</v>
      </c>
    </row>
    <row r="4550" spans="1:38" x14ac:dyDescent="0.3">
      <c r="A4550" s="24" t="s">
        <v>0</v>
      </c>
      <c r="B4550" t="s">
        <v>308</v>
      </c>
      <c r="C4550" t="s">
        <v>281</v>
      </c>
      <c r="D4550">
        <v>-27.274239999999999</v>
      </c>
      <c r="E4550">
        <v>-48.3339</v>
      </c>
      <c r="F4550" s="24" t="s">
        <v>2</v>
      </c>
      <c r="G4550" s="24" t="s">
        <v>3</v>
      </c>
      <c r="H4550" s="25">
        <v>42417</v>
      </c>
      <c r="I4550" s="12" t="s">
        <v>103</v>
      </c>
      <c r="J4550" s="12" t="s">
        <v>245</v>
      </c>
      <c r="K4550" s="12" t="s">
        <v>292</v>
      </c>
      <c r="L4550" s="24" t="s">
        <v>96</v>
      </c>
      <c r="M4550" s="24" t="s">
        <v>313</v>
      </c>
      <c r="N4550" t="s">
        <v>85</v>
      </c>
      <c r="O4550" s="24">
        <v>1</v>
      </c>
      <c r="P4550">
        <v>10</v>
      </c>
      <c r="Q4550">
        <v>10</v>
      </c>
      <c r="R4550">
        <v>26</v>
      </c>
      <c r="S4550" s="24">
        <v>13.5</v>
      </c>
      <c r="T4550" s="24">
        <v>13.5</v>
      </c>
      <c r="U4550" t="s">
        <v>320</v>
      </c>
      <c r="V4550" s="14" t="str">
        <f>VLOOKUP($U4550,look_up!$A$2:J4576,2,FALSE)</f>
        <v>Gastropoda</v>
      </c>
      <c r="W4550" s="14" t="str">
        <f>VLOOKUP($U4550,look_up!$A$2:K4576,3,FALSE)</f>
        <v>Genus</v>
      </c>
      <c r="X4550" s="14" t="str">
        <f>VLOOKUP($U4550,look_up!$A$2:L4576,4,FALSE)</f>
        <v>NA</v>
      </c>
      <c r="Y4550" s="14" t="str">
        <f>VLOOKUP($U4550,look_up!A$2:K4576,5,FALSE)</f>
        <v>Animalia</v>
      </c>
      <c r="Z4550" s="14" t="str">
        <f>VLOOKUP($U4550,look_up!A$2:L4576,6,FALSE)</f>
        <v>Mollusca</v>
      </c>
      <c r="AA4550" s="14" t="str">
        <f>VLOOKUP($U4550,look_up!A$2:M4576,7,FALSE)</f>
        <v>Gastropoda</v>
      </c>
      <c r="AB4550" s="14" t="str">
        <f>VLOOKUP($U4550,look_up!$A$2:P4576,8,FALSE)</f>
        <v>Trochida</v>
      </c>
      <c r="AC4550" s="14" t="str">
        <f>VLOOKUP($U4550,look_up!$A$2:Q4576,9,FALSE)</f>
        <v>Turbinidae</v>
      </c>
      <c r="AD4550" s="14">
        <f>VLOOKUP($U4550,look_up!A$2:P4576,10,FALSE)</f>
        <v>206461</v>
      </c>
      <c r="AE4550" s="16">
        <v>1</v>
      </c>
      <c r="AF4550" s="24" t="s">
        <v>216</v>
      </c>
      <c r="AG4550">
        <v>40</v>
      </c>
      <c r="AH4550" s="16" t="s">
        <v>273</v>
      </c>
      <c r="AI4550" s="16" t="s">
        <v>14</v>
      </c>
      <c r="AJ4550" s="16" t="s">
        <v>214</v>
      </c>
      <c r="AK4550" s="16" t="s">
        <v>302</v>
      </c>
      <c r="AL4550" s="16">
        <v>1</v>
      </c>
    </row>
    <row r="4551" spans="1:38" x14ac:dyDescent="0.3">
      <c r="A4551" s="24" t="s">
        <v>0</v>
      </c>
      <c r="B4551" t="s">
        <v>308</v>
      </c>
      <c r="C4551" t="s">
        <v>281</v>
      </c>
      <c r="D4551">
        <v>-27.274239999999999</v>
      </c>
      <c r="E4551">
        <v>-48.3339</v>
      </c>
      <c r="F4551" s="24" t="s">
        <v>2</v>
      </c>
      <c r="G4551" s="24" t="s">
        <v>3</v>
      </c>
      <c r="H4551" s="25">
        <v>42417</v>
      </c>
      <c r="I4551" s="12" t="s">
        <v>103</v>
      </c>
      <c r="J4551" s="12" t="s">
        <v>245</v>
      </c>
      <c r="K4551" s="12" t="s">
        <v>292</v>
      </c>
      <c r="L4551" s="24" t="s">
        <v>96</v>
      </c>
      <c r="M4551" s="24" t="s">
        <v>313</v>
      </c>
      <c r="N4551" t="s">
        <v>85</v>
      </c>
      <c r="O4551" s="24">
        <v>2</v>
      </c>
      <c r="P4551">
        <v>10</v>
      </c>
      <c r="Q4551">
        <v>10</v>
      </c>
      <c r="R4551">
        <v>26</v>
      </c>
      <c r="S4551" s="24">
        <v>13.5</v>
      </c>
      <c r="T4551" s="24">
        <v>13.5</v>
      </c>
      <c r="U4551" t="s">
        <v>320</v>
      </c>
      <c r="V4551" s="14" t="str">
        <f>VLOOKUP($U4551,look_up!$A$2:J4577,2,FALSE)</f>
        <v>Gastropoda</v>
      </c>
      <c r="W4551" s="14" t="str">
        <f>VLOOKUP($U4551,look_up!$A$2:K4577,3,FALSE)</f>
        <v>Genus</v>
      </c>
      <c r="X4551" s="14" t="str">
        <f>VLOOKUP($U4551,look_up!$A$2:L4577,4,FALSE)</f>
        <v>NA</v>
      </c>
      <c r="Y4551" s="14" t="str">
        <f>VLOOKUP($U4551,look_up!A$2:K4577,5,FALSE)</f>
        <v>Animalia</v>
      </c>
      <c r="Z4551" s="14" t="str">
        <f>VLOOKUP($U4551,look_up!A$2:L4577,6,FALSE)</f>
        <v>Mollusca</v>
      </c>
      <c r="AA4551" s="14" t="str">
        <f>VLOOKUP($U4551,look_up!A$2:M4577,7,FALSE)</f>
        <v>Gastropoda</v>
      </c>
      <c r="AB4551" s="14" t="str">
        <f>VLOOKUP($U4551,look_up!$A$2:P4577,8,FALSE)</f>
        <v>Trochida</v>
      </c>
      <c r="AC4551" s="14" t="str">
        <f>VLOOKUP($U4551,look_up!$A$2:Q4577,9,FALSE)</f>
        <v>Turbinidae</v>
      </c>
      <c r="AD4551" s="14">
        <f>VLOOKUP($U4551,look_up!A$2:P4577,10,FALSE)</f>
        <v>206461</v>
      </c>
      <c r="AE4551" s="16">
        <v>4</v>
      </c>
      <c r="AF4551" s="24" t="s">
        <v>216</v>
      </c>
      <c r="AG4551">
        <v>40</v>
      </c>
      <c r="AH4551" s="16" t="s">
        <v>273</v>
      </c>
      <c r="AI4551" s="16" t="s">
        <v>14</v>
      </c>
      <c r="AJ4551" s="16" t="s">
        <v>214</v>
      </c>
      <c r="AK4551" s="16" t="s">
        <v>302</v>
      </c>
      <c r="AL4551" s="16">
        <v>4</v>
      </c>
    </row>
    <row r="4552" spans="1:38" x14ac:dyDescent="0.3">
      <c r="A4552" s="24" t="s">
        <v>0</v>
      </c>
      <c r="B4552" t="s">
        <v>308</v>
      </c>
      <c r="C4552" t="s">
        <v>281</v>
      </c>
      <c r="D4552">
        <v>-27.274239999999999</v>
      </c>
      <c r="E4552">
        <v>-48.3339</v>
      </c>
      <c r="F4552" s="24" t="s">
        <v>2</v>
      </c>
      <c r="G4552" s="24" t="s">
        <v>3</v>
      </c>
      <c r="H4552" s="25">
        <v>42417</v>
      </c>
      <c r="I4552" s="12" t="s">
        <v>103</v>
      </c>
      <c r="J4552" s="12" t="s">
        <v>245</v>
      </c>
      <c r="K4552" s="12" t="s">
        <v>292</v>
      </c>
      <c r="L4552" s="24" t="s">
        <v>96</v>
      </c>
      <c r="M4552" s="24" t="s">
        <v>313</v>
      </c>
      <c r="N4552" t="s">
        <v>85</v>
      </c>
      <c r="O4552" s="24">
        <v>3</v>
      </c>
      <c r="P4552">
        <v>10</v>
      </c>
      <c r="Q4552">
        <v>10</v>
      </c>
      <c r="R4552">
        <v>26</v>
      </c>
      <c r="S4552" s="24">
        <v>13.5</v>
      </c>
      <c r="T4552" s="24">
        <v>13.5</v>
      </c>
      <c r="U4552" t="s">
        <v>320</v>
      </c>
      <c r="V4552" s="14" t="str">
        <f>VLOOKUP($U4552,look_up!$A$2:J4578,2,FALSE)</f>
        <v>Gastropoda</v>
      </c>
      <c r="W4552" s="14" t="str">
        <f>VLOOKUP($U4552,look_up!$A$2:K4578,3,FALSE)</f>
        <v>Genus</v>
      </c>
      <c r="X4552" s="14" t="str">
        <f>VLOOKUP($U4552,look_up!$A$2:L4578,4,FALSE)</f>
        <v>NA</v>
      </c>
      <c r="Y4552" s="14" t="str">
        <f>VLOOKUP($U4552,look_up!A$2:K4578,5,FALSE)</f>
        <v>Animalia</v>
      </c>
      <c r="Z4552" s="14" t="str">
        <f>VLOOKUP($U4552,look_up!A$2:L4578,6,FALSE)</f>
        <v>Mollusca</v>
      </c>
      <c r="AA4552" s="14" t="str">
        <f>VLOOKUP($U4552,look_up!A$2:M4578,7,FALSE)</f>
        <v>Gastropoda</v>
      </c>
      <c r="AB4552" s="14" t="str">
        <f>VLOOKUP($U4552,look_up!$A$2:P4578,8,FALSE)</f>
        <v>Trochida</v>
      </c>
      <c r="AC4552" s="14" t="str">
        <f>VLOOKUP($U4552,look_up!$A$2:Q4578,9,FALSE)</f>
        <v>Turbinidae</v>
      </c>
      <c r="AD4552" s="14">
        <f>VLOOKUP($U4552,look_up!A$2:P4578,10,FALSE)</f>
        <v>206461</v>
      </c>
      <c r="AE4552" s="16">
        <v>1</v>
      </c>
      <c r="AF4552" s="24" t="s">
        <v>216</v>
      </c>
      <c r="AG4552">
        <v>40</v>
      </c>
      <c r="AH4552" s="16" t="s">
        <v>273</v>
      </c>
      <c r="AI4552" s="16" t="s">
        <v>14</v>
      </c>
      <c r="AJ4552" s="16" t="s">
        <v>214</v>
      </c>
      <c r="AK4552" s="16" t="s">
        <v>302</v>
      </c>
      <c r="AL4552" s="16">
        <v>1</v>
      </c>
    </row>
    <row r="4553" spans="1:38" x14ac:dyDescent="0.3">
      <c r="A4553" s="24" t="s">
        <v>0</v>
      </c>
      <c r="B4553" t="s">
        <v>267</v>
      </c>
      <c r="C4553" t="s">
        <v>283</v>
      </c>
      <c r="D4553">
        <v>-27.27486</v>
      </c>
      <c r="E4553">
        <v>-48.36674</v>
      </c>
      <c r="F4553" s="24" t="s">
        <v>2</v>
      </c>
      <c r="G4553" s="24" t="s">
        <v>3</v>
      </c>
      <c r="H4553" s="25">
        <v>42396</v>
      </c>
      <c r="I4553" s="12" t="s">
        <v>282</v>
      </c>
      <c r="J4553" s="12" t="s">
        <v>270</v>
      </c>
      <c r="K4553" s="12" t="s">
        <v>292</v>
      </c>
      <c r="L4553" s="24" t="s">
        <v>96</v>
      </c>
      <c r="M4553" s="24" t="s">
        <v>313</v>
      </c>
      <c r="N4553" t="s">
        <v>85</v>
      </c>
      <c r="O4553" s="24">
        <v>1</v>
      </c>
      <c r="P4553">
        <v>5</v>
      </c>
      <c r="Q4553">
        <v>5</v>
      </c>
      <c r="R4553">
        <v>26</v>
      </c>
      <c r="S4553" s="24">
        <v>9.5</v>
      </c>
      <c r="T4553" s="24">
        <v>8</v>
      </c>
      <c r="U4553" t="s">
        <v>320</v>
      </c>
      <c r="V4553" s="14" t="str">
        <f>VLOOKUP($U4553,look_up!$A$2:J4579,2,FALSE)</f>
        <v>Gastropoda</v>
      </c>
      <c r="W4553" s="14" t="str">
        <f>VLOOKUP($U4553,look_up!$A$2:K4579,3,FALSE)</f>
        <v>Genus</v>
      </c>
      <c r="X4553" s="14" t="str">
        <f>VLOOKUP($U4553,look_up!$A$2:L4579,4,FALSE)</f>
        <v>NA</v>
      </c>
      <c r="Y4553" s="14" t="str">
        <f>VLOOKUP($U4553,look_up!A$2:K4579,5,FALSE)</f>
        <v>Animalia</v>
      </c>
      <c r="Z4553" s="14" t="str">
        <f>VLOOKUP($U4553,look_up!A$2:L4579,6,FALSE)</f>
        <v>Mollusca</v>
      </c>
      <c r="AA4553" s="14" t="str">
        <f>VLOOKUP($U4553,look_up!A$2:M4579,7,FALSE)</f>
        <v>Gastropoda</v>
      </c>
      <c r="AB4553" s="14" t="str">
        <f>VLOOKUP($U4553,look_up!$A$2:P4579,8,FALSE)</f>
        <v>Trochida</v>
      </c>
      <c r="AC4553" s="14" t="str">
        <f>VLOOKUP($U4553,look_up!$A$2:Q4579,9,FALSE)</f>
        <v>Turbinidae</v>
      </c>
      <c r="AD4553" s="14">
        <f>VLOOKUP($U4553,look_up!A$2:P4579,10,FALSE)</f>
        <v>206461</v>
      </c>
      <c r="AE4553" s="16">
        <v>0</v>
      </c>
      <c r="AF4553" s="24" t="s">
        <v>216</v>
      </c>
      <c r="AG4553">
        <v>40</v>
      </c>
      <c r="AH4553" s="16" t="s">
        <v>273</v>
      </c>
      <c r="AI4553" s="16" t="s">
        <v>14</v>
      </c>
      <c r="AJ4553" s="16" t="s">
        <v>214</v>
      </c>
      <c r="AK4553" s="16" t="s">
        <v>302</v>
      </c>
      <c r="AL4553" s="16">
        <v>0</v>
      </c>
    </row>
    <row r="4554" spans="1:38" x14ac:dyDescent="0.3">
      <c r="A4554" s="24" t="s">
        <v>0</v>
      </c>
      <c r="B4554" t="s">
        <v>267</v>
      </c>
      <c r="C4554" t="s">
        <v>283</v>
      </c>
      <c r="D4554">
        <v>-27.27486</v>
      </c>
      <c r="E4554">
        <v>-48.36674</v>
      </c>
      <c r="F4554" s="24" t="s">
        <v>2</v>
      </c>
      <c r="G4554" s="24" t="s">
        <v>3</v>
      </c>
      <c r="H4554" s="25">
        <v>42396</v>
      </c>
      <c r="I4554" s="12" t="s">
        <v>282</v>
      </c>
      <c r="J4554" s="12" t="s">
        <v>270</v>
      </c>
      <c r="K4554" s="12" t="s">
        <v>292</v>
      </c>
      <c r="L4554" s="24" t="s">
        <v>96</v>
      </c>
      <c r="M4554" s="24" t="s">
        <v>313</v>
      </c>
      <c r="N4554" t="s">
        <v>85</v>
      </c>
      <c r="O4554" s="24">
        <v>2</v>
      </c>
      <c r="P4554">
        <v>5</v>
      </c>
      <c r="Q4554">
        <v>5</v>
      </c>
      <c r="R4554">
        <v>26</v>
      </c>
      <c r="S4554" s="24">
        <v>9.5</v>
      </c>
      <c r="T4554" s="24">
        <v>8</v>
      </c>
      <c r="U4554" t="s">
        <v>320</v>
      </c>
      <c r="V4554" s="14" t="str">
        <f>VLOOKUP($U4554,look_up!$A$2:J4580,2,FALSE)</f>
        <v>Gastropoda</v>
      </c>
      <c r="W4554" s="14" t="str">
        <f>VLOOKUP($U4554,look_up!$A$2:K4580,3,FALSE)</f>
        <v>Genus</v>
      </c>
      <c r="X4554" s="14" t="str">
        <f>VLOOKUP($U4554,look_up!$A$2:L4580,4,FALSE)</f>
        <v>NA</v>
      </c>
      <c r="Y4554" s="14" t="str">
        <f>VLOOKUP($U4554,look_up!A$2:K4580,5,FALSE)</f>
        <v>Animalia</v>
      </c>
      <c r="Z4554" s="14" t="str">
        <f>VLOOKUP($U4554,look_up!A$2:L4580,6,FALSE)</f>
        <v>Mollusca</v>
      </c>
      <c r="AA4554" s="14" t="str">
        <f>VLOOKUP($U4554,look_up!A$2:M4580,7,FALSE)</f>
        <v>Gastropoda</v>
      </c>
      <c r="AB4554" s="14" t="str">
        <f>VLOOKUP($U4554,look_up!$A$2:P4580,8,FALSE)</f>
        <v>Trochida</v>
      </c>
      <c r="AC4554" s="14" t="str">
        <f>VLOOKUP($U4554,look_up!$A$2:Q4580,9,FALSE)</f>
        <v>Turbinidae</v>
      </c>
      <c r="AD4554" s="14">
        <f>VLOOKUP($U4554,look_up!A$2:P4580,10,FALSE)</f>
        <v>206461</v>
      </c>
      <c r="AE4554" s="16">
        <v>0</v>
      </c>
      <c r="AF4554" s="24" t="s">
        <v>216</v>
      </c>
      <c r="AG4554">
        <v>40</v>
      </c>
      <c r="AH4554" s="16" t="s">
        <v>273</v>
      </c>
      <c r="AI4554" s="16" t="s">
        <v>14</v>
      </c>
      <c r="AJ4554" s="16" t="s">
        <v>214</v>
      </c>
      <c r="AK4554" s="16" t="s">
        <v>302</v>
      </c>
      <c r="AL4554" s="16">
        <v>0</v>
      </c>
    </row>
    <row r="4555" spans="1:38" x14ac:dyDescent="0.3">
      <c r="A4555" s="24" t="s">
        <v>0</v>
      </c>
      <c r="B4555" t="s">
        <v>267</v>
      </c>
      <c r="C4555" t="s">
        <v>283</v>
      </c>
      <c r="D4555">
        <v>-27.27486</v>
      </c>
      <c r="E4555">
        <v>-48.36674</v>
      </c>
      <c r="F4555" s="24" t="s">
        <v>2</v>
      </c>
      <c r="G4555" s="24" t="s">
        <v>3</v>
      </c>
      <c r="H4555" s="25">
        <v>42396</v>
      </c>
      <c r="I4555" s="12" t="s">
        <v>282</v>
      </c>
      <c r="J4555" s="12" t="s">
        <v>270</v>
      </c>
      <c r="K4555" s="12" t="s">
        <v>292</v>
      </c>
      <c r="L4555" s="24" t="s">
        <v>96</v>
      </c>
      <c r="M4555" s="24" t="s">
        <v>313</v>
      </c>
      <c r="N4555" t="s">
        <v>85</v>
      </c>
      <c r="O4555" s="24">
        <v>3</v>
      </c>
      <c r="P4555">
        <v>5</v>
      </c>
      <c r="Q4555">
        <v>5</v>
      </c>
      <c r="R4555">
        <v>26</v>
      </c>
      <c r="S4555" s="24">
        <v>9.5</v>
      </c>
      <c r="T4555" s="24">
        <v>8</v>
      </c>
      <c r="U4555" t="s">
        <v>320</v>
      </c>
      <c r="V4555" s="14" t="str">
        <f>VLOOKUP($U4555,look_up!$A$2:J4581,2,FALSE)</f>
        <v>Gastropoda</v>
      </c>
      <c r="W4555" s="14" t="str">
        <f>VLOOKUP($U4555,look_up!$A$2:K4581,3,FALSE)</f>
        <v>Genus</v>
      </c>
      <c r="X4555" s="14" t="str">
        <f>VLOOKUP($U4555,look_up!$A$2:L4581,4,FALSE)</f>
        <v>NA</v>
      </c>
      <c r="Y4555" s="14" t="str">
        <f>VLOOKUP($U4555,look_up!A$2:K4581,5,FALSE)</f>
        <v>Animalia</v>
      </c>
      <c r="Z4555" s="14" t="str">
        <f>VLOOKUP($U4555,look_up!A$2:L4581,6,FALSE)</f>
        <v>Mollusca</v>
      </c>
      <c r="AA4555" s="14" t="str">
        <f>VLOOKUP($U4555,look_up!A$2:M4581,7,FALSE)</f>
        <v>Gastropoda</v>
      </c>
      <c r="AB4555" s="14" t="str">
        <f>VLOOKUP($U4555,look_up!$A$2:P4581,8,FALSE)</f>
        <v>Trochida</v>
      </c>
      <c r="AC4555" s="14" t="str">
        <f>VLOOKUP($U4555,look_up!$A$2:Q4581,9,FALSE)</f>
        <v>Turbinidae</v>
      </c>
      <c r="AD4555" s="14">
        <f>VLOOKUP($U4555,look_up!A$2:P4581,10,FALSE)</f>
        <v>206461</v>
      </c>
      <c r="AE4555" s="16">
        <v>0</v>
      </c>
      <c r="AF4555" s="24" t="s">
        <v>216</v>
      </c>
      <c r="AG4555">
        <v>40</v>
      </c>
      <c r="AH4555" s="16" t="s">
        <v>273</v>
      </c>
      <c r="AI4555" s="16" t="s">
        <v>14</v>
      </c>
      <c r="AJ4555" s="16" t="s">
        <v>214</v>
      </c>
      <c r="AK4555" s="16" t="s">
        <v>302</v>
      </c>
      <c r="AL4555" s="16">
        <v>0</v>
      </c>
    </row>
    <row r="4556" spans="1:38" x14ac:dyDescent="0.3">
      <c r="A4556" s="24" t="s">
        <v>0</v>
      </c>
      <c r="B4556" t="s">
        <v>267</v>
      </c>
      <c r="C4556" t="s">
        <v>283</v>
      </c>
      <c r="D4556">
        <v>-27.27486</v>
      </c>
      <c r="E4556">
        <v>-48.36674</v>
      </c>
      <c r="F4556" s="24" t="s">
        <v>2</v>
      </c>
      <c r="G4556" s="24" t="s">
        <v>3</v>
      </c>
      <c r="H4556" s="25">
        <v>42396</v>
      </c>
      <c r="I4556" s="12" t="s">
        <v>282</v>
      </c>
      <c r="J4556" s="12" t="s">
        <v>270</v>
      </c>
      <c r="K4556" s="12" t="s">
        <v>292</v>
      </c>
      <c r="L4556" s="24" t="s">
        <v>96</v>
      </c>
      <c r="M4556" s="24" t="s">
        <v>313</v>
      </c>
      <c r="N4556" t="s">
        <v>85</v>
      </c>
      <c r="O4556" s="24">
        <v>1</v>
      </c>
      <c r="P4556">
        <v>10</v>
      </c>
      <c r="Q4556">
        <v>10</v>
      </c>
      <c r="R4556">
        <v>23</v>
      </c>
      <c r="S4556" s="24">
        <v>9.5</v>
      </c>
      <c r="T4556" s="24">
        <v>7.6</v>
      </c>
      <c r="U4556" t="s">
        <v>320</v>
      </c>
      <c r="V4556" s="14" t="str">
        <f>VLOOKUP($U4556,look_up!$A$2:J4582,2,FALSE)</f>
        <v>Gastropoda</v>
      </c>
      <c r="W4556" s="14" t="str">
        <f>VLOOKUP($U4556,look_up!$A$2:K4582,3,FALSE)</f>
        <v>Genus</v>
      </c>
      <c r="X4556" s="14" t="str">
        <f>VLOOKUP($U4556,look_up!$A$2:L4582,4,FALSE)</f>
        <v>NA</v>
      </c>
      <c r="Y4556" s="14" t="str">
        <f>VLOOKUP($U4556,look_up!A$2:K4582,5,FALSE)</f>
        <v>Animalia</v>
      </c>
      <c r="Z4556" s="14" t="str">
        <f>VLOOKUP($U4556,look_up!A$2:L4582,6,FALSE)</f>
        <v>Mollusca</v>
      </c>
      <c r="AA4556" s="14" t="str">
        <f>VLOOKUP($U4556,look_up!A$2:M4582,7,FALSE)</f>
        <v>Gastropoda</v>
      </c>
      <c r="AB4556" s="14" t="str">
        <f>VLOOKUP($U4556,look_up!$A$2:P4582,8,FALSE)</f>
        <v>Trochida</v>
      </c>
      <c r="AC4556" s="14" t="str">
        <f>VLOOKUP($U4556,look_up!$A$2:Q4582,9,FALSE)</f>
        <v>Turbinidae</v>
      </c>
      <c r="AD4556" s="14">
        <f>VLOOKUP($U4556,look_up!A$2:P4582,10,FALSE)</f>
        <v>206461</v>
      </c>
      <c r="AE4556" s="16">
        <v>6</v>
      </c>
      <c r="AF4556" s="24" t="s">
        <v>216</v>
      </c>
      <c r="AG4556">
        <v>40</v>
      </c>
      <c r="AH4556" s="16" t="s">
        <v>273</v>
      </c>
      <c r="AI4556" s="16" t="s">
        <v>14</v>
      </c>
      <c r="AJ4556" s="16" t="s">
        <v>214</v>
      </c>
      <c r="AK4556" s="16" t="s">
        <v>302</v>
      </c>
      <c r="AL4556" s="16">
        <v>6</v>
      </c>
    </row>
    <row r="4557" spans="1:38" x14ac:dyDescent="0.3">
      <c r="A4557" s="24" t="s">
        <v>0</v>
      </c>
      <c r="B4557" t="s">
        <v>267</v>
      </c>
      <c r="C4557" t="s">
        <v>283</v>
      </c>
      <c r="D4557">
        <v>-27.27486</v>
      </c>
      <c r="E4557">
        <v>-48.36674</v>
      </c>
      <c r="F4557" s="24" t="s">
        <v>2</v>
      </c>
      <c r="G4557" s="24" t="s">
        <v>3</v>
      </c>
      <c r="H4557" s="25">
        <v>42396</v>
      </c>
      <c r="I4557" s="12" t="s">
        <v>282</v>
      </c>
      <c r="J4557" s="12" t="s">
        <v>270</v>
      </c>
      <c r="K4557" s="12" t="s">
        <v>292</v>
      </c>
      <c r="L4557" s="24" t="s">
        <v>96</v>
      </c>
      <c r="M4557" s="24" t="s">
        <v>313</v>
      </c>
      <c r="N4557" t="s">
        <v>85</v>
      </c>
      <c r="O4557" s="24">
        <v>2</v>
      </c>
      <c r="P4557">
        <v>10</v>
      </c>
      <c r="Q4557">
        <v>10</v>
      </c>
      <c r="R4557">
        <v>23</v>
      </c>
      <c r="S4557" s="24">
        <v>9.5</v>
      </c>
      <c r="T4557" s="24">
        <v>7.6</v>
      </c>
      <c r="U4557" t="s">
        <v>320</v>
      </c>
      <c r="V4557" s="14" t="str">
        <f>VLOOKUP($U4557,look_up!$A$2:J4583,2,FALSE)</f>
        <v>Gastropoda</v>
      </c>
      <c r="W4557" s="14" t="str">
        <f>VLOOKUP($U4557,look_up!$A$2:K4583,3,FALSE)</f>
        <v>Genus</v>
      </c>
      <c r="X4557" s="14" t="str">
        <f>VLOOKUP($U4557,look_up!$A$2:L4583,4,FALSE)</f>
        <v>NA</v>
      </c>
      <c r="Y4557" s="14" t="str">
        <f>VLOOKUP($U4557,look_up!A$2:K4583,5,FALSE)</f>
        <v>Animalia</v>
      </c>
      <c r="Z4557" s="14" t="str">
        <f>VLOOKUP($U4557,look_up!A$2:L4583,6,FALSE)</f>
        <v>Mollusca</v>
      </c>
      <c r="AA4557" s="14" t="str">
        <f>VLOOKUP($U4557,look_up!A$2:M4583,7,FALSE)</f>
        <v>Gastropoda</v>
      </c>
      <c r="AB4557" s="14" t="str">
        <f>VLOOKUP($U4557,look_up!$A$2:P4583,8,FALSE)</f>
        <v>Trochida</v>
      </c>
      <c r="AC4557" s="14" t="str">
        <f>VLOOKUP($U4557,look_up!$A$2:Q4583,9,FALSE)</f>
        <v>Turbinidae</v>
      </c>
      <c r="AD4557" s="14">
        <f>VLOOKUP($U4557,look_up!A$2:P4583,10,FALSE)</f>
        <v>206461</v>
      </c>
      <c r="AE4557" s="16">
        <v>0</v>
      </c>
      <c r="AF4557" s="24" t="s">
        <v>216</v>
      </c>
      <c r="AG4557">
        <v>40</v>
      </c>
      <c r="AH4557" s="16" t="s">
        <v>273</v>
      </c>
      <c r="AI4557" s="16" t="s">
        <v>14</v>
      </c>
      <c r="AJ4557" s="16" t="s">
        <v>214</v>
      </c>
      <c r="AK4557" s="16" t="s">
        <v>302</v>
      </c>
      <c r="AL4557" s="16">
        <v>0</v>
      </c>
    </row>
    <row r="4558" spans="1:38" x14ac:dyDescent="0.3">
      <c r="A4558" s="24" t="s">
        <v>0</v>
      </c>
      <c r="B4558" t="s">
        <v>267</v>
      </c>
      <c r="C4558" t="s">
        <v>283</v>
      </c>
      <c r="D4558">
        <v>-27.27486</v>
      </c>
      <c r="E4558">
        <v>-48.36674</v>
      </c>
      <c r="F4558" s="24" t="s">
        <v>2</v>
      </c>
      <c r="G4558" s="24" t="s">
        <v>3</v>
      </c>
      <c r="H4558" s="25">
        <v>42396</v>
      </c>
      <c r="I4558" s="12" t="s">
        <v>282</v>
      </c>
      <c r="J4558" s="12" t="s">
        <v>270</v>
      </c>
      <c r="K4558" s="12" t="s">
        <v>292</v>
      </c>
      <c r="L4558" s="24" t="s">
        <v>96</v>
      </c>
      <c r="M4558" s="24" t="s">
        <v>313</v>
      </c>
      <c r="N4558" t="s">
        <v>85</v>
      </c>
      <c r="O4558" s="24">
        <v>3</v>
      </c>
      <c r="P4558">
        <v>10</v>
      </c>
      <c r="Q4558">
        <v>10</v>
      </c>
      <c r="R4558">
        <v>23</v>
      </c>
      <c r="S4558" s="24">
        <v>9.5</v>
      </c>
      <c r="T4558" s="24">
        <v>7.6</v>
      </c>
      <c r="U4558" t="s">
        <v>320</v>
      </c>
      <c r="V4558" s="14" t="str">
        <f>VLOOKUP($U4558,look_up!$A$2:J4584,2,FALSE)</f>
        <v>Gastropoda</v>
      </c>
      <c r="W4558" s="14" t="str">
        <f>VLOOKUP($U4558,look_up!$A$2:K4584,3,FALSE)</f>
        <v>Genus</v>
      </c>
      <c r="X4558" s="14" t="str">
        <f>VLOOKUP($U4558,look_up!$A$2:L4584,4,FALSE)</f>
        <v>NA</v>
      </c>
      <c r="Y4558" s="14" t="str">
        <f>VLOOKUP($U4558,look_up!A$2:K4584,5,FALSE)</f>
        <v>Animalia</v>
      </c>
      <c r="Z4558" s="14" t="str">
        <f>VLOOKUP($U4558,look_up!A$2:L4584,6,FALSE)</f>
        <v>Mollusca</v>
      </c>
      <c r="AA4558" s="14" t="str">
        <f>VLOOKUP($U4558,look_up!A$2:M4584,7,FALSE)</f>
        <v>Gastropoda</v>
      </c>
      <c r="AB4558" s="14" t="str">
        <f>VLOOKUP($U4558,look_up!$A$2:P4584,8,FALSE)</f>
        <v>Trochida</v>
      </c>
      <c r="AC4558" s="14" t="str">
        <f>VLOOKUP($U4558,look_up!$A$2:Q4584,9,FALSE)</f>
        <v>Turbinidae</v>
      </c>
      <c r="AD4558" s="14">
        <f>VLOOKUP($U4558,look_up!A$2:P4584,10,FALSE)</f>
        <v>206461</v>
      </c>
      <c r="AE4558" s="16">
        <v>1</v>
      </c>
      <c r="AF4558" s="24" t="s">
        <v>216</v>
      </c>
      <c r="AG4558">
        <v>40</v>
      </c>
      <c r="AH4558" s="16" t="s">
        <v>273</v>
      </c>
      <c r="AI4558" s="16" t="s">
        <v>14</v>
      </c>
      <c r="AJ4558" s="16" t="s">
        <v>214</v>
      </c>
      <c r="AK4558" s="16" t="s">
        <v>302</v>
      </c>
      <c r="AL4558" s="16">
        <v>1</v>
      </c>
    </row>
    <row r="4559" spans="1:38" x14ac:dyDescent="0.3">
      <c r="A4559" s="24" t="s">
        <v>0</v>
      </c>
      <c r="B4559" t="s">
        <v>19</v>
      </c>
      <c r="C4559" t="s">
        <v>284</v>
      </c>
      <c r="D4559">
        <v>-27.278230000000001</v>
      </c>
      <c r="E4559">
        <v>-48.375419999999998</v>
      </c>
      <c r="F4559" s="24" t="s">
        <v>2</v>
      </c>
      <c r="G4559" s="24" t="s">
        <v>3</v>
      </c>
      <c r="H4559" s="25">
        <v>42402</v>
      </c>
      <c r="I4559" s="12" t="s">
        <v>245</v>
      </c>
      <c r="J4559" s="12" t="s">
        <v>245</v>
      </c>
      <c r="K4559" s="12" t="s">
        <v>292</v>
      </c>
      <c r="L4559" s="24" t="s">
        <v>96</v>
      </c>
      <c r="M4559" s="24" t="s">
        <v>313</v>
      </c>
      <c r="N4559" t="s">
        <v>85</v>
      </c>
      <c r="O4559" s="24">
        <v>1</v>
      </c>
      <c r="P4559">
        <v>5</v>
      </c>
      <c r="Q4559">
        <v>5</v>
      </c>
      <c r="R4559">
        <v>23</v>
      </c>
      <c r="S4559" s="24">
        <v>6.7</v>
      </c>
      <c r="T4559" s="24">
        <v>7</v>
      </c>
      <c r="U4559" t="s">
        <v>320</v>
      </c>
      <c r="V4559" s="14" t="str">
        <f>VLOOKUP($U4559,look_up!$A$2:J4585,2,FALSE)</f>
        <v>Gastropoda</v>
      </c>
      <c r="W4559" s="14" t="str">
        <f>VLOOKUP($U4559,look_up!$A$2:K4585,3,FALSE)</f>
        <v>Genus</v>
      </c>
      <c r="X4559" s="14" t="str">
        <f>VLOOKUP($U4559,look_up!$A$2:L4585,4,FALSE)</f>
        <v>NA</v>
      </c>
      <c r="Y4559" s="14" t="str">
        <f>VLOOKUP($U4559,look_up!A$2:K4585,5,FALSE)</f>
        <v>Animalia</v>
      </c>
      <c r="Z4559" s="14" t="str">
        <f>VLOOKUP($U4559,look_up!A$2:L4585,6,FALSE)</f>
        <v>Mollusca</v>
      </c>
      <c r="AA4559" s="14" t="str">
        <f>VLOOKUP($U4559,look_up!A$2:M4585,7,FALSE)</f>
        <v>Gastropoda</v>
      </c>
      <c r="AB4559" s="14" t="str">
        <f>VLOOKUP($U4559,look_up!$A$2:P4585,8,FALSE)</f>
        <v>Trochida</v>
      </c>
      <c r="AC4559" s="14" t="str">
        <f>VLOOKUP($U4559,look_up!$A$2:Q4585,9,FALSE)</f>
        <v>Turbinidae</v>
      </c>
      <c r="AD4559" s="14">
        <f>VLOOKUP($U4559,look_up!A$2:P4585,10,FALSE)</f>
        <v>206461</v>
      </c>
      <c r="AE4559" s="16">
        <v>2</v>
      </c>
      <c r="AF4559" s="24" t="s">
        <v>216</v>
      </c>
      <c r="AG4559">
        <v>40</v>
      </c>
      <c r="AH4559" s="16" t="s">
        <v>273</v>
      </c>
      <c r="AI4559" s="16" t="s">
        <v>14</v>
      </c>
      <c r="AJ4559" s="16" t="s">
        <v>214</v>
      </c>
      <c r="AK4559" s="16" t="s">
        <v>302</v>
      </c>
      <c r="AL4559" s="16">
        <v>2</v>
      </c>
    </row>
    <row r="4560" spans="1:38" x14ac:dyDescent="0.3">
      <c r="A4560" s="24" t="s">
        <v>0</v>
      </c>
      <c r="B4560" t="s">
        <v>19</v>
      </c>
      <c r="C4560" t="s">
        <v>284</v>
      </c>
      <c r="D4560">
        <v>-27.278230000000001</v>
      </c>
      <c r="E4560">
        <v>-48.375419999999998</v>
      </c>
      <c r="F4560" s="24" t="s">
        <v>2</v>
      </c>
      <c r="G4560" s="24" t="s">
        <v>3</v>
      </c>
      <c r="H4560" s="25">
        <v>42402</v>
      </c>
      <c r="I4560" s="12" t="s">
        <v>245</v>
      </c>
      <c r="J4560" s="12" t="s">
        <v>245</v>
      </c>
      <c r="K4560" s="12" t="s">
        <v>292</v>
      </c>
      <c r="L4560" s="24" t="s">
        <v>96</v>
      </c>
      <c r="M4560" s="24" t="s">
        <v>313</v>
      </c>
      <c r="N4560" t="s">
        <v>85</v>
      </c>
      <c r="O4560" s="24">
        <v>2</v>
      </c>
      <c r="P4560">
        <v>5</v>
      </c>
      <c r="Q4560">
        <v>5</v>
      </c>
      <c r="R4560">
        <v>23</v>
      </c>
      <c r="S4560" s="24">
        <v>6.7</v>
      </c>
      <c r="T4560" s="24">
        <v>7</v>
      </c>
      <c r="U4560" t="s">
        <v>320</v>
      </c>
      <c r="V4560" s="14" t="str">
        <f>VLOOKUP($U4560,look_up!$A$2:J4586,2,FALSE)</f>
        <v>Gastropoda</v>
      </c>
      <c r="W4560" s="14" t="str">
        <f>VLOOKUP($U4560,look_up!$A$2:K4586,3,FALSE)</f>
        <v>Genus</v>
      </c>
      <c r="X4560" s="14" t="str">
        <f>VLOOKUP($U4560,look_up!$A$2:L4586,4,FALSE)</f>
        <v>NA</v>
      </c>
      <c r="Y4560" s="14" t="str">
        <f>VLOOKUP($U4560,look_up!A$2:K4586,5,FALSE)</f>
        <v>Animalia</v>
      </c>
      <c r="Z4560" s="14" t="str">
        <f>VLOOKUP($U4560,look_up!A$2:L4586,6,FALSE)</f>
        <v>Mollusca</v>
      </c>
      <c r="AA4560" s="14" t="str">
        <f>VLOOKUP($U4560,look_up!A$2:M4586,7,FALSE)</f>
        <v>Gastropoda</v>
      </c>
      <c r="AB4560" s="14" t="str">
        <f>VLOOKUP($U4560,look_up!$A$2:P4586,8,FALSE)</f>
        <v>Trochida</v>
      </c>
      <c r="AC4560" s="14" t="str">
        <f>VLOOKUP($U4560,look_up!$A$2:Q4586,9,FALSE)</f>
        <v>Turbinidae</v>
      </c>
      <c r="AD4560" s="14">
        <f>VLOOKUP($U4560,look_up!A$2:P4586,10,FALSE)</f>
        <v>206461</v>
      </c>
      <c r="AE4560" s="16">
        <v>6</v>
      </c>
      <c r="AF4560" s="24" t="s">
        <v>216</v>
      </c>
      <c r="AG4560">
        <v>40</v>
      </c>
      <c r="AH4560" s="16" t="s">
        <v>273</v>
      </c>
      <c r="AI4560" s="16" t="s">
        <v>14</v>
      </c>
      <c r="AJ4560" s="16" t="s">
        <v>214</v>
      </c>
      <c r="AK4560" s="16" t="s">
        <v>302</v>
      </c>
      <c r="AL4560" s="16">
        <v>6</v>
      </c>
    </row>
    <row r="4561" spans="1:38" x14ac:dyDescent="0.3">
      <c r="A4561" s="24" t="s">
        <v>0</v>
      </c>
      <c r="B4561" t="s">
        <v>19</v>
      </c>
      <c r="C4561" t="s">
        <v>284</v>
      </c>
      <c r="D4561">
        <v>-27.278230000000001</v>
      </c>
      <c r="E4561">
        <v>-48.375419999999998</v>
      </c>
      <c r="F4561" s="24" t="s">
        <v>2</v>
      </c>
      <c r="G4561" s="24" t="s">
        <v>3</v>
      </c>
      <c r="H4561" s="25">
        <v>42402</v>
      </c>
      <c r="I4561" s="12" t="s">
        <v>245</v>
      </c>
      <c r="J4561" s="12" t="s">
        <v>245</v>
      </c>
      <c r="K4561" s="12" t="s">
        <v>292</v>
      </c>
      <c r="L4561" s="24" t="s">
        <v>96</v>
      </c>
      <c r="M4561" s="24" t="s">
        <v>313</v>
      </c>
      <c r="N4561" t="s">
        <v>85</v>
      </c>
      <c r="O4561" s="24">
        <v>3</v>
      </c>
      <c r="P4561">
        <v>5</v>
      </c>
      <c r="Q4561">
        <v>5</v>
      </c>
      <c r="R4561">
        <v>23</v>
      </c>
      <c r="S4561" s="24">
        <v>6.7</v>
      </c>
      <c r="T4561" s="24">
        <v>7</v>
      </c>
      <c r="U4561" t="s">
        <v>320</v>
      </c>
      <c r="V4561" s="14" t="str">
        <f>VLOOKUP($U4561,look_up!$A$2:J4587,2,FALSE)</f>
        <v>Gastropoda</v>
      </c>
      <c r="W4561" s="14" t="str">
        <f>VLOOKUP($U4561,look_up!$A$2:K4587,3,FALSE)</f>
        <v>Genus</v>
      </c>
      <c r="X4561" s="14" t="str">
        <f>VLOOKUP($U4561,look_up!$A$2:L4587,4,FALSE)</f>
        <v>NA</v>
      </c>
      <c r="Y4561" s="14" t="str">
        <f>VLOOKUP($U4561,look_up!A$2:K4587,5,FALSE)</f>
        <v>Animalia</v>
      </c>
      <c r="Z4561" s="14" t="str">
        <f>VLOOKUP($U4561,look_up!A$2:L4587,6,FALSE)</f>
        <v>Mollusca</v>
      </c>
      <c r="AA4561" s="14" t="str">
        <f>VLOOKUP($U4561,look_up!A$2:M4587,7,FALSE)</f>
        <v>Gastropoda</v>
      </c>
      <c r="AB4561" s="14" t="str">
        <f>VLOOKUP($U4561,look_up!$A$2:P4587,8,FALSE)</f>
        <v>Trochida</v>
      </c>
      <c r="AC4561" s="14" t="str">
        <f>VLOOKUP($U4561,look_up!$A$2:Q4587,9,FALSE)</f>
        <v>Turbinidae</v>
      </c>
      <c r="AD4561" s="14">
        <f>VLOOKUP($U4561,look_up!A$2:P4587,10,FALSE)</f>
        <v>206461</v>
      </c>
      <c r="AE4561" s="16">
        <v>11</v>
      </c>
      <c r="AF4561" s="24" t="s">
        <v>216</v>
      </c>
      <c r="AG4561">
        <v>40</v>
      </c>
      <c r="AH4561" s="16" t="s">
        <v>273</v>
      </c>
      <c r="AI4561" s="16" t="s">
        <v>14</v>
      </c>
      <c r="AJ4561" s="16" t="s">
        <v>214</v>
      </c>
      <c r="AK4561" s="16" t="s">
        <v>302</v>
      </c>
      <c r="AL4561" s="16">
        <v>11</v>
      </c>
    </row>
    <row r="4562" spans="1:38" x14ac:dyDescent="0.3">
      <c r="A4562" s="24" t="s">
        <v>0</v>
      </c>
      <c r="B4562" t="s">
        <v>19</v>
      </c>
      <c r="C4562" t="s">
        <v>284</v>
      </c>
      <c r="D4562">
        <v>-27.278230000000001</v>
      </c>
      <c r="E4562">
        <v>-48.375419999999998</v>
      </c>
      <c r="F4562" s="24" t="s">
        <v>2</v>
      </c>
      <c r="G4562" s="24" t="s">
        <v>3</v>
      </c>
      <c r="H4562" s="25">
        <v>42402</v>
      </c>
      <c r="I4562" s="12" t="s">
        <v>245</v>
      </c>
      <c r="J4562" s="12" t="s">
        <v>245</v>
      </c>
      <c r="K4562" s="12" t="s">
        <v>292</v>
      </c>
      <c r="L4562" s="24" t="s">
        <v>96</v>
      </c>
      <c r="M4562" s="24" t="s">
        <v>313</v>
      </c>
      <c r="N4562" t="s">
        <v>86</v>
      </c>
      <c r="O4562" s="24">
        <v>1</v>
      </c>
      <c r="P4562">
        <v>6</v>
      </c>
      <c r="Q4562">
        <v>6</v>
      </c>
      <c r="R4562">
        <v>23</v>
      </c>
      <c r="S4562" s="24">
        <v>6.7</v>
      </c>
      <c r="T4562" s="24">
        <v>5</v>
      </c>
      <c r="U4562" t="s">
        <v>320</v>
      </c>
      <c r="V4562" s="14" t="str">
        <f>VLOOKUP($U4562,look_up!$A$2:J4588,2,FALSE)</f>
        <v>Gastropoda</v>
      </c>
      <c r="W4562" s="14" t="str">
        <f>VLOOKUP($U4562,look_up!$A$2:K4588,3,FALSE)</f>
        <v>Genus</v>
      </c>
      <c r="X4562" s="14" t="str">
        <f>VLOOKUP($U4562,look_up!$A$2:L4588,4,FALSE)</f>
        <v>NA</v>
      </c>
      <c r="Y4562" s="14" t="str">
        <f>VLOOKUP($U4562,look_up!A$2:K4588,5,FALSE)</f>
        <v>Animalia</v>
      </c>
      <c r="Z4562" s="14" t="str">
        <f>VLOOKUP($U4562,look_up!A$2:L4588,6,FALSE)</f>
        <v>Mollusca</v>
      </c>
      <c r="AA4562" s="14" t="str">
        <f>VLOOKUP($U4562,look_up!A$2:M4588,7,FALSE)</f>
        <v>Gastropoda</v>
      </c>
      <c r="AB4562" s="14" t="str">
        <f>VLOOKUP($U4562,look_up!$A$2:P4588,8,FALSE)</f>
        <v>Trochida</v>
      </c>
      <c r="AC4562" s="14" t="str">
        <f>VLOOKUP($U4562,look_up!$A$2:Q4588,9,FALSE)</f>
        <v>Turbinidae</v>
      </c>
      <c r="AD4562" s="14">
        <f>VLOOKUP($U4562,look_up!A$2:P4588,10,FALSE)</f>
        <v>206461</v>
      </c>
      <c r="AE4562" s="16">
        <v>5</v>
      </c>
      <c r="AF4562" s="24" t="s">
        <v>216</v>
      </c>
      <c r="AG4562">
        <v>40</v>
      </c>
      <c r="AH4562" s="16" t="s">
        <v>273</v>
      </c>
      <c r="AI4562" s="16" t="s">
        <v>14</v>
      </c>
      <c r="AJ4562" s="16" t="s">
        <v>214</v>
      </c>
      <c r="AK4562" s="16" t="s">
        <v>302</v>
      </c>
      <c r="AL4562" s="16">
        <v>5</v>
      </c>
    </row>
    <row r="4563" spans="1:38" x14ac:dyDescent="0.3">
      <c r="A4563" s="24" t="s">
        <v>0</v>
      </c>
      <c r="B4563" t="s">
        <v>19</v>
      </c>
      <c r="C4563" t="s">
        <v>284</v>
      </c>
      <c r="D4563">
        <v>-27.278230000000001</v>
      </c>
      <c r="E4563">
        <v>-48.375419999999998</v>
      </c>
      <c r="F4563" s="24" t="s">
        <v>2</v>
      </c>
      <c r="G4563" s="24" t="s">
        <v>3</v>
      </c>
      <c r="H4563" s="25">
        <v>42402</v>
      </c>
      <c r="I4563" s="12" t="s">
        <v>245</v>
      </c>
      <c r="J4563" s="12" t="s">
        <v>245</v>
      </c>
      <c r="K4563" s="12" t="s">
        <v>292</v>
      </c>
      <c r="L4563" s="24" t="s">
        <v>96</v>
      </c>
      <c r="M4563" s="24" t="s">
        <v>313</v>
      </c>
      <c r="N4563" t="s">
        <v>86</v>
      </c>
      <c r="O4563" s="24">
        <v>2</v>
      </c>
      <c r="P4563">
        <v>6</v>
      </c>
      <c r="Q4563">
        <v>6</v>
      </c>
      <c r="R4563">
        <v>23</v>
      </c>
      <c r="S4563" s="24">
        <v>6.7</v>
      </c>
      <c r="T4563" s="24">
        <v>5</v>
      </c>
      <c r="U4563" t="s">
        <v>320</v>
      </c>
      <c r="V4563" s="14" t="str">
        <f>VLOOKUP($U4563,look_up!$A$2:J4589,2,FALSE)</f>
        <v>Gastropoda</v>
      </c>
      <c r="W4563" s="14" t="str">
        <f>VLOOKUP($U4563,look_up!$A$2:K4589,3,FALSE)</f>
        <v>Genus</v>
      </c>
      <c r="X4563" s="14" t="str">
        <f>VLOOKUP($U4563,look_up!$A$2:L4589,4,FALSE)</f>
        <v>NA</v>
      </c>
      <c r="Y4563" s="14" t="str">
        <f>VLOOKUP($U4563,look_up!A$2:K4589,5,FALSE)</f>
        <v>Animalia</v>
      </c>
      <c r="Z4563" s="14" t="str">
        <f>VLOOKUP($U4563,look_up!A$2:L4589,6,FALSE)</f>
        <v>Mollusca</v>
      </c>
      <c r="AA4563" s="14" t="str">
        <f>VLOOKUP($U4563,look_up!A$2:M4589,7,FALSE)</f>
        <v>Gastropoda</v>
      </c>
      <c r="AB4563" s="14" t="str">
        <f>VLOOKUP($U4563,look_up!$A$2:P4589,8,FALSE)</f>
        <v>Trochida</v>
      </c>
      <c r="AC4563" s="14" t="str">
        <f>VLOOKUP($U4563,look_up!$A$2:Q4589,9,FALSE)</f>
        <v>Turbinidae</v>
      </c>
      <c r="AD4563" s="14">
        <f>VLOOKUP($U4563,look_up!A$2:P4589,10,FALSE)</f>
        <v>206461</v>
      </c>
      <c r="AE4563" s="16">
        <v>2</v>
      </c>
      <c r="AF4563" s="24" t="s">
        <v>216</v>
      </c>
      <c r="AG4563">
        <v>40</v>
      </c>
      <c r="AH4563" s="16" t="s">
        <v>273</v>
      </c>
      <c r="AI4563" s="16" t="s">
        <v>14</v>
      </c>
      <c r="AJ4563" s="16" t="s">
        <v>214</v>
      </c>
      <c r="AK4563" s="16" t="s">
        <v>302</v>
      </c>
      <c r="AL4563" s="16">
        <v>2</v>
      </c>
    </row>
    <row r="4564" spans="1:38" x14ac:dyDescent="0.3">
      <c r="A4564" s="24" t="s">
        <v>0</v>
      </c>
      <c r="B4564" t="s">
        <v>19</v>
      </c>
      <c r="C4564" t="s">
        <v>284</v>
      </c>
      <c r="D4564">
        <v>-27.278230000000001</v>
      </c>
      <c r="E4564">
        <v>-48.375419999999998</v>
      </c>
      <c r="F4564" s="24" t="s">
        <v>2</v>
      </c>
      <c r="G4564" s="24" t="s">
        <v>3</v>
      </c>
      <c r="H4564" s="25">
        <v>42402</v>
      </c>
      <c r="I4564" s="12" t="s">
        <v>245</v>
      </c>
      <c r="J4564" s="12" t="s">
        <v>245</v>
      </c>
      <c r="K4564" s="12" t="s">
        <v>292</v>
      </c>
      <c r="L4564" s="24" t="s">
        <v>96</v>
      </c>
      <c r="M4564" s="24" t="s">
        <v>313</v>
      </c>
      <c r="N4564" t="s">
        <v>86</v>
      </c>
      <c r="O4564" s="24">
        <v>3</v>
      </c>
      <c r="P4564">
        <v>6</v>
      </c>
      <c r="Q4564">
        <v>6</v>
      </c>
      <c r="R4564">
        <v>23</v>
      </c>
      <c r="S4564" s="24">
        <v>6.7</v>
      </c>
      <c r="T4564" s="24">
        <v>5</v>
      </c>
      <c r="U4564" t="s">
        <v>320</v>
      </c>
      <c r="V4564" s="14" t="str">
        <f>VLOOKUP($U4564,look_up!$A$2:J4590,2,FALSE)</f>
        <v>Gastropoda</v>
      </c>
      <c r="W4564" s="14" t="str">
        <f>VLOOKUP($U4564,look_up!$A$2:K4590,3,FALSE)</f>
        <v>Genus</v>
      </c>
      <c r="X4564" s="14" t="str">
        <f>VLOOKUP($U4564,look_up!$A$2:L4590,4,FALSE)</f>
        <v>NA</v>
      </c>
      <c r="Y4564" s="14" t="str">
        <f>VLOOKUP($U4564,look_up!A$2:K4590,5,FALSE)</f>
        <v>Animalia</v>
      </c>
      <c r="Z4564" s="14" t="str">
        <f>VLOOKUP($U4564,look_up!A$2:L4590,6,FALSE)</f>
        <v>Mollusca</v>
      </c>
      <c r="AA4564" s="14" t="str">
        <f>VLOOKUP($U4564,look_up!A$2:M4590,7,FALSE)</f>
        <v>Gastropoda</v>
      </c>
      <c r="AB4564" s="14" t="str">
        <f>VLOOKUP($U4564,look_up!$A$2:P4590,8,FALSE)</f>
        <v>Trochida</v>
      </c>
      <c r="AC4564" s="14" t="str">
        <f>VLOOKUP($U4564,look_up!$A$2:Q4590,9,FALSE)</f>
        <v>Turbinidae</v>
      </c>
      <c r="AD4564" s="14">
        <f>VLOOKUP($U4564,look_up!A$2:P4590,10,FALSE)</f>
        <v>206461</v>
      </c>
      <c r="AE4564" s="16">
        <v>2</v>
      </c>
      <c r="AF4564" s="24" t="s">
        <v>216</v>
      </c>
      <c r="AG4564">
        <v>40</v>
      </c>
      <c r="AH4564" s="16" t="s">
        <v>273</v>
      </c>
      <c r="AI4564" s="16" t="s">
        <v>14</v>
      </c>
      <c r="AJ4564" s="16" t="s">
        <v>214</v>
      </c>
      <c r="AK4564" s="16" t="s">
        <v>302</v>
      </c>
      <c r="AL4564" s="16">
        <v>2</v>
      </c>
    </row>
    <row r="4565" spans="1:38" x14ac:dyDescent="0.3">
      <c r="A4565" s="24" t="s">
        <v>0</v>
      </c>
      <c r="B4565" t="s">
        <v>267</v>
      </c>
      <c r="C4565" t="s">
        <v>312</v>
      </c>
      <c r="D4565">
        <v>-27.180980000000002</v>
      </c>
      <c r="E4565">
        <v>-48.409959999999998</v>
      </c>
      <c r="F4565" s="24" t="s">
        <v>2</v>
      </c>
      <c r="G4565" s="24" t="s">
        <v>3</v>
      </c>
      <c r="H4565" s="25">
        <v>42397</v>
      </c>
      <c r="I4565" s="12" t="s">
        <v>288</v>
      </c>
      <c r="J4565" s="12" t="s">
        <v>270</v>
      </c>
      <c r="K4565" s="12" t="s">
        <v>292</v>
      </c>
      <c r="L4565" s="24" t="s">
        <v>96</v>
      </c>
      <c r="M4565" s="24" t="s">
        <v>313</v>
      </c>
      <c r="N4565" t="s">
        <v>85</v>
      </c>
      <c r="O4565" s="24">
        <v>1</v>
      </c>
      <c r="P4565">
        <v>5</v>
      </c>
      <c r="Q4565">
        <v>5</v>
      </c>
      <c r="R4565">
        <v>23</v>
      </c>
      <c r="S4565" s="24">
        <v>8</v>
      </c>
      <c r="T4565" s="24">
        <v>8.4</v>
      </c>
      <c r="U4565" t="s">
        <v>320</v>
      </c>
      <c r="V4565" s="14" t="str">
        <f>VLOOKUP($U4565,look_up!$A$2:J4591,2,FALSE)</f>
        <v>Gastropoda</v>
      </c>
      <c r="W4565" s="14" t="str">
        <f>VLOOKUP($U4565,look_up!$A$2:K4591,3,FALSE)</f>
        <v>Genus</v>
      </c>
      <c r="X4565" s="14" t="str">
        <f>VLOOKUP($U4565,look_up!$A$2:L4591,4,FALSE)</f>
        <v>NA</v>
      </c>
      <c r="Y4565" s="14" t="str">
        <f>VLOOKUP($U4565,look_up!A$2:K4591,5,FALSE)</f>
        <v>Animalia</v>
      </c>
      <c r="Z4565" s="14" t="str">
        <f>VLOOKUP($U4565,look_up!A$2:L4591,6,FALSE)</f>
        <v>Mollusca</v>
      </c>
      <c r="AA4565" s="14" t="str">
        <f>VLOOKUP($U4565,look_up!A$2:M4591,7,FALSE)</f>
        <v>Gastropoda</v>
      </c>
      <c r="AB4565" s="14" t="str">
        <f>VLOOKUP($U4565,look_up!$A$2:P4591,8,FALSE)</f>
        <v>Trochida</v>
      </c>
      <c r="AC4565" s="14" t="str">
        <f>VLOOKUP($U4565,look_up!$A$2:Q4591,9,FALSE)</f>
        <v>Turbinidae</v>
      </c>
      <c r="AD4565" s="14">
        <f>VLOOKUP($U4565,look_up!A$2:P4591,10,FALSE)</f>
        <v>206461</v>
      </c>
      <c r="AE4565" s="16">
        <v>1</v>
      </c>
      <c r="AF4565" s="24" t="s">
        <v>216</v>
      </c>
      <c r="AG4565">
        <v>40</v>
      </c>
      <c r="AH4565" s="16" t="s">
        <v>273</v>
      </c>
      <c r="AI4565" s="16" t="s">
        <v>14</v>
      </c>
      <c r="AJ4565" s="16" t="s">
        <v>214</v>
      </c>
      <c r="AK4565" s="16" t="s">
        <v>302</v>
      </c>
      <c r="AL4565" s="16">
        <v>1</v>
      </c>
    </row>
    <row r="4566" spans="1:38" x14ac:dyDescent="0.3">
      <c r="A4566" s="24" t="s">
        <v>0</v>
      </c>
      <c r="B4566" t="s">
        <v>267</v>
      </c>
      <c r="C4566" t="s">
        <v>312</v>
      </c>
      <c r="D4566">
        <v>-27.180980000000002</v>
      </c>
      <c r="E4566">
        <v>-48.409959999999998</v>
      </c>
      <c r="F4566" s="24" t="s">
        <v>2</v>
      </c>
      <c r="G4566" s="24" t="s">
        <v>3</v>
      </c>
      <c r="H4566" s="25">
        <v>42397</v>
      </c>
      <c r="I4566" s="12" t="s">
        <v>288</v>
      </c>
      <c r="J4566" s="12" t="s">
        <v>270</v>
      </c>
      <c r="K4566" s="12" t="s">
        <v>292</v>
      </c>
      <c r="L4566" s="24" t="s">
        <v>96</v>
      </c>
      <c r="M4566" s="24" t="s">
        <v>313</v>
      </c>
      <c r="N4566" t="s">
        <v>85</v>
      </c>
      <c r="O4566" s="24">
        <v>2</v>
      </c>
      <c r="P4566">
        <v>5</v>
      </c>
      <c r="Q4566">
        <v>5</v>
      </c>
      <c r="R4566">
        <v>23</v>
      </c>
      <c r="S4566" s="24">
        <v>8</v>
      </c>
      <c r="T4566" s="24">
        <v>8.4</v>
      </c>
      <c r="U4566" t="s">
        <v>320</v>
      </c>
      <c r="V4566" s="14" t="str">
        <f>VLOOKUP($U4566,look_up!$A$2:J4592,2,FALSE)</f>
        <v>Gastropoda</v>
      </c>
      <c r="W4566" s="14" t="str">
        <f>VLOOKUP($U4566,look_up!$A$2:K4592,3,FALSE)</f>
        <v>Genus</v>
      </c>
      <c r="X4566" s="14" t="str">
        <f>VLOOKUP($U4566,look_up!$A$2:L4592,4,FALSE)</f>
        <v>NA</v>
      </c>
      <c r="Y4566" s="14" t="str">
        <f>VLOOKUP($U4566,look_up!A$2:K4592,5,FALSE)</f>
        <v>Animalia</v>
      </c>
      <c r="Z4566" s="14" t="str">
        <f>VLOOKUP($U4566,look_up!A$2:L4592,6,FALSE)</f>
        <v>Mollusca</v>
      </c>
      <c r="AA4566" s="14" t="str">
        <f>VLOOKUP($U4566,look_up!A$2:M4592,7,FALSE)</f>
        <v>Gastropoda</v>
      </c>
      <c r="AB4566" s="14" t="str">
        <f>VLOOKUP($U4566,look_up!$A$2:P4592,8,FALSE)</f>
        <v>Trochida</v>
      </c>
      <c r="AC4566" s="14" t="str">
        <f>VLOOKUP($U4566,look_up!$A$2:Q4592,9,FALSE)</f>
        <v>Turbinidae</v>
      </c>
      <c r="AD4566" s="14">
        <f>VLOOKUP($U4566,look_up!A$2:P4592,10,FALSE)</f>
        <v>206461</v>
      </c>
      <c r="AE4566" s="16">
        <v>5</v>
      </c>
      <c r="AF4566" s="24" t="s">
        <v>216</v>
      </c>
      <c r="AG4566">
        <v>40</v>
      </c>
      <c r="AH4566" s="16" t="s">
        <v>273</v>
      </c>
      <c r="AI4566" s="16" t="s">
        <v>14</v>
      </c>
      <c r="AJ4566" s="16" t="s">
        <v>214</v>
      </c>
      <c r="AK4566" s="16" t="s">
        <v>302</v>
      </c>
      <c r="AL4566" s="16">
        <v>5</v>
      </c>
    </row>
    <row r="4567" spans="1:38" x14ac:dyDescent="0.3">
      <c r="A4567" s="24" t="s">
        <v>0</v>
      </c>
      <c r="B4567" t="s">
        <v>267</v>
      </c>
      <c r="C4567" t="s">
        <v>312</v>
      </c>
      <c r="D4567">
        <v>-27.180980000000002</v>
      </c>
      <c r="E4567">
        <v>-48.409959999999998</v>
      </c>
      <c r="F4567" s="24" t="s">
        <v>2</v>
      </c>
      <c r="G4567" s="24" t="s">
        <v>3</v>
      </c>
      <c r="H4567" s="25">
        <v>42397</v>
      </c>
      <c r="I4567" s="12" t="s">
        <v>288</v>
      </c>
      <c r="J4567" s="12" t="s">
        <v>270</v>
      </c>
      <c r="K4567" s="12" t="s">
        <v>292</v>
      </c>
      <c r="L4567" s="24" t="s">
        <v>96</v>
      </c>
      <c r="M4567" s="24" t="s">
        <v>313</v>
      </c>
      <c r="N4567" t="s">
        <v>85</v>
      </c>
      <c r="O4567" s="24">
        <v>3</v>
      </c>
      <c r="P4567">
        <v>5</v>
      </c>
      <c r="Q4567">
        <v>5</v>
      </c>
      <c r="R4567">
        <v>23</v>
      </c>
      <c r="S4567" s="24">
        <v>8</v>
      </c>
      <c r="T4567" s="24">
        <v>8.4</v>
      </c>
      <c r="U4567" t="s">
        <v>320</v>
      </c>
      <c r="V4567" s="14" t="str">
        <f>VLOOKUP($U4567,look_up!$A$2:J4593,2,FALSE)</f>
        <v>Gastropoda</v>
      </c>
      <c r="W4567" s="14" t="str">
        <f>VLOOKUP($U4567,look_up!$A$2:K4593,3,FALSE)</f>
        <v>Genus</v>
      </c>
      <c r="X4567" s="14" t="str">
        <f>VLOOKUP($U4567,look_up!$A$2:L4593,4,FALSE)</f>
        <v>NA</v>
      </c>
      <c r="Y4567" s="14" t="str">
        <f>VLOOKUP($U4567,look_up!A$2:K4593,5,FALSE)</f>
        <v>Animalia</v>
      </c>
      <c r="Z4567" s="14" t="str">
        <f>VLOOKUP($U4567,look_up!A$2:L4593,6,FALSE)</f>
        <v>Mollusca</v>
      </c>
      <c r="AA4567" s="14" t="str">
        <f>VLOOKUP($U4567,look_up!A$2:M4593,7,FALSE)</f>
        <v>Gastropoda</v>
      </c>
      <c r="AB4567" s="14" t="str">
        <f>VLOOKUP($U4567,look_up!$A$2:P4593,8,FALSE)</f>
        <v>Trochida</v>
      </c>
      <c r="AC4567" s="14" t="str">
        <f>VLOOKUP($U4567,look_up!$A$2:Q4593,9,FALSE)</f>
        <v>Turbinidae</v>
      </c>
      <c r="AD4567" s="14">
        <f>VLOOKUP($U4567,look_up!A$2:P4593,10,FALSE)</f>
        <v>206461</v>
      </c>
      <c r="AE4567" s="16">
        <v>2</v>
      </c>
      <c r="AF4567" s="24" t="s">
        <v>216</v>
      </c>
      <c r="AG4567">
        <v>40</v>
      </c>
      <c r="AH4567" s="16" t="s">
        <v>273</v>
      </c>
      <c r="AI4567" s="16" t="s">
        <v>14</v>
      </c>
      <c r="AJ4567" s="16" t="s">
        <v>214</v>
      </c>
      <c r="AK4567" s="16" t="s">
        <v>302</v>
      </c>
      <c r="AL4567" s="16">
        <v>2</v>
      </c>
    </row>
    <row r="4568" spans="1:38" x14ac:dyDescent="0.3">
      <c r="A4568" s="24" t="s">
        <v>0</v>
      </c>
      <c r="B4568" t="s">
        <v>267</v>
      </c>
      <c r="C4568" t="s">
        <v>312</v>
      </c>
      <c r="D4568">
        <v>-27.180980000000002</v>
      </c>
      <c r="E4568">
        <v>-48.409959999999998</v>
      </c>
      <c r="F4568" s="24" t="s">
        <v>2</v>
      </c>
      <c r="G4568" s="24" t="s">
        <v>3</v>
      </c>
      <c r="H4568" s="25">
        <v>42372</v>
      </c>
      <c r="I4568" s="12" t="s">
        <v>100</v>
      </c>
      <c r="J4568" s="12" t="s">
        <v>270</v>
      </c>
      <c r="K4568" s="12" t="s">
        <v>292</v>
      </c>
      <c r="L4568" s="24" t="s">
        <v>96</v>
      </c>
      <c r="M4568" s="24" t="s">
        <v>313</v>
      </c>
      <c r="N4568" t="s">
        <v>173</v>
      </c>
      <c r="O4568" s="24">
        <v>1</v>
      </c>
      <c r="P4568">
        <v>10</v>
      </c>
      <c r="Q4568">
        <v>10</v>
      </c>
      <c r="R4568">
        <v>25</v>
      </c>
      <c r="S4568" s="24">
        <v>4.5</v>
      </c>
      <c r="T4568" s="24">
        <v>8</v>
      </c>
      <c r="U4568" t="s">
        <v>320</v>
      </c>
      <c r="V4568" s="14" t="str">
        <f>VLOOKUP($U4568,look_up!$A$2:J4594,2,FALSE)</f>
        <v>Gastropoda</v>
      </c>
      <c r="W4568" s="14" t="str">
        <f>VLOOKUP($U4568,look_up!$A$2:K4594,3,FALSE)</f>
        <v>Genus</v>
      </c>
      <c r="X4568" s="14" t="str">
        <f>VLOOKUP($U4568,look_up!$A$2:L4594,4,FALSE)</f>
        <v>NA</v>
      </c>
      <c r="Y4568" s="14" t="str">
        <f>VLOOKUP($U4568,look_up!A$2:K4594,5,FALSE)</f>
        <v>Animalia</v>
      </c>
      <c r="Z4568" s="14" t="str">
        <f>VLOOKUP($U4568,look_up!A$2:L4594,6,FALSE)</f>
        <v>Mollusca</v>
      </c>
      <c r="AA4568" s="14" t="str">
        <f>VLOOKUP($U4568,look_up!A$2:M4594,7,FALSE)</f>
        <v>Gastropoda</v>
      </c>
      <c r="AB4568" s="14" t="str">
        <f>VLOOKUP($U4568,look_up!$A$2:P4594,8,FALSE)</f>
        <v>Trochida</v>
      </c>
      <c r="AC4568" s="14" t="str">
        <f>VLOOKUP($U4568,look_up!$A$2:Q4594,9,FALSE)</f>
        <v>Turbinidae</v>
      </c>
      <c r="AD4568" s="14">
        <f>VLOOKUP($U4568,look_up!A$2:P4594,10,FALSE)</f>
        <v>206461</v>
      </c>
      <c r="AE4568" s="16">
        <v>3</v>
      </c>
      <c r="AF4568" s="24" t="s">
        <v>216</v>
      </c>
      <c r="AG4568">
        <v>40</v>
      </c>
      <c r="AH4568" s="16" t="s">
        <v>273</v>
      </c>
      <c r="AI4568" s="16" t="s">
        <v>14</v>
      </c>
      <c r="AJ4568" s="16" t="s">
        <v>214</v>
      </c>
      <c r="AK4568" s="16" t="s">
        <v>302</v>
      </c>
      <c r="AL4568" s="16">
        <v>3</v>
      </c>
    </row>
    <row r="4569" spans="1:38" x14ac:dyDescent="0.3">
      <c r="A4569" s="24" t="s">
        <v>0</v>
      </c>
      <c r="B4569" t="s">
        <v>267</v>
      </c>
      <c r="C4569" t="s">
        <v>312</v>
      </c>
      <c r="D4569">
        <v>-27.180980000000002</v>
      </c>
      <c r="E4569">
        <v>-48.409959999999998</v>
      </c>
      <c r="F4569" s="24" t="s">
        <v>2</v>
      </c>
      <c r="G4569" s="24" t="s">
        <v>3</v>
      </c>
      <c r="H4569" s="25">
        <v>42372</v>
      </c>
      <c r="I4569" s="12" t="s">
        <v>100</v>
      </c>
      <c r="J4569" s="12" t="s">
        <v>270</v>
      </c>
      <c r="K4569" s="12" t="s">
        <v>292</v>
      </c>
      <c r="L4569" s="24" t="s">
        <v>96</v>
      </c>
      <c r="M4569" s="24" t="s">
        <v>313</v>
      </c>
      <c r="N4569" t="s">
        <v>173</v>
      </c>
      <c r="O4569" s="24">
        <v>2</v>
      </c>
      <c r="P4569">
        <v>10</v>
      </c>
      <c r="Q4569">
        <v>10</v>
      </c>
      <c r="R4569">
        <v>25</v>
      </c>
      <c r="S4569" s="24">
        <v>4.5</v>
      </c>
      <c r="T4569" s="24">
        <v>8</v>
      </c>
      <c r="U4569" t="s">
        <v>320</v>
      </c>
      <c r="V4569" s="14" t="str">
        <f>VLOOKUP($U4569,look_up!$A$2:J4595,2,FALSE)</f>
        <v>Gastropoda</v>
      </c>
      <c r="W4569" s="14" t="str">
        <f>VLOOKUP($U4569,look_up!$A$2:K4595,3,FALSE)</f>
        <v>Genus</v>
      </c>
      <c r="X4569" s="14" t="str">
        <f>VLOOKUP($U4569,look_up!$A$2:L4595,4,FALSE)</f>
        <v>NA</v>
      </c>
      <c r="Y4569" s="14" t="str">
        <f>VLOOKUP($U4569,look_up!A$2:K4595,5,FALSE)</f>
        <v>Animalia</v>
      </c>
      <c r="Z4569" s="14" t="str">
        <f>VLOOKUP($U4569,look_up!A$2:L4595,6,FALSE)</f>
        <v>Mollusca</v>
      </c>
      <c r="AA4569" s="14" t="str">
        <f>VLOOKUP($U4569,look_up!A$2:M4595,7,FALSE)</f>
        <v>Gastropoda</v>
      </c>
      <c r="AB4569" s="14" t="str">
        <f>VLOOKUP($U4569,look_up!$A$2:P4595,8,FALSE)</f>
        <v>Trochida</v>
      </c>
      <c r="AC4569" s="14" t="str">
        <f>VLOOKUP($U4569,look_up!$A$2:Q4595,9,FALSE)</f>
        <v>Turbinidae</v>
      </c>
      <c r="AD4569" s="14">
        <f>VLOOKUP($U4569,look_up!A$2:P4595,10,FALSE)</f>
        <v>206461</v>
      </c>
      <c r="AE4569" s="16">
        <v>2</v>
      </c>
      <c r="AF4569" s="24" t="s">
        <v>216</v>
      </c>
      <c r="AG4569">
        <v>40</v>
      </c>
      <c r="AH4569" s="16" t="s">
        <v>273</v>
      </c>
      <c r="AI4569" s="16" t="s">
        <v>14</v>
      </c>
      <c r="AJ4569" s="16" t="s">
        <v>214</v>
      </c>
      <c r="AK4569" s="16" t="s">
        <v>302</v>
      </c>
      <c r="AL4569" s="16">
        <v>2</v>
      </c>
    </row>
    <row r="4570" spans="1:38" x14ac:dyDescent="0.3">
      <c r="A4570" s="24" t="s">
        <v>0</v>
      </c>
      <c r="B4570" t="s">
        <v>267</v>
      </c>
      <c r="C4570" t="s">
        <v>312</v>
      </c>
      <c r="D4570">
        <v>-27.180980000000002</v>
      </c>
      <c r="E4570">
        <v>-48.409959999999998</v>
      </c>
      <c r="F4570" s="24" t="s">
        <v>2</v>
      </c>
      <c r="G4570" s="24" t="s">
        <v>3</v>
      </c>
      <c r="H4570" s="25">
        <v>42372</v>
      </c>
      <c r="I4570" s="12" t="s">
        <v>100</v>
      </c>
      <c r="J4570" s="12" t="s">
        <v>270</v>
      </c>
      <c r="K4570" s="12" t="s">
        <v>292</v>
      </c>
      <c r="L4570" s="24" t="s">
        <v>96</v>
      </c>
      <c r="M4570" s="24" t="s">
        <v>313</v>
      </c>
      <c r="N4570" t="s">
        <v>173</v>
      </c>
      <c r="O4570" s="24">
        <v>3</v>
      </c>
      <c r="P4570">
        <v>10</v>
      </c>
      <c r="Q4570">
        <v>10</v>
      </c>
      <c r="R4570">
        <v>25</v>
      </c>
      <c r="S4570" s="24">
        <v>4.5</v>
      </c>
      <c r="T4570" s="24">
        <v>8</v>
      </c>
      <c r="U4570" t="s">
        <v>320</v>
      </c>
      <c r="V4570" s="14" t="str">
        <f>VLOOKUP($U4570,look_up!$A$2:J4596,2,FALSE)</f>
        <v>Gastropoda</v>
      </c>
      <c r="W4570" s="14" t="str">
        <f>VLOOKUP($U4570,look_up!$A$2:K4596,3,FALSE)</f>
        <v>Genus</v>
      </c>
      <c r="X4570" s="14" t="str">
        <f>VLOOKUP($U4570,look_up!$A$2:L4596,4,FALSE)</f>
        <v>NA</v>
      </c>
      <c r="Y4570" s="14" t="str">
        <f>VLOOKUP($U4570,look_up!A$2:K4596,5,FALSE)</f>
        <v>Animalia</v>
      </c>
      <c r="Z4570" s="14" t="str">
        <f>VLOOKUP($U4570,look_up!A$2:L4596,6,FALSE)</f>
        <v>Mollusca</v>
      </c>
      <c r="AA4570" s="14" t="str">
        <f>VLOOKUP($U4570,look_up!A$2:M4596,7,FALSE)</f>
        <v>Gastropoda</v>
      </c>
      <c r="AB4570" s="14" t="str">
        <f>VLOOKUP($U4570,look_up!$A$2:P4596,8,FALSE)</f>
        <v>Trochida</v>
      </c>
      <c r="AC4570" s="14" t="str">
        <f>VLOOKUP($U4570,look_up!$A$2:Q4596,9,FALSE)</f>
        <v>Turbinidae</v>
      </c>
      <c r="AD4570" s="14">
        <f>VLOOKUP($U4570,look_up!A$2:P4596,10,FALSE)</f>
        <v>206461</v>
      </c>
      <c r="AE4570" s="16">
        <v>3</v>
      </c>
      <c r="AF4570" s="24" t="s">
        <v>216</v>
      </c>
      <c r="AG4570">
        <v>40</v>
      </c>
      <c r="AH4570" s="16" t="s">
        <v>273</v>
      </c>
      <c r="AI4570" s="16" t="s">
        <v>14</v>
      </c>
      <c r="AJ4570" s="16" t="s">
        <v>214</v>
      </c>
      <c r="AK4570" s="16" t="s">
        <v>302</v>
      </c>
      <c r="AL4570" s="16">
        <v>3</v>
      </c>
    </row>
    <row r="4571" spans="1:38" x14ac:dyDescent="0.3">
      <c r="A4571" s="24" t="s">
        <v>0</v>
      </c>
      <c r="B4571" t="s">
        <v>309</v>
      </c>
      <c r="C4571" t="s">
        <v>287</v>
      </c>
      <c r="D4571">
        <v>-27.178419999999999</v>
      </c>
      <c r="E4571">
        <v>-48.406959999999998</v>
      </c>
      <c r="F4571" s="24" t="s">
        <v>2</v>
      </c>
      <c r="G4571" s="24" t="s">
        <v>3</v>
      </c>
      <c r="H4571" s="25">
        <v>42397</v>
      </c>
      <c r="I4571" s="12" t="s">
        <v>288</v>
      </c>
      <c r="J4571" s="12" t="s">
        <v>270</v>
      </c>
      <c r="K4571" s="12" t="s">
        <v>292</v>
      </c>
      <c r="L4571" s="24" t="s">
        <v>96</v>
      </c>
      <c r="M4571" s="24" t="s">
        <v>313</v>
      </c>
      <c r="N4571" t="s">
        <v>85</v>
      </c>
      <c r="O4571" s="24">
        <v>1</v>
      </c>
      <c r="P4571">
        <v>5</v>
      </c>
      <c r="Q4571">
        <v>5</v>
      </c>
      <c r="R4571">
        <v>23</v>
      </c>
      <c r="S4571" s="24">
        <v>4.5</v>
      </c>
      <c r="T4571" s="24">
        <v>8</v>
      </c>
      <c r="U4571" t="s">
        <v>320</v>
      </c>
      <c r="V4571" s="14" t="str">
        <f>VLOOKUP($U4571,look_up!$A$2:J4597,2,FALSE)</f>
        <v>Gastropoda</v>
      </c>
      <c r="W4571" s="14" t="str">
        <f>VLOOKUP($U4571,look_up!$A$2:K4597,3,FALSE)</f>
        <v>Genus</v>
      </c>
      <c r="X4571" s="14" t="str">
        <f>VLOOKUP($U4571,look_up!$A$2:L4597,4,FALSE)</f>
        <v>NA</v>
      </c>
      <c r="Y4571" s="14" t="str">
        <f>VLOOKUP($U4571,look_up!A$2:K4597,5,FALSE)</f>
        <v>Animalia</v>
      </c>
      <c r="Z4571" s="14" t="str">
        <f>VLOOKUP($U4571,look_up!A$2:L4597,6,FALSE)</f>
        <v>Mollusca</v>
      </c>
      <c r="AA4571" s="14" t="str">
        <f>VLOOKUP($U4571,look_up!A$2:M4597,7,FALSE)</f>
        <v>Gastropoda</v>
      </c>
      <c r="AB4571" s="14" t="str">
        <f>VLOOKUP($U4571,look_up!$A$2:P4597,8,FALSE)</f>
        <v>Trochida</v>
      </c>
      <c r="AC4571" s="14" t="str">
        <f>VLOOKUP($U4571,look_up!$A$2:Q4597,9,FALSE)</f>
        <v>Turbinidae</v>
      </c>
      <c r="AD4571" s="14">
        <f>VLOOKUP($U4571,look_up!A$2:P4597,10,FALSE)</f>
        <v>206461</v>
      </c>
      <c r="AE4571" s="16">
        <v>7</v>
      </c>
      <c r="AF4571" s="24" t="s">
        <v>216</v>
      </c>
      <c r="AG4571">
        <v>40</v>
      </c>
      <c r="AH4571" s="16" t="s">
        <v>273</v>
      </c>
      <c r="AI4571" s="16" t="s">
        <v>14</v>
      </c>
      <c r="AJ4571" s="16" t="s">
        <v>214</v>
      </c>
      <c r="AK4571" s="16" t="s">
        <v>302</v>
      </c>
      <c r="AL4571" s="16">
        <v>7</v>
      </c>
    </row>
    <row r="4572" spans="1:38" x14ac:dyDescent="0.3">
      <c r="A4572" s="24" t="s">
        <v>0</v>
      </c>
      <c r="B4572" t="s">
        <v>309</v>
      </c>
      <c r="C4572" t="s">
        <v>287</v>
      </c>
      <c r="D4572">
        <v>-27.178419999999999</v>
      </c>
      <c r="E4572">
        <v>-48.406959999999998</v>
      </c>
      <c r="F4572" s="24" t="s">
        <v>2</v>
      </c>
      <c r="G4572" s="24" t="s">
        <v>3</v>
      </c>
      <c r="H4572" s="25">
        <v>42397</v>
      </c>
      <c r="I4572" s="12" t="s">
        <v>288</v>
      </c>
      <c r="J4572" s="12" t="s">
        <v>270</v>
      </c>
      <c r="K4572" s="12" t="s">
        <v>292</v>
      </c>
      <c r="L4572" s="24" t="s">
        <v>96</v>
      </c>
      <c r="M4572" s="24" t="s">
        <v>313</v>
      </c>
      <c r="N4572" t="s">
        <v>85</v>
      </c>
      <c r="O4572" s="24">
        <v>2</v>
      </c>
      <c r="P4572">
        <v>5</v>
      </c>
      <c r="Q4572">
        <v>5</v>
      </c>
      <c r="R4572">
        <v>23</v>
      </c>
      <c r="S4572" s="24">
        <v>4.5</v>
      </c>
      <c r="T4572" s="24">
        <v>8</v>
      </c>
      <c r="U4572" t="s">
        <v>320</v>
      </c>
      <c r="V4572" s="14" t="str">
        <f>VLOOKUP($U4572,look_up!$A$2:J4598,2,FALSE)</f>
        <v>Gastropoda</v>
      </c>
      <c r="W4572" s="14" t="str">
        <f>VLOOKUP($U4572,look_up!$A$2:K4598,3,FALSE)</f>
        <v>Genus</v>
      </c>
      <c r="X4572" s="14" t="str">
        <f>VLOOKUP($U4572,look_up!$A$2:L4598,4,FALSE)</f>
        <v>NA</v>
      </c>
      <c r="Y4572" s="14" t="str">
        <f>VLOOKUP($U4572,look_up!A$2:K4598,5,FALSE)</f>
        <v>Animalia</v>
      </c>
      <c r="Z4572" s="14" t="str">
        <f>VLOOKUP($U4572,look_up!A$2:L4598,6,FALSE)</f>
        <v>Mollusca</v>
      </c>
      <c r="AA4572" s="14" t="str">
        <f>VLOOKUP($U4572,look_up!A$2:M4598,7,FALSE)</f>
        <v>Gastropoda</v>
      </c>
      <c r="AB4572" s="14" t="str">
        <f>VLOOKUP($U4572,look_up!$A$2:P4598,8,FALSE)</f>
        <v>Trochida</v>
      </c>
      <c r="AC4572" s="14" t="str">
        <f>VLOOKUP($U4572,look_up!$A$2:Q4598,9,FALSE)</f>
        <v>Turbinidae</v>
      </c>
      <c r="AD4572" s="14">
        <f>VLOOKUP($U4572,look_up!A$2:P4598,10,FALSE)</f>
        <v>206461</v>
      </c>
      <c r="AE4572" s="16">
        <v>5</v>
      </c>
      <c r="AF4572" s="24" t="s">
        <v>216</v>
      </c>
      <c r="AG4572">
        <v>40</v>
      </c>
      <c r="AH4572" s="16" t="s">
        <v>273</v>
      </c>
      <c r="AI4572" s="16" t="s">
        <v>14</v>
      </c>
      <c r="AJ4572" s="16" t="s">
        <v>214</v>
      </c>
      <c r="AK4572" s="16" t="s">
        <v>302</v>
      </c>
      <c r="AL4572" s="16">
        <v>5</v>
      </c>
    </row>
    <row r="4573" spans="1:38" x14ac:dyDescent="0.3">
      <c r="A4573" s="24" t="s">
        <v>0</v>
      </c>
      <c r="B4573" t="s">
        <v>309</v>
      </c>
      <c r="C4573" t="s">
        <v>287</v>
      </c>
      <c r="D4573">
        <v>-27.178419999999999</v>
      </c>
      <c r="E4573">
        <v>-48.406959999999998</v>
      </c>
      <c r="F4573" s="24" t="s">
        <v>2</v>
      </c>
      <c r="G4573" s="24" t="s">
        <v>3</v>
      </c>
      <c r="H4573" s="25">
        <v>42397</v>
      </c>
      <c r="I4573" s="12" t="s">
        <v>288</v>
      </c>
      <c r="J4573" s="12" t="s">
        <v>270</v>
      </c>
      <c r="K4573" s="12" t="s">
        <v>292</v>
      </c>
      <c r="L4573" s="24" t="s">
        <v>96</v>
      </c>
      <c r="M4573" s="24" t="s">
        <v>313</v>
      </c>
      <c r="N4573" t="s">
        <v>85</v>
      </c>
      <c r="O4573" s="24">
        <v>3</v>
      </c>
      <c r="P4573">
        <v>5</v>
      </c>
      <c r="Q4573">
        <v>5</v>
      </c>
      <c r="R4573">
        <v>23</v>
      </c>
      <c r="S4573" s="24">
        <v>4.5</v>
      </c>
      <c r="T4573" s="24">
        <v>8</v>
      </c>
      <c r="U4573" t="s">
        <v>320</v>
      </c>
      <c r="V4573" s="14" t="str">
        <f>VLOOKUP($U4573,look_up!$A$2:J4599,2,FALSE)</f>
        <v>Gastropoda</v>
      </c>
      <c r="W4573" s="14" t="str">
        <f>VLOOKUP($U4573,look_up!$A$2:K4599,3,FALSE)</f>
        <v>Genus</v>
      </c>
      <c r="X4573" s="14" t="str">
        <f>VLOOKUP($U4573,look_up!$A$2:L4599,4,FALSE)</f>
        <v>NA</v>
      </c>
      <c r="Y4573" s="14" t="str">
        <f>VLOOKUP($U4573,look_up!A$2:K4599,5,FALSE)</f>
        <v>Animalia</v>
      </c>
      <c r="Z4573" s="14" t="str">
        <f>VLOOKUP($U4573,look_up!A$2:L4599,6,FALSE)</f>
        <v>Mollusca</v>
      </c>
      <c r="AA4573" s="14" t="str">
        <f>VLOOKUP($U4573,look_up!A$2:M4599,7,FALSE)</f>
        <v>Gastropoda</v>
      </c>
      <c r="AB4573" s="14" t="str">
        <f>VLOOKUP($U4573,look_up!$A$2:P4599,8,FALSE)</f>
        <v>Trochida</v>
      </c>
      <c r="AC4573" s="14" t="str">
        <f>VLOOKUP($U4573,look_up!$A$2:Q4599,9,FALSE)</f>
        <v>Turbinidae</v>
      </c>
      <c r="AD4573" s="14">
        <f>VLOOKUP($U4573,look_up!A$2:P4599,10,FALSE)</f>
        <v>206461</v>
      </c>
      <c r="AE4573" s="16">
        <v>15</v>
      </c>
      <c r="AF4573" s="24" t="s">
        <v>216</v>
      </c>
      <c r="AG4573">
        <v>40</v>
      </c>
      <c r="AH4573" s="16" t="s">
        <v>273</v>
      </c>
      <c r="AI4573" s="16" t="s">
        <v>14</v>
      </c>
      <c r="AJ4573" s="16" t="s">
        <v>214</v>
      </c>
      <c r="AK4573" s="16" t="s">
        <v>302</v>
      </c>
      <c r="AL4573" s="16">
        <v>15</v>
      </c>
    </row>
    <row r="4574" spans="1:38" x14ac:dyDescent="0.3">
      <c r="A4574" s="24" t="s">
        <v>0</v>
      </c>
      <c r="B4574" t="s">
        <v>310</v>
      </c>
      <c r="C4574" t="s">
        <v>289</v>
      </c>
      <c r="D4574">
        <v>-27.118390000000002</v>
      </c>
      <c r="E4574">
        <v>-48.519509999999997</v>
      </c>
      <c r="F4574" s="24" t="s">
        <v>2</v>
      </c>
      <c r="G4574" s="24" t="s">
        <v>3</v>
      </c>
      <c r="H4574" s="25">
        <v>42389</v>
      </c>
      <c r="I4574" s="12" t="s">
        <v>248</v>
      </c>
      <c r="J4574" s="12" t="s">
        <v>270</v>
      </c>
      <c r="K4574" s="12" t="s">
        <v>292</v>
      </c>
      <c r="L4574" s="24" t="s">
        <v>96</v>
      </c>
      <c r="M4574" s="24" t="s">
        <v>272</v>
      </c>
      <c r="N4574" t="s">
        <v>85</v>
      </c>
      <c r="O4574" s="24">
        <v>1</v>
      </c>
      <c r="P4574">
        <v>5</v>
      </c>
      <c r="Q4574">
        <v>5</v>
      </c>
      <c r="R4574">
        <v>28</v>
      </c>
      <c r="S4574" s="24">
        <v>2.2000000000000002</v>
      </c>
      <c r="T4574" s="24">
        <v>1.5</v>
      </c>
      <c r="U4574" t="s">
        <v>320</v>
      </c>
      <c r="V4574" s="14" t="str">
        <f>VLOOKUP($U4574,look_up!$A$2:J4600,2,FALSE)</f>
        <v>Gastropoda</v>
      </c>
      <c r="W4574" s="14" t="str">
        <f>VLOOKUP($U4574,look_up!$A$2:K4600,3,FALSE)</f>
        <v>Genus</v>
      </c>
      <c r="X4574" s="14" t="str">
        <f>VLOOKUP($U4574,look_up!$A$2:L4600,4,FALSE)</f>
        <v>NA</v>
      </c>
      <c r="Y4574" s="14" t="str">
        <f>VLOOKUP($U4574,look_up!A$2:K4600,5,FALSE)</f>
        <v>Animalia</v>
      </c>
      <c r="Z4574" s="14" t="str">
        <f>VLOOKUP($U4574,look_up!A$2:L4600,6,FALSE)</f>
        <v>Mollusca</v>
      </c>
      <c r="AA4574" s="14" t="str">
        <f>VLOOKUP($U4574,look_up!A$2:M4600,7,FALSE)</f>
        <v>Gastropoda</v>
      </c>
      <c r="AB4574" s="14" t="str">
        <f>VLOOKUP($U4574,look_up!$A$2:P4600,8,FALSE)</f>
        <v>Trochida</v>
      </c>
      <c r="AC4574" s="14" t="str">
        <f>VLOOKUP($U4574,look_up!$A$2:Q4600,9,FALSE)</f>
        <v>Turbinidae</v>
      </c>
      <c r="AD4574" s="14">
        <f>VLOOKUP($U4574,look_up!A$2:P4600,10,FALSE)</f>
        <v>206461</v>
      </c>
      <c r="AE4574" s="16">
        <v>0</v>
      </c>
      <c r="AF4574" s="24" t="s">
        <v>216</v>
      </c>
      <c r="AG4574">
        <v>40</v>
      </c>
      <c r="AH4574" s="16" t="s">
        <v>273</v>
      </c>
      <c r="AI4574" s="16" t="s">
        <v>14</v>
      </c>
      <c r="AJ4574" s="16" t="s">
        <v>214</v>
      </c>
      <c r="AK4574" s="16" t="s">
        <v>302</v>
      </c>
      <c r="AL4574" s="16">
        <v>0</v>
      </c>
    </row>
    <row r="4575" spans="1:38" x14ac:dyDescent="0.3">
      <c r="A4575" s="24" t="s">
        <v>0</v>
      </c>
      <c r="B4575" t="s">
        <v>310</v>
      </c>
      <c r="C4575" t="s">
        <v>289</v>
      </c>
      <c r="D4575">
        <v>-27.118390000000002</v>
      </c>
      <c r="E4575">
        <v>-48.519509999999997</v>
      </c>
      <c r="F4575" s="24" t="s">
        <v>2</v>
      </c>
      <c r="G4575" s="24" t="s">
        <v>3</v>
      </c>
      <c r="H4575" s="25">
        <v>42389</v>
      </c>
      <c r="I4575" s="12" t="s">
        <v>248</v>
      </c>
      <c r="J4575" s="12" t="s">
        <v>270</v>
      </c>
      <c r="K4575" s="12" t="s">
        <v>292</v>
      </c>
      <c r="L4575" s="24" t="s">
        <v>96</v>
      </c>
      <c r="M4575" s="24" t="s">
        <v>272</v>
      </c>
      <c r="N4575" t="s">
        <v>85</v>
      </c>
      <c r="O4575" s="24">
        <v>2</v>
      </c>
      <c r="P4575">
        <v>5</v>
      </c>
      <c r="Q4575">
        <v>5</v>
      </c>
      <c r="R4575">
        <v>28</v>
      </c>
      <c r="S4575" s="24">
        <v>2.2000000000000002</v>
      </c>
      <c r="T4575" s="24">
        <v>1.5</v>
      </c>
      <c r="U4575" t="s">
        <v>320</v>
      </c>
      <c r="V4575" s="14" t="str">
        <f>VLOOKUP($U4575,look_up!$A$2:J4601,2,FALSE)</f>
        <v>Gastropoda</v>
      </c>
      <c r="W4575" s="14" t="str">
        <f>VLOOKUP($U4575,look_up!$A$2:K4601,3,FALSE)</f>
        <v>Genus</v>
      </c>
      <c r="X4575" s="14" t="str">
        <f>VLOOKUP($U4575,look_up!$A$2:L4601,4,FALSE)</f>
        <v>NA</v>
      </c>
      <c r="Y4575" s="14" t="str">
        <f>VLOOKUP($U4575,look_up!A$2:K4601,5,FALSE)</f>
        <v>Animalia</v>
      </c>
      <c r="Z4575" s="14" t="str">
        <f>VLOOKUP($U4575,look_up!A$2:L4601,6,FALSE)</f>
        <v>Mollusca</v>
      </c>
      <c r="AA4575" s="14" t="str">
        <f>VLOOKUP($U4575,look_up!A$2:M4601,7,FALSE)</f>
        <v>Gastropoda</v>
      </c>
      <c r="AB4575" s="14" t="str">
        <f>VLOOKUP($U4575,look_up!$A$2:P4601,8,FALSE)</f>
        <v>Trochida</v>
      </c>
      <c r="AC4575" s="14" t="str">
        <f>VLOOKUP($U4575,look_up!$A$2:Q4601,9,FALSE)</f>
        <v>Turbinidae</v>
      </c>
      <c r="AD4575" s="14">
        <f>VLOOKUP($U4575,look_up!A$2:P4601,10,FALSE)</f>
        <v>206461</v>
      </c>
      <c r="AE4575" s="16">
        <v>0</v>
      </c>
      <c r="AF4575" s="24" t="s">
        <v>216</v>
      </c>
      <c r="AG4575">
        <v>40</v>
      </c>
      <c r="AH4575" s="16" t="s">
        <v>273</v>
      </c>
      <c r="AI4575" s="16" t="s">
        <v>14</v>
      </c>
      <c r="AJ4575" s="16" t="s">
        <v>214</v>
      </c>
      <c r="AK4575" s="16" t="s">
        <v>302</v>
      </c>
      <c r="AL4575" s="16">
        <v>0</v>
      </c>
    </row>
    <row r="4576" spans="1:38" x14ac:dyDescent="0.3">
      <c r="A4576" s="24" t="s">
        <v>0</v>
      </c>
      <c r="B4576" t="s">
        <v>310</v>
      </c>
      <c r="C4576" t="s">
        <v>289</v>
      </c>
      <c r="D4576">
        <v>-27.118390000000002</v>
      </c>
      <c r="E4576">
        <v>-48.519509999999997</v>
      </c>
      <c r="F4576" s="24" t="s">
        <v>2</v>
      </c>
      <c r="G4576" s="24" t="s">
        <v>3</v>
      </c>
      <c r="H4576" s="25">
        <v>42389</v>
      </c>
      <c r="I4576" s="12" t="s">
        <v>248</v>
      </c>
      <c r="J4576" s="12" t="s">
        <v>270</v>
      </c>
      <c r="K4576" s="12" t="s">
        <v>292</v>
      </c>
      <c r="L4576" s="24" t="s">
        <v>96</v>
      </c>
      <c r="M4576" s="24" t="s">
        <v>272</v>
      </c>
      <c r="N4576" t="s">
        <v>85</v>
      </c>
      <c r="O4576" s="24">
        <v>3</v>
      </c>
      <c r="P4576">
        <v>5</v>
      </c>
      <c r="Q4576">
        <v>5</v>
      </c>
      <c r="R4576">
        <v>28</v>
      </c>
      <c r="S4576" s="24">
        <v>2.2000000000000002</v>
      </c>
      <c r="T4576" s="24">
        <v>1.5</v>
      </c>
      <c r="U4576" t="s">
        <v>320</v>
      </c>
      <c r="V4576" s="14" t="str">
        <f>VLOOKUP($U4576,look_up!$A$2:J4602,2,FALSE)</f>
        <v>Gastropoda</v>
      </c>
      <c r="W4576" s="14" t="str">
        <f>VLOOKUP($U4576,look_up!$A$2:K4602,3,FALSE)</f>
        <v>Genus</v>
      </c>
      <c r="X4576" s="14" t="str">
        <f>VLOOKUP($U4576,look_up!$A$2:L4602,4,FALSE)</f>
        <v>NA</v>
      </c>
      <c r="Y4576" s="14" t="str">
        <f>VLOOKUP($U4576,look_up!A$2:K4602,5,FALSE)</f>
        <v>Animalia</v>
      </c>
      <c r="Z4576" s="14" t="str">
        <f>VLOOKUP($U4576,look_up!A$2:L4602,6,FALSE)</f>
        <v>Mollusca</v>
      </c>
      <c r="AA4576" s="14" t="str">
        <f>VLOOKUP($U4576,look_up!A$2:M4602,7,FALSE)</f>
        <v>Gastropoda</v>
      </c>
      <c r="AB4576" s="14" t="str">
        <f>VLOOKUP($U4576,look_up!$A$2:P4602,8,FALSE)</f>
        <v>Trochida</v>
      </c>
      <c r="AC4576" s="14" t="str">
        <f>VLOOKUP($U4576,look_up!$A$2:Q4602,9,FALSE)</f>
        <v>Turbinidae</v>
      </c>
      <c r="AD4576" s="14">
        <f>VLOOKUP($U4576,look_up!A$2:P4602,10,FALSE)</f>
        <v>206461</v>
      </c>
      <c r="AE4576" s="16">
        <v>2</v>
      </c>
      <c r="AF4576" s="24" t="s">
        <v>216</v>
      </c>
      <c r="AG4576">
        <v>40</v>
      </c>
      <c r="AH4576" s="16" t="s">
        <v>273</v>
      </c>
      <c r="AI4576" s="16" t="s">
        <v>14</v>
      </c>
      <c r="AJ4576" s="16" t="s">
        <v>214</v>
      </c>
      <c r="AK4576" s="16" t="s">
        <v>302</v>
      </c>
      <c r="AL4576" s="16">
        <v>2</v>
      </c>
    </row>
    <row r="4577" spans="1:38" x14ac:dyDescent="0.3">
      <c r="A4577" s="24" t="s">
        <v>0</v>
      </c>
      <c r="B4577" t="s">
        <v>311</v>
      </c>
      <c r="C4577" t="s">
        <v>290</v>
      </c>
      <c r="D4577">
        <v>-27.11862</v>
      </c>
      <c r="E4577">
        <v>-48.514699999999998</v>
      </c>
      <c r="F4577" s="24" t="s">
        <v>2</v>
      </c>
      <c r="G4577" s="24" t="s">
        <v>3</v>
      </c>
      <c r="H4577" s="25">
        <v>42389</v>
      </c>
      <c r="I4577" s="12" t="s">
        <v>248</v>
      </c>
      <c r="J4577" s="12" t="s">
        <v>270</v>
      </c>
      <c r="K4577" s="12" t="s">
        <v>292</v>
      </c>
      <c r="L4577" s="24" t="s">
        <v>96</v>
      </c>
      <c r="M4577" s="24" t="s">
        <v>272</v>
      </c>
      <c r="N4577" t="s">
        <v>85</v>
      </c>
      <c r="O4577" s="24">
        <v>1</v>
      </c>
      <c r="P4577">
        <v>5</v>
      </c>
      <c r="Q4577">
        <v>5</v>
      </c>
      <c r="R4577">
        <v>28</v>
      </c>
      <c r="S4577" s="24">
        <v>2.2000000000000002</v>
      </c>
      <c r="T4577" s="24">
        <v>2</v>
      </c>
      <c r="U4577" t="s">
        <v>320</v>
      </c>
      <c r="V4577" s="14" t="str">
        <f>VLOOKUP($U4577,look_up!$A$2:J4603,2,FALSE)</f>
        <v>Gastropoda</v>
      </c>
      <c r="W4577" s="14" t="str">
        <f>VLOOKUP($U4577,look_up!$A$2:K4603,3,FALSE)</f>
        <v>Genus</v>
      </c>
      <c r="X4577" s="14" t="str">
        <f>VLOOKUP($U4577,look_up!$A$2:L4603,4,FALSE)</f>
        <v>NA</v>
      </c>
      <c r="Y4577" s="14" t="str">
        <f>VLOOKUP($U4577,look_up!A$2:K4603,5,FALSE)</f>
        <v>Animalia</v>
      </c>
      <c r="Z4577" s="14" t="str">
        <f>VLOOKUP($U4577,look_up!A$2:L4603,6,FALSE)</f>
        <v>Mollusca</v>
      </c>
      <c r="AA4577" s="14" t="str">
        <f>VLOOKUP($U4577,look_up!A$2:M4603,7,FALSE)</f>
        <v>Gastropoda</v>
      </c>
      <c r="AB4577" s="14" t="str">
        <f>VLOOKUP($U4577,look_up!$A$2:P4603,8,FALSE)</f>
        <v>Trochida</v>
      </c>
      <c r="AC4577" s="14" t="str">
        <f>VLOOKUP($U4577,look_up!$A$2:Q4603,9,FALSE)</f>
        <v>Turbinidae</v>
      </c>
      <c r="AD4577" s="14">
        <f>VLOOKUP($U4577,look_up!A$2:P4603,10,FALSE)</f>
        <v>206461</v>
      </c>
      <c r="AE4577" s="16">
        <v>0</v>
      </c>
      <c r="AF4577" s="24" t="s">
        <v>216</v>
      </c>
      <c r="AG4577">
        <v>40</v>
      </c>
      <c r="AH4577" s="16" t="s">
        <v>273</v>
      </c>
      <c r="AI4577" s="16" t="s">
        <v>14</v>
      </c>
      <c r="AJ4577" s="16" t="s">
        <v>214</v>
      </c>
      <c r="AK4577" s="16" t="s">
        <v>302</v>
      </c>
      <c r="AL4577" s="16">
        <v>0</v>
      </c>
    </row>
    <row r="4578" spans="1:38" x14ac:dyDescent="0.3">
      <c r="A4578" s="24" t="s">
        <v>0</v>
      </c>
      <c r="B4578" t="s">
        <v>311</v>
      </c>
      <c r="C4578" t="s">
        <v>290</v>
      </c>
      <c r="D4578">
        <v>-27.11862</v>
      </c>
      <c r="E4578">
        <v>-48.514699999999998</v>
      </c>
      <c r="F4578" s="24" t="s">
        <v>2</v>
      </c>
      <c r="G4578" s="24" t="s">
        <v>3</v>
      </c>
      <c r="H4578" s="25">
        <v>42389</v>
      </c>
      <c r="I4578" s="12" t="s">
        <v>248</v>
      </c>
      <c r="J4578" s="12" t="s">
        <v>270</v>
      </c>
      <c r="K4578" s="12" t="s">
        <v>292</v>
      </c>
      <c r="L4578" s="24" t="s">
        <v>96</v>
      </c>
      <c r="M4578" s="24" t="s">
        <v>272</v>
      </c>
      <c r="N4578" t="s">
        <v>85</v>
      </c>
      <c r="O4578" s="24">
        <v>2</v>
      </c>
      <c r="P4578">
        <v>5</v>
      </c>
      <c r="Q4578">
        <v>5</v>
      </c>
      <c r="R4578">
        <v>28</v>
      </c>
      <c r="S4578" s="24">
        <v>2.2000000000000002</v>
      </c>
      <c r="T4578" s="24">
        <v>2</v>
      </c>
      <c r="U4578" t="s">
        <v>320</v>
      </c>
      <c r="V4578" s="14" t="str">
        <f>VLOOKUP($U4578,look_up!$A$2:J4604,2,FALSE)</f>
        <v>Gastropoda</v>
      </c>
      <c r="W4578" s="14" t="str">
        <f>VLOOKUP($U4578,look_up!$A$2:K4604,3,FALSE)</f>
        <v>Genus</v>
      </c>
      <c r="X4578" s="14" t="str">
        <f>VLOOKUP($U4578,look_up!$A$2:L4604,4,FALSE)</f>
        <v>NA</v>
      </c>
      <c r="Y4578" s="14" t="str">
        <f>VLOOKUP($U4578,look_up!A$2:K4604,5,FALSE)</f>
        <v>Animalia</v>
      </c>
      <c r="Z4578" s="14" t="str">
        <f>VLOOKUP($U4578,look_up!A$2:L4604,6,FALSE)</f>
        <v>Mollusca</v>
      </c>
      <c r="AA4578" s="14" t="str">
        <f>VLOOKUP($U4578,look_up!A$2:M4604,7,FALSE)</f>
        <v>Gastropoda</v>
      </c>
      <c r="AB4578" s="14" t="str">
        <f>VLOOKUP($U4578,look_up!$A$2:P4604,8,FALSE)</f>
        <v>Trochida</v>
      </c>
      <c r="AC4578" s="14" t="str">
        <f>VLOOKUP($U4578,look_up!$A$2:Q4604,9,FALSE)</f>
        <v>Turbinidae</v>
      </c>
      <c r="AD4578" s="14">
        <f>VLOOKUP($U4578,look_up!A$2:P4604,10,FALSE)</f>
        <v>206461</v>
      </c>
      <c r="AE4578" s="16">
        <v>0</v>
      </c>
      <c r="AF4578" s="24" t="s">
        <v>216</v>
      </c>
      <c r="AG4578">
        <v>40</v>
      </c>
      <c r="AH4578" s="16" t="s">
        <v>273</v>
      </c>
      <c r="AI4578" s="16" t="s">
        <v>14</v>
      </c>
      <c r="AJ4578" s="16" t="s">
        <v>214</v>
      </c>
      <c r="AK4578" s="16" t="s">
        <v>302</v>
      </c>
      <c r="AL4578" s="16">
        <v>0</v>
      </c>
    </row>
    <row r="4579" spans="1:38" x14ac:dyDescent="0.3">
      <c r="A4579" s="24" t="s">
        <v>0</v>
      </c>
      <c r="B4579" t="s">
        <v>311</v>
      </c>
      <c r="C4579" t="s">
        <v>290</v>
      </c>
      <c r="D4579">
        <v>-27.11862</v>
      </c>
      <c r="E4579">
        <v>-48.514699999999998</v>
      </c>
      <c r="F4579" s="24" t="s">
        <v>2</v>
      </c>
      <c r="G4579" s="24" t="s">
        <v>3</v>
      </c>
      <c r="H4579" s="25">
        <v>42389</v>
      </c>
      <c r="I4579" s="12" t="s">
        <v>248</v>
      </c>
      <c r="J4579" s="12" t="s">
        <v>270</v>
      </c>
      <c r="K4579" s="12" t="s">
        <v>292</v>
      </c>
      <c r="L4579" s="24" t="s">
        <v>96</v>
      </c>
      <c r="M4579" s="24" t="s">
        <v>272</v>
      </c>
      <c r="N4579" t="s">
        <v>85</v>
      </c>
      <c r="O4579" s="24">
        <v>3</v>
      </c>
      <c r="P4579">
        <v>5</v>
      </c>
      <c r="Q4579">
        <v>5</v>
      </c>
      <c r="R4579">
        <v>28</v>
      </c>
      <c r="S4579" s="24">
        <v>2.2000000000000002</v>
      </c>
      <c r="T4579" s="24">
        <v>2</v>
      </c>
      <c r="U4579" t="s">
        <v>320</v>
      </c>
      <c r="V4579" s="14" t="str">
        <f>VLOOKUP($U4579,look_up!$A$2:J4605,2,FALSE)</f>
        <v>Gastropoda</v>
      </c>
      <c r="W4579" s="14" t="str">
        <f>VLOOKUP($U4579,look_up!$A$2:K4605,3,FALSE)</f>
        <v>Genus</v>
      </c>
      <c r="X4579" s="14" t="str">
        <f>VLOOKUP($U4579,look_up!$A$2:L4605,4,FALSE)</f>
        <v>NA</v>
      </c>
      <c r="Y4579" s="14" t="str">
        <f>VLOOKUP($U4579,look_up!A$2:K4605,5,FALSE)</f>
        <v>Animalia</v>
      </c>
      <c r="Z4579" s="14" t="str">
        <f>VLOOKUP($U4579,look_up!A$2:L4605,6,FALSE)</f>
        <v>Mollusca</v>
      </c>
      <c r="AA4579" s="14" t="str">
        <f>VLOOKUP($U4579,look_up!A$2:M4605,7,FALSE)</f>
        <v>Gastropoda</v>
      </c>
      <c r="AB4579" s="14" t="str">
        <f>VLOOKUP($U4579,look_up!$A$2:P4605,8,FALSE)</f>
        <v>Trochida</v>
      </c>
      <c r="AC4579" s="14" t="str">
        <f>VLOOKUP($U4579,look_up!$A$2:Q4605,9,FALSE)</f>
        <v>Turbinidae</v>
      </c>
      <c r="AD4579" s="14">
        <f>VLOOKUP($U4579,look_up!A$2:P4605,10,FALSE)</f>
        <v>206461</v>
      </c>
      <c r="AE4579" s="16">
        <v>0</v>
      </c>
      <c r="AF4579" s="24" t="s">
        <v>216</v>
      </c>
      <c r="AG4579">
        <v>40</v>
      </c>
      <c r="AH4579" s="16" t="s">
        <v>273</v>
      </c>
      <c r="AI4579" s="16" t="s">
        <v>14</v>
      </c>
      <c r="AJ4579" s="16" t="s">
        <v>214</v>
      </c>
      <c r="AK4579" s="16" t="s">
        <v>302</v>
      </c>
      <c r="AL4579" s="16">
        <v>0</v>
      </c>
    </row>
    <row r="4580" spans="1:38" x14ac:dyDescent="0.3">
      <c r="A4580" s="24" t="s">
        <v>0</v>
      </c>
      <c r="B4580" t="s">
        <v>306</v>
      </c>
      <c r="C4580" t="s">
        <v>268</v>
      </c>
      <c r="D4580">
        <v>-27.609590000000001</v>
      </c>
      <c r="E4580">
        <v>-48.387419999999999</v>
      </c>
      <c r="F4580" s="24" t="s">
        <v>2</v>
      </c>
      <c r="G4580" s="24" t="s">
        <v>3</v>
      </c>
      <c r="H4580" s="25">
        <v>42033</v>
      </c>
      <c r="I4580" s="12" t="s">
        <v>269</v>
      </c>
      <c r="J4580" s="12" t="s">
        <v>270</v>
      </c>
      <c r="K4580" s="12" t="s">
        <v>271</v>
      </c>
      <c r="L4580" s="24" t="s">
        <v>96</v>
      </c>
      <c r="M4580" s="24" t="s">
        <v>272</v>
      </c>
      <c r="N4580" t="s">
        <v>85</v>
      </c>
      <c r="O4580" s="24">
        <v>1</v>
      </c>
      <c r="P4580">
        <v>5</v>
      </c>
      <c r="Q4580">
        <v>5</v>
      </c>
      <c r="R4580">
        <v>19</v>
      </c>
      <c r="S4580" s="24">
        <v>5</v>
      </c>
      <c r="T4580" s="24">
        <v>5.2</v>
      </c>
      <c r="U4580" t="s">
        <v>195</v>
      </c>
      <c r="V4580" s="14" t="str">
        <f>VLOOKUP($U4580,look_up!$A$2:J4606,2,FALSE)</f>
        <v>Vieira</v>
      </c>
      <c r="W4580" s="14" t="str">
        <f>VLOOKUP($U4580,look_up!$A$2:K4606,3,FALSE)</f>
        <v>Species</v>
      </c>
      <c r="X4580" s="14" t="str">
        <f>VLOOKUP($U4580,look_up!$A$2:L4606,4,FALSE)</f>
        <v>NA</v>
      </c>
      <c r="Y4580" s="14" t="str">
        <f>VLOOKUP($U4580,look_up!A$2:K4606,5,FALSE)</f>
        <v>Animalia</v>
      </c>
      <c r="Z4580" s="14" t="str">
        <f>VLOOKUP($U4580,look_up!A$2:L4606,6,FALSE)</f>
        <v>Mollusca</v>
      </c>
      <c r="AA4580" s="14" t="str">
        <f>VLOOKUP($U4580,look_up!A$2:M4606,7,FALSE)</f>
        <v>Bivalvia</v>
      </c>
      <c r="AB4580" s="14" t="str">
        <f>VLOOKUP($U4580,look_up!$A$2:P4606,8,FALSE)</f>
        <v>Pectinida</v>
      </c>
      <c r="AC4580" s="14" t="str">
        <f>VLOOKUP($U4580,look_up!$A$2:Q4606,9,FALSE)</f>
        <v>Pectinidae</v>
      </c>
      <c r="AD4580" s="14">
        <f>VLOOKUP($U4580,look_up!A$2:P4606,10,FALSE)</f>
        <v>225252</v>
      </c>
      <c r="AE4580" s="16">
        <v>0</v>
      </c>
      <c r="AF4580" s="24" t="s">
        <v>216</v>
      </c>
      <c r="AG4580">
        <v>40</v>
      </c>
      <c r="AH4580" s="16" t="s">
        <v>273</v>
      </c>
      <c r="AI4580" s="16" t="s">
        <v>17</v>
      </c>
      <c r="AJ4580" s="16" t="s">
        <v>214</v>
      </c>
      <c r="AK4580" s="16" t="s">
        <v>238</v>
      </c>
      <c r="AL4580" s="16">
        <v>0</v>
      </c>
    </row>
    <row r="4581" spans="1:38" x14ac:dyDescent="0.3">
      <c r="A4581" s="24" t="s">
        <v>0</v>
      </c>
      <c r="B4581" t="s">
        <v>306</v>
      </c>
      <c r="C4581" t="s">
        <v>268</v>
      </c>
      <c r="D4581">
        <v>-27.609590000000001</v>
      </c>
      <c r="E4581">
        <v>-48.387419999999999</v>
      </c>
      <c r="F4581" s="24" t="s">
        <v>2</v>
      </c>
      <c r="G4581" s="24" t="s">
        <v>3</v>
      </c>
      <c r="H4581" s="25">
        <v>42033</v>
      </c>
      <c r="I4581" s="12" t="s">
        <v>269</v>
      </c>
      <c r="J4581" s="12" t="s">
        <v>270</v>
      </c>
      <c r="K4581" s="12" t="s">
        <v>271</v>
      </c>
      <c r="L4581" s="24" t="s">
        <v>96</v>
      </c>
      <c r="M4581" s="24" t="s">
        <v>272</v>
      </c>
      <c r="N4581" t="s">
        <v>85</v>
      </c>
      <c r="O4581" s="24">
        <v>2</v>
      </c>
      <c r="P4581">
        <v>5</v>
      </c>
      <c r="Q4581">
        <v>5</v>
      </c>
      <c r="R4581">
        <v>19</v>
      </c>
      <c r="S4581" s="24">
        <v>5</v>
      </c>
      <c r="T4581" s="24">
        <v>5.2</v>
      </c>
      <c r="U4581" t="s">
        <v>195</v>
      </c>
      <c r="V4581" s="14" t="str">
        <f>VLOOKUP($U4581,look_up!$A$2:J4607,2,FALSE)</f>
        <v>Vieira</v>
      </c>
      <c r="W4581" s="14" t="str">
        <f>VLOOKUP($U4581,look_up!$A$2:K4607,3,FALSE)</f>
        <v>Species</v>
      </c>
      <c r="X4581" s="14" t="str">
        <f>VLOOKUP($U4581,look_up!$A$2:L4607,4,FALSE)</f>
        <v>NA</v>
      </c>
      <c r="Y4581" s="14" t="str">
        <f>VLOOKUP($U4581,look_up!A$2:K4607,5,FALSE)</f>
        <v>Animalia</v>
      </c>
      <c r="Z4581" s="14" t="str">
        <f>VLOOKUP($U4581,look_up!A$2:L4607,6,FALSE)</f>
        <v>Mollusca</v>
      </c>
      <c r="AA4581" s="14" t="str">
        <f>VLOOKUP($U4581,look_up!A$2:M4607,7,FALSE)</f>
        <v>Bivalvia</v>
      </c>
      <c r="AB4581" s="14" t="str">
        <f>VLOOKUP($U4581,look_up!$A$2:P4607,8,FALSE)</f>
        <v>Pectinida</v>
      </c>
      <c r="AC4581" s="14" t="str">
        <f>VLOOKUP($U4581,look_up!$A$2:Q4607,9,FALSE)</f>
        <v>Pectinidae</v>
      </c>
      <c r="AD4581" s="14">
        <f>VLOOKUP($U4581,look_up!A$2:P4607,10,FALSE)</f>
        <v>225252</v>
      </c>
      <c r="AE4581" s="16">
        <v>0</v>
      </c>
      <c r="AF4581" s="24" t="s">
        <v>216</v>
      </c>
      <c r="AG4581">
        <v>40</v>
      </c>
      <c r="AH4581" s="16" t="s">
        <v>273</v>
      </c>
      <c r="AI4581" s="16" t="s">
        <v>17</v>
      </c>
      <c r="AJ4581" s="16" t="s">
        <v>214</v>
      </c>
      <c r="AK4581" s="16" t="s">
        <v>238</v>
      </c>
      <c r="AL4581" s="16">
        <v>0</v>
      </c>
    </row>
    <row r="4582" spans="1:38" x14ac:dyDescent="0.3">
      <c r="A4582" s="24" t="s">
        <v>0</v>
      </c>
      <c r="B4582" t="s">
        <v>306</v>
      </c>
      <c r="C4582" t="s">
        <v>268</v>
      </c>
      <c r="D4582">
        <v>-27.609590000000001</v>
      </c>
      <c r="E4582">
        <v>-48.387419999999999</v>
      </c>
      <c r="F4582" s="24" t="s">
        <v>2</v>
      </c>
      <c r="G4582" s="24" t="s">
        <v>3</v>
      </c>
      <c r="H4582" s="25">
        <v>42033</v>
      </c>
      <c r="I4582" s="12" t="s">
        <v>269</v>
      </c>
      <c r="J4582" s="12" t="s">
        <v>270</v>
      </c>
      <c r="K4582" s="12" t="s">
        <v>271</v>
      </c>
      <c r="L4582" s="24" t="s">
        <v>96</v>
      </c>
      <c r="M4582" s="24" t="s">
        <v>272</v>
      </c>
      <c r="N4582" t="s">
        <v>85</v>
      </c>
      <c r="O4582" s="24">
        <v>3</v>
      </c>
      <c r="P4582">
        <v>5</v>
      </c>
      <c r="Q4582">
        <v>5</v>
      </c>
      <c r="R4582">
        <v>19</v>
      </c>
      <c r="S4582" s="24">
        <v>5</v>
      </c>
      <c r="T4582" s="24">
        <v>5.2</v>
      </c>
      <c r="U4582" t="s">
        <v>195</v>
      </c>
      <c r="V4582" s="14" t="str">
        <f>VLOOKUP($U4582,look_up!$A$2:J4608,2,FALSE)</f>
        <v>Vieira</v>
      </c>
      <c r="W4582" s="14" t="str">
        <f>VLOOKUP($U4582,look_up!$A$2:K4608,3,FALSE)</f>
        <v>Species</v>
      </c>
      <c r="X4582" s="14" t="str">
        <f>VLOOKUP($U4582,look_up!$A$2:L4608,4,FALSE)</f>
        <v>NA</v>
      </c>
      <c r="Y4582" s="14" t="str">
        <f>VLOOKUP($U4582,look_up!A$2:K4608,5,FALSE)</f>
        <v>Animalia</v>
      </c>
      <c r="Z4582" s="14" t="str">
        <f>VLOOKUP($U4582,look_up!A$2:L4608,6,FALSE)</f>
        <v>Mollusca</v>
      </c>
      <c r="AA4582" s="14" t="str">
        <f>VLOOKUP($U4582,look_up!A$2:M4608,7,FALSE)</f>
        <v>Bivalvia</v>
      </c>
      <c r="AB4582" s="14" t="str">
        <f>VLOOKUP($U4582,look_up!$A$2:P4608,8,FALSE)</f>
        <v>Pectinida</v>
      </c>
      <c r="AC4582" s="14" t="str">
        <f>VLOOKUP($U4582,look_up!$A$2:Q4608,9,FALSE)</f>
        <v>Pectinidae</v>
      </c>
      <c r="AD4582" s="14">
        <f>VLOOKUP($U4582,look_up!A$2:P4608,10,FALSE)</f>
        <v>225252</v>
      </c>
      <c r="AE4582" s="16">
        <v>0</v>
      </c>
      <c r="AF4582" s="24" t="s">
        <v>216</v>
      </c>
      <c r="AG4582">
        <v>40</v>
      </c>
      <c r="AH4582" s="16" t="s">
        <v>273</v>
      </c>
      <c r="AI4582" s="16" t="s">
        <v>17</v>
      </c>
      <c r="AJ4582" s="16" t="s">
        <v>214</v>
      </c>
      <c r="AK4582" s="16" t="s">
        <v>238</v>
      </c>
      <c r="AL4582" s="16">
        <v>0</v>
      </c>
    </row>
    <row r="4583" spans="1:38" x14ac:dyDescent="0.3">
      <c r="A4583" s="24" t="s">
        <v>0</v>
      </c>
      <c r="B4583" t="s">
        <v>307</v>
      </c>
      <c r="C4583" t="s">
        <v>274</v>
      </c>
      <c r="D4583">
        <v>-27.488160000000001</v>
      </c>
      <c r="E4583">
        <v>-48.365229999999997</v>
      </c>
      <c r="F4583" s="24" t="s">
        <v>2</v>
      </c>
      <c r="G4583" s="24" t="s">
        <v>3</v>
      </c>
      <c r="H4583" s="25">
        <v>42038</v>
      </c>
      <c r="I4583" s="12" t="s">
        <v>100</v>
      </c>
      <c r="J4583" s="12" t="s">
        <v>245</v>
      </c>
      <c r="K4583" s="12" t="s">
        <v>271</v>
      </c>
      <c r="L4583" s="24" t="s">
        <v>96</v>
      </c>
      <c r="M4583" s="24" t="s">
        <v>272</v>
      </c>
      <c r="N4583" t="s">
        <v>85</v>
      </c>
      <c r="O4583" s="24">
        <v>1</v>
      </c>
      <c r="P4583">
        <v>5</v>
      </c>
      <c r="Q4583">
        <v>5</v>
      </c>
      <c r="R4583">
        <v>23</v>
      </c>
      <c r="S4583" s="24">
        <v>4.8</v>
      </c>
      <c r="T4583" s="24">
        <v>2.4</v>
      </c>
      <c r="U4583" t="s">
        <v>195</v>
      </c>
      <c r="V4583" s="14" t="str">
        <f>VLOOKUP($U4583,look_up!$A$2:J4609,2,FALSE)</f>
        <v>Vieira</v>
      </c>
      <c r="W4583" s="14" t="str">
        <f>VLOOKUP($U4583,look_up!$A$2:K4609,3,FALSE)</f>
        <v>Species</v>
      </c>
      <c r="X4583" s="14" t="str">
        <f>VLOOKUP($U4583,look_up!$A$2:L4609,4,FALSE)</f>
        <v>NA</v>
      </c>
      <c r="Y4583" s="14" t="str">
        <f>VLOOKUP($U4583,look_up!A$2:K4609,5,FALSE)</f>
        <v>Animalia</v>
      </c>
      <c r="Z4583" s="14" t="str">
        <f>VLOOKUP($U4583,look_up!A$2:L4609,6,FALSE)</f>
        <v>Mollusca</v>
      </c>
      <c r="AA4583" s="14" t="str">
        <f>VLOOKUP($U4583,look_up!A$2:M4609,7,FALSE)</f>
        <v>Bivalvia</v>
      </c>
      <c r="AB4583" s="14" t="str">
        <f>VLOOKUP($U4583,look_up!$A$2:P4609,8,FALSE)</f>
        <v>Pectinida</v>
      </c>
      <c r="AC4583" s="14" t="str">
        <f>VLOOKUP($U4583,look_up!$A$2:Q4609,9,FALSE)</f>
        <v>Pectinidae</v>
      </c>
      <c r="AD4583" s="14">
        <f>VLOOKUP($U4583,look_up!A$2:P4609,10,FALSE)</f>
        <v>225252</v>
      </c>
      <c r="AE4583" s="16">
        <v>0</v>
      </c>
      <c r="AF4583" s="24" t="s">
        <v>216</v>
      </c>
      <c r="AG4583">
        <v>40</v>
      </c>
      <c r="AH4583" s="16" t="s">
        <v>273</v>
      </c>
      <c r="AI4583" s="16" t="s">
        <v>17</v>
      </c>
      <c r="AJ4583" s="16" t="s">
        <v>214</v>
      </c>
      <c r="AK4583" s="16" t="s">
        <v>238</v>
      </c>
      <c r="AL4583" s="16">
        <v>0</v>
      </c>
    </row>
    <row r="4584" spans="1:38" x14ac:dyDescent="0.3">
      <c r="A4584" s="24" t="s">
        <v>0</v>
      </c>
      <c r="B4584" t="s">
        <v>307</v>
      </c>
      <c r="C4584" t="s">
        <v>274</v>
      </c>
      <c r="D4584">
        <v>-27.488160000000001</v>
      </c>
      <c r="E4584">
        <v>-48.365229999999997</v>
      </c>
      <c r="F4584" s="24" t="s">
        <v>2</v>
      </c>
      <c r="G4584" s="24" t="s">
        <v>3</v>
      </c>
      <c r="H4584" s="25">
        <v>42038</v>
      </c>
      <c r="I4584" s="12" t="s">
        <v>100</v>
      </c>
      <c r="J4584" s="12" t="s">
        <v>245</v>
      </c>
      <c r="K4584" s="12" t="s">
        <v>271</v>
      </c>
      <c r="L4584" s="24" t="s">
        <v>96</v>
      </c>
      <c r="M4584" s="24" t="s">
        <v>272</v>
      </c>
      <c r="N4584" t="s">
        <v>85</v>
      </c>
      <c r="O4584" s="24">
        <v>2</v>
      </c>
      <c r="P4584">
        <v>5</v>
      </c>
      <c r="Q4584">
        <v>5</v>
      </c>
      <c r="R4584">
        <v>23</v>
      </c>
      <c r="S4584" s="24">
        <v>4.8</v>
      </c>
      <c r="T4584" s="24">
        <v>2.4</v>
      </c>
      <c r="U4584" t="s">
        <v>195</v>
      </c>
      <c r="V4584" s="14" t="str">
        <f>VLOOKUP($U4584,look_up!$A$2:J4610,2,FALSE)</f>
        <v>Vieira</v>
      </c>
      <c r="W4584" s="14" t="str">
        <f>VLOOKUP($U4584,look_up!$A$2:K4610,3,FALSE)</f>
        <v>Species</v>
      </c>
      <c r="X4584" s="14" t="str">
        <f>VLOOKUP($U4584,look_up!$A$2:L4610,4,FALSE)</f>
        <v>NA</v>
      </c>
      <c r="Y4584" s="14" t="str">
        <f>VLOOKUP($U4584,look_up!A$2:K4610,5,FALSE)</f>
        <v>Animalia</v>
      </c>
      <c r="Z4584" s="14" t="str">
        <f>VLOOKUP($U4584,look_up!A$2:L4610,6,FALSE)</f>
        <v>Mollusca</v>
      </c>
      <c r="AA4584" s="14" t="str">
        <f>VLOOKUP($U4584,look_up!A$2:M4610,7,FALSE)</f>
        <v>Bivalvia</v>
      </c>
      <c r="AB4584" s="14" t="str">
        <f>VLOOKUP($U4584,look_up!$A$2:P4610,8,FALSE)</f>
        <v>Pectinida</v>
      </c>
      <c r="AC4584" s="14" t="str">
        <f>VLOOKUP($U4584,look_up!$A$2:Q4610,9,FALSE)</f>
        <v>Pectinidae</v>
      </c>
      <c r="AD4584" s="14">
        <f>VLOOKUP($U4584,look_up!A$2:P4610,10,FALSE)</f>
        <v>225252</v>
      </c>
      <c r="AE4584" s="16">
        <v>0</v>
      </c>
      <c r="AF4584" s="24" t="s">
        <v>216</v>
      </c>
      <c r="AG4584">
        <v>40</v>
      </c>
      <c r="AH4584" s="16" t="s">
        <v>273</v>
      </c>
      <c r="AI4584" s="16" t="s">
        <v>17</v>
      </c>
      <c r="AJ4584" s="16" t="s">
        <v>214</v>
      </c>
      <c r="AK4584" s="16" t="s">
        <v>238</v>
      </c>
      <c r="AL4584" s="16">
        <v>0</v>
      </c>
    </row>
    <row r="4585" spans="1:38" x14ac:dyDescent="0.3">
      <c r="A4585" s="24" t="s">
        <v>0</v>
      </c>
      <c r="B4585" t="s">
        <v>307</v>
      </c>
      <c r="C4585" t="s">
        <v>274</v>
      </c>
      <c r="D4585">
        <v>-27.488160000000001</v>
      </c>
      <c r="E4585">
        <v>-48.365229999999997</v>
      </c>
      <c r="F4585" s="24" t="s">
        <v>2</v>
      </c>
      <c r="G4585" s="24" t="s">
        <v>3</v>
      </c>
      <c r="H4585" s="25">
        <v>42038</v>
      </c>
      <c r="I4585" s="12" t="s">
        <v>100</v>
      </c>
      <c r="J4585" s="12" t="s">
        <v>245</v>
      </c>
      <c r="K4585" s="12" t="s">
        <v>271</v>
      </c>
      <c r="L4585" s="24" t="s">
        <v>96</v>
      </c>
      <c r="M4585" s="24" t="s">
        <v>272</v>
      </c>
      <c r="N4585" t="s">
        <v>85</v>
      </c>
      <c r="O4585" s="24">
        <v>3</v>
      </c>
      <c r="P4585">
        <v>5</v>
      </c>
      <c r="Q4585">
        <v>5</v>
      </c>
      <c r="R4585">
        <v>23</v>
      </c>
      <c r="S4585" s="24">
        <v>4.8</v>
      </c>
      <c r="T4585" s="24">
        <v>2.4</v>
      </c>
      <c r="U4585" t="s">
        <v>195</v>
      </c>
      <c r="V4585" s="14" t="str">
        <f>VLOOKUP($U4585,look_up!$A$2:J4611,2,FALSE)</f>
        <v>Vieira</v>
      </c>
      <c r="W4585" s="14" t="str">
        <f>VLOOKUP($U4585,look_up!$A$2:K4611,3,FALSE)</f>
        <v>Species</v>
      </c>
      <c r="X4585" s="14" t="str">
        <f>VLOOKUP($U4585,look_up!$A$2:L4611,4,FALSE)</f>
        <v>NA</v>
      </c>
      <c r="Y4585" s="14" t="str">
        <f>VLOOKUP($U4585,look_up!A$2:K4611,5,FALSE)</f>
        <v>Animalia</v>
      </c>
      <c r="Z4585" s="14" t="str">
        <f>VLOOKUP($U4585,look_up!A$2:L4611,6,FALSE)</f>
        <v>Mollusca</v>
      </c>
      <c r="AA4585" s="14" t="str">
        <f>VLOOKUP($U4585,look_up!A$2:M4611,7,FALSE)</f>
        <v>Bivalvia</v>
      </c>
      <c r="AB4585" s="14" t="str">
        <f>VLOOKUP($U4585,look_up!$A$2:P4611,8,FALSE)</f>
        <v>Pectinida</v>
      </c>
      <c r="AC4585" s="14" t="str">
        <f>VLOOKUP($U4585,look_up!$A$2:Q4611,9,FALSE)</f>
        <v>Pectinidae</v>
      </c>
      <c r="AD4585" s="14">
        <f>VLOOKUP($U4585,look_up!A$2:P4611,10,FALSE)</f>
        <v>225252</v>
      </c>
      <c r="AE4585" s="16">
        <v>0</v>
      </c>
      <c r="AF4585" s="24" t="s">
        <v>216</v>
      </c>
      <c r="AG4585">
        <v>40</v>
      </c>
      <c r="AH4585" s="16" t="s">
        <v>273</v>
      </c>
      <c r="AI4585" s="16" t="s">
        <v>17</v>
      </c>
      <c r="AJ4585" s="16" t="s">
        <v>214</v>
      </c>
      <c r="AK4585" s="16" t="s">
        <v>238</v>
      </c>
      <c r="AL4585" s="16">
        <v>0</v>
      </c>
    </row>
    <row r="4586" spans="1:38" x14ac:dyDescent="0.3">
      <c r="A4586" s="24" t="s">
        <v>0</v>
      </c>
      <c r="B4586" t="s">
        <v>307</v>
      </c>
      <c r="C4586" t="s">
        <v>274</v>
      </c>
      <c r="D4586">
        <v>-27.488160000000001</v>
      </c>
      <c r="E4586">
        <v>-48.365229999999997</v>
      </c>
      <c r="F4586" s="24" t="s">
        <v>2</v>
      </c>
      <c r="G4586" s="24" t="s">
        <v>3</v>
      </c>
      <c r="H4586" s="25">
        <v>42038</v>
      </c>
      <c r="I4586" s="12" t="s">
        <v>100</v>
      </c>
      <c r="J4586" s="12" t="s">
        <v>245</v>
      </c>
      <c r="K4586" s="12" t="s">
        <v>271</v>
      </c>
      <c r="L4586" s="24" t="s">
        <v>96</v>
      </c>
      <c r="M4586" s="24" t="s">
        <v>272</v>
      </c>
      <c r="N4586" t="s">
        <v>85</v>
      </c>
      <c r="O4586" s="24">
        <v>2</v>
      </c>
      <c r="P4586">
        <v>10</v>
      </c>
      <c r="Q4586">
        <v>10</v>
      </c>
      <c r="R4586">
        <v>19</v>
      </c>
      <c r="S4586" s="24">
        <v>4.8</v>
      </c>
      <c r="T4586" s="24">
        <v>2.4</v>
      </c>
      <c r="U4586" t="s">
        <v>195</v>
      </c>
      <c r="V4586" s="14" t="str">
        <f>VLOOKUP($U4586,look_up!$A$2:J4612,2,FALSE)</f>
        <v>Vieira</v>
      </c>
      <c r="W4586" s="14" t="str">
        <f>VLOOKUP($U4586,look_up!$A$2:K4612,3,FALSE)</f>
        <v>Species</v>
      </c>
      <c r="X4586" s="14" t="str">
        <f>VLOOKUP($U4586,look_up!$A$2:L4612,4,FALSE)</f>
        <v>NA</v>
      </c>
      <c r="Y4586" s="14" t="str">
        <f>VLOOKUP($U4586,look_up!A$2:K4612,5,FALSE)</f>
        <v>Animalia</v>
      </c>
      <c r="Z4586" s="14" t="str">
        <f>VLOOKUP($U4586,look_up!A$2:L4612,6,FALSE)</f>
        <v>Mollusca</v>
      </c>
      <c r="AA4586" s="14" t="str">
        <f>VLOOKUP($U4586,look_up!A$2:M4612,7,FALSE)</f>
        <v>Bivalvia</v>
      </c>
      <c r="AB4586" s="14" t="str">
        <f>VLOOKUP($U4586,look_up!$A$2:P4612,8,FALSE)</f>
        <v>Pectinida</v>
      </c>
      <c r="AC4586" s="14" t="str">
        <f>VLOOKUP($U4586,look_up!$A$2:Q4612,9,FALSE)</f>
        <v>Pectinidae</v>
      </c>
      <c r="AD4586" s="14">
        <f>VLOOKUP($U4586,look_up!A$2:P4612,10,FALSE)</f>
        <v>225252</v>
      </c>
      <c r="AE4586" s="16">
        <v>2</v>
      </c>
      <c r="AF4586" s="24" t="s">
        <v>216</v>
      </c>
      <c r="AG4586">
        <v>40</v>
      </c>
      <c r="AH4586" s="16" t="s">
        <v>273</v>
      </c>
      <c r="AI4586" s="16" t="s">
        <v>17</v>
      </c>
      <c r="AJ4586" s="16" t="s">
        <v>214</v>
      </c>
      <c r="AK4586" s="16" t="s">
        <v>238</v>
      </c>
      <c r="AL4586" s="16">
        <v>2</v>
      </c>
    </row>
    <row r="4587" spans="1:38" x14ac:dyDescent="0.3">
      <c r="A4587" s="24" t="s">
        <v>0</v>
      </c>
      <c r="B4587" t="s">
        <v>307</v>
      </c>
      <c r="C4587" t="s">
        <v>274</v>
      </c>
      <c r="D4587">
        <v>-27.488160000000001</v>
      </c>
      <c r="E4587">
        <v>-48.365229999999997</v>
      </c>
      <c r="F4587" s="24" t="s">
        <v>2</v>
      </c>
      <c r="G4587" s="24" t="s">
        <v>3</v>
      </c>
      <c r="H4587" s="25">
        <v>42038</v>
      </c>
      <c r="I4587" s="12" t="s">
        <v>100</v>
      </c>
      <c r="J4587" s="12" t="s">
        <v>245</v>
      </c>
      <c r="K4587" s="12" t="s">
        <v>271</v>
      </c>
      <c r="L4587" s="24" t="s">
        <v>96</v>
      </c>
      <c r="M4587" s="24" t="s">
        <v>272</v>
      </c>
      <c r="N4587" t="s">
        <v>85</v>
      </c>
      <c r="O4587" s="24">
        <v>3</v>
      </c>
      <c r="P4587">
        <v>10</v>
      </c>
      <c r="Q4587">
        <v>10</v>
      </c>
      <c r="R4587">
        <v>19</v>
      </c>
      <c r="S4587" s="24">
        <v>4.8</v>
      </c>
      <c r="T4587" s="24">
        <v>2.4</v>
      </c>
      <c r="U4587" t="s">
        <v>195</v>
      </c>
      <c r="V4587" s="14" t="str">
        <f>VLOOKUP($U4587,look_up!$A$2:J4613,2,FALSE)</f>
        <v>Vieira</v>
      </c>
      <c r="W4587" s="14" t="str">
        <f>VLOOKUP($U4587,look_up!$A$2:K4613,3,FALSE)</f>
        <v>Species</v>
      </c>
      <c r="X4587" s="14" t="str">
        <f>VLOOKUP($U4587,look_up!$A$2:L4613,4,FALSE)</f>
        <v>NA</v>
      </c>
      <c r="Y4587" s="14" t="str">
        <f>VLOOKUP($U4587,look_up!A$2:K4613,5,FALSE)</f>
        <v>Animalia</v>
      </c>
      <c r="Z4587" s="14" t="str">
        <f>VLOOKUP($U4587,look_up!A$2:L4613,6,FALSE)</f>
        <v>Mollusca</v>
      </c>
      <c r="AA4587" s="14" t="str">
        <f>VLOOKUP($U4587,look_up!A$2:M4613,7,FALSE)</f>
        <v>Bivalvia</v>
      </c>
      <c r="AB4587" s="14" t="str">
        <f>VLOOKUP($U4587,look_up!$A$2:P4613,8,FALSE)</f>
        <v>Pectinida</v>
      </c>
      <c r="AC4587" s="14" t="str">
        <f>VLOOKUP($U4587,look_up!$A$2:Q4613,9,FALSE)</f>
        <v>Pectinidae</v>
      </c>
      <c r="AD4587" s="14">
        <f>VLOOKUP($U4587,look_up!A$2:P4613,10,FALSE)</f>
        <v>225252</v>
      </c>
      <c r="AE4587" s="16">
        <v>0</v>
      </c>
      <c r="AF4587" s="24" t="s">
        <v>216</v>
      </c>
      <c r="AG4587">
        <v>40</v>
      </c>
      <c r="AH4587" s="16" t="s">
        <v>273</v>
      </c>
      <c r="AI4587" s="16" t="s">
        <v>17</v>
      </c>
      <c r="AJ4587" s="16" t="s">
        <v>214</v>
      </c>
      <c r="AK4587" s="16" t="s">
        <v>238</v>
      </c>
      <c r="AL4587" s="16">
        <v>0</v>
      </c>
    </row>
    <row r="4588" spans="1:38" x14ac:dyDescent="0.3">
      <c r="A4588" s="24" t="s">
        <v>0</v>
      </c>
      <c r="B4588" t="s">
        <v>244</v>
      </c>
      <c r="C4588" t="s">
        <v>275</v>
      </c>
      <c r="D4588">
        <v>-27.2837</v>
      </c>
      <c r="E4588">
        <v>-48.37368</v>
      </c>
      <c r="F4588" s="24" t="s">
        <v>2</v>
      </c>
      <c r="G4588" s="24" t="s">
        <v>3</v>
      </c>
      <c r="H4588" s="25">
        <v>42045</v>
      </c>
      <c r="I4588" s="12" t="s">
        <v>276</v>
      </c>
      <c r="J4588" s="12" t="s">
        <v>245</v>
      </c>
      <c r="K4588" s="12" t="s">
        <v>271</v>
      </c>
      <c r="L4588" s="24" t="s">
        <v>96</v>
      </c>
      <c r="M4588" s="24" t="s">
        <v>272</v>
      </c>
      <c r="N4588" t="s">
        <v>85</v>
      </c>
      <c r="O4588" s="24">
        <v>1</v>
      </c>
      <c r="P4588">
        <v>5</v>
      </c>
      <c r="Q4588">
        <v>5</v>
      </c>
      <c r="R4588">
        <v>27</v>
      </c>
      <c r="S4588" s="24">
        <v>8.8000000000000007</v>
      </c>
      <c r="T4588" s="24">
        <v>9.3000000000000007</v>
      </c>
      <c r="U4588" t="s">
        <v>195</v>
      </c>
      <c r="V4588" s="14" t="str">
        <f>VLOOKUP($U4588,look_up!$A$2:J4614,2,FALSE)</f>
        <v>Vieira</v>
      </c>
      <c r="W4588" s="14" t="str">
        <f>VLOOKUP($U4588,look_up!$A$2:K4614,3,FALSE)</f>
        <v>Species</v>
      </c>
      <c r="X4588" s="14" t="str">
        <f>VLOOKUP($U4588,look_up!$A$2:L4614,4,FALSE)</f>
        <v>NA</v>
      </c>
      <c r="Y4588" s="14" t="str">
        <f>VLOOKUP($U4588,look_up!A$2:K4614,5,FALSE)</f>
        <v>Animalia</v>
      </c>
      <c r="Z4588" s="14" t="str">
        <f>VLOOKUP($U4588,look_up!A$2:L4614,6,FALSE)</f>
        <v>Mollusca</v>
      </c>
      <c r="AA4588" s="14" t="str">
        <f>VLOOKUP($U4588,look_up!A$2:M4614,7,FALSE)</f>
        <v>Bivalvia</v>
      </c>
      <c r="AB4588" s="14" t="str">
        <f>VLOOKUP($U4588,look_up!$A$2:P4614,8,FALSE)</f>
        <v>Pectinida</v>
      </c>
      <c r="AC4588" s="14" t="str">
        <f>VLOOKUP($U4588,look_up!$A$2:Q4614,9,FALSE)</f>
        <v>Pectinidae</v>
      </c>
      <c r="AD4588" s="14">
        <f>VLOOKUP($U4588,look_up!A$2:P4614,10,FALSE)</f>
        <v>225252</v>
      </c>
      <c r="AE4588" s="16">
        <v>1</v>
      </c>
      <c r="AF4588" s="24" t="s">
        <v>216</v>
      </c>
      <c r="AG4588">
        <v>40</v>
      </c>
      <c r="AH4588" s="16" t="s">
        <v>273</v>
      </c>
      <c r="AI4588" s="16" t="s">
        <v>17</v>
      </c>
      <c r="AJ4588" s="16" t="s">
        <v>214</v>
      </c>
      <c r="AK4588" s="16" t="s">
        <v>238</v>
      </c>
      <c r="AL4588" s="16">
        <v>1</v>
      </c>
    </row>
    <row r="4589" spans="1:38" x14ac:dyDescent="0.3">
      <c r="A4589" s="24" t="s">
        <v>0</v>
      </c>
      <c r="B4589" t="s">
        <v>244</v>
      </c>
      <c r="C4589" t="s">
        <v>275</v>
      </c>
      <c r="D4589">
        <v>-27.2837</v>
      </c>
      <c r="E4589">
        <v>-48.37368</v>
      </c>
      <c r="F4589" s="24" t="s">
        <v>2</v>
      </c>
      <c r="G4589" s="24" t="s">
        <v>3</v>
      </c>
      <c r="H4589" s="25">
        <v>42045</v>
      </c>
      <c r="I4589" s="12" t="s">
        <v>276</v>
      </c>
      <c r="J4589" s="12" t="s">
        <v>245</v>
      </c>
      <c r="K4589" s="12" t="s">
        <v>271</v>
      </c>
      <c r="L4589" s="24" t="s">
        <v>96</v>
      </c>
      <c r="M4589" s="24" t="s">
        <v>272</v>
      </c>
      <c r="N4589" t="s">
        <v>85</v>
      </c>
      <c r="O4589" s="24">
        <v>2</v>
      </c>
      <c r="P4589">
        <v>5</v>
      </c>
      <c r="Q4589">
        <v>5</v>
      </c>
      <c r="R4589">
        <v>27</v>
      </c>
      <c r="S4589" s="24">
        <v>8.8000000000000007</v>
      </c>
      <c r="T4589" s="24">
        <v>9.3000000000000007</v>
      </c>
      <c r="U4589" t="s">
        <v>195</v>
      </c>
      <c r="V4589" s="14" t="str">
        <f>VLOOKUP($U4589,look_up!$A$2:J4615,2,FALSE)</f>
        <v>Vieira</v>
      </c>
      <c r="W4589" s="14" t="str">
        <f>VLOOKUP($U4589,look_up!$A$2:K4615,3,FALSE)</f>
        <v>Species</v>
      </c>
      <c r="X4589" s="14" t="str">
        <f>VLOOKUP($U4589,look_up!$A$2:L4615,4,FALSE)</f>
        <v>NA</v>
      </c>
      <c r="Y4589" s="14" t="str">
        <f>VLOOKUP($U4589,look_up!A$2:K4615,5,FALSE)</f>
        <v>Animalia</v>
      </c>
      <c r="Z4589" s="14" t="str">
        <f>VLOOKUP($U4589,look_up!A$2:L4615,6,FALSE)</f>
        <v>Mollusca</v>
      </c>
      <c r="AA4589" s="14" t="str">
        <f>VLOOKUP($U4589,look_up!A$2:M4615,7,FALSE)</f>
        <v>Bivalvia</v>
      </c>
      <c r="AB4589" s="14" t="str">
        <f>VLOOKUP($U4589,look_up!$A$2:P4615,8,FALSE)</f>
        <v>Pectinida</v>
      </c>
      <c r="AC4589" s="14" t="str">
        <f>VLOOKUP($U4589,look_up!$A$2:Q4615,9,FALSE)</f>
        <v>Pectinidae</v>
      </c>
      <c r="AD4589" s="14">
        <f>VLOOKUP($U4589,look_up!A$2:P4615,10,FALSE)</f>
        <v>225252</v>
      </c>
      <c r="AE4589" s="16">
        <v>0</v>
      </c>
      <c r="AF4589" s="24" t="s">
        <v>216</v>
      </c>
      <c r="AG4589">
        <v>40</v>
      </c>
      <c r="AH4589" s="16" t="s">
        <v>273</v>
      </c>
      <c r="AI4589" s="16" t="s">
        <v>17</v>
      </c>
      <c r="AJ4589" s="16" t="s">
        <v>214</v>
      </c>
      <c r="AK4589" s="16" t="s">
        <v>238</v>
      </c>
      <c r="AL4589" s="16">
        <v>0</v>
      </c>
    </row>
    <row r="4590" spans="1:38" x14ac:dyDescent="0.3">
      <c r="A4590" s="24" t="s">
        <v>0</v>
      </c>
      <c r="B4590" t="s">
        <v>244</v>
      </c>
      <c r="C4590" t="s">
        <v>275</v>
      </c>
      <c r="D4590">
        <v>-27.2837</v>
      </c>
      <c r="E4590">
        <v>-48.37368</v>
      </c>
      <c r="F4590" s="24" t="s">
        <v>2</v>
      </c>
      <c r="G4590" s="24" t="s">
        <v>3</v>
      </c>
      <c r="H4590" s="25">
        <v>42045</v>
      </c>
      <c r="I4590" s="12" t="s">
        <v>276</v>
      </c>
      <c r="J4590" s="12" t="s">
        <v>245</v>
      </c>
      <c r="K4590" s="12" t="s">
        <v>271</v>
      </c>
      <c r="L4590" s="24" t="s">
        <v>96</v>
      </c>
      <c r="M4590" s="24" t="s">
        <v>272</v>
      </c>
      <c r="N4590" t="s">
        <v>85</v>
      </c>
      <c r="O4590" s="24">
        <v>3</v>
      </c>
      <c r="P4590">
        <v>5</v>
      </c>
      <c r="Q4590">
        <v>5</v>
      </c>
      <c r="R4590">
        <v>27</v>
      </c>
      <c r="S4590" s="24">
        <v>8.8000000000000007</v>
      </c>
      <c r="T4590" s="24">
        <v>9.3000000000000007</v>
      </c>
      <c r="U4590" t="s">
        <v>195</v>
      </c>
      <c r="V4590" s="14" t="str">
        <f>VLOOKUP($U4590,look_up!$A$2:J4616,2,FALSE)</f>
        <v>Vieira</v>
      </c>
      <c r="W4590" s="14" t="str">
        <f>VLOOKUP($U4590,look_up!$A$2:K4616,3,FALSE)</f>
        <v>Species</v>
      </c>
      <c r="X4590" s="14" t="str">
        <f>VLOOKUP($U4590,look_up!$A$2:L4616,4,FALSE)</f>
        <v>NA</v>
      </c>
      <c r="Y4590" s="14" t="str">
        <f>VLOOKUP($U4590,look_up!A$2:K4616,5,FALSE)</f>
        <v>Animalia</v>
      </c>
      <c r="Z4590" s="14" t="str">
        <f>VLOOKUP($U4590,look_up!A$2:L4616,6,FALSE)</f>
        <v>Mollusca</v>
      </c>
      <c r="AA4590" s="14" t="str">
        <f>VLOOKUP($U4590,look_up!A$2:M4616,7,FALSE)</f>
        <v>Bivalvia</v>
      </c>
      <c r="AB4590" s="14" t="str">
        <f>VLOOKUP($U4590,look_up!$A$2:P4616,8,FALSE)</f>
        <v>Pectinida</v>
      </c>
      <c r="AC4590" s="14" t="str">
        <f>VLOOKUP($U4590,look_up!$A$2:Q4616,9,FALSE)</f>
        <v>Pectinidae</v>
      </c>
      <c r="AD4590" s="14">
        <f>VLOOKUP($U4590,look_up!A$2:P4616,10,FALSE)</f>
        <v>225252</v>
      </c>
      <c r="AE4590" s="16">
        <v>0</v>
      </c>
      <c r="AF4590" s="24" t="s">
        <v>216</v>
      </c>
      <c r="AG4590">
        <v>40</v>
      </c>
      <c r="AH4590" s="16" t="s">
        <v>273</v>
      </c>
      <c r="AI4590" s="16" t="s">
        <v>17</v>
      </c>
      <c r="AJ4590" s="16" t="s">
        <v>214</v>
      </c>
      <c r="AK4590" s="16" t="s">
        <v>238</v>
      </c>
      <c r="AL4590" s="16">
        <v>0</v>
      </c>
    </row>
    <row r="4591" spans="1:38" x14ac:dyDescent="0.3">
      <c r="A4591" s="24" t="s">
        <v>0</v>
      </c>
      <c r="B4591" t="s">
        <v>244</v>
      </c>
      <c r="C4591" t="s">
        <v>275</v>
      </c>
      <c r="D4591">
        <v>-27.2837</v>
      </c>
      <c r="E4591">
        <v>-48.37368</v>
      </c>
      <c r="F4591" s="24" t="s">
        <v>2</v>
      </c>
      <c r="G4591" s="24" t="s">
        <v>3</v>
      </c>
      <c r="H4591" s="25">
        <v>42045</v>
      </c>
      <c r="I4591" s="12" t="s">
        <v>276</v>
      </c>
      <c r="J4591" s="12" t="s">
        <v>245</v>
      </c>
      <c r="K4591" s="12" t="s">
        <v>271</v>
      </c>
      <c r="L4591" s="24" t="s">
        <v>96</v>
      </c>
      <c r="M4591" s="24" t="s">
        <v>272</v>
      </c>
      <c r="N4591" t="s">
        <v>85</v>
      </c>
      <c r="O4591" s="24">
        <v>1</v>
      </c>
      <c r="P4591">
        <v>10</v>
      </c>
      <c r="Q4591">
        <v>10</v>
      </c>
      <c r="R4591">
        <v>27</v>
      </c>
      <c r="S4591" s="24">
        <v>8.8000000000000007</v>
      </c>
      <c r="T4591" s="24">
        <v>10.4</v>
      </c>
      <c r="U4591" t="s">
        <v>195</v>
      </c>
      <c r="V4591" s="14" t="str">
        <f>VLOOKUP($U4591,look_up!$A$2:J4617,2,FALSE)</f>
        <v>Vieira</v>
      </c>
      <c r="W4591" s="14" t="str">
        <f>VLOOKUP($U4591,look_up!$A$2:K4617,3,FALSE)</f>
        <v>Species</v>
      </c>
      <c r="X4591" s="14" t="str">
        <f>VLOOKUP($U4591,look_up!$A$2:L4617,4,FALSE)</f>
        <v>NA</v>
      </c>
      <c r="Y4591" s="14" t="str">
        <f>VLOOKUP($U4591,look_up!A$2:K4617,5,FALSE)</f>
        <v>Animalia</v>
      </c>
      <c r="Z4591" s="14" t="str">
        <f>VLOOKUP($U4591,look_up!A$2:L4617,6,FALSE)</f>
        <v>Mollusca</v>
      </c>
      <c r="AA4591" s="14" t="str">
        <f>VLOOKUP($U4591,look_up!A$2:M4617,7,FALSE)</f>
        <v>Bivalvia</v>
      </c>
      <c r="AB4591" s="14" t="str">
        <f>VLOOKUP($U4591,look_up!$A$2:P4617,8,FALSE)</f>
        <v>Pectinida</v>
      </c>
      <c r="AC4591" s="14" t="str">
        <f>VLOOKUP($U4591,look_up!$A$2:Q4617,9,FALSE)</f>
        <v>Pectinidae</v>
      </c>
      <c r="AD4591" s="14">
        <f>VLOOKUP($U4591,look_up!A$2:P4617,10,FALSE)</f>
        <v>225252</v>
      </c>
      <c r="AE4591" s="16">
        <v>0</v>
      </c>
      <c r="AF4591" s="24" t="s">
        <v>216</v>
      </c>
      <c r="AG4591">
        <v>40</v>
      </c>
      <c r="AH4591" s="16" t="s">
        <v>273</v>
      </c>
      <c r="AI4591" s="16" t="s">
        <v>17</v>
      </c>
      <c r="AJ4591" s="16" t="s">
        <v>214</v>
      </c>
      <c r="AK4591" s="16" t="s">
        <v>238</v>
      </c>
      <c r="AL4591" s="16">
        <v>0</v>
      </c>
    </row>
    <row r="4592" spans="1:38" x14ac:dyDescent="0.3">
      <c r="A4592" s="24" t="s">
        <v>0</v>
      </c>
      <c r="B4592" t="s">
        <v>244</v>
      </c>
      <c r="C4592" t="s">
        <v>275</v>
      </c>
      <c r="D4592">
        <v>-27.2837</v>
      </c>
      <c r="E4592">
        <v>-48.37368</v>
      </c>
      <c r="F4592" s="24" t="s">
        <v>2</v>
      </c>
      <c r="G4592" s="24" t="s">
        <v>3</v>
      </c>
      <c r="H4592" s="25">
        <v>42045</v>
      </c>
      <c r="I4592" s="12" t="s">
        <v>276</v>
      </c>
      <c r="J4592" s="12" t="s">
        <v>245</v>
      </c>
      <c r="K4592" s="12" t="s">
        <v>271</v>
      </c>
      <c r="L4592" s="24" t="s">
        <v>96</v>
      </c>
      <c r="M4592" s="24" t="s">
        <v>272</v>
      </c>
      <c r="N4592" t="s">
        <v>85</v>
      </c>
      <c r="O4592" s="24">
        <v>2</v>
      </c>
      <c r="P4592">
        <v>10</v>
      </c>
      <c r="Q4592">
        <v>10</v>
      </c>
      <c r="R4592">
        <v>27</v>
      </c>
      <c r="S4592" s="24">
        <v>8.8000000000000007</v>
      </c>
      <c r="T4592" s="24">
        <v>10.4</v>
      </c>
      <c r="U4592" t="s">
        <v>195</v>
      </c>
      <c r="V4592" s="14" t="str">
        <f>VLOOKUP($U4592,look_up!$A$2:J4618,2,FALSE)</f>
        <v>Vieira</v>
      </c>
      <c r="W4592" s="14" t="str">
        <f>VLOOKUP($U4592,look_up!$A$2:K4618,3,FALSE)</f>
        <v>Species</v>
      </c>
      <c r="X4592" s="14" t="str">
        <f>VLOOKUP($U4592,look_up!$A$2:L4618,4,FALSE)</f>
        <v>NA</v>
      </c>
      <c r="Y4592" s="14" t="str">
        <f>VLOOKUP($U4592,look_up!A$2:K4618,5,FALSE)</f>
        <v>Animalia</v>
      </c>
      <c r="Z4592" s="14" t="str">
        <f>VLOOKUP($U4592,look_up!A$2:L4618,6,FALSE)</f>
        <v>Mollusca</v>
      </c>
      <c r="AA4592" s="14" t="str">
        <f>VLOOKUP($U4592,look_up!A$2:M4618,7,FALSE)</f>
        <v>Bivalvia</v>
      </c>
      <c r="AB4592" s="14" t="str">
        <f>VLOOKUP($U4592,look_up!$A$2:P4618,8,FALSE)</f>
        <v>Pectinida</v>
      </c>
      <c r="AC4592" s="14" t="str">
        <f>VLOOKUP($U4592,look_up!$A$2:Q4618,9,FALSE)</f>
        <v>Pectinidae</v>
      </c>
      <c r="AD4592" s="14">
        <f>VLOOKUP($U4592,look_up!A$2:P4618,10,FALSE)</f>
        <v>225252</v>
      </c>
      <c r="AE4592" s="16">
        <v>0</v>
      </c>
      <c r="AF4592" s="24" t="s">
        <v>216</v>
      </c>
      <c r="AG4592">
        <v>40</v>
      </c>
      <c r="AH4592" s="16" t="s">
        <v>273</v>
      </c>
      <c r="AI4592" s="16" t="s">
        <v>17</v>
      </c>
      <c r="AJ4592" s="16" t="s">
        <v>214</v>
      </c>
      <c r="AK4592" s="16" t="s">
        <v>238</v>
      </c>
      <c r="AL4592" s="16">
        <v>0</v>
      </c>
    </row>
    <row r="4593" spans="1:38" x14ac:dyDescent="0.3">
      <c r="A4593" s="24" t="s">
        <v>0</v>
      </c>
      <c r="B4593" t="s">
        <v>244</v>
      </c>
      <c r="C4593" t="s">
        <v>275</v>
      </c>
      <c r="D4593">
        <v>-27.2837</v>
      </c>
      <c r="E4593">
        <v>-48.37368</v>
      </c>
      <c r="F4593" s="24" t="s">
        <v>2</v>
      </c>
      <c r="G4593" s="24" t="s">
        <v>3</v>
      </c>
      <c r="H4593" s="25">
        <v>42045</v>
      </c>
      <c r="I4593" s="12" t="s">
        <v>276</v>
      </c>
      <c r="J4593" s="12" t="s">
        <v>245</v>
      </c>
      <c r="K4593" s="12" t="s">
        <v>271</v>
      </c>
      <c r="L4593" s="24" t="s">
        <v>96</v>
      </c>
      <c r="M4593" s="24" t="s">
        <v>272</v>
      </c>
      <c r="N4593" t="s">
        <v>85</v>
      </c>
      <c r="O4593" s="24">
        <v>3</v>
      </c>
      <c r="P4593">
        <v>10</v>
      </c>
      <c r="Q4593">
        <v>10</v>
      </c>
      <c r="R4593">
        <v>27</v>
      </c>
      <c r="S4593" s="24">
        <v>8.8000000000000007</v>
      </c>
      <c r="T4593" s="24">
        <v>10.4</v>
      </c>
      <c r="U4593" t="s">
        <v>195</v>
      </c>
      <c r="V4593" s="14" t="str">
        <f>VLOOKUP($U4593,look_up!$A$2:J4619,2,FALSE)</f>
        <v>Vieira</v>
      </c>
      <c r="W4593" s="14" t="str">
        <f>VLOOKUP($U4593,look_up!$A$2:K4619,3,FALSE)</f>
        <v>Species</v>
      </c>
      <c r="X4593" s="14" t="str">
        <f>VLOOKUP($U4593,look_up!$A$2:L4619,4,FALSE)</f>
        <v>NA</v>
      </c>
      <c r="Y4593" s="14" t="str">
        <f>VLOOKUP($U4593,look_up!A$2:K4619,5,FALSE)</f>
        <v>Animalia</v>
      </c>
      <c r="Z4593" s="14" t="str">
        <f>VLOOKUP($U4593,look_up!A$2:L4619,6,FALSE)</f>
        <v>Mollusca</v>
      </c>
      <c r="AA4593" s="14" t="str">
        <f>VLOOKUP($U4593,look_up!A$2:M4619,7,FALSE)</f>
        <v>Bivalvia</v>
      </c>
      <c r="AB4593" s="14" t="str">
        <f>VLOOKUP($U4593,look_up!$A$2:P4619,8,FALSE)</f>
        <v>Pectinida</v>
      </c>
      <c r="AC4593" s="14" t="str">
        <f>VLOOKUP($U4593,look_up!$A$2:Q4619,9,FALSE)</f>
        <v>Pectinidae</v>
      </c>
      <c r="AD4593" s="14">
        <f>VLOOKUP($U4593,look_up!A$2:P4619,10,FALSE)</f>
        <v>225252</v>
      </c>
      <c r="AE4593" s="16">
        <v>1</v>
      </c>
      <c r="AF4593" s="24" t="s">
        <v>216</v>
      </c>
      <c r="AG4593">
        <v>40</v>
      </c>
      <c r="AH4593" s="16" t="s">
        <v>273</v>
      </c>
      <c r="AI4593" s="16" t="s">
        <v>17</v>
      </c>
      <c r="AJ4593" s="16" t="s">
        <v>214</v>
      </c>
      <c r="AK4593" s="16" t="s">
        <v>238</v>
      </c>
      <c r="AL4593" s="16">
        <v>1</v>
      </c>
    </row>
    <row r="4594" spans="1:38" x14ac:dyDescent="0.3">
      <c r="A4594" s="24" t="s">
        <v>0</v>
      </c>
      <c r="B4594" t="s">
        <v>266</v>
      </c>
      <c r="C4594" t="s">
        <v>277</v>
      </c>
      <c r="D4594">
        <v>-27.296009999999999</v>
      </c>
      <c r="E4594">
        <v>-48.36168</v>
      </c>
      <c r="F4594" s="24" t="s">
        <v>2</v>
      </c>
      <c r="G4594" s="24" t="s">
        <v>3</v>
      </c>
      <c r="H4594" s="25">
        <v>42047</v>
      </c>
      <c r="I4594" s="12" t="s">
        <v>278</v>
      </c>
      <c r="J4594" s="12" t="s">
        <v>245</v>
      </c>
      <c r="K4594" s="12" t="s">
        <v>271</v>
      </c>
      <c r="L4594" s="24" t="s">
        <v>96</v>
      </c>
      <c r="M4594" s="24" t="s">
        <v>272</v>
      </c>
      <c r="N4594" t="s">
        <v>85</v>
      </c>
      <c r="O4594" s="24">
        <v>1</v>
      </c>
      <c r="P4594">
        <v>5</v>
      </c>
      <c r="Q4594">
        <v>5</v>
      </c>
      <c r="R4594">
        <v>23</v>
      </c>
      <c r="S4594" s="24">
        <v>5.8</v>
      </c>
      <c r="T4594" s="24">
        <v>8.1999999999999993</v>
      </c>
      <c r="U4594" t="s">
        <v>195</v>
      </c>
      <c r="V4594" s="14" t="str">
        <f>VLOOKUP($U4594,look_up!$A$2:J4620,2,FALSE)</f>
        <v>Vieira</v>
      </c>
      <c r="W4594" s="14" t="str">
        <f>VLOOKUP($U4594,look_up!$A$2:K4620,3,FALSE)</f>
        <v>Species</v>
      </c>
      <c r="X4594" s="14" t="str">
        <f>VLOOKUP($U4594,look_up!$A$2:L4620,4,FALSE)</f>
        <v>NA</v>
      </c>
      <c r="Y4594" s="14" t="str">
        <f>VLOOKUP($U4594,look_up!A$2:K4620,5,FALSE)</f>
        <v>Animalia</v>
      </c>
      <c r="Z4594" s="14" t="str">
        <f>VLOOKUP($U4594,look_up!A$2:L4620,6,FALSE)</f>
        <v>Mollusca</v>
      </c>
      <c r="AA4594" s="14" t="str">
        <f>VLOOKUP($U4594,look_up!A$2:M4620,7,FALSE)</f>
        <v>Bivalvia</v>
      </c>
      <c r="AB4594" s="14" t="str">
        <f>VLOOKUP($U4594,look_up!$A$2:P4620,8,FALSE)</f>
        <v>Pectinida</v>
      </c>
      <c r="AC4594" s="14" t="str">
        <f>VLOOKUP($U4594,look_up!$A$2:Q4620,9,FALSE)</f>
        <v>Pectinidae</v>
      </c>
      <c r="AD4594" s="14">
        <f>VLOOKUP($U4594,look_up!A$2:P4620,10,FALSE)</f>
        <v>225252</v>
      </c>
      <c r="AE4594" s="16">
        <v>0</v>
      </c>
      <c r="AF4594" s="24" t="s">
        <v>216</v>
      </c>
      <c r="AG4594">
        <v>40</v>
      </c>
      <c r="AH4594" s="16" t="s">
        <v>273</v>
      </c>
      <c r="AI4594" s="16" t="s">
        <v>17</v>
      </c>
      <c r="AJ4594" s="16" t="s">
        <v>214</v>
      </c>
      <c r="AK4594" s="16" t="s">
        <v>238</v>
      </c>
      <c r="AL4594" s="16">
        <v>0</v>
      </c>
    </row>
    <row r="4595" spans="1:38" x14ac:dyDescent="0.3">
      <c r="A4595" s="24" t="s">
        <v>0</v>
      </c>
      <c r="B4595" t="s">
        <v>266</v>
      </c>
      <c r="C4595" t="s">
        <v>277</v>
      </c>
      <c r="D4595">
        <v>-27.296009999999999</v>
      </c>
      <c r="E4595">
        <v>-48.36168</v>
      </c>
      <c r="F4595" s="24" t="s">
        <v>2</v>
      </c>
      <c r="G4595" s="24" t="s">
        <v>3</v>
      </c>
      <c r="H4595" s="25">
        <v>42047</v>
      </c>
      <c r="I4595" s="12" t="s">
        <v>278</v>
      </c>
      <c r="J4595" s="12" t="s">
        <v>245</v>
      </c>
      <c r="K4595" s="12" t="s">
        <v>271</v>
      </c>
      <c r="L4595" s="24" t="s">
        <v>96</v>
      </c>
      <c r="M4595" s="24" t="s">
        <v>272</v>
      </c>
      <c r="N4595" t="s">
        <v>85</v>
      </c>
      <c r="O4595" s="24">
        <v>2</v>
      </c>
      <c r="P4595">
        <v>5</v>
      </c>
      <c r="Q4595">
        <v>5</v>
      </c>
      <c r="R4595">
        <v>23</v>
      </c>
      <c r="S4595" s="24">
        <v>5.8</v>
      </c>
      <c r="T4595" s="24">
        <v>8.1999999999999993</v>
      </c>
      <c r="U4595" t="s">
        <v>195</v>
      </c>
      <c r="V4595" s="14" t="str">
        <f>VLOOKUP($U4595,look_up!$A$2:J4621,2,FALSE)</f>
        <v>Vieira</v>
      </c>
      <c r="W4595" s="14" t="str">
        <f>VLOOKUP($U4595,look_up!$A$2:K4621,3,FALSE)</f>
        <v>Species</v>
      </c>
      <c r="X4595" s="14" t="str">
        <f>VLOOKUP($U4595,look_up!$A$2:L4621,4,FALSE)</f>
        <v>NA</v>
      </c>
      <c r="Y4595" s="14" t="str">
        <f>VLOOKUP($U4595,look_up!A$2:K4621,5,FALSE)</f>
        <v>Animalia</v>
      </c>
      <c r="Z4595" s="14" t="str">
        <f>VLOOKUP($U4595,look_up!A$2:L4621,6,FALSE)</f>
        <v>Mollusca</v>
      </c>
      <c r="AA4595" s="14" t="str">
        <f>VLOOKUP($U4595,look_up!A$2:M4621,7,FALSE)</f>
        <v>Bivalvia</v>
      </c>
      <c r="AB4595" s="14" t="str">
        <f>VLOOKUP($U4595,look_up!$A$2:P4621,8,FALSE)</f>
        <v>Pectinida</v>
      </c>
      <c r="AC4595" s="14" t="str">
        <f>VLOOKUP($U4595,look_up!$A$2:Q4621,9,FALSE)</f>
        <v>Pectinidae</v>
      </c>
      <c r="AD4595" s="14">
        <f>VLOOKUP($U4595,look_up!A$2:P4621,10,FALSE)</f>
        <v>225252</v>
      </c>
      <c r="AE4595" s="16">
        <v>0</v>
      </c>
      <c r="AF4595" s="24" t="s">
        <v>216</v>
      </c>
      <c r="AG4595">
        <v>40</v>
      </c>
      <c r="AH4595" s="16" t="s">
        <v>273</v>
      </c>
      <c r="AI4595" s="16" t="s">
        <v>17</v>
      </c>
      <c r="AJ4595" s="16" t="s">
        <v>214</v>
      </c>
      <c r="AK4595" s="16" t="s">
        <v>238</v>
      </c>
      <c r="AL4595" s="16">
        <v>0</v>
      </c>
    </row>
    <row r="4596" spans="1:38" x14ac:dyDescent="0.3">
      <c r="A4596" s="24" t="s">
        <v>0</v>
      </c>
      <c r="B4596" t="s">
        <v>266</v>
      </c>
      <c r="C4596" t="s">
        <v>277</v>
      </c>
      <c r="D4596">
        <v>-27.296009999999999</v>
      </c>
      <c r="E4596">
        <v>-48.36168</v>
      </c>
      <c r="F4596" s="24" t="s">
        <v>2</v>
      </c>
      <c r="G4596" s="24" t="s">
        <v>3</v>
      </c>
      <c r="H4596" s="25">
        <v>42047</v>
      </c>
      <c r="I4596" s="12" t="s">
        <v>278</v>
      </c>
      <c r="J4596" s="12" t="s">
        <v>245</v>
      </c>
      <c r="K4596" s="12" t="s">
        <v>271</v>
      </c>
      <c r="L4596" s="24" t="s">
        <v>96</v>
      </c>
      <c r="M4596" s="24" t="s">
        <v>272</v>
      </c>
      <c r="N4596" t="s">
        <v>85</v>
      </c>
      <c r="O4596" s="24">
        <v>3</v>
      </c>
      <c r="P4596">
        <v>5</v>
      </c>
      <c r="Q4596">
        <v>5</v>
      </c>
      <c r="R4596">
        <v>23</v>
      </c>
      <c r="S4596" s="24">
        <v>5.8</v>
      </c>
      <c r="T4596" s="24">
        <v>8.1999999999999993</v>
      </c>
      <c r="U4596" t="s">
        <v>195</v>
      </c>
      <c r="V4596" s="14" t="str">
        <f>VLOOKUP($U4596,look_up!$A$2:J4622,2,FALSE)</f>
        <v>Vieira</v>
      </c>
      <c r="W4596" s="14" t="str">
        <f>VLOOKUP($U4596,look_up!$A$2:K4622,3,FALSE)</f>
        <v>Species</v>
      </c>
      <c r="X4596" s="14" t="str">
        <f>VLOOKUP($U4596,look_up!$A$2:L4622,4,FALSE)</f>
        <v>NA</v>
      </c>
      <c r="Y4596" s="14" t="str">
        <f>VLOOKUP($U4596,look_up!A$2:K4622,5,FALSE)</f>
        <v>Animalia</v>
      </c>
      <c r="Z4596" s="14" t="str">
        <f>VLOOKUP($U4596,look_up!A$2:L4622,6,FALSE)</f>
        <v>Mollusca</v>
      </c>
      <c r="AA4596" s="14" t="str">
        <f>VLOOKUP($U4596,look_up!A$2:M4622,7,FALSE)</f>
        <v>Bivalvia</v>
      </c>
      <c r="AB4596" s="14" t="str">
        <f>VLOOKUP($U4596,look_up!$A$2:P4622,8,FALSE)</f>
        <v>Pectinida</v>
      </c>
      <c r="AC4596" s="14" t="str">
        <f>VLOOKUP($U4596,look_up!$A$2:Q4622,9,FALSE)</f>
        <v>Pectinidae</v>
      </c>
      <c r="AD4596" s="14">
        <f>VLOOKUP($U4596,look_up!A$2:P4622,10,FALSE)</f>
        <v>225252</v>
      </c>
      <c r="AE4596" s="16">
        <v>0</v>
      </c>
      <c r="AF4596" s="24" t="s">
        <v>216</v>
      </c>
      <c r="AG4596">
        <v>40</v>
      </c>
      <c r="AH4596" s="16" t="s">
        <v>273</v>
      </c>
      <c r="AI4596" s="16" t="s">
        <v>17</v>
      </c>
      <c r="AJ4596" s="16" t="s">
        <v>214</v>
      </c>
      <c r="AK4596" s="16" t="s">
        <v>238</v>
      </c>
      <c r="AL4596" s="16">
        <v>0</v>
      </c>
    </row>
    <row r="4597" spans="1:38" x14ac:dyDescent="0.3">
      <c r="A4597" s="24" t="s">
        <v>0</v>
      </c>
      <c r="B4597" t="s">
        <v>266</v>
      </c>
      <c r="C4597" t="s">
        <v>277</v>
      </c>
      <c r="D4597">
        <v>-27.296009999999999</v>
      </c>
      <c r="E4597">
        <v>-48.36168</v>
      </c>
      <c r="F4597" s="24" t="s">
        <v>2</v>
      </c>
      <c r="G4597" s="24" t="s">
        <v>3</v>
      </c>
      <c r="H4597" s="25">
        <v>42047</v>
      </c>
      <c r="I4597" s="12" t="s">
        <v>278</v>
      </c>
      <c r="J4597" s="12" t="s">
        <v>245</v>
      </c>
      <c r="K4597" s="12" t="s">
        <v>271</v>
      </c>
      <c r="L4597" s="24" t="s">
        <v>96</v>
      </c>
      <c r="M4597" s="24" t="s">
        <v>272</v>
      </c>
      <c r="N4597" t="s">
        <v>85</v>
      </c>
      <c r="O4597" s="24">
        <v>1</v>
      </c>
      <c r="P4597">
        <v>10</v>
      </c>
      <c r="Q4597">
        <v>10</v>
      </c>
      <c r="R4597">
        <v>18</v>
      </c>
      <c r="S4597" s="24">
        <v>5.8</v>
      </c>
      <c r="T4597" s="24">
        <v>7.9</v>
      </c>
      <c r="U4597" t="s">
        <v>195</v>
      </c>
      <c r="V4597" s="14" t="str">
        <f>VLOOKUP($U4597,look_up!$A$2:J4623,2,FALSE)</f>
        <v>Vieira</v>
      </c>
      <c r="W4597" s="14" t="str">
        <f>VLOOKUP($U4597,look_up!$A$2:K4623,3,FALSE)</f>
        <v>Species</v>
      </c>
      <c r="X4597" s="14" t="str">
        <f>VLOOKUP($U4597,look_up!$A$2:L4623,4,FALSE)</f>
        <v>NA</v>
      </c>
      <c r="Y4597" s="14" t="str">
        <f>VLOOKUP($U4597,look_up!A$2:K4623,5,FALSE)</f>
        <v>Animalia</v>
      </c>
      <c r="Z4597" s="14" t="str">
        <f>VLOOKUP($U4597,look_up!A$2:L4623,6,FALSE)</f>
        <v>Mollusca</v>
      </c>
      <c r="AA4597" s="14" t="str">
        <f>VLOOKUP($U4597,look_up!A$2:M4623,7,FALSE)</f>
        <v>Bivalvia</v>
      </c>
      <c r="AB4597" s="14" t="str">
        <f>VLOOKUP($U4597,look_up!$A$2:P4623,8,FALSE)</f>
        <v>Pectinida</v>
      </c>
      <c r="AC4597" s="14" t="str">
        <f>VLOOKUP($U4597,look_up!$A$2:Q4623,9,FALSE)</f>
        <v>Pectinidae</v>
      </c>
      <c r="AD4597" s="14">
        <f>VLOOKUP($U4597,look_up!A$2:P4623,10,FALSE)</f>
        <v>225252</v>
      </c>
      <c r="AE4597" s="16">
        <v>0</v>
      </c>
      <c r="AF4597" s="24" t="s">
        <v>216</v>
      </c>
      <c r="AG4597">
        <v>40</v>
      </c>
      <c r="AH4597" s="16" t="s">
        <v>273</v>
      </c>
      <c r="AI4597" s="16" t="s">
        <v>17</v>
      </c>
      <c r="AJ4597" s="16" t="s">
        <v>214</v>
      </c>
      <c r="AK4597" s="16" t="s">
        <v>238</v>
      </c>
      <c r="AL4597" s="16">
        <v>0</v>
      </c>
    </row>
    <row r="4598" spans="1:38" x14ac:dyDescent="0.3">
      <c r="A4598" s="24" t="s">
        <v>0</v>
      </c>
      <c r="B4598" t="s">
        <v>266</v>
      </c>
      <c r="C4598" t="s">
        <v>277</v>
      </c>
      <c r="D4598">
        <v>-27.296009999999999</v>
      </c>
      <c r="E4598">
        <v>-48.36168</v>
      </c>
      <c r="F4598" s="24" t="s">
        <v>2</v>
      </c>
      <c r="G4598" s="24" t="s">
        <v>3</v>
      </c>
      <c r="H4598" s="25">
        <v>42047</v>
      </c>
      <c r="I4598" s="12" t="s">
        <v>278</v>
      </c>
      <c r="J4598" s="12" t="s">
        <v>245</v>
      </c>
      <c r="K4598" s="12" t="s">
        <v>271</v>
      </c>
      <c r="L4598" s="24" t="s">
        <v>96</v>
      </c>
      <c r="M4598" s="24" t="s">
        <v>272</v>
      </c>
      <c r="N4598" t="s">
        <v>85</v>
      </c>
      <c r="O4598" s="24">
        <v>2</v>
      </c>
      <c r="P4598">
        <v>10</v>
      </c>
      <c r="Q4598">
        <v>10</v>
      </c>
      <c r="R4598">
        <v>18</v>
      </c>
      <c r="S4598" s="24">
        <v>5.8</v>
      </c>
      <c r="T4598" s="24">
        <v>7.9</v>
      </c>
      <c r="U4598" t="s">
        <v>195</v>
      </c>
      <c r="V4598" s="14" t="str">
        <f>VLOOKUP($U4598,look_up!$A$2:J4624,2,FALSE)</f>
        <v>Vieira</v>
      </c>
      <c r="W4598" s="14" t="str">
        <f>VLOOKUP($U4598,look_up!$A$2:K4624,3,FALSE)</f>
        <v>Species</v>
      </c>
      <c r="X4598" s="14" t="str">
        <f>VLOOKUP($U4598,look_up!$A$2:L4624,4,FALSE)</f>
        <v>NA</v>
      </c>
      <c r="Y4598" s="14" t="str">
        <f>VLOOKUP($U4598,look_up!A$2:K4624,5,FALSE)</f>
        <v>Animalia</v>
      </c>
      <c r="Z4598" s="14" t="str">
        <f>VLOOKUP($U4598,look_up!A$2:L4624,6,FALSE)</f>
        <v>Mollusca</v>
      </c>
      <c r="AA4598" s="14" t="str">
        <f>VLOOKUP($U4598,look_up!A$2:M4624,7,FALSE)</f>
        <v>Bivalvia</v>
      </c>
      <c r="AB4598" s="14" t="str">
        <f>VLOOKUP($U4598,look_up!$A$2:P4624,8,FALSE)</f>
        <v>Pectinida</v>
      </c>
      <c r="AC4598" s="14" t="str">
        <f>VLOOKUP($U4598,look_up!$A$2:Q4624,9,FALSE)</f>
        <v>Pectinidae</v>
      </c>
      <c r="AD4598" s="14">
        <f>VLOOKUP($U4598,look_up!A$2:P4624,10,FALSE)</f>
        <v>225252</v>
      </c>
      <c r="AE4598" s="16">
        <v>0</v>
      </c>
      <c r="AF4598" s="24" t="s">
        <v>216</v>
      </c>
      <c r="AG4598">
        <v>40</v>
      </c>
      <c r="AH4598" s="16" t="s">
        <v>273</v>
      </c>
      <c r="AI4598" s="16" t="s">
        <v>17</v>
      </c>
      <c r="AJ4598" s="16" t="s">
        <v>214</v>
      </c>
      <c r="AK4598" s="16" t="s">
        <v>238</v>
      </c>
      <c r="AL4598" s="16">
        <v>0</v>
      </c>
    </row>
    <row r="4599" spans="1:38" x14ac:dyDescent="0.3">
      <c r="A4599" s="24" t="s">
        <v>0</v>
      </c>
      <c r="B4599" t="s">
        <v>266</v>
      </c>
      <c r="C4599" t="s">
        <v>277</v>
      </c>
      <c r="D4599">
        <v>-27.296009999999999</v>
      </c>
      <c r="E4599">
        <v>-48.36168</v>
      </c>
      <c r="F4599" s="24" t="s">
        <v>2</v>
      </c>
      <c r="G4599" s="24" t="s">
        <v>3</v>
      </c>
      <c r="H4599" s="25">
        <v>42047</v>
      </c>
      <c r="I4599" s="12" t="s">
        <v>278</v>
      </c>
      <c r="J4599" s="12" t="s">
        <v>245</v>
      </c>
      <c r="K4599" s="12" t="s">
        <v>271</v>
      </c>
      <c r="L4599" s="24" t="s">
        <v>96</v>
      </c>
      <c r="M4599" s="24" t="s">
        <v>272</v>
      </c>
      <c r="N4599" t="s">
        <v>85</v>
      </c>
      <c r="O4599" s="24">
        <v>3</v>
      </c>
      <c r="P4599">
        <v>10</v>
      </c>
      <c r="Q4599">
        <v>10</v>
      </c>
      <c r="R4599">
        <v>18</v>
      </c>
      <c r="S4599" s="24">
        <v>5.8</v>
      </c>
      <c r="T4599" s="24">
        <v>7.9</v>
      </c>
      <c r="U4599" t="s">
        <v>195</v>
      </c>
      <c r="V4599" s="14" t="str">
        <f>VLOOKUP($U4599,look_up!$A$2:J4625,2,FALSE)</f>
        <v>Vieira</v>
      </c>
      <c r="W4599" s="14" t="str">
        <f>VLOOKUP($U4599,look_up!$A$2:K4625,3,FALSE)</f>
        <v>Species</v>
      </c>
      <c r="X4599" s="14" t="str">
        <f>VLOOKUP($U4599,look_up!$A$2:L4625,4,FALSE)</f>
        <v>NA</v>
      </c>
      <c r="Y4599" s="14" t="str">
        <f>VLOOKUP($U4599,look_up!A$2:K4625,5,FALSE)</f>
        <v>Animalia</v>
      </c>
      <c r="Z4599" s="14" t="str">
        <f>VLOOKUP($U4599,look_up!A$2:L4625,6,FALSE)</f>
        <v>Mollusca</v>
      </c>
      <c r="AA4599" s="14" t="str">
        <f>VLOOKUP($U4599,look_up!A$2:M4625,7,FALSE)</f>
        <v>Bivalvia</v>
      </c>
      <c r="AB4599" s="14" t="str">
        <f>VLOOKUP($U4599,look_up!$A$2:P4625,8,FALSE)</f>
        <v>Pectinida</v>
      </c>
      <c r="AC4599" s="14" t="str">
        <f>VLOOKUP($U4599,look_up!$A$2:Q4625,9,FALSE)</f>
        <v>Pectinidae</v>
      </c>
      <c r="AD4599" s="14">
        <f>VLOOKUP($U4599,look_up!A$2:P4625,10,FALSE)</f>
        <v>225252</v>
      </c>
      <c r="AE4599" s="16">
        <v>0</v>
      </c>
      <c r="AF4599" s="24" t="s">
        <v>216</v>
      </c>
      <c r="AG4599">
        <v>40</v>
      </c>
      <c r="AH4599" s="16" t="s">
        <v>273</v>
      </c>
      <c r="AI4599" s="16" t="s">
        <v>17</v>
      </c>
      <c r="AJ4599" s="16" t="s">
        <v>214</v>
      </c>
      <c r="AK4599" s="16" t="s">
        <v>238</v>
      </c>
      <c r="AL4599" s="16">
        <v>0</v>
      </c>
    </row>
    <row r="4600" spans="1:38" x14ac:dyDescent="0.3">
      <c r="A4600" s="24" t="s">
        <v>0</v>
      </c>
      <c r="B4600" t="s">
        <v>1</v>
      </c>
      <c r="C4600" t="s">
        <v>279</v>
      </c>
      <c r="D4600">
        <v>-27.271709999999999</v>
      </c>
      <c r="E4600">
        <v>-48.331710000000001</v>
      </c>
      <c r="F4600" s="24" t="s">
        <v>2</v>
      </c>
      <c r="G4600" s="24" t="s">
        <v>3</v>
      </c>
      <c r="H4600" s="25">
        <v>42039</v>
      </c>
      <c r="I4600" s="12" t="s">
        <v>280</v>
      </c>
      <c r="J4600" s="12" t="s">
        <v>245</v>
      </c>
      <c r="K4600" s="12" t="s">
        <v>271</v>
      </c>
      <c r="L4600" s="24" t="s">
        <v>96</v>
      </c>
      <c r="M4600" s="24" t="s">
        <v>313</v>
      </c>
      <c r="N4600" t="s">
        <v>85</v>
      </c>
      <c r="O4600" s="24">
        <v>1</v>
      </c>
      <c r="P4600">
        <v>5</v>
      </c>
      <c r="Q4600">
        <v>5</v>
      </c>
      <c r="R4600">
        <v>27</v>
      </c>
      <c r="S4600" s="24">
        <v>20</v>
      </c>
      <c r="T4600" s="24">
        <v>20</v>
      </c>
      <c r="U4600" t="s">
        <v>195</v>
      </c>
      <c r="V4600" s="14" t="str">
        <f>VLOOKUP($U4600,look_up!$A$2:J4626,2,FALSE)</f>
        <v>Vieira</v>
      </c>
      <c r="W4600" s="14" t="str">
        <f>VLOOKUP($U4600,look_up!$A$2:K4626,3,FALSE)</f>
        <v>Species</v>
      </c>
      <c r="X4600" s="14" t="str">
        <f>VLOOKUP($U4600,look_up!$A$2:L4626,4,FALSE)</f>
        <v>NA</v>
      </c>
      <c r="Y4600" s="14" t="str">
        <f>VLOOKUP($U4600,look_up!A$2:K4626,5,FALSE)</f>
        <v>Animalia</v>
      </c>
      <c r="Z4600" s="14" t="str">
        <f>VLOOKUP($U4600,look_up!A$2:L4626,6,FALSE)</f>
        <v>Mollusca</v>
      </c>
      <c r="AA4600" s="14" t="str">
        <f>VLOOKUP($U4600,look_up!A$2:M4626,7,FALSE)</f>
        <v>Bivalvia</v>
      </c>
      <c r="AB4600" s="14" t="str">
        <f>VLOOKUP($U4600,look_up!$A$2:P4626,8,FALSE)</f>
        <v>Pectinida</v>
      </c>
      <c r="AC4600" s="14" t="str">
        <f>VLOOKUP($U4600,look_up!$A$2:Q4626,9,FALSE)</f>
        <v>Pectinidae</v>
      </c>
      <c r="AD4600" s="14">
        <f>VLOOKUP($U4600,look_up!A$2:P4626,10,FALSE)</f>
        <v>225252</v>
      </c>
      <c r="AE4600" s="16">
        <v>0</v>
      </c>
      <c r="AF4600" s="24" t="s">
        <v>216</v>
      </c>
      <c r="AG4600">
        <v>40</v>
      </c>
      <c r="AH4600" s="16" t="s">
        <v>273</v>
      </c>
      <c r="AI4600" s="16" t="s">
        <v>17</v>
      </c>
      <c r="AJ4600" s="16" t="s">
        <v>214</v>
      </c>
      <c r="AK4600" s="16" t="s">
        <v>238</v>
      </c>
      <c r="AL4600" s="16">
        <v>0</v>
      </c>
    </row>
    <row r="4601" spans="1:38" x14ac:dyDescent="0.3">
      <c r="A4601" s="24" t="s">
        <v>0</v>
      </c>
      <c r="B4601" t="s">
        <v>1</v>
      </c>
      <c r="C4601" t="s">
        <v>279</v>
      </c>
      <c r="D4601">
        <v>-27.271709999999999</v>
      </c>
      <c r="E4601">
        <v>-48.331710000000001</v>
      </c>
      <c r="F4601" s="24" t="s">
        <v>2</v>
      </c>
      <c r="G4601" s="24" t="s">
        <v>3</v>
      </c>
      <c r="H4601" s="25">
        <v>42039</v>
      </c>
      <c r="I4601" s="12" t="s">
        <v>280</v>
      </c>
      <c r="J4601" s="12" t="s">
        <v>245</v>
      </c>
      <c r="K4601" s="12" t="s">
        <v>271</v>
      </c>
      <c r="L4601" s="24" t="s">
        <v>96</v>
      </c>
      <c r="M4601" s="24" t="s">
        <v>313</v>
      </c>
      <c r="N4601" t="s">
        <v>85</v>
      </c>
      <c r="O4601" s="24">
        <v>2</v>
      </c>
      <c r="P4601">
        <v>5</v>
      </c>
      <c r="Q4601">
        <v>5</v>
      </c>
      <c r="R4601">
        <v>27</v>
      </c>
      <c r="S4601" s="24">
        <v>20</v>
      </c>
      <c r="T4601" s="24">
        <v>20</v>
      </c>
      <c r="U4601" t="s">
        <v>195</v>
      </c>
      <c r="V4601" s="14" t="str">
        <f>VLOOKUP($U4601,look_up!$A$2:J4627,2,FALSE)</f>
        <v>Vieira</v>
      </c>
      <c r="W4601" s="14" t="str">
        <f>VLOOKUP($U4601,look_up!$A$2:K4627,3,FALSE)</f>
        <v>Species</v>
      </c>
      <c r="X4601" s="14" t="str">
        <f>VLOOKUP($U4601,look_up!$A$2:L4627,4,FALSE)</f>
        <v>NA</v>
      </c>
      <c r="Y4601" s="14" t="str">
        <f>VLOOKUP($U4601,look_up!A$2:K4627,5,FALSE)</f>
        <v>Animalia</v>
      </c>
      <c r="Z4601" s="14" t="str">
        <f>VLOOKUP($U4601,look_up!A$2:L4627,6,FALSE)</f>
        <v>Mollusca</v>
      </c>
      <c r="AA4601" s="14" t="str">
        <f>VLOOKUP($U4601,look_up!A$2:M4627,7,FALSE)</f>
        <v>Bivalvia</v>
      </c>
      <c r="AB4601" s="14" t="str">
        <f>VLOOKUP($U4601,look_up!$A$2:P4627,8,FALSE)</f>
        <v>Pectinida</v>
      </c>
      <c r="AC4601" s="14" t="str">
        <f>VLOOKUP($U4601,look_up!$A$2:Q4627,9,FALSE)</f>
        <v>Pectinidae</v>
      </c>
      <c r="AD4601" s="14">
        <f>VLOOKUP($U4601,look_up!A$2:P4627,10,FALSE)</f>
        <v>225252</v>
      </c>
      <c r="AE4601" s="16">
        <v>0</v>
      </c>
      <c r="AF4601" s="24" t="s">
        <v>216</v>
      </c>
      <c r="AG4601">
        <v>40</v>
      </c>
      <c r="AH4601" s="16" t="s">
        <v>273</v>
      </c>
      <c r="AI4601" s="16" t="s">
        <v>17</v>
      </c>
      <c r="AJ4601" s="16" t="s">
        <v>214</v>
      </c>
      <c r="AK4601" s="16" t="s">
        <v>238</v>
      </c>
      <c r="AL4601" s="16">
        <v>0</v>
      </c>
    </row>
    <row r="4602" spans="1:38" x14ac:dyDescent="0.3">
      <c r="A4602" s="24" t="s">
        <v>0</v>
      </c>
      <c r="B4602" t="s">
        <v>1</v>
      </c>
      <c r="C4602" t="s">
        <v>279</v>
      </c>
      <c r="D4602">
        <v>-27.271709999999999</v>
      </c>
      <c r="E4602">
        <v>-48.331710000000001</v>
      </c>
      <c r="F4602" s="24" t="s">
        <v>2</v>
      </c>
      <c r="G4602" s="24" t="s">
        <v>3</v>
      </c>
      <c r="H4602" s="25">
        <v>42039</v>
      </c>
      <c r="I4602" s="12" t="s">
        <v>280</v>
      </c>
      <c r="J4602" s="12" t="s">
        <v>245</v>
      </c>
      <c r="K4602" s="12" t="s">
        <v>271</v>
      </c>
      <c r="L4602" s="24" t="s">
        <v>96</v>
      </c>
      <c r="M4602" s="24" t="s">
        <v>313</v>
      </c>
      <c r="N4602" t="s">
        <v>85</v>
      </c>
      <c r="O4602" s="24">
        <v>3</v>
      </c>
      <c r="P4602">
        <v>5</v>
      </c>
      <c r="Q4602">
        <v>5</v>
      </c>
      <c r="R4602">
        <v>27</v>
      </c>
      <c r="S4602" s="24">
        <v>20</v>
      </c>
      <c r="T4602" s="24">
        <v>20</v>
      </c>
      <c r="U4602" t="s">
        <v>195</v>
      </c>
      <c r="V4602" s="14" t="str">
        <f>VLOOKUP($U4602,look_up!$A$2:J4628,2,FALSE)</f>
        <v>Vieira</v>
      </c>
      <c r="W4602" s="14" t="str">
        <f>VLOOKUP($U4602,look_up!$A$2:K4628,3,FALSE)</f>
        <v>Species</v>
      </c>
      <c r="X4602" s="14" t="str">
        <f>VLOOKUP($U4602,look_up!$A$2:L4628,4,FALSE)</f>
        <v>NA</v>
      </c>
      <c r="Y4602" s="14" t="str">
        <f>VLOOKUP($U4602,look_up!A$2:K4628,5,FALSE)</f>
        <v>Animalia</v>
      </c>
      <c r="Z4602" s="14" t="str">
        <f>VLOOKUP($U4602,look_up!A$2:L4628,6,FALSE)</f>
        <v>Mollusca</v>
      </c>
      <c r="AA4602" s="14" t="str">
        <f>VLOOKUP($U4602,look_up!A$2:M4628,7,FALSE)</f>
        <v>Bivalvia</v>
      </c>
      <c r="AB4602" s="14" t="str">
        <f>VLOOKUP($U4602,look_up!$A$2:P4628,8,FALSE)</f>
        <v>Pectinida</v>
      </c>
      <c r="AC4602" s="14" t="str">
        <f>VLOOKUP($U4602,look_up!$A$2:Q4628,9,FALSE)</f>
        <v>Pectinidae</v>
      </c>
      <c r="AD4602" s="14">
        <f>VLOOKUP($U4602,look_up!A$2:P4628,10,FALSE)</f>
        <v>225252</v>
      </c>
      <c r="AE4602" s="16">
        <v>0</v>
      </c>
      <c r="AF4602" s="24" t="s">
        <v>216</v>
      </c>
      <c r="AG4602">
        <v>40</v>
      </c>
      <c r="AH4602" s="16" t="s">
        <v>273</v>
      </c>
      <c r="AI4602" s="16" t="s">
        <v>17</v>
      </c>
      <c r="AJ4602" s="16" t="s">
        <v>214</v>
      </c>
      <c r="AK4602" s="16" t="s">
        <v>238</v>
      </c>
      <c r="AL4602" s="16">
        <v>0</v>
      </c>
    </row>
    <row r="4603" spans="1:38" x14ac:dyDescent="0.3">
      <c r="A4603" s="24" t="s">
        <v>0</v>
      </c>
      <c r="B4603" t="s">
        <v>1</v>
      </c>
      <c r="C4603" t="s">
        <v>279</v>
      </c>
      <c r="D4603">
        <v>-27.271709999999999</v>
      </c>
      <c r="E4603">
        <v>-48.331710000000001</v>
      </c>
      <c r="F4603" s="24" t="s">
        <v>2</v>
      </c>
      <c r="G4603" s="24" t="s">
        <v>3</v>
      </c>
      <c r="H4603" s="25">
        <v>42039</v>
      </c>
      <c r="I4603" s="12" t="s">
        <v>280</v>
      </c>
      <c r="J4603" s="12" t="s">
        <v>245</v>
      </c>
      <c r="K4603" s="12" t="s">
        <v>271</v>
      </c>
      <c r="L4603" s="24" t="s">
        <v>96</v>
      </c>
      <c r="M4603" s="24" t="s">
        <v>313</v>
      </c>
      <c r="N4603" t="s">
        <v>86</v>
      </c>
      <c r="O4603" s="24">
        <v>1</v>
      </c>
      <c r="P4603">
        <v>11</v>
      </c>
      <c r="Q4603">
        <v>11</v>
      </c>
      <c r="R4603" t="s">
        <v>18</v>
      </c>
      <c r="S4603" s="24">
        <v>20</v>
      </c>
      <c r="T4603" s="24">
        <v>15</v>
      </c>
      <c r="U4603" t="s">
        <v>195</v>
      </c>
      <c r="V4603" s="14" t="str">
        <f>VLOOKUP($U4603,look_up!$A$2:J4629,2,FALSE)</f>
        <v>Vieira</v>
      </c>
      <c r="W4603" s="14" t="str">
        <f>VLOOKUP($U4603,look_up!$A$2:K4629,3,FALSE)</f>
        <v>Species</v>
      </c>
      <c r="X4603" s="14" t="str">
        <f>VLOOKUP($U4603,look_up!$A$2:L4629,4,FALSE)</f>
        <v>NA</v>
      </c>
      <c r="Y4603" s="14" t="str">
        <f>VLOOKUP($U4603,look_up!A$2:K4629,5,FALSE)</f>
        <v>Animalia</v>
      </c>
      <c r="Z4603" s="14" t="str">
        <f>VLOOKUP($U4603,look_up!A$2:L4629,6,FALSE)</f>
        <v>Mollusca</v>
      </c>
      <c r="AA4603" s="14" t="str">
        <f>VLOOKUP($U4603,look_up!A$2:M4629,7,FALSE)</f>
        <v>Bivalvia</v>
      </c>
      <c r="AB4603" s="14" t="str">
        <f>VLOOKUP($U4603,look_up!$A$2:P4629,8,FALSE)</f>
        <v>Pectinida</v>
      </c>
      <c r="AC4603" s="14" t="str">
        <f>VLOOKUP($U4603,look_up!$A$2:Q4629,9,FALSE)</f>
        <v>Pectinidae</v>
      </c>
      <c r="AD4603" s="14">
        <f>VLOOKUP($U4603,look_up!A$2:P4629,10,FALSE)</f>
        <v>225252</v>
      </c>
      <c r="AE4603" s="16">
        <v>0</v>
      </c>
      <c r="AF4603" s="24" t="s">
        <v>216</v>
      </c>
      <c r="AG4603">
        <v>40</v>
      </c>
      <c r="AH4603" s="16" t="s">
        <v>273</v>
      </c>
      <c r="AI4603" s="16" t="s">
        <v>17</v>
      </c>
      <c r="AJ4603" s="16" t="s">
        <v>214</v>
      </c>
      <c r="AK4603" s="16" t="s">
        <v>238</v>
      </c>
      <c r="AL4603" s="16">
        <v>0</v>
      </c>
    </row>
    <row r="4604" spans="1:38" x14ac:dyDescent="0.3">
      <c r="A4604" s="24" t="s">
        <v>0</v>
      </c>
      <c r="B4604" t="s">
        <v>1</v>
      </c>
      <c r="C4604" t="s">
        <v>279</v>
      </c>
      <c r="D4604">
        <v>-27.271709999999999</v>
      </c>
      <c r="E4604">
        <v>-48.331710000000001</v>
      </c>
      <c r="F4604" s="24" t="s">
        <v>2</v>
      </c>
      <c r="G4604" s="24" t="s">
        <v>3</v>
      </c>
      <c r="H4604" s="25">
        <v>42039</v>
      </c>
      <c r="I4604" s="12" t="s">
        <v>280</v>
      </c>
      <c r="J4604" s="12" t="s">
        <v>245</v>
      </c>
      <c r="K4604" s="12" t="s">
        <v>271</v>
      </c>
      <c r="L4604" s="24" t="s">
        <v>96</v>
      </c>
      <c r="M4604" s="24" t="s">
        <v>313</v>
      </c>
      <c r="N4604" t="s">
        <v>86</v>
      </c>
      <c r="O4604" s="24">
        <v>2</v>
      </c>
      <c r="P4604">
        <v>11</v>
      </c>
      <c r="Q4604">
        <v>11</v>
      </c>
      <c r="R4604" t="s">
        <v>18</v>
      </c>
      <c r="S4604" s="24">
        <v>20</v>
      </c>
      <c r="T4604" s="24">
        <v>15</v>
      </c>
      <c r="U4604" t="s">
        <v>195</v>
      </c>
      <c r="V4604" s="14" t="str">
        <f>VLOOKUP($U4604,look_up!$A$2:J4630,2,FALSE)</f>
        <v>Vieira</v>
      </c>
      <c r="W4604" s="14" t="str">
        <f>VLOOKUP($U4604,look_up!$A$2:K4630,3,FALSE)</f>
        <v>Species</v>
      </c>
      <c r="X4604" s="14" t="str">
        <f>VLOOKUP($U4604,look_up!$A$2:L4630,4,FALSE)</f>
        <v>NA</v>
      </c>
      <c r="Y4604" s="14" t="str">
        <f>VLOOKUP($U4604,look_up!A$2:K4630,5,FALSE)</f>
        <v>Animalia</v>
      </c>
      <c r="Z4604" s="14" t="str">
        <f>VLOOKUP($U4604,look_up!A$2:L4630,6,FALSE)</f>
        <v>Mollusca</v>
      </c>
      <c r="AA4604" s="14" t="str">
        <f>VLOOKUP($U4604,look_up!A$2:M4630,7,FALSE)</f>
        <v>Bivalvia</v>
      </c>
      <c r="AB4604" s="14" t="str">
        <f>VLOOKUP($U4604,look_up!$A$2:P4630,8,FALSE)</f>
        <v>Pectinida</v>
      </c>
      <c r="AC4604" s="14" t="str">
        <f>VLOOKUP($U4604,look_up!$A$2:Q4630,9,FALSE)</f>
        <v>Pectinidae</v>
      </c>
      <c r="AD4604" s="14">
        <f>VLOOKUP($U4604,look_up!A$2:P4630,10,FALSE)</f>
        <v>225252</v>
      </c>
      <c r="AE4604" s="16">
        <v>0</v>
      </c>
      <c r="AF4604" s="24" t="s">
        <v>216</v>
      </c>
      <c r="AG4604">
        <v>40</v>
      </c>
      <c r="AH4604" s="16" t="s">
        <v>273</v>
      </c>
      <c r="AI4604" s="16" t="s">
        <v>17</v>
      </c>
      <c r="AJ4604" s="16" t="s">
        <v>214</v>
      </c>
      <c r="AK4604" s="16" t="s">
        <v>238</v>
      </c>
      <c r="AL4604" s="16">
        <v>0</v>
      </c>
    </row>
    <row r="4605" spans="1:38" x14ac:dyDescent="0.3">
      <c r="A4605" s="24" t="s">
        <v>0</v>
      </c>
      <c r="B4605" t="s">
        <v>1</v>
      </c>
      <c r="C4605" t="s">
        <v>279</v>
      </c>
      <c r="D4605">
        <v>-27.271709999999999</v>
      </c>
      <c r="E4605">
        <v>-48.331710000000001</v>
      </c>
      <c r="F4605" s="24" t="s">
        <v>2</v>
      </c>
      <c r="G4605" s="24" t="s">
        <v>3</v>
      </c>
      <c r="H4605" s="25">
        <v>42039</v>
      </c>
      <c r="I4605" s="12" t="s">
        <v>280</v>
      </c>
      <c r="J4605" s="12" t="s">
        <v>245</v>
      </c>
      <c r="K4605" s="12" t="s">
        <v>271</v>
      </c>
      <c r="L4605" s="24" t="s">
        <v>96</v>
      </c>
      <c r="M4605" s="24" t="s">
        <v>313</v>
      </c>
      <c r="N4605" t="s">
        <v>86</v>
      </c>
      <c r="O4605" s="24">
        <v>3</v>
      </c>
      <c r="P4605">
        <v>11</v>
      </c>
      <c r="Q4605">
        <v>11</v>
      </c>
      <c r="R4605" t="s">
        <v>18</v>
      </c>
      <c r="S4605" s="24">
        <v>20</v>
      </c>
      <c r="T4605" s="24">
        <v>15</v>
      </c>
      <c r="U4605" t="s">
        <v>195</v>
      </c>
      <c r="V4605" s="14" t="str">
        <f>VLOOKUP($U4605,look_up!$A$2:J4631,2,FALSE)</f>
        <v>Vieira</v>
      </c>
      <c r="W4605" s="14" t="str">
        <f>VLOOKUP($U4605,look_up!$A$2:K4631,3,FALSE)</f>
        <v>Species</v>
      </c>
      <c r="X4605" s="14" t="str">
        <f>VLOOKUP($U4605,look_up!$A$2:L4631,4,FALSE)</f>
        <v>NA</v>
      </c>
      <c r="Y4605" s="14" t="str">
        <f>VLOOKUP($U4605,look_up!A$2:K4631,5,FALSE)</f>
        <v>Animalia</v>
      </c>
      <c r="Z4605" s="14" t="str">
        <f>VLOOKUP($U4605,look_up!A$2:L4631,6,FALSE)</f>
        <v>Mollusca</v>
      </c>
      <c r="AA4605" s="14" t="str">
        <f>VLOOKUP($U4605,look_up!A$2:M4631,7,FALSE)</f>
        <v>Bivalvia</v>
      </c>
      <c r="AB4605" s="14" t="str">
        <f>VLOOKUP($U4605,look_up!$A$2:P4631,8,FALSE)</f>
        <v>Pectinida</v>
      </c>
      <c r="AC4605" s="14" t="str">
        <f>VLOOKUP($U4605,look_up!$A$2:Q4631,9,FALSE)</f>
        <v>Pectinidae</v>
      </c>
      <c r="AD4605" s="14">
        <f>VLOOKUP($U4605,look_up!A$2:P4631,10,FALSE)</f>
        <v>225252</v>
      </c>
      <c r="AE4605" s="16">
        <v>0</v>
      </c>
      <c r="AF4605" s="24" t="s">
        <v>216</v>
      </c>
      <c r="AG4605">
        <v>40</v>
      </c>
      <c r="AH4605" s="16" t="s">
        <v>273</v>
      </c>
      <c r="AI4605" s="16" t="s">
        <v>17</v>
      </c>
      <c r="AJ4605" s="16" t="s">
        <v>214</v>
      </c>
      <c r="AK4605" s="16" t="s">
        <v>238</v>
      </c>
      <c r="AL4605" s="16">
        <v>0</v>
      </c>
    </row>
    <row r="4606" spans="1:38" x14ac:dyDescent="0.3">
      <c r="A4606" s="24" t="s">
        <v>0</v>
      </c>
      <c r="B4606" t="s">
        <v>308</v>
      </c>
      <c r="C4606" t="s">
        <v>281</v>
      </c>
      <c r="D4606">
        <v>-27.274239999999999</v>
      </c>
      <c r="E4606">
        <v>-48.3339</v>
      </c>
      <c r="F4606" s="24" t="s">
        <v>2</v>
      </c>
      <c r="G4606" s="24" t="s">
        <v>3</v>
      </c>
      <c r="H4606" s="25">
        <v>42031</v>
      </c>
      <c r="I4606" s="12" t="s">
        <v>282</v>
      </c>
      <c r="J4606" s="12" t="s">
        <v>270</v>
      </c>
      <c r="K4606" s="12" t="s">
        <v>271</v>
      </c>
      <c r="L4606" s="24" t="s">
        <v>96</v>
      </c>
      <c r="M4606" s="24" t="s">
        <v>313</v>
      </c>
      <c r="N4606" t="s">
        <v>85</v>
      </c>
      <c r="O4606" s="24">
        <v>1</v>
      </c>
      <c r="P4606">
        <v>5</v>
      </c>
      <c r="Q4606">
        <v>5</v>
      </c>
      <c r="R4606">
        <v>27</v>
      </c>
      <c r="S4606" s="24">
        <v>4.7</v>
      </c>
      <c r="T4606" s="24">
        <v>3.4</v>
      </c>
      <c r="U4606" t="s">
        <v>195</v>
      </c>
      <c r="V4606" s="14" t="str">
        <f>VLOOKUP($U4606,look_up!$A$2:J4632,2,FALSE)</f>
        <v>Vieira</v>
      </c>
      <c r="W4606" s="14" t="str">
        <f>VLOOKUP($U4606,look_up!$A$2:K4632,3,FALSE)</f>
        <v>Species</v>
      </c>
      <c r="X4606" s="14" t="str">
        <f>VLOOKUP($U4606,look_up!$A$2:L4632,4,FALSE)</f>
        <v>NA</v>
      </c>
      <c r="Y4606" s="14" t="str">
        <f>VLOOKUP($U4606,look_up!A$2:K4632,5,FALSE)</f>
        <v>Animalia</v>
      </c>
      <c r="Z4606" s="14" t="str">
        <f>VLOOKUP($U4606,look_up!A$2:L4632,6,FALSE)</f>
        <v>Mollusca</v>
      </c>
      <c r="AA4606" s="14" t="str">
        <f>VLOOKUP($U4606,look_up!A$2:M4632,7,FALSE)</f>
        <v>Bivalvia</v>
      </c>
      <c r="AB4606" s="14" t="str">
        <f>VLOOKUP($U4606,look_up!$A$2:P4632,8,FALSE)</f>
        <v>Pectinida</v>
      </c>
      <c r="AC4606" s="14" t="str">
        <f>VLOOKUP($U4606,look_up!$A$2:Q4632,9,FALSE)</f>
        <v>Pectinidae</v>
      </c>
      <c r="AD4606" s="14">
        <f>VLOOKUP($U4606,look_up!A$2:P4632,10,FALSE)</f>
        <v>225252</v>
      </c>
      <c r="AE4606" s="16">
        <v>0</v>
      </c>
      <c r="AF4606" s="24" t="s">
        <v>216</v>
      </c>
      <c r="AG4606">
        <v>40</v>
      </c>
      <c r="AH4606" s="16" t="s">
        <v>273</v>
      </c>
      <c r="AI4606" s="16" t="s">
        <v>17</v>
      </c>
      <c r="AJ4606" s="16" t="s">
        <v>214</v>
      </c>
      <c r="AK4606" s="16" t="s">
        <v>238</v>
      </c>
      <c r="AL4606" s="16">
        <v>0</v>
      </c>
    </row>
    <row r="4607" spans="1:38" x14ac:dyDescent="0.3">
      <c r="A4607" s="24" t="s">
        <v>0</v>
      </c>
      <c r="B4607" t="s">
        <v>308</v>
      </c>
      <c r="C4607" t="s">
        <v>281</v>
      </c>
      <c r="D4607">
        <v>-27.274239999999999</v>
      </c>
      <c r="E4607">
        <v>-48.3339</v>
      </c>
      <c r="F4607" s="24" t="s">
        <v>2</v>
      </c>
      <c r="G4607" s="24" t="s">
        <v>3</v>
      </c>
      <c r="H4607" s="25">
        <v>42031</v>
      </c>
      <c r="I4607" s="12" t="s">
        <v>282</v>
      </c>
      <c r="J4607" s="12" t="s">
        <v>270</v>
      </c>
      <c r="K4607" s="12" t="s">
        <v>271</v>
      </c>
      <c r="L4607" s="24" t="s">
        <v>96</v>
      </c>
      <c r="M4607" s="24" t="s">
        <v>313</v>
      </c>
      <c r="N4607" t="s">
        <v>85</v>
      </c>
      <c r="O4607" s="24">
        <v>2</v>
      </c>
      <c r="P4607">
        <v>5</v>
      </c>
      <c r="Q4607">
        <v>5</v>
      </c>
      <c r="R4607">
        <v>27</v>
      </c>
      <c r="S4607" s="24">
        <v>4.7</v>
      </c>
      <c r="T4607" s="24">
        <v>3.4</v>
      </c>
      <c r="U4607" t="s">
        <v>195</v>
      </c>
      <c r="V4607" s="14" t="str">
        <f>VLOOKUP($U4607,look_up!$A$2:J4633,2,FALSE)</f>
        <v>Vieira</v>
      </c>
      <c r="W4607" s="14" t="str">
        <f>VLOOKUP($U4607,look_up!$A$2:K4633,3,FALSE)</f>
        <v>Species</v>
      </c>
      <c r="X4607" s="14" t="str">
        <f>VLOOKUP($U4607,look_up!$A$2:L4633,4,FALSE)</f>
        <v>NA</v>
      </c>
      <c r="Y4607" s="14" t="str">
        <f>VLOOKUP($U4607,look_up!A$2:K4633,5,FALSE)</f>
        <v>Animalia</v>
      </c>
      <c r="Z4607" s="14" t="str">
        <f>VLOOKUP($U4607,look_up!A$2:L4633,6,FALSE)</f>
        <v>Mollusca</v>
      </c>
      <c r="AA4607" s="14" t="str">
        <f>VLOOKUP($U4607,look_up!A$2:M4633,7,FALSE)</f>
        <v>Bivalvia</v>
      </c>
      <c r="AB4607" s="14" t="str">
        <f>VLOOKUP($U4607,look_up!$A$2:P4633,8,FALSE)</f>
        <v>Pectinida</v>
      </c>
      <c r="AC4607" s="14" t="str">
        <f>VLOOKUP($U4607,look_up!$A$2:Q4633,9,FALSE)</f>
        <v>Pectinidae</v>
      </c>
      <c r="AD4607" s="14">
        <f>VLOOKUP($U4607,look_up!A$2:P4633,10,FALSE)</f>
        <v>225252</v>
      </c>
      <c r="AE4607" s="16">
        <v>0</v>
      </c>
      <c r="AF4607" s="24" t="s">
        <v>216</v>
      </c>
      <c r="AG4607">
        <v>40</v>
      </c>
      <c r="AH4607" s="16" t="s">
        <v>273</v>
      </c>
      <c r="AI4607" s="16" t="s">
        <v>17</v>
      </c>
      <c r="AJ4607" s="16" t="s">
        <v>214</v>
      </c>
      <c r="AK4607" s="16" t="s">
        <v>238</v>
      </c>
      <c r="AL4607" s="16">
        <v>0</v>
      </c>
    </row>
    <row r="4608" spans="1:38" x14ac:dyDescent="0.3">
      <c r="A4608" s="24" t="s">
        <v>0</v>
      </c>
      <c r="B4608" t="s">
        <v>308</v>
      </c>
      <c r="C4608" t="s">
        <v>281</v>
      </c>
      <c r="D4608">
        <v>-27.274239999999999</v>
      </c>
      <c r="E4608">
        <v>-48.3339</v>
      </c>
      <c r="F4608" s="24" t="s">
        <v>2</v>
      </c>
      <c r="G4608" s="24" t="s">
        <v>3</v>
      </c>
      <c r="H4608" s="25">
        <v>42031</v>
      </c>
      <c r="I4608" s="12" t="s">
        <v>282</v>
      </c>
      <c r="J4608" s="12" t="s">
        <v>270</v>
      </c>
      <c r="K4608" s="12" t="s">
        <v>271</v>
      </c>
      <c r="L4608" s="24" t="s">
        <v>96</v>
      </c>
      <c r="M4608" s="24" t="s">
        <v>313</v>
      </c>
      <c r="N4608" t="s">
        <v>85</v>
      </c>
      <c r="O4608" s="24">
        <v>3</v>
      </c>
      <c r="P4608">
        <v>5</v>
      </c>
      <c r="Q4608">
        <v>5</v>
      </c>
      <c r="R4608">
        <v>27</v>
      </c>
      <c r="S4608" s="24">
        <v>4.7</v>
      </c>
      <c r="T4608" s="24">
        <v>3.4</v>
      </c>
      <c r="U4608" t="s">
        <v>195</v>
      </c>
      <c r="V4608" s="14" t="str">
        <f>VLOOKUP($U4608,look_up!$A$2:J4634,2,FALSE)</f>
        <v>Vieira</v>
      </c>
      <c r="W4608" s="14" t="str">
        <f>VLOOKUP($U4608,look_up!$A$2:K4634,3,FALSE)</f>
        <v>Species</v>
      </c>
      <c r="X4608" s="14" t="str">
        <f>VLOOKUP($U4608,look_up!$A$2:L4634,4,FALSE)</f>
        <v>NA</v>
      </c>
      <c r="Y4608" s="14" t="str">
        <f>VLOOKUP($U4608,look_up!A$2:K4634,5,FALSE)</f>
        <v>Animalia</v>
      </c>
      <c r="Z4608" s="14" t="str">
        <f>VLOOKUP($U4608,look_up!A$2:L4634,6,FALSE)</f>
        <v>Mollusca</v>
      </c>
      <c r="AA4608" s="14" t="str">
        <f>VLOOKUP($U4608,look_up!A$2:M4634,7,FALSE)</f>
        <v>Bivalvia</v>
      </c>
      <c r="AB4608" s="14" t="str">
        <f>VLOOKUP($U4608,look_up!$A$2:P4634,8,FALSE)</f>
        <v>Pectinida</v>
      </c>
      <c r="AC4608" s="14" t="str">
        <f>VLOOKUP($U4608,look_up!$A$2:Q4634,9,FALSE)</f>
        <v>Pectinidae</v>
      </c>
      <c r="AD4608" s="14">
        <f>VLOOKUP($U4608,look_up!A$2:P4634,10,FALSE)</f>
        <v>225252</v>
      </c>
      <c r="AE4608" s="16">
        <v>0</v>
      </c>
      <c r="AF4608" s="24" t="s">
        <v>216</v>
      </c>
      <c r="AG4608">
        <v>40</v>
      </c>
      <c r="AH4608" s="16" t="s">
        <v>273</v>
      </c>
      <c r="AI4608" s="16" t="s">
        <v>17</v>
      </c>
      <c r="AJ4608" s="16" t="s">
        <v>214</v>
      </c>
      <c r="AK4608" s="16" t="s">
        <v>238</v>
      </c>
      <c r="AL4608" s="16">
        <v>0</v>
      </c>
    </row>
    <row r="4609" spans="1:38" x14ac:dyDescent="0.3">
      <c r="A4609" s="24" t="s">
        <v>0</v>
      </c>
      <c r="B4609" t="s">
        <v>308</v>
      </c>
      <c r="C4609" t="s">
        <v>281</v>
      </c>
      <c r="D4609">
        <v>-27.274239999999999</v>
      </c>
      <c r="E4609">
        <v>-48.3339</v>
      </c>
      <c r="F4609" s="24" t="s">
        <v>2</v>
      </c>
      <c r="G4609" s="24" t="s">
        <v>3</v>
      </c>
      <c r="H4609" s="25">
        <v>42031</v>
      </c>
      <c r="I4609" s="12" t="s">
        <v>282</v>
      </c>
      <c r="J4609" s="12" t="s">
        <v>270</v>
      </c>
      <c r="K4609" s="12" t="s">
        <v>271</v>
      </c>
      <c r="L4609" s="24" t="s">
        <v>96</v>
      </c>
      <c r="M4609" s="24" t="s">
        <v>313</v>
      </c>
      <c r="N4609" t="s">
        <v>85</v>
      </c>
      <c r="O4609" s="24">
        <v>1</v>
      </c>
      <c r="P4609">
        <v>10</v>
      </c>
      <c r="Q4609">
        <v>10</v>
      </c>
      <c r="R4609">
        <v>26</v>
      </c>
      <c r="S4609" s="24">
        <v>4.7</v>
      </c>
      <c r="T4609" s="24">
        <v>5</v>
      </c>
      <c r="U4609" t="s">
        <v>195</v>
      </c>
      <c r="V4609" s="14" t="str">
        <f>VLOOKUP($U4609,look_up!$A$2:J4635,2,FALSE)</f>
        <v>Vieira</v>
      </c>
      <c r="W4609" s="14" t="str">
        <f>VLOOKUP($U4609,look_up!$A$2:K4635,3,FALSE)</f>
        <v>Species</v>
      </c>
      <c r="X4609" s="14" t="str">
        <f>VLOOKUP($U4609,look_up!$A$2:L4635,4,FALSE)</f>
        <v>NA</v>
      </c>
      <c r="Y4609" s="14" t="str">
        <f>VLOOKUP($U4609,look_up!A$2:K4635,5,FALSE)</f>
        <v>Animalia</v>
      </c>
      <c r="Z4609" s="14" t="str">
        <f>VLOOKUP($U4609,look_up!A$2:L4635,6,FALSE)</f>
        <v>Mollusca</v>
      </c>
      <c r="AA4609" s="14" t="str">
        <f>VLOOKUP($U4609,look_up!A$2:M4635,7,FALSE)</f>
        <v>Bivalvia</v>
      </c>
      <c r="AB4609" s="14" t="str">
        <f>VLOOKUP($U4609,look_up!$A$2:P4635,8,FALSE)</f>
        <v>Pectinida</v>
      </c>
      <c r="AC4609" s="14" t="str">
        <f>VLOOKUP($U4609,look_up!$A$2:Q4635,9,FALSE)</f>
        <v>Pectinidae</v>
      </c>
      <c r="AD4609" s="14">
        <f>VLOOKUP($U4609,look_up!A$2:P4635,10,FALSE)</f>
        <v>225252</v>
      </c>
      <c r="AE4609" s="16">
        <v>0</v>
      </c>
      <c r="AF4609" s="24" t="s">
        <v>216</v>
      </c>
      <c r="AG4609">
        <v>40</v>
      </c>
      <c r="AH4609" s="16" t="s">
        <v>273</v>
      </c>
      <c r="AI4609" s="16" t="s">
        <v>17</v>
      </c>
      <c r="AJ4609" s="16" t="s">
        <v>214</v>
      </c>
      <c r="AK4609" s="16" t="s">
        <v>238</v>
      </c>
      <c r="AL4609" s="16">
        <v>0</v>
      </c>
    </row>
    <row r="4610" spans="1:38" x14ac:dyDescent="0.3">
      <c r="A4610" s="24" t="s">
        <v>0</v>
      </c>
      <c r="B4610" t="s">
        <v>308</v>
      </c>
      <c r="C4610" t="s">
        <v>281</v>
      </c>
      <c r="D4610">
        <v>-27.274239999999999</v>
      </c>
      <c r="E4610">
        <v>-48.3339</v>
      </c>
      <c r="F4610" s="24" t="s">
        <v>2</v>
      </c>
      <c r="G4610" s="24" t="s">
        <v>3</v>
      </c>
      <c r="H4610" s="25">
        <v>42031</v>
      </c>
      <c r="I4610" s="12" t="s">
        <v>282</v>
      </c>
      <c r="J4610" s="12" t="s">
        <v>270</v>
      </c>
      <c r="K4610" s="12" t="s">
        <v>271</v>
      </c>
      <c r="L4610" s="24" t="s">
        <v>96</v>
      </c>
      <c r="M4610" s="24" t="s">
        <v>313</v>
      </c>
      <c r="N4610" t="s">
        <v>85</v>
      </c>
      <c r="O4610" s="24">
        <v>2</v>
      </c>
      <c r="P4610">
        <v>10</v>
      </c>
      <c r="Q4610">
        <v>10</v>
      </c>
      <c r="R4610">
        <v>26</v>
      </c>
      <c r="S4610" s="24">
        <v>4.7</v>
      </c>
      <c r="T4610" s="24">
        <v>5</v>
      </c>
      <c r="U4610" t="s">
        <v>195</v>
      </c>
      <c r="V4610" s="14" t="str">
        <f>VLOOKUP($U4610,look_up!$A$2:J4636,2,FALSE)</f>
        <v>Vieira</v>
      </c>
      <c r="W4610" s="14" t="str">
        <f>VLOOKUP($U4610,look_up!$A$2:K4636,3,FALSE)</f>
        <v>Species</v>
      </c>
      <c r="X4610" s="14" t="str">
        <f>VLOOKUP($U4610,look_up!$A$2:L4636,4,FALSE)</f>
        <v>NA</v>
      </c>
      <c r="Y4610" s="14" t="str">
        <f>VLOOKUP($U4610,look_up!A$2:K4636,5,FALSE)</f>
        <v>Animalia</v>
      </c>
      <c r="Z4610" s="14" t="str">
        <f>VLOOKUP($U4610,look_up!A$2:L4636,6,FALSE)</f>
        <v>Mollusca</v>
      </c>
      <c r="AA4610" s="14" t="str">
        <f>VLOOKUP($U4610,look_up!A$2:M4636,7,FALSE)</f>
        <v>Bivalvia</v>
      </c>
      <c r="AB4610" s="14" t="str">
        <f>VLOOKUP($U4610,look_up!$A$2:P4636,8,FALSE)</f>
        <v>Pectinida</v>
      </c>
      <c r="AC4610" s="14" t="str">
        <f>VLOOKUP($U4610,look_up!$A$2:Q4636,9,FALSE)</f>
        <v>Pectinidae</v>
      </c>
      <c r="AD4610" s="14">
        <f>VLOOKUP($U4610,look_up!A$2:P4636,10,FALSE)</f>
        <v>225252</v>
      </c>
      <c r="AE4610" s="16">
        <v>0</v>
      </c>
      <c r="AF4610" s="24" t="s">
        <v>216</v>
      </c>
      <c r="AG4610">
        <v>40</v>
      </c>
      <c r="AH4610" s="16" t="s">
        <v>273</v>
      </c>
      <c r="AI4610" s="16" t="s">
        <v>17</v>
      </c>
      <c r="AJ4610" s="16" t="s">
        <v>214</v>
      </c>
      <c r="AK4610" s="16" t="s">
        <v>238</v>
      </c>
      <c r="AL4610" s="16">
        <v>0</v>
      </c>
    </row>
    <row r="4611" spans="1:38" x14ac:dyDescent="0.3">
      <c r="A4611" s="24" t="s">
        <v>0</v>
      </c>
      <c r="B4611" t="s">
        <v>308</v>
      </c>
      <c r="C4611" t="s">
        <v>281</v>
      </c>
      <c r="D4611">
        <v>-27.274239999999999</v>
      </c>
      <c r="E4611">
        <v>-48.3339</v>
      </c>
      <c r="F4611" s="24" t="s">
        <v>2</v>
      </c>
      <c r="G4611" s="24" t="s">
        <v>3</v>
      </c>
      <c r="H4611" s="25">
        <v>42031</v>
      </c>
      <c r="I4611" s="12" t="s">
        <v>282</v>
      </c>
      <c r="J4611" s="12" t="s">
        <v>270</v>
      </c>
      <c r="K4611" s="12" t="s">
        <v>271</v>
      </c>
      <c r="L4611" s="24" t="s">
        <v>96</v>
      </c>
      <c r="M4611" s="24" t="s">
        <v>313</v>
      </c>
      <c r="N4611" t="s">
        <v>85</v>
      </c>
      <c r="O4611" s="24">
        <v>3</v>
      </c>
      <c r="P4611">
        <v>10</v>
      </c>
      <c r="Q4611">
        <v>10</v>
      </c>
      <c r="R4611">
        <v>26</v>
      </c>
      <c r="S4611" s="24">
        <v>4.7</v>
      </c>
      <c r="T4611" s="24">
        <v>5</v>
      </c>
      <c r="U4611" t="s">
        <v>195</v>
      </c>
      <c r="V4611" s="14" t="str">
        <f>VLOOKUP($U4611,look_up!$A$2:J4637,2,FALSE)</f>
        <v>Vieira</v>
      </c>
      <c r="W4611" s="14" t="str">
        <f>VLOOKUP($U4611,look_up!$A$2:K4637,3,FALSE)</f>
        <v>Species</v>
      </c>
      <c r="X4611" s="14" t="str">
        <f>VLOOKUP($U4611,look_up!$A$2:L4637,4,FALSE)</f>
        <v>NA</v>
      </c>
      <c r="Y4611" s="14" t="str">
        <f>VLOOKUP($U4611,look_up!A$2:K4637,5,FALSE)</f>
        <v>Animalia</v>
      </c>
      <c r="Z4611" s="14" t="str">
        <f>VLOOKUP($U4611,look_up!A$2:L4637,6,FALSE)</f>
        <v>Mollusca</v>
      </c>
      <c r="AA4611" s="14" t="str">
        <f>VLOOKUP($U4611,look_up!A$2:M4637,7,FALSE)</f>
        <v>Bivalvia</v>
      </c>
      <c r="AB4611" s="14" t="str">
        <f>VLOOKUP($U4611,look_up!$A$2:P4637,8,FALSE)</f>
        <v>Pectinida</v>
      </c>
      <c r="AC4611" s="14" t="str">
        <f>VLOOKUP($U4611,look_up!$A$2:Q4637,9,FALSE)</f>
        <v>Pectinidae</v>
      </c>
      <c r="AD4611" s="14">
        <f>VLOOKUP($U4611,look_up!A$2:P4637,10,FALSE)</f>
        <v>225252</v>
      </c>
      <c r="AE4611" s="16">
        <v>0</v>
      </c>
      <c r="AF4611" s="24" t="s">
        <v>216</v>
      </c>
      <c r="AG4611">
        <v>40</v>
      </c>
      <c r="AH4611" s="16" t="s">
        <v>273</v>
      </c>
      <c r="AI4611" s="16" t="s">
        <v>17</v>
      </c>
      <c r="AJ4611" s="16" t="s">
        <v>214</v>
      </c>
      <c r="AK4611" s="16" t="s">
        <v>238</v>
      </c>
      <c r="AL4611" s="16">
        <v>0</v>
      </c>
    </row>
    <row r="4612" spans="1:38" x14ac:dyDescent="0.3">
      <c r="A4612" s="24" t="s">
        <v>0</v>
      </c>
      <c r="B4612" t="s">
        <v>267</v>
      </c>
      <c r="C4612" t="s">
        <v>283</v>
      </c>
      <c r="D4612">
        <v>-27.27486</v>
      </c>
      <c r="E4612">
        <v>-48.36674</v>
      </c>
      <c r="F4612" s="24" t="s">
        <v>2</v>
      </c>
      <c r="G4612" s="24" t="s">
        <v>3</v>
      </c>
      <c r="H4612" s="25">
        <v>42024</v>
      </c>
      <c r="I4612" s="12" t="s">
        <v>248</v>
      </c>
      <c r="J4612" s="12" t="s">
        <v>270</v>
      </c>
      <c r="K4612" s="12" t="s">
        <v>271</v>
      </c>
      <c r="L4612" s="24" t="s">
        <v>96</v>
      </c>
      <c r="M4612" s="24" t="s">
        <v>313</v>
      </c>
      <c r="N4612" t="s">
        <v>85</v>
      </c>
      <c r="O4612" s="24">
        <v>1</v>
      </c>
      <c r="P4612">
        <v>5</v>
      </c>
      <c r="Q4612">
        <v>5</v>
      </c>
      <c r="R4612">
        <v>27</v>
      </c>
      <c r="S4612" s="24">
        <v>10.7</v>
      </c>
      <c r="T4612" s="24">
        <v>4</v>
      </c>
      <c r="U4612" t="s">
        <v>195</v>
      </c>
      <c r="V4612" s="14" t="str">
        <f>VLOOKUP($U4612,look_up!$A$2:J4638,2,FALSE)</f>
        <v>Vieira</v>
      </c>
      <c r="W4612" s="14" t="str">
        <f>VLOOKUP($U4612,look_up!$A$2:K4638,3,FALSE)</f>
        <v>Species</v>
      </c>
      <c r="X4612" s="14" t="str">
        <f>VLOOKUP($U4612,look_up!$A$2:L4638,4,FALSE)</f>
        <v>NA</v>
      </c>
      <c r="Y4612" s="14" t="str">
        <f>VLOOKUP($U4612,look_up!A$2:K4638,5,FALSE)</f>
        <v>Animalia</v>
      </c>
      <c r="Z4612" s="14" t="str">
        <f>VLOOKUP($U4612,look_up!A$2:L4638,6,FALSE)</f>
        <v>Mollusca</v>
      </c>
      <c r="AA4612" s="14" t="str">
        <f>VLOOKUP($U4612,look_up!A$2:M4638,7,FALSE)</f>
        <v>Bivalvia</v>
      </c>
      <c r="AB4612" s="14" t="str">
        <f>VLOOKUP($U4612,look_up!$A$2:P4638,8,FALSE)</f>
        <v>Pectinida</v>
      </c>
      <c r="AC4612" s="14" t="str">
        <f>VLOOKUP($U4612,look_up!$A$2:Q4638,9,FALSE)</f>
        <v>Pectinidae</v>
      </c>
      <c r="AD4612" s="14">
        <f>VLOOKUP($U4612,look_up!A$2:P4638,10,FALSE)</f>
        <v>225252</v>
      </c>
      <c r="AE4612" s="16">
        <v>0</v>
      </c>
      <c r="AF4612" s="24" t="s">
        <v>216</v>
      </c>
      <c r="AG4612">
        <v>40</v>
      </c>
      <c r="AH4612" s="16" t="s">
        <v>273</v>
      </c>
      <c r="AI4612" s="16" t="s">
        <v>17</v>
      </c>
      <c r="AJ4612" s="16" t="s">
        <v>214</v>
      </c>
      <c r="AK4612" s="16" t="s">
        <v>238</v>
      </c>
      <c r="AL4612" s="16">
        <v>0</v>
      </c>
    </row>
    <row r="4613" spans="1:38" x14ac:dyDescent="0.3">
      <c r="A4613" s="24" t="s">
        <v>0</v>
      </c>
      <c r="B4613" t="s">
        <v>267</v>
      </c>
      <c r="C4613" t="s">
        <v>283</v>
      </c>
      <c r="D4613">
        <v>-27.27486</v>
      </c>
      <c r="E4613">
        <v>-48.36674</v>
      </c>
      <c r="F4613" s="24" t="s">
        <v>2</v>
      </c>
      <c r="G4613" s="24" t="s">
        <v>3</v>
      </c>
      <c r="H4613" s="25">
        <v>42024</v>
      </c>
      <c r="I4613" s="12" t="s">
        <v>248</v>
      </c>
      <c r="J4613" s="12" t="s">
        <v>270</v>
      </c>
      <c r="K4613" s="12" t="s">
        <v>271</v>
      </c>
      <c r="L4613" s="24" t="s">
        <v>96</v>
      </c>
      <c r="M4613" s="24" t="s">
        <v>313</v>
      </c>
      <c r="N4613" t="s">
        <v>85</v>
      </c>
      <c r="O4613" s="24">
        <v>2</v>
      </c>
      <c r="P4613">
        <v>5</v>
      </c>
      <c r="Q4613">
        <v>5</v>
      </c>
      <c r="R4613">
        <v>27</v>
      </c>
      <c r="S4613" s="24">
        <v>10.7</v>
      </c>
      <c r="T4613" s="24">
        <v>4</v>
      </c>
      <c r="U4613" t="s">
        <v>195</v>
      </c>
      <c r="V4613" s="14" t="str">
        <f>VLOOKUP($U4613,look_up!$A$2:J4639,2,FALSE)</f>
        <v>Vieira</v>
      </c>
      <c r="W4613" s="14" t="str">
        <f>VLOOKUP($U4613,look_up!$A$2:K4639,3,FALSE)</f>
        <v>Species</v>
      </c>
      <c r="X4613" s="14" t="str">
        <f>VLOOKUP($U4613,look_up!$A$2:L4639,4,FALSE)</f>
        <v>NA</v>
      </c>
      <c r="Y4613" s="14" t="str">
        <f>VLOOKUP($U4613,look_up!A$2:K4639,5,FALSE)</f>
        <v>Animalia</v>
      </c>
      <c r="Z4613" s="14" t="str">
        <f>VLOOKUP($U4613,look_up!A$2:L4639,6,FALSE)</f>
        <v>Mollusca</v>
      </c>
      <c r="AA4613" s="14" t="str">
        <f>VLOOKUP($U4613,look_up!A$2:M4639,7,FALSE)</f>
        <v>Bivalvia</v>
      </c>
      <c r="AB4613" s="14" t="str">
        <f>VLOOKUP($U4613,look_up!$A$2:P4639,8,FALSE)</f>
        <v>Pectinida</v>
      </c>
      <c r="AC4613" s="14" t="str">
        <f>VLOOKUP($U4613,look_up!$A$2:Q4639,9,FALSE)</f>
        <v>Pectinidae</v>
      </c>
      <c r="AD4613" s="14">
        <f>VLOOKUP($U4613,look_up!A$2:P4639,10,FALSE)</f>
        <v>225252</v>
      </c>
      <c r="AE4613" s="16">
        <v>0</v>
      </c>
      <c r="AF4613" s="24" t="s">
        <v>216</v>
      </c>
      <c r="AG4613">
        <v>40</v>
      </c>
      <c r="AH4613" s="16" t="s">
        <v>273</v>
      </c>
      <c r="AI4613" s="16" t="s">
        <v>17</v>
      </c>
      <c r="AJ4613" s="16" t="s">
        <v>214</v>
      </c>
      <c r="AK4613" s="16" t="s">
        <v>238</v>
      </c>
      <c r="AL4613" s="16">
        <v>0</v>
      </c>
    </row>
    <row r="4614" spans="1:38" x14ac:dyDescent="0.3">
      <c r="A4614" s="24" t="s">
        <v>0</v>
      </c>
      <c r="B4614" t="s">
        <v>267</v>
      </c>
      <c r="C4614" t="s">
        <v>283</v>
      </c>
      <c r="D4614">
        <v>-27.27486</v>
      </c>
      <c r="E4614">
        <v>-48.36674</v>
      </c>
      <c r="F4614" s="24" t="s">
        <v>2</v>
      </c>
      <c r="G4614" s="24" t="s">
        <v>3</v>
      </c>
      <c r="H4614" s="25">
        <v>42024</v>
      </c>
      <c r="I4614" s="12" t="s">
        <v>248</v>
      </c>
      <c r="J4614" s="12" t="s">
        <v>270</v>
      </c>
      <c r="K4614" s="12" t="s">
        <v>271</v>
      </c>
      <c r="L4614" s="24" t="s">
        <v>96</v>
      </c>
      <c r="M4614" s="24" t="s">
        <v>313</v>
      </c>
      <c r="N4614" t="s">
        <v>85</v>
      </c>
      <c r="O4614" s="24">
        <v>3</v>
      </c>
      <c r="P4614">
        <v>5</v>
      </c>
      <c r="Q4614">
        <v>5</v>
      </c>
      <c r="R4614">
        <v>27</v>
      </c>
      <c r="S4614" s="24">
        <v>10.7</v>
      </c>
      <c r="T4614" s="24">
        <v>4</v>
      </c>
      <c r="U4614" t="s">
        <v>195</v>
      </c>
      <c r="V4614" s="14" t="str">
        <f>VLOOKUP($U4614,look_up!$A$2:J4640,2,FALSE)</f>
        <v>Vieira</v>
      </c>
      <c r="W4614" s="14" t="str">
        <f>VLOOKUP($U4614,look_up!$A$2:K4640,3,FALSE)</f>
        <v>Species</v>
      </c>
      <c r="X4614" s="14" t="str">
        <f>VLOOKUP($U4614,look_up!$A$2:L4640,4,FALSE)</f>
        <v>NA</v>
      </c>
      <c r="Y4614" s="14" t="str">
        <f>VLOOKUP($U4614,look_up!A$2:K4640,5,FALSE)</f>
        <v>Animalia</v>
      </c>
      <c r="Z4614" s="14" t="str">
        <f>VLOOKUP($U4614,look_up!A$2:L4640,6,FALSE)</f>
        <v>Mollusca</v>
      </c>
      <c r="AA4614" s="14" t="str">
        <f>VLOOKUP($U4614,look_up!A$2:M4640,7,FALSE)</f>
        <v>Bivalvia</v>
      </c>
      <c r="AB4614" s="14" t="str">
        <f>VLOOKUP($U4614,look_up!$A$2:P4640,8,FALSE)</f>
        <v>Pectinida</v>
      </c>
      <c r="AC4614" s="14" t="str">
        <f>VLOOKUP($U4614,look_up!$A$2:Q4640,9,FALSE)</f>
        <v>Pectinidae</v>
      </c>
      <c r="AD4614" s="14">
        <f>VLOOKUP($U4614,look_up!A$2:P4640,10,FALSE)</f>
        <v>225252</v>
      </c>
      <c r="AE4614" s="16">
        <v>0</v>
      </c>
      <c r="AF4614" s="24" t="s">
        <v>216</v>
      </c>
      <c r="AG4614">
        <v>40</v>
      </c>
      <c r="AH4614" s="16" t="s">
        <v>273</v>
      </c>
      <c r="AI4614" s="16" t="s">
        <v>17</v>
      </c>
      <c r="AJ4614" s="16" t="s">
        <v>214</v>
      </c>
      <c r="AK4614" s="16" t="s">
        <v>238</v>
      </c>
      <c r="AL4614" s="16">
        <v>0</v>
      </c>
    </row>
    <row r="4615" spans="1:38" x14ac:dyDescent="0.3">
      <c r="A4615" s="24" t="s">
        <v>0</v>
      </c>
      <c r="B4615" t="s">
        <v>267</v>
      </c>
      <c r="C4615" t="s">
        <v>283</v>
      </c>
      <c r="D4615">
        <v>-27.27486</v>
      </c>
      <c r="E4615">
        <v>-48.36674</v>
      </c>
      <c r="F4615" s="24" t="s">
        <v>2</v>
      </c>
      <c r="G4615" s="24" t="s">
        <v>3</v>
      </c>
      <c r="H4615" s="25">
        <v>42024</v>
      </c>
      <c r="I4615" s="12" t="s">
        <v>248</v>
      </c>
      <c r="J4615" s="12" t="s">
        <v>270</v>
      </c>
      <c r="K4615" s="12" t="s">
        <v>271</v>
      </c>
      <c r="L4615" s="24" t="s">
        <v>96</v>
      </c>
      <c r="M4615" s="24" t="s">
        <v>313</v>
      </c>
      <c r="N4615" t="s">
        <v>85</v>
      </c>
      <c r="O4615" s="24">
        <v>1</v>
      </c>
      <c r="P4615">
        <v>10</v>
      </c>
      <c r="Q4615">
        <v>10</v>
      </c>
      <c r="R4615">
        <v>28</v>
      </c>
      <c r="S4615" s="24">
        <v>10.7</v>
      </c>
      <c r="T4615" s="24">
        <v>10</v>
      </c>
      <c r="U4615" t="s">
        <v>195</v>
      </c>
      <c r="V4615" s="14" t="str">
        <f>VLOOKUP($U4615,look_up!$A$2:J4641,2,FALSE)</f>
        <v>Vieira</v>
      </c>
      <c r="W4615" s="14" t="str">
        <f>VLOOKUP($U4615,look_up!$A$2:K4641,3,FALSE)</f>
        <v>Species</v>
      </c>
      <c r="X4615" s="14" t="str">
        <f>VLOOKUP($U4615,look_up!$A$2:L4641,4,FALSE)</f>
        <v>NA</v>
      </c>
      <c r="Y4615" s="14" t="str">
        <f>VLOOKUP($U4615,look_up!A$2:K4641,5,FALSE)</f>
        <v>Animalia</v>
      </c>
      <c r="Z4615" s="14" t="str">
        <f>VLOOKUP($U4615,look_up!A$2:L4641,6,FALSE)</f>
        <v>Mollusca</v>
      </c>
      <c r="AA4615" s="14" t="str">
        <f>VLOOKUP($U4615,look_up!A$2:M4641,7,FALSE)</f>
        <v>Bivalvia</v>
      </c>
      <c r="AB4615" s="14" t="str">
        <f>VLOOKUP($U4615,look_up!$A$2:P4641,8,FALSE)</f>
        <v>Pectinida</v>
      </c>
      <c r="AC4615" s="14" t="str">
        <f>VLOOKUP($U4615,look_up!$A$2:Q4641,9,FALSE)</f>
        <v>Pectinidae</v>
      </c>
      <c r="AD4615" s="14">
        <f>VLOOKUP($U4615,look_up!A$2:P4641,10,FALSE)</f>
        <v>225252</v>
      </c>
      <c r="AE4615" s="16">
        <v>1</v>
      </c>
      <c r="AF4615" s="24" t="s">
        <v>216</v>
      </c>
      <c r="AG4615">
        <v>40</v>
      </c>
      <c r="AH4615" s="16" t="s">
        <v>273</v>
      </c>
      <c r="AI4615" s="16" t="s">
        <v>17</v>
      </c>
      <c r="AJ4615" s="16" t="s">
        <v>214</v>
      </c>
      <c r="AK4615" s="16" t="s">
        <v>238</v>
      </c>
      <c r="AL4615" s="16">
        <v>1</v>
      </c>
    </row>
    <row r="4616" spans="1:38" x14ac:dyDescent="0.3">
      <c r="A4616" s="24" t="s">
        <v>0</v>
      </c>
      <c r="B4616" t="s">
        <v>267</v>
      </c>
      <c r="C4616" t="s">
        <v>283</v>
      </c>
      <c r="D4616">
        <v>-27.27486</v>
      </c>
      <c r="E4616">
        <v>-48.36674</v>
      </c>
      <c r="F4616" s="24" t="s">
        <v>2</v>
      </c>
      <c r="G4616" s="24" t="s">
        <v>3</v>
      </c>
      <c r="H4616" s="25">
        <v>42024</v>
      </c>
      <c r="I4616" s="12" t="s">
        <v>248</v>
      </c>
      <c r="J4616" s="12" t="s">
        <v>270</v>
      </c>
      <c r="K4616" s="12" t="s">
        <v>271</v>
      </c>
      <c r="L4616" s="24" t="s">
        <v>96</v>
      </c>
      <c r="M4616" s="24" t="s">
        <v>313</v>
      </c>
      <c r="N4616" t="s">
        <v>85</v>
      </c>
      <c r="O4616" s="24">
        <v>2</v>
      </c>
      <c r="P4616">
        <v>10</v>
      </c>
      <c r="Q4616">
        <v>10</v>
      </c>
      <c r="R4616">
        <v>28</v>
      </c>
      <c r="S4616" s="24">
        <v>10.7</v>
      </c>
      <c r="T4616" s="24">
        <v>10</v>
      </c>
      <c r="U4616" t="s">
        <v>195</v>
      </c>
      <c r="V4616" s="14" t="str">
        <f>VLOOKUP($U4616,look_up!$A$2:J4642,2,FALSE)</f>
        <v>Vieira</v>
      </c>
      <c r="W4616" s="14" t="str">
        <f>VLOOKUP($U4616,look_up!$A$2:K4642,3,FALSE)</f>
        <v>Species</v>
      </c>
      <c r="X4616" s="14" t="str">
        <f>VLOOKUP($U4616,look_up!$A$2:L4642,4,FALSE)</f>
        <v>NA</v>
      </c>
      <c r="Y4616" s="14" t="str">
        <f>VLOOKUP($U4616,look_up!A$2:K4642,5,FALSE)</f>
        <v>Animalia</v>
      </c>
      <c r="Z4616" s="14" t="str">
        <f>VLOOKUP($U4616,look_up!A$2:L4642,6,FALSE)</f>
        <v>Mollusca</v>
      </c>
      <c r="AA4616" s="14" t="str">
        <f>VLOOKUP($U4616,look_up!A$2:M4642,7,FALSE)</f>
        <v>Bivalvia</v>
      </c>
      <c r="AB4616" s="14" t="str">
        <f>VLOOKUP($U4616,look_up!$A$2:P4642,8,FALSE)</f>
        <v>Pectinida</v>
      </c>
      <c r="AC4616" s="14" t="str">
        <f>VLOOKUP($U4616,look_up!$A$2:Q4642,9,FALSE)</f>
        <v>Pectinidae</v>
      </c>
      <c r="AD4616" s="14">
        <f>VLOOKUP($U4616,look_up!A$2:P4642,10,FALSE)</f>
        <v>225252</v>
      </c>
      <c r="AE4616" s="16">
        <v>0</v>
      </c>
      <c r="AF4616" s="24" t="s">
        <v>216</v>
      </c>
      <c r="AG4616">
        <v>40</v>
      </c>
      <c r="AH4616" s="16" t="s">
        <v>273</v>
      </c>
      <c r="AI4616" s="16" t="s">
        <v>17</v>
      </c>
      <c r="AJ4616" s="16" t="s">
        <v>214</v>
      </c>
      <c r="AK4616" s="16" t="s">
        <v>238</v>
      </c>
      <c r="AL4616" s="16">
        <v>0</v>
      </c>
    </row>
    <row r="4617" spans="1:38" x14ac:dyDescent="0.3">
      <c r="A4617" s="24" t="s">
        <v>0</v>
      </c>
      <c r="B4617" t="s">
        <v>267</v>
      </c>
      <c r="C4617" t="s">
        <v>283</v>
      </c>
      <c r="D4617">
        <v>-27.27486</v>
      </c>
      <c r="E4617">
        <v>-48.36674</v>
      </c>
      <c r="F4617" s="24" t="s">
        <v>2</v>
      </c>
      <c r="G4617" s="24" t="s">
        <v>3</v>
      </c>
      <c r="H4617" s="25">
        <v>42024</v>
      </c>
      <c r="I4617" s="12" t="s">
        <v>248</v>
      </c>
      <c r="J4617" s="12" t="s">
        <v>270</v>
      </c>
      <c r="K4617" s="12" t="s">
        <v>271</v>
      </c>
      <c r="L4617" s="24" t="s">
        <v>96</v>
      </c>
      <c r="M4617" s="24" t="s">
        <v>313</v>
      </c>
      <c r="N4617" t="s">
        <v>85</v>
      </c>
      <c r="O4617" s="24">
        <v>3</v>
      </c>
      <c r="P4617">
        <v>10</v>
      </c>
      <c r="Q4617">
        <v>10</v>
      </c>
      <c r="R4617">
        <v>28</v>
      </c>
      <c r="S4617" s="24">
        <v>10.7</v>
      </c>
      <c r="T4617" s="24">
        <v>10</v>
      </c>
      <c r="U4617" t="s">
        <v>195</v>
      </c>
      <c r="V4617" s="14" t="str">
        <f>VLOOKUP($U4617,look_up!$A$2:J4643,2,FALSE)</f>
        <v>Vieira</v>
      </c>
      <c r="W4617" s="14" t="str">
        <f>VLOOKUP($U4617,look_up!$A$2:K4643,3,FALSE)</f>
        <v>Species</v>
      </c>
      <c r="X4617" s="14" t="str">
        <f>VLOOKUP($U4617,look_up!$A$2:L4643,4,FALSE)</f>
        <v>NA</v>
      </c>
      <c r="Y4617" s="14" t="str">
        <f>VLOOKUP($U4617,look_up!A$2:K4643,5,FALSE)</f>
        <v>Animalia</v>
      </c>
      <c r="Z4617" s="14" t="str">
        <f>VLOOKUP($U4617,look_up!A$2:L4643,6,FALSE)</f>
        <v>Mollusca</v>
      </c>
      <c r="AA4617" s="14" t="str">
        <f>VLOOKUP($U4617,look_up!A$2:M4643,7,FALSE)</f>
        <v>Bivalvia</v>
      </c>
      <c r="AB4617" s="14" t="str">
        <f>VLOOKUP($U4617,look_up!$A$2:P4643,8,FALSE)</f>
        <v>Pectinida</v>
      </c>
      <c r="AC4617" s="14" t="str">
        <f>VLOOKUP($U4617,look_up!$A$2:Q4643,9,FALSE)</f>
        <v>Pectinidae</v>
      </c>
      <c r="AD4617" s="14">
        <f>VLOOKUP($U4617,look_up!A$2:P4643,10,FALSE)</f>
        <v>225252</v>
      </c>
      <c r="AE4617" s="16">
        <v>0</v>
      </c>
      <c r="AF4617" s="24" t="s">
        <v>216</v>
      </c>
      <c r="AG4617">
        <v>40</v>
      </c>
      <c r="AH4617" s="16" t="s">
        <v>273</v>
      </c>
      <c r="AI4617" s="16" t="s">
        <v>17</v>
      </c>
      <c r="AJ4617" s="16" t="s">
        <v>214</v>
      </c>
      <c r="AK4617" s="16" t="s">
        <v>238</v>
      </c>
      <c r="AL4617" s="16">
        <v>0</v>
      </c>
    </row>
    <row r="4618" spans="1:38" x14ac:dyDescent="0.3">
      <c r="A4618" s="24" t="s">
        <v>0</v>
      </c>
      <c r="B4618" t="s">
        <v>19</v>
      </c>
      <c r="C4618" t="s">
        <v>284</v>
      </c>
      <c r="D4618">
        <v>-27.278230000000001</v>
      </c>
      <c r="E4618">
        <v>-48.375419999999998</v>
      </c>
      <c r="F4618" s="24" t="s">
        <v>2</v>
      </c>
      <c r="G4618" s="24" t="s">
        <v>3</v>
      </c>
      <c r="H4618" s="25">
        <v>42025</v>
      </c>
      <c r="I4618" s="12" t="s">
        <v>285</v>
      </c>
      <c r="J4618" s="12" t="s">
        <v>270</v>
      </c>
      <c r="K4618" s="12" t="s">
        <v>271</v>
      </c>
      <c r="L4618" s="24" t="s">
        <v>96</v>
      </c>
      <c r="M4618" s="24" t="s">
        <v>313</v>
      </c>
      <c r="N4618" t="s">
        <v>85</v>
      </c>
      <c r="O4618" s="24">
        <v>1</v>
      </c>
      <c r="P4618">
        <v>5</v>
      </c>
      <c r="Q4618">
        <v>5</v>
      </c>
      <c r="R4618" t="s">
        <v>18</v>
      </c>
      <c r="S4618" s="24">
        <v>9</v>
      </c>
      <c r="T4618" s="24">
        <v>6</v>
      </c>
      <c r="U4618" t="s">
        <v>195</v>
      </c>
      <c r="V4618" s="14" t="str">
        <f>VLOOKUP($U4618,look_up!$A$2:J4644,2,FALSE)</f>
        <v>Vieira</v>
      </c>
      <c r="W4618" s="14" t="str">
        <f>VLOOKUP($U4618,look_up!$A$2:K4644,3,FALSE)</f>
        <v>Species</v>
      </c>
      <c r="X4618" s="14" t="str">
        <f>VLOOKUP($U4618,look_up!$A$2:L4644,4,FALSE)</f>
        <v>NA</v>
      </c>
      <c r="Y4618" s="14" t="str">
        <f>VLOOKUP($U4618,look_up!A$2:K4644,5,FALSE)</f>
        <v>Animalia</v>
      </c>
      <c r="Z4618" s="14" t="str">
        <f>VLOOKUP($U4618,look_up!A$2:L4644,6,FALSE)</f>
        <v>Mollusca</v>
      </c>
      <c r="AA4618" s="14" t="str">
        <f>VLOOKUP($U4618,look_up!A$2:M4644,7,FALSE)</f>
        <v>Bivalvia</v>
      </c>
      <c r="AB4618" s="14" t="str">
        <f>VLOOKUP($U4618,look_up!$A$2:P4644,8,FALSE)</f>
        <v>Pectinida</v>
      </c>
      <c r="AC4618" s="14" t="str">
        <f>VLOOKUP($U4618,look_up!$A$2:Q4644,9,FALSE)</f>
        <v>Pectinidae</v>
      </c>
      <c r="AD4618" s="14">
        <f>VLOOKUP($U4618,look_up!A$2:P4644,10,FALSE)</f>
        <v>225252</v>
      </c>
      <c r="AE4618" s="16">
        <v>0</v>
      </c>
      <c r="AF4618" s="24" t="s">
        <v>216</v>
      </c>
      <c r="AG4618">
        <v>40</v>
      </c>
      <c r="AH4618" s="16" t="s">
        <v>273</v>
      </c>
      <c r="AI4618" s="16" t="s">
        <v>17</v>
      </c>
      <c r="AJ4618" s="16" t="s">
        <v>214</v>
      </c>
      <c r="AK4618" s="16" t="s">
        <v>238</v>
      </c>
      <c r="AL4618" s="16">
        <v>0</v>
      </c>
    </row>
    <row r="4619" spans="1:38" x14ac:dyDescent="0.3">
      <c r="A4619" s="24" t="s">
        <v>0</v>
      </c>
      <c r="B4619" t="s">
        <v>19</v>
      </c>
      <c r="C4619" t="s">
        <v>284</v>
      </c>
      <c r="D4619">
        <v>-27.278230000000001</v>
      </c>
      <c r="E4619">
        <v>-48.375419999999998</v>
      </c>
      <c r="F4619" s="24" t="s">
        <v>2</v>
      </c>
      <c r="G4619" s="24" t="s">
        <v>3</v>
      </c>
      <c r="H4619" s="25">
        <v>42025</v>
      </c>
      <c r="I4619" s="12" t="s">
        <v>285</v>
      </c>
      <c r="J4619" s="12" t="s">
        <v>270</v>
      </c>
      <c r="K4619" s="12" t="s">
        <v>271</v>
      </c>
      <c r="L4619" s="24" t="s">
        <v>96</v>
      </c>
      <c r="M4619" s="24" t="s">
        <v>313</v>
      </c>
      <c r="N4619" t="s">
        <v>85</v>
      </c>
      <c r="O4619" s="24">
        <v>2</v>
      </c>
      <c r="P4619">
        <v>5</v>
      </c>
      <c r="Q4619">
        <v>5</v>
      </c>
      <c r="R4619" t="s">
        <v>18</v>
      </c>
      <c r="S4619" s="24">
        <v>9</v>
      </c>
      <c r="T4619" s="24">
        <v>6</v>
      </c>
      <c r="U4619" t="s">
        <v>195</v>
      </c>
      <c r="V4619" s="14" t="str">
        <f>VLOOKUP($U4619,look_up!$A$2:J4645,2,FALSE)</f>
        <v>Vieira</v>
      </c>
      <c r="W4619" s="14" t="str">
        <f>VLOOKUP($U4619,look_up!$A$2:K4645,3,FALSE)</f>
        <v>Species</v>
      </c>
      <c r="X4619" s="14" t="str">
        <f>VLOOKUP($U4619,look_up!$A$2:L4645,4,FALSE)</f>
        <v>NA</v>
      </c>
      <c r="Y4619" s="14" t="str">
        <f>VLOOKUP($U4619,look_up!A$2:K4645,5,FALSE)</f>
        <v>Animalia</v>
      </c>
      <c r="Z4619" s="14" t="str">
        <f>VLOOKUP($U4619,look_up!A$2:L4645,6,FALSE)</f>
        <v>Mollusca</v>
      </c>
      <c r="AA4619" s="14" t="str">
        <f>VLOOKUP($U4619,look_up!A$2:M4645,7,FALSE)</f>
        <v>Bivalvia</v>
      </c>
      <c r="AB4619" s="14" t="str">
        <f>VLOOKUP($U4619,look_up!$A$2:P4645,8,FALSE)</f>
        <v>Pectinida</v>
      </c>
      <c r="AC4619" s="14" t="str">
        <f>VLOOKUP($U4619,look_up!$A$2:Q4645,9,FALSE)</f>
        <v>Pectinidae</v>
      </c>
      <c r="AD4619" s="14">
        <f>VLOOKUP($U4619,look_up!A$2:P4645,10,FALSE)</f>
        <v>225252</v>
      </c>
      <c r="AE4619" s="16">
        <v>0</v>
      </c>
      <c r="AF4619" s="24" t="s">
        <v>216</v>
      </c>
      <c r="AG4619">
        <v>40</v>
      </c>
      <c r="AH4619" s="16" t="s">
        <v>273</v>
      </c>
      <c r="AI4619" s="16" t="s">
        <v>17</v>
      </c>
      <c r="AJ4619" s="16" t="s">
        <v>214</v>
      </c>
      <c r="AK4619" s="16" t="s">
        <v>238</v>
      </c>
      <c r="AL4619" s="16">
        <v>0</v>
      </c>
    </row>
    <row r="4620" spans="1:38" x14ac:dyDescent="0.3">
      <c r="A4620" s="24" t="s">
        <v>0</v>
      </c>
      <c r="B4620" t="s">
        <v>19</v>
      </c>
      <c r="C4620" t="s">
        <v>284</v>
      </c>
      <c r="D4620">
        <v>-27.278230000000001</v>
      </c>
      <c r="E4620">
        <v>-48.375419999999998</v>
      </c>
      <c r="F4620" s="24" t="s">
        <v>2</v>
      </c>
      <c r="G4620" s="24" t="s">
        <v>3</v>
      </c>
      <c r="H4620" s="25">
        <v>42025</v>
      </c>
      <c r="I4620" s="12" t="s">
        <v>285</v>
      </c>
      <c r="J4620" s="12" t="s">
        <v>270</v>
      </c>
      <c r="K4620" s="12" t="s">
        <v>271</v>
      </c>
      <c r="L4620" s="24" t="s">
        <v>96</v>
      </c>
      <c r="M4620" s="24" t="s">
        <v>313</v>
      </c>
      <c r="N4620" t="s">
        <v>85</v>
      </c>
      <c r="O4620" s="24">
        <v>3</v>
      </c>
      <c r="P4620">
        <v>5</v>
      </c>
      <c r="Q4620">
        <v>5</v>
      </c>
      <c r="R4620" t="s">
        <v>18</v>
      </c>
      <c r="S4620" s="24">
        <v>9</v>
      </c>
      <c r="T4620" s="24">
        <v>6</v>
      </c>
      <c r="U4620" t="s">
        <v>195</v>
      </c>
      <c r="V4620" s="14" t="str">
        <f>VLOOKUP($U4620,look_up!$A$2:J4646,2,FALSE)</f>
        <v>Vieira</v>
      </c>
      <c r="W4620" s="14" t="str">
        <f>VLOOKUP($U4620,look_up!$A$2:K4646,3,FALSE)</f>
        <v>Species</v>
      </c>
      <c r="X4620" s="14" t="str">
        <f>VLOOKUP($U4620,look_up!$A$2:L4646,4,FALSE)</f>
        <v>NA</v>
      </c>
      <c r="Y4620" s="14" t="str">
        <f>VLOOKUP($U4620,look_up!A$2:K4646,5,FALSE)</f>
        <v>Animalia</v>
      </c>
      <c r="Z4620" s="14" t="str">
        <f>VLOOKUP($U4620,look_up!A$2:L4646,6,FALSE)</f>
        <v>Mollusca</v>
      </c>
      <c r="AA4620" s="14" t="str">
        <f>VLOOKUP($U4620,look_up!A$2:M4646,7,FALSE)</f>
        <v>Bivalvia</v>
      </c>
      <c r="AB4620" s="14" t="str">
        <f>VLOOKUP($U4620,look_up!$A$2:P4646,8,FALSE)</f>
        <v>Pectinida</v>
      </c>
      <c r="AC4620" s="14" t="str">
        <f>VLOOKUP($U4620,look_up!$A$2:Q4646,9,FALSE)</f>
        <v>Pectinidae</v>
      </c>
      <c r="AD4620" s="14">
        <f>VLOOKUP($U4620,look_up!A$2:P4646,10,FALSE)</f>
        <v>225252</v>
      </c>
      <c r="AE4620" s="16">
        <v>0</v>
      </c>
      <c r="AF4620" s="24" t="s">
        <v>216</v>
      </c>
      <c r="AG4620">
        <v>40</v>
      </c>
      <c r="AH4620" s="16" t="s">
        <v>273</v>
      </c>
      <c r="AI4620" s="16" t="s">
        <v>17</v>
      </c>
      <c r="AJ4620" s="16" t="s">
        <v>214</v>
      </c>
      <c r="AK4620" s="16" t="s">
        <v>238</v>
      </c>
      <c r="AL4620" s="16">
        <v>0</v>
      </c>
    </row>
    <row r="4621" spans="1:38" x14ac:dyDescent="0.3">
      <c r="A4621" s="24" t="s">
        <v>0</v>
      </c>
      <c r="B4621" t="s">
        <v>19</v>
      </c>
      <c r="C4621" t="s">
        <v>284</v>
      </c>
      <c r="D4621">
        <v>-27.278230000000001</v>
      </c>
      <c r="E4621">
        <v>-48.375419999999998</v>
      </c>
      <c r="F4621" s="24" t="s">
        <v>2</v>
      </c>
      <c r="G4621" s="24" t="s">
        <v>3</v>
      </c>
      <c r="H4621" s="25">
        <v>42025</v>
      </c>
      <c r="I4621" s="12" t="s">
        <v>285</v>
      </c>
      <c r="J4621" s="12" t="s">
        <v>270</v>
      </c>
      <c r="K4621" s="12" t="s">
        <v>271</v>
      </c>
      <c r="L4621" s="24" t="s">
        <v>96</v>
      </c>
      <c r="M4621" s="24" t="s">
        <v>313</v>
      </c>
      <c r="N4621" t="s">
        <v>86</v>
      </c>
      <c r="O4621" s="24">
        <v>1</v>
      </c>
      <c r="P4621">
        <v>6</v>
      </c>
      <c r="Q4621">
        <v>6</v>
      </c>
      <c r="R4621" t="s">
        <v>18</v>
      </c>
      <c r="S4621" s="24">
        <v>9</v>
      </c>
      <c r="T4621" s="24">
        <v>7.5</v>
      </c>
      <c r="U4621" t="s">
        <v>195</v>
      </c>
      <c r="V4621" s="14" t="str">
        <f>VLOOKUP($U4621,look_up!$A$2:J4647,2,FALSE)</f>
        <v>Vieira</v>
      </c>
      <c r="W4621" s="14" t="str">
        <f>VLOOKUP($U4621,look_up!$A$2:K4647,3,FALSE)</f>
        <v>Species</v>
      </c>
      <c r="X4621" s="14" t="str">
        <f>VLOOKUP($U4621,look_up!$A$2:L4647,4,FALSE)</f>
        <v>NA</v>
      </c>
      <c r="Y4621" s="14" t="str">
        <f>VLOOKUP($U4621,look_up!A$2:K4647,5,FALSE)</f>
        <v>Animalia</v>
      </c>
      <c r="Z4621" s="14" t="str">
        <f>VLOOKUP($U4621,look_up!A$2:L4647,6,FALSE)</f>
        <v>Mollusca</v>
      </c>
      <c r="AA4621" s="14" t="str">
        <f>VLOOKUP($U4621,look_up!A$2:M4647,7,FALSE)</f>
        <v>Bivalvia</v>
      </c>
      <c r="AB4621" s="14" t="str">
        <f>VLOOKUP($U4621,look_up!$A$2:P4647,8,FALSE)</f>
        <v>Pectinida</v>
      </c>
      <c r="AC4621" s="14" t="str">
        <f>VLOOKUP($U4621,look_up!$A$2:Q4647,9,FALSE)</f>
        <v>Pectinidae</v>
      </c>
      <c r="AD4621" s="14">
        <f>VLOOKUP($U4621,look_up!A$2:P4647,10,FALSE)</f>
        <v>225252</v>
      </c>
      <c r="AE4621" s="16">
        <v>0</v>
      </c>
      <c r="AF4621" s="24" t="s">
        <v>216</v>
      </c>
      <c r="AG4621">
        <v>40</v>
      </c>
      <c r="AH4621" s="16" t="s">
        <v>273</v>
      </c>
      <c r="AI4621" s="16" t="s">
        <v>17</v>
      </c>
      <c r="AJ4621" s="16" t="s">
        <v>214</v>
      </c>
      <c r="AK4621" s="16" t="s">
        <v>238</v>
      </c>
      <c r="AL4621" s="16">
        <v>0</v>
      </c>
    </row>
    <row r="4622" spans="1:38" x14ac:dyDescent="0.3">
      <c r="A4622" s="24" t="s">
        <v>0</v>
      </c>
      <c r="B4622" t="s">
        <v>19</v>
      </c>
      <c r="C4622" t="s">
        <v>284</v>
      </c>
      <c r="D4622">
        <v>-27.278230000000001</v>
      </c>
      <c r="E4622">
        <v>-48.375419999999998</v>
      </c>
      <c r="F4622" s="24" t="s">
        <v>2</v>
      </c>
      <c r="G4622" s="24" t="s">
        <v>3</v>
      </c>
      <c r="H4622" s="25">
        <v>42025</v>
      </c>
      <c r="I4622" s="12" t="s">
        <v>285</v>
      </c>
      <c r="J4622" s="12" t="s">
        <v>270</v>
      </c>
      <c r="K4622" s="12" t="s">
        <v>271</v>
      </c>
      <c r="L4622" s="24" t="s">
        <v>96</v>
      </c>
      <c r="M4622" s="24" t="s">
        <v>313</v>
      </c>
      <c r="N4622" t="s">
        <v>86</v>
      </c>
      <c r="O4622" s="24">
        <v>2</v>
      </c>
      <c r="P4622">
        <v>6</v>
      </c>
      <c r="Q4622">
        <v>6</v>
      </c>
      <c r="R4622" t="s">
        <v>18</v>
      </c>
      <c r="S4622" s="24">
        <v>9</v>
      </c>
      <c r="T4622" s="24">
        <v>7.5</v>
      </c>
      <c r="U4622" t="s">
        <v>195</v>
      </c>
      <c r="V4622" s="14" t="str">
        <f>VLOOKUP($U4622,look_up!$A$2:J4648,2,FALSE)</f>
        <v>Vieira</v>
      </c>
      <c r="W4622" s="14" t="str">
        <f>VLOOKUP($U4622,look_up!$A$2:K4648,3,FALSE)</f>
        <v>Species</v>
      </c>
      <c r="X4622" s="14" t="str">
        <f>VLOOKUP($U4622,look_up!$A$2:L4648,4,FALSE)</f>
        <v>NA</v>
      </c>
      <c r="Y4622" s="14" t="str">
        <f>VLOOKUP($U4622,look_up!A$2:K4648,5,FALSE)</f>
        <v>Animalia</v>
      </c>
      <c r="Z4622" s="14" t="str">
        <f>VLOOKUP($U4622,look_up!A$2:L4648,6,FALSE)</f>
        <v>Mollusca</v>
      </c>
      <c r="AA4622" s="14" t="str">
        <f>VLOOKUP($U4622,look_up!A$2:M4648,7,FALSE)</f>
        <v>Bivalvia</v>
      </c>
      <c r="AB4622" s="14" t="str">
        <f>VLOOKUP($U4622,look_up!$A$2:P4648,8,FALSE)</f>
        <v>Pectinida</v>
      </c>
      <c r="AC4622" s="14" t="str">
        <f>VLOOKUP($U4622,look_up!$A$2:Q4648,9,FALSE)</f>
        <v>Pectinidae</v>
      </c>
      <c r="AD4622" s="14">
        <f>VLOOKUP($U4622,look_up!A$2:P4648,10,FALSE)</f>
        <v>225252</v>
      </c>
      <c r="AE4622" s="16">
        <v>1</v>
      </c>
      <c r="AF4622" s="24" t="s">
        <v>216</v>
      </c>
      <c r="AG4622">
        <v>40</v>
      </c>
      <c r="AH4622" s="16" t="s">
        <v>273</v>
      </c>
      <c r="AI4622" s="16" t="s">
        <v>17</v>
      </c>
      <c r="AJ4622" s="16" t="s">
        <v>214</v>
      </c>
      <c r="AK4622" s="16" t="s">
        <v>238</v>
      </c>
      <c r="AL4622" s="16">
        <v>1</v>
      </c>
    </row>
    <row r="4623" spans="1:38" x14ac:dyDescent="0.3">
      <c r="A4623" s="24" t="s">
        <v>0</v>
      </c>
      <c r="B4623" t="s">
        <v>19</v>
      </c>
      <c r="C4623" t="s">
        <v>284</v>
      </c>
      <c r="D4623">
        <v>-27.278230000000001</v>
      </c>
      <c r="E4623">
        <v>-48.375419999999998</v>
      </c>
      <c r="F4623" s="24" t="s">
        <v>2</v>
      </c>
      <c r="G4623" s="24" t="s">
        <v>3</v>
      </c>
      <c r="H4623" s="25">
        <v>42025</v>
      </c>
      <c r="I4623" s="12" t="s">
        <v>285</v>
      </c>
      <c r="J4623" s="12" t="s">
        <v>270</v>
      </c>
      <c r="K4623" s="12" t="s">
        <v>271</v>
      </c>
      <c r="L4623" s="24" t="s">
        <v>96</v>
      </c>
      <c r="M4623" s="24" t="s">
        <v>313</v>
      </c>
      <c r="N4623" t="s">
        <v>86</v>
      </c>
      <c r="O4623" s="24">
        <v>3</v>
      </c>
      <c r="P4623">
        <v>6</v>
      </c>
      <c r="Q4623">
        <v>6</v>
      </c>
      <c r="R4623" t="s">
        <v>18</v>
      </c>
      <c r="S4623" s="24">
        <v>9</v>
      </c>
      <c r="T4623" s="24">
        <v>7.5</v>
      </c>
      <c r="U4623" t="s">
        <v>195</v>
      </c>
      <c r="V4623" s="14" t="str">
        <f>VLOOKUP($U4623,look_up!$A$2:J4649,2,FALSE)</f>
        <v>Vieira</v>
      </c>
      <c r="W4623" s="14" t="str">
        <f>VLOOKUP($U4623,look_up!$A$2:K4649,3,FALSE)</f>
        <v>Species</v>
      </c>
      <c r="X4623" s="14" t="str">
        <f>VLOOKUP($U4623,look_up!$A$2:L4649,4,FALSE)</f>
        <v>NA</v>
      </c>
      <c r="Y4623" s="14" t="str">
        <f>VLOOKUP($U4623,look_up!A$2:K4649,5,FALSE)</f>
        <v>Animalia</v>
      </c>
      <c r="Z4623" s="14" t="str">
        <f>VLOOKUP($U4623,look_up!A$2:L4649,6,FALSE)</f>
        <v>Mollusca</v>
      </c>
      <c r="AA4623" s="14" t="str">
        <f>VLOOKUP($U4623,look_up!A$2:M4649,7,FALSE)</f>
        <v>Bivalvia</v>
      </c>
      <c r="AB4623" s="14" t="str">
        <f>VLOOKUP($U4623,look_up!$A$2:P4649,8,FALSE)</f>
        <v>Pectinida</v>
      </c>
      <c r="AC4623" s="14" t="str">
        <f>VLOOKUP($U4623,look_up!$A$2:Q4649,9,FALSE)</f>
        <v>Pectinidae</v>
      </c>
      <c r="AD4623" s="14">
        <f>VLOOKUP($U4623,look_up!A$2:P4649,10,FALSE)</f>
        <v>225252</v>
      </c>
      <c r="AE4623" s="16">
        <v>0</v>
      </c>
      <c r="AF4623" s="24" t="s">
        <v>216</v>
      </c>
      <c r="AG4623">
        <v>40</v>
      </c>
      <c r="AH4623" s="16" t="s">
        <v>273</v>
      </c>
      <c r="AI4623" s="16" t="s">
        <v>17</v>
      </c>
      <c r="AJ4623" s="16" t="s">
        <v>214</v>
      </c>
      <c r="AK4623" s="16" t="s">
        <v>238</v>
      </c>
      <c r="AL4623" s="16">
        <v>0</v>
      </c>
    </row>
    <row r="4624" spans="1:38" x14ac:dyDescent="0.3">
      <c r="A4624" s="24" t="s">
        <v>0</v>
      </c>
      <c r="B4624" t="s">
        <v>267</v>
      </c>
      <c r="C4624" t="s">
        <v>312</v>
      </c>
      <c r="D4624">
        <v>-27.180980000000002</v>
      </c>
      <c r="E4624">
        <v>-48.409959999999998</v>
      </c>
      <c r="F4624" s="24" t="s">
        <v>2</v>
      </c>
      <c r="G4624" s="24" t="s">
        <v>3</v>
      </c>
      <c r="H4624" s="25">
        <v>42040</v>
      </c>
      <c r="I4624" s="12" t="s">
        <v>286</v>
      </c>
      <c r="J4624" s="12" t="s">
        <v>245</v>
      </c>
      <c r="K4624" s="12" t="s">
        <v>271</v>
      </c>
      <c r="L4624" s="24" t="s">
        <v>96</v>
      </c>
      <c r="M4624" s="24" t="s">
        <v>313</v>
      </c>
      <c r="N4624" t="s">
        <v>85</v>
      </c>
      <c r="O4624" s="24">
        <v>1</v>
      </c>
      <c r="P4624">
        <v>5</v>
      </c>
      <c r="Q4624">
        <v>5</v>
      </c>
      <c r="R4624" t="s">
        <v>18</v>
      </c>
      <c r="S4624" s="24">
        <v>12.8</v>
      </c>
      <c r="T4624" s="24">
        <v>6</v>
      </c>
      <c r="U4624" t="s">
        <v>195</v>
      </c>
      <c r="V4624" s="14" t="str">
        <f>VLOOKUP($U4624,look_up!$A$2:J4650,2,FALSE)</f>
        <v>Vieira</v>
      </c>
      <c r="W4624" s="14" t="str">
        <f>VLOOKUP($U4624,look_up!$A$2:K4650,3,FALSE)</f>
        <v>Species</v>
      </c>
      <c r="X4624" s="14" t="str">
        <f>VLOOKUP($U4624,look_up!$A$2:L4650,4,FALSE)</f>
        <v>NA</v>
      </c>
      <c r="Y4624" s="14" t="str">
        <f>VLOOKUP($U4624,look_up!A$2:K4650,5,FALSE)</f>
        <v>Animalia</v>
      </c>
      <c r="Z4624" s="14" t="str">
        <f>VLOOKUP($U4624,look_up!A$2:L4650,6,FALSE)</f>
        <v>Mollusca</v>
      </c>
      <c r="AA4624" s="14" t="str">
        <f>VLOOKUP($U4624,look_up!A$2:M4650,7,FALSE)</f>
        <v>Bivalvia</v>
      </c>
      <c r="AB4624" s="14" t="str">
        <f>VLOOKUP($U4624,look_up!$A$2:P4650,8,FALSE)</f>
        <v>Pectinida</v>
      </c>
      <c r="AC4624" s="14" t="str">
        <f>VLOOKUP($U4624,look_up!$A$2:Q4650,9,FALSE)</f>
        <v>Pectinidae</v>
      </c>
      <c r="AD4624" s="14">
        <f>VLOOKUP($U4624,look_up!A$2:P4650,10,FALSE)</f>
        <v>225252</v>
      </c>
      <c r="AE4624" s="16">
        <v>0</v>
      </c>
      <c r="AF4624" s="24" t="s">
        <v>216</v>
      </c>
      <c r="AG4624">
        <v>40</v>
      </c>
      <c r="AH4624" s="16" t="s">
        <v>273</v>
      </c>
      <c r="AI4624" s="16" t="s">
        <v>17</v>
      </c>
      <c r="AJ4624" s="16" t="s">
        <v>214</v>
      </c>
      <c r="AK4624" s="16" t="s">
        <v>238</v>
      </c>
      <c r="AL4624" s="16">
        <v>0</v>
      </c>
    </row>
    <row r="4625" spans="1:38" x14ac:dyDescent="0.3">
      <c r="A4625" s="24" t="s">
        <v>0</v>
      </c>
      <c r="B4625" t="s">
        <v>267</v>
      </c>
      <c r="C4625" t="s">
        <v>312</v>
      </c>
      <c r="D4625">
        <v>-27.180980000000002</v>
      </c>
      <c r="E4625">
        <v>-48.409959999999998</v>
      </c>
      <c r="F4625" s="24" t="s">
        <v>2</v>
      </c>
      <c r="G4625" s="24" t="s">
        <v>3</v>
      </c>
      <c r="H4625" s="25">
        <v>42040</v>
      </c>
      <c r="I4625" s="12" t="s">
        <v>286</v>
      </c>
      <c r="J4625" s="12" t="s">
        <v>245</v>
      </c>
      <c r="K4625" s="12" t="s">
        <v>271</v>
      </c>
      <c r="L4625" s="24" t="s">
        <v>96</v>
      </c>
      <c r="M4625" s="24" t="s">
        <v>313</v>
      </c>
      <c r="N4625" t="s">
        <v>85</v>
      </c>
      <c r="O4625" s="24">
        <v>2</v>
      </c>
      <c r="P4625">
        <v>5</v>
      </c>
      <c r="Q4625">
        <v>5</v>
      </c>
      <c r="R4625" t="s">
        <v>18</v>
      </c>
      <c r="S4625" s="24">
        <v>12.8</v>
      </c>
      <c r="T4625" s="24">
        <v>6</v>
      </c>
      <c r="U4625" t="s">
        <v>195</v>
      </c>
      <c r="V4625" s="14" t="str">
        <f>VLOOKUP($U4625,look_up!$A$2:J4651,2,FALSE)</f>
        <v>Vieira</v>
      </c>
      <c r="W4625" s="14" t="str">
        <f>VLOOKUP($U4625,look_up!$A$2:K4651,3,FALSE)</f>
        <v>Species</v>
      </c>
      <c r="X4625" s="14" t="str">
        <f>VLOOKUP($U4625,look_up!$A$2:L4651,4,FALSE)</f>
        <v>NA</v>
      </c>
      <c r="Y4625" s="14" t="str">
        <f>VLOOKUP($U4625,look_up!A$2:K4651,5,FALSE)</f>
        <v>Animalia</v>
      </c>
      <c r="Z4625" s="14" t="str">
        <f>VLOOKUP($U4625,look_up!A$2:L4651,6,FALSE)</f>
        <v>Mollusca</v>
      </c>
      <c r="AA4625" s="14" t="str">
        <f>VLOOKUP($U4625,look_up!A$2:M4651,7,FALSE)</f>
        <v>Bivalvia</v>
      </c>
      <c r="AB4625" s="14" t="str">
        <f>VLOOKUP($U4625,look_up!$A$2:P4651,8,FALSE)</f>
        <v>Pectinida</v>
      </c>
      <c r="AC4625" s="14" t="str">
        <f>VLOOKUP($U4625,look_up!$A$2:Q4651,9,FALSE)</f>
        <v>Pectinidae</v>
      </c>
      <c r="AD4625" s="14">
        <f>VLOOKUP($U4625,look_up!A$2:P4651,10,FALSE)</f>
        <v>225252</v>
      </c>
      <c r="AE4625" s="16">
        <v>0</v>
      </c>
      <c r="AF4625" s="24" t="s">
        <v>216</v>
      </c>
      <c r="AG4625">
        <v>40</v>
      </c>
      <c r="AH4625" s="16" t="s">
        <v>273</v>
      </c>
      <c r="AI4625" s="16" t="s">
        <v>17</v>
      </c>
      <c r="AJ4625" s="16" t="s">
        <v>214</v>
      </c>
      <c r="AK4625" s="16" t="s">
        <v>238</v>
      </c>
      <c r="AL4625" s="16">
        <v>0</v>
      </c>
    </row>
    <row r="4626" spans="1:38" x14ac:dyDescent="0.3">
      <c r="A4626" s="24" t="s">
        <v>0</v>
      </c>
      <c r="B4626" t="s">
        <v>267</v>
      </c>
      <c r="C4626" t="s">
        <v>312</v>
      </c>
      <c r="D4626">
        <v>-27.180980000000002</v>
      </c>
      <c r="E4626">
        <v>-48.409959999999998</v>
      </c>
      <c r="F4626" s="24" t="s">
        <v>2</v>
      </c>
      <c r="G4626" s="24" t="s">
        <v>3</v>
      </c>
      <c r="H4626" s="25">
        <v>42040</v>
      </c>
      <c r="I4626" s="12" t="s">
        <v>286</v>
      </c>
      <c r="J4626" s="12" t="s">
        <v>245</v>
      </c>
      <c r="K4626" s="12" t="s">
        <v>271</v>
      </c>
      <c r="L4626" s="24" t="s">
        <v>96</v>
      </c>
      <c r="M4626" s="24" t="s">
        <v>313</v>
      </c>
      <c r="N4626" t="s">
        <v>85</v>
      </c>
      <c r="O4626" s="24">
        <v>3</v>
      </c>
      <c r="P4626">
        <v>5</v>
      </c>
      <c r="Q4626">
        <v>5</v>
      </c>
      <c r="R4626" t="s">
        <v>18</v>
      </c>
      <c r="S4626" s="24">
        <v>12.8</v>
      </c>
      <c r="T4626" s="24">
        <v>6</v>
      </c>
      <c r="U4626" t="s">
        <v>195</v>
      </c>
      <c r="V4626" s="14" t="str">
        <f>VLOOKUP($U4626,look_up!$A$2:J4652,2,FALSE)</f>
        <v>Vieira</v>
      </c>
      <c r="W4626" s="14" t="str">
        <f>VLOOKUP($U4626,look_up!$A$2:K4652,3,FALSE)</f>
        <v>Species</v>
      </c>
      <c r="X4626" s="14" t="str">
        <f>VLOOKUP($U4626,look_up!$A$2:L4652,4,FALSE)</f>
        <v>NA</v>
      </c>
      <c r="Y4626" s="14" t="str">
        <f>VLOOKUP($U4626,look_up!A$2:K4652,5,FALSE)</f>
        <v>Animalia</v>
      </c>
      <c r="Z4626" s="14" t="str">
        <f>VLOOKUP($U4626,look_up!A$2:L4652,6,FALSE)</f>
        <v>Mollusca</v>
      </c>
      <c r="AA4626" s="14" t="str">
        <f>VLOOKUP($U4626,look_up!A$2:M4652,7,FALSE)</f>
        <v>Bivalvia</v>
      </c>
      <c r="AB4626" s="14" t="str">
        <f>VLOOKUP($U4626,look_up!$A$2:P4652,8,FALSE)</f>
        <v>Pectinida</v>
      </c>
      <c r="AC4626" s="14" t="str">
        <f>VLOOKUP($U4626,look_up!$A$2:Q4652,9,FALSE)</f>
        <v>Pectinidae</v>
      </c>
      <c r="AD4626" s="14">
        <f>VLOOKUP($U4626,look_up!A$2:P4652,10,FALSE)</f>
        <v>225252</v>
      </c>
      <c r="AE4626" s="16">
        <v>0</v>
      </c>
      <c r="AF4626" s="24" t="s">
        <v>216</v>
      </c>
      <c r="AG4626">
        <v>40</v>
      </c>
      <c r="AH4626" s="16" t="s">
        <v>273</v>
      </c>
      <c r="AI4626" s="16" t="s">
        <v>17</v>
      </c>
      <c r="AJ4626" s="16" t="s">
        <v>214</v>
      </c>
      <c r="AK4626" s="16" t="s">
        <v>238</v>
      </c>
      <c r="AL4626" s="16">
        <v>0</v>
      </c>
    </row>
    <row r="4627" spans="1:38" x14ac:dyDescent="0.3">
      <c r="A4627" s="24" t="s">
        <v>0</v>
      </c>
      <c r="B4627" t="s">
        <v>267</v>
      </c>
      <c r="C4627" t="s">
        <v>312</v>
      </c>
      <c r="D4627">
        <v>-27.180980000000002</v>
      </c>
      <c r="E4627">
        <v>-48.409959999999998</v>
      </c>
      <c r="F4627" s="24" t="s">
        <v>2</v>
      </c>
      <c r="G4627" s="24" t="s">
        <v>3</v>
      </c>
      <c r="H4627" s="25">
        <v>42040</v>
      </c>
      <c r="I4627" s="12" t="s">
        <v>286</v>
      </c>
      <c r="J4627" s="12" t="s">
        <v>245</v>
      </c>
      <c r="K4627" s="12" t="s">
        <v>271</v>
      </c>
      <c r="L4627" s="24" t="s">
        <v>96</v>
      </c>
      <c r="M4627" s="24" t="s">
        <v>313</v>
      </c>
      <c r="N4627" t="s">
        <v>173</v>
      </c>
      <c r="O4627" s="24">
        <v>1</v>
      </c>
      <c r="P4627">
        <v>10</v>
      </c>
      <c r="Q4627">
        <v>10</v>
      </c>
      <c r="R4627" t="s">
        <v>18</v>
      </c>
      <c r="S4627" s="24">
        <v>12.8</v>
      </c>
      <c r="T4627" s="24">
        <v>10</v>
      </c>
      <c r="U4627" t="s">
        <v>195</v>
      </c>
      <c r="V4627" s="14" t="str">
        <f>VLOOKUP($U4627,look_up!$A$2:J4653,2,FALSE)</f>
        <v>Vieira</v>
      </c>
      <c r="W4627" s="14" t="str">
        <f>VLOOKUP($U4627,look_up!$A$2:K4653,3,FALSE)</f>
        <v>Species</v>
      </c>
      <c r="X4627" s="14" t="str">
        <f>VLOOKUP($U4627,look_up!$A$2:L4653,4,FALSE)</f>
        <v>NA</v>
      </c>
      <c r="Y4627" s="14" t="str">
        <f>VLOOKUP($U4627,look_up!A$2:K4653,5,FALSE)</f>
        <v>Animalia</v>
      </c>
      <c r="Z4627" s="14" t="str">
        <f>VLOOKUP($U4627,look_up!A$2:L4653,6,FALSE)</f>
        <v>Mollusca</v>
      </c>
      <c r="AA4627" s="14" t="str">
        <f>VLOOKUP($U4627,look_up!A$2:M4653,7,FALSE)</f>
        <v>Bivalvia</v>
      </c>
      <c r="AB4627" s="14" t="str">
        <f>VLOOKUP($U4627,look_up!$A$2:P4653,8,FALSE)</f>
        <v>Pectinida</v>
      </c>
      <c r="AC4627" s="14" t="str">
        <f>VLOOKUP($U4627,look_up!$A$2:Q4653,9,FALSE)</f>
        <v>Pectinidae</v>
      </c>
      <c r="AD4627" s="14">
        <f>VLOOKUP($U4627,look_up!A$2:P4653,10,FALSE)</f>
        <v>225252</v>
      </c>
      <c r="AE4627" s="16">
        <v>0</v>
      </c>
      <c r="AF4627" s="24" t="s">
        <v>216</v>
      </c>
      <c r="AG4627">
        <v>40</v>
      </c>
      <c r="AH4627" s="16" t="s">
        <v>273</v>
      </c>
      <c r="AI4627" s="16" t="s">
        <v>17</v>
      </c>
      <c r="AJ4627" s="16" t="s">
        <v>214</v>
      </c>
      <c r="AK4627" s="16" t="s">
        <v>238</v>
      </c>
      <c r="AL4627" s="16">
        <v>0</v>
      </c>
    </row>
    <row r="4628" spans="1:38" x14ac:dyDescent="0.3">
      <c r="A4628" s="24" t="s">
        <v>0</v>
      </c>
      <c r="B4628" t="s">
        <v>267</v>
      </c>
      <c r="C4628" t="s">
        <v>312</v>
      </c>
      <c r="D4628">
        <v>-27.180980000000002</v>
      </c>
      <c r="E4628">
        <v>-48.409959999999998</v>
      </c>
      <c r="F4628" s="24" t="s">
        <v>2</v>
      </c>
      <c r="G4628" s="24" t="s">
        <v>3</v>
      </c>
      <c r="H4628" s="25">
        <v>42040</v>
      </c>
      <c r="I4628" s="12" t="s">
        <v>286</v>
      </c>
      <c r="J4628" s="12" t="s">
        <v>245</v>
      </c>
      <c r="K4628" s="12" t="s">
        <v>271</v>
      </c>
      <c r="L4628" s="24" t="s">
        <v>96</v>
      </c>
      <c r="M4628" s="24" t="s">
        <v>313</v>
      </c>
      <c r="N4628" t="s">
        <v>173</v>
      </c>
      <c r="O4628" s="24">
        <v>2</v>
      </c>
      <c r="P4628">
        <v>10</v>
      </c>
      <c r="Q4628">
        <v>10</v>
      </c>
      <c r="R4628" t="s">
        <v>18</v>
      </c>
      <c r="S4628" s="24">
        <v>12.8</v>
      </c>
      <c r="T4628" s="24">
        <v>10</v>
      </c>
      <c r="U4628" t="s">
        <v>195</v>
      </c>
      <c r="V4628" s="14" t="str">
        <f>VLOOKUP($U4628,look_up!$A$2:J4654,2,FALSE)</f>
        <v>Vieira</v>
      </c>
      <c r="W4628" s="14" t="str">
        <f>VLOOKUP($U4628,look_up!$A$2:K4654,3,FALSE)</f>
        <v>Species</v>
      </c>
      <c r="X4628" s="14" t="str">
        <f>VLOOKUP($U4628,look_up!$A$2:L4654,4,FALSE)</f>
        <v>NA</v>
      </c>
      <c r="Y4628" s="14" t="str">
        <f>VLOOKUP($U4628,look_up!A$2:K4654,5,FALSE)</f>
        <v>Animalia</v>
      </c>
      <c r="Z4628" s="14" t="str">
        <f>VLOOKUP($U4628,look_up!A$2:L4654,6,FALSE)</f>
        <v>Mollusca</v>
      </c>
      <c r="AA4628" s="14" t="str">
        <f>VLOOKUP($U4628,look_up!A$2:M4654,7,FALSE)</f>
        <v>Bivalvia</v>
      </c>
      <c r="AB4628" s="14" t="str">
        <f>VLOOKUP($U4628,look_up!$A$2:P4654,8,FALSE)</f>
        <v>Pectinida</v>
      </c>
      <c r="AC4628" s="14" t="str">
        <f>VLOOKUP($U4628,look_up!$A$2:Q4654,9,FALSE)</f>
        <v>Pectinidae</v>
      </c>
      <c r="AD4628" s="14">
        <f>VLOOKUP($U4628,look_up!A$2:P4654,10,FALSE)</f>
        <v>225252</v>
      </c>
      <c r="AE4628" s="16">
        <v>0</v>
      </c>
      <c r="AF4628" s="24" t="s">
        <v>216</v>
      </c>
      <c r="AG4628">
        <v>40</v>
      </c>
      <c r="AH4628" s="16" t="s">
        <v>273</v>
      </c>
      <c r="AI4628" s="16" t="s">
        <v>17</v>
      </c>
      <c r="AJ4628" s="16" t="s">
        <v>214</v>
      </c>
      <c r="AK4628" s="16" t="s">
        <v>238</v>
      </c>
      <c r="AL4628" s="16">
        <v>0</v>
      </c>
    </row>
    <row r="4629" spans="1:38" x14ac:dyDescent="0.3">
      <c r="A4629" s="24" t="s">
        <v>0</v>
      </c>
      <c r="B4629" t="s">
        <v>267</v>
      </c>
      <c r="C4629" t="s">
        <v>312</v>
      </c>
      <c r="D4629">
        <v>-27.180980000000002</v>
      </c>
      <c r="E4629">
        <v>-48.409959999999998</v>
      </c>
      <c r="F4629" s="24" t="s">
        <v>2</v>
      </c>
      <c r="G4629" s="24" t="s">
        <v>3</v>
      </c>
      <c r="H4629" s="25">
        <v>42040</v>
      </c>
      <c r="I4629" s="12" t="s">
        <v>286</v>
      </c>
      <c r="J4629" s="12" t="s">
        <v>245</v>
      </c>
      <c r="K4629" s="12" t="s">
        <v>271</v>
      </c>
      <c r="L4629" s="24" t="s">
        <v>96</v>
      </c>
      <c r="M4629" s="24" t="s">
        <v>313</v>
      </c>
      <c r="N4629" t="s">
        <v>173</v>
      </c>
      <c r="O4629" s="24">
        <v>3</v>
      </c>
      <c r="P4629">
        <v>10</v>
      </c>
      <c r="Q4629">
        <v>10</v>
      </c>
      <c r="R4629" t="s">
        <v>18</v>
      </c>
      <c r="S4629" s="24">
        <v>12.8</v>
      </c>
      <c r="T4629" s="24">
        <v>10</v>
      </c>
      <c r="U4629" t="s">
        <v>195</v>
      </c>
      <c r="V4629" s="14" t="str">
        <f>VLOOKUP($U4629,look_up!$A$2:J4655,2,FALSE)</f>
        <v>Vieira</v>
      </c>
      <c r="W4629" s="14" t="str">
        <f>VLOOKUP($U4629,look_up!$A$2:K4655,3,FALSE)</f>
        <v>Species</v>
      </c>
      <c r="X4629" s="14" t="str">
        <f>VLOOKUP($U4629,look_up!$A$2:L4655,4,FALSE)</f>
        <v>NA</v>
      </c>
      <c r="Y4629" s="14" t="str">
        <f>VLOOKUP($U4629,look_up!A$2:K4655,5,FALSE)</f>
        <v>Animalia</v>
      </c>
      <c r="Z4629" s="14" t="str">
        <f>VLOOKUP($U4629,look_up!A$2:L4655,6,FALSE)</f>
        <v>Mollusca</v>
      </c>
      <c r="AA4629" s="14" t="str">
        <f>VLOOKUP($U4629,look_up!A$2:M4655,7,FALSE)</f>
        <v>Bivalvia</v>
      </c>
      <c r="AB4629" s="14" t="str">
        <f>VLOOKUP($U4629,look_up!$A$2:P4655,8,FALSE)</f>
        <v>Pectinida</v>
      </c>
      <c r="AC4629" s="14" t="str">
        <f>VLOOKUP($U4629,look_up!$A$2:Q4655,9,FALSE)</f>
        <v>Pectinidae</v>
      </c>
      <c r="AD4629" s="14">
        <f>VLOOKUP($U4629,look_up!A$2:P4655,10,FALSE)</f>
        <v>225252</v>
      </c>
      <c r="AE4629" s="16">
        <v>0</v>
      </c>
      <c r="AF4629" s="24" t="s">
        <v>216</v>
      </c>
      <c r="AG4629">
        <v>40</v>
      </c>
      <c r="AH4629" s="16" t="s">
        <v>273</v>
      </c>
      <c r="AI4629" s="16" t="s">
        <v>17</v>
      </c>
      <c r="AJ4629" s="16" t="s">
        <v>214</v>
      </c>
      <c r="AK4629" s="16" t="s">
        <v>238</v>
      </c>
      <c r="AL4629" s="16">
        <v>0</v>
      </c>
    </row>
    <row r="4630" spans="1:38" x14ac:dyDescent="0.3">
      <c r="A4630" s="24" t="s">
        <v>0</v>
      </c>
      <c r="B4630" t="s">
        <v>309</v>
      </c>
      <c r="C4630" t="s">
        <v>287</v>
      </c>
      <c r="D4630">
        <v>-27.178419999999999</v>
      </c>
      <c r="E4630">
        <v>-48.406959999999998</v>
      </c>
      <c r="F4630" s="24" t="s">
        <v>2</v>
      </c>
      <c r="G4630" s="24" t="s">
        <v>3</v>
      </c>
      <c r="H4630" s="25">
        <v>42032</v>
      </c>
      <c r="I4630" s="12" t="s">
        <v>288</v>
      </c>
      <c r="J4630" s="12" t="s">
        <v>270</v>
      </c>
      <c r="K4630" s="12" t="s">
        <v>271</v>
      </c>
      <c r="L4630" s="24" t="s">
        <v>96</v>
      </c>
      <c r="M4630" s="24" t="s">
        <v>313</v>
      </c>
      <c r="N4630" t="s">
        <v>85</v>
      </c>
      <c r="O4630" s="24">
        <v>1</v>
      </c>
      <c r="P4630">
        <v>5</v>
      </c>
      <c r="Q4630">
        <v>5</v>
      </c>
      <c r="R4630">
        <v>27</v>
      </c>
      <c r="S4630" s="24">
        <v>4.7</v>
      </c>
      <c r="T4630" s="24">
        <v>5.2</v>
      </c>
      <c r="U4630" t="s">
        <v>195</v>
      </c>
      <c r="V4630" s="14" t="str">
        <f>VLOOKUP($U4630,look_up!$A$2:J4656,2,FALSE)</f>
        <v>Vieira</v>
      </c>
      <c r="W4630" s="14" t="str">
        <f>VLOOKUP($U4630,look_up!$A$2:K4656,3,FALSE)</f>
        <v>Species</v>
      </c>
      <c r="X4630" s="14" t="str">
        <f>VLOOKUP($U4630,look_up!$A$2:L4656,4,FALSE)</f>
        <v>NA</v>
      </c>
      <c r="Y4630" s="14" t="str">
        <f>VLOOKUP($U4630,look_up!A$2:K4656,5,FALSE)</f>
        <v>Animalia</v>
      </c>
      <c r="Z4630" s="14" t="str">
        <f>VLOOKUP($U4630,look_up!A$2:L4656,6,FALSE)</f>
        <v>Mollusca</v>
      </c>
      <c r="AA4630" s="14" t="str">
        <f>VLOOKUP($U4630,look_up!A$2:M4656,7,FALSE)</f>
        <v>Bivalvia</v>
      </c>
      <c r="AB4630" s="14" t="str">
        <f>VLOOKUP($U4630,look_up!$A$2:P4656,8,FALSE)</f>
        <v>Pectinida</v>
      </c>
      <c r="AC4630" s="14" t="str">
        <f>VLOOKUP($U4630,look_up!$A$2:Q4656,9,FALSE)</f>
        <v>Pectinidae</v>
      </c>
      <c r="AD4630" s="14">
        <f>VLOOKUP($U4630,look_up!A$2:P4656,10,FALSE)</f>
        <v>225252</v>
      </c>
      <c r="AE4630" s="16">
        <v>0</v>
      </c>
      <c r="AF4630" s="24" t="s">
        <v>216</v>
      </c>
      <c r="AG4630">
        <v>40</v>
      </c>
      <c r="AH4630" s="16" t="s">
        <v>273</v>
      </c>
      <c r="AI4630" s="16" t="s">
        <v>17</v>
      </c>
      <c r="AJ4630" s="16" t="s">
        <v>214</v>
      </c>
      <c r="AK4630" s="16" t="s">
        <v>238</v>
      </c>
      <c r="AL4630" s="16">
        <v>0</v>
      </c>
    </row>
    <row r="4631" spans="1:38" x14ac:dyDescent="0.3">
      <c r="A4631" s="24" t="s">
        <v>0</v>
      </c>
      <c r="B4631" t="s">
        <v>309</v>
      </c>
      <c r="C4631" t="s">
        <v>287</v>
      </c>
      <c r="D4631">
        <v>-27.178419999999999</v>
      </c>
      <c r="E4631">
        <v>-48.406959999999998</v>
      </c>
      <c r="F4631" s="24" t="s">
        <v>2</v>
      </c>
      <c r="G4631" s="24" t="s">
        <v>3</v>
      </c>
      <c r="H4631" s="25">
        <v>42032</v>
      </c>
      <c r="I4631" s="12" t="s">
        <v>288</v>
      </c>
      <c r="J4631" s="12" t="s">
        <v>270</v>
      </c>
      <c r="K4631" s="12" t="s">
        <v>271</v>
      </c>
      <c r="L4631" s="24" t="s">
        <v>96</v>
      </c>
      <c r="M4631" s="24" t="s">
        <v>313</v>
      </c>
      <c r="N4631" t="s">
        <v>85</v>
      </c>
      <c r="O4631" s="24">
        <v>2</v>
      </c>
      <c r="P4631">
        <v>5</v>
      </c>
      <c r="Q4631">
        <v>5</v>
      </c>
      <c r="R4631">
        <v>27</v>
      </c>
      <c r="S4631" s="24">
        <v>4.7</v>
      </c>
      <c r="T4631" s="24">
        <v>5.2</v>
      </c>
      <c r="U4631" t="s">
        <v>195</v>
      </c>
      <c r="V4631" s="14" t="str">
        <f>VLOOKUP($U4631,look_up!$A$2:J4657,2,FALSE)</f>
        <v>Vieira</v>
      </c>
      <c r="W4631" s="14" t="str">
        <f>VLOOKUP($U4631,look_up!$A$2:K4657,3,FALSE)</f>
        <v>Species</v>
      </c>
      <c r="X4631" s="14" t="str">
        <f>VLOOKUP($U4631,look_up!$A$2:L4657,4,FALSE)</f>
        <v>NA</v>
      </c>
      <c r="Y4631" s="14" t="str">
        <f>VLOOKUP($U4631,look_up!A$2:K4657,5,FALSE)</f>
        <v>Animalia</v>
      </c>
      <c r="Z4631" s="14" t="str">
        <f>VLOOKUP($U4631,look_up!A$2:L4657,6,FALSE)</f>
        <v>Mollusca</v>
      </c>
      <c r="AA4631" s="14" t="str">
        <f>VLOOKUP($U4631,look_up!A$2:M4657,7,FALSE)</f>
        <v>Bivalvia</v>
      </c>
      <c r="AB4631" s="14" t="str">
        <f>VLOOKUP($U4631,look_up!$A$2:P4657,8,FALSE)</f>
        <v>Pectinida</v>
      </c>
      <c r="AC4631" s="14" t="str">
        <f>VLOOKUP($U4631,look_up!$A$2:Q4657,9,FALSE)</f>
        <v>Pectinidae</v>
      </c>
      <c r="AD4631" s="14">
        <f>VLOOKUP($U4631,look_up!A$2:P4657,10,FALSE)</f>
        <v>225252</v>
      </c>
      <c r="AE4631" s="16">
        <v>0</v>
      </c>
      <c r="AF4631" s="24" t="s">
        <v>216</v>
      </c>
      <c r="AG4631">
        <v>40</v>
      </c>
      <c r="AH4631" s="16" t="s">
        <v>273</v>
      </c>
      <c r="AI4631" s="16" t="s">
        <v>17</v>
      </c>
      <c r="AJ4631" s="16" t="s">
        <v>214</v>
      </c>
      <c r="AK4631" s="16" t="s">
        <v>238</v>
      </c>
      <c r="AL4631" s="16">
        <v>0</v>
      </c>
    </row>
    <row r="4632" spans="1:38" x14ac:dyDescent="0.3">
      <c r="A4632" s="24" t="s">
        <v>0</v>
      </c>
      <c r="B4632" t="s">
        <v>309</v>
      </c>
      <c r="C4632" t="s">
        <v>287</v>
      </c>
      <c r="D4632">
        <v>-27.178419999999999</v>
      </c>
      <c r="E4632">
        <v>-48.406959999999998</v>
      </c>
      <c r="F4632" s="24" t="s">
        <v>2</v>
      </c>
      <c r="G4632" s="24" t="s">
        <v>3</v>
      </c>
      <c r="H4632" s="25">
        <v>42032</v>
      </c>
      <c r="I4632" s="12" t="s">
        <v>288</v>
      </c>
      <c r="J4632" s="12" t="s">
        <v>270</v>
      </c>
      <c r="K4632" s="12" t="s">
        <v>271</v>
      </c>
      <c r="L4632" s="24" t="s">
        <v>96</v>
      </c>
      <c r="M4632" s="24" t="s">
        <v>313</v>
      </c>
      <c r="N4632" t="s">
        <v>85</v>
      </c>
      <c r="O4632" s="24">
        <v>3</v>
      </c>
      <c r="P4632">
        <v>5</v>
      </c>
      <c r="Q4632">
        <v>5</v>
      </c>
      <c r="R4632">
        <v>27</v>
      </c>
      <c r="S4632" s="24">
        <v>4.7</v>
      </c>
      <c r="T4632" s="24">
        <v>5.2</v>
      </c>
      <c r="U4632" t="s">
        <v>195</v>
      </c>
      <c r="V4632" s="14" t="str">
        <f>VLOOKUP($U4632,look_up!$A$2:J4658,2,FALSE)</f>
        <v>Vieira</v>
      </c>
      <c r="W4632" s="14" t="str">
        <f>VLOOKUP($U4632,look_up!$A$2:K4658,3,FALSE)</f>
        <v>Species</v>
      </c>
      <c r="X4632" s="14" t="str">
        <f>VLOOKUP($U4632,look_up!$A$2:L4658,4,FALSE)</f>
        <v>NA</v>
      </c>
      <c r="Y4632" s="14" t="str">
        <f>VLOOKUP($U4632,look_up!A$2:K4658,5,FALSE)</f>
        <v>Animalia</v>
      </c>
      <c r="Z4632" s="14" t="str">
        <f>VLOOKUP($U4632,look_up!A$2:L4658,6,FALSE)</f>
        <v>Mollusca</v>
      </c>
      <c r="AA4632" s="14" t="str">
        <f>VLOOKUP($U4632,look_up!A$2:M4658,7,FALSE)</f>
        <v>Bivalvia</v>
      </c>
      <c r="AB4632" s="14" t="str">
        <f>VLOOKUP($U4632,look_up!$A$2:P4658,8,FALSE)</f>
        <v>Pectinida</v>
      </c>
      <c r="AC4632" s="14" t="str">
        <f>VLOOKUP($U4632,look_up!$A$2:Q4658,9,FALSE)</f>
        <v>Pectinidae</v>
      </c>
      <c r="AD4632" s="14">
        <f>VLOOKUP($U4632,look_up!A$2:P4658,10,FALSE)</f>
        <v>225252</v>
      </c>
      <c r="AE4632" s="16">
        <v>0</v>
      </c>
      <c r="AF4632" s="24" t="s">
        <v>216</v>
      </c>
      <c r="AG4632">
        <v>40</v>
      </c>
      <c r="AH4632" s="16" t="s">
        <v>273</v>
      </c>
      <c r="AI4632" s="16" t="s">
        <v>17</v>
      </c>
      <c r="AJ4632" s="16" t="s">
        <v>214</v>
      </c>
      <c r="AK4632" s="16" t="s">
        <v>238</v>
      </c>
      <c r="AL4632" s="16">
        <v>0</v>
      </c>
    </row>
    <row r="4633" spans="1:38" x14ac:dyDescent="0.3">
      <c r="A4633" s="24" t="s">
        <v>0</v>
      </c>
      <c r="B4633" t="s">
        <v>310</v>
      </c>
      <c r="C4633" t="s">
        <v>289</v>
      </c>
      <c r="D4633">
        <v>-27.118390000000002</v>
      </c>
      <c r="E4633">
        <v>-48.519509999999997</v>
      </c>
      <c r="F4633" s="24" t="s">
        <v>2</v>
      </c>
      <c r="G4633" s="24" t="s">
        <v>3</v>
      </c>
      <c r="H4633" s="25">
        <v>42026</v>
      </c>
      <c r="I4633" s="12" t="s">
        <v>265</v>
      </c>
      <c r="J4633" s="12" t="s">
        <v>270</v>
      </c>
      <c r="K4633" s="12" t="s">
        <v>271</v>
      </c>
      <c r="L4633" s="24" t="s">
        <v>96</v>
      </c>
      <c r="M4633" s="24" t="s">
        <v>272</v>
      </c>
      <c r="N4633" t="s">
        <v>85</v>
      </c>
      <c r="O4633" s="24">
        <v>1</v>
      </c>
      <c r="P4633">
        <v>5</v>
      </c>
      <c r="Q4633">
        <v>5</v>
      </c>
      <c r="R4633" t="s">
        <v>18</v>
      </c>
      <c r="S4633" s="24">
        <v>5.8</v>
      </c>
      <c r="T4633" s="24">
        <v>4</v>
      </c>
      <c r="U4633" t="s">
        <v>195</v>
      </c>
      <c r="V4633" s="14" t="str">
        <f>VLOOKUP($U4633,look_up!$A$2:J4659,2,FALSE)</f>
        <v>Vieira</v>
      </c>
      <c r="W4633" s="14" t="str">
        <f>VLOOKUP($U4633,look_up!$A$2:K4659,3,FALSE)</f>
        <v>Species</v>
      </c>
      <c r="X4633" s="14" t="str">
        <f>VLOOKUP($U4633,look_up!$A$2:L4659,4,FALSE)</f>
        <v>NA</v>
      </c>
      <c r="Y4633" s="14" t="str">
        <f>VLOOKUP($U4633,look_up!A$2:K4659,5,FALSE)</f>
        <v>Animalia</v>
      </c>
      <c r="Z4633" s="14" t="str">
        <f>VLOOKUP($U4633,look_up!A$2:L4659,6,FALSE)</f>
        <v>Mollusca</v>
      </c>
      <c r="AA4633" s="14" t="str">
        <f>VLOOKUP($U4633,look_up!A$2:M4659,7,FALSE)</f>
        <v>Bivalvia</v>
      </c>
      <c r="AB4633" s="14" t="str">
        <f>VLOOKUP($U4633,look_up!$A$2:P4659,8,FALSE)</f>
        <v>Pectinida</v>
      </c>
      <c r="AC4633" s="14" t="str">
        <f>VLOOKUP($U4633,look_up!$A$2:Q4659,9,FALSE)</f>
        <v>Pectinidae</v>
      </c>
      <c r="AD4633" s="14">
        <f>VLOOKUP($U4633,look_up!A$2:P4659,10,FALSE)</f>
        <v>225252</v>
      </c>
      <c r="AE4633" s="16">
        <v>0</v>
      </c>
      <c r="AF4633" s="24" t="s">
        <v>216</v>
      </c>
      <c r="AG4633">
        <v>40</v>
      </c>
      <c r="AH4633" s="16" t="s">
        <v>273</v>
      </c>
      <c r="AI4633" s="16" t="s">
        <v>17</v>
      </c>
      <c r="AJ4633" s="16" t="s">
        <v>214</v>
      </c>
      <c r="AK4633" s="16" t="s">
        <v>238</v>
      </c>
      <c r="AL4633" s="16">
        <v>0</v>
      </c>
    </row>
    <row r="4634" spans="1:38" x14ac:dyDescent="0.3">
      <c r="A4634" s="24" t="s">
        <v>0</v>
      </c>
      <c r="B4634" t="s">
        <v>310</v>
      </c>
      <c r="C4634" t="s">
        <v>289</v>
      </c>
      <c r="D4634">
        <v>-27.118390000000002</v>
      </c>
      <c r="E4634">
        <v>-48.519509999999997</v>
      </c>
      <c r="F4634" s="24" t="s">
        <v>2</v>
      </c>
      <c r="G4634" s="24" t="s">
        <v>3</v>
      </c>
      <c r="H4634" s="25">
        <v>42026</v>
      </c>
      <c r="I4634" s="12" t="s">
        <v>265</v>
      </c>
      <c r="J4634" s="12" t="s">
        <v>270</v>
      </c>
      <c r="K4634" s="12" t="s">
        <v>271</v>
      </c>
      <c r="L4634" s="24" t="s">
        <v>96</v>
      </c>
      <c r="M4634" s="24" t="s">
        <v>272</v>
      </c>
      <c r="N4634" t="s">
        <v>85</v>
      </c>
      <c r="O4634" s="24">
        <v>2</v>
      </c>
      <c r="P4634">
        <v>5</v>
      </c>
      <c r="Q4634">
        <v>5</v>
      </c>
      <c r="R4634" t="s">
        <v>18</v>
      </c>
      <c r="S4634" s="24">
        <v>5.8</v>
      </c>
      <c r="T4634" s="24">
        <v>4</v>
      </c>
      <c r="U4634" t="s">
        <v>195</v>
      </c>
      <c r="V4634" s="14" t="str">
        <f>VLOOKUP($U4634,look_up!$A$2:J4660,2,FALSE)</f>
        <v>Vieira</v>
      </c>
      <c r="W4634" s="14" t="str">
        <f>VLOOKUP($U4634,look_up!$A$2:K4660,3,FALSE)</f>
        <v>Species</v>
      </c>
      <c r="X4634" s="14" t="str">
        <f>VLOOKUP($U4634,look_up!$A$2:L4660,4,FALSE)</f>
        <v>NA</v>
      </c>
      <c r="Y4634" s="14" t="str">
        <f>VLOOKUP($U4634,look_up!A$2:K4660,5,FALSE)</f>
        <v>Animalia</v>
      </c>
      <c r="Z4634" s="14" t="str">
        <f>VLOOKUP($U4634,look_up!A$2:L4660,6,FALSE)</f>
        <v>Mollusca</v>
      </c>
      <c r="AA4634" s="14" t="str">
        <f>VLOOKUP($U4634,look_up!A$2:M4660,7,FALSE)</f>
        <v>Bivalvia</v>
      </c>
      <c r="AB4634" s="14" t="str">
        <f>VLOOKUP($U4634,look_up!$A$2:P4660,8,FALSE)</f>
        <v>Pectinida</v>
      </c>
      <c r="AC4634" s="14" t="str">
        <f>VLOOKUP($U4634,look_up!$A$2:Q4660,9,FALSE)</f>
        <v>Pectinidae</v>
      </c>
      <c r="AD4634" s="14">
        <f>VLOOKUP($U4634,look_up!A$2:P4660,10,FALSE)</f>
        <v>225252</v>
      </c>
      <c r="AE4634" s="16">
        <v>0</v>
      </c>
      <c r="AF4634" s="24" t="s">
        <v>216</v>
      </c>
      <c r="AG4634">
        <v>40</v>
      </c>
      <c r="AH4634" s="16" t="s">
        <v>273</v>
      </c>
      <c r="AI4634" s="16" t="s">
        <v>17</v>
      </c>
      <c r="AJ4634" s="16" t="s">
        <v>214</v>
      </c>
      <c r="AK4634" s="16" t="s">
        <v>238</v>
      </c>
      <c r="AL4634" s="16">
        <v>0</v>
      </c>
    </row>
    <row r="4635" spans="1:38" x14ac:dyDescent="0.3">
      <c r="A4635" s="24" t="s">
        <v>0</v>
      </c>
      <c r="B4635" t="s">
        <v>310</v>
      </c>
      <c r="C4635" t="s">
        <v>289</v>
      </c>
      <c r="D4635">
        <v>-27.118390000000002</v>
      </c>
      <c r="E4635">
        <v>-48.519509999999997</v>
      </c>
      <c r="F4635" s="24" t="s">
        <v>2</v>
      </c>
      <c r="G4635" s="24" t="s">
        <v>3</v>
      </c>
      <c r="H4635" s="25">
        <v>42026</v>
      </c>
      <c r="I4635" s="12" t="s">
        <v>265</v>
      </c>
      <c r="J4635" s="12" t="s">
        <v>270</v>
      </c>
      <c r="K4635" s="12" t="s">
        <v>271</v>
      </c>
      <c r="L4635" s="24" t="s">
        <v>96</v>
      </c>
      <c r="M4635" s="24" t="s">
        <v>272</v>
      </c>
      <c r="N4635" t="s">
        <v>85</v>
      </c>
      <c r="O4635" s="24">
        <v>3</v>
      </c>
      <c r="P4635">
        <v>5</v>
      </c>
      <c r="Q4635">
        <v>5</v>
      </c>
      <c r="R4635" t="s">
        <v>18</v>
      </c>
      <c r="S4635" s="24">
        <v>5.8</v>
      </c>
      <c r="T4635" s="24">
        <v>4</v>
      </c>
      <c r="U4635" t="s">
        <v>195</v>
      </c>
      <c r="V4635" s="14" t="str">
        <f>VLOOKUP($U4635,look_up!$A$2:J4661,2,FALSE)</f>
        <v>Vieira</v>
      </c>
      <c r="W4635" s="14" t="str">
        <f>VLOOKUP($U4635,look_up!$A$2:K4661,3,FALSE)</f>
        <v>Species</v>
      </c>
      <c r="X4635" s="14" t="str">
        <f>VLOOKUP($U4635,look_up!$A$2:L4661,4,FALSE)</f>
        <v>NA</v>
      </c>
      <c r="Y4635" s="14" t="str">
        <f>VLOOKUP($U4635,look_up!A$2:K4661,5,FALSE)</f>
        <v>Animalia</v>
      </c>
      <c r="Z4635" s="14" t="str">
        <f>VLOOKUP($U4635,look_up!A$2:L4661,6,FALSE)</f>
        <v>Mollusca</v>
      </c>
      <c r="AA4635" s="14" t="str">
        <f>VLOOKUP($U4635,look_up!A$2:M4661,7,FALSE)</f>
        <v>Bivalvia</v>
      </c>
      <c r="AB4635" s="14" t="str">
        <f>VLOOKUP($U4635,look_up!$A$2:P4661,8,FALSE)</f>
        <v>Pectinida</v>
      </c>
      <c r="AC4635" s="14" t="str">
        <f>VLOOKUP($U4635,look_up!$A$2:Q4661,9,FALSE)</f>
        <v>Pectinidae</v>
      </c>
      <c r="AD4635" s="14">
        <f>VLOOKUP($U4635,look_up!A$2:P4661,10,FALSE)</f>
        <v>225252</v>
      </c>
      <c r="AE4635" s="16">
        <v>0</v>
      </c>
      <c r="AF4635" s="24" t="s">
        <v>216</v>
      </c>
      <c r="AG4635">
        <v>40</v>
      </c>
      <c r="AH4635" s="16" t="s">
        <v>273</v>
      </c>
      <c r="AI4635" s="16" t="s">
        <v>17</v>
      </c>
      <c r="AJ4635" s="16" t="s">
        <v>214</v>
      </c>
      <c r="AK4635" s="16" t="s">
        <v>238</v>
      </c>
      <c r="AL4635" s="16">
        <v>0</v>
      </c>
    </row>
    <row r="4636" spans="1:38" x14ac:dyDescent="0.3">
      <c r="A4636" s="24" t="s">
        <v>0</v>
      </c>
      <c r="B4636" t="s">
        <v>311</v>
      </c>
      <c r="C4636" t="s">
        <v>290</v>
      </c>
      <c r="D4636">
        <v>-27.11862</v>
      </c>
      <c r="E4636">
        <v>-48.514699999999998</v>
      </c>
      <c r="F4636" s="24" t="s">
        <v>2</v>
      </c>
      <c r="G4636" s="24" t="s">
        <v>3</v>
      </c>
      <c r="H4636" s="25">
        <v>42026</v>
      </c>
      <c r="I4636" s="12" t="s">
        <v>265</v>
      </c>
      <c r="J4636" s="12" t="s">
        <v>270</v>
      </c>
      <c r="K4636" s="12" t="s">
        <v>271</v>
      </c>
      <c r="L4636" s="24" t="s">
        <v>96</v>
      </c>
      <c r="M4636" s="24" t="s">
        <v>272</v>
      </c>
      <c r="N4636" t="s">
        <v>85</v>
      </c>
      <c r="O4636" s="24">
        <v>1</v>
      </c>
      <c r="P4636">
        <v>5</v>
      </c>
      <c r="Q4636">
        <v>5</v>
      </c>
      <c r="R4636" t="s">
        <v>18</v>
      </c>
      <c r="S4636" s="24">
        <v>5.8</v>
      </c>
      <c r="T4636" s="24">
        <v>4</v>
      </c>
      <c r="U4636" t="s">
        <v>195</v>
      </c>
      <c r="V4636" s="14" t="str">
        <f>VLOOKUP($U4636,look_up!$A$2:J4662,2,FALSE)</f>
        <v>Vieira</v>
      </c>
      <c r="W4636" s="14" t="str">
        <f>VLOOKUP($U4636,look_up!$A$2:K4662,3,FALSE)</f>
        <v>Species</v>
      </c>
      <c r="X4636" s="14" t="str">
        <f>VLOOKUP($U4636,look_up!$A$2:L4662,4,FALSE)</f>
        <v>NA</v>
      </c>
      <c r="Y4636" s="14" t="str">
        <f>VLOOKUP($U4636,look_up!A$2:K4662,5,FALSE)</f>
        <v>Animalia</v>
      </c>
      <c r="Z4636" s="14" t="str">
        <f>VLOOKUP($U4636,look_up!A$2:L4662,6,FALSE)</f>
        <v>Mollusca</v>
      </c>
      <c r="AA4636" s="14" t="str">
        <f>VLOOKUP($U4636,look_up!A$2:M4662,7,FALSE)</f>
        <v>Bivalvia</v>
      </c>
      <c r="AB4636" s="14" t="str">
        <f>VLOOKUP($U4636,look_up!$A$2:P4662,8,FALSE)</f>
        <v>Pectinida</v>
      </c>
      <c r="AC4636" s="14" t="str">
        <f>VLOOKUP($U4636,look_up!$A$2:Q4662,9,FALSE)</f>
        <v>Pectinidae</v>
      </c>
      <c r="AD4636" s="14">
        <f>VLOOKUP($U4636,look_up!A$2:P4662,10,FALSE)</f>
        <v>225252</v>
      </c>
      <c r="AE4636" s="16">
        <v>0</v>
      </c>
      <c r="AF4636" s="24" t="s">
        <v>216</v>
      </c>
      <c r="AG4636">
        <v>40</v>
      </c>
      <c r="AH4636" s="16" t="s">
        <v>273</v>
      </c>
      <c r="AI4636" s="16" t="s">
        <v>17</v>
      </c>
      <c r="AJ4636" s="16" t="s">
        <v>214</v>
      </c>
      <c r="AK4636" s="16" t="s">
        <v>238</v>
      </c>
      <c r="AL4636" s="16">
        <v>0</v>
      </c>
    </row>
    <row r="4637" spans="1:38" x14ac:dyDescent="0.3">
      <c r="A4637" s="24" t="s">
        <v>0</v>
      </c>
      <c r="B4637" t="s">
        <v>311</v>
      </c>
      <c r="C4637" t="s">
        <v>290</v>
      </c>
      <c r="D4637">
        <v>-27.11862</v>
      </c>
      <c r="E4637">
        <v>-48.514699999999998</v>
      </c>
      <c r="F4637" s="24" t="s">
        <v>2</v>
      </c>
      <c r="G4637" s="24" t="s">
        <v>3</v>
      </c>
      <c r="H4637" s="25">
        <v>42026</v>
      </c>
      <c r="I4637" s="12" t="s">
        <v>265</v>
      </c>
      <c r="J4637" s="12" t="s">
        <v>270</v>
      </c>
      <c r="K4637" s="12" t="s">
        <v>271</v>
      </c>
      <c r="L4637" s="24" t="s">
        <v>96</v>
      </c>
      <c r="M4637" s="24" t="s">
        <v>272</v>
      </c>
      <c r="N4637" t="s">
        <v>85</v>
      </c>
      <c r="O4637" s="24">
        <v>2</v>
      </c>
      <c r="P4637">
        <v>5</v>
      </c>
      <c r="Q4637">
        <v>5</v>
      </c>
      <c r="R4637" t="s">
        <v>18</v>
      </c>
      <c r="S4637" s="24">
        <v>5.8</v>
      </c>
      <c r="T4637" s="24">
        <v>4</v>
      </c>
      <c r="U4637" t="s">
        <v>195</v>
      </c>
      <c r="V4637" s="14" t="str">
        <f>VLOOKUP($U4637,look_up!$A$2:J4663,2,FALSE)</f>
        <v>Vieira</v>
      </c>
      <c r="W4637" s="14" t="str">
        <f>VLOOKUP($U4637,look_up!$A$2:K4663,3,FALSE)</f>
        <v>Species</v>
      </c>
      <c r="X4637" s="14" t="str">
        <f>VLOOKUP($U4637,look_up!$A$2:L4663,4,FALSE)</f>
        <v>NA</v>
      </c>
      <c r="Y4637" s="14" t="str">
        <f>VLOOKUP($U4637,look_up!A$2:K4663,5,FALSE)</f>
        <v>Animalia</v>
      </c>
      <c r="Z4637" s="14" t="str">
        <f>VLOOKUP($U4637,look_up!A$2:L4663,6,FALSE)</f>
        <v>Mollusca</v>
      </c>
      <c r="AA4637" s="14" t="str">
        <f>VLOOKUP($U4637,look_up!A$2:M4663,7,FALSE)</f>
        <v>Bivalvia</v>
      </c>
      <c r="AB4637" s="14" t="str">
        <f>VLOOKUP($U4637,look_up!$A$2:P4663,8,FALSE)</f>
        <v>Pectinida</v>
      </c>
      <c r="AC4637" s="14" t="str">
        <f>VLOOKUP($U4637,look_up!$A$2:Q4663,9,FALSE)</f>
        <v>Pectinidae</v>
      </c>
      <c r="AD4637" s="14">
        <f>VLOOKUP($U4637,look_up!A$2:P4663,10,FALSE)</f>
        <v>225252</v>
      </c>
      <c r="AE4637" s="16">
        <v>0</v>
      </c>
      <c r="AF4637" s="24" t="s">
        <v>216</v>
      </c>
      <c r="AG4637">
        <v>40</v>
      </c>
      <c r="AH4637" s="16" t="s">
        <v>273</v>
      </c>
      <c r="AI4637" s="16" t="s">
        <v>17</v>
      </c>
      <c r="AJ4637" s="16" t="s">
        <v>214</v>
      </c>
      <c r="AK4637" s="16" t="s">
        <v>238</v>
      </c>
      <c r="AL4637" s="16">
        <v>0</v>
      </c>
    </row>
    <row r="4638" spans="1:38" x14ac:dyDescent="0.3">
      <c r="A4638" s="24" t="s">
        <v>0</v>
      </c>
      <c r="B4638" t="s">
        <v>311</v>
      </c>
      <c r="C4638" t="s">
        <v>290</v>
      </c>
      <c r="D4638">
        <v>-27.11862</v>
      </c>
      <c r="E4638">
        <v>-48.514699999999998</v>
      </c>
      <c r="F4638" s="24" t="s">
        <v>2</v>
      </c>
      <c r="G4638" s="24" t="s">
        <v>3</v>
      </c>
      <c r="H4638" s="25">
        <v>42026</v>
      </c>
      <c r="I4638" s="12" t="s">
        <v>265</v>
      </c>
      <c r="J4638" s="12" t="s">
        <v>270</v>
      </c>
      <c r="K4638" s="12" t="s">
        <v>271</v>
      </c>
      <c r="L4638" s="24" t="s">
        <v>96</v>
      </c>
      <c r="M4638" s="24" t="s">
        <v>272</v>
      </c>
      <c r="N4638" t="s">
        <v>85</v>
      </c>
      <c r="O4638" s="24">
        <v>3</v>
      </c>
      <c r="P4638">
        <v>5</v>
      </c>
      <c r="Q4638">
        <v>5</v>
      </c>
      <c r="R4638" t="s">
        <v>18</v>
      </c>
      <c r="S4638" s="24">
        <v>5.8</v>
      </c>
      <c r="T4638" s="24">
        <v>4</v>
      </c>
      <c r="U4638" t="s">
        <v>195</v>
      </c>
      <c r="V4638" s="14" t="str">
        <f>VLOOKUP($U4638,look_up!$A$2:J4664,2,FALSE)</f>
        <v>Vieira</v>
      </c>
      <c r="W4638" s="14" t="str">
        <f>VLOOKUP($U4638,look_up!$A$2:K4664,3,FALSE)</f>
        <v>Species</v>
      </c>
      <c r="X4638" s="14" t="str">
        <f>VLOOKUP($U4638,look_up!$A$2:L4664,4,FALSE)</f>
        <v>NA</v>
      </c>
      <c r="Y4638" s="14" t="str">
        <f>VLOOKUP($U4638,look_up!A$2:K4664,5,FALSE)</f>
        <v>Animalia</v>
      </c>
      <c r="Z4638" s="14" t="str">
        <f>VLOOKUP($U4638,look_up!A$2:L4664,6,FALSE)</f>
        <v>Mollusca</v>
      </c>
      <c r="AA4638" s="14" t="str">
        <f>VLOOKUP($U4638,look_up!A$2:M4664,7,FALSE)</f>
        <v>Bivalvia</v>
      </c>
      <c r="AB4638" s="14" t="str">
        <f>VLOOKUP($U4638,look_up!$A$2:P4664,8,FALSE)</f>
        <v>Pectinida</v>
      </c>
      <c r="AC4638" s="14" t="str">
        <f>VLOOKUP($U4638,look_up!$A$2:Q4664,9,FALSE)</f>
        <v>Pectinidae</v>
      </c>
      <c r="AD4638" s="14">
        <f>VLOOKUP($U4638,look_up!A$2:P4664,10,FALSE)</f>
        <v>225252</v>
      </c>
      <c r="AE4638" s="16">
        <v>0</v>
      </c>
      <c r="AF4638" s="24" t="s">
        <v>216</v>
      </c>
      <c r="AG4638">
        <v>40</v>
      </c>
      <c r="AH4638" s="16" t="s">
        <v>273</v>
      </c>
      <c r="AI4638" s="16" t="s">
        <v>17</v>
      </c>
      <c r="AJ4638" s="16" t="s">
        <v>214</v>
      </c>
      <c r="AK4638" s="16" t="s">
        <v>238</v>
      </c>
      <c r="AL4638" s="16">
        <v>0</v>
      </c>
    </row>
    <row r="4639" spans="1:38" x14ac:dyDescent="0.3">
      <c r="A4639" s="24" t="s">
        <v>0</v>
      </c>
      <c r="B4639" t="s">
        <v>306</v>
      </c>
      <c r="C4639" t="s">
        <v>268</v>
      </c>
      <c r="D4639">
        <v>-27.609590000000001</v>
      </c>
      <c r="E4639">
        <v>-48.387419999999999</v>
      </c>
      <c r="F4639" s="24" t="s">
        <v>2</v>
      </c>
      <c r="G4639" s="24" t="s">
        <v>3</v>
      </c>
      <c r="H4639" s="25">
        <v>42388</v>
      </c>
      <c r="I4639" s="12" t="s">
        <v>291</v>
      </c>
      <c r="J4639" s="12" t="s">
        <v>270</v>
      </c>
      <c r="K4639" s="12" t="s">
        <v>292</v>
      </c>
      <c r="L4639" s="24" t="s">
        <v>96</v>
      </c>
      <c r="M4639" s="24" t="s">
        <v>272</v>
      </c>
      <c r="N4639" t="s">
        <v>85</v>
      </c>
      <c r="O4639" s="24">
        <v>1</v>
      </c>
      <c r="P4639">
        <v>5</v>
      </c>
      <c r="Q4639">
        <v>5</v>
      </c>
      <c r="R4639">
        <v>21</v>
      </c>
      <c r="S4639" s="24">
        <v>12.5</v>
      </c>
      <c r="T4639" s="24">
        <v>12.5</v>
      </c>
      <c r="U4639" t="s">
        <v>195</v>
      </c>
      <c r="V4639" s="14" t="str">
        <f>VLOOKUP($U4639,look_up!$A$2:J4665,2,FALSE)</f>
        <v>Vieira</v>
      </c>
      <c r="W4639" s="14" t="str">
        <f>VLOOKUP($U4639,look_up!$A$2:K4665,3,FALSE)</f>
        <v>Species</v>
      </c>
      <c r="X4639" s="14" t="str">
        <f>VLOOKUP($U4639,look_up!$A$2:L4665,4,FALSE)</f>
        <v>NA</v>
      </c>
      <c r="Y4639" s="14" t="str">
        <f>VLOOKUP($U4639,look_up!A$2:K4665,5,FALSE)</f>
        <v>Animalia</v>
      </c>
      <c r="Z4639" s="14" t="str">
        <f>VLOOKUP($U4639,look_up!A$2:L4665,6,FALSE)</f>
        <v>Mollusca</v>
      </c>
      <c r="AA4639" s="14" t="str">
        <f>VLOOKUP($U4639,look_up!A$2:M4665,7,FALSE)</f>
        <v>Bivalvia</v>
      </c>
      <c r="AB4639" s="14" t="str">
        <f>VLOOKUP($U4639,look_up!$A$2:P4665,8,FALSE)</f>
        <v>Pectinida</v>
      </c>
      <c r="AC4639" s="14" t="str">
        <f>VLOOKUP($U4639,look_up!$A$2:Q4665,9,FALSE)</f>
        <v>Pectinidae</v>
      </c>
      <c r="AD4639" s="14">
        <f>VLOOKUP($U4639,look_up!A$2:P4665,10,FALSE)</f>
        <v>225252</v>
      </c>
      <c r="AE4639" s="16">
        <v>0</v>
      </c>
      <c r="AF4639" s="24" t="s">
        <v>216</v>
      </c>
      <c r="AG4639">
        <v>40</v>
      </c>
      <c r="AH4639" s="16" t="s">
        <v>273</v>
      </c>
      <c r="AI4639" s="16" t="s">
        <v>17</v>
      </c>
      <c r="AJ4639" s="16" t="s">
        <v>214</v>
      </c>
      <c r="AK4639" s="16" t="s">
        <v>238</v>
      </c>
      <c r="AL4639" s="16">
        <v>0</v>
      </c>
    </row>
    <row r="4640" spans="1:38" x14ac:dyDescent="0.3">
      <c r="A4640" s="24" t="s">
        <v>0</v>
      </c>
      <c r="B4640" t="s">
        <v>306</v>
      </c>
      <c r="C4640" t="s">
        <v>268</v>
      </c>
      <c r="D4640">
        <v>-27.609590000000001</v>
      </c>
      <c r="E4640">
        <v>-48.387419999999999</v>
      </c>
      <c r="F4640" s="24" t="s">
        <v>2</v>
      </c>
      <c r="G4640" s="24" t="s">
        <v>3</v>
      </c>
      <c r="H4640" s="25">
        <v>42388</v>
      </c>
      <c r="I4640" s="12" t="s">
        <v>291</v>
      </c>
      <c r="J4640" s="12" t="s">
        <v>270</v>
      </c>
      <c r="K4640" s="12" t="s">
        <v>292</v>
      </c>
      <c r="L4640" s="24" t="s">
        <v>96</v>
      </c>
      <c r="M4640" s="24" t="s">
        <v>272</v>
      </c>
      <c r="N4640" t="s">
        <v>85</v>
      </c>
      <c r="O4640" s="24">
        <v>2</v>
      </c>
      <c r="P4640">
        <v>5</v>
      </c>
      <c r="Q4640">
        <v>5</v>
      </c>
      <c r="R4640">
        <v>21</v>
      </c>
      <c r="S4640" s="24">
        <v>12.5</v>
      </c>
      <c r="T4640" s="24">
        <v>12.5</v>
      </c>
      <c r="U4640" t="s">
        <v>195</v>
      </c>
      <c r="V4640" s="14" t="str">
        <f>VLOOKUP($U4640,look_up!$A$2:J4666,2,FALSE)</f>
        <v>Vieira</v>
      </c>
      <c r="W4640" s="14" t="str">
        <f>VLOOKUP($U4640,look_up!$A$2:K4666,3,FALSE)</f>
        <v>Species</v>
      </c>
      <c r="X4640" s="14" t="str">
        <f>VLOOKUP($U4640,look_up!$A$2:L4666,4,FALSE)</f>
        <v>NA</v>
      </c>
      <c r="Y4640" s="14" t="str">
        <f>VLOOKUP($U4640,look_up!A$2:K4666,5,FALSE)</f>
        <v>Animalia</v>
      </c>
      <c r="Z4640" s="14" t="str">
        <f>VLOOKUP($U4640,look_up!A$2:L4666,6,FALSE)</f>
        <v>Mollusca</v>
      </c>
      <c r="AA4640" s="14" t="str">
        <f>VLOOKUP($U4640,look_up!A$2:M4666,7,FALSE)</f>
        <v>Bivalvia</v>
      </c>
      <c r="AB4640" s="14" t="str">
        <f>VLOOKUP($U4640,look_up!$A$2:P4666,8,FALSE)</f>
        <v>Pectinida</v>
      </c>
      <c r="AC4640" s="14" t="str">
        <f>VLOOKUP($U4640,look_up!$A$2:Q4666,9,FALSE)</f>
        <v>Pectinidae</v>
      </c>
      <c r="AD4640" s="14">
        <f>VLOOKUP($U4640,look_up!A$2:P4666,10,FALSE)</f>
        <v>225252</v>
      </c>
      <c r="AE4640" s="16">
        <v>0</v>
      </c>
      <c r="AF4640" s="24" t="s">
        <v>216</v>
      </c>
      <c r="AG4640">
        <v>40</v>
      </c>
      <c r="AH4640" s="16" t="s">
        <v>273</v>
      </c>
      <c r="AI4640" s="16" t="s">
        <v>17</v>
      </c>
      <c r="AJ4640" s="16" t="s">
        <v>214</v>
      </c>
      <c r="AK4640" s="16" t="s">
        <v>238</v>
      </c>
      <c r="AL4640" s="16">
        <v>0</v>
      </c>
    </row>
    <row r="4641" spans="1:38" x14ac:dyDescent="0.3">
      <c r="A4641" s="24" t="s">
        <v>0</v>
      </c>
      <c r="B4641" t="s">
        <v>306</v>
      </c>
      <c r="C4641" t="s">
        <v>268</v>
      </c>
      <c r="D4641">
        <v>-27.609590000000001</v>
      </c>
      <c r="E4641">
        <v>-48.387419999999999</v>
      </c>
      <c r="F4641" s="24" t="s">
        <v>2</v>
      </c>
      <c r="G4641" s="24" t="s">
        <v>3</v>
      </c>
      <c r="H4641" s="25">
        <v>42388</v>
      </c>
      <c r="I4641" s="12" t="s">
        <v>291</v>
      </c>
      <c r="J4641" s="12" t="s">
        <v>270</v>
      </c>
      <c r="K4641" s="12" t="s">
        <v>292</v>
      </c>
      <c r="L4641" s="24" t="s">
        <v>96</v>
      </c>
      <c r="M4641" s="24" t="s">
        <v>272</v>
      </c>
      <c r="N4641" t="s">
        <v>85</v>
      </c>
      <c r="O4641" s="24">
        <v>3</v>
      </c>
      <c r="P4641">
        <v>5</v>
      </c>
      <c r="Q4641">
        <v>5</v>
      </c>
      <c r="R4641">
        <v>21</v>
      </c>
      <c r="S4641" s="24">
        <v>12.5</v>
      </c>
      <c r="T4641" s="24">
        <v>12.5</v>
      </c>
      <c r="U4641" t="s">
        <v>195</v>
      </c>
      <c r="V4641" s="14" t="str">
        <f>VLOOKUP($U4641,look_up!$A$2:J4667,2,FALSE)</f>
        <v>Vieira</v>
      </c>
      <c r="W4641" s="14" t="str">
        <f>VLOOKUP($U4641,look_up!$A$2:K4667,3,FALSE)</f>
        <v>Species</v>
      </c>
      <c r="X4641" s="14" t="str">
        <f>VLOOKUP($U4641,look_up!$A$2:L4667,4,FALSE)</f>
        <v>NA</v>
      </c>
      <c r="Y4641" s="14" t="str">
        <f>VLOOKUP($U4641,look_up!A$2:K4667,5,FALSE)</f>
        <v>Animalia</v>
      </c>
      <c r="Z4641" s="14" t="str">
        <f>VLOOKUP($U4641,look_up!A$2:L4667,6,FALSE)</f>
        <v>Mollusca</v>
      </c>
      <c r="AA4641" s="14" t="str">
        <f>VLOOKUP($U4641,look_up!A$2:M4667,7,FALSE)</f>
        <v>Bivalvia</v>
      </c>
      <c r="AB4641" s="14" t="str">
        <f>VLOOKUP($U4641,look_up!$A$2:P4667,8,FALSE)</f>
        <v>Pectinida</v>
      </c>
      <c r="AC4641" s="14" t="str">
        <f>VLOOKUP($U4641,look_up!$A$2:Q4667,9,FALSE)</f>
        <v>Pectinidae</v>
      </c>
      <c r="AD4641" s="14">
        <f>VLOOKUP($U4641,look_up!A$2:P4667,10,FALSE)</f>
        <v>225252</v>
      </c>
      <c r="AE4641" s="16">
        <v>0</v>
      </c>
      <c r="AF4641" s="24" t="s">
        <v>216</v>
      </c>
      <c r="AG4641">
        <v>40</v>
      </c>
      <c r="AH4641" s="16" t="s">
        <v>273</v>
      </c>
      <c r="AI4641" s="16" t="s">
        <v>17</v>
      </c>
      <c r="AJ4641" s="16" t="s">
        <v>214</v>
      </c>
      <c r="AK4641" s="16" t="s">
        <v>238</v>
      </c>
      <c r="AL4641" s="16">
        <v>0</v>
      </c>
    </row>
    <row r="4642" spans="1:38" x14ac:dyDescent="0.3">
      <c r="A4642" s="24" t="s">
        <v>0</v>
      </c>
      <c r="B4642" t="s">
        <v>306</v>
      </c>
      <c r="C4642" t="s">
        <v>268</v>
      </c>
      <c r="D4642">
        <v>-27.609590000000001</v>
      </c>
      <c r="E4642">
        <v>-48.387419999999999</v>
      </c>
      <c r="F4642" s="24" t="s">
        <v>2</v>
      </c>
      <c r="G4642" s="24" t="s">
        <v>3</v>
      </c>
      <c r="H4642" s="25">
        <v>42388</v>
      </c>
      <c r="I4642" s="12" t="s">
        <v>291</v>
      </c>
      <c r="J4642" s="12" t="s">
        <v>270</v>
      </c>
      <c r="K4642" s="12" t="s">
        <v>292</v>
      </c>
      <c r="L4642" s="24" t="s">
        <v>96</v>
      </c>
      <c r="M4642" s="24" t="s">
        <v>272</v>
      </c>
      <c r="N4642" t="s">
        <v>85</v>
      </c>
      <c r="O4642" s="24">
        <v>1</v>
      </c>
      <c r="P4642">
        <v>10</v>
      </c>
      <c r="Q4642">
        <v>10</v>
      </c>
      <c r="R4642">
        <v>20</v>
      </c>
      <c r="S4642" s="24">
        <v>12.5</v>
      </c>
      <c r="T4642" s="24">
        <v>9</v>
      </c>
      <c r="U4642" t="s">
        <v>195</v>
      </c>
      <c r="V4642" s="14" t="str">
        <f>VLOOKUP($U4642,look_up!$A$2:J4668,2,FALSE)</f>
        <v>Vieira</v>
      </c>
      <c r="W4642" s="14" t="str">
        <f>VLOOKUP($U4642,look_up!$A$2:K4668,3,FALSE)</f>
        <v>Species</v>
      </c>
      <c r="X4642" s="14" t="str">
        <f>VLOOKUP($U4642,look_up!$A$2:L4668,4,FALSE)</f>
        <v>NA</v>
      </c>
      <c r="Y4642" s="14" t="str">
        <f>VLOOKUP($U4642,look_up!A$2:K4668,5,FALSE)</f>
        <v>Animalia</v>
      </c>
      <c r="Z4642" s="14" t="str">
        <f>VLOOKUP($U4642,look_up!A$2:L4668,6,FALSE)</f>
        <v>Mollusca</v>
      </c>
      <c r="AA4642" s="14" t="str">
        <f>VLOOKUP($U4642,look_up!A$2:M4668,7,FALSE)</f>
        <v>Bivalvia</v>
      </c>
      <c r="AB4642" s="14" t="str">
        <f>VLOOKUP($U4642,look_up!$A$2:P4668,8,FALSE)</f>
        <v>Pectinida</v>
      </c>
      <c r="AC4642" s="14" t="str">
        <f>VLOOKUP($U4642,look_up!$A$2:Q4668,9,FALSE)</f>
        <v>Pectinidae</v>
      </c>
      <c r="AD4642" s="14">
        <f>VLOOKUP($U4642,look_up!A$2:P4668,10,FALSE)</f>
        <v>225252</v>
      </c>
      <c r="AE4642" s="16">
        <v>0</v>
      </c>
      <c r="AF4642" s="24" t="s">
        <v>216</v>
      </c>
      <c r="AG4642">
        <v>40</v>
      </c>
      <c r="AH4642" s="16" t="s">
        <v>273</v>
      </c>
      <c r="AI4642" s="16" t="s">
        <v>17</v>
      </c>
      <c r="AJ4642" s="16" t="s">
        <v>214</v>
      </c>
      <c r="AK4642" s="16" t="s">
        <v>238</v>
      </c>
      <c r="AL4642" s="16">
        <v>0</v>
      </c>
    </row>
    <row r="4643" spans="1:38" x14ac:dyDescent="0.3">
      <c r="A4643" s="24" t="s">
        <v>0</v>
      </c>
      <c r="B4643" t="s">
        <v>306</v>
      </c>
      <c r="C4643" t="s">
        <v>268</v>
      </c>
      <c r="D4643">
        <v>-27.609590000000001</v>
      </c>
      <c r="E4643">
        <v>-48.387419999999999</v>
      </c>
      <c r="F4643" s="24" t="s">
        <v>2</v>
      </c>
      <c r="G4643" s="24" t="s">
        <v>3</v>
      </c>
      <c r="H4643" s="25">
        <v>42388</v>
      </c>
      <c r="I4643" s="12" t="s">
        <v>291</v>
      </c>
      <c r="J4643" s="12" t="s">
        <v>270</v>
      </c>
      <c r="K4643" s="12" t="s">
        <v>292</v>
      </c>
      <c r="L4643" s="24" t="s">
        <v>96</v>
      </c>
      <c r="M4643" s="24" t="s">
        <v>272</v>
      </c>
      <c r="N4643" t="s">
        <v>85</v>
      </c>
      <c r="O4643" s="24">
        <v>2</v>
      </c>
      <c r="P4643">
        <v>10</v>
      </c>
      <c r="Q4643">
        <v>10</v>
      </c>
      <c r="R4643">
        <v>20</v>
      </c>
      <c r="S4643" s="24">
        <v>12.5</v>
      </c>
      <c r="T4643" s="24">
        <v>9</v>
      </c>
      <c r="U4643" t="s">
        <v>195</v>
      </c>
      <c r="V4643" s="14" t="str">
        <f>VLOOKUP($U4643,look_up!$A$2:J4669,2,FALSE)</f>
        <v>Vieira</v>
      </c>
      <c r="W4643" s="14" t="str">
        <f>VLOOKUP($U4643,look_up!$A$2:K4669,3,FALSE)</f>
        <v>Species</v>
      </c>
      <c r="X4643" s="14" t="str">
        <f>VLOOKUP($U4643,look_up!$A$2:L4669,4,FALSE)</f>
        <v>NA</v>
      </c>
      <c r="Y4643" s="14" t="str">
        <f>VLOOKUP($U4643,look_up!A$2:K4669,5,FALSE)</f>
        <v>Animalia</v>
      </c>
      <c r="Z4643" s="14" t="str">
        <f>VLOOKUP($U4643,look_up!A$2:L4669,6,FALSE)</f>
        <v>Mollusca</v>
      </c>
      <c r="AA4643" s="14" t="str">
        <f>VLOOKUP($U4643,look_up!A$2:M4669,7,FALSE)</f>
        <v>Bivalvia</v>
      </c>
      <c r="AB4643" s="14" t="str">
        <f>VLOOKUP($U4643,look_up!$A$2:P4669,8,FALSE)</f>
        <v>Pectinida</v>
      </c>
      <c r="AC4643" s="14" t="str">
        <f>VLOOKUP($U4643,look_up!$A$2:Q4669,9,FALSE)</f>
        <v>Pectinidae</v>
      </c>
      <c r="AD4643" s="14">
        <f>VLOOKUP($U4643,look_up!A$2:P4669,10,FALSE)</f>
        <v>225252</v>
      </c>
      <c r="AE4643" s="16">
        <v>0</v>
      </c>
      <c r="AF4643" s="24" t="s">
        <v>216</v>
      </c>
      <c r="AG4643">
        <v>40</v>
      </c>
      <c r="AH4643" s="16" t="s">
        <v>273</v>
      </c>
      <c r="AI4643" s="16" t="s">
        <v>17</v>
      </c>
      <c r="AJ4643" s="16" t="s">
        <v>214</v>
      </c>
      <c r="AK4643" s="16" t="s">
        <v>238</v>
      </c>
      <c r="AL4643" s="16">
        <v>0</v>
      </c>
    </row>
    <row r="4644" spans="1:38" x14ac:dyDescent="0.3">
      <c r="A4644" s="24" t="s">
        <v>0</v>
      </c>
      <c r="B4644" t="s">
        <v>306</v>
      </c>
      <c r="C4644" t="s">
        <v>268</v>
      </c>
      <c r="D4644">
        <v>-27.609590000000001</v>
      </c>
      <c r="E4644">
        <v>-48.387419999999999</v>
      </c>
      <c r="F4644" s="24" t="s">
        <v>2</v>
      </c>
      <c r="G4644" s="24" t="s">
        <v>3</v>
      </c>
      <c r="H4644" s="25">
        <v>42388</v>
      </c>
      <c r="I4644" s="12" t="s">
        <v>291</v>
      </c>
      <c r="J4644" s="12" t="s">
        <v>270</v>
      </c>
      <c r="K4644" s="12" t="s">
        <v>292</v>
      </c>
      <c r="L4644" s="24" t="s">
        <v>96</v>
      </c>
      <c r="M4644" s="24" t="s">
        <v>272</v>
      </c>
      <c r="N4644" t="s">
        <v>85</v>
      </c>
      <c r="O4644" s="24">
        <v>3</v>
      </c>
      <c r="P4644">
        <v>10</v>
      </c>
      <c r="Q4644">
        <v>10</v>
      </c>
      <c r="R4644">
        <v>20</v>
      </c>
      <c r="S4644" s="24">
        <v>12.5</v>
      </c>
      <c r="T4644" s="24">
        <v>9</v>
      </c>
      <c r="U4644" t="s">
        <v>195</v>
      </c>
      <c r="V4644" s="14" t="str">
        <f>VLOOKUP($U4644,look_up!$A$2:J4670,2,FALSE)</f>
        <v>Vieira</v>
      </c>
      <c r="W4644" s="14" t="str">
        <f>VLOOKUP($U4644,look_up!$A$2:K4670,3,FALSE)</f>
        <v>Species</v>
      </c>
      <c r="X4644" s="14" t="str">
        <f>VLOOKUP($U4644,look_up!$A$2:L4670,4,FALSE)</f>
        <v>NA</v>
      </c>
      <c r="Y4644" s="14" t="str">
        <f>VLOOKUP($U4644,look_up!A$2:K4670,5,FALSE)</f>
        <v>Animalia</v>
      </c>
      <c r="Z4644" s="14" t="str">
        <f>VLOOKUP($U4644,look_up!A$2:L4670,6,FALSE)</f>
        <v>Mollusca</v>
      </c>
      <c r="AA4644" s="14" t="str">
        <f>VLOOKUP($U4644,look_up!A$2:M4670,7,FALSE)</f>
        <v>Bivalvia</v>
      </c>
      <c r="AB4644" s="14" t="str">
        <f>VLOOKUP($U4644,look_up!$A$2:P4670,8,FALSE)</f>
        <v>Pectinida</v>
      </c>
      <c r="AC4644" s="14" t="str">
        <f>VLOOKUP($U4644,look_up!$A$2:Q4670,9,FALSE)</f>
        <v>Pectinidae</v>
      </c>
      <c r="AD4644" s="14">
        <f>VLOOKUP($U4644,look_up!A$2:P4670,10,FALSE)</f>
        <v>225252</v>
      </c>
      <c r="AE4644" s="16">
        <v>0</v>
      </c>
      <c r="AF4644" s="24" t="s">
        <v>216</v>
      </c>
      <c r="AG4644">
        <v>40</v>
      </c>
      <c r="AH4644" s="16" t="s">
        <v>273</v>
      </c>
      <c r="AI4644" s="16" t="s">
        <v>17</v>
      </c>
      <c r="AJ4644" s="16" t="s">
        <v>214</v>
      </c>
      <c r="AK4644" s="16" t="s">
        <v>238</v>
      </c>
      <c r="AL4644" s="16">
        <v>0</v>
      </c>
    </row>
    <row r="4645" spans="1:38" x14ac:dyDescent="0.3">
      <c r="A4645" s="24" t="s">
        <v>0</v>
      </c>
      <c r="B4645" t="s">
        <v>307</v>
      </c>
      <c r="C4645" t="s">
        <v>274</v>
      </c>
      <c r="D4645">
        <v>-27.488160000000001</v>
      </c>
      <c r="E4645">
        <v>-48.365229999999997</v>
      </c>
      <c r="F4645" s="24" t="s">
        <v>2</v>
      </c>
      <c r="G4645" s="24" t="s">
        <v>3</v>
      </c>
      <c r="H4645" s="25">
        <v>42390</v>
      </c>
      <c r="I4645" s="12" t="s">
        <v>285</v>
      </c>
      <c r="J4645" s="12" t="s">
        <v>270</v>
      </c>
      <c r="K4645" s="12" t="s">
        <v>292</v>
      </c>
      <c r="L4645" s="24" t="s">
        <v>96</v>
      </c>
      <c r="M4645" s="24" t="s">
        <v>272</v>
      </c>
      <c r="N4645" t="s">
        <v>85</v>
      </c>
      <c r="O4645" s="24">
        <v>1</v>
      </c>
      <c r="P4645">
        <v>5</v>
      </c>
      <c r="Q4645">
        <v>5</v>
      </c>
      <c r="R4645">
        <v>22</v>
      </c>
      <c r="S4645" s="24">
        <v>9</v>
      </c>
      <c r="T4645" s="24">
        <v>6</v>
      </c>
      <c r="U4645" t="s">
        <v>195</v>
      </c>
      <c r="V4645" s="14" t="str">
        <f>VLOOKUP($U4645,look_up!$A$2:J4671,2,FALSE)</f>
        <v>Vieira</v>
      </c>
      <c r="W4645" s="14" t="str">
        <f>VLOOKUP($U4645,look_up!$A$2:K4671,3,FALSE)</f>
        <v>Species</v>
      </c>
      <c r="X4645" s="14" t="str">
        <f>VLOOKUP($U4645,look_up!$A$2:L4671,4,FALSE)</f>
        <v>NA</v>
      </c>
      <c r="Y4645" s="14" t="str">
        <f>VLOOKUP($U4645,look_up!A$2:K4671,5,FALSE)</f>
        <v>Animalia</v>
      </c>
      <c r="Z4645" s="14" t="str">
        <f>VLOOKUP($U4645,look_up!A$2:L4671,6,FALSE)</f>
        <v>Mollusca</v>
      </c>
      <c r="AA4645" s="14" t="str">
        <f>VLOOKUP($U4645,look_up!A$2:M4671,7,FALSE)</f>
        <v>Bivalvia</v>
      </c>
      <c r="AB4645" s="14" t="str">
        <f>VLOOKUP($U4645,look_up!$A$2:P4671,8,FALSE)</f>
        <v>Pectinida</v>
      </c>
      <c r="AC4645" s="14" t="str">
        <f>VLOOKUP($U4645,look_up!$A$2:Q4671,9,FALSE)</f>
        <v>Pectinidae</v>
      </c>
      <c r="AD4645" s="14">
        <f>VLOOKUP($U4645,look_up!A$2:P4671,10,FALSE)</f>
        <v>225252</v>
      </c>
      <c r="AE4645" s="16">
        <v>1</v>
      </c>
      <c r="AF4645" s="24" t="s">
        <v>216</v>
      </c>
      <c r="AG4645">
        <v>40</v>
      </c>
      <c r="AH4645" s="16" t="s">
        <v>273</v>
      </c>
      <c r="AI4645" s="16" t="s">
        <v>17</v>
      </c>
      <c r="AJ4645" s="16" t="s">
        <v>214</v>
      </c>
      <c r="AK4645" s="16" t="s">
        <v>238</v>
      </c>
      <c r="AL4645" s="16">
        <v>1</v>
      </c>
    </row>
    <row r="4646" spans="1:38" x14ac:dyDescent="0.3">
      <c r="A4646" s="24" t="s">
        <v>0</v>
      </c>
      <c r="B4646" t="s">
        <v>307</v>
      </c>
      <c r="C4646" t="s">
        <v>274</v>
      </c>
      <c r="D4646">
        <v>-27.488160000000001</v>
      </c>
      <c r="E4646">
        <v>-48.365229999999997</v>
      </c>
      <c r="F4646" s="24" t="s">
        <v>2</v>
      </c>
      <c r="G4646" s="24" t="s">
        <v>3</v>
      </c>
      <c r="H4646" s="25">
        <v>42390</v>
      </c>
      <c r="I4646" s="12" t="s">
        <v>285</v>
      </c>
      <c r="J4646" s="12" t="s">
        <v>270</v>
      </c>
      <c r="K4646" s="12" t="s">
        <v>292</v>
      </c>
      <c r="L4646" s="24" t="s">
        <v>96</v>
      </c>
      <c r="M4646" s="24" t="s">
        <v>272</v>
      </c>
      <c r="N4646" t="s">
        <v>85</v>
      </c>
      <c r="O4646" s="24">
        <v>2</v>
      </c>
      <c r="P4646">
        <v>5</v>
      </c>
      <c r="Q4646">
        <v>5</v>
      </c>
      <c r="R4646">
        <v>22</v>
      </c>
      <c r="S4646" s="24">
        <v>9</v>
      </c>
      <c r="T4646" s="24">
        <v>6</v>
      </c>
      <c r="U4646" t="s">
        <v>195</v>
      </c>
      <c r="V4646" s="14" t="str">
        <f>VLOOKUP($U4646,look_up!$A$2:J4672,2,FALSE)</f>
        <v>Vieira</v>
      </c>
      <c r="W4646" s="14" t="str">
        <f>VLOOKUP($U4646,look_up!$A$2:K4672,3,FALSE)</f>
        <v>Species</v>
      </c>
      <c r="X4646" s="14" t="str">
        <f>VLOOKUP($U4646,look_up!$A$2:L4672,4,FALSE)</f>
        <v>NA</v>
      </c>
      <c r="Y4646" s="14" t="str">
        <f>VLOOKUP($U4646,look_up!A$2:K4672,5,FALSE)</f>
        <v>Animalia</v>
      </c>
      <c r="Z4646" s="14" t="str">
        <f>VLOOKUP($U4646,look_up!A$2:L4672,6,FALSE)</f>
        <v>Mollusca</v>
      </c>
      <c r="AA4646" s="14" t="str">
        <f>VLOOKUP($U4646,look_up!A$2:M4672,7,FALSE)</f>
        <v>Bivalvia</v>
      </c>
      <c r="AB4646" s="14" t="str">
        <f>VLOOKUP($U4646,look_up!$A$2:P4672,8,FALSE)</f>
        <v>Pectinida</v>
      </c>
      <c r="AC4646" s="14" t="str">
        <f>VLOOKUP($U4646,look_up!$A$2:Q4672,9,FALSE)</f>
        <v>Pectinidae</v>
      </c>
      <c r="AD4646" s="14">
        <f>VLOOKUP($U4646,look_up!A$2:P4672,10,FALSE)</f>
        <v>225252</v>
      </c>
      <c r="AE4646" s="16">
        <v>0</v>
      </c>
      <c r="AF4646" s="24" t="s">
        <v>216</v>
      </c>
      <c r="AG4646">
        <v>40</v>
      </c>
      <c r="AH4646" s="16" t="s">
        <v>273</v>
      </c>
      <c r="AI4646" s="16" t="s">
        <v>17</v>
      </c>
      <c r="AJ4646" s="16" t="s">
        <v>214</v>
      </c>
      <c r="AK4646" s="16" t="s">
        <v>238</v>
      </c>
      <c r="AL4646" s="16">
        <v>0</v>
      </c>
    </row>
    <row r="4647" spans="1:38" x14ac:dyDescent="0.3">
      <c r="A4647" s="24" t="s">
        <v>0</v>
      </c>
      <c r="B4647" t="s">
        <v>307</v>
      </c>
      <c r="C4647" t="s">
        <v>274</v>
      </c>
      <c r="D4647">
        <v>-27.488160000000001</v>
      </c>
      <c r="E4647">
        <v>-48.365229999999997</v>
      </c>
      <c r="F4647" s="24" t="s">
        <v>2</v>
      </c>
      <c r="G4647" s="24" t="s">
        <v>3</v>
      </c>
      <c r="H4647" s="25">
        <v>42390</v>
      </c>
      <c r="I4647" s="12" t="s">
        <v>285</v>
      </c>
      <c r="J4647" s="12" t="s">
        <v>270</v>
      </c>
      <c r="K4647" s="12" t="s">
        <v>292</v>
      </c>
      <c r="L4647" s="24" t="s">
        <v>96</v>
      </c>
      <c r="M4647" s="24" t="s">
        <v>272</v>
      </c>
      <c r="N4647" t="s">
        <v>85</v>
      </c>
      <c r="O4647" s="24">
        <v>3</v>
      </c>
      <c r="P4647">
        <v>5</v>
      </c>
      <c r="Q4647">
        <v>5</v>
      </c>
      <c r="R4647">
        <v>22</v>
      </c>
      <c r="S4647" s="24">
        <v>9</v>
      </c>
      <c r="T4647" s="24">
        <v>7.5</v>
      </c>
      <c r="U4647" t="s">
        <v>195</v>
      </c>
      <c r="V4647" s="14" t="str">
        <f>VLOOKUP($U4647,look_up!$A$2:J4673,2,FALSE)</f>
        <v>Vieira</v>
      </c>
      <c r="W4647" s="14" t="str">
        <f>VLOOKUP($U4647,look_up!$A$2:K4673,3,FALSE)</f>
        <v>Species</v>
      </c>
      <c r="X4647" s="14" t="str">
        <f>VLOOKUP($U4647,look_up!$A$2:L4673,4,FALSE)</f>
        <v>NA</v>
      </c>
      <c r="Y4647" s="14" t="str">
        <f>VLOOKUP($U4647,look_up!A$2:K4673,5,FALSE)</f>
        <v>Animalia</v>
      </c>
      <c r="Z4647" s="14" t="str">
        <f>VLOOKUP($U4647,look_up!A$2:L4673,6,FALSE)</f>
        <v>Mollusca</v>
      </c>
      <c r="AA4647" s="14" t="str">
        <f>VLOOKUP($U4647,look_up!A$2:M4673,7,FALSE)</f>
        <v>Bivalvia</v>
      </c>
      <c r="AB4647" s="14" t="str">
        <f>VLOOKUP($U4647,look_up!$A$2:P4673,8,FALSE)</f>
        <v>Pectinida</v>
      </c>
      <c r="AC4647" s="14" t="str">
        <f>VLOOKUP($U4647,look_up!$A$2:Q4673,9,FALSE)</f>
        <v>Pectinidae</v>
      </c>
      <c r="AD4647" s="14">
        <f>VLOOKUP($U4647,look_up!A$2:P4673,10,FALSE)</f>
        <v>225252</v>
      </c>
      <c r="AE4647" s="16">
        <v>0</v>
      </c>
      <c r="AF4647" s="24" t="s">
        <v>216</v>
      </c>
      <c r="AG4647">
        <v>40</v>
      </c>
      <c r="AH4647" s="16" t="s">
        <v>273</v>
      </c>
      <c r="AI4647" s="16" t="s">
        <v>17</v>
      </c>
      <c r="AJ4647" s="16" t="s">
        <v>214</v>
      </c>
      <c r="AK4647" s="16" t="s">
        <v>238</v>
      </c>
      <c r="AL4647" s="16">
        <v>0</v>
      </c>
    </row>
    <row r="4648" spans="1:38" x14ac:dyDescent="0.3">
      <c r="A4648" s="24" t="s">
        <v>0</v>
      </c>
      <c r="B4648" t="s">
        <v>307</v>
      </c>
      <c r="C4648" t="s">
        <v>274</v>
      </c>
      <c r="D4648">
        <v>-27.488160000000001</v>
      </c>
      <c r="E4648">
        <v>-48.365229999999997</v>
      </c>
      <c r="F4648" s="24" t="s">
        <v>2</v>
      </c>
      <c r="G4648" s="24" t="s">
        <v>3</v>
      </c>
      <c r="H4648" s="25">
        <v>42390</v>
      </c>
      <c r="I4648" s="12" t="s">
        <v>285</v>
      </c>
      <c r="J4648" s="12" t="s">
        <v>270</v>
      </c>
      <c r="K4648" s="12" t="s">
        <v>292</v>
      </c>
      <c r="L4648" s="24" t="s">
        <v>96</v>
      </c>
      <c r="M4648" s="24" t="s">
        <v>272</v>
      </c>
      <c r="N4648" t="s">
        <v>85</v>
      </c>
      <c r="O4648" s="24">
        <v>1</v>
      </c>
      <c r="P4648">
        <v>10</v>
      </c>
      <c r="Q4648">
        <v>10</v>
      </c>
      <c r="R4648">
        <v>16</v>
      </c>
      <c r="S4648" s="24">
        <v>9</v>
      </c>
      <c r="T4648" s="24">
        <v>7.5</v>
      </c>
      <c r="U4648" t="s">
        <v>195</v>
      </c>
      <c r="V4648" s="14" t="str">
        <f>VLOOKUP($U4648,look_up!$A$2:J4674,2,FALSE)</f>
        <v>Vieira</v>
      </c>
      <c r="W4648" s="14" t="str">
        <f>VLOOKUP($U4648,look_up!$A$2:K4674,3,FALSE)</f>
        <v>Species</v>
      </c>
      <c r="X4648" s="14" t="str">
        <f>VLOOKUP($U4648,look_up!$A$2:L4674,4,FALSE)</f>
        <v>NA</v>
      </c>
      <c r="Y4648" s="14" t="str">
        <f>VLOOKUP($U4648,look_up!A$2:K4674,5,FALSE)</f>
        <v>Animalia</v>
      </c>
      <c r="Z4648" s="14" t="str">
        <f>VLOOKUP($U4648,look_up!A$2:L4674,6,FALSE)</f>
        <v>Mollusca</v>
      </c>
      <c r="AA4648" s="14" t="str">
        <f>VLOOKUP($U4648,look_up!A$2:M4674,7,FALSE)</f>
        <v>Bivalvia</v>
      </c>
      <c r="AB4648" s="14" t="str">
        <f>VLOOKUP($U4648,look_up!$A$2:P4674,8,FALSE)</f>
        <v>Pectinida</v>
      </c>
      <c r="AC4648" s="14" t="str">
        <f>VLOOKUP($U4648,look_up!$A$2:Q4674,9,FALSE)</f>
        <v>Pectinidae</v>
      </c>
      <c r="AD4648" s="14">
        <f>VLOOKUP($U4648,look_up!A$2:P4674,10,FALSE)</f>
        <v>225252</v>
      </c>
      <c r="AE4648" s="16">
        <v>1</v>
      </c>
      <c r="AF4648" s="24" t="s">
        <v>216</v>
      </c>
      <c r="AG4648">
        <v>40</v>
      </c>
      <c r="AH4648" s="16" t="s">
        <v>273</v>
      </c>
      <c r="AI4648" s="16" t="s">
        <v>17</v>
      </c>
      <c r="AJ4648" s="16" t="s">
        <v>214</v>
      </c>
      <c r="AK4648" s="16" t="s">
        <v>238</v>
      </c>
      <c r="AL4648" s="16">
        <v>1</v>
      </c>
    </row>
    <row r="4649" spans="1:38" x14ac:dyDescent="0.3">
      <c r="A4649" s="24" t="s">
        <v>0</v>
      </c>
      <c r="B4649" t="s">
        <v>307</v>
      </c>
      <c r="C4649" t="s">
        <v>274</v>
      </c>
      <c r="D4649">
        <v>-27.488160000000001</v>
      </c>
      <c r="E4649">
        <v>-48.365229999999997</v>
      </c>
      <c r="F4649" s="24" t="s">
        <v>2</v>
      </c>
      <c r="G4649" s="24" t="s">
        <v>3</v>
      </c>
      <c r="H4649" s="25">
        <v>42390</v>
      </c>
      <c r="I4649" s="12" t="s">
        <v>285</v>
      </c>
      <c r="J4649" s="12" t="s">
        <v>270</v>
      </c>
      <c r="K4649" s="12" t="s">
        <v>292</v>
      </c>
      <c r="L4649" s="24" t="s">
        <v>96</v>
      </c>
      <c r="M4649" s="24" t="s">
        <v>272</v>
      </c>
      <c r="N4649" t="s">
        <v>85</v>
      </c>
      <c r="O4649" s="24">
        <v>2</v>
      </c>
      <c r="P4649">
        <v>10</v>
      </c>
      <c r="Q4649">
        <v>10</v>
      </c>
      <c r="R4649">
        <v>16</v>
      </c>
      <c r="S4649" s="24">
        <v>9</v>
      </c>
      <c r="T4649" s="24">
        <v>7.5</v>
      </c>
      <c r="U4649" t="s">
        <v>195</v>
      </c>
      <c r="V4649" s="14" t="str">
        <f>VLOOKUP($U4649,look_up!$A$2:J4675,2,FALSE)</f>
        <v>Vieira</v>
      </c>
      <c r="W4649" s="14" t="str">
        <f>VLOOKUP($U4649,look_up!$A$2:K4675,3,FALSE)</f>
        <v>Species</v>
      </c>
      <c r="X4649" s="14" t="str">
        <f>VLOOKUP($U4649,look_up!$A$2:L4675,4,FALSE)</f>
        <v>NA</v>
      </c>
      <c r="Y4649" s="14" t="str">
        <f>VLOOKUP($U4649,look_up!A$2:K4675,5,FALSE)</f>
        <v>Animalia</v>
      </c>
      <c r="Z4649" s="14" t="str">
        <f>VLOOKUP($U4649,look_up!A$2:L4675,6,FALSE)</f>
        <v>Mollusca</v>
      </c>
      <c r="AA4649" s="14" t="str">
        <f>VLOOKUP($U4649,look_up!A$2:M4675,7,FALSE)</f>
        <v>Bivalvia</v>
      </c>
      <c r="AB4649" s="14" t="str">
        <f>VLOOKUP($U4649,look_up!$A$2:P4675,8,FALSE)</f>
        <v>Pectinida</v>
      </c>
      <c r="AC4649" s="14" t="str">
        <f>VLOOKUP($U4649,look_up!$A$2:Q4675,9,FALSE)</f>
        <v>Pectinidae</v>
      </c>
      <c r="AD4649" s="14">
        <f>VLOOKUP($U4649,look_up!A$2:P4675,10,FALSE)</f>
        <v>225252</v>
      </c>
      <c r="AE4649" s="16">
        <v>2</v>
      </c>
      <c r="AF4649" s="24" t="s">
        <v>216</v>
      </c>
      <c r="AG4649">
        <v>40</v>
      </c>
      <c r="AH4649" s="16" t="s">
        <v>273</v>
      </c>
      <c r="AI4649" s="16" t="s">
        <v>17</v>
      </c>
      <c r="AJ4649" s="16" t="s">
        <v>214</v>
      </c>
      <c r="AK4649" s="16" t="s">
        <v>238</v>
      </c>
      <c r="AL4649" s="16">
        <v>2</v>
      </c>
    </row>
    <row r="4650" spans="1:38" x14ac:dyDescent="0.3">
      <c r="A4650" s="24" t="s">
        <v>0</v>
      </c>
      <c r="B4650" t="s">
        <v>244</v>
      </c>
      <c r="C4650" t="s">
        <v>275</v>
      </c>
      <c r="D4650">
        <v>-27.2837</v>
      </c>
      <c r="E4650">
        <v>-48.37368</v>
      </c>
      <c r="F4650" s="24" t="s">
        <v>2</v>
      </c>
      <c r="G4650" s="24" t="s">
        <v>3</v>
      </c>
      <c r="H4650" s="25">
        <v>42395</v>
      </c>
      <c r="I4650" s="12" t="s">
        <v>293</v>
      </c>
      <c r="J4650" s="12" t="s">
        <v>270</v>
      </c>
      <c r="K4650" s="12" t="s">
        <v>292</v>
      </c>
      <c r="L4650" s="24" t="s">
        <v>96</v>
      </c>
      <c r="M4650" s="24" t="s">
        <v>272</v>
      </c>
      <c r="N4650" t="s">
        <v>85</v>
      </c>
      <c r="O4650" s="24">
        <v>1</v>
      </c>
      <c r="P4650">
        <v>5</v>
      </c>
      <c r="Q4650">
        <v>5</v>
      </c>
      <c r="R4650">
        <v>26</v>
      </c>
      <c r="S4650" s="24">
        <v>4.5</v>
      </c>
      <c r="T4650" s="24">
        <v>4.7</v>
      </c>
      <c r="U4650" t="s">
        <v>195</v>
      </c>
      <c r="V4650" s="14" t="str">
        <f>VLOOKUP($U4650,look_up!$A$2:J4676,2,FALSE)</f>
        <v>Vieira</v>
      </c>
      <c r="W4650" s="14" t="str">
        <f>VLOOKUP($U4650,look_up!$A$2:K4676,3,FALSE)</f>
        <v>Species</v>
      </c>
      <c r="X4650" s="14" t="str">
        <f>VLOOKUP($U4650,look_up!$A$2:L4676,4,FALSE)</f>
        <v>NA</v>
      </c>
      <c r="Y4650" s="14" t="str">
        <f>VLOOKUP($U4650,look_up!A$2:K4676,5,FALSE)</f>
        <v>Animalia</v>
      </c>
      <c r="Z4650" s="14" t="str">
        <f>VLOOKUP($U4650,look_up!A$2:L4676,6,FALSE)</f>
        <v>Mollusca</v>
      </c>
      <c r="AA4650" s="14" t="str">
        <f>VLOOKUP($U4650,look_up!A$2:M4676,7,FALSE)</f>
        <v>Bivalvia</v>
      </c>
      <c r="AB4650" s="14" t="str">
        <f>VLOOKUP($U4650,look_up!$A$2:P4676,8,FALSE)</f>
        <v>Pectinida</v>
      </c>
      <c r="AC4650" s="14" t="str">
        <f>VLOOKUP($U4650,look_up!$A$2:Q4676,9,FALSE)</f>
        <v>Pectinidae</v>
      </c>
      <c r="AD4650" s="14">
        <f>VLOOKUP($U4650,look_up!A$2:P4676,10,FALSE)</f>
        <v>225252</v>
      </c>
      <c r="AE4650" s="16">
        <v>0</v>
      </c>
      <c r="AF4650" s="24" t="s">
        <v>216</v>
      </c>
      <c r="AG4650">
        <v>40</v>
      </c>
      <c r="AH4650" s="16" t="s">
        <v>273</v>
      </c>
      <c r="AI4650" s="16" t="s">
        <v>17</v>
      </c>
      <c r="AJ4650" s="16" t="s">
        <v>214</v>
      </c>
      <c r="AK4650" s="16" t="s">
        <v>238</v>
      </c>
      <c r="AL4650" s="16">
        <v>0</v>
      </c>
    </row>
    <row r="4651" spans="1:38" x14ac:dyDescent="0.3">
      <c r="A4651" s="24" t="s">
        <v>0</v>
      </c>
      <c r="B4651" t="s">
        <v>244</v>
      </c>
      <c r="C4651" t="s">
        <v>275</v>
      </c>
      <c r="D4651">
        <v>-27.2837</v>
      </c>
      <c r="E4651">
        <v>-48.37368</v>
      </c>
      <c r="F4651" s="24" t="s">
        <v>2</v>
      </c>
      <c r="G4651" s="24" t="s">
        <v>3</v>
      </c>
      <c r="H4651" s="25">
        <v>42395</v>
      </c>
      <c r="I4651" s="12" t="s">
        <v>293</v>
      </c>
      <c r="J4651" s="12" t="s">
        <v>270</v>
      </c>
      <c r="K4651" s="12" t="s">
        <v>292</v>
      </c>
      <c r="L4651" s="24" t="s">
        <v>96</v>
      </c>
      <c r="M4651" s="24" t="s">
        <v>272</v>
      </c>
      <c r="N4651" t="s">
        <v>85</v>
      </c>
      <c r="O4651" s="24">
        <v>2</v>
      </c>
      <c r="P4651">
        <v>5</v>
      </c>
      <c r="Q4651">
        <v>5</v>
      </c>
      <c r="R4651">
        <v>26</v>
      </c>
      <c r="S4651" s="24">
        <v>4.5</v>
      </c>
      <c r="T4651" s="24">
        <v>4.7</v>
      </c>
      <c r="U4651" t="s">
        <v>195</v>
      </c>
      <c r="V4651" s="14" t="str">
        <f>VLOOKUP($U4651,look_up!$A$2:J4677,2,FALSE)</f>
        <v>Vieira</v>
      </c>
      <c r="W4651" s="14" t="str">
        <f>VLOOKUP($U4651,look_up!$A$2:K4677,3,FALSE)</f>
        <v>Species</v>
      </c>
      <c r="X4651" s="14" t="str">
        <f>VLOOKUP($U4651,look_up!$A$2:L4677,4,FALSE)</f>
        <v>NA</v>
      </c>
      <c r="Y4651" s="14" t="str">
        <f>VLOOKUP($U4651,look_up!A$2:K4677,5,FALSE)</f>
        <v>Animalia</v>
      </c>
      <c r="Z4651" s="14" t="str">
        <f>VLOOKUP($U4651,look_up!A$2:L4677,6,FALSE)</f>
        <v>Mollusca</v>
      </c>
      <c r="AA4651" s="14" t="str">
        <f>VLOOKUP($U4651,look_up!A$2:M4677,7,FALSE)</f>
        <v>Bivalvia</v>
      </c>
      <c r="AB4651" s="14" t="str">
        <f>VLOOKUP($U4651,look_up!$A$2:P4677,8,FALSE)</f>
        <v>Pectinida</v>
      </c>
      <c r="AC4651" s="14" t="str">
        <f>VLOOKUP($U4651,look_up!$A$2:Q4677,9,FALSE)</f>
        <v>Pectinidae</v>
      </c>
      <c r="AD4651" s="14">
        <f>VLOOKUP($U4651,look_up!A$2:P4677,10,FALSE)</f>
        <v>225252</v>
      </c>
      <c r="AE4651" s="16">
        <v>0</v>
      </c>
      <c r="AF4651" s="24" t="s">
        <v>216</v>
      </c>
      <c r="AG4651">
        <v>40</v>
      </c>
      <c r="AH4651" s="16" t="s">
        <v>273</v>
      </c>
      <c r="AI4651" s="16" t="s">
        <v>17</v>
      </c>
      <c r="AJ4651" s="16" t="s">
        <v>214</v>
      </c>
      <c r="AK4651" s="16" t="s">
        <v>238</v>
      </c>
      <c r="AL4651" s="16">
        <v>0</v>
      </c>
    </row>
    <row r="4652" spans="1:38" x14ac:dyDescent="0.3">
      <c r="A4652" s="24" t="s">
        <v>0</v>
      </c>
      <c r="B4652" t="s">
        <v>244</v>
      </c>
      <c r="C4652" t="s">
        <v>275</v>
      </c>
      <c r="D4652">
        <v>-27.2837</v>
      </c>
      <c r="E4652">
        <v>-48.37368</v>
      </c>
      <c r="F4652" s="24" t="s">
        <v>2</v>
      </c>
      <c r="G4652" s="24" t="s">
        <v>3</v>
      </c>
      <c r="H4652" s="25">
        <v>42395</v>
      </c>
      <c r="I4652" s="12" t="s">
        <v>293</v>
      </c>
      <c r="J4652" s="12" t="s">
        <v>270</v>
      </c>
      <c r="K4652" s="12" t="s">
        <v>292</v>
      </c>
      <c r="L4652" s="24" t="s">
        <v>96</v>
      </c>
      <c r="M4652" s="24" t="s">
        <v>272</v>
      </c>
      <c r="N4652" t="s">
        <v>85</v>
      </c>
      <c r="O4652" s="24">
        <v>3</v>
      </c>
      <c r="P4652">
        <v>5</v>
      </c>
      <c r="Q4652">
        <v>5</v>
      </c>
      <c r="R4652">
        <v>26</v>
      </c>
      <c r="S4652" s="24">
        <v>4.5</v>
      </c>
      <c r="T4652" s="24">
        <v>4.7</v>
      </c>
      <c r="U4652" t="s">
        <v>195</v>
      </c>
      <c r="V4652" s="14" t="str">
        <f>VLOOKUP($U4652,look_up!$A$2:J4678,2,FALSE)</f>
        <v>Vieira</v>
      </c>
      <c r="W4652" s="14" t="str">
        <f>VLOOKUP($U4652,look_up!$A$2:K4678,3,FALSE)</f>
        <v>Species</v>
      </c>
      <c r="X4652" s="14" t="str">
        <f>VLOOKUP($U4652,look_up!$A$2:L4678,4,FALSE)</f>
        <v>NA</v>
      </c>
      <c r="Y4652" s="14" t="str">
        <f>VLOOKUP($U4652,look_up!A$2:K4678,5,FALSE)</f>
        <v>Animalia</v>
      </c>
      <c r="Z4652" s="14" t="str">
        <f>VLOOKUP($U4652,look_up!A$2:L4678,6,FALSE)</f>
        <v>Mollusca</v>
      </c>
      <c r="AA4652" s="14" t="str">
        <f>VLOOKUP($U4652,look_up!A$2:M4678,7,FALSE)</f>
        <v>Bivalvia</v>
      </c>
      <c r="AB4652" s="14" t="str">
        <f>VLOOKUP($U4652,look_up!$A$2:P4678,8,FALSE)</f>
        <v>Pectinida</v>
      </c>
      <c r="AC4652" s="14" t="str">
        <f>VLOOKUP($U4652,look_up!$A$2:Q4678,9,FALSE)</f>
        <v>Pectinidae</v>
      </c>
      <c r="AD4652" s="14">
        <f>VLOOKUP($U4652,look_up!A$2:P4678,10,FALSE)</f>
        <v>225252</v>
      </c>
      <c r="AE4652" s="16">
        <v>0</v>
      </c>
      <c r="AF4652" s="24" t="s">
        <v>216</v>
      </c>
      <c r="AG4652">
        <v>40</v>
      </c>
      <c r="AH4652" s="16" t="s">
        <v>273</v>
      </c>
      <c r="AI4652" s="16" t="s">
        <v>17</v>
      </c>
      <c r="AJ4652" s="16" t="s">
        <v>214</v>
      </c>
      <c r="AK4652" s="16" t="s">
        <v>238</v>
      </c>
      <c r="AL4652" s="16">
        <v>0</v>
      </c>
    </row>
    <row r="4653" spans="1:38" x14ac:dyDescent="0.3">
      <c r="A4653" s="24" t="s">
        <v>0</v>
      </c>
      <c r="B4653" t="s">
        <v>244</v>
      </c>
      <c r="C4653" t="s">
        <v>275</v>
      </c>
      <c r="D4653">
        <v>-27.2837</v>
      </c>
      <c r="E4653">
        <v>-48.37368</v>
      </c>
      <c r="F4653" s="24" t="s">
        <v>2</v>
      </c>
      <c r="G4653" s="24" t="s">
        <v>3</v>
      </c>
      <c r="H4653" s="25">
        <v>42395</v>
      </c>
      <c r="I4653" s="12" t="s">
        <v>293</v>
      </c>
      <c r="J4653" s="12" t="s">
        <v>270</v>
      </c>
      <c r="K4653" s="12" t="s">
        <v>292</v>
      </c>
      <c r="L4653" s="24" t="s">
        <v>96</v>
      </c>
      <c r="M4653" s="24" t="s">
        <v>272</v>
      </c>
      <c r="N4653" t="s">
        <v>85</v>
      </c>
      <c r="O4653" s="24">
        <v>1</v>
      </c>
      <c r="P4653">
        <v>10</v>
      </c>
      <c r="Q4653">
        <v>10</v>
      </c>
      <c r="R4653">
        <v>17</v>
      </c>
      <c r="S4653" s="24">
        <v>4.5</v>
      </c>
      <c r="T4653" s="24">
        <v>4.7</v>
      </c>
      <c r="U4653" t="s">
        <v>195</v>
      </c>
      <c r="V4653" s="14" t="str">
        <f>VLOOKUP($U4653,look_up!$A$2:J4679,2,FALSE)</f>
        <v>Vieira</v>
      </c>
      <c r="W4653" s="14" t="str">
        <f>VLOOKUP($U4653,look_up!$A$2:K4679,3,FALSE)</f>
        <v>Species</v>
      </c>
      <c r="X4653" s="14" t="str">
        <f>VLOOKUP($U4653,look_up!$A$2:L4679,4,FALSE)</f>
        <v>NA</v>
      </c>
      <c r="Y4653" s="14" t="str">
        <f>VLOOKUP($U4653,look_up!A$2:K4679,5,FALSE)</f>
        <v>Animalia</v>
      </c>
      <c r="Z4653" s="14" t="str">
        <f>VLOOKUP($U4653,look_up!A$2:L4679,6,FALSE)</f>
        <v>Mollusca</v>
      </c>
      <c r="AA4653" s="14" t="str">
        <f>VLOOKUP($U4653,look_up!A$2:M4679,7,FALSE)</f>
        <v>Bivalvia</v>
      </c>
      <c r="AB4653" s="14" t="str">
        <f>VLOOKUP($U4653,look_up!$A$2:P4679,8,FALSE)</f>
        <v>Pectinida</v>
      </c>
      <c r="AC4653" s="14" t="str">
        <f>VLOOKUP($U4653,look_up!$A$2:Q4679,9,FALSE)</f>
        <v>Pectinidae</v>
      </c>
      <c r="AD4653" s="14">
        <f>VLOOKUP($U4653,look_up!A$2:P4679,10,FALSE)</f>
        <v>225252</v>
      </c>
      <c r="AE4653" s="16">
        <v>0</v>
      </c>
      <c r="AF4653" s="24" t="s">
        <v>216</v>
      </c>
      <c r="AG4653">
        <v>40</v>
      </c>
      <c r="AH4653" s="16" t="s">
        <v>273</v>
      </c>
      <c r="AI4653" s="16" t="s">
        <v>17</v>
      </c>
      <c r="AJ4653" s="16" t="s">
        <v>214</v>
      </c>
      <c r="AK4653" s="16" t="s">
        <v>238</v>
      </c>
      <c r="AL4653" s="16">
        <v>0</v>
      </c>
    </row>
    <row r="4654" spans="1:38" x14ac:dyDescent="0.3">
      <c r="A4654" s="24" t="s">
        <v>0</v>
      </c>
      <c r="B4654" t="s">
        <v>244</v>
      </c>
      <c r="C4654" t="s">
        <v>275</v>
      </c>
      <c r="D4654">
        <v>-27.2837</v>
      </c>
      <c r="E4654">
        <v>-48.37368</v>
      </c>
      <c r="F4654" s="24" t="s">
        <v>2</v>
      </c>
      <c r="G4654" s="24" t="s">
        <v>3</v>
      </c>
      <c r="H4654" s="25">
        <v>42395</v>
      </c>
      <c r="I4654" s="12" t="s">
        <v>293</v>
      </c>
      <c r="J4654" s="12" t="s">
        <v>270</v>
      </c>
      <c r="K4654" s="12" t="s">
        <v>292</v>
      </c>
      <c r="L4654" s="24" t="s">
        <v>96</v>
      </c>
      <c r="M4654" s="24" t="s">
        <v>272</v>
      </c>
      <c r="N4654" t="s">
        <v>85</v>
      </c>
      <c r="O4654" s="24">
        <v>2</v>
      </c>
      <c r="P4654">
        <v>10</v>
      </c>
      <c r="Q4654">
        <v>10</v>
      </c>
      <c r="R4654">
        <v>17</v>
      </c>
      <c r="S4654" s="24">
        <v>4.5</v>
      </c>
      <c r="T4654" s="24">
        <v>4.7</v>
      </c>
      <c r="U4654" t="s">
        <v>195</v>
      </c>
      <c r="V4654" s="14" t="str">
        <f>VLOOKUP($U4654,look_up!$A$2:J4680,2,FALSE)</f>
        <v>Vieira</v>
      </c>
      <c r="W4654" s="14" t="str">
        <f>VLOOKUP($U4654,look_up!$A$2:K4680,3,FALSE)</f>
        <v>Species</v>
      </c>
      <c r="X4654" s="14" t="str">
        <f>VLOOKUP($U4654,look_up!$A$2:L4680,4,FALSE)</f>
        <v>NA</v>
      </c>
      <c r="Y4654" s="14" t="str">
        <f>VLOOKUP($U4654,look_up!A$2:K4680,5,FALSE)</f>
        <v>Animalia</v>
      </c>
      <c r="Z4654" s="14" t="str">
        <f>VLOOKUP($U4654,look_up!A$2:L4680,6,FALSE)</f>
        <v>Mollusca</v>
      </c>
      <c r="AA4654" s="14" t="str">
        <f>VLOOKUP($U4654,look_up!A$2:M4680,7,FALSE)</f>
        <v>Bivalvia</v>
      </c>
      <c r="AB4654" s="14" t="str">
        <f>VLOOKUP($U4654,look_up!$A$2:P4680,8,FALSE)</f>
        <v>Pectinida</v>
      </c>
      <c r="AC4654" s="14" t="str">
        <f>VLOOKUP($U4654,look_up!$A$2:Q4680,9,FALSE)</f>
        <v>Pectinidae</v>
      </c>
      <c r="AD4654" s="14">
        <f>VLOOKUP($U4654,look_up!A$2:P4680,10,FALSE)</f>
        <v>225252</v>
      </c>
      <c r="AE4654" s="16">
        <v>0</v>
      </c>
      <c r="AF4654" s="24" t="s">
        <v>216</v>
      </c>
      <c r="AG4654">
        <v>40</v>
      </c>
      <c r="AH4654" s="16" t="s">
        <v>273</v>
      </c>
      <c r="AI4654" s="16" t="s">
        <v>17</v>
      </c>
      <c r="AJ4654" s="16" t="s">
        <v>214</v>
      </c>
      <c r="AK4654" s="16" t="s">
        <v>238</v>
      </c>
      <c r="AL4654" s="16">
        <v>0</v>
      </c>
    </row>
    <row r="4655" spans="1:38" x14ac:dyDescent="0.3">
      <c r="A4655" s="24" t="s">
        <v>0</v>
      </c>
      <c r="B4655" t="s">
        <v>244</v>
      </c>
      <c r="C4655" t="s">
        <v>275</v>
      </c>
      <c r="D4655">
        <v>-27.2837</v>
      </c>
      <c r="E4655">
        <v>-48.37368</v>
      </c>
      <c r="F4655" s="24" t="s">
        <v>2</v>
      </c>
      <c r="G4655" s="24" t="s">
        <v>3</v>
      </c>
      <c r="H4655" s="25">
        <v>42395</v>
      </c>
      <c r="I4655" s="12" t="s">
        <v>293</v>
      </c>
      <c r="J4655" s="12" t="s">
        <v>270</v>
      </c>
      <c r="K4655" s="12" t="s">
        <v>292</v>
      </c>
      <c r="L4655" s="24" t="s">
        <v>96</v>
      </c>
      <c r="M4655" s="24" t="s">
        <v>272</v>
      </c>
      <c r="N4655" t="s">
        <v>85</v>
      </c>
      <c r="O4655" s="24">
        <v>3</v>
      </c>
      <c r="P4655">
        <v>10</v>
      </c>
      <c r="Q4655">
        <v>10</v>
      </c>
      <c r="R4655">
        <v>17</v>
      </c>
      <c r="S4655" s="24">
        <v>4.5</v>
      </c>
      <c r="T4655" s="24">
        <v>4.7</v>
      </c>
      <c r="U4655" t="s">
        <v>195</v>
      </c>
      <c r="V4655" s="14" t="str">
        <f>VLOOKUP($U4655,look_up!$A$2:J4681,2,FALSE)</f>
        <v>Vieira</v>
      </c>
      <c r="W4655" s="14" t="str">
        <f>VLOOKUP($U4655,look_up!$A$2:K4681,3,FALSE)</f>
        <v>Species</v>
      </c>
      <c r="X4655" s="14" t="str">
        <f>VLOOKUP($U4655,look_up!$A$2:L4681,4,FALSE)</f>
        <v>NA</v>
      </c>
      <c r="Y4655" s="14" t="str">
        <f>VLOOKUP($U4655,look_up!A$2:K4681,5,FALSE)</f>
        <v>Animalia</v>
      </c>
      <c r="Z4655" s="14" t="str">
        <f>VLOOKUP($U4655,look_up!A$2:L4681,6,FALSE)</f>
        <v>Mollusca</v>
      </c>
      <c r="AA4655" s="14" t="str">
        <f>VLOOKUP($U4655,look_up!A$2:M4681,7,FALSE)</f>
        <v>Bivalvia</v>
      </c>
      <c r="AB4655" s="14" t="str">
        <f>VLOOKUP($U4655,look_up!$A$2:P4681,8,FALSE)</f>
        <v>Pectinida</v>
      </c>
      <c r="AC4655" s="14" t="str">
        <f>VLOOKUP($U4655,look_up!$A$2:Q4681,9,FALSE)</f>
        <v>Pectinidae</v>
      </c>
      <c r="AD4655" s="14">
        <f>VLOOKUP($U4655,look_up!A$2:P4681,10,FALSE)</f>
        <v>225252</v>
      </c>
      <c r="AE4655" s="16">
        <v>0</v>
      </c>
      <c r="AF4655" s="24" t="s">
        <v>216</v>
      </c>
      <c r="AG4655">
        <v>40</v>
      </c>
      <c r="AH4655" s="16" t="s">
        <v>273</v>
      </c>
      <c r="AI4655" s="16" t="s">
        <v>17</v>
      </c>
      <c r="AJ4655" s="16" t="s">
        <v>214</v>
      </c>
      <c r="AK4655" s="16" t="s">
        <v>238</v>
      </c>
      <c r="AL4655" s="16">
        <v>0</v>
      </c>
    </row>
    <row r="4656" spans="1:38" x14ac:dyDescent="0.3">
      <c r="A4656" s="24" t="s">
        <v>0</v>
      </c>
      <c r="B4656" t="s">
        <v>266</v>
      </c>
      <c r="C4656" t="s">
        <v>277</v>
      </c>
      <c r="D4656">
        <v>-27.296009999999999</v>
      </c>
      <c r="E4656">
        <v>-48.36168</v>
      </c>
      <c r="F4656" s="24" t="s">
        <v>2</v>
      </c>
      <c r="G4656" s="24" t="s">
        <v>3</v>
      </c>
      <c r="H4656" s="25">
        <v>42404</v>
      </c>
      <c r="I4656" s="12" t="s">
        <v>280</v>
      </c>
      <c r="J4656" s="12" t="s">
        <v>245</v>
      </c>
      <c r="K4656" s="12" t="s">
        <v>292</v>
      </c>
      <c r="L4656" s="24" t="s">
        <v>96</v>
      </c>
      <c r="M4656" s="24" t="s">
        <v>272</v>
      </c>
      <c r="N4656" t="s">
        <v>85</v>
      </c>
      <c r="O4656" s="24">
        <v>1</v>
      </c>
      <c r="P4656">
        <v>5</v>
      </c>
      <c r="Q4656">
        <v>5</v>
      </c>
      <c r="R4656">
        <v>24</v>
      </c>
      <c r="S4656" s="24">
        <v>6</v>
      </c>
      <c r="T4656" s="24">
        <v>6</v>
      </c>
      <c r="U4656" t="s">
        <v>195</v>
      </c>
      <c r="V4656" s="14" t="str">
        <f>VLOOKUP($U4656,look_up!$A$2:J4682,2,FALSE)</f>
        <v>Vieira</v>
      </c>
      <c r="W4656" s="14" t="str">
        <f>VLOOKUP($U4656,look_up!$A$2:K4682,3,FALSE)</f>
        <v>Species</v>
      </c>
      <c r="X4656" s="14" t="str">
        <f>VLOOKUP($U4656,look_up!$A$2:L4682,4,FALSE)</f>
        <v>NA</v>
      </c>
      <c r="Y4656" s="14" t="str">
        <f>VLOOKUP($U4656,look_up!A$2:K4682,5,FALSE)</f>
        <v>Animalia</v>
      </c>
      <c r="Z4656" s="14" t="str">
        <f>VLOOKUP($U4656,look_up!A$2:L4682,6,FALSE)</f>
        <v>Mollusca</v>
      </c>
      <c r="AA4656" s="14" t="str">
        <f>VLOOKUP($U4656,look_up!A$2:M4682,7,FALSE)</f>
        <v>Bivalvia</v>
      </c>
      <c r="AB4656" s="14" t="str">
        <f>VLOOKUP($U4656,look_up!$A$2:P4682,8,FALSE)</f>
        <v>Pectinida</v>
      </c>
      <c r="AC4656" s="14" t="str">
        <f>VLOOKUP($U4656,look_up!$A$2:Q4682,9,FALSE)</f>
        <v>Pectinidae</v>
      </c>
      <c r="AD4656" s="14">
        <f>VLOOKUP($U4656,look_up!A$2:P4682,10,FALSE)</f>
        <v>225252</v>
      </c>
      <c r="AE4656" s="16">
        <v>0</v>
      </c>
      <c r="AF4656" s="24" t="s">
        <v>216</v>
      </c>
      <c r="AG4656">
        <v>40</v>
      </c>
      <c r="AH4656" s="16" t="s">
        <v>273</v>
      </c>
      <c r="AI4656" s="16" t="s">
        <v>17</v>
      </c>
      <c r="AJ4656" s="16" t="s">
        <v>214</v>
      </c>
      <c r="AK4656" s="16" t="s">
        <v>238</v>
      </c>
      <c r="AL4656" s="16">
        <v>0</v>
      </c>
    </row>
    <row r="4657" spans="1:38" x14ac:dyDescent="0.3">
      <c r="A4657" s="24" t="s">
        <v>0</v>
      </c>
      <c r="B4657" t="s">
        <v>266</v>
      </c>
      <c r="C4657" t="s">
        <v>277</v>
      </c>
      <c r="D4657">
        <v>-27.296009999999999</v>
      </c>
      <c r="E4657">
        <v>-48.36168</v>
      </c>
      <c r="F4657" s="24" t="s">
        <v>2</v>
      </c>
      <c r="G4657" s="24" t="s">
        <v>3</v>
      </c>
      <c r="H4657" s="25">
        <v>42404</v>
      </c>
      <c r="I4657" s="12" t="s">
        <v>280</v>
      </c>
      <c r="J4657" s="12" t="s">
        <v>245</v>
      </c>
      <c r="K4657" s="12" t="s">
        <v>292</v>
      </c>
      <c r="L4657" s="24" t="s">
        <v>96</v>
      </c>
      <c r="M4657" s="24" t="s">
        <v>272</v>
      </c>
      <c r="N4657" t="s">
        <v>85</v>
      </c>
      <c r="O4657" s="24">
        <v>2</v>
      </c>
      <c r="P4657">
        <v>5</v>
      </c>
      <c r="Q4657">
        <v>5</v>
      </c>
      <c r="R4657">
        <v>24</v>
      </c>
      <c r="S4657" s="24">
        <v>6</v>
      </c>
      <c r="T4657" s="24">
        <v>6</v>
      </c>
      <c r="U4657" t="s">
        <v>195</v>
      </c>
      <c r="V4657" s="14" t="str">
        <f>VLOOKUP($U4657,look_up!$A$2:J4683,2,FALSE)</f>
        <v>Vieira</v>
      </c>
      <c r="W4657" s="14" t="str">
        <f>VLOOKUP($U4657,look_up!$A$2:K4683,3,FALSE)</f>
        <v>Species</v>
      </c>
      <c r="X4657" s="14" t="str">
        <f>VLOOKUP($U4657,look_up!$A$2:L4683,4,FALSE)</f>
        <v>NA</v>
      </c>
      <c r="Y4657" s="14" t="str">
        <f>VLOOKUP($U4657,look_up!A$2:K4683,5,FALSE)</f>
        <v>Animalia</v>
      </c>
      <c r="Z4657" s="14" t="str">
        <f>VLOOKUP($U4657,look_up!A$2:L4683,6,FALSE)</f>
        <v>Mollusca</v>
      </c>
      <c r="AA4657" s="14" t="str">
        <f>VLOOKUP($U4657,look_up!A$2:M4683,7,FALSE)</f>
        <v>Bivalvia</v>
      </c>
      <c r="AB4657" s="14" t="str">
        <f>VLOOKUP($U4657,look_up!$A$2:P4683,8,FALSE)</f>
        <v>Pectinida</v>
      </c>
      <c r="AC4657" s="14" t="str">
        <f>VLOOKUP($U4657,look_up!$A$2:Q4683,9,FALSE)</f>
        <v>Pectinidae</v>
      </c>
      <c r="AD4657" s="14">
        <f>VLOOKUP($U4657,look_up!A$2:P4683,10,FALSE)</f>
        <v>225252</v>
      </c>
      <c r="AE4657" s="16">
        <v>0</v>
      </c>
      <c r="AF4657" s="24" t="s">
        <v>216</v>
      </c>
      <c r="AG4657">
        <v>40</v>
      </c>
      <c r="AH4657" s="16" t="s">
        <v>273</v>
      </c>
      <c r="AI4657" s="16" t="s">
        <v>17</v>
      </c>
      <c r="AJ4657" s="16" t="s">
        <v>214</v>
      </c>
      <c r="AK4657" s="16" t="s">
        <v>238</v>
      </c>
      <c r="AL4657" s="16">
        <v>0</v>
      </c>
    </row>
    <row r="4658" spans="1:38" x14ac:dyDescent="0.3">
      <c r="A4658" s="24" t="s">
        <v>0</v>
      </c>
      <c r="B4658" t="s">
        <v>266</v>
      </c>
      <c r="C4658" t="s">
        <v>277</v>
      </c>
      <c r="D4658">
        <v>-27.296009999999999</v>
      </c>
      <c r="E4658">
        <v>-48.36168</v>
      </c>
      <c r="F4658" s="24" t="s">
        <v>2</v>
      </c>
      <c r="G4658" s="24" t="s">
        <v>3</v>
      </c>
      <c r="H4658" s="25">
        <v>42404</v>
      </c>
      <c r="I4658" s="12" t="s">
        <v>280</v>
      </c>
      <c r="J4658" s="12" t="s">
        <v>245</v>
      </c>
      <c r="K4658" s="12" t="s">
        <v>292</v>
      </c>
      <c r="L4658" s="24" t="s">
        <v>96</v>
      </c>
      <c r="M4658" s="24" t="s">
        <v>272</v>
      </c>
      <c r="N4658" t="s">
        <v>85</v>
      </c>
      <c r="O4658" s="24">
        <v>3</v>
      </c>
      <c r="P4658">
        <v>5</v>
      </c>
      <c r="Q4658">
        <v>5</v>
      </c>
      <c r="R4658">
        <v>24</v>
      </c>
      <c r="S4658" s="24">
        <v>6</v>
      </c>
      <c r="T4658" s="24">
        <v>6</v>
      </c>
      <c r="U4658" t="s">
        <v>195</v>
      </c>
      <c r="V4658" s="14" t="str">
        <f>VLOOKUP($U4658,look_up!$A$2:J4684,2,FALSE)</f>
        <v>Vieira</v>
      </c>
      <c r="W4658" s="14" t="str">
        <f>VLOOKUP($U4658,look_up!$A$2:K4684,3,FALSE)</f>
        <v>Species</v>
      </c>
      <c r="X4658" s="14" t="str">
        <f>VLOOKUP($U4658,look_up!$A$2:L4684,4,FALSE)</f>
        <v>NA</v>
      </c>
      <c r="Y4658" s="14" t="str">
        <f>VLOOKUP($U4658,look_up!A$2:K4684,5,FALSE)</f>
        <v>Animalia</v>
      </c>
      <c r="Z4658" s="14" t="str">
        <f>VLOOKUP($U4658,look_up!A$2:L4684,6,FALSE)</f>
        <v>Mollusca</v>
      </c>
      <c r="AA4658" s="14" t="str">
        <f>VLOOKUP($U4658,look_up!A$2:M4684,7,FALSE)</f>
        <v>Bivalvia</v>
      </c>
      <c r="AB4658" s="14" t="str">
        <f>VLOOKUP($U4658,look_up!$A$2:P4684,8,FALSE)</f>
        <v>Pectinida</v>
      </c>
      <c r="AC4658" s="14" t="str">
        <f>VLOOKUP($U4658,look_up!$A$2:Q4684,9,FALSE)</f>
        <v>Pectinidae</v>
      </c>
      <c r="AD4658" s="14">
        <f>VLOOKUP($U4658,look_up!A$2:P4684,10,FALSE)</f>
        <v>225252</v>
      </c>
      <c r="AE4658" s="16">
        <v>0</v>
      </c>
      <c r="AF4658" s="24" t="s">
        <v>216</v>
      </c>
      <c r="AG4658">
        <v>40</v>
      </c>
      <c r="AH4658" s="16" t="s">
        <v>273</v>
      </c>
      <c r="AI4658" s="16" t="s">
        <v>17</v>
      </c>
      <c r="AJ4658" s="16" t="s">
        <v>214</v>
      </c>
      <c r="AK4658" s="16" t="s">
        <v>238</v>
      </c>
      <c r="AL4658" s="16">
        <v>0</v>
      </c>
    </row>
    <row r="4659" spans="1:38" x14ac:dyDescent="0.3">
      <c r="A4659" s="24" t="s">
        <v>0</v>
      </c>
      <c r="B4659" t="s">
        <v>266</v>
      </c>
      <c r="C4659" t="s">
        <v>277</v>
      </c>
      <c r="D4659">
        <v>-27.296009999999999</v>
      </c>
      <c r="E4659">
        <v>-48.36168</v>
      </c>
      <c r="F4659" s="24" t="s">
        <v>2</v>
      </c>
      <c r="G4659" s="24" t="s">
        <v>3</v>
      </c>
      <c r="H4659" s="25">
        <v>42404</v>
      </c>
      <c r="I4659" s="12" t="s">
        <v>280</v>
      </c>
      <c r="J4659" s="12" t="s">
        <v>245</v>
      </c>
      <c r="K4659" s="12" t="s">
        <v>292</v>
      </c>
      <c r="L4659" s="24" t="s">
        <v>96</v>
      </c>
      <c r="M4659" s="24" t="s">
        <v>272</v>
      </c>
      <c r="N4659" t="s">
        <v>85</v>
      </c>
      <c r="O4659" s="24">
        <v>1</v>
      </c>
      <c r="P4659">
        <v>10</v>
      </c>
      <c r="Q4659">
        <v>10</v>
      </c>
      <c r="R4659">
        <v>24</v>
      </c>
      <c r="S4659" s="24">
        <v>6</v>
      </c>
      <c r="T4659" s="24">
        <v>6</v>
      </c>
      <c r="U4659" t="s">
        <v>195</v>
      </c>
      <c r="V4659" s="14" t="str">
        <f>VLOOKUP($U4659,look_up!$A$2:J4685,2,FALSE)</f>
        <v>Vieira</v>
      </c>
      <c r="W4659" s="14" t="str">
        <f>VLOOKUP($U4659,look_up!$A$2:K4685,3,FALSE)</f>
        <v>Species</v>
      </c>
      <c r="X4659" s="14" t="str">
        <f>VLOOKUP($U4659,look_up!$A$2:L4685,4,FALSE)</f>
        <v>NA</v>
      </c>
      <c r="Y4659" s="14" t="str">
        <f>VLOOKUP($U4659,look_up!A$2:K4685,5,FALSE)</f>
        <v>Animalia</v>
      </c>
      <c r="Z4659" s="14" t="str">
        <f>VLOOKUP($U4659,look_up!A$2:L4685,6,FALSE)</f>
        <v>Mollusca</v>
      </c>
      <c r="AA4659" s="14" t="str">
        <f>VLOOKUP($U4659,look_up!A$2:M4685,7,FALSE)</f>
        <v>Bivalvia</v>
      </c>
      <c r="AB4659" s="14" t="str">
        <f>VLOOKUP($U4659,look_up!$A$2:P4685,8,FALSE)</f>
        <v>Pectinida</v>
      </c>
      <c r="AC4659" s="14" t="str">
        <f>VLOOKUP($U4659,look_up!$A$2:Q4685,9,FALSE)</f>
        <v>Pectinidae</v>
      </c>
      <c r="AD4659" s="14">
        <f>VLOOKUP($U4659,look_up!A$2:P4685,10,FALSE)</f>
        <v>225252</v>
      </c>
      <c r="AE4659" s="16">
        <v>0</v>
      </c>
      <c r="AF4659" s="24" t="s">
        <v>216</v>
      </c>
      <c r="AG4659">
        <v>40</v>
      </c>
      <c r="AH4659" s="16" t="s">
        <v>273</v>
      </c>
      <c r="AI4659" s="16" t="s">
        <v>17</v>
      </c>
      <c r="AJ4659" s="16" t="s">
        <v>214</v>
      </c>
      <c r="AK4659" s="16" t="s">
        <v>238</v>
      </c>
      <c r="AL4659" s="16">
        <v>0</v>
      </c>
    </row>
    <row r="4660" spans="1:38" x14ac:dyDescent="0.3">
      <c r="A4660" s="24" t="s">
        <v>0</v>
      </c>
      <c r="B4660" t="s">
        <v>266</v>
      </c>
      <c r="C4660" t="s">
        <v>277</v>
      </c>
      <c r="D4660">
        <v>-27.296009999999999</v>
      </c>
      <c r="E4660">
        <v>-48.36168</v>
      </c>
      <c r="F4660" s="24" t="s">
        <v>2</v>
      </c>
      <c r="G4660" s="24" t="s">
        <v>3</v>
      </c>
      <c r="H4660" s="25">
        <v>42404</v>
      </c>
      <c r="I4660" s="12" t="s">
        <v>280</v>
      </c>
      <c r="J4660" s="12" t="s">
        <v>245</v>
      </c>
      <c r="K4660" s="12" t="s">
        <v>292</v>
      </c>
      <c r="L4660" s="24" t="s">
        <v>96</v>
      </c>
      <c r="M4660" s="24" t="s">
        <v>272</v>
      </c>
      <c r="N4660" t="s">
        <v>85</v>
      </c>
      <c r="O4660" s="24">
        <v>2</v>
      </c>
      <c r="P4660">
        <v>10</v>
      </c>
      <c r="Q4660">
        <v>10</v>
      </c>
      <c r="R4660">
        <v>24</v>
      </c>
      <c r="S4660" s="24">
        <v>6</v>
      </c>
      <c r="T4660" s="24">
        <v>6</v>
      </c>
      <c r="U4660" t="s">
        <v>195</v>
      </c>
      <c r="V4660" s="14" t="str">
        <f>VLOOKUP($U4660,look_up!$A$2:J4686,2,FALSE)</f>
        <v>Vieira</v>
      </c>
      <c r="W4660" s="14" t="str">
        <f>VLOOKUP($U4660,look_up!$A$2:K4686,3,FALSE)</f>
        <v>Species</v>
      </c>
      <c r="X4660" s="14" t="str">
        <f>VLOOKUP($U4660,look_up!$A$2:L4686,4,FALSE)</f>
        <v>NA</v>
      </c>
      <c r="Y4660" s="14" t="str">
        <f>VLOOKUP($U4660,look_up!A$2:K4686,5,FALSE)</f>
        <v>Animalia</v>
      </c>
      <c r="Z4660" s="14" t="str">
        <f>VLOOKUP($U4660,look_up!A$2:L4686,6,FALSE)</f>
        <v>Mollusca</v>
      </c>
      <c r="AA4660" s="14" t="str">
        <f>VLOOKUP($U4660,look_up!A$2:M4686,7,FALSE)</f>
        <v>Bivalvia</v>
      </c>
      <c r="AB4660" s="14" t="str">
        <f>VLOOKUP($U4660,look_up!$A$2:P4686,8,FALSE)</f>
        <v>Pectinida</v>
      </c>
      <c r="AC4660" s="14" t="str">
        <f>VLOOKUP($U4660,look_up!$A$2:Q4686,9,FALSE)</f>
        <v>Pectinidae</v>
      </c>
      <c r="AD4660" s="14">
        <f>VLOOKUP($U4660,look_up!A$2:P4686,10,FALSE)</f>
        <v>225252</v>
      </c>
      <c r="AE4660" s="16">
        <v>0</v>
      </c>
      <c r="AF4660" s="24" t="s">
        <v>216</v>
      </c>
      <c r="AG4660">
        <v>40</v>
      </c>
      <c r="AH4660" s="16" t="s">
        <v>273</v>
      </c>
      <c r="AI4660" s="16" t="s">
        <v>17</v>
      </c>
      <c r="AJ4660" s="16" t="s">
        <v>214</v>
      </c>
      <c r="AK4660" s="16" t="s">
        <v>238</v>
      </c>
      <c r="AL4660" s="16">
        <v>0</v>
      </c>
    </row>
    <row r="4661" spans="1:38" x14ac:dyDescent="0.3">
      <c r="A4661" s="24" t="s">
        <v>0</v>
      </c>
      <c r="B4661" t="s">
        <v>266</v>
      </c>
      <c r="C4661" t="s">
        <v>277</v>
      </c>
      <c r="D4661">
        <v>-27.296009999999999</v>
      </c>
      <c r="E4661">
        <v>-48.36168</v>
      </c>
      <c r="F4661" s="24" t="s">
        <v>2</v>
      </c>
      <c r="G4661" s="24" t="s">
        <v>3</v>
      </c>
      <c r="H4661" s="25">
        <v>42404</v>
      </c>
      <c r="I4661" s="12" t="s">
        <v>280</v>
      </c>
      <c r="J4661" s="12" t="s">
        <v>245</v>
      </c>
      <c r="K4661" s="12" t="s">
        <v>292</v>
      </c>
      <c r="L4661" s="24" t="s">
        <v>96</v>
      </c>
      <c r="M4661" s="24" t="s">
        <v>272</v>
      </c>
      <c r="N4661" t="s">
        <v>85</v>
      </c>
      <c r="O4661" s="24">
        <v>3</v>
      </c>
      <c r="P4661">
        <v>10</v>
      </c>
      <c r="Q4661">
        <v>10</v>
      </c>
      <c r="R4661">
        <v>24</v>
      </c>
      <c r="S4661" s="24">
        <v>6</v>
      </c>
      <c r="T4661" s="24">
        <v>6</v>
      </c>
      <c r="U4661" t="s">
        <v>195</v>
      </c>
      <c r="V4661" s="14" t="str">
        <f>VLOOKUP($U4661,look_up!$A$2:J4687,2,FALSE)</f>
        <v>Vieira</v>
      </c>
      <c r="W4661" s="14" t="str">
        <f>VLOOKUP($U4661,look_up!$A$2:K4687,3,FALSE)</f>
        <v>Species</v>
      </c>
      <c r="X4661" s="14" t="str">
        <f>VLOOKUP($U4661,look_up!$A$2:L4687,4,FALSE)</f>
        <v>NA</v>
      </c>
      <c r="Y4661" s="14" t="str">
        <f>VLOOKUP($U4661,look_up!A$2:K4687,5,FALSE)</f>
        <v>Animalia</v>
      </c>
      <c r="Z4661" s="14" t="str">
        <f>VLOOKUP($U4661,look_up!A$2:L4687,6,FALSE)</f>
        <v>Mollusca</v>
      </c>
      <c r="AA4661" s="14" t="str">
        <f>VLOOKUP($U4661,look_up!A$2:M4687,7,FALSE)</f>
        <v>Bivalvia</v>
      </c>
      <c r="AB4661" s="14" t="str">
        <f>VLOOKUP($U4661,look_up!$A$2:P4687,8,FALSE)</f>
        <v>Pectinida</v>
      </c>
      <c r="AC4661" s="14" t="str">
        <f>VLOOKUP($U4661,look_up!$A$2:Q4687,9,FALSE)</f>
        <v>Pectinidae</v>
      </c>
      <c r="AD4661" s="14">
        <f>VLOOKUP($U4661,look_up!A$2:P4687,10,FALSE)</f>
        <v>225252</v>
      </c>
      <c r="AE4661" s="16">
        <v>0</v>
      </c>
      <c r="AF4661" s="24" t="s">
        <v>216</v>
      </c>
      <c r="AG4661">
        <v>40</v>
      </c>
      <c r="AH4661" s="16" t="s">
        <v>273</v>
      </c>
      <c r="AI4661" s="16" t="s">
        <v>17</v>
      </c>
      <c r="AJ4661" s="16" t="s">
        <v>214</v>
      </c>
      <c r="AK4661" s="16" t="s">
        <v>238</v>
      </c>
      <c r="AL4661" s="16">
        <v>0</v>
      </c>
    </row>
    <row r="4662" spans="1:38" x14ac:dyDescent="0.3">
      <c r="A4662" s="24" t="s">
        <v>0</v>
      </c>
      <c r="B4662" t="s">
        <v>1</v>
      </c>
      <c r="C4662" t="s">
        <v>279</v>
      </c>
      <c r="D4662">
        <v>-27.271709999999999</v>
      </c>
      <c r="E4662">
        <v>-48.331710000000001</v>
      </c>
      <c r="F4662" s="24" t="s">
        <v>2</v>
      </c>
      <c r="G4662" s="24" t="s">
        <v>3</v>
      </c>
      <c r="H4662" s="25">
        <v>42416</v>
      </c>
      <c r="I4662" s="12" t="s">
        <v>294</v>
      </c>
      <c r="J4662" s="12" t="s">
        <v>245</v>
      </c>
      <c r="K4662" s="12" t="s">
        <v>292</v>
      </c>
      <c r="L4662" s="24" t="s">
        <v>96</v>
      </c>
      <c r="M4662" s="24" t="s">
        <v>313</v>
      </c>
      <c r="N4662" t="s">
        <v>85</v>
      </c>
      <c r="O4662" s="24">
        <v>1</v>
      </c>
      <c r="P4662">
        <v>5</v>
      </c>
      <c r="Q4662">
        <v>5</v>
      </c>
      <c r="R4662">
        <v>28</v>
      </c>
      <c r="S4662" s="24">
        <v>14.5</v>
      </c>
      <c r="T4662" s="24">
        <v>13</v>
      </c>
      <c r="U4662" t="s">
        <v>195</v>
      </c>
      <c r="V4662" s="14" t="str">
        <f>VLOOKUP($U4662,look_up!$A$2:J4688,2,FALSE)</f>
        <v>Vieira</v>
      </c>
      <c r="W4662" s="14" t="str">
        <f>VLOOKUP($U4662,look_up!$A$2:K4688,3,FALSE)</f>
        <v>Species</v>
      </c>
      <c r="X4662" s="14" t="str">
        <f>VLOOKUP($U4662,look_up!$A$2:L4688,4,FALSE)</f>
        <v>NA</v>
      </c>
      <c r="Y4662" s="14" t="str">
        <f>VLOOKUP($U4662,look_up!A$2:K4688,5,FALSE)</f>
        <v>Animalia</v>
      </c>
      <c r="Z4662" s="14" t="str">
        <f>VLOOKUP($U4662,look_up!A$2:L4688,6,FALSE)</f>
        <v>Mollusca</v>
      </c>
      <c r="AA4662" s="14" t="str">
        <f>VLOOKUP($U4662,look_up!A$2:M4688,7,FALSE)</f>
        <v>Bivalvia</v>
      </c>
      <c r="AB4662" s="14" t="str">
        <f>VLOOKUP($U4662,look_up!$A$2:P4688,8,FALSE)</f>
        <v>Pectinida</v>
      </c>
      <c r="AC4662" s="14" t="str">
        <f>VLOOKUP($U4662,look_up!$A$2:Q4688,9,FALSE)</f>
        <v>Pectinidae</v>
      </c>
      <c r="AD4662" s="14">
        <f>VLOOKUP($U4662,look_up!A$2:P4688,10,FALSE)</f>
        <v>225252</v>
      </c>
      <c r="AE4662" s="16">
        <v>0</v>
      </c>
      <c r="AF4662" s="24" t="s">
        <v>216</v>
      </c>
      <c r="AG4662">
        <v>40</v>
      </c>
      <c r="AH4662" s="16" t="s">
        <v>273</v>
      </c>
      <c r="AI4662" s="16" t="s">
        <v>17</v>
      </c>
      <c r="AJ4662" s="16" t="s">
        <v>214</v>
      </c>
      <c r="AK4662" s="16" t="s">
        <v>238</v>
      </c>
      <c r="AL4662" s="16">
        <v>0</v>
      </c>
    </row>
    <row r="4663" spans="1:38" x14ac:dyDescent="0.3">
      <c r="A4663" s="24" t="s">
        <v>0</v>
      </c>
      <c r="B4663" t="s">
        <v>1</v>
      </c>
      <c r="C4663" t="s">
        <v>279</v>
      </c>
      <c r="D4663">
        <v>-27.271709999999999</v>
      </c>
      <c r="E4663">
        <v>-48.331710000000001</v>
      </c>
      <c r="F4663" s="24" t="s">
        <v>2</v>
      </c>
      <c r="G4663" s="24" t="s">
        <v>3</v>
      </c>
      <c r="H4663" s="25">
        <v>42416</v>
      </c>
      <c r="I4663" s="12" t="s">
        <v>294</v>
      </c>
      <c r="J4663" s="12" t="s">
        <v>245</v>
      </c>
      <c r="K4663" s="12" t="s">
        <v>292</v>
      </c>
      <c r="L4663" s="24" t="s">
        <v>96</v>
      </c>
      <c r="M4663" s="24" t="s">
        <v>313</v>
      </c>
      <c r="N4663" t="s">
        <v>85</v>
      </c>
      <c r="O4663" s="24">
        <v>2</v>
      </c>
      <c r="P4663">
        <v>5</v>
      </c>
      <c r="Q4663">
        <v>5</v>
      </c>
      <c r="R4663">
        <v>28</v>
      </c>
      <c r="S4663" s="24">
        <v>14.5</v>
      </c>
      <c r="T4663" s="24">
        <v>13</v>
      </c>
      <c r="U4663" t="s">
        <v>195</v>
      </c>
      <c r="V4663" s="14" t="str">
        <f>VLOOKUP($U4663,look_up!$A$2:J4689,2,FALSE)</f>
        <v>Vieira</v>
      </c>
      <c r="W4663" s="14" t="str">
        <f>VLOOKUP($U4663,look_up!$A$2:K4689,3,FALSE)</f>
        <v>Species</v>
      </c>
      <c r="X4663" s="14" t="str">
        <f>VLOOKUP($U4663,look_up!$A$2:L4689,4,FALSE)</f>
        <v>NA</v>
      </c>
      <c r="Y4663" s="14" t="str">
        <f>VLOOKUP($U4663,look_up!A$2:K4689,5,FALSE)</f>
        <v>Animalia</v>
      </c>
      <c r="Z4663" s="14" t="str">
        <f>VLOOKUP($U4663,look_up!A$2:L4689,6,FALSE)</f>
        <v>Mollusca</v>
      </c>
      <c r="AA4663" s="14" t="str">
        <f>VLOOKUP($U4663,look_up!A$2:M4689,7,FALSE)</f>
        <v>Bivalvia</v>
      </c>
      <c r="AB4663" s="14" t="str">
        <f>VLOOKUP($U4663,look_up!$A$2:P4689,8,FALSE)</f>
        <v>Pectinida</v>
      </c>
      <c r="AC4663" s="14" t="str">
        <f>VLOOKUP($U4663,look_up!$A$2:Q4689,9,FALSE)</f>
        <v>Pectinidae</v>
      </c>
      <c r="AD4663" s="14">
        <f>VLOOKUP($U4663,look_up!A$2:P4689,10,FALSE)</f>
        <v>225252</v>
      </c>
      <c r="AE4663" s="16">
        <v>0</v>
      </c>
      <c r="AF4663" s="24" t="s">
        <v>216</v>
      </c>
      <c r="AG4663">
        <v>40</v>
      </c>
      <c r="AH4663" s="16" t="s">
        <v>273</v>
      </c>
      <c r="AI4663" s="16" t="s">
        <v>17</v>
      </c>
      <c r="AJ4663" s="16" t="s">
        <v>214</v>
      </c>
      <c r="AK4663" s="16" t="s">
        <v>238</v>
      </c>
      <c r="AL4663" s="16">
        <v>0</v>
      </c>
    </row>
    <row r="4664" spans="1:38" x14ac:dyDescent="0.3">
      <c r="A4664" s="24" t="s">
        <v>0</v>
      </c>
      <c r="B4664" t="s">
        <v>1</v>
      </c>
      <c r="C4664" t="s">
        <v>279</v>
      </c>
      <c r="D4664">
        <v>-27.271709999999999</v>
      </c>
      <c r="E4664">
        <v>-48.331710000000001</v>
      </c>
      <c r="F4664" s="24" t="s">
        <v>2</v>
      </c>
      <c r="G4664" s="24" t="s">
        <v>3</v>
      </c>
      <c r="H4664" s="25">
        <v>42416</v>
      </c>
      <c r="I4664" s="12" t="s">
        <v>294</v>
      </c>
      <c r="J4664" s="12" t="s">
        <v>245</v>
      </c>
      <c r="K4664" s="12" t="s">
        <v>292</v>
      </c>
      <c r="L4664" s="24" t="s">
        <v>96</v>
      </c>
      <c r="M4664" s="24" t="s">
        <v>313</v>
      </c>
      <c r="N4664" t="s">
        <v>85</v>
      </c>
      <c r="O4664" s="24">
        <v>3</v>
      </c>
      <c r="P4664">
        <v>5</v>
      </c>
      <c r="Q4664">
        <v>5</v>
      </c>
      <c r="R4664">
        <v>28</v>
      </c>
      <c r="S4664" s="24">
        <v>14.5</v>
      </c>
      <c r="T4664" s="24">
        <v>13</v>
      </c>
      <c r="U4664" t="s">
        <v>195</v>
      </c>
      <c r="V4664" s="14" t="str">
        <f>VLOOKUP($U4664,look_up!$A$2:J4690,2,FALSE)</f>
        <v>Vieira</v>
      </c>
      <c r="W4664" s="14" t="str">
        <f>VLOOKUP($U4664,look_up!$A$2:K4690,3,FALSE)</f>
        <v>Species</v>
      </c>
      <c r="X4664" s="14" t="str">
        <f>VLOOKUP($U4664,look_up!$A$2:L4690,4,FALSE)</f>
        <v>NA</v>
      </c>
      <c r="Y4664" s="14" t="str">
        <f>VLOOKUP($U4664,look_up!A$2:K4690,5,FALSE)</f>
        <v>Animalia</v>
      </c>
      <c r="Z4664" s="14" t="str">
        <f>VLOOKUP($U4664,look_up!A$2:L4690,6,FALSE)</f>
        <v>Mollusca</v>
      </c>
      <c r="AA4664" s="14" t="str">
        <f>VLOOKUP($U4664,look_up!A$2:M4690,7,FALSE)</f>
        <v>Bivalvia</v>
      </c>
      <c r="AB4664" s="14" t="str">
        <f>VLOOKUP($U4664,look_up!$A$2:P4690,8,FALSE)</f>
        <v>Pectinida</v>
      </c>
      <c r="AC4664" s="14" t="str">
        <f>VLOOKUP($U4664,look_up!$A$2:Q4690,9,FALSE)</f>
        <v>Pectinidae</v>
      </c>
      <c r="AD4664" s="14">
        <f>VLOOKUP($U4664,look_up!A$2:P4690,10,FALSE)</f>
        <v>225252</v>
      </c>
      <c r="AE4664" s="16">
        <v>0</v>
      </c>
      <c r="AF4664" s="24" t="s">
        <v>216</v>
      </c>
      <c r="AG4664">
        <v>40</v>
      </c>
      <c r="AH4664" s="16" t="s">
        <v>273</v>
      </c>
      <c r="AI4664" s="16" t="s">
        <v>17</v>
      </c>
      <c r="AJ4664" s="16" t="s">
        <v>214</v>
      </c>
      <c r="AK4664" s="16" t="s">
        <v>238</v>
      </c>
      <c r="AL4664" s="16">
        <v>0</v>
      </c>
    </row>
    <row r="4665" spans="1:38" x14ac:dyDescent="0.3">
      <c r="A4665" s="24" t="s">
        <v>0</v>
      </c>
      <c r="B4665" t="s">
        <v>1</v>
      </c>
      <c r="C4665" t="s">
        <v>279</v>
      </c>
      <c r="D4665">
        <v>-27.271709999999999</v>
      </c>
      <c r="E4665">
        <v>-48.331710000000001</v>
      </c>
      <c r="F4665" s="24" t="s">
        <v>2</v>
      </c>
      <c r="G4665" s="24" t="s">
        <v>3</v>
      </c>
      <c r="H4665" s="25">
        <v>42416</v>
      </c>
      <c r="I4665" s="12" t="s">
        <v>294</v>
      </c>
      <c r="J4665" s="12" t="s">
        <v>245</v>
      </c>
      <c r="K4665" s="12" t="s">
        <v>292</v>
      </c>
      <c r="L4665" s="24" t="s">
        <v>96</v>
      </c>
      <c r="M4665" s="24" t="s">
        <v>313</v>
      </c>
      <c r="N4665" t="s">
        <v>86</v>
      </c>
      <c r="O4665" s="24">
        <v>1</v>
      </c>
      <c r="P4665">
        <v>10</v>
      </c>
      <c r="Q4665">
        <v>10</v>
      </c>
      <c r="R4665">
        <v>27</v>
      </c>
      <c r="S4665" s="24">
        <v>14.5</v>
      </c>
      <c r="T4665" s="24">
        <v>13</v>
      </c>
      <c r="U4665" t="s">
        <v>195</v>
      </c>
      <c r="V4665" s="14" t="str">
        <f>VLOOKUP($U4665,look_up!$A$2:J4691,2,FALSE)</f>
        <v>Vieira</v>
      </c>
      <c r="W4665" s="14" t="str">
        <f>VLOOKUP($U4665,look_up!$A$2:K4691,3,FALSE)</f>
        <v>Species</v>
      </c>
      <c r="X4665" s="14" t="str">
        <f>VLOOKUP($U4665,look_up!$A$2:L4691,4,FALSE)</f>
        <v>NA</v>
      </c>
      <c r="Y4665" s="14" t="str">
        <f>VLOOKUP($U4665,look_up!A$2:K4691,5,FALSE)</f>
        <v>Animalia</v>
      </c>
      <c r="Z4665" s="14" t="str">
        <f>VLOOKUP($U4665,look_up!A$2:L4691,6,FALSE)</f>
        <v>Mollusca</v>
      </c>
      <c r="AA4665" s="14" t="str">
        <f>VLOOKUP($U4665,look_up!A$2:M4691,7,FALSE)</f>
        <v>Bivalvia</v>
      </c>
      <c r="AB4665" s="14" t="str">
        <f>VLOOKUP($U4665,look_up!$A$2:P4691,8,FALSE)</f>
        <v>Pectinida</v>
      </c>
      <c r="AC4665" s="14" t="str">
        <f>VLOOKUP($U4665,look_up!$A$2:Q4691,9,FALSE)</f>
        <v>Pectinidae</v>
      </c>
      <c r="AD4665" s="14">
        <f>VLOOKUP($U4665,look_up!A$2:P4691,10,FALSE)</f>
        <v>225252</v>
      </c>
      <c r="AE4665" s="16">
        <v>0</v>
      </c>
      <c r="AF4665" s="24" t="s">
        <v>216</v>
      </c>
      <c r="AG4665">
        <v>40</v>
      </c>
      <c r="AH4665" s="16" t="s">
        <v>273</v>
      </c>
      <c r="AI4665" s="16" t="s">
        <v>17</v>
      </c>
      <c r="AJ4665" s="16" t="s">
        <v>214</v>
      </c>
      <c r="AK4665" s="16" t="s">
        <v>238</v>
      </c>
      <c r="AL4665" s="16">
        <v>0</v>
      </c>
    </row>
    <row r="4666" spans="1:38" x14ac:dyDescent="0.3">
      <c r="A4666" s="24" t="s">
        <v>0</v>
      </c>
      <c r="B4666" t="s">
        <v>1</v>
      </c>
      <c r="C4666" t="s">
        <v>279</v>
      </c>
      <c r="D4666">
        <v>-27.271709999999999</v>
      </c>
      <c r="E4666">
        <v>-48.331710000000001</v>
      </c>
      <c r="F4666" s="24" t="s">
        <v>2</v>
      </c>
      <c r="G4666" s="24" t="s">
        <v>3</v>
      </c>
      <c r="H4666" s="25">
        <v>42416</v>
      </c>
      <c r="I4666" s="12" t="s">
        <v>294</v>
      </c>
      <c r="J4666" s="12" t="s">
        <v>245</v>
      </c>
      <c r="K4666" s="12" t="s">
        <v>292</v>
      </c>
      <c r="L4666" s="24" t="s">
        <v>96</v>
      </c>
      <c r="M4666" s="24" t="s">
        <v>313</v>
      </c>
      <c r="N4666" t="s">
        <v>86</v>
      </c>
      <c r="O4666" s="24">
        <v>2</v>
      </c>
      <c r="P4666">
        <v>10</v>
      </c>
      <c r="Q4666">
        <v>10</v>
      </c>
      <c r="R4666">
        <v>27</v>
      </c>
      <c r="S4666" s="24">
        <v>14.5</v>
      </c>
      <c r="T4666" s="24">
        <v>13</v>
      </c>
      <c r="U4666" t="s">
        <v>195</v>
      </c>
      <c r="V4666" s="14" t="str">
        <f>VLOOKUP($U4666,look_up!$A$2:J4692,2,FALSE)</f>
        <v>Vieira</v>
      </c>
      <c r="W4666" s="14" t="str">
        <f>VLOOKUP($U4666,look_up!$A$2:K4692,3,FALSE)</f>
        <v>Species</v>
      </c>
      <c r="X4666" s="14" t="str">
        <f>VLOOKUP($U4666,look_up!$A$2:L4692,4,FALSE)</f>
        <v>NA</v>
      </c>
      <c r="Y4666" s="14" t="str">
        <f>VLOOKUP($U4666,look_up!A$2:K4692,5,FALSE)</f>
        <v>Animalia</v>
      </c>
      <c r="Z4666" s="14" t="str">
        <f>VLOOKUP($U4666,look_up!A$2:L4692,6,FALSE)</f>
        <v>Mollusca</v>
      </c>
      <c r="AA4666" s="14" t="str">
        <f>VLOOKUP($U4666,look_up!A$2:M4692,7,FALSE)</f>
        <v>Bivalvia</v>
      </c>
      <c r="AB4666" s="14" t="str">
        <f>VLOOKUP($U4666,look_up!$A$2:P4692,8,FALSE)</f>
        <v>Pectinida</v>
      </c>
      <c r="AC4666" s="14" t="str">
        <f>VLOOKUP($U4666,look_up!$A$2:Q4692,9,FALSE)</f>
        <v>Pectinidae</v>
      </c>
      <c r="AD4666" s="14">
        <f>VLOOKUP($U4666,look_up!A$2:P4692,10,FALSE)</f>
        <v>225252</v>
      </c>
      <c r="AE4666" s="16">
        <v>0</v>
      </c>
      <c r="AF4666" s="24" t="s">
        <v>216</v>
      </c>
      <c r="AG4666">
        <v>40</v>
      </c>
      <c r="AH4666" s="16" t="s">
        <v>273</v>
      </c>
      <c r="AI4666" s="16" t="s">
        <v>17</v>
      </c>
      <c r="AJ4666" s="16" t="s">
        <v>214</v>
      </c>
      <c r="AK4666" s="16" t="s">
        <v>238</v>
      </c>
      <c r="AL4666" s="16">
        <v>0</v>
      </c>
    </row>
    <row r="4667" spans="1:38" x14ac:dyDescent="0.3">
      <c r="A4667" s="24" t="s">
        <v>0</v>
      </c>
      <c r="B4667" t="s">
        <v>1</v>
      </c>
      <c r="C4667" t="s">
        <v>279</v>
      </c>
      <c r="D4667">
        <v>-27.271709999999999</v>
      </c>
      <c r="E4667">
        <v>-48.331710000000001</v>
      </c>
      <c r="F4667" s="24" t="s">
        <v>2</v>
      </c>
      <c r="G4667" s="24" t="s">
        <v>3</v>
      </c>
      <c r="H4667" s="25">
        <v>42416</v>
      </c>
      <c r="I4667" s="12" t="s">
        <v>294</v>
      </c>
      <c r="J4667" s="12" t="s">
        <v>245</v>
      </c>
      <c r="K4667" s="12" t="s">
        <v>292</v>
      </c>
      <c r="L4667" s="24" t="s">
        <v>96</v>
      </c>
      <c r="M4667" s="24" t="s">
        <v>313</v>
      </c>
      <c r="N4667" t="s">
        <v>86</v>
      </c>
      <c r="O4667" s="24">
        <v>3</v>
      </c>
      <c r="P4667">
        <v>10</v>
      </c>
      <c r="Q4667">
        <v>10</v>
      </c>
      <c r="R4667">
        <v>27</v>
      </c>
      <c r="S4667" s="24">
        <v>14.5</v>
      </c>
      <c r="T4667" s="24">
        <v>13</v>
      </c>
      <c r="U4667" t="s">
        <v>195</v>
      </c>
      <c r="V4667" s="14" t="str">
        <f>VLOOKUP($U4667,look_up!$A$2:J4693,2,FALSE)</f>
        <v>Vieira</v>
      </c>
      <c r="W4667" s="14" t="str">
        <f>VLOOKUP($U4667,look_up!$A$2:K4693,3,FALSE)</f>
        <v>Species</v>
      </c>
      <c r="X4667" s="14" t="str">
        <f>VLOOKUP($U4667,look_up!$A$2:L4693,4,FALSE)</f>
        <v>NA</v>
      </c>
      <c r="Y4667" s="14" t="str">
        <f>VLOOKUP($U4667,look_up!A$2:K4693,5,FALSE)</f>
        <v>Animalia</v>
      </c>
      <c r="Z4667" s="14" t="str">
        <f>VLOOKUP($U4667,look_up!A$2:L4693,6,FALSE)</f>
        <v>Mollusca</v>
      </c>
      <c r="AA4667" s="14" t="str">
        <f>VLOOKUP($U4667,look_up!A$2:M4693,7,FALSE)</f>
        <v>Bivalvia</v>
      </c>
      <c r="AB4667" s="14" t="str">
        <f>VLOOKUP($U4667,look_up!$A$2:P4693,8,FALSE)</f>
        <v>Pectinida</v>
      </c>
      <c r="AC4667" s="14" t="str">
        <f>VLOOKUP($U4667,look_up!$A$2:Q4693,9,FALSE)</f>
        <v>Pectinidae</v>
      </c>
      <c r="AD4667" s="14">
        <f>VLOOKUP($U4667,look_up!A$2:P4693,10,FALSE)</f>
        <v>225252</v>
      </c>
      <c r="AE4667" s="16">
        <v>0</v>
      </c>
      <c r="AF4667" s="24" t="s">
        <v>216</v>
      </c>
      <c r="AG4667">
        <v>40</v>
      </c>
      <c r="AH4667" s="16" t="s">
        <v>273</v>
      </c>
      <c r="AI4667" s="16" t="s">
        <v>17</v>
      </c>
      <c r="AJ4667" s="16" t="s">
        <v>214</v>
      </c>
      <c r="AK4667" s="16" t="s">
        <v>238</v>
      </c>
      <c r="AL4667" s="16">
        <v>0</v>
      </c>
    </row>
    <row r="4668" spans="1:38" x14ac:dyDescent="0.3">
      <c r="A4668" s="24" t="s">
        <v>0</v>
      </c>
      <c r="B4668" t="s">
        <v>308</v>
      </c>
      <c r="C4668" t="s">
        <v>281</v>
      </c>
      <c r="D4668">
        <v>-27.274239999999999</v>
      </c>
      <c r="E4668">
        <v>-48.3339</v>
      </c>
      <c r="F4668" s="24" t="s">
        <v>2</v>
      </c>
      <c r="G4668" s="24" t="s">
        <v>3</v>
      </c>
      <c r="H4668" s="25">
        <v>42417</v>
      </c>
      <c r="I4668" s="12" t="s">
        <v>103</v>
      </c>
      <c r="J4668" s="12" t="s">
        <v>245</v>
      </c>
      <c r="K4668" s="12" t="s">
        <v>292</v>
      </c>
      <c r="L4668" s="24" t="s">
        <v>96</v>
      </c>
      <c r="M4668" s="24" t="s">
        <v>313</v>
      </c>
      <c r="N4668" t="s">
        <v>85</v>
      </c>
      <c r="O4668" s="24">
        <v>1</v>
      </c>
      <c r="P4668">
        <v>5</v>
      </c>
      <c r="Q4668">
        <v>5</v>
      </c>
      <c r="R4668">
        <v>26</v>
      </c>
      <c r="S4668" s="24">
        <v>13.5</v>
      </c>
      <c r="T4668" s="24">
        <v>13.5</v>
      </c>
      <c r="U4668" t="s">
        <v>195</v>
      </c>
      <c r="V4668" s="14" t="str">
        <f>VLOOKUP($U4668,look_up!$A$2:J4694,2,FALSE)</f>
        <v>Vieira</v>
      </c>
      <c r="W4668" s="14" t="str">
        <f>VLOOKUP($U4668,look_up!$A$2:K4694,3,FALSE)</f>
        <v>Species</v>
      </c>
      <c r="X4668" s="14" t="str">
        <f>VLOOKUP($U4668,look_up!$A$2:L4694,4,FALSE)</f>
        <v>NA</v>
      </c>
      <c r="Y4668" s="14" t="str">
        <f>VLOOKUP($U4668,look_up!A$2:K4694,5,FALSE)</f>
        <v>Animalia</v>
      </c>
      <c r="Z4668" s="14" t="str">
        <f>VLOOKUP($U4668,look_up!A$2:L4694,6,FALSE)</f>
        <v>Mollusca</v>
      </c>
      <c r="AA4668" s="14" t="str">
        <f>VLOOKUP($U4668,look_up!A$2:M4694,7,FALSE)</f>
        <v>Bivalvia</v>
      </c>
      <c r="AB4668" s="14" t="str">
        <f>VLOOKUP($U4668,look_up!$A$2:P4694,8,FALSE)</f>
        <v>Pectinida</v>
      </c>
      <c r="AC4668" s="14" t="str">
        <f>VLOOKUP($U4668,look_up!$A$2:Q4694,9,FALSE)</f>
        <v>Pectinidae</v>
      </c>
      <c r="AD4668" s="14">
        <f>VLOOKUP($U4668,look_up!A$2:P4694,10,FALSE)</f>
        <v>225252</v>
      </c>
      <c r="AE4668" s="16">
        <v>0</v>
      </c>
      <c r="AF4668" s="24" t="s">
        <v>216</v>
      </c>
      <c r="AG4668">
        <v>40</v>
      </c>
      <c r="AH4668" s="16" t="s">
        <v>273</v>
      </c>
      <c r="AI4668" s="16" t="s">
        <v>17</v>
      </c>
      <c r="AJ4668" s="16" t="s">
        <v>214</v>
      </c>
      <c r="AK4668" s="16" t="s">
        <v>238</v>
      </c>
      <c r="AL4668" s="16">
        <v>0</v>
      </c>
    </row>
    <row r="4669" spans="1:38" x14ac:dyDescent="0.3">
      <c r="A4669" s="24" t="s">
        <v>0</v>
      </c>
      <c r="B4669" t="s">
        <v>308</v>
      </c>
      <c r="C4669" t="s">
        <v>281</v>
      </c>
      <c r="D4669">
        <v>-27.274239999999999</v>
      </c>
      <c r="E4669">
        <v>-48.3339</v>
      </c>
      <c r="F4669" s="24" t="s">
        <v>2</v>
      </c>
      <c r="G4669" s="24" t="s">
        <v>3</v>
      </c>
      <c r="H4669" s="25">
        <v>42417</v>
      </c>
      <c r="I4669" s="12" t="s">
        <v>103</v>
      </c>
      <c r="J4669" s="12" t="s">
        <v>245</v>
      </c>
      <c r="K4669" s="12" t="s">
        <v>292</v>
      </c>
      <c r="L4669" s="24" t="s">
        <v>96</v>
      </c>
      <c r="M4669" s="24" t="s">
        <v>313</v>
      </c>
      <c r="N4669" t="s">
        <v>85</v>
      </c>
      <c r="O4669" s="24">
        <v>2</v>
      </c>
      <c r="P4669">
        <v>5</v>
      </c>
      <c r="Q4669">
        <v>5</v>
      </c>
      <c r="R4669">
        <v>26</v>
      </c>
      <c r="S4669" s="24">
        <v>13.5</v>
      </c>
      <c r="T4669" s="24">
        <v>13.5</v>
      </c>
      <c r="U4669" t="s">
        <v>195</v>
      </c>
      <c r="V4669" s="14" t="str">
        <f>VLOOKUP($U4669,look_up!$A$2:J4695,2,FALSE)</f>
        <v>Vieira</v>
      </c>
      <c r="W4669" s="14" t="str">
        <f>VLOOKUP($U4669,look_up!$A$2:K4695,3,FALSE)</f>
        <v>Species</v>
      </c>
      <c r="X4669" s="14" t="str">
        <f>VLOOKUP($U4669,look_up!$A$2:L4695,4,FALSE)</f>
        <v>NA</v>
      </c>
      <c r="Y4669" s="14" t="str">
        <f>VLOOKUP($U4669,look_up!A$2:K4695,5,FALSE)</f>
        <v>Animalia</v>
      </c>
      <c r="Z4669" s="14" t="str">
        <f>VLOOKUP($U4669,look_up!A$2:L4695,6,FALSE)</f>
        <v>Mollusca</v>
      </c>
      <c r="AA4669" s="14" t="str">
        <f>VLOOKUP($U4669,look_up!A$2:M4695,7,FALSE)</f>
        <v>Bivalvia</v>
      </c>
      <c r="AB4669" s="14" t="str">
        <f>VLOOKUP($U4669,look_up!$A$2:P4695,8,FALSE)</f>
        <v>Pectinida</v>
      </c>
      <c r="AC4669" s="14" t="str">
        <f>VLOOKUP($U4669,look_up!$A$2:Q4695,9,FALSE)</f>
        <v>Pectinidae</v>
      </c>
      <c r="AD4669" s="14">
        <f>VLOOKUP($U4669,look_up!A$2:P4695,10,FALSE)</f>
        <v>225252</v>
      </c>
      <c r="AE4669" s="16">
        <v>0</v>
      </c>
      <c r="AF4669" s="24" t="s">
        <v>216</v>
      </c>
      <c r="AG4669">
        <v>40</v>
      </c>
      <c r="AH4669" s="16" t="s">
        <v>273</v>
      </c>
      <c r="AI4669" s="16" t="s">
        <v>17</v>
      </c>
      <c r="AJ4669" s="16" t="s">
        <v>214</v>
      </c>
      <c r="AK4669" s="16" t="s">
        <v>238</v>
      </c>
      <c r="AL4669" s="16">
        <v>0</v>
      </c>
    </row>
    <row r="4670" spans="1:38" x14ac:dyDescent="0.3">
      <c r="A4670" s="24" t="s">
        <v>0</v>
      </c>
      <c r="B4670" t="s">
        <v>308</v>
      </c>
      <c r="C4670" t="s">
        <v>281</v>
      </c>
      <c r="D4670">
        <v>-27.274239999999999</v>
      </c>
      <c r="E4670">
        <v>-48.3339</v>
      </c>
      <c r="F4670" s="24" t="s">
        <v>2</v>
      </c>
      <c r="G4670" s="24" t="s">
        <v>3</v>
      </c>
      <c r="H4670" s="25">
        <v>42417</v>
      </c>
      <c r="I4670" s="12" t="s">
        <v>103</v>
      </c>
      <c r="J4670" s="12" t="s">
        <v>245</v>
      </c>
      <c r="K4670" s="12" t="s">
        <v>292</v>
      </c>
      <c r="L4670" s="24" t="s">
        <v>96</v>
      </c>
      <c r="M4670" s="24" t="s">
        <v>313</v>
      </c>
      <c r="N4670" t="s">
        <v>85</v>
      </c>
      <c r="O4670" s="24">
        <v>3</v>
      </c>
      <c r="P4670">
        <v>5</v>
      </c>
      <c r="Q4670">
        <v>5</v>
      </c>
      <c r="R4670">
        <v>26</v>
      </c>
      <c r="S4670" s="24">
        <v>13.5</v>
      </c>
      <c r="T4670" s="24">
        <v>13.5</v>
      </c>
      <c r="U4670" t="s">
        <v>195</v>
      </c>
      <c r="V4670" s="14" t="str">
        <f>VLOOKUP($U4670,look_up!$A$2:J4696,2,FALSE)</f>
        <v>Vieira</v>
      </c>
      <c r="W4670" s="14" t="str">
        <f>VLOOKUP($U4670,look_up!$A$2:K4696,3,FALSE)</f>
        <v>Species</v>
      </c>
      <c r="X4670" s="14" t="str">
        <f>VLOOKUP($U4670,look_up!$A$2:L4696,4,FALSE)</f>
        <v>NA</v>
      </c>
      <c r="Y4670" s="14" t="str">
        <f>VLOOKUP($U4670,look_up!A$2:K4696,5,FALSE)</f>
        <v>Animalia</v>
      </c>
      <c r="Z4670" s="14" t="str">
        <f>VLOOKUP($U4670,look_up!A$2:L4696,6,FALSE)</f>
        <v>Mollusca</v>
      </c>
      <c r="AA4670" s="14" t="str">
        <f>VLOOKUP($U4670,look_up!A$2:M4696,7,FALSE)</f>
        <v>Bivalvia</v>
      </c>
      <c r="AB4670" s="14" t="str">
        <f>VLOOKUP($U4670,look_up!$A$2:P4696,8,FALSE)</f>
        <v>Pectinida</v>
      </c>
      <c r="AC4670" s="14" t="str">
        <f>VLOOKUP($U4670,look_up!$A$2:Q4696,9,FALSE)</f>
        <v>Pectinidae</v>
      </c>
      <c r="AD4670" s="14">
        <f>VLOOKUP($U4670,look_up!A$2:P4696,10,FALSE)</f>
        <v>225252</v>
      </c>
      <c r="AE4670" s="16">
        <v>0</v>
      </c>
      <c r="AF4670" s="24" t="s">
        <v>216</v>
      </c>
      <c r="AG4670">
        <v>40</v>
      </c>
      <c r="AH4670" s="16" t="s">
        <v>273</v>
      </c>
      <c r="AI4670" s="16" t="s">
        <v>17</v>
      </c>
      <c r="AJ4670" s="16" t="s">
        <v>214</v>
      </c>
      <c r="AK4670" s="16" t="s">
        <v>238</v>
      </c>
      <c r="AL4670" s="16">
        <v>0</v>
      </c>
    </row>
    <row r="4671" spans="1:38" x14ac:dyDescent="0.3">
      <c r="A4671" s="24" t="s">
        <v>0</v>
      </c>
      <c r="B4671" t="s">
        <v>308</v>
      </c>
      <c r="C4671" t="s">
        <v>281</v>
      </c>
      <c r="D4671">
        <v>-27.274239999999999</v>
      </c>
      <c r="E4671">
        <v>-48.3339</v>
      </c>
      <c r="F4671" s="24" t="s">
        <v>2</v>
      </c>
      <c r="G4671" s="24" t="s">
        <v>3</v>
      </c>
      <c r="H4671" s="25">
        <v>42417</v>
      </c>
      <c r="I4671" s="12" t="s">
        <v>103</v>
      </c>
      <c r="J4671" s="12" t="s">
        <v>245</v>
      </c>
      <c r="K4671" s="12" t="s">
        <v>292</v>
      </c>
      <c r="L4671" s="24" t="s">
        <v>96</v>
      </c>
      <c r="M4671" s="24" t="s">
        <v>313</v>
      </c>
      <c r="N4671" t="s">
        <v>85</v>
      </c>
      <c r="O4671" s="24">
        <v>1</v>
      </c>
      <c r="P4671">
        <v>10</v>
      </c>
      <c r="Q4671">
        <v>10</v>
      </c>
      <c r="R4671">
        <v>26</v>
      </c>
      <c r="S4671" s="24">
        <v>13.5</v>
      </c>
      <c r="T4671" s="24">
        <v>13.5</v>
      </c>
      <c r="U4671" t="s">
        <v>195</v>
      </c>
      <c r="V4671" s="14" t="str">
        <f>VLOOKUP($U4671,look_up!$A$2:J4697,2,FALSE)</f>
        <v>Vieira</v>
      </c>
      <c r="W4671" s="14" t="str">
        <f>VLOOKUP($U4671,look_up!$A$2:K4697,3,FALSE)</f>
        <v>Species</v>
      </c>
      <c r="X4671" s="14" t="str">
        <f>VLOOKUP($U4671,look_up!$A$2:L4697,4,FALSE)</f>
        <v>NA</v>
      </c>
      <c r="Y4671" s="14" t="str">
        <f>VLOOKUP($U4671,look_up!A$2:K4697,5,FALSE)</f>
        <v>Animalia</v>
      </c>
      <c r="Z4671" s="14" t="str">
        <f>VLOOKUP($U4671,look_up!A$2:L4697,6,FALSE)</f>
        <v>Mollusca</v>
      </c>
      <c r="AA4671" s="14" t="str">
        <f>VLOOKUP($U4671,look_up!A$2:M4697,7,FALSE)</f>
        <v>Bivalvia</v>
      </c>
      <c r="AB4671" s="14" t="str">
        <f>VLOOKUP($U4671,look_up!$A$2:P4697,8,FALSE)</f>
        <v>Pectinida</v>
      </c>
      <c r="AC4671" s="14" t="str">
        <f>VLOOKUP($U4671,look_up!$A$2:Q4697,9,FALSE)</f>
        <v>Pectinidae</v>
      </c>
      <c r="AD4671" s="14">
        <f>VLOOKUP($U4671,look_up!A$2:P4697,10,FALSE)</f>
        <v>225252</v>
      </c>
      <c r="AE4671" s="16">
        <v>1</v>
      </c>
      <c r="AF4671" s="24" t="s">
        <v>216</v>
      </c>
      <c r="AG4671">
        <v>40</v>
      </c>
      <c r="AH4671" s="16" t="s">
        <v>273</v>
      </c>
      <c r="AI4671" s="16" t="s">
        <v>17</v>
      </c>
      <c r="AJ4671" s="16" t="s">
        <v>214</v>
      </c>
      <c r="AK4671" s="16" t="s">
        <v>238</v>
      </c>
      <c r="AL4671" s="16">
        <v>1</v>
      </c>
    </row>
    <row r="4672" spans="1:38" x14ac:dyDescent="0.3">
      <c r="A4672" s="24" t="s">
        <v>0</v>
      </c>
      <c r="B4672" t="s">
        <v>308</v>
      </c>
      <c r="C4672" t="s">
        <v>281</v>
      </c>
      <c r="D4672">
        <v>-27.274239999999999</v>
      </c>
      <c r="E4672">
        <v>-48.3339</v>
      </c>
      <c r="F4672" s="24" t="s">
        <v>2</v>
      </c>
      <c r="G4672" s="24" t="s">
        <v>3</v>
      </c>
      <c r="H4672" s="25">
        <v>42417</v>
      </c>
      <c r="I4672" s="12" t="s">
        <v>103</v>
      </c>
      <c r="J4672" s="12" t="s">
        <v>245</v>
      </c>
      <c r="K4672" s="12" t="s">
        <v>292</v>
      </c>
      <c r="L4672" s="24" t="s">
        <v>96</v>
      </c>
      <c r="M4672" s="24" t="s">
        <v>313</v>
      </c>
      <c r="N4672" t="s">
        <v>85</v>
      </c>
      <c r="O4672" s="24">
        <v>2</v>
      </c>
      <c r="P4672">
        <v>10</v>
      </c>
      <c r="Q4672">
        <v>10</v>
      </c>
      <c r="R4672">
        <v>26</v>
      </c>
      <c r="S4672" s="24">
        <v>13.5</v>
      </c>
      <c r="T4672" s="24">
        <v>13.5</v>
      </c>
      <c r="U4672" t="s">
        <v>195</v>
      </c>
      <c r="V4672" s="14" t="str">
        <f>VLOOKUP($U4672,look_up!$A$2:J4698,2,FALSE)</f>
        <v>Vieira</v>
      </c>
      <c r="W4672" s="14" t="str">
        <f>VLOOKUP($U4672,look_up!$A$2:K4698,3,FALSE)</f>
        <v>Species</v>
      </c>
      <c r="X4672" s="14" t="str">
        <f>VLOOKUP($U4672,look_up!$A$2:L4698,4,FALSE)</f>
        <v>NA</v>
      </c>
      <c r="Y4672" s="14" t="str">
        <f>VLOOKUP($U4672,look_up!A$2:K4698,5,FALSE)</f>
        <v>Animalia</v>
      </c>
      <c r="Z4672" s="14" t="str">
        <f>VLOOKUP($U4672,look_up!A$2:L4698,6,FALSE)</f>
        <v>Mollusca</v>
      </c>
      <c r="AA4672" s="14" t="str">
        <f>VLOOKUP($U4672,look_up!A$2:M4698,7,FALSE)</f>
        <v>Bivalvia</v>
      </c>
      <c r="AB4672" s="14" t="str">
        <f>VLOOKUP($U4672,look_up!$A$2:P4698,8,FALSE)</f>
        <v>Pectinida</v>
      </c>
      <c r="AC4672" s="14" t="str">
        <f>VLOOKUP($U4672,look_up!$A$2:Q4698,9,FALSE)</f>
        <v>Pectinidae</v>
      </c>
      <c r="AD4672" s="14">
        <f>VLOOKUP($U4672,look_up!A$2:P4698,10,FALSE)</f>
        <v>225252</v>
      </c>
      <c r="AE4672" s="16">
        <v>1</v>
      </c>
      <c r="AF4672" s="24" t="s">
        <v>216</v>
      </c>
      <c r="AG4672">
        <v>40</v>
      </c>
      <c r="AH4672" s="16" t="s">
        <v>273</v>
      </c>
      <c r="AI4672" s="16" t="s">
        <v>17</v>
      </c>
      <c r="AJ4672" s="16" t="s">
        <v>214</v>
      </c>
      <c r="AK4672" s="16" t="s">
        <v>238</v>
      </c>
      <c r="AL4672" s="16">
        <v>1</v>
      </c>
    </row>
    <row r="4673" spans="1:38" x14ac:dyDescent="0.3">
      <c r="A4673" s="24" t="s">
        <v>0</v>
      </c>
      <c r="B4673" t="s">
        <v>308</v>
      </c>
      <c r="C4673" t="s">
        <v>281</v>
      </c>
      <c r="D4673">
        <v>-27.274239999999999</v>
      </c>
      <c r="E4673">
        <v>-48.3339</v>
      </c>
      <c r="F4673" s="24" t="s">
        <v>2</v>
      </c>
      <c r="G4673" s="24" t="s">
        <v>3</v>
      </c>
      <c r="H4673" s="25">
        <v>42417</v>
      </c>
      <c r="I4673" s="12" t="s">
        <v>103</v>
      </c>
      <c r="J4673" s="12" t="s">
        <v>245</v>
      </c>
      <c r="K4673" s="12" t="s">
        <v>292</v>
      </c>
      <c r="L4673" s="24" t="s">
        <v>96</v>
      </c>
      <c r="M4673" s="24" t="s">
        <v>313</v>
      </c>
      <c r="N4673" t="s">
        <v>85</v>
      </c>
      <c r="O4673" s="24">
        <v>3</v>
      </c>
      <c r="P4673">
        <v>10</v>
      </c>
      <c r="Q4673">
        <v>10</v>
      </c>
      <c r="R4673">
        <v>26</v>
      </c>
      <c r="S4673" s="24">
        <v>13.5</v>
      </c>
      <c r="T4673" s="24">
        <v>13.5</v>
      </c>
      <c r="U4673" t="s">
        <v>195</v>
      </c>
      <c r="V4673" s="14" t="str">
        <f>VLOOKUP($U4673,look_up!$A$2:J4699,2,FALSE)</f>
        <v>Vieira</v>
      </c>
      <c r="W4673" s="14" t="str">
        <f>VLOOKUP($U4673,look_up!$A$2:K4699,3,FALSE)</f>
        <v>Species</v>
      </c>
      <c r="X4673" s="14" t="str">
        <f>VLOOKUP($U4673,look_up!$A$2:L4699,4,FALSE)</f>
        <v>NA</v>
      </c>
      <c r="Y4673" s="14" t="str">
        <f>VLOOKUP($U4673,look_up!A$2:K4699,5,FALSE)</f>
        <v>Animalia</v>
      </c>
      <c r="Z4673" s="14" t="str">
        <f>VLOOKUP($U4673,look_up!A$2:L4699,6,FALSE)</f>
        <v>Mollusca</v>
      </c>
      <c r="AA4673" s="14" t="str">
        <f>VLOOKUP($U4673,look_up!A$2:M4699,7,FALSE)</f>
        <v>Bivalvia</v>
      </c>
      <c r="AB4673" s="14" t="str">
        <f>VLOOKUP($U4673,look_up!$A$2:P4699,8,FALSE)</f>
        <v>Pectinida</v>
      </c>
      <c r="AC4673" s="14" t="str">
        <f>VLOOKUP($U4673,look_up!$A$2:Q4699,9,FALSE)</f>
        <v>Pectinidae</v>
      </c>
      <c r="AD4673" s="14">
        <f>VLOOKUP($U4673,look_up!A$2:P4699,10,FALSE)</f>
        <v>225252</v>
      </c>
      <c r="AE4673" s="16">
        <v>1</v>
      </c>
      <c r="AF4673" s="24" t="s">
        <v>216</v>
      </c>
      <c r="AG4673">
        <v>40</v>
      </c>
      <c r="AH4673" s="16" t="s">
        <v>273</v>
      </c>
      <c r="AI4673" s="16" t="s">
        <v>17</v>
      </c>
      <c r="AJ4673" s="16" t="s">
        <v>214</v>
      </c>
      <c r="AK4673" s="16" t="s">
        <v>238</v>
      </c>
      <c r="AL4673" s="16">
        <v>1</v>
      </c>
    </row>
    <row r="4674" spans="1:38" x14ac:dyDescent="0.3">
      <c r="A4674" s="24" t="s">
        <v>0</v>
      </c>
      <c r="B4674" t="s">
        <v>267</v>
      </c>
      <c r="C4674" t="s">
        <v>283</v>
      </c>
      <c r="D4674">
        <v>-27.27486</v>
      </c>
      <c r="E4674">
        <v>-48.36674</v>
      </c>
      <c r="F4674" s="24" t="s">
        <v>2</v>
      </c>
      <c r="G4674" s="24" t="s">
        <v>3</v>
      </c>
      <c r="H4674" s="25">
        <v>42396</v>
      </c>
      <c r="I4674" s="12" t="s">
        <v>282</v>
      </c>
      <c r="J4674" s="12" t="s">
        <v>270</v>
      </c>
      <c r="K4674" s="12" t="s">
        <v>292</v>
      </c>
      <c r="L4674" s="24" t="s">
        <v>96</v>
      </c>
      <c r="M4674" s="24" t="s">
        <v>313</v>
      </c>
      <c r="N4674" t="s">
        <v>85</v>
      </c>
      <c r="O4674" s="24">
        <v>1</v>
      </c>
      <c r="P4674">
        <v>5</v>
      </c>
      <c r="Q4674">
        <v>5</v>
      </c>
      <c r="R4674">
        <v>26</v>
      </c>
      <c r="S4674" s="24">
        <v>9.5</v>
      </c>
      <c r="T4674" s="24">
        <v>8</v>
      </c>
      <c r="U4674" t="s">
        <v>195</v>
      </c>
      <c r="V4674" s="14" t="str">
        <f>VLOOKUP($U4674,look_up!$A$2:J4700,2,FALSE)</f>
        <v>Vieira</v>
      </c>
      <c r="W4674" s="14" t="str">
        <f>VLOOKUP($U4674,look_up!$A$2:K4700,3,FALSE)</f>
        <v>Species</v>
      </c>
      <c r="X4674" s="14" t="str">
        <f>VLOOKUP($U4674,look_up!$A$2:L4700,4,FALSE)</f>
        <v>NA</v>
      </c>
      <c r="Y4674" s="14" t="str">
        <f>VLOOKUP($U4674,look_up!A$2:K4700,5,FALSE)</f>
        <v>Animalia</v>
      </c>
      <c r="Z4674" s="14" t="str">
        <f>VLOOKUP($U4674,look_up!A$2:L4700,6,FALSE)</f>
        <v>Mollusca</v>
      </c>
      <c r="AA4674" s="14" t="str">
        <f>VLOOKUP($U4674,look_up!A$2:M4700,7,FALSE)</f>
        <v>Bivalvia</v>
      </c>
      <c r="AB4674" s="14" t="str">
        <f>VLOOKUP($U4674,look_up!$A$2:P4700,8,FALSE)</f>
        <v>Pectinida</v>
      </c>
      <c r="AC4674" s="14" t="str">
        <f>VLOOKUP($U4674,look_up!$A$2:Q4700,9,FALSE)</f>
        <v>Pectinidae</v>
      </c>
      <c r="AD4674" s="14">
        <f>VLOOKUP($U4674,look_up!A$2:P4700,10,FALSE)</f>
        <v>225252</v>
      </c>
      <c r="AE4674" s="16">
        <v>0</v>
      </c>
      <c r="AF4674" s="24" t="s">
        <v>216</v>
      </c>
      <c r="AG4674">
        <v>40</v>
      </c>
      <c r="AH4674" s="16" t="s">
        <v>273</v>
      </c>
      <c r="AI4674" s="16" t="s">
        <v>17</v>
      </c>
      <c r="AJ4674" s="16" t="s">
        <v>214</v>
      </c>
      <c r="AK4674" s="16" t="s">
        <v>238</v>
      </c>
      <c r="AL4674" s="16">
        <v>0</v>
      </c>
    </row>
    <row r="4675" spans="1:38" x14ac:dyDescent="0.3">
      <c r="A4675" s="24" t="s">
        <v>0</v>
      </c>
      <c r="B4675" t="s">
        <v>267</v>
      </c>
      <c r="C4675" t="s">
        <v>283</v>
      </c>
      <c r="D4675">
        <v>-27.27486</v>
      </c>
      <c r="E4675">
        <v>-48.36674</v>
      </c>
      <c r="F4675" s="24" t="s">
        <v>2</v>
      </c>
      <c r="G4675" s="24" t="s">
        <v>3</v>
      </c>
      <c r="H4675" s="25">
        <v>42396</v>
      </c>
      <c r="I4675" s="12" t="s">
        <v>282</v>
      </c>
      <c r="J4675" s="12" t="s">
        <v>270</v>
      </c>
      <c r="K4675" s="12" t="s">
        <v>292</v>
      </c>
      <c r="L4675" s="24" t="s">
        <v>96</v>
      </c>
      <c r="M4675" s="24" t="s">
        <v>313</v>
      </c>
      <c r="N4675" t="s">
        <v>85</v>
      </c>
      <c r="O4675" s="24">
        <v>2</v>
      </c>
      <c r="P4675">
        <v>5</v>
      </c>
      <c r="Q4675">
        <v>5</v>
      </c>
      <c r="R4675">
        <v>26</v>
      </c>
      <c r="S4675" s="24">
        <v>9.5</v>
      </c>
      <c r="T4675" s="24">
        <v>8</v>
      </c>
      <c r="U4675" t="s">
        <v>195</v>
      </c>
      <c r="V4675" s="14" t="str">
        <f>VLOOKUP($U4675,look_up!$A$2:J4701,2,FALSE)</f>
        <v>Vieira</v>
      </c>
      <c r="W4675" s="14" t="str">
        <f>VLOOKUP($U4675,look_up!$A$2:K4701,3,FALSE)</f>
        <v>Species</v>
      </c>
      <c r="X4675" s="14" t="str">
        <f>VLOOKUP($U4675,look_up!$A$2:L4701,4,FALSE)</f>
        <v>NA</v>
      </c>
      <c r="Y4675" s="14" t="str">
        <f>VLOOKUP($U4675,look_up!A$2:K4701,5,FALSE)</f>
        <v>Animalia</v>
      </c>
      <c r="Z4675" s="14" t="str">
        <f>VLOOKUP($U4675,look_up!A$2:L4701,6,FALSE)</f>
        <v>Mollusca</v>
      </c>
      <c r="AA4675" s="14" t="str">
        <f>VLOOKUP($U4675,look_up!A$2:M4701,7,FALSE)</f>
        <v>Bivalvia</v>
      </c>
      <c r="AB4675" s="14" t="str">
        <f>VLOOKUP($U4675,look_up!$A$2:P4701,8,FALSE)</f>
        <v>Pectinida</v>
      </c>
      <c r="AC4675" s="14" t="str">
        <f>VLOOKUP($U4675,look_up!$A$2:Q4701,9,FALSE)</f>
        <v>Pectinidae</v>
      </c>
      <c r="AD4675" s="14">
        <f>VLOOKUP($U4675,look_up!A$2:P4701,10,FALSE)</f>
        <v>225252</v>
      </c>
      <c r="AE4675" s="16">
        <v>0</v>
      </c>
      <c r="AF4675" s="24" t="s">
        <v>216</v>
      </c>
      <c r="AG4675">
        <v>40</v>
      </c>
      <c r="AH4675" s="16" t="s">
        <v>273</v>
      </c>
      <c r="AI4675" s="16" t="s">
        <v>17</v>
      </c>
      <c r="AJ4675" s="16" t="s">
        <v>214</v>
      </c>
      <c r="AK4675" s="16" t="s">
        <v>238</v>
      </c>
      <c r="AL4675" s="16">
        <v>0</v>
      </c>
    </row>
    <row r="4676" spans="1:38" x14ac:dyDescent="0.3">
      <c r="A4676" s="24" t="s">
        <v>0</v>
      </c>
      <c r="B4676" t="s">
        <v>267</v>
      </c>
      <c r="C4676" t="s">
        <v>283</v>
      </c>
      <c r="D4676">
        <v>-27.27486</v>
      </c>
      <c r="E4676">
        <v>-48.36674</v>
      </c>
      <c r="F4676" s="24" t="s">
        <v>2</v>
      </c>
      <c r="G4676" s="24" t="s">
        <v>3</v>
      </c>
      <c r="H4676" s="25">
        <v>42396</v>
      </c>
      <c r="I4676" s="12" t="s">
        <v>282</v>
      </c>
      <c r="J4676" s="12" t="s">
        <v>270</v>
      </c>
      <c r="K4676" s="12" t="s">
        <v>292</v>
      </c>
      <c r="L4676" s="24" t="s">
        <v>96</v>
      </c>
      <c r="M4676" s="24" t="s">
        <v>313</v>
      </c>
      <c r="N4676" t="s">
        <v>85</v>
      </c>
      <c r="O4676" s="24">
        <v>3</v>
      </c>
      <c r="P4676">
        <v>5</v>
      </c>
      <c r="Q4676">
        <v>5</v>
      </c>
      <c r="R4676">
        <v>26</v>
      </c>
      <c r="S4676" s="24">
        <v>9.5</v>
      </c>
      <c r="T4676" s="24">
        <v>8</v>
      </c>
      <c r="U4676" t="s">
        <v>195</v>
      </c>
      <c r="V4676" s="14" t="str">
        <f>VLOOKUP($U4676,look_up!$A$2:J4702,2,FALSE)</f>
        <v>Vieira</v>
      </c>
      <c r="W4676" s="14" t="str">
        <f>VLOOKUP($U4676,look_up!$A$2:K4702,3,FALSE)</f>
        <v>Species</v>
      </c>
      <c r="X4676" s="14" t="str">
        <f>VLOOKUP($U4676,look_up!$A$2:L4702,4,FALSE)</f>
        <v>NA</v>
      </c>
      <c r="Y4676" s="14" t="str">
        <f>VLOOKUP($U4676,look_up!A$2:K4702,5,FALSE)</f>
        <v>Animalia</v>
      </c>
      <c r="Z4676" s="14" t="str">
        <f>VLOOKUP($U4676,look_up!A$2:L4702,6,FALSE)</f>
        <v>Mollusca</v>
      </c>
      <c r="AA4676" s="14" t="str">
        <f>VLOOKUP($U4676,look_up!A$2:M4702,7,FALSE)</f>
        <v>Bivalvia</v>
      </c>
      <c r="AB4676" s="14" t="str">
        <f>VLOOKUP($U4676,look_up!$A$2:P4702,8,FALSE)</f>
        <v>Pectinida</v>
      </c>
      <c r="AC4676" s="14" t="str">
        <f>VLOOKUP($U4676,look_up!$A$2:Q4702,9,FALSE)</f>
        <v>Pectinidae</v>
      </c>
      <c r="AD4676" s="14">
        <f>VLOOKUP($U4676,look_up!A$2:P4702,10,FALSE)</f>
        <v>225252</v>
      </c>
      <c r="AE4676" s="16">
        <v>0</v>
      </c>
      <c r="AF4676" s="24" t="s">
        <v>216</v>
      </c>
      <c r="AG4676">
        <v>40</v>
      </c>
      <c r="AH4676" s="16" t="s">
        <v>273</v>
      </c>
      <c r="AI4676" s="16" t="s">
        <v>17</v>
      </c>
      <c r="AJ4676" s="16" t="s">
        <v>214</v>
      </c>
      <c r="AK4676" s="16" t="s">
        <v>238</v>
      </c>
      <c r="AL4676" s="16">
        <v>0</v>
      </c>
    </row>
    <row r="4677" spans="1:38" x14ac:dyDescent="0.3">
      <c r="A4677" s="24" t="s">
        <v>0</v>
      </c>
      <c r="B4677" t="s">
        <v>267</v>
      </c>
      <c r="C4677" t="s">
        <v>283</v>
      </c>
      <c r="D4677">
        <v>-27.27486</v>
      </c>
      <c r="E4677">
        <v>-48.36674</v>
      </c>
      <c r="F4677" s="24" t="s">
        <v>2</v>
      </c>
      <c r="G4677" s="24" t="s">
        <v>3</v>
      </c>
      <c r="H4677" s="25">
        <v>42396</v>
      </c>
      <c r="I4677" s="12" t="s">
        <v>282</v>
      </c>
      <c r="J4677" s="12" t="s">
        <v>270</v>
      </c>
      <c r="K4677" s="12" t="s">
        <v>292</v>
      </c>
      <c r="L4677" s="24" t="s">
        <v>96</v>
      </c>
      <c r="M4677" s="24" t="s">
        <v>313</v>
      </c>
      <c r="N4677" t="s">
        <v>85</v>
      </c>
      <c r="O4677" s="24">
        <v>1</v>
      </c>
      <c r="P4677">
        <v>10</v>
      </c>
      <c r="Q4677">
        <v>10</v>
      </c>
      <c r="R4677">
        <v>23</v>
      </c>
      <c r="S4677" s="24">
        <v>9.5</v>
      </c>
      <c r="T4677" s="24">
        <v>7.6</v>
      </c>
      <c r="U4677" t="s">
        <v>195</v>
      </c>
      <c r="V4677" s="14" t="str">
        <f>VLOOKUP($U4677,look_up!$A$2:J4703,2,FALSE)</f>
        <v>Vieira</v>
      </c>
      <c r="W4677" s="14" t="str">
        <f>VLOOKUP($U4677,look_up!$A$2:K4703,3,FALSE)</f>
        <v>Species</v>
      </c>
      <c r="X4677" s="14" t="str">
        <f>VLOOKUP($U4677,look_up!$A$2:L4703,4,FALSE)</f>
        <v>NA</v>
      </c>
      <c r="Y4677" s="14" t="str">
        <f>VLOOKUP($U4677,look_up!A$2:K4703,5,FALSE)</f>
        <v>Animalia</v>
      </c>
      <c r="Z4677" s="14" t="str">
        <f>VLOOKUP($U4677,look_up!A$2:L4703,6,FALSE)</f>
        <v>Mollusca</v>
      </c>
      <c r="AA4677" s="14" t="str">
        <f>VLOOKUP($U4677,look_up!A$2:M4703,7,FALSE)</f>
        <v>Bivalvia</v>
      </c>
      <c r="AB4677" s="14" t="str">
        <f>VLOOKUP($U4677,look_up!$A$2:P4703,8,FALSE)</f>
        <v>Pectinida</v>
      </c>
      <c r="AC4677" s="14" t="str">
        <f>VLOOKUP($U4677,look_up!$A$2:Q4703,9,FALSE)</f>
        <v>Pectinidae</v>
      </c>
      <c r="AD4677" s="14">
        <f>VLOOKUP($U4677,look_up!A$2:P4703,10,FALSE)</f>
        <v>225252</v>
      </c>
      <c r="AE4677" s="16">
        <v>0</v>
      </c>
      <c r="AF4677" s="24" t="s">
        <v>216</v>
      </c>
      <c r="AG4677">
        <v>40</v>
      </c>
      <c r="AH4677" s="16" t="s">
        <v>273</v>
      </c>
      <c r="AI4677" s="16" t="s">
        <v>17</v>
      </c>
      <c r="AJ4677" s="16" t="s">
        <v>214</v>
      </c>
      <c r="AK4677" s="16" t="s">
        <v>238</v>
      </c>
      <c r="AL4677" s="16">
        <v>0</v>
      </c>
    </row>
    <row r="4678" spans="1:38" x14ac:dyDescent="0.3">
      <c r="A4678" s="24" t="s">
        <v>0</v>
      </c>
      <c r="B4678" t="s">
        <v>267</v>
      </c>
      <c r="C4678" t="s">
        <v>283</v>
      </c>
      <c r="D4678">
        <v>-27.27486</v>
      </c>
      <c r="E4678">
        <v>-48.36674</v>
      </c>
      <c r="F4678" s="24" t="s">
        <v>2</v>
      </c>
      <c r="G4678" s="24" t="s">
        <v>3</v>
      </c>
      <c r="H4678" s="25">
        <v>42396</v>
      </c>
      <c r="I4678" s="12" t="s">
        <v>282</v>
      </c>
      <c r="J4678" s="12" t="s">
        <v>270</v>
      </c>
      <c r="K4678" s="12" t="s">
        <v>292</v>
      </c>
      <c r="L4678" s="24" t="s">
        <v>96</v>
      </c>
      <c r="M4678" s="24" t="s">
        <v>313</v>
      </c>
      <c r="N4678" t="s">
        <v>85</v>
      </c>
      <c r="O4678" s="24">
        <v>2</v>
      </c>
      <c r="P4678">
        <v>10</v>
      </c>
      <c r="Q4678">
        <v>10</v>
      </c>
      <c r="R4678">
        <v>23</v>
      </c>
      <c r="S4678" s="24">
        <v>9.5</v>
      </c>
      <c r="T4678" s="24">
        <v>7.6</v>
      </c>
      <c r="U4678" t="s">
        <v>195</v>
      </c>
      <c r="V4678" s="14" t="str">
        <f>VLOOKUP($U4678,look_up!$A$2:J4704,2,FALSE)</f>
        <v>Vieira</v>
      </c>
      <c r="W4678" s="14" t="str">
        <f>VLOOKUP($U4678,look_up!$A$2:K4704,3,FALSE)</f>
        <v>Species</v>
      </c>
      <c r="X4678" s="14" t="str">
        <f>VLOOKUP($U4678,look_up!$A$2:L4704,4,FALSE)</f>
        <v>NA</v>
      </c>
      <c r="Y4678" s="14" t="str">
        <f>VLOOKUP($U4678,look_up!A$2:K4704,5,FALSE)</f>
        <v>Animalia</v>
      </c>
      <c r="Z4678" s="14" t="str">
        <f>VLOOKUP($U4678,look_up!A$2:L4704,6,FALSE)</f>
        <v>Mollusca</v>
      </c>
      <c r="AA4678" s="14" t="str">
        <f>VLOOKUP($U4678,look_up!A$2:M4704,7,FALSE)</f>
        <v>Bivalvia</v>
      </c>
      <c r="AB4678" s="14" t="str">
        <f>VLOOKUP($U4678,look_up!$A$2:P4704,8,FALSE)</f>
        <v>Pectinida</v>
      </c>
      <c r="AC4678" s="14" t="str">
        <f>VLOOKUP($U4678,look_up!$A$2:Q4704,9,FALSE)</f>
        <v>Pectinidae</v>
      </c>
      <c r="AD4678" s="14">
        <f>VLOOKUP($U4678,look_up!A$2:P4704,10,FALSE)</f>
        <v>225252</v>
      </c>
      <c r="AE4678" s="16">
        <v>0</v>
      </c>
      <c r="AF4678" s="24" t="s">
        <v>216</v>
      </c>
      <c r="AG4678">
        <v>40</v>
      </c>
      <c r="AH4678" s="16" t="s">
        <v>273</v>
      </c>
      <c r="AI4678" s="16" t="s">
        <v>17</v>
      </c>
      <c r="AJ4678" s="16" t="s">
        <v>214</v>
      </c>
      <c r="AK4678" s="16" t="s">
        <v>238</v>
      </c>
      <c r="AL4678" s="16">
        <v>0</v>
      </c>
    </row>
    <row r="4679" spans="1:38" x14ac:dyDescent="0.3">
      <c r="A4679" s="24" t="s">
        <v>0</v>
      </c>
      <c r="B4679" t="s">
        <v>267</v>
      </c>
      <c r="C4679" t="s">
        <v>283</v>
      </c>
      <c r="D4679">
        <v>-27.27486</v>
      </c>
      <c r="E4679">
        <v>-48.36674</v>
      </c>
      <c r="F4679" s="24" t="s">
        <v>2</v>
      </c>
      <c r="G4679" s="24" t="s">
        <v>3</v>
      </c>
      <c r="H4679" s="25">
        <v>42396</v>
      </c>
      <c r="I4679" s="12" t="s">
        <v>282</v>
      </c>
      <c r="J4679" s="12" t="s">
        <v>270</v>
      </c>
      <c r="K4679" s="12" t="s">
        <v>292</v>
      </c>
      <c r="L4679" s="24" t="s">
        <v>96</v>
      </c>
      <c r="M4679" s="24" t="s">
        <v>313</v>
      </c>
      <c r="N4679" t="s">
        <v>85</v>
      </c>
      <c r="O4679" s="24">
        <v>3</v>
      </c>
      <c r="P4679">
        <v>10</v>
      </c>
      <c r="Q4679">
        <v>10</v>
      </c>
      <c r="R4679">
        <v>23</v>
      </c>
      <c r="S4679" s="24">
        <v>9.5</v>
      </c>
      <c r="T4679" s="24">
        <v>7.6</v>
      </c>
      <c r="U4679" t="s">
        <v>195</v>
      </c>
      <c r="V4679" s="14" t="str">
        <f>VLOOKUP($U4679,look_up!$A$2:J4705,2,FALSE)</f>
        <v>Vieira</v>
      </c>
      <c r="W4679" s="14" t="str">
        <f>VLOOKUP($U4679,look_up!$A$2:K4705,3,FALSE)</f>
        <v>Species</v>
      </c>
      <c r="X4679" s="14" t="str">
        <f>VLOOKUP($U4679,look_up!$A$2:L4705,4,FALSE)</f>
        <v>NA</v>
      </c>
      <c r="Y4679" s="14" t="str">
        <f>VLOOKUP($U4679,look_up!A$2:K4705,5,FALSE)</f>
        <v>Animalia</v>
      </c>
      <c r="Z4679" s="14" t="str">
        <f>VLOOKUP($U4679,look_up!A$2:L4705,6,FALSE)</f>
        <v>Mollusca</v>
      </c>
      <c r="AA4679" s="14" t="str">
        <f>VLOOKUP($U4679,look_up!A$2:M4705,7,FALSE)</f>
        <v>Bivalvia</v>
      </c>
      <c r="AB4679" s="14" t="str">
        <f>VLOOKUP($U4679,look_up!$A$2:P4705,8,FALSE)</f>
        <v>Pectinida</v>
      </c>
      <c r="AC4679" s="14" t="str">
        <f>VLOOKUP($U4679,look_up!$A$2:Q4705,9,FALSE)</f>
        <v>Pectinidae</v>
      </c>
      <c r="AD4679" s="14">
        <f>VLOOKUP($U4679,look_up!A$2:P4705,10,FALSE)</f>
        <v>225252</v>
      </c>
      <c r="AE4679" s="16">
        <v>0</v>
      </c>
      <c r="AF4679" s="24" t="s">
        <v>216</v>
      </c>
      <c r="AG4679">
        <v>40</v>
      </c>
      <c r="AH4679" s="16" t="s">
        <v>273</v>
      </c>
      <c r="AI4679" s="16" t="s">
        <v>17</v>
      </c>
      <c r="AJ4679" s="16" t="s">
        <v>214</v>
      </c>
      <c r="AK4679" s="16" t="s">
        <v>238</v>
      </c>
      <c r="AL4679" s="16">
        <v>0</v>
      </c>
    </row>
    <row r="4680" spans="1:38" x14ac:dyDescent="0.3">
      <c r="A4680" s="24" t="s">
        <v>0</v>
      </c>
      <c r="B4680" t="s">
        <v>19</v>
      </c>
      <c r="C4680" t="s">
        <v>284</v>
      </c>
      <c r="D4680">
        <v>-27.278230000000001</v>
      </c>
      <c r="E4680">
        <v>-48.375419999999998</v>
      </c>
      <c r="F4680" s="24" t="s">
        <v>2</v>
      </c>
      <c r="G4680" s="24" t="s">
        <v>3</v>
      </c>
      <c r="H4680" s="25">
        <v>42402</v>
      </c>
      <c r="I4680" s="12" t="s">
        <v>245</v>
      </c>
      <c r="J4680" s="12" t="s">
        <v>245</v>
      </c>
      <c r="K4680" s="12" t="s">
        <v>292</v>
      </c>
      <c r="L4680" s="24" t="s">
        <v>96</v>
      </c>
      <c r="M4680" s="24" t="s">
        <v>313</v>
      </c>
      <c r="N4680" t="s">
        <v>85</v>
      </c>
      <c r="O4680" s="24">
        <v>1</v>
      </c>
      <c r="P4680">
        <v>5</v>
      </c>
      <c r="Q4680">
        <v>5</v>
      </c>
      <c r="R4680">
        <v>23</v>
      </c>
      <c r="S4680" s="24">
        <v>6.7</v>
      </c>
      <c r="T4680" s="24">
        <v>7</v>
      </c>
      <c r="U4680" t="s">
        <v>195</v>
      </c>
      <c r="V4680" s="14" t="str">
        <f>VLOOKUP($U4680,look_up!$A$2:J4706,2,FALSE)</f>
        <v>Vieira</v>
      </c>
      <c r="W4680" s="14" t="str">
        <f>VLOOKUP($U4680,look_up!$A$2:K4706,3,FALSE)</f>
        <v>Species</v>
      </c>
      <c r="X4680" s="14" t="str">
        <f>VLOOKUP($U4680,look_up!$A$2:L4706,4,FALSE)</f>
        <v>NA</v>
      </c>
      <c r="Y4680" s="14" t="str">
        <f>VLOOKUP($U4680,look_up!A$2:K4706,5,FALSE)</f>
        <v>Animalia</v>
      </c>
      <c r="Z4680" s="14" t="str">
        <f>VLOOKUP($U4680,look_up!A$2:L4706,6,FALSE)</f>
        <v>Mollusca</v>
      </c>
      <c r="AA4680" s="14" t="str">
        <f>VLOOKUP($U4680,look_up!A$2:M4706,7,FALSE)</f>
        <v>Bivalvia</v>
      </c>
      <c r="AB4680" s="14" t="str">
        <f>VLOOKUP($U4680,look_up!$A$2:P4706,8,FALSE)</f>
        <v>Pectinida</v>
      </c>
      <c r="AC4680" s="14" t="str">
        <f>VLOOKUP($U4680,look_up!$A$2:Q4706,9,FALSE)</f>
        <v>Pectinidae</v>
      </c>
      <c r="AD4680" s="14">
        <f>VLOOKUP($U4680,look_up!A$2:P4706,10,FALSE)</f>
        <v>225252</v>
      </c>
      <c r="AE4680" s="16">
        <v>0</v>
      </c>
      <c r="AF4680" s="24" t="s">
        <v>216</v>
      </c>
      <c r="AG4680">
        <v>40</v>
      </c>
      <c r="AH4680" s="16" t="s">
        <v>273</v>
      </c>
      <c r="AI4680" s="16" t="s">
        <v>17</v>
      </c>
      <c r="AJ4680" s="16" t="s">
        <v>214</v>
      </c>
      <c r="AK4680" s="16" t="s">
        <v>238</v>
      </c>
      <c r="AL4680" s="16">
        <v>0</v>
      </c>
    </row>
    <row r="4681" spans="1:38" x14ac:dyDescent="0.3">
      <c r="A4681" s="24" t="s">
        <v>0</v>
      </c>
      <c r="B4681" t="s">
        <v>19</v>
      </c>
      <c r="C4681" t="s">
        <v>284</v>
      </c>
      <c r="D4681">
        <v>-27.278230000000001</v>
      </c>
      <c r="E4681">
        <v>-48.375419999999998</v>
      </c>
      <c r="F4681" s="24" t="s">
        <v>2</v>
      </c>
      <c r="G4681" s="24" t="s">
        <v>3</v>
      </c>
      <c r="H4681" s="25">
        <v>42402</v>
      </c>
      <c r="I4681" s="12" t="s">
        <v>245</v>
      </c>
      <c r="J4681" s="12" t="s">
        <v>245</v>
      </c>
      <c r="K4681" s="12" t="s">
        <v>292</v>
      </c>
      <c r="L4681" s="24" t="s">
        <v>96</v>
      </c>
      <c r="M4681" s="24" t="s">
        <v>313</v>
      </c>
      <c r="N4681" t="s">
        <v>85</v>
      </c>
      <c r="O4681" s="24">
        <v>2</v>
      </c>
      <c r="P4681">
        <v>5</v>
      </c>
      <c r="Q4681">
        <v>5</v>
      </c>
      <c r="R4681">
        <v>23</v>
      </c>
      <c r="S4681" s="24">
        <v>6.7</v>
      </c>
      <c r="T4681" s="24">
        <v>7</v>
      </c>
      <c r="U4681" t="s">
        <v>195</v>
      </c>
      <c r="V4681" s="14" t="str">
        <f>VLOOKUP($U4681,look_up!$A$2:J4707,2,FALSE)</f>
        <v>Vieira</v>
      </c>
      <c r="W4681" s="14" t="str">
        <f>VLOOKUP($U4681,look_up!$A$2:K4707,3,FALSE)</f>
        <v>Species</v>
      </c>
      <c r="X4681" s="14" t="str">
        <f>VLOOKUP($U4681,look_up!$A$2:L4707,4,FALSE)</f>
        <v>NA</v>
      </c>
      <c r="Y4681" s="14" t="str">
        <f>VLOOKUP($U4681,look_up!A$2:K4707,5,FALSE)</f>
        <v>Animalia</v>
      </c>
      <c r="Z4681" s="14" t="str">
        <f>VLOOKUP($U4681,look_up!A$2:L4707,6,FALSE)</f>
        <v>Mollusca</v>
      </c>
      <c r="AA4681" s="14" t="str">
        <f>VLOOKUP($U4681,look_up!A$2:M4707,7,FALSE)</f>
        <v>Bivalvia</v>
      </c>
      <c r="AB4681" s="14" t="str">
        <f>VLOOKUP($U4681,look_up!$A$2:P4707,8,FALSE)</f>
        <v>Pectinida</v>
      </c>
      <c r="AC4681" s="14" t="str">
        <f>VLOOKUP($U4681,look_up!$A$2:Q4707,9,FALSE)</f>
        <v>Pectinidae</v>
      </c>
      <c r="AD4681" s="14">
        <f>VLOOKUP($U4681,look_up!A$2:P4707,10,FALSE)</f>
        <v>225252</v>
      </c>
      <c r="AE4681" s="16">
        <v>0</v>
      </c>
      <c r="AF4681" s="24" t="s">
        <v>216</v>
      </c>
      <c r="AG4681">
        <v>40</v>
      </c>
      <c r="AH4681" s="16" t="s">
        <v>273</v>
      </c>
      <c r="AI4681" s="16" t="s">
        <v>17</v>
      </c>
      <c r="AJ4681" s="16" t="s">
        <v>214</v>
      </c>
      <c r="AK4681" s="16" t="s">
        <v>238</v>
      </c>
      <c r="AL4681" s="16">
        <v>0</v>
      </c>
    </row>
    <row r="4682" spans="1:38" x14ac:dyDescent="0.3">
      <c r="A4682" s="24" t="s">
        <v>0</v>
      </c>
      <c r="B4682" t="s">
        <v>19</v>
      </c>
      <c r="C4682" t="s">
        <v>284</v>
      </c>
      <c r="D4682">
        <v>-27.278230000000001</v>
      </c>
      <c r="E4682">
        <v>-48.375419999999998</v>
      </c>
      <c r="F4682" s="24" t="s">
        <v>2</v>
      </c>
      <c r="G4682" s="24" t="s">
        <v>3</v>
      </c>
      <c r="H4682" s="25">
        <v>42402</v>
      </c>
      <c r="I4682" s="12" t="s">
        <v>245</v>
      </c>
      <c r="J4682" s="12" t="s">
        <v>245</v>
      </c>
      <c r="K4682" s="12" t="s">
        <v>292</v>
      </c>
      <c r="L4682" s="24" t="s">
        <v>96</v>
      </c>
      <c r="M4682" s="24" t="s">
        <v>313</v>
      </c>
      <c r="N4682" t="s">
        <v>85</v>
      </c>
      <c r="O4682" s="24">
        <v>3</v>
      </c>
      <c r="P4682">
        <v>5</v>
      </c>
      <c r="Q4682">
        <v>5</v>
      </c>
      <c r="R4682">
        <v>23</v>
      </c>
      <c r="S4682" s="24">
        <v>6.7</v>
      </c>
      <c r="T4682" s="24">
        <v>7</v>
      </c>
      <c r="U4682" t="s">
        <v>195</v>
      </c>
      <c r="V4682" s="14" t="str">
        <f>VLOOKUP($U4682,look_up!$A$2:J4708,2,FALSE)</f>
        <v>Vieira</v>
      </c>
      <c r="W4682" s="14" t="str">
        <f>VLOOKUP($U4682,look_up!$A$2:K4708,3,FALSE)</f>
        <v>Species</v>
      </c>
      <c r="X4682" s="14" t="str">
        <f>VLOOKUP($U4682,look_up!$A$2:L4708,4,FALSE)</f>
        <v>NA</v>
      </c>
      <c r="Y4682" s="14" t="str">
        <f>VLOOKUP($U4682,look_up!A$2:K4708,5,FALSE)</f>
        <v>Animalia</v>
      </c>
      <c r="Z4682" s="14" t="str">
        <f>VLOOKUP($U4682,look_up!A$2:L4708,6,FALSE)</f>
        <v>Mollusca</v>
      </c>
      <c r="AA4682" s="14" t="str">
        <f>VLOOKUP($U4682,look_up!A$2:M4708,7,FALSE)</f>
        <v>Bivalvia</v>
      </c>
      <c r="AB4682" s="14" t="str">
        <f>VLOOKUP($U4682,look_up!$A$2:P4708,8,FALSE)</f>
        <v>Pectinida</v>
      </c>
      <c r="AC4682" s="14" t="str">
        <f>VLOOKUP($U4682,look_up!$A$2:Q4708,9,FALSE)</f>
        <v>Pectinidae</v>
      </c>
      <c r="AD4682" s="14">
        <f>VLOOKUP($U4682,look_up!A$2:P4708,10,FALSE)</f>
        <v>225252</v>
      </c>
      <c r="AE4682" s="16">
        <v>0</v>
      </c>
      <c r="AF4682" s="24" t="s">
        <v>216</v>
      </c>
      <c r="AG4682">
        <v>40</v>
      </c>
      <c r="AH4682" s="16" t="s">
        <v>273</v>
      </c>
      <c r="AI4682" s="16" t="s">
        <v>17</v>
      </c>
      <c r="AJ4682" s="16" t="s">
        <v>214</v>
      </c>
      <c r="AK4682" s="16" t="s">
        <v>238</v>
      </c>
      <c r="AL4682" s="16">
        <v>0</v>
      </c>
    </row>
    <row r="4683" spans="1:38" x14ac:dyDescent="0.3">
      <c r="A4683" s="24" t="s">
        <v>0</v>
      </c>
      <c r="B4683" t="s">
        <v>19</v>
      </c>
      <c r="C4683" t="s">
        <v>284</v>
      </c>
      <c r="D4683">
        <v>-27.278230000000001</v>
      </c>
      <c r="E4683">
        <v>-48.375419999999998</v>
      </c>
      <c r="F4683" s="24" t="s">
        <v>2</v>
      </c>
      <c r="G4683" s="24" t="s">
        <v>3</v>
      </c>
      <c r="H4683" s="25">
        <v>42402</v>
      </c>
      <c r="I4683" s="12" t="s">
        <v>245</v>
      </c>
      <c r="J4683" s="12" t="s">
        <v>245</v>
      </c>
      <c r="K4683" s="12" t="s">
        <v>292</v>
      </c>
      <c r="L4683" s="24" t="s">
        <v>96</v>
      </c>
      <c r="M4683" s="24" t="s">
        <v>313</v>
      </c>
      <c r="N4683" t="s">
        <v>86</v>
      </c>
      <c r="O4683" s="24">
        <v>1</v>
      </c>
      <c r="P4683">
        <v>6</v>
      </c>
      <c r="Q4683">
        <v>6</v>
      </c>
      <c r="R4683">
        <v>23</v>
      </c>
      <c r="S4683" s="24">
        <v>6.7</v>
      </c>
      <c r="T4683" s="24">
        <v>5</v>
      </c>
      <c r="U4683" t="s">
        <v>195</v>
      </c>
      <c r="V4683" s="14" t="str">
        <f>VLOOKUP($U4683,look_up!$A$2:J4709,2,FALSE)</f>
        <v>Vieira</v>
      </c>
      <c r="W4683" s="14" t="str">
        <f>VLOOKUP($U4683,look_up!$A$2:K4709,3,FALSE)</f>
        <v>Species</v>
      </c>
      <c r="X4683" s="14" t="str">
        <f>VLOOKUP($U4683,look_up!$A$2:L4709,4,FALSE)</f>
        <v>NA</v>
      </c>
      <c r="Y4683" s="14" t="str">
        <f>VLOOKUP($U4683,look_up!A$2:K4709,5,FALSE)</f>
        <v>Animalia</v>
      </c>
      <c r="Z4683" s="14" t="str">
        <f>VLOOKUP($U4683,look_up!A$2:L4709,6,FALSE)</f>
        <v>Mollusca</v>
      </c>
      <c r="AA4683" s="14" t="str">
        <f>VLOOKUP($U4683,look_up!A$2:M4709,7,FALSE)</f>
        <v>Bivalvia</v>
      </c>
      <c r="AB4683" s="14" t="str">
        <f>VLOOKUP($U4683,look_up!$A$2:P4709,8,FALSE)</f>
        <v>Pectinida</v>
      </c>
      <c r="AC4683" s="14" t="str">
        <f>VLOOKUP($U4683,look_up!$A$2:Q4709,9,FALSE)</f>
        <v>Pectinidae</v>
      </c>
      <c r="AD4683" s="14">
        <f>VLOOKUP($U4683,look_up!A$2:P4709,10,FALSE)</f>
        <v>225252</v>
      </c>
      <c r="AE4683" s="16">
        <v>0</v>
      </c>
      <c r="AF4683" s="24" t="s">
        <v>216</v>
      </c>
      <c r="AG4683">
        <v>40</v>
      </c>
      <c r="AH4683" s="16" t="s">
        <v>273</v>
      </c>
      <c r="AI4683" s="16" t="s">
        <v>17</v>
      </c>
      <c r="AJ4683" s="16" t="s">
        <v>214</v>
      </c>
      <c r="AK4683" s="16" t="s">
        <v>238</v>
      </c>
      <c r="AL4683" s="16">
        <v>0</v>
      </c>
    </row>
    <row r="4684" spans="1:38" x14ac:dyDescent="0.3">
      <c r="A4684" s="24" t="s">
        <v>0</v>
      </c>
      <c r="B4684" t="s">
        <v>19</v>
      </c>
      <c r="C4684" t="s">
        <v>284</v>
      </c>
      <c r="D4684">
        <v>-27.278230000000001</v>
      </c>
      <c r="E4684">
        <v>-48.375419999999998</v>
      </c>
      <c r="F4684" s="24" t="s">
        <v>2</v>
      </c>
      <c r="G4684" s="24" t="s">
        <v>3</v>
      </c>
      <c r="H4684" s="25">
        <v>42402</v>
      </c>
      <c r="I4684" s="12" t="s">
        <v>245</v>
      </c>
      <c r="J4684" s="12" t="s">
        <v>245</v>
      </c>
      <c r="K4684" s="12" t="s">
        <v>292</v>
      </c>
      <c r="L4684" s="24" t="s">
        <v>96</v>
      </c>
      <c r="M4684" s="24" t="s">
        <v>313</v>
      </c>
      <c r="N4684" t="s">
        <v>86</v>
      </c>
      <c r="O4684" s="24">
        <v>2</v>
      </c>
      <c r="P4684">
        <v>6</v>
      </c>
      <c r="Q4684">
        <v>6</v>
      </c>
      <c r="R4684">
        <v>23</v>
      </c>
      <c r="S4684" s="24">
        <v>6.7</v>
      </c>
      <c r="T4684" s="24">
        <v>5</v>
      </c>
      <c r="U4684" t="s">
        <v>195</v>
      </c>
      <c r="V4684" s="14" t="str">
        <f>VLOOKUP($U4684,look_up!$A$2:J4710,2,FALSE)</f>
        <v>Vieira</v>
      </c>
      <c r="W4684" s="14" t="str">
        <f>VLOOKUP($U4684,look_up!$A$2:K4710,3,FALSE)</f>
        <v>Species</v>
      </c>
      <c r="X4684" s="14" t="str">
        <f>VLOOKUP($U4684,look_up!$A$2:L4710,4,FALSE)</f>
        <v>NA</v>
      </c>
      <c r="Y4684" s="14" t="str">
        <f>VLOOKUP($U4684,look_up!A$2:K4710,5,FALSE)</f>
        <v>Animalia</v>
      </c>
      <c r="Z4684" s="14" t="str">
        <f>VLOOKUP($U4684,look_up!A$2:L4710,6,FALSE)</f>
        <v>Mollusca</v>
      </c>
      <c r="AA4684" s="14" t="str">
        <f>VLOOKUP($U4684,look_up!A$2:M4710,7,FALSE)</f>
        <v>Bivalvia</v>
      </c>
      <c r="AB4684" s="14" t="str">
        <f>VLOOKUP($U4684,look_up!$A$2:P4710,8,FALSE)</f>
        <v>Pectinida</v>
      </c>
      <c r="AC4684" s="14" t="str">
        <f>VLOOKUP($U4684,look_up!$A$2:Q4710,9,FALSE)</f>
        <v>Pectinidae</v>
      </c>
      <c r="AD4684" s="14">
        <f>VLOOKUP($U4684,look_up!A$2:P4710,10,FALSE)</f>
        <v>225252</v>
      </c>
      <c r="AE4684" s="16">
        <v>0</v>
      </c>
      <c r="AF4684" s="24" t="s">
        <v>216</v>
      </c>
      <c r="AG4684">
        <v>40</v>
      </c>
      <c r="AH4684" s="16" t="s">
        <v>273</v>
      </c>
      <c r="AI4684" s="16" t="s">
        <v>17</v>
      </c>
      <c r="AJ4684" s="16" t="s">
        <v>214</v>
      </c>
      <c r="AK4684" s="16" t="s">
        <v>238</v>
      </c>
      <c r="AL4684" s="16">
        <v>0</v>
      </c>
    </row>
    <row r="4685" spans="1:38" x14ac:dyDescent="0.3">
      <c r="A4685" s="24" t="s">
        <v>0</v>
      </c>
      <c r="B4685" t="s">
        <v>19</v>
      </c>
      <c r="C4685" t="s">
        <v>284</v>
      </c>
      <c r="D4685">
        <v>-27.278230000000001</v>
      </c>
      <c r="E4685">
        <v>-48.375419999999998</v>
      </c>
      <c r="F4685" s="24" t="s">
        <v>2</v>
      </c>
      <c r="G4685" s="24" t="s">
        <v>3</v>
      </c>
      <c r="H4685" s="25">
        <v>42402</v>
      </c>
      <c r="I4685" s="12" t="s">
        <v>245</v>
      </c>
      <c r="J4685" s="12" t="s">
        <v>245</v>
      </c>
      <c r="K4685" s="12" t="s">
        <v>292</v>
      </c>
      <c r="L4685" s="24" t="s">
        <v>96</v>
      </c>
      <c r="M4685" s="24" t="s">
        <v>313</v>
      </c>
      <c r="N4685" t="s">
        <v>86</v>
      </c>
      <c r="O4685" s="24">
        <v>3</v>
      </c>
      <c r="P4685">
        <v>6</v>
      </c>
      <c r="Q4685">
        <v>6</v>
      </c>
      <c r="R4685">
        <v>23</v>
      </c>
      <c r="S4685" s="24">
        <v>6.7</v>
      </c>
      <c r="T4685" s="24">
        <v>5</v>
      </c>
      <c r="U4685" t="s">
        <v>195</v>
      </c>
      <c r="V4685" s="14" t="str">
        <f>VLOOKUP($U4685,look_up!$A$2:J4711,2,FALSE)</f>
        <v>Vieira</v>
      </c>
      <c r="W4685" s="14" t="str">
        <f>VLOOKUP($U4685,look_up!$A$2:K4711,3,FALSE)</f>
        <v>Species</v>
      </c>
      <c r="X4685" s="14" t="str">
        <f>VLOOKUP($U4685,look_up!$A$2:L4711,4,FALSE)</f>
        <v>NA</v>
      </c>
      <c r="Y4685" s="14" t="str">
        <f>VLOOKUP($U4685,look_up!A$2:K4711,5,FALSE)</f>
        <v>Animalia</v>
      </c>
      <c r="Z4685" s="14" t="str">
        <f>VLOOKUP($U4685,look_up!A$2:L4711,6,FALSE)</f>
        <v>Mollusca</v>
      </c>
      <c r="AA4685" s="14" t="str">
        <f>VLOOKUP($U4685,look_up!A$2:M4711,7,FALSE)</f>
        <v>Bivalvia</v>
      </c>
      <c r="AB4685" s="14" t="str">
        <f>VLOOKUP($U4685,look_up!$A$2:P4711,8,FALSE)</f>
        <v>Pectinida</v>
      </c>
      <c r="AC4685" s="14" t="str">
        <f>VLOOKUP($U4685,look_up!$A$2:Q4711,9,FALSE)</f>
        <v>Pectinidae</v>
      </c>
      <c r="AD4685" s="14">
        <f>VLOOKUP($U4685,look_up!A$2:P4711,10,FALSE)</f>
        <v>225252</v>
      </c>
      <c r="AE4685" s="16">
        <v>0</v>
      </c>
      <c r="AF4685" s="24" t="s">
        <v>216</v>
      </c>
      <c r="AG4685">
        <v>40</v>
      </c>
      <c r="AH4685" s="16" t="s">
        <v>273</v>
      </c>
      <c r="AI4685" s="16" t="s">
        <v>17</v>
      </c>
      <c r="AJ4685" s="16" t="s">
        <v>214</v>
      </c>
      <c r="AK4685" s="16" t="s">
        <v>238</v>
      </c>
      <c r="AL4685" s="16">
        <v>0</v>
      </c>
    </row>
    <row r="4686" spans="1:38" x14ac:dyDescent="0.3">
      <c r="A4686" s="24" t="s">
        <v>0</v>
      </c>
      <c r="B4686" t="s">
        <v>267</v>
      </c>
      <c r="C4686" t="s">
        <v>312</v>
      </c>
      <c r="D4686">
        <v>-27.180980000000002</v>
      </c>
      <c r="E4686">
        <v>-48.409959999999998</v>
      </c>
      <c r="F4686" s="24" t="s">
        <v>2</v>
      </c>
      <c r="G4686" s="24" t="s">
        <v>3</v>
      </c>
      <c r="H4686" s="25">
        <v>42397</v>
      </c>
      <c r="I4686" s="12" t="s">
        <v>288</v>
      </c>
      <c r="J4686" s="12" t="s">
        <v>270</v>
      </c>
      <c r="K4686" s="12" t="s">
        <v>292</v>
      </c>
      <c r="L4686" s="24" t="s">
        <v>96</v>
      </c>
      <c r="M4686" s="24" t="s">
        <v>313</v>
      </c>
      <c r="N4686" t="s">
        <v>85</v>
      </c>
      <c r="O4686" s="24">
        <v>1</v>
      </c>
      <c r="P4686">
        <v>5</v>
      </c>
      <c r="Q4686">
        <v>5</v>
      </c>
      <c r="R4686">
        <v>23</v>
      </c>
      <c r="S4686" s="24">
        <v>8</v>
      </c>
      <c r="T4686" s="24">
        <v>8.4</v>
      </c>
      <c r="U4686" t="s">
        <v>195</v>
      </c>
      <c r="V4686" s="14" t="str">
        <f>VLOOKUP($U4686,look_up!$A$2:J4712,2,FALSE)</f>
        <v>Vieira</v>
      </c>
      <c r="W4686" s="14" t="str">
        <f>VLOOKUP($U4686,look_up!$A$2:K4712,3,FALSE)</f>
        <v>Species</v>
      </c>
      <c r="X4686" s="14" t="str">
        <f>VLOOKUP($U4686,look_up!$A$2:L4712,4,FALSE)</f>
        <v>NA</v>
      </c>
      <c r="Y4686" s="14" t="str">
        <f>VLOOKUP($U4686,look_up!A$2:K4712,5,FALSE)</f>
        <v>Animalia</v>
      </c>
      <c r="Z4686" s="14" t="str">
        <f>VLOOKUP($U4686,look_up!A$2:L4712,6,FALSE)</f>
        <v>Mollusca</v>
      </c>
      <c r="AA4686" s="14" t="str">
        <f>VLOOKUP($U4686,look_up!A$2:M4712,7,FALSE)</f>
        <v>Bivalvia</v>
      </c>
      <c r="AB4686" s="14" t="str">
        <f>VLOOKUP($U4686,look_up!$A$2:P4712,8,FALSE)</f>
        <v>Pectinida</v>
      </c>
      <c r="AC4686" s="14" t="str">
        <f>VLOOKUP($U4686,look_up!$A$2:Q4712,9,FALSE)</f>
        <v>Pectinidae</v>
      </c>
      <c r="AD4686" s="14">
        <f>VLOOKUP($U4686,look_up!A$2:P4712,10,FALSE)</f>
        <v>225252</v>
      </c>
      <c r="AE4686" s="16">
        <v>0</v>
      </c>
      <c r="AF4686" s="24" t="s">
        <v>216</v>
      </c>
      <c r="AG4686">
        <v>40</v>
      </c>
      <c r="AH4686" s="16" t="s">
        <v>273</v>
      </c>
      <c r="AI4686" s="16" t="s">
        <v>17</v>
      </c>
      <c r="AJ4686" s="16" t="s">
        <v>214</v>
      </c>
      <c r="AK4686" s="16" t="s">
        <v>238</v>
      </c>
      <c r="AL4686" s="16">
        <v>0</v>
      </c>
    </row>
    <row r="4687" spans="1:38" x14ac:dyDescent="0.3">
      <c r="A4687" s="24" t="s">
        <v>0</v>
      </c>
      <c r="B4687" t="s">
        <v>267</v>
      </c>
      <c r="C4687" t="s">
        <v>312</v>
      </c>
      <c r="D4687">
        <v>-27.180980000000002</v>
      </c>
      <c r="E4687">
        <v>-48.409959999999998</v>
      </c>
      <c r="F4687" s="24" t="s">
        <v>2</v>
      </c>
      <c r="G4687" s="24" t="s">
        <v>3</v>
      </c>
      <c r="H4687" s="25">
        <v>42397</v>
      </c>
      <c r="I4687" s="12" t="s">
        <v>288</v>
      </c>
      <c r="J4687" s="12" t="s">
        <v>270</v>
      </c>
      <c r="K4687" s="12" t="s">
        <v>292</v>
      </c>
      <c r="L4687" s="24" t="s">
        <v>96</v>
      </c>
      <c r="M4687" s="24" t="s">
        <v>313</v>
      </c>
      <c r="N4687" t="s">
        <v>85</v>
      </c>
      <c r="O4687" s="24">
        <v>2</v>
      </c>
      <c r="P4687">
        <v>5</v>
      </c>
      <c r="Q4687">
        <v>5</v>
      </c>
      <c r="R4687">
        <v>23</v>
      </c>
      <c r="S4687" s="24">
        <v>8</v>
      </c>
      <c r="T4687" s="24">
        <v>8.4</v>
      </c>
      <c r="U4687" t="s">
        <v>195</v>
      </c>
      <c r="V4687" s="14" t="str">
        <f>VLOOKUP($U4687,look_up!$A$2:J4713,2,FALSE)</f>
        <v>Vieira</v>
      </c>
      <c r="W4687" s="14" t="str">
        <f>VLOOKUP($U4687,look_up!$A$2:K4713,3,FALSE)</f>
        <v>Species</v>
      </c>
      <c r="X4687" s="14" t="str">
        <f>VLOOKUP($U4687,look_up!$A$2:L4713,4,FALSE)</f>
        <v>NA</v>
      </c>
      <c r="Y4687" s="14" t="str">
        <f>VLOOKUP($U4687,look_up!A$2:K4713,5,FALSE)</f>
        <v>Animalia</v>
      </c>
      <c r="Z4687" s="14" t="str">
        <f>VLOOKUP($U4687,look_up!A$2:L4713,6,FALSE)</f>
        <v>Mollusca</v>
      </c>
      <c r="AA4687" s="14" t="str">
        <f>VLOOKUP($U4687,look_up!A$2:M4713,7,FALSE)</f>
        <v>Bivalvia</v>
      </c>
      <c r="AB4687" s="14" t="str">
        <f>VLOOKUP($U4687,look_up!$A$2:P4713,8,FALSE)</f>
        <v>Pectinida</v>
      </c>
      <c r="AC4687" s="14" t="str">
        <f>VLOOKUP($U4687,look_up!$A$2:Q4713,9,FALSE)</f>
        <v>Pectinidae</v>
      </c>
      <c r="AD4687" s="14">
        <f>VLOOKUP($U4687,look_up!A$2:P4713,10,FALSE)</f>
        <v>225252</v>
      </c>
      <c r="AE4687" s="16">
        <v>0</v>
      </c>
      <c r="AF4687" s="24" t="s">
        <v>216</v>
      </c>
      <c r="AG4687">
        <v>40</v>
      </c>
      <c r="AH4687" s="16" t="s">
        <v>273</v>
      </c>
      <c r="AI4687" s="16" t="s">
        <v>17</v>
      </c>
      <c r="AJ4687" s="16" t="s">
        <v>214</v>
      </c>
      <c r="AK4687" s="16" t="s">
        <v>238</v>
      </c>
      <c r="AL4687" s="16">
        <v>0</v>
      </c>
    </row>
    <row r="4688" spans="1:38" x14ac:dyDescent="0.3">
      <c r="A4688" s="24" t="s">
        <v>0</v>
      </c>
      <c r="B4688" t="s">
        <v>267</v>
      </c>
      <c r="C4688" t="s">
        <v>312</v>
      </c>
      <c r="D4688">
        <v>-27.180980000000002</v>
      </c>
      <c r="E4688">
        <v>-48.409959999999998</v>
      </c>
      <c r="F4688" s="24" t="s">
        <v>2</v>
      </c>
      <c r="G4688" s="24" t="s">
        <v>3</v>
      </c>
      <c r="H4688" s="25">
        <v>42397</v>
      </c>
      <c r="I4688" s="12" t="s">
        <v>288</v>
      </c>
      <c r="J4688" s="12" t="s">
        <v>270</v>
      </c>
      <c r="K4688" s="12" t="s">
        <v>292</v>
      </c>
      <c r="L4688" s="24" t="s">
        <v>96</v>
      </c>
      <c r="M4688" s="24" t="s">
        <v>313</v>
      </c>
      <c r="N4688" t="s">
        <v>85</v>
      </c>
      <c r="O4688" s="24">
        <v>3</v>
      </c>
      <c r="P4688">
        <v>5</v>
      </c>
      <c r="Q4688">
        <v>5</v>
      </c>
      <c r="R4688">
        <v>23</v>
      </c>
      <c r="S4688" s="24">
        <v>8</v>
      </c>
      <c r="T4688" s="24">
        <v>8.4</v>
      </c>
      <c r="U4688" t="s">
        <v>195</v>
      </c>
      <c r="V4688" s="14" t="str">
        <f>VLOOKUP($U4688,look_up!$A$2:J4714,2,FALSE)</f>
        <v>Vieira</v>
      </c>
      <c r="W4688" s="14" t="str">
        <f>VLOOKUP($U4688,look_up!$A$2:K4714,3,FALSE)</f>
        <v>Species</v>
      </c>
      <c r="X4688" s="14" t="str">
        <f>VLOOKUP($U4688,look_up!$A$2:L4714,4,FALSE)</f>
        <v>NA</v>
      </c>
      <c r="Y4688" s="14" t="str">
        <f>VLOOKUP($U4688,look_up!A$2:K4714,5,FALSE)</f>
        <v>Animalia</v>
      </c>
      <c r="Z4688" s="14" t="str">
        <f>VLOOKUP($U4688,look_up!A$2:L4714,6,FALSE)</f>
        <v>Mollusca</v>
      </c>
      <c r="AA4688" s="14" t="str">
        <f>VLOOKUP($U4688,look_up!A$2:M4714,7,FALSE)</f>
        <v>Bivalvia</v>
      </c>
      <c r="AB4688" s="14" t="str">
        <f>VLOOKUP($U4688,look_up!$A$2:P4714,8,FALSE)</f>
        <v>Pectinida</v>
      </c>
      <c r="AC4688" s="14" t="str">
        <f>VLOOKUP($U4688,look_up!$A$2:Q4714,9,FALSE)</f>
        <v>Pectinidae</v>
      </c>
      <c r="AD4688" s="14">
        <f>VLOOKUP($U4688,look_up!A$2:P4714,10,FALSE)</f>
        <v>225252</v>
      </c>
      <c r="AE4688" s="16">
        <v>0</v>
      </c>
      <c r="AF4688" s="24" t="s">
        <v>216</v>
      </c>
      <c r="AG4688">
        <v>40</v>
      </c>
      <c r="AH4688" s="16" t="s">
        <v>273</v>
      </c>
      <c r="AI4688" s="16" t="s">
        <v>17</v>
      </c>
      <c r="AJ4688" s="16" t="s">
        <v>214</v>
      </c>
      <c r="AK4688" s="16" t="s">
        <v>238</v>
      </c>
      <c r="AL4688" s="16">
        <v>0</v>
      </c>
    </row>
    <row r="4689" spans="1:38" x14ac:dyDescent="0.3">
      <c r="A4689" s="24" t="s">
        <v>0</v>
      </c>
      <c r="B4689" t="s">
        <v>267</v>
      </c>
      <c r="C4689" t="s">
        <v>312</v>
      </c>
      <c r="D4689">
        <v>-27.180980000000002</v>
      </c>
      <c r="E4689">
        <v>-48.409959999999998</v>
      </c>
      <c r="F4689" s="24" t="s">
        <v>2</v>
      </c>
      <c r="G4689" s="24" t="s">
        <v>3</v>
      </c>
      <c r="H4689" s="25">
        <v>42372</v>
      </c>
      <c r="I4689" s="12" t="s">
        <v>100</v>
      </c>
      <c r="J4689" s="12" t="s">
        <v>270</v>
      </c>
      <c r="K4689" s="12" t="s">
        <v>292</v>
      </c>
      <c r="L4689" s="24" t="s">
        <v>96</v>
      </c>
      <c r="M4689" s="24" t="s">
        <v>313</v>
      </c>
      <c r="N4689" t="s">
        <v>173</v>
      </c>
      <c r="O4689" s="24">
        <v>1</v>
      </c>
      <c r="P4689">
        <v>10</v>
      </c>
      <c r="Q4689">
        <v>10</v>
      </c>
      <c r="R4689">
        <v>25</v>
      </c>
      <c r="S4689" s="24">
        <v>4.5</v>
      </c>
      <c r="T4689" s="24">
        <v>8</v>
      </c>
      <c r="U4689" t="s">
        <v>195</v>
      </c>
      <c r="V4689" s="14" t="str">
        <f>VLOOKUP($U4689,look_up!$A$2:J4715,2,FALSE)</f>
        <v>Vieira</v>
      </c>
      <c r="W4689" s="14" t="str">
        <f>VLOOKUP($U4689,look_up!$A$2:K4715,3,FALSE)</f>
        <v>Species</v>
      </c>
      <c r="X4689" s="14" t="str">
        <f>VLOOKUP($U4689,look_up!$A$2:L4715,4,FALSE)</f>
        <v>NA</v>
      </c>
      <c r="Y4689" s="14" t="str">
        <f>VLOOKUP($U4689,look_up!A$2:K4715,5,FALSE)</f>
        <v>Animalia</v>
      </c>
      <c r="Z4689" s="14" t="str">
        <f>VLOOKUP($U4689,look_up!A$2:L4715,6,FALSE)</f>
        <v>Mollusca</v>
      </c>
      <c r="AA4689" s="14" t="str">
        <f>VLOOKUP($U4689,look_up!A$2:M4715,7,FALSE)</f>
        <v>Bivalvia</v>
      </c>
      <c r="AB4689" s="14" t="str">
        <f>VLOOKUP($U4689,look_up!$A$2:P4715,8,FALSE)</f>
        <v>Pectinida</v>
      </c>
      <c r="AC4689" s="14" t="str">
        <f>VLOOKUP($U4689,look_up!$A$2:Q4715,9,FALSE)</f>
        <v>Pectinidae</v>
      </c>
      <c r="AD4689" s="14">
        <f>VLOOKUP($U4689,look_up!A$2:P4715,10,FALSE)</f>
        <v>225252</v>
      </c>
      <c r="AE4689" s="16">
        <v>0</v>
      </c>
      <c r="AF4689" s="24" t="s">
        <v>216</v>
      </c>
      <c r="AG4689">
        <v>40</v>
      </c>
      <c r="AH4689" s="16" t="s">
        <v>273</v>
      </c>
      <c r="AI4689" s="16" t="s">
        <v>17</v>
      </c>
      <c r="AJ4689" s="16" t="s">
        <v>214</v>
      </c>
      <c r="AK4689" s="16" t="s">
        <v>238</v>
      </c>
      <c r="AL4689" s="16">
        <v>0</v>
      </c>
    </row>
    <row r="4690" spans="1:38" x14ac:dyDescent="0.3">
      <c r="A4690" s="24" t="s">
        <v>0</v>
      </c>
      <c r="B4690" t="s">
        <v>267</v>
      </c>
      <c r="C4690" t="s">
        <v>312</v>
      </c>
      <c r="D4690">
        <v>-27.180980000000002</v>
      </c>
      <c r="E4690">
        <v>-48.409959999999998</v>
      </c>
      <c r="F4690" s="24" t="s">
        <v>2</v>
      </c>
      <c r="G4690" s="24" t="s">
        <v>3</v>
      </c>
      <c r="H4690" s="25">
        <v>42372</v>
      </c>
      <c r="I4690" s="12" t="s">
        <v>100</v>
      </c>
      <c r="J4690" s="12" t="s">
        <v>270</v>
      </c>
      <c r="K4690" s="12" t="s">
        <v>292</v>
      </c>
      <c r="L4690" s="24" t="s">
        <v>96</v>
      </c>
      <c r="M4690" s="24" t="s">
        <v>313</v>
      </c>
      <c r="N4690" t="s">
        <v>173</v>
      </c>
      <c r="O4690" s="24">
        <v>2</v>
      </c>
      <c r="P4690">
        <v>10</v>
      </c>
      <c r="Q4690">
        <v>10</v>
      </c>
      <c r="R4690">
        <v>25</v>
      </c>
      <c r="S4690" s="24">
        <v>4.5</v>
      </c>
      <c r="T4690" s="24">
        <v>8</v>
      </c>
      <c r="U4690" t="s">
        <v>195</v>
      </c>
      <c r="V4690" s="14" t="str">
        <f>VLOOKUP($U4690,look_up!$A$2:J4716,2,FALSE)</f>
        <v>Vieira</v>
      </c>
      <c r="W4690" s="14" t="str">
        <f>VLOOKUP($U4690,look_up!$A$2:K4716,3,FALSE)</f>
        <v>Species</v>
      </c>
      <c r="X4690" s="14" t="str">
        <f>VLOOKUP($U4690,look_up!$A$2:L4716,4,FALSE)</f>
        <v>NA</v>
      </c>
      <c r="Y4690" s="14" t="str">
        <f>VLOOKUP($U4690,look_up!A$2:K4716,5,FALSE)</f>
        <v>Animalia</v>
      </c>
      <c r="Z4690" s="14" t="str">
        <f>VLOOKUP($U4690,look_up!A$2:L4716,6,FALSE)</f>
        <v>Mollusca</v>
      </c>
      <c r="AA4690" s="14" t="str">
        <f>VLOOKUP($U4690,look_up!A$2:M4716,7,FALSE)</f>
        <v>Bivalvia</v>
      </c>
      <c r="AB4690" s="14" t="str">
        <f>VLOOKUP($U4690,look_up!$A$2:P4716,8,FALSE)</f>
        <v>Pectinida</v>
      </c>
      <c r="AC4690" s="14" t="str">
        <f>VLOOKUP($U4690,look_up!$A$2:Q4716,9,FALSE)</f>
        <v>Pectinidae</v>
      </c>
      <c r="AD4690" s="14">
        <f>VLOOKUP($U4690,look_up!A$2:P4716,10,FALSE)</f>
        <v>225252</v>
      </c>
      <c r="AE4690" s="16">
        <v>0</v>
      </c>
      <c r="AF4690" s="24" t="s">
        <v>216</v>
      </c>
      <c r="AG4690">
        <v>40</v>
      </c>
      <c r="AH4690" s="16" t="s">
        <v>273</v>
      </c>
      <c r="AI4690" s="16" t="s">
        <v>17</v>
      </c>
      <c r="AJ4690" s="16" t="s">
        <v>214</v>
      </c>
      <c r="AK4690" s="16" t="s">
        <v>238</v>
      </c>
      <c r="AL4690" s="16">
        <v>0</v>
      </c>
    </row>
    <row r="4691" spans="1:38" x14ac:dyDescent="0.3">
      <c r="A4691" s="24" t="s">
        <v>0</v>
      </c>
      <c r="B4691" t="s">
        <v>267</v>
      </c>
      <c r="C4691" t="s">
        <v>312</v>
      </c>
      <c r="D4691">
        <v>-27.180980000000002</v>
      </c>
      <c r="E4691">
        <v>-48.409959999999998</v>
      </c>
      <c r="F4691" s="24" t="s">
        <v>2</v>
      </c>
      <c r="G4691" s="24" t="s">
        <v>3</v>
      </c>
      <c r="H4691" s="25">
        <v>42372</v>
      </c>
      <c r="I4691" s="12" t="s">
        <v>100</v>
      </c>
      <c r="J4691" s="12" t="s">
        <v>270</v>
      </c>
      <c r="K4691" s="12" t="s">
        <v>292</v>
      </c>
      <c r="L4691" s="24" t="s">
        <v>96</v>
      </c>
      <c r="M4691" s="24" t="s">
        <v>313</v>
      </c>
      <c r="N4691" t="s">
        <v>173</v>
      </c>
      <c r="O4691" s="24">
        <v>3</v>
      </c>
      <c r="P4691">
        <v>10</v>
      </c>
      <c r="Q4691">
        <v>10</v>
      </c>
      <c r="R4691">
        <v>25</v>
      </c>
      <c r="S4691" s="24">
        <v>4.5</v>
      </c>
      <c r="T4691" s="24">
        <v>8</v>
      </c>
      <c r="U4691" t="s">
        <v>195</v>
      </c>
      <c r="V4691" s="14" t="str">
        <f>VLOOKUP($U4691,look_up!$A$2:J4717,2,FALSE)</f>
        <v>Vieira</v>
      </c>
      <c r="W4691" s="14" t="str">
        <f>VLOOKUP($U4691,look_up!$A$2:K4717,3,FALSE)</f>
        <v>Species</v>
      </c>
      <c r="X4691" s="14" t="str">
        <f>VLOOKUP($U4691,look_up!$A$2:L4717,4,FALSE)</f>
        <v>NA</v>
      </c>
      <c r="Y4691" s="14" t="str">
        <f>VLOOKUP($U4691,look_up!A$2:K4717,5,FALSE)</f>
        <v>Animalia</v>
      </c>
      <c r="Z4691" s="14" t="str">
        <f>VLOOKUP($U4691,look_up!A$2:L4717,6,FALSE)</f>
        <v>Mollusca</v>
      </c>
      <c r="AA4691" s="14" t="str">
        <f>VLOOKUP($U4691,look_up!A$2:M4717,7,FALSE)</f>
        <v>Bivalvia</v>
      </c>
      <c r="AB4691" s="14" t="str">
        <f>VLOOKUP($U4691,look_up!$A$2:P4717,8,FALSE)</f>
        <v>Pectinida</v>
      </c>
      <c r="AC4691" s="14" t="str">
        <f>VLOOKUP($U4691,look_up!$A$2:Q4717,9,FALSE)</f>
        <v>Pectinidae</v>
      </c>
      <c r="AD4691" s="14">
        <f>VLOOKUP($U4691,look_up!A$2:P4717,10,FALSE)</f>
        <v>225252</v>
      </c>
      <c r="AE4691" s="16">
        <v>0</v>
      </c>
      <c r="AF4691" s="24" t="s">
        <v>216</v>
      </c>
      <c r="AG4691">
        <v>40</v>
      </c>
      <c r="AH4691" s="16" t="s">
        <v>273</v>
      </c>
      <c r="AI4691" s="16" t="s">
        <v>17</v>
      </c>
      <c r="AJ4691" s="16" t="s">
        <v>214</v>
      </c>
      <c r="AK4691" s="16" t="s">
        <v>238</v>
      </c>
      <c r="AL4691" s="16">
        <v>0</v>
      </c>
    </row>
    <row r="4692" spans="1:38" x14ac:dyDescent="0.3">
      <c r="A4692" s="24" t="s">
        <v>0</v>
      </c>
      <c r="B4692" t="s">
        <v>309</v>
      </c>
      <c r="C4692" t="s">
        <v>287</v>
      </c>
      <c r="D4692">
        <v>-27.178419999999999</v>
      </c>
      <c r="E4692">
        <v>-48.406959999999998</v>
      </c>
      <c r="F4692" s="24" t="s">
        <v>2</v>
      </c>
      <c r="G4692" s="24" t="s">
        <v>3</v>
      </c>
      <c r="H4692" s="25">
        <v>42397</v>
      </c>
      <c r="I4692" s="12" t="s">
        <v>288</v>
      </c>
      <c r="J4692" s="12" t="s">
        <v>270</v>
      </c>
      <c r="K4692" s="12" t="s">
        <v>292</v>
      </c>
      <c r="L4692" s="24" t="s">
        <v>96</v>
      </c>
      <c r="M4692" s="24" t="s">
        <v>313</v>
      </c>
      <c r="N4692" t="s">
        <v>85</v>
      </c>
      <c r="O4692" s="24">
        <v>1</v>
      </c>
      <c r="P4692">
        <v>5</v>
      </c>
      <c r="Q4692">
        <v>5</v>
      </c>
      <c r="R4692">
        <v>23</v>
      </c>
      <c r="S4692" s="24">
        <v>4.5</v>
      </c>
      <c r="T4692" s="24">
        <v>8</v>
      </c>
      <c r="U4692" t="s">
        <v>195</v>
      </c>
      <c r="V4692" s="14" t="str">
        <f>VLOOKUP($U4692,look_up!$A$2:J4718,2,FALSE)</f>
        <v>Vieira</v>
      </c>
      <c r="W4692" s="14" t="str">
        <f>VLOOKUP($U4692,look_up!$A$2:K4718,3,FALSE)</f>
        <v>Species</v>
      </c>
      <c r="X4692" s="14" t="str">
        <f>VLOOKUP($U4692,look_up!$A$2:L4718,4,FALSE)</f>
        <v>NA</v>
      </c>
      <c r="Y4692" s="14" t="str">
        <f>VLOOKUP($U4692,look_up!A$2:K4718,5,FALSE)</f>
        <v>Animalia</v>
      </c>
      <c r="Z4692" s="14" t="str">
        <f>VLOOKUP($U4692,look_up!A$2:L4718,6,FALSE)</f>
        <v>Mollusca</v>
      </c>
      <c r="AA4692" s="14" t="str">
        <f>VLOOKUP($U4692,look_up!A$2:M4718,7,FALSE)</f>
        <v>Bivalvia</v>
      </c>
      <c r="AB4692" s="14" t="str">
        <f>VLOOKUP($U4692,look_up!$A$2:P4718,8,FALSE)</f>
        <v>Pectinida</v>
      </c>
      <c r="AC4692" s="14" t="str">
        <f>VLOOKUP($U4692,look_up!$A$2:Q4718,9,FALSE)</f>
        <v>Pectinidae</v>
      </c>
      <c r="AD4692" s="14">
        <f>VLOOKUP($U4692,look_up!A$2:P4718,10,FALSE)</f>
        <v>225252</v>
      </c>
      <c r="AE4692" s="16">
        <v>0</v>
      </c>
      <c r="AF4692" s="24" t="s">
        <v>216</v>
      </c>
      <c r="AG4692">
        <v>40</v>
      </c>
      <c r="AH4692" s="16" t="s">
        <v>273</v>
      </c>
      <c r="AI4692" s="16" t="s">
        <v>17</v>
      </c>
      <c r="AJ4692" s="16" t="s">
        <v>214</v>
      </c>
      <c r="AK4692" s="16" t="s">
        <v>238</v>
      </c>
      <c r="AL4692" s="16">
        <v>0</v>
      </c>
    </row>
    <row r="4693" spans="1:38" x14ac:dyDescent="0.3">
      <c r="A4693" s="24" t="s">
        <v>0</v>
      </c>
      <c r="B4693" t="s">
        <v>309</v>
      </c>
      <c r="C4693" t="s">
        <v>287</v>
      </c>
      <c r="D4693">
        <v>-27.178419999999999</v>
      </c>
      <c r="E4693">
        <v>-48.406959999999998</v>
      </c>
      <c r="F4693" s="24" t="s">
        <v>2</v>
      </c>
      <c r="G4693" s="24" t="s">
        <v>3</v>
      </c>
      <c r="H4693" s="25">
        <v>42397</v>
      </c>
      <c r="I4693" s="12" t="s">
        <v>288</v>
      </c>
      <c r="J4693" s="12" t="s">
        <v>270</v>
      </c>
      <c r="K4693" s="12" t="s">
        <v>292</v>
      </c>
      <c r="L4693" s="24" t="s">
        <v>96</v>
      </c>
      <c r="M4693" s="24" t="s">
        <v>313</v>
      </c>
      <c r="N4693" t="s">
        <v>85</v>
      </c>
      <c r="O4693" s="24">
        <v>2</v>
      </c>
      <c r="P4693">
        <v>5</v>
      </c>
      <c r="Q4693">
        <v>5</v>
      </c>
      <c r="R4693">
        <v>23</v>
      </c>
      <c r="S4693" s="24">
        <v>4.5</v>
      </c>
      <c r="T4693" s="24">
        <v>8</v>
      </c>
      <c r="U4693" t="s">
        <v>195</v>
      </c>
      <c r="V4693" s="14" t="str">
        <f>VLOOKUP($U4693,look_up!$A$2:J4719,2,FALSE)</f>
        <v>Vieira</v>
      </c>
      <c r="W4693" s="14" t="str">
        <f>VLOOKUP($U4693,look_up!$A$2:K4719,3,FALSE)</f>
        <v>Species</v>
      </c>
      <c r="X4693" s="14" t="str">
        <f>VLOOKUP($U4693,look_up!$A$2:L4719,4,FALSE)</f>
        <v>NA</v>
      </c>
      <c r="Y4693" s="14" t="str">
        <f>VLOOKUP($U4693,look_up!A$2:K4719,5,FALSE)</f>
        <v>Animalia</v>
      </c>
      <c r="Z4693" s="14" t="str">
        <f>VLOOKUP($U4693,look_up!A$2:L4719,6,FALSE)</f>
        <v>Mollusca</v>
      </c>
      <c r="AA4693" s="14" t="str">
        <f>VLOOKUP($U4693,look_up!A$2:M4719,7,FALSE)</f>
        <v>Bivalvia</v>
      </c>
      <c r="AB4693" s="14" t="str">
        <f>VLOOKUP($U4693,look_up!$A$2:P4719,8,FALSE)</f>
        <v>Pectinida</v>
      </c>
      <c r="AC4693" s="14" t="str">
        <f>VLOOKUP($U4693,look_up!$A$2:Q4719,9,FALSE)</f>
        <v>Pectinidae</v>
      </c>
      <c r="AD4693" s="14">
        <f>VLOOKUP($U4693,look_up!A$2:P4719,10,FALSE)</f>
        <v>225252</v>
      </c>
      <c r="AE4693" s="16">
        <v>0</v>
      </c>
      <c r="AF4693" s="24" t="s">
        <v>216</v>
      </c>
      <c r="AG4693">
        <v>40</v>
      </c>
      <c r="AH4693" s="16" t="s">
        <v>273</v>
      </c>
      <c r="AI4693" s="16" t="s">
        <v>17</v>
      </c>
      <c r="AJ4693" s="16" t="s">
        <v>214</v>
      </c>
      <c r="AK4693" s="16" t="s">
        <v>238</v>
      </c>
      <c r="AL4693" s="16">
        <v>0</v>
      </c>
    </row>
    <row r="4694" spans="1:38" x14ac:dyDescent="0.3">
      <c r="A4694" s="24" t="s">
        <v>0</v>
      </c>
      <c r="B4694" t="s">
        <v>309</v>
      </c>
      <c r="C4694" t="s">
        <v>287</v>
      </c>
      <c r="D4694">
        <v>-27.178419999999999</v>
      </c>
      <c r="E4694">
        <v>-48.406959999999998</v>
      </c>
      <c r="F4694" s="24" t="s">
        <v>2</v>
      </c>
      <c r="G4694" s="24" t="s">
        <v>3</v>
      </c>
      <c r="H4694" s="25">
        <v>42397</v>
      </c>
      <c r="I4694" s="12" t="s">
        <v>288</v>
      </c>
      <c r="J4694" s="12" t="s">
        <v>270</v>
      </c>
      <c r="K4694" s="12" t="s">
        <v>292</v>
      </c>
      <c r="L4694" s="24" t="s">
        <v>96</v>
      </c>
      <c r="M4694" s="24" t="s">
        <v>313</v>
      </c>
      <c r="N4694" t="s">
        <v>85</v>
      </c>
      <c r="O4694" s="24">
        <v>3</v>
      </c>
      <c r="P4694">
        <v>5</v>
      </c>
      <c r="Q4694">
        <v>5</v>
      </c>
      <c r="R4694">
        <v>23</v>
      </c>
      <c r="S4694" s="24">
        <v>4.5</v>
      </c>
      <c r="T4694" s="24">
        <v>8</v>
      </c>
      <c r="U4694" t="s">
        <v>195</v>
      </c>
      <c r="V4694" s="14" t="str">
        <f>VLOOKUP($U4694,look_up!$A$2:J4720,2,FALSE)</f>
        <v>Vieira</v>
      </c>
      <c r="W4694" s="14" t="str">
        <f>VLOOKUP($U4694,look_up!$A$2:K4720,3,FALSE)</f>
        <v>Species</v>
      </c>
      <c r="X4694" s="14" t="str">
        <f>VLOOKUP($U4694,look_up!$A$2:L4720,4,FALSE)</f>
        <v>NA</v>
      </c>
      <c r="Y4694" s="14" t="str">
        <f>VLOOKUP($U4694,look_up!A$2:K4720,5,FALSE)</f>
        <v>Animalia</v>
      </c>
      <c r="Z4694" s="14" t="str">
        <f>VLOOKUP($U4694,look_up!A$2:L4720,6,FALSE)</f>
        <v>Mollusca</v>
      </c>
      <c r="AA4694" s="14" t="str">
        <f>VLOOKUP($U4694,look_up!A$2:M4720,7,FALSE)</f>
        <v>Bivalvia</v>
      </c>
      <c r="AB4694" s="14" t="str">
        <f>VLOOKUP($U4694,look_up!$A$2:P4720,8,FALSE)</f>
        <v>Pectinida</v>
      </c>
      <c r="AC4694" s="14" t="str">
        <f>VLOOKUP($U4694,look_up!$A$2:Q4720,9,FALSE)</f>
        <v>Pectinidae</v>
      </c>
      <c r="AD4694" s="14">
        <f>VLOOKUP($U4694,look_up!A$2:P4720,10,FALSE)</f>
        <v>225252</v>
      </c>
      <c r="AE4694" s="16">
        <v>0</v>
      </c>
      <c r="AF4694" s="24" t="s">
        <v>216</v>
      </c>
      <c r="AG4694">
        <v>40</v>
      </c>
      <c r="AH4694" s="16" t="s">
        <v>273</v>
      </c>
      <c r="AI4694" s="16" t="s">
        <v>17</v>
      </c>
      <c r="AJ4694" s="16" t="s">
        <v>214</v>
      </c>
      <c r="AK4694" s="16" t="s">
        <v>238</v>
      </c>
      <c r="AL4694" s="16">
        <v>0</v>
      </c>
    </row>
    <row r="4695" spans="1:38" x14ac:dyDescent="0.3">
      <c r="A4695" s="24" t="s">
        <v>0</v>
      </c>
      <c r="B4695" t="s">
        <v>310</v>
      </c>
      <c r="C4695" t="s">
        <v>289</v>
      </c>
      <c r="D4695">
        <v>-27.118390000000002</v>
      </c>
      <c r="E4695">
        <v>-48.519509999999997</v>
      </c>
      <c r="F4695" s="24" t="s">
        <v>2</v>
      </c>
      <c r="G4695" s="24" t="s">
        <v>3</v>
      </c>
      <c r="H4695" s="25">
        <v>42389</v>
      </c>
      <c r="I4695" s="12" t="s">
        <v>248</v>
      </c>
      <c r="J4695" s="12" t="s">
        <v>270</v>
      </c>
      <c r="K4695" s="12" t="s">
        <v>292</v>
      </c>
      <c r="L4695" s="24" t="s">
        <v>96</v>
      </c>
      <c r="M4695" s="24" t="s">
        <v>272</v>
      </c>
      <c r="N4695" t="s">
        <v>85</v>
      </c>
      <c r="O4695" s="24">
        <v>1</v>
      </c>
      <c r="P4695">
        <v>5</v>
      </c>
      <c r="Q4695">
        <v>5</v>
      </c>
      <c r="R4695">
        <v>28</v>
      </c>
      <c r="S4695" s="24">
        <v>2.2000000000000002</v>
      </c>
      <c r="T4695" s="24">
        <v>1.5</v>
      </c>
      <c r="U4695" t="s">
        <v>195</v>
      </c>
      <c r="V4695" s="14" t="str">
        <f>VLOOKUP($U4695,look_up!$A$2:J4721,2,FALSE)</f>
        <v>Vieira</v>
      </c>
      <c r="W4695" s="14" t="str">
        <f>VLOOKUP($U4695,look_up!$A$2:K4721,3,FALSE)</f>
        <v>Species</v>
      </c>
      <c r="X4695" s="14" t="str">
        <f>VLOOKUP($U4695,look_up!$A$2:L4721,4,FALSE)</f>
        <v>NA</v>
      </c>
      <c r="Y4695" s="14" t="str">
        <f>VLOOKUP($U4695,look_up!A$2:K4721,5,FALSE)</f>
        <v>Animalia</v>
      </c>
      <c r="Z4695" s="14" t="str">
        <f>VLOOKUP($U4695,look_up!A$2:L4721,6,FALSE)</f>
        <v>Mollusca</v>
      </c>
      <c r="AA4695" s="14" t="str">
        <f>VLOOKUP($U4695,look_up!A$2:M4721,7,FALSE)</f>
        <v>Bivalvia</v>
      </c>
      <c r="AB4695" s="14" t="str">
        <f>VLOOKUP($U4695,look_up!$A$2:P4721,8,FALSE)</f>
        <v>Pectinida</v>
      </c>
      <c r="AC4695" s="14" t="str">
        <f>VLOOKUP($U4695,look_up!$A$2:Q4721,9,FALSE)</f>
        <v>Pectinidae</v>
      </c>
      <c r="AD4695" s="14">
        <f>VLOOKUP($U4695,look_up!A$2:P4721,10,FALSE)</f>
        <v>225252</v>
      </c>
      <c r="AE4695" s="16">
        <v>0</v>
      </c>
      <c r="AF4695" s="24" t="s">
        <v>216</v>
      </c>
      <c r="AG4695">
        <v>40</v>
      </c>
      <c r="AH4695" s="16" t="s">
        <v>273</v>
      </c>
      <c r="AI4695" s="16" t="s">
        <v>17</v>
      </c>
      <c r="AJ4695" s="16" t="s">
        <v>214</v>
      </c>
      <c r="AK4695" s="16" t="s">
        <v>238</v>
      </c>
      <c r="AL4695" s="16">
        <v>0</v>
      </c>
    </row>
    <row r="4696" spans="1:38" x14ac:dyDescent="0.3">
      <c r="A4696" s="24" t="s">
        <v>0</v>
      </c>
      <c r="B4696" t="s">
        <v>310</v>
      </c>
      <c r="C4696" t="s">
        <v>289</v>
      </c>
      <c r="D4696">
        <v>-27.118390000000002</v>
      </c>
      <c r="E4696">
        <v>-48.519509999999997</v>
      </c>
      <c r="F4696" s="24" t="s">
        <v>2</v>
      </c>
      <c r="G4696" s="24" t="s">
        <v>3</v>
      </c>
      <c r="H4696" s="25">
        <v>42389</v>
      </c>
      <c r="I4696" s="12" t="s">
        <v>248</v>
      </c>
      <c r="J4696" s="12" t="s">
        <v>270</v>
      </c>
      <c r="K4696" s="12" t="s">
        <v>292</v>
      </c>
      <c r="L4696" s="24" t="s">
        <v>96</v>
      </c>
      <c r="M4696" s="24" t="s">
        <v>272</v>
      </c>
      <c r="N4696" t="s">
        <v>85</v>
      </c>
      <c r="O4696" s="24">
        <v>2</v>
      </c>
      <c r="P4696">
        <v>5</v>
      </c>
      <c r="Q4696">
        <v>5</v>
      </c>
      <c r="R4696">
        <v>28</v>
      </c>
      <c r="S4696" s="24">
        <v>2.2000000000000002</v>
      </c>
      <c r="T4696" s="24">
        <v>1.5</v>
      </c>
      <c r="U4696" t="s">
        <v>195</v>
      </c>
      <c r="V4696" s="14" t="str">
        <f>VLOOKUP($U4696,look_up!$A$2:J4722,2,FALSE)</f>
        <v>Vieira</v>
      </c>
      <c r="W4696" s="14" t="str">
        <f>VLOOKUP($U4696,look_up!$A$2:K4722,3,FALSE)</f>
        <v>Species</v>
      </c>
      <c r="X4696" s="14" t="str">
        <f>VLOOKUP($U4696,look_up!$A$2:L4722,4,FALSE)</f>
        <v>NA</v>
      </c>
      <c r="Y4696" s="14" t="str">
        <f>VLOOKUP($U4696,look_up!A$2:K4722,5,FALSE)</f>
        <v>Animalia</v>
      </c>
      <c r="Z4696" s="14" t="str">
        <f>VLOOKUP($U4696,look_up!A$2:L4722,6,FALSE)</f>
        <v>Mollusca</v>
      </c>
      <c r="AA4696" s="14" t="str">
        <f>VLOOKUP($U4696,look_up!A$2:M4722,7,FALSE)</f>
        <v>Bivalvia</v>
      </c>
      <c r="AB4696" s="14" t="str">
        <f>VLOOKUP($U4696,look_up!$A$2:P4722,8,FALSE)</f>
        <v>Pectinida</v>
      </c>
      <c r="AC4696" s="14" t="str">
        <f>VLOOKUP($U4696,look_up!$A$2:Q4722,9,FALSE)</f>
        <v>Pectinidae</v>
      </c>
      <c r="AD4696" s="14">
        <f>VLOOKUP($U4696,look_up!A$2:P4722,10,FALSE)</f>
        <v>225252</v>
      </c>
      <c r="AE4696" s="16">
        <v>0</v>
      </c>
      <c r="AF4696" s="24" t="s">
        <v>216</v>
      </c>
      <c r="AG4696">
        <v>40</v>
      </c>
      <c r="AH4696" s="16" t="s">
        <v>273</v>
      </c>
      <c r="AI4696" s="16" t="s">
        <v>17</v>
      </c>
      <c r="AJ4696" s="16" t="s">
        <v>214</v>
      </c>
      <c r="AK4696" s="16" t="s">
        <v>238</v>
      </c>
      <c r="AL4696" s="16">
        <v>0</v>
      </c>
    </row>
    <row r="4697" spans="1:38" x14ac:dyDescent="0.3">
      <c r="A4697" s="24" t="s">
        <v>0</v>
      </c>
      <c r="B4697" t="s">
        <v>310</v>
      </c>
      <c r="C4697" t="s">
        <v>289</v>
      </c>
      <c r="D4697">
        <v>-27.118390000000002</v>
      </c>
      <c r="E4697">
        <v>-48.519509999999997</v>
      </c>
      <c r="F4697" s="24" t="s">
        <v>2</v>
      </c>
      <c r="G4697" s="24" t="s">
        <v>3</v>
      </c>
      <c r="H4697" s="25">
        <v>42389</v>
      </c>
      <c r="I4697" s="12" t="s">
        <v>248</v>
      </c>
      <c r="J4697" s="12" t="s">
        <v>270</v>
      </c>
      <c r="K4697" s="12" t="s">
        <v>292</v>
      </c>
      <c r="L4697" s="24" t="s">
        <v>96</v>
      </c>
      <c r="M4697" s="24" t="s">
        <v>272</v>
      </c>
      <c r="N4697" t="s">
        <v>85</v>
      </c>
      <c r="O4697" s="24">
        <v>3</v>
      </c>
      <c r="P4697">
        <v>5</v>
      </c>
      <c r="Q4697">
        <v>5</v>
      </c>
      <c r="R4697">
        <v>28</v>
      </c>
      <c r="S4697" s="24">
        <v>2.2000000000000002</v>
      </c>
      <c r="T4697" s="24">
        <v>1.5</v>
      </c>
      <c r="U4697" t="s">
        <v>195</v>
      </c>
      <c r="V4697" s="14" t="str">
        <f>VLOOKUP($U4697,look_up!$A$2:J4723,2,FALSE)</f>
        <v>Vieira</v>
      </c>
      <c r="W4697" s="14" t="str">
        <f>VLOOKUP($U4697,look_up!$A$2:K4723,3,FALSE)</f>
        <v>Species</v>
      </c>
      <c r="X4697" s="14" t="str">
        <f>VLOOKUP($U4697,look_up!$A$2:L4723,4,FALSE)</f>
        <v>NA</v>
      </c>
      <c r="Y4697" s="14" t="str">
        <f>VLOOKUP($U4697,look_up!A$2:K4723,5,FALSE)</f>
        <v>Animalia</v>
      </c>
      <c r="Z4697" s="14" t="str">
        <f>VLOOKUP($U4697,look_up!A$2:L4723,6,FALSE)</f>
        <v>Mollusca</v>
      </c>
      <c r="AA4697" s="14" t="str">
        <f>VLOOKUP($U4697,look_up!A$2:M4723,7,FALSE)</f>
        <v>Bivalvia</v>
      </c>
      <c r="AB4697" s="14" t="str">
        <f>VLOOKUP($U4697,look_up!$A$2:P4723,8,FALSE)</f>
        <v>Pectinida</v>
      </c>
      <c r="AC4697" s="14" t="str">
        <f>VLOOKUP($U4697,look_up!$A$2:Q4723,9,FALSE)</f>
        <v>Pectinidae</v>
      </c>
      <c r="AD4697" s="14">
        <f>VLOOKUP($U4697,look_up!A$2:P4723,10,FALSE)</f>
        <v>225252</v>
      </c>
      <c r="AE4697" s="16">
        <v>0</v>
      </c>
      <c r="AF4697" s="24" t="s">
        <v>216</v>
      </c>
      <c r="AG4697">
        <v>40</v>
      </c>
      <c r="AH4697" s="16" t="s">
        <v>273</v>
      </c>
      <c r="AI4697" s="16" t="s">
        <v>17</v>
      </c>
      <c r="AJ4697" s="16" t="s">
        <v>214</v>
      </c>
      <c r="AK4697" s="16" t="s">
        <v>238</v>
      </c>
      <c r="AL4697" s="16">
        <v>0</v>
      </c>
    </row>
    <row r="4698" spans="1:38" x14ac:dyDescent="0.3">
      <c r="A4698" s="24" t="s">
        <v>0</v>
      </c>
      <c r="B4698" t="s">
        <v>311</v>
      </c>
      <c r="C4698" t="s">
        <v>290</v>
      </c>
      <c r="D4698">
        <v>-27.11862</v>
      </c>
      <c r="E4698">
        <v>-48.514699999999998</v>
      </c>
      <c r="F4698" s="24" t="s">
        <v>2</v>
      </c>
      <c r="G4698" s="24" t="s">
        <v>3</v>
      </c>
      <c r="H4698" s="25">
        <v>42389</v>
      </c>
      <c r="I4698" s="12" t="s">
        <v>248</v>
      </c>
      <c r="J4698" s="12" t="s">
        <v>270</v>
      </c>
      <c r="K4698" s="12" t="s">
        <v>292</v>
      </c>
      <c r="L4698" s="24" t="s">
        <v>96</v>
      </c>
      <c r="M4698" s="24" t="s">
        <v>272</v>
      </c>
      <c r="N4698" t="s">
        <v>85</v>
      </c>
      <c r="O4698" s="24">
        <v>1</v>
      </c>
      <c r="P4698">
        <v>5</v>
      </c>
      <c r="Q4698">
        <v>5</v>
      </c>
      <c r="R4698">
        <v>28</v>
      </c>
      <c r="S4698" s="24">
        <v>2.2000000000000002</v>
      </c>
      <c r="T4698" s="24">
        <v>2</v>
      </c>
      <c r="U4698" t="s">
        <v>195</v>
      </c>
      <c r="V4698" s="14" t="str">
        <f>VLOOKUP($U4698,look_up!$A$2:J4724,2,FALSE)</f>
        <v>Vieira</v>
      </c>
      <c r="W4698" s="14" t="str">
        <f>VLOOKUP($U4698,look_up!$A$2:K4724,3,FALSE)</f>
        <v>Species</v>
      </c>
      <c r="X4698" s="14" t="str">
        <f>VLOOKUP($U4698,look_up!$A$2:L4724,4,FALSE)</f>
        <v>NA</v>
      </c>
      <c r="Y4698" s="14" t="str">
        <f>VLOOKUP($U4698,look_up!A$2:K4724,5,FALSE)</f>
        <v>Animalia</v>
      </c>
      <c r="Z4698" s="14" t="str">
        <f>VLOOKUP($U4698,look_up!A$2:L4724,6,FALSE)</f>
        <v>Mollusca</v>
      </c>
      <c r="AA4698" s="14" t="str">
        <f>VLOOKUP($U4698,look_up!A$2:M4724,7,FALSE)</f>
        <v>Bivalvia</v>
      </c>
      <c r="AB4698" s="14" t="str">
        <f>VLOOKUP($U4698,look_up!$A$2:P4724,8,FALSE)</f>
        <v>Pectinida</v>
      </c>
      <c r="AC4698" s="14" t="str">
        <f>VLOOKUP($U4698,look_up!$A$2:Q4724,9,FALSE)</f>
        <v>Pectinidae</v>
      </c>
      <c r="AD4698" s="14">
        <f>VLOOKUP($U4698,look_up!A$2:P4724,10,FALSE)</f>
        <v>225252</v>
      </c>
      <c r="AE4698" s="16">
        <v>0</v>
      </c>
      <c r="AF4698" s="24" t="s">
        <v>216</v>
      </c>
      <c r="AG4698">
        <v>40</v>
      </c>
      <c r="AH4698" s="16" t="s">
        <v>273</v>
      </c>
      <c r="AI4698" s="16" t="s">
        <v>17</v>
      </c>
      <c r="AJ4698" s="16" t="s">
        <v>214</v>
      </c>
      <c r="AK4698" s="16" t="s">
        <v>238</v>
      </c>
      <c r="AL4698" s="16">
        <v>0</v>
      </c>
    </row>
    <row r="4699" spans="1:38" x14ac:dyDescent="0.3">
      <c r="A4699" s="24" t="s">
        <v>0</v>
      </c>
      <c r="B4699" t="s">
        <v>311</v>
      </c>
      <c r="C4699" t="s">
        <v>290</v>
      </c>
      <c r="D4699">
        <v>-27.11862</v>
      </c>
      <c r="E4699">
        <v>-48.514699999999998</v>
      </c>
      <c r="F4699" s="24" t="s">
        <v>2</v>
      </c>
      <c r="G4699" s="24" t="s">
        <v>3</v>
      </c>
      <c r="H4699" s="25">
        <v>42389</v>
      </c>
      <c r="I4699" s="12" t="s">
        <v>248</v>
      </c>
      <c r="J4699" s="12" t="s">
        <v>270</v>
      </c>
      <c r="K4699" s="12" t="s">
        <v>292</v>
      </c>
      <c r="L4699" s="24" t="s">
        <v>96</v>
      </c>
      <c r="M4699" s="24" t="s">
        <v>272</v>
      </c>
      <c r="N4699" t="s">
        <v>85</v>
      </c>
      <c r="O4699" s="24">
        <v>2</v>
      </c>
      <c r="P4699">
        <v>5</v>
      </c>
      <c r="Q4699">
        <v>5</v>
      </c>
      <c r="R4699">
        <v>28</v>
      </c>
      <c r="S4699" s="24">
        <v>2.2000000000000002</v>
      </c>
      <c r="T4699" s="24">
        <v>2</v>
      </c>
      <c r="U4699" t="s">
        <v>195</v>
      </c>
      <c r="V4699" s="14" t="str">
        <f>VLOOKUP($U4699,look_up!$A$2:J4725,2,FALSE)</f>
        <v>Vieira</v>
      </c>
      <c r="W4699" s="14" t="str">
        <f>VLOOKUP($U4699,look_up!$A$2:K4725,3,FALSE)</f>
        <v>Species</v>
      </c>
      <c r="X4699" s="14" t="str">
        <f>VLOOKUP($U4699,look_up!$A$2:L4725,4,FALSE)</f>
        <v>NA</v>
      </c>
      <c r="Y4699" s="14" t="str">
        <f>VLOOKUP($U4699,look_up!A$2:K4725,5,FALSE)</f>
        <v>Animalia</v>
      </c>
      <c r="Z4699" s="14" t="str">
        <f>VLOOKUP($U4699,look_up!A$2:L4725,6,FALSE)</f>
        <v>Mollusca</v>
      </c>
      <c r="AA4699" s="14" t="str">
        <f>VLOOKUP($U4699,look_up!A$2:M4725,7,FALSE)</f>
        <v>Bivalvia</v>
      </c>
      <c r="AB4699" s="14" t="str">
        <f>VLOOKUP($U4699,look_up!$A$2:P4725,8,FALSE)</f>
        <v>Pectinida</v>
      </c>
      <c r="AC4699" s="14" t="str">
        <f>VLOOKUP($U4699,look_up!$A$2:Q4725,9,FALSE)</f>
        <v>Pectinidae</v>
      </c>
      <c r="AD4699" s="14">
        <f>VLOOKUP($U4699,look_up!A$2:P4725,10,FALSE)</f>
        <v>225252</v>
      </c>
      <c r="AE4699" s="16">
        <v>0</v>
      </c>
      <c r="AF4699" s="24" t="s">
        <v>216</v>
      </c>
      <c r="AG4699">
        <v>40</v>
      </c>
      <c r="AH4699" s="16" t="s">
        <v>273</v>
      </c>
      <c r="AI4699" s="16" t="s">
        <v>17</v>
      </c>
      <c r="AJ4699" s="16" t="s">
        <v>214</v>
      </c>
      <c r="AK4699" s="16" t="s">
        <v>238</v>
      </c>
      <c r="AL4699" s="16">
        <v>0</v>
      </c>
    </row>
    <row r="4700" spans="1:38" x14ac:dyDescent="0.3">
      <c r="A4700" s="24" t="s">
        <v>0</v>
      </c>
      <c r="B4700" t="s">
        <v>311</v>
      </c>
      <c r="C4700" t="s">
        <v>290</v>
      </c>
      <c r="D4700">
        <v>-27.11862</v>
      </c>
      <c r="E4700">
        <v>-48.514699999999998</v>
      </c>
      <c r="F4700" s="24" t="s">
        <v>2</v>
      </c>
      <c r="G4700" s="24" t="s">
        <v>3</v>
      </c>
      <c r="H4700" s="25">
        <v>42389</v>
      </c>
      <c r="I4700" s="12" t="s">
        <v>248</v>
      </c>
      <c r="J4700" s="12" t="s">
        <v>270</v>
      </c>
      <c r="K4700" s="12" t="s">
        <v>292</v>
      </c>
      <c r="L4700" s="24" t="s">
        <v>96</v>
      </c>
      <c r="M4700" s="24" t="s">
        <v>272</v>
      </c>
      <c r="N4700" t="s">
        <v>85</v>
      </c>
      <c r="O4700" s="24">
        <v>3</v>
      </c>
      <c r="P4700">
        <v>5</v>
      </c>
      <c r="Q4700">
        <v>5</v>
      </c>
      <c r="R4700">
        <v>28</v>
      </c>
      <c r="S4700" s="24">
        <v>2.2000000000000002</v>
      </c>
      <c r="T4700" s="24">
        <v>2</v>
      </c>
      <c r="U4700" t="s">
        <v>195</v>
      </c>
      <c r="V4700" s="14" t="str">
        <f>VLOOKUP($U4700,look_up!$A$2:J4726,2,FALSE)</f>
        <v>Vieira</v>
      </c>
      <c r="W4700" s="14" t="str">
        <f>VLOOKUP($U4700,look_up!$A$2:K4726,3,FALSE)</f>
        <v>Species</v>
      </c>
      <c r="X4700" s="14" t="str">
        <f>VLOOKUP($U4700,look_up!$A$2:L4726,4,FALSE)</f>
        <v>NA</v>
      </c>
      <c r="Y4700" s="14" t="str">
        <f>VLOOKUP($U4700,look_up!A$2:K4726,5,FALSE)</f>
        <v>Animalia</v>
      </c>
      <c r="Z4700" s="14" t="str">
        <f>VLOOKUP($U4700,look_up!A$2:L4726,6,FALSE)</f>
        <v>Mollusca</v>
      </c>
      <c r="AA4700" s="14" t="str">
        <f>VLOOKUP($U4700,look_up!A$2:M4726,7,FALSE)</f>
        <v>Bivalvia</v>
      </c>
      <c r="AB4700" s="14" t="str">
        <f>VLOOKUP($U4700,look_up!$A$2:P4726,8,FALSE)</f>
        <v>Pectinida</v>
      </c>
      <c r="AC4700" s="14" t="str">
        <f>VLOOKUP($U4700,look_up!$A$2:Q4726,9,FALSE)</f>
        <v>Pectinidae</v>
      </c>
      <c r="AD4700" s="14">
        <f>VLOOKUP($U4700,look_up!A$2:P4726,10,FALSE)</f>
        <v>225252</v>
      </c>
      <c r="AE4700" s="16">
        <v>0</v>
      </c>
      <c r="AF4700" s="24" t="s">
        <v>216</v>
      </c>
      <c r="AG4700">
        <v>40</v>
      </c>
      <c r="AH4700" s="16" t="s">
        <v>273</v>
      </c>
      <c r="AI4700" s="16" t="s">
        <v>17</v>
      </c>
      <c r="AJ4700" s="16" t="s">
        <v>214</v>
      </c>
      <c r="AK4700" s="16" t="s">
        <v>238</v>
      </c>
      <c r="AL4700" s="16">
        <v>0</v>
      </c>
    </row>
    <row r="4701" spans="1:38" x14ac:dyDescent="0.3">
      <c r="A4701" s="24" t="s">
        <v>0</v>
      </c>
      <c r="B4701" t="s">
        <v>306</v>
      </c>
      <c r="C4701" t="s">
        <v>268</v>
      </c>
      <c r="D4701">
        <v>-27.609590000000001</v>
      </c>
      <c r="E4701">
        <v>-48.387419999999999</v>
      </c>
      <c r="F4701" s="24" t="s">
        <v>2</v>
      </c>
      <c r="G4701" s="24" t="s">
        <v>3</v>
      </c>
      <c r="H4701" s="25">
        <v>42033</v>
      </c>
      <c r="I4701" s="12" t="s">
        <v>269</v>
      </c>
      <c r="J4701" s="12" t="s">
        <v>270</v>
      </c>
      <c r="K4701" s="12" t="s">
        <v>271</v>
      </c>
      <c r="L4701" s="24" t="s">
        <v>96</v>
      </c>
      <c r="M4701" s="24" t="s">
        <v>272</v>
      </c>
      <c r="N4701" t="s">
        <v>85</v>
      </c>
      <c r="O4701" s="24">
        <v>1</v>
      </c>
      <c r="P4701">
        <v>5</v>
      </c>
      <c r="Q4701">
        <v>5</v>
      </c>
      <c r="R4701">
        <v>19</v>
      </c>
      <c r="S4701" s="24">
        <v>5</v>
      </c>
      <c r="T4701" s="24">
        <v>5.2</v>
      </c>
      <c r="U4701" t="s">
        <v>321</v>
      </c>
      <c r="V4701" s="14" t="str">
        <f>VLOOKUP($U4701,look_up!$A$2:J4727,2,FALSE)</f>
        <v>Polvo</v>
      </c>
      <c r="W4701" s="14" t="str">
        <f>VLOOKUP($U4701,look_up!$A$2:K4727,3,FALSE)</f>
        <v>Species</v>
      </c>
      <c r="X4701" s="14" t="str">
        <f>VLOOKUP($U4701,look_up!$A$2:L4727,4,FALSE)</f>
        <v>NA</v>
      </c>
      <c r="Y4701" s="14" t="str">
        <f>VLOOKUP($U4701,look_up!A$2:K4727,5,FALSE)</f>
        <v>Animalia</v>
      </c>
      <c r="Z4701" s="14" t="str">
        <f>VLOOKUP($U4701,look_up!A$2:L4727,6,FALSE)</f>
        <v>Mollusca</v>
      </c>
      <c r="AA4701" s="14" t="str">
        <f>VLOOKUP($U4701,look_up!A$2:M4727,7,FALSE)</f>
        <v>Cephalopoda</v>
      </c>
      <c r="AB4701" s="14" t="str">
        <f>VLOOKUP($U4701,look_up!$A$2:P4727,8,FALSE)</f>
        <v>Octopoda</v>
      </c>
      <c r="AC4701" s="14" t="str">
        <f>VLOOKUP($U4701,look_up!$A$2:Q4727,9,FALSE)</f>
        <v>Octopodidae</v>
      </c>
      <c r="AD4701" s="14">
        <f>VLOOKUP($U4701,look_up!A$2:P4727,10,FALSE)</f>
        <v>140605</v>
      </c>
      <c r="AE4701" s="16">
        <v>0</v>
      </c>
      <c r="AF4701" s="24" t="s">
        <v>216</v>
      </c>
      <c r="AG4701">
        <v>40</v>
      </c>
      <c r="AH4701" s="16" t="s">
        <v>273</v>
      </c>
      <c r="AI4701" s="16" t="s">
        <v>303</v>
      </c>
      <c r="AJ4701" s="16" t="s">
        <v>214</v>
      </c>
      <c r="AK4701" s="16" t="s">
        <v>304</v>
      </c>
      <c r="AL4701" s="16">
        <v>0</v>
      </c>
    </row>
    <row r="4702" spans="1:38" x14ac:dyDescent="0.3">
      <c r="A4702" s="24" t="s">
        <v>0</v>
      </c>
      <c r="B4702" t="s">
        <v>306</v>
      </c>
      <c r="C4702" t="s">
        <v>268</v>
      </c>
      <c r="D4702">
        <v>-27.609590000000001</v>
      </c>
      <c r="E4702">
        <v>-48.387419999999999</v>
      </c>
      <c r="F4702" s="24" t="s">
        <v>2</v>
      </c>
      <c r="G4702" s="24" t="s">
        <v>3</v>
      </c>
      <c r="H4702" s="25">
        <v>42033</v>
      </c>
      <c r="I4702" s="12" t="s">
        <v>269</v>
      </c>
      <c r="J4702" s="12" t="s">
        <v>270</v>
      </c>
      <c r="K4702" s="12" t="s">
        <v>271</v>
      </c>
      <c r="L4702" s="24" t="s">
        <v>96</v>
      </c>
      <c r="M4702" s="24" t="s">
        <v>272</v>
      </c>
      <c r="N4702" t="s">
        <v>85</v>
      </c>
      <c r="O4702" s="24">
        <v>2</v>
      </c>
      <c r="P4702">
        <v>5</v>
      </c>
      <c r="Q4702">
        <v>5</v>
      </c>
      <c r="R4702">
        <v>19</v>
      </c>
      <c r="S4702" s="24">
        <v>5</v>
      </c>
      <c r="T4702" s="24">
        <v>5.2</v>
      </c>
      <c r="U4702" t="s">
        <v>321</v>
      </c>
      <c r="V4702" s="14" t="str">
        <f>VLOOKUP($U4702,look_up!$A$2:J4728,2,FALSE)</f>
        <v>Polvo</v>
      </c>
      <c r="W4702" s="14" t="str">
        <f>VLOOKUP($U4702,look_up!$A$2:K4728,3,FALSE)</f>
        <v>Species</v>
      </c>
      <c r="X4702" s="14" t="str">
        <f>VLOOKUP($U4702,look_up!$A$2:L4728,4,FALSE)</f>
        <v>NA</v>
      </c>
      <c r="Y4702" s="14" t="str">
        <f>VLOOKUP($U4702,look_up!A$2:K4728,5,FALSE)</f>
        <v>Animalia</v>
      </c>
      <c r="Z4702" s="14" t="str">
        <f>VLOOKUP($U4702,look_up!A$2:L4728,6,FALSE)</f>
        <v>Mollusca</v>
      </c>
      <c r="AA4702" s="14" t="str">
        <f>VLOOKUP($U4702,look_up!A$2:M4728,7,FALSE)</f>
        <v>Cephalopoda</v>
      </c>
      <c r="AB4702" s="14" t="str">
        <f>VLOOKUP($U4702,look_up!$A$2:P4728,8,FALSE)</f>
        <v>Octopoda</v>
      </c>
      <c r="AC4702" s="14" t="str">
        <f>VLOOKUP($U4702,look_up!$A$2:Q4728,9,FALSE)</f>
        <v>Octopodidae</v>
      </c>
      <c r="AD4702" s="14">
        <f>VLOOKUP($U4702,look_up!A$2:P4728,10,FALSE)</f>
        <v>140605</v>
      </c>
      <c r="AE4702" s="16">
        <v>0</v>
      </c>
      <c r="AF4702" s="24" t="s">
        <v>216</v>
      </c>
      <c r="AG4702">
        <v>40</v>
      </c>
      <c r="AH4702" s="16" t="s">
        <v>273</v>
      </c>
      <c r="AI4702" s="16" t="s">
        <v>303</v>
      </c>
      <c r="AJ4702" s="16" t="s">
        <v>214</v>
      </c>
      <c r="AK4702" s="16" t="s">
        <v>304</v>
      </c>
      <c r="AL4702" s="16">
        <v>0</v>
      </c>
    </row>
    <row r="4703" spans="1:38" x14ac:dyDescent="0.3">
      <c r="A4703" s="24" t="s">
        <v>0</v>
      </c>
      <c r="B4703" t="s">
        <v>306</v>
      </c>
      <c r="C4703" t="s">
        <v>268</v>
      </c>
      <c r="D4703">
        <v>-27.609590000000001</v>
      </c>
      <c r="E4703">
        <v>-48.387419999999999</v>
      </c>
      <c r="F4703" s="24" t="s">
        <v>2</v>
      </c>
      <c r="G4703" s="24" t="s">
        <v>3</v>
      </c>
      <c r="H4703" s="25">
        <v>42033</v>
      </c>
      <c r="I4703" s="12" t="s">
        <v>269</v>
      </c>
      <c r="J4703" s="12" t="s">
        <v>270</v>
      </c>
      <c r="K4703" s="12" t="s">
        <v>271</v>
      </c>
      <c r="L4703" s="24" t="s">
        <v>96</v>
      </c>
      <c r="M4703" s="24" t="s">
        <v>272</v>
      </c>
      <c r="N4703" t="s">
        <v>85</v>
      </c>
      <c r="O4703" s="24">
        <v>3</v>
      </c>
      <c r="P4703">
        <v>5</v>
      </c>
      <c r="Q4703">
        <v>5</v>
      </c>
      <c r="R4703">
        <v>19</v>
      </c>
      <c r="S4703" s="24">
        <v>5</v>
      </c>
      <c r="T4703" s="24">
        <v>5.2</v>
      </c>
      <c r="U4703" t="s">
        <v>321</v>
      </c>
      <c r="V4703" s="14" t="str">
        <f>VLOOKUP($U4703,look_up!$A$2:J4729,2,FALSE)</f>
        <v>Polvo</v>
      </c>
      <c r="W4703" s="14" t="str">
        <f>VLOOKUP($U4703,look_up!$A$2:K4729,3,FALSE)</f>
        <v>Species</v>
      </c>
      <c r="X4703" s="14" t="str">
        <f>VLOOKUP($U4703,look_up!$A$2:L4729,4,FALSE)</f>
        <v>NA</v>
      </c>
      <c r="Y4703" s="14" t="str">
        <f>VLOOKUP($U4703,look_up!A$2:K4729,5,FALSE)</f>
        <v>Animalia</v>
      </c>
      <c r="Z4703" s="14" t="str">
        <f>VLOOKUP($U4703,look_up!A$2:L4729,6,FALSE)</f>
        <v>Mollusca</v>
      </c>
      <c r="AA4703" s="14" t="str">
        <f>VLOOKUP($U4703,look_up!A$2:M4729,7,FALSE)</f>
        <v>Cephalopoda</v>
      </c>
      <c r="AB4703" s="14" t="str">
        <f>VLOOKUP($U4703,look_up!$A$2:P4729,8,FALSE)</f>
        <v>Octopoda</v>
      </c>
      <c r="AC4703" s="14" t="str">
        <f>VLOOKUP($U4703,look_up!$A$2:Q4729,9,FALSE)</f>
        <v>Octopodidae</v>
      </c>
      <c r="AD4703" s="14">
        <f>VLOOKUP($U4703,look_up!A$2:P4729,10,FALSE)</f>
        <v>140605</v>
      </c>
      <c r="AE4703" s="16">
        <v>0</v>
      </c>
      <c r="AF4703" s="24" t="s">
        <v>216</v>
      </c>
      <c r="AG4703">
        <v>40</v>
      </c>
      <c r="AH4703" s="16" t="s">
        <v>273</v>
      </c>
      <c r="AI4703" s="16" t="s">
        <v>303</v>
      </c>
      <c r="AJ4703" s="16" t="s">
        <v>214</v>
      </c>
      <c r="AK4703" s="16" t="s">
        <v>304</v>
      </c>
      <c r="AL4703" s="16">
        <v>0</v>
      </c>
    </row>
    <row r="4704" spans="1:38" x14ac:dyDescent="0.3">
      <c r="A4704" s="24" t="s">
        <v>0</v>
      </c>
      <c r="B4704" t="s">
        <v>307</v>
      </c>
      <c r="C4704" t="s">
        <v>274</v>
      </c>
      <c r="D4704">
        <v>-27.488160000000001</v>
      </c>
      <c r="E4704">
        <v>-48.365229999999997</v>
      </c>
      <c r="F4704" s="24" t="s">
        <v>2</v>
      </c>
      <c r="G4704" s="24" t="s">
        <v>3</v>
      </c>
      <c r="H4704" s="25">
        <v>42038</v>
      </c>
      <c r="I4704" s="12" t="s">
        <v>100</v>
      </c>
      <c r="J4704" s="12" t="s">
        <v>245</v>
      </c>
      <c r="K4704" s="12" t="s">
        <v>271</v>
      </c>
      <c r="L4704" s="24" t="s">
        <v>96</v>
      </c>
      <c r="M4704" s="24" t="s">
        <v>272</v>
      </c>
      <c r="N4704" t="s">
        <v>85</v>
      </c>
      <c r="O4704" s="24">
        <v>1</v>
      </c>
      <c r="P4704">
        <v>5</v>
      </c>
      <c r="Q4704">
        <v>5</v>
      </c>
      <c r="R4704">
        <v>23</v>
      </c>
      <c r="S4704" s="24">
        <v>4.8</v>
      </c>
      <c r="T4704" s="24">
        <v>2.4</v>
      </c>
      <c r="U4704" t="s">
        <v>321</v>
      </c>
      <c r="V4704" s="14" t="str">
        <f>VLOOKUP($U4704,look_up!$A$2:J4730,2,FALSE)</f>
        <v>Polvo</v>
      </c>
      <c r="W4704" s="14" t="str">
        <f>VLOOKUP($U4704,look_up!$A$2:K4730,3,FALSE)</f>
        <v>Species</v>
      </c>
      <c r="X4704" s="14" t="str">
        <f>VLOOKUP($U4704,look_up!$A$2:L4730,4,FALSE)</f>
        <v>NA</v>
      </c>
      <c r="Y4704" s="14" t="str">
        <f>VLOOKUP($U4704,look_up!A$2:K4730,5,FALSE)</f>
        <v>Animalia</v>
      </c>
      <c r="Z4704" s="14" t="str">
        <f>VLOOKUP($U4704,look_up!A$2:L4730,6,FALSE)</f>
        <v>Mollusca</v>
      </c>
      <c r="AA4704" s="14" t="str">
        <f>VLOOKUP($U4704,look_up!A$2:M4730,7,FALSE)</f>
        <v>Cephalopoda</v>
      </c>
      <c r="AB4704" s="14" t="str">
        <f>VLOOKUP($U4704,look_up!$A$2:P4730,8,FALSE)</f>
        <v>Octopoda</v>
      </c>
      <c r="AC4704" s="14" t="str">
        <f>VLOOKUP($U4704,look_up!$A$2:Q4730,9,FALSE)</f>
        <v>Octopodidae</v>
      </c>
      <c r="AD4704" s="14">
        <f>VLOOKUP($U4704,look_up!A$2:P4730,10,FALSE)</f>
        <v>140605</v>
      </c>
      <c r="AE4704" s="16">
        <v>0</v>
      </c>
      <c r="AF4704" s="24" t="s">
        <v>216</v>
      </c>
      <c r="AG4704">
        <v>40</v>
      </c>
      <c r="AH4704" s="16" t="s">
        <v>273</v>
      </c>
      <c r="AI4704" s="16" t="s">
        <v>303</v>
      </c>
      <c r="AJ4704" s="16" t="s">
        <v>214</v>
      </c>
      <c r="AK4704" s="16" t="s">
        <v>304</v>
      </c>
      <c r="AL4704" s="16">
        <v>0</v>
      </c>
    </row>
    <row r="4705" spans="1:38" x14ac:dyDescent="0.3">
      <c r="A4705" s="24" t="s">
        <v>0</v>
      </c>
      <c r="B4705" t="s">
        <v>307</v>
      </c>
      <c r="C4705" t="s">
        <v>274</v>
      </c>
      <c r="D4705">
        <v>-27.488160000000001</v>
      </c>
      <c r="E4705">
        <v>-48.365229999999997</v>
      </c>
      <c r="F4705" s="24" t="s">
        <v>2</v>
      </c>
      <c r="G4705" s="24" t="s">
        <v>3</v>
      </c>
      <c r="H4705" s="25">
        <v>42038</v>
      </c>
      <c r="I4705" s="12" t="s">
        <v>100</v>
      </c>
      <c r="J4705" s="12" t="s">
        <v>245</v>
      </c>
      <c r="K4705" s="12" t="s">
        <v>271</v>
      </c>
      <c r="L4705" s="24" t="s">
        <v>96</v>
      </c>
      <c r="M4705" s="24" t="s">
        <v>272</v>
      </c>
      <c r="N4705" t="s">
        <v>85</v>
      </c>
      <c r="O4705" s="24">
        <v>2</v>
      </c>
      <c r="P4705">
        <v>5</v>
      </c>
      <c r="Q4705">
        <v>5</v>
      </c>
      <c r="R4705">
        <v>23</v>
      </c>
      <c r="S4705" s="24">
        <v>4.8</v>
      </c>
      <c r="T4705" s="24">
        <v>2.4</v>
      </c>
      <c r="U4705" t="s">
        <v>321</v>
      </c>
      <c r="V4705" s="14" t="str">
        <f>VLOOKUP($U4705,look_up!$A$2:J4731,2,FALSE)</f>
        <v>Polvo</v>
      </c>
      <c r="W4705" s="14" t="str">
        <f>VLOOKUP($U4705,look_up!$A$2:K4731,3,FALSE)</f>
        <v>Species</v>
      </c>
      <c r="X4705" s="14" t="str">
        <f>VLOOKUP($U4705,look_up!$A$2:L4731,4,FALSE)</f>
        <v>NA</v>
      </c>
      <c r="Y4705" s="14" t="str">
        <f>VLOOKUP($U4705,look_up!A$2:K4731,5,FALSE)</f>
        <v>Animalia</v>
      </c>
      <c r="Z4705" s="14" t="str">
        <f>VLOOKUP($U4705,look_up!A$2:L4731,6,FALSE)</f>
        <v>Mollusca</v>
      </c>
      <c r="AA4705" s="14" t="str">
        <f>VLOOKUP($U4705,look_up!A$2:M4731,7,FALSE)</f>
        <v>Cephalopoda</v>
      </c>
      <c r="AB4705" s="14" t="str">
        <f>VLOOKUP($U4705,look_up!$A$2:P4731,8,FALSE)</f>
        <v>Octopoda</v>
      </c>
      <c r="AC4705" s="14" t="str">
        <f>VLOOKUP($U4705,look_up!$A$2:Q4731,9,FALSE)</f>
        <v>Octopodidae</v>
      </c>
      <c r="AD4705" s="14">
        <f>VLOOKUP($U4705,look_up!A$2:P4731,10,FALSE)</f>
        <v>140605</v>
      </c>
      <c r="AE4705" s="16">
        <v>0</v>
      </c>
      <c r="AF4705" s="24" t="s">
        <v>216</v>
      </c>
      <c r="AG4705">
        <v>40</v>
      </c>
      <c r="AH4705" s="16" t="s">
        <v>273</v>
      </c>
      <c r="AI4705" s="16" t="s">
        <v>303</v>
      </c>
      <c r="AJ4705" s="16" t="s">
        <v>214</v>
      </c>
      <c r="AK4705" s="16" t="s">
        <v>304</v>
      </c>
      <c r="AL4705" s="16">
        <v>0</v>
      </c>
    </row>
    <row r="4706" spans="1:38" x14ac:dyDescent="0.3">
      <c r="A4706" s="24" t="s">
        <v>0</v>
      </c>
      <c r="B4706" t="s">
        <v>307</v>
      </c>
      <c r="C4706" t="s">
        <v>274</v>
      </c>
      <c r="D4706">
        <v>-27.488160000000001</v>
      </c>
      <c r="E4706">
        <v>-48.365229999999997</v>
      </c>
      <c r="F4706" s="24" t="s">
        <v>2</v>
      </c>
      <c r="G4706" s="24" t="s">
        <v>3</v>
      </c>
      <c r="H4706" s="25">
        <v>42038</v>
      </c>
      <c r="I4706" s="12" t="s">
        <v>100</v>
      </c>
      <c r="J4706" s="12" t="s">
        <v>245</v>
      </c>
      <c r="K4706" s="12" t="s">
        <v>271</v>
      </c>
      <c r="L4706" s="24" t="s">
        <v>96</v>
      </c>
      <c r="M4706" s="24" t="s">
        <v>272</v>
      </c>
      <c r="N4706" t="s">
        <v>85</v>
      </c>
      <c r="O4706" s="24">
        <v>3</v>
      </c>
      <c r="P4706">
        <v>5</v>
      </c>
      <c r="Q4706">
        <v>5</v>
      </c>
      <c r="R4706">
        <v>23</v>
      </c>
      <c r="S4706" s="24">
        <v>4.8</v>
      </c>
      <c r="T4706" s="24">
        <v>2.4</v>
      </c>
      <c r="U4706" t="s">
        <v>321</v>
      </c>
      <c r="V4706" s="14" t="str">
        <f>VLOOKUP($U4706,look_up!$A$2:J4732,2,FALSE)</f>
        <v>Polvo</v>
      </c>
      <c r="W4706" s="14" t="str">
        <f>VLOOKUP($U4706,look_up!$A$2:K4732,3,FALSE)</f>
        <v>Species</v>
      </c>
      <c r="X4706" s="14" t="str">
        <f>VLOOKUP($U4706,look_up!$A$2:L4732,4,FALSE)</f>
        <v>NA</v>
      </c>
      <c r="Y4706" s="14" t="str">
        <f>VLOOKUP($U4706,look_up!A$2:K4732,5,FALSE)</f>
        <v>Animalia</v>
      </c>
      <c r="Z4706" s="14" t="str">
        <f>VLOOKUP($U4706,look_up!A$2:L4732,6,FALSE)</f>
        <v>Mollusca</v>
      </c>
      <c r="AA4706" s="14" t="str">
        <f>VLOOKUP($U4706,look_up!A$2:M4732,7,FALSE)</f>
        <v>Cephalopoda</v>
      </c>
      <c r="AB4706" s="14" t="str">
        <f>VLOOKUP($U4706,look_up!$A$2:P4732,8,FALSE)</f>
        <v>Octopoda</v>
      </c>
      <c r="AC4706" s="14" t="str">
        <f>VLOOKUP($U4706,look_up!$A$2:Q4732,9,FALSE)</f>
        <v>Octopodidae</v>
      </c>
      <c r="AD4706" s="14">
        <f>VLOOKUP($U4706,look_up!A$2:P4732,10,FALSE)</f>
        <v>140605</v>
      </c>
      <c r="AE4706" s="16">
        <v>0</v>
      </c>
      <c r="AF4706" s="24" t="s">
        <v>216</v>
      </c>
      <c r="AG4706">
        <v>40</v>
      </c>
      <c r="AH4706" s="16" t="s">
        <v>273</v>
      </c>
      <c r="AI4706" s="16" t="s">
        <v>303</v>
      </c>
      <c r="AJ4706" s="16" t="s">
        <v>214</v>
      </c>
      <c r="AK4706" s="16" t="s">
        <v>304</v>
      </c>
      <c r="AL4706" s="16">
        <v>0</v>
      </c>
    </row>
    <row r="4707" spans="1:38" x14ac:dyDescent="0.3">
      <c r="A4707" s="24" t="s">
        <v>0</v>
      </c>
      <c r="B4707" t="s">
        <v>307</v>
      </c>
      <c r="C4707" t="s">
        <v>274</v>
      </c>
      <c r="D4707">
        <v>-27.488160000000001</v>
      </c>
      <c r="E4707">
        <v>-48.365229999999997</v>
      </c>
      <c r="F4707" s="24" t="s">
        <v>2</v>
      </c>
      <c r="G4707" s="24" t="s">
        <v>3</v>
      </c>
      <c r="H4707" s="25">
        <v>42038</v>
      </c>
      <c r="I4707" s="12" t="s">
        <v>100</v>
      </c>
      <c r="J4707" s="12" t="s">
        <v>245</v>
      </c>
      <c r="K4707" s="12" t="s">
        <v>271</v>
      </c>
      <c r="L4707" s="24" t="s">
        <v>96</v>
      </c>
      <c r="M4707" s="24" t="s">
        <v>272</v>
      </c>
      <c r="N4707" t="s">
        <v>85</v>
      </c>
      <c r="O4707" s="24">
        <v>2</v>
      </c>
      <c r="P4707">
        <v>10</v>
      </c>
      <c r="Q4707">
        <v>10</v>
      </c>
      <c r="R4707">
        <v>19</v>
      </c>
      <c r="S4707" s="24">
        <v>4.8</v>
      </c>
      <c r="T4707" s="24">
        <v>2.4</v>
      </c>
      <c r="U4707" t="s">
        <v>321</v>
      </c>
      <c r="V4707" s="14" t="str">
        <f>VLOOKUP($U4707,look_up!$A$2:J4733,2,FALSE)</f>
        <v>Polvo</v>
      </c>
      <c r="W4707" s="14" t="str">
        <f>VLOOKUP($U4707,look_up!$A$2:K4733,3,FALSE)</f>
        <v>Species</v>
      </c>
      <c r="X4707" s="14" t="str">
        <f>VLOOKUP($U4707,look_up!$A$2:L4733,4,FALSE)</f>
        <v>NA</v>
      </c>
      <c r="Y4707" s="14" t="str">
        <f>VLOOKUP($U4707,look_up!A$2:K4733,5,FALSE)</f>
        <v>Animalia</v>
      </c>
      <c r="Z4707" s="14" t="str">
        <f>VLOOKUP($U4707,look_up!A$2:L4733,6,FALSE)</f>
        <v>Mollusca</v>
      </c>
      <c r="AA4707" s="14" t="str">
        <f>VLOOKUP($U4707,look_up!A$2:M4733,7,FALSE)</f>
        <v>Cephalopoda</v>
      </c>
      <c r="AB4707" s="14" t="str">
        <f>VLOOKUP($U4707,look_up!$A$2:P4733,8,FALSE)</f>
        <v>Octopoda</v>
      </c>
      <c r="AC4707" s="14" t="str">
        <f>VLOOKUP($U4707,look_up!$A$2:Q4733,9,FALSE)</f>
        <v>Octopodidae</v>
      </c>
      <c r="AD4707" s="14">
        <f>VLOOKUP($U4707,look_up!A$2:P4733,10,FALSE)</f>
        <v>140605</v>
      </c>
      <c r="AE4707" s="16">
        <v>0</v>
      </c>
      <c r="AF4707" s="24" t="s">
        <v>216</v>
      </c>
      <c r="AG4707">
        <v>40</v>
      </c>
      <c r="AH4707" s="16" t="s">
        <v>273</v>
      </c>
      <c r="AI4707" s="16" t="s">
        <v>303</v>
      </c>
      <c r="AJ4707" s="16" t="s">
        <v>214</v>
      </c>
      <c r="AK4707" s="16" t="s">
        <v>304</v>
      </c>
      <c r="AL4707" s="16">
        <v>0</v>
      </c>
    </row>
    <row r="4708" spans="1:38" x14ac:dyDescent="0.3">
      <c r="A4708" s="24" t="s">
        <v>0</v>
      </c>
      <c r="B4708" t="s">
        <v>307</v>
      </c>
      <c r="C4708" t="s">
        <v>274</v>
      </c>
      <c r="D4708">
        <v>-27.488160000000001</v>
      </c>
      <c r="E4708">
        <v>-48.365229999999997</v>
      </c>
      <c r="F4708" s="24" t="s">
        <v>2</v>
      </c>
      <c r="G4708" s="24" t="s">
        <v>3</v>
      </c>
      <c r="H4708" s="25">
        <v>42038</v>
      </c>
      <c r="I4708" s="12" t="s">
        <v>100</v>
      </c>
      <c r="J4708" s="12" t="s">
        <v>245</v>
      </c>
      <c r="K4708" s="12" t="s">
        <v>271</v>
      </c>
      <c r="L4708" s="24" t="s">
        <v>96</v>
      </c>
      <c r="M4708" s="24" t="s">
        <v>272</v>
      </c>
      <c r="N4708" t="s">
        <v>85</v>
      </c>
      <c r="O4708" s="24">
        <v>3</v>
      </c>
      <c r="P4708">
        <v>10</v>
      </c>
      <c r="Q4708">
        <v>10</v>
      </c>
      <c r="R4708">
        <v>19</v>
      </c>
      <c r="S4708" s="24">
        <v>4.8</v>
      </c>
      <c r="T4708" s="24">
        <v>2.4</v>
      </c>
      <c r="U4708" t="s">
        <v>321</v>
      </c>
      <c r="V4708" s="14" t="str">
        <f>VLOOKUP($U4708,look_up!$A$2:J4734,2,FALSE)</f>
        <v>Polvo</v>
      </c>
      <c r="W4708" s="14" t="str">
        <f>VLOOKUP($U4708,look_up!$A$2:K4734,3,FALSE)</f>
        <v>Species</v>
      </c>
      <c r="X4708" s="14" t="str">
        <f>VLOOKUP($U4708,look_up!$A$2:L4734,4,FALSE)</f>
        <v>NA</v>
      </c>
      <c r="Y4708" s="14" t="str">
        <f>VLOOKUP($U4708,look_up!A$2:K4734,5,FALSE)</f>
        <v>Animalia</v>
      </c>
      <c r="Z4708" s="14" t="str">
        <f>VLOOKUP($U4708,look_up!A$2:L4734,6,FALSE)</f>
        <v>Mollusca</v>
      </c>
      <c r="AA4708" s="14" t="str">
        <f>VLOOKUP($U4708,look_up!A$2:M4734,7,FALSE)</f>
        <v>Cephalopoda</v>
      </c>
      <c r="AB4708" s="14" t="str">
        <f>VLOOKUP($U4708,look_up!$A$2:P4734,8,FALSE)</f>
        <v>Octopoda</v>
      </c>
      <c r="AC4708" s="14" t="str">
        <f>VLOOKUP($U4708,look_up!$A$2:Q4734,9,FALSE)</f>
        <v>Octopodidae</v>
      </c>
      <c r="AD4708" s="14">
        <f>VLOOKUP($U4708,look_up!A$2:P4734,10,FALSE)</f>
        <v>140605</v>
      </c>
      <c r="AE4708" s="16">
        <v>0</v>
      </c>
      <c r="AF4708" s="24" t="s">
        <v>216</v>
      </c>
      <c r="AG4708">
        <v>40</v>
      </c>
      <c r="AH4708" s="16" t="s">
        <v>273</v>
      </c>
      <c r="AI4708" s="16" t="s">
        <v>303</v>
      </c>
      <c r="AJ4708" s="16" t="s">
        <v>214</v>
      </c>
      <c r="AK4708" s="16" t="s">
        <v>304</v>
      </c>
      <c r="AL4708" s="16">
        <v>0</v>
      </c>
    </row>
    <row r="4709" spans="1:38" x14ac:dyDescent="0.3">
      <c r="A4709" s="24" t="s">
        <v>0</v>
      </c>
      <c r="B4709" t="s">
        <v>244</v>
      </c>
      <c r="C4709" t="s">
        <v>275</v>
      </c>
      <c r="D4709">
        <v>-27.2837</v>
      </c>
      <c r="E4709">
        <v>-48.37368</v>
      </c>
      <c r="F4709" s="24" t="s">
        <v>2</v>
      </c>
      <c r="G4709" s="24" t="s">
        <v>3</v>
      </c>
      <c r="H4709" s="25">
        <v>42045</v>
      </c>
      <c r="I4709" s="12" t="s">
        <v>276</v>
      </c>
      <c r="J4709" s="12" t="s">
        <v>245</v>
      </c>
      <c r="K4709" s="12" t="s">
        <v>271</v>
      </c>
      <c r="L4709" s="24" t="s">
        <v>96</v>
      </c>
      <c r="M4709" s="24" t="s">
        <v>272</v>
      </c>
      <c r="N4709" t="s">
        <v>85</v>
      </c>
      <c r="O4709" s="24">
        <v>1</v>
      </c>
      <c r="P4709">
        <v>5</v>
      </c>
      <c r="Q4709">
        <v>5</v>
      </c>
      <c r="R4709">
        <v>27</v>
      </c>
      <c r="S4709" s="24">
        <v>8.8000000000000007</v>
      </c>
      <c r="T4709" s="24">
        <v>9.3000000000000007</v>
      </c>
      <c r="U4709" t="s">
        <v>321</v>
      </c>
      <c r="V4709" s="14" t="str">
        <f>VLOOKUP($U4709,look_up!$A$2:J4735,2,FALSE)</f>
        <v>Polvo</v>
      </c>
      <c r="W4709" s="14" t="str">
        <f>VLOOKUP($U4709,look_up!$A$2:K4735,3,FALSE)</f>
        <v>Species</v>
      </c>
      <c r="X4709" s="14" t="str">
        <f>VLOOKUP($U4709,look_up!$A$2:L4735,4,FALSE)</f>
        <v>NA</v>
      </c>
      <c r="Y4709" s="14" t="str">
        <f>VLOOKUP($U4709,look_up!A$2:K4735,5,FALSE)</f>
        <v>Animalia</v>
      </c>
      <c r="Z4709" s="14" t="str">
        <f>VLOOKUP($U4709,look_up!A$2:L4735,6,FALSE)</f>
        <v>Mollusca</v>
      </c>
      <c r="AA4709" s="14" t="str">
        <f>VLOOKUP($U4709,look_up!A$2:M4735,7,FALSE)</f>
        <v>Cephalopoda</v>
      </c>
      <c r="AB4709" s="14" t="str">
        <f>VLOOKUP($U4709,look_up!$A$2:P4735,8,FALSE)</f>
        <v>Octopoda</v>
      </c>
      <c r="AC4709" s="14" t="str">
        <f>VLOOKUP($U4709,look_up!$A$2:Q4735,9,FALSE)</f>
        <v>Octopodidae</v>
      </c>
      <c r="AD4709" s="14">
        <f>VLOOKUP($U4709,look_up!A$2:P4735,10,FALSE)</f>
        <v>140605</v>
      </c>
      <c r="AE4709" s="16">
        <v>0</v>
      </c>
      <c r="AF4709" s="24" t="s">
        <v>216</v>
      </c>
      <c r="AG4709">
        <v>40</v>
      </c>
      <c r="AH4709" s="16" t="s">
        <v>273</v>
      </c>
      <c r="AI4709" s="16" t="s">
        <v>303</v>
      </c>
      <c r="AJ4709" s="16" t="s">
        <v>214</v>
      </c>
      <c r="AK4709" s="16" t="s">
        <v>304</v>
      </c>
      <c r="AL4709" s="16">
        <v>0</v>
      </c>
    </row>
    <row r="4710" spans="1:38" x14ac:dyDescent="0.3">
      <c r="A4710" s="24" t="s">
        <v>0</v>
      </c>
      <c r="B4710" t="s">
        <v>244</v>
      </c>
      <c r="C4710" t="s">
        <v>275</v>
      </c>
      <c r="D4710">
        <v>-27.2837</v>
      </c>
      <c r="E4710">
        <v>-48.37368</v>
      </c>
      <c r="F4710" s="24" t="s">
        <v>2</v>
      </c>
      <c r="G4710" s="24" t="s">
        <v>3</v>
      </c>
      <c r="H4710" s="25">
        <v>42045</v>
      </c>
      <c r="I4710" s="12" t="s">
        <v>276</v>
      </c>
      <c r="J4710" s="12" t="s">
        <v>245</v>
      </c>
      <c r="K4710" s="12" t="s">
        <v>271</v>
      </c>
      <c r="L4710" s="24" t="s">
        <v>96</v>
      </c>
      <c r="M4710" s="24" t="s">
        <v>272</v>
      </c>
      <c r="N4710" t="s">
        <v>85</v>
      </c>
      <c r="O4710" s="24">
        <v>2</v>
      </c>
      <c r="P4710">
        <v>5</v>
      </c>
      <c r="Q4710">
        <v>5</v>
      </c>
      <c r="R4710">
        <v>27</v>
      </c>
      <c r="S4710" s="24">
        <v>8.8000000000000007</v>
      </c>
      <c r="T4710" s="24">
        <v>9.3000000000000007</v>
      </c>
      <c r="U4710" t="s">
        <v>321</v>
      </c>
      <c r="V4710" s="14" t="str">
        <f>VLOOKUP($U4710,look_up!$A$2:J4736,2,FALSE)</f>
        <v>Polvo</v>
      </c>
      <c r="W4710" s="14" t="str">
        <f>VLOOKUP($U4710,look_up!$A$2:K4736,3,FALSE)</f>
        <v>Species</v>
      </c>
      <c r="X4710" s="14" t="str">
        <f>VLOOKUP($U4710,look_up!$A$2:L4736,4,FALSE)</f>
        <v>NA</v>
      </c>
      <c r="Y4710" s="14" t="str">
        <f>VLOOKUP($U4710,look_up!A$2:K4736,5,FALSE)</f>
        <v>Animalia</v>
      </c>
      <c r="Z4710" s="14" t="str">
        <f>VLOOKUP($U4710,look_up!A$2:L4736,6,FALSE)</f>
        <v>Mollusca</v>
      </c>
      <c r="AA4710" s="14" t="str">
        <f>VLOOKUP($U4710,look_up!A$2:M4736,7,FALSE)</f>
        <v>Cephalopoda</v>
      </c>
      <c r="AB4710" s="14" t="str">
        <f>VLOOKUP($U4710,look_up!$A$2:P4736,8,FALSE)</f>
        <v>Octopoda</v>
      </c>
      <c r="AC4710" s="14" t="str">
        <f>VLOOKUP($U4710,look_up!$A$2:Q4736,9,FALSE)</f>
        <v>Octopodidae</v>
      </c>
      <c r="AD4710" s="14">
        <f>VLOOKUP($U4710,look_up!A$2:P4736,10,FALSE)</f>
        <v>140605</v>
      </c>
      <c r="AE4710" s="16">
        <v>0</v>
      </c>
      <c r="AF4710" s="24" t="s">
        <v>216</v>
      </c>
      <c r="AG4710">
        <v>40</v>
      </c>
      <c r="AH4710" s="16" t="s">
        <v>273</v>
      </c>
      <c r="AI4710" s="16" t="s">
        <v>303</v>
      </c>
      <c r="AJ4710" s="16" t="s">
        <v>214</v>
      </c>
      <c r="AK4710" s="16" t="s">
        <v>304</v>
      </c>
      <c r="AL4710" s="16">
        <v>0</v>
      </c>
    </row>
    <row r="4711" spans="1:38" x14ac:dyDescent="0.3">
      <c r="A4711" s="24" t="s">
        <v>0</v>
      </c>
      <c r="B4711" t="s">
        <v>244</v>
      </c>
      <c r="C4711" t="s">
        <v>275</v>
      </c>
      <c r="D4711">
        <v>-27.2837</v>
      </c>
      <c r="E4711">
        <v>-48.37368</v>
      </c>
      <c r="F4711" s="24" t="s">
        <v>2</v>
      </c>
      <c r="G4711" s="24" t="s">
        <v>3</v>
      </c>
      <c r="H4711" s="25">
        <v>42045</v>
      </c>
      <c r="I4711" s="12" t="s">
        <v>276</v>
      </c>
      <c r="J4711" s="12" t="s">
        <v>245</v>
      </c>
      <c r="K4711" s="12" t="s">
        <v>271</v>
      </c>
      <c r="L4711" s="24" t="s">
        <v>96</v>
      </c>
      <c r="M4711" s="24" t="s">
        <v>272</v>
      </c>
      <c r="N4711" t="s">
        <v>85</v>
      </c>
      <c r="O4711" s="24">
        <v>3</v>
      </c>
      <c r="P4711">
        <v>5</v>
      </c>
      <c r="Q4711">
        <v>5</v>
      </c>
      <c r="R4711">
        <v>27</v>
      </c>
      <c r="S4711" s="24">
        <v>8.8000000000000007</v>
      </c>
      <c r="T4711" s="24">
        <v>9.3000000000000007</v>
      </c>
      <c r="U4711" t="s">
        <v>321</v>
      </c>
      <c r="V4711" s="14" t="str">
        <f>VLOOKUP($U4711,look_up!$A$2:J4737,2,FALSE)</f>
        <v>Polvo</v>
      </c>
      <c r="W4711" s="14" t="str">
        <f>VLOOKUP($U4711,look_up!$A$2:K4737,3,FALSE)</f>
        <v>Species</v>
      </c>
      <c r="X4711" s="14" t="str">
        <f>VLOOKUP($U4711,look_up!$A$2:L4737,4,FALSE)</f>
        <v>NA</v>
      </c>
      <c r="Y4711" s="14" t="str">
        <f>VLOOKUP($U4711,look_up!A$2:K4737,5,FALSE)</f>
        <v>Animalia</v>
      </c>
      <c r="Z4711" s="14" t="str">
        <f>VLOOKUP($U4711,look_up!A$2:L4737,6,FALSE)</f>
        <v>Mollusca</v>
      </c>
      <c r="AA4711" s="14" t="str">
        <f>VLOOKUP($U4711,look_up!A$2:M4737,7,FALSE)</f>
        <v>Cephalopoda</v>
      </c>
      <c r="AB4711" s="14" t="str">
        <f>VLOOKUP($U4711,look_up!$A$2:P4737,8,FALSE)</f>
        <v>Octopoda</v>
      </c>
      <c r="AC4711" s="14" t="str">
        <f>VLOOKUP($U4711,look_up!$A$2:Q4737,9,FALSE)</f>
        <v>Octopodidae</v>
      </c>
      <c r="AD4711" s="14">
        <f>VLOOKUP($U4711,look_up!A$2:P4737,10,FALSE)</f>
        <v>140605</v>
      </c>
      <c r="AE4711" s="16">
        <v>0</v>
      </c>
      <c r="AF4711" s="24" t="s">
        <v>216</v>
      </c>
      <c r="AG4711">
        <v>40</v>
      </c>
      <c r="AH4711" s="16" t="s">
        <v>273</v>
      </c>
      <c r="AI4711" s="16" t="s">
        <v>303</v>
      </c>
      <c r="AJ4711" s="16" t="s">
        <v>214</v>
      </c>
      <c r="AK4711" s="16" t="s">
        <v>304</v>
      </c>
      <c r="AL4711" s="16">
        <v>0</v>
      </c>
    </row>
    <row r="4712" spans="1:38" x14ac:dyDescent="0.3">
      <c r="A4712" s="24" t="s">
        <v>0</v>
      </c>
      <c r="B4712" t="s">
        <v>244</v>
      </c>
      <c r="C4712" t="s">
        <v>275</v>
      </c>
      <c r="D4712">
        <v>-27.2837</v>
      </c>
      <c r="E4712">
        <v>-48.37368</v>
      </c>
      <c r="F4712" s="24" t="s">
        <v>2</v>
      </c>
      <c r="G4712" s="24" t="s">
        <v>3</v>
      </c>
      <c r="H4712" s="25">
        <v>42045</v>
      </c>
      <c r="I4712" s="12" t="s">
        <v>276</v>
      </c>
      <c r="J4712" s="12" t="s">
        <v>245</v>
      </c>
      <c r="K4712" s="12" t="s">
        <v>271</v>
      </c>
      <c r="L4712" s="24" t="s">
        <v>96</v>
      </c>
      <c r="M4712" s="24" t="s">
        <v>272</v>
      </c>
      <c r="N4712" t="s">
        <v>85</v>
      </c>
      <c r="O4712" s="24">
        <v>1</v>
      </c>
      <c r="P4712">
        <v>10</v>
      </c>
      <c r="Q4712">
        <v>10</v>
      </c>
      <c r="R4712">
        <v>27</v>
      </c>
      <c r="S4712" s="24">
        <v>8.8000000000000007</v>
      </c>
      <c r="T4712" s="24">
        <v>10.4</v>
      </c>
      <c r="U4712" t="s">
        <v>321</v>
      </c>
      <c r="V4712" s="14" t="str">
        <f>VLOOKUP($U4712,look_up!$A$2:J4738,2,FALSE)</f>
        <v>Polvo</v>
      </c>
      <c r="W4712" s="14" t="str">
        <f>VLOOKUP($U4712,look_up!$A$2:K4738,3,FALSE)</f>
        <v>Species</v>
      </c>
      <c r="X4712" s="14" t="str">
        <f>VLOOKUP($U4712,look_up!$A$2:L4738,4,FALSE)</f>
        <v>NA</v>
      </c>
      <c r="Y4712" s="14" t="str">
        <f>VLOOKUP($U4712,look_up!A$2:K4738,5,FALSE)</f>
        <v>Animalia</v>
      </c>
      <c r="Z4712" s="14" t="str">
        <f>VLOOKUP($U4712,look_up!A$2:L4738,6,FALSE)</f>
        <v>Mollusca</v>
      </c>
      <c r="AA4712" s="14" t="str">
        <f>VLOOKUP($U4712,look_up!A$2:M4738,7,FALSE)</f>
        <v>Cephalopoda</v>
      </c>
      <c r="AB4712" s="14" t="str">
        <f>VLOOKUP($U4712,look_up!$A$2:P4738,8,FALSE)</f>
        <v>Octopoda</v>
      </c>
      <c r="AC4712" s="14" t="str">
        <f>VLOOKUP($U4712,look_up!$A$2:Q4738,9,FALSE)</f>
        <v>Octopodidae</v>
      </c>
      <c r="AD4712" s="14">
        <f>VLOOKUP($U4712,look_up!A$2:P4738,10,FALSE)</f>
        <v>140605</v>
      </c>
      <c r="AE4712" s="16">
        <v>0</v>
      </c>
      <c r="AF4712" s="24" t="s">
        <v>216</v>
      </c>
      <c r="AG4712">
        <v>40</v>
      </c>
      <c r="AH4712" s="16" t="s">
        <v>273</v>
      </c>
      <c r="AI4712" s="16" t="s">
        <v>303</v>
      </c>
      <c r="AJ4712" s="16" t="s">
        <v>214</v>
      </c>
      <c r="AK4712" s="16" t="s">
        <v>304</v>
      </c>
      <c r="AL4712" s="16">
        <v>0</v>
      </c>
    </row>
    <row r="4713" spans="1:38" x14ac:dyDescent="0.3">
      <c r="A4713" s="24" t="s">
        <v>0</v>
      </c>
      <c r="B4713" t="s">
        <v>244</v>
      </c>
      <c r="C4713" t="s">
        <v>275</v>
      </c>
      <c r="D4713">
        <v>-27.2837</v>
      </c>
      <c r="E4713">
        <v>-48.37368</v>
      </c>
      <c r="F4713" s="24" t="s">
        <v>2</v>
      </c>
      <c r="G4713" s="24" t="s">
        <v>3</v>
      </c>
      <c r="H4713" s="25">
        <v>42045</v>
      </c>
      <c r="I4713" s="12" t="s">
        <v>276</v>
      </c>
      <c r="J4713" s="12" t="s">
        <v>245</v>
      </c>
      <c r="K4713" s="12" t="s">
        <v>271</v>
      </c>
      <c r="L4713" s="24" t="s">
        <v>96</v>
      </c>
      <c r="M4713" s="24" t="s">
        <v>272</v>
      </c>
      <c r="N4713" t="s">
        <v>85</v>
      </c>
      <c r="O4713" s="24">
        <v>2</v>
      </c>
      <c r="P4713">
        <v>10</v>
      </c>
      <c r="Q4713">
        <v>10</v>
      </c>
      <c r="R4713">
        <v>27</v>
      </c>
      <c r="S4713" s="24">
        <v>8.8000000000000007</v>
      </c>
      <c r="T4713" s="24">
        <v>10.4</v>
      </c>
      <c r="U4713" t="s">
        <v>321</v>
      </c>
      <c r="V4713" s="14" t="str">
        <f>VLOOKUP($U4713,look_up!$A$2:J4739,2,FALSE)</f>
        <v>Polvo</v>
      </c>
      <c r="W4713" s="14" t="str">
        <f>VLOOKUP($U4713,look_up!$A$2:K4739,3,FALSE)</f>
        <v>Species</v>
      </c>
      <c r="X4713" s="14" t="str">
        <f>VLOOKUP($U4713,look_up!$A$2:L4739,4,FALSE)</f>
        <v>NA</v>
      </c>
      <c r="Y4713" s="14" t="str">
        <f>VLOOKUP($U4713,look_up!A$2:K4739,5,FALSE)</f>
        <v>Animalia</v>
      </c>
      <c r="Z4713" s="14" t="str">
        <f>VLOOKUP($U4713,look_up!A$2:L4739,6,FALSE)</f>
        <v>Mollusca</v>
      </c>
      <c r="AA4713" s="14" t="str">
        <f>VLOOKUP($U4713,look_up!A$2:M4739,7,FALSE)</f>
        <v>Cephalopoda</v>
      </c>
      <c r="AB4713" s="14" t="str">
        <f>VLOOKUP($U4713,look_up!$A$2:P4739,8,FALSE)</f>
        <v>Octopoda</v>
      </c>
      <c r="AC4713" s="14" t="str">
        <f>VLOOKUP($U4713,look_up!$A$2:Q4739,9,FALSE)</f>
        <v>Octopodidae</v>
      </c>
      <c r="AD4713" s="14">
        <f>VLOOKUP($U4713,look_up!A$2:P4739,10,FALSE)</f>
        <v>140605</v>
      </c>
      <c r="AE4713" s="16">
        <v>0</v>
      </c>
      <c r="AF4713" s="24" t="s">
        <v>216</v>
      </c>
      <c r="AG4713">
        <v>40</v>
      </c>
      <c r="AH4713" s="16" t="s">
        <v>273</v>
      </c>
      <c r="AI4713" s="16" t="s">
        <v>303</v>
      </c>
      <c r="AJ4713" s="16" t="s">
        <v>214</v>
      </c>
      <c r="AK4713" s="16" t="s">
        <v>304</v>
      </c>
      <c r="AL4713" s="16">
        <v>0</v>
      </c>
    </row>
    <row r="4714" spans="1:38" x14ac:dyDescent="0.3">
      <c r="A4714" s="24" t="s">
        <v>0</v>
      </c>
      <c r="B4714" t="s">
        <v>244</v>
      </c>
      <c r="C4714" t="s">
        <v>275</v>
      </c>
      <c r="D4714">
        <v>-27.2837</v>
      </c>
      <c r="E4714">
        <v>-48.37368</v>
      </c>
      <c r="F4714" s="24" t="s">
        <v>2</v>
      </c>
      <c r="G4714" s="24" t="s">
        <v>3</v>
      </c>
      <c r="H4714" s="25">
        <v>42045</v>
      </c>
      <c r="I4714" s="12" t="s">
        <v>276</v>
      </c>
      <c r="J4714" s="12" t="s">
        <v>245</v>
      </c>
      <c r="K4714" s="12" t="s">
        <v>271</v>
      </c>
      <c r="L4714" s="24" t="s">
        <v>96</v>
      </c>
      <c r="M4714" s="24" t="s">
        <v>272</v>
      </c>
      <c r="N4714" t="s">
        <v>85</v>
      </c>
      <c r="O4714" s="24">
        <v>3</v>
      </c>
      <c r="P4714">
        <v>10</v>
      </c>
      <c r="Q4714">
        <v>10</v>
      </c>
      <c r="R4714">
        <v>27</v>
      </c>
      <c r="S4714" s="24">
        <v>8.8000000000000007</v>
      </c>
      <c r="T4714" s="24">
        <v>10.4</v>
      </c>
      <c r="U4714" t="s">
        <v>321</v>
      </c>
      <c r="V4714" s="14" t="str">
        <f>VLOOKUP($U4714,look_up!$A$2:J4740,2,FALSE)</f>
        <v>Polvo</v>
      </c>
      <c r="W4714" s="14" t="str">
        <f>VLOOKUP($U4714,look_up!$A$2:K4740,3,FALSE)</f>
        <v>Species</v>
      </c>
      <c r="X4714" s="14" t="str">
        <f>VLOOKUP($U4714,look_up!$A$2:L4740,4,FALSE)</f>
        <v>NA</v>
      </c>
      <c r="Y4714" s="14" t="str">
        <f>VLOOKUP($U4714,look_up!A$2:K4740,5,FALSE)</f>
        <v>Animalia</v>
      </c>
      <c r="Z4714" s="14" t="str">
        <f>VLOOKUP($U4714,look_up!A$2:L4740,6,FALSE)</f>
        <v>Mollusca</v>
      </c>
      <c r="AA4714" s="14" t="str">
        <f>VLOOKUP($U4714,look_up!A$2:M4740,7,FALSE)</f>
        <v>Cephalopoda</v>
      </c>
      <c r="AB4714" s="14" t="str">
        <f>VLOOKUP($U4714,look_up!$A$2:P4740,8,FALSE)</f>
        <v>Octopoda</v>
      </c>
      <c r="AC4714" s="14" t="str">
        <f>VLOOKUP($U4714,look_up!$A$2:Q4740,9,FALSE)</f>
        <v>Octopodidae</v>
      </c>
      <c r="AD4714" s="14">
        <f>VLOOKUP($U4714,look_up!A$2:P4740,10,FALSE)</f>
        <v>140605</v>
      </c>
      <c r="AE4714" s="16">
        <v>0</v>
      </c>
      <c r="AF4714" s="24" t="s">
        <v>216</v>
      </c>
      <c r="AG4714">
        <v>40</v>
      </c>
      <c r="AH4714" s="16" t="s">
        <v>273</v>
      </c>
      <c r="AI4714" s="16" t="s">
        <v>303</v>
      </c>
      <c r="AJ4714" s="16" t="s">
        <v>214</v>
      </c>
      <c r="AK4714" s="16" t="s">
        <v>304</v>
      </c>
      <c r="AL4714" s="16">
        <v>0</v>
      </c>
    </row>
    <row r="4715" spans="1:38" x14ac:dyDescent="0.3">
      <c r="A4715" s="24" t="s">
        <v>0</v>
      </c>
      <c r="B4715" t="s">
        <v>266</v>
      </c>
      <c r="C4715" t="s">
        <v>277</v>
      </c>
      <c r="D4715">
        <v>-27.296009999999999</v>
      </c>
      <c r="E4715">
        <v>-48.36168</v>
      </c>
      <c r="F4715" s="24" t="s">
        <v>2</v>
      </c>
      <c r="G4715" s="24" t="s">
        <v>3</v>
      </c>
      <c r="H4715" s="25">
        <v>42047</v>
      </c>
      <c r="I4715" s="12" t="s">
        <v>278</v>
      </c>
      <c r="J4715" s="12" t="s">
        <v>245</v>
      </c>
      <c r="K4715" s="12" t="s">
        <v>271</v>
      </c>
      <c r="L4715" s="24" t="s">
        <v>96</v>
      </c>
      <c r="M4715" s="24" t="s">
        <v>272</v>
      </c>
      <c r="N4715" t="s">
        <v>85</v>
      </c>
      <c r="O4715" s="24">
        <v>1</v>
      </c>
      <c r="P4715">
        <v>5</v>
      </c>
      <c r="Q4715">
        <v>5</v>
      </c>
      <c r="R4715">
        <v>23</v>
      </c>
      <c r="S4715" s="24">
        <v>5.8</v>
      </c>
      <c r="T4715" s="24">
        <v>8.1999999999999993</v>
      </c>
      <c r="U4715" t="s">
        <v>321</v>
      </c>
      <c r="V4715" s="14" t="str">
        <f>VLOOKUP($U4715,look_up!$A$2:J4741,2,FALSE)</f>
        <v>Polvo</v>
      </c>
      <c r="W4715" s="14" t="str">
        <f>VLOOKUP($U4715,look_up!$A$2:K4741,3,FALSE)</f>
        <v>Species</v>
      </c>
      <c r="X4715" s="14" t="str">
        <f>VLOOKUP($U4715,look_up!$A$2:L4741,4,FALSE)</f>
        <v>NA</v>
      </c>
      <c r="Y4715" s="14" t="str">
        <f>VLOOKUP($U4715,look_up!A$2:K4741,5,FALSE)</f>
        <v>Animalia</v>
      </c>
      <c r="Z4715" s="14" t="str">
        <f>VLOOKUP($U4715,look_up!A$2:L4741,6,FALSE)</f>
        <v>Mollusca</v>
      </c>
      <c r="AA4715" s="14" t="str">
        <f>VLOOKUP($U4715,look_up!A$2:M4741,7,FALSE)</f>
        <v>Cephalopoda</v>
      </c>
      <c r="AB4715" s="14" t="str">
        <f>VLOOKUP($U4715,look_up!$A$2:P4741,8,FALSE)</f>
        <v>Octopoda</v>
      </c>
      <c r="AC4715" s="14" t="str">
        <f>VLOOKUP($U4715,look_up!$A$2:Q4741,9,FALSE)</f>
        <v>Octopodidae</v>
      </c>
      <c r="AD4715" s="14">
        <f>VLOOKUP($U4715,look_up!A$2:P4741,10,FALSE)</f>
        <v>140605</v>
      </c>
      <c r="AE4715" s="16">
        <v>0</v>
      </c>
      <c r="AF4715" s="24" t="s">
        <v>216</v>
      </c>
      <c r="AG4715">
        <v>40</v>
      </c>
      <c r="AH4715" s="16" t="s">
        <v>273</v>
      </c>
      <c r="AI4715" s="16" t="s">
        <v>303</v>
      </c>
      <c r="AJ4715" s="16" t="s">
        <v>214</v>
      </c>
      <c r="AK4715" s="16" t="s">
        <v>304</v>
      </c>
      <c r="AL4715" s="16">
        <v>0</v>
      </c>
    </row>
    <row r="4716" spans="1:38" x14ac:dyDescent="0.3">
      <c r="A4716" s="24" t="s">
        <v>0</v>
      </c>
      <c r="B4716" t="s">
        <v>266</v>
      </c>
      <c r="C4716" t="s">
        <v>277</v>
      </c>
      <c r="D4716">
        <v>-27.296009999999999</v>
      </c>
      <c r="E4716">
        <v>-48.36168</v>
      </c>
      <c r="F4716" s="24" t="s">
        <v>2</v>
      </c>
      <c r="G4716" s="24" t="s">
        <v>3</v>
      </c>
      <c r="H4716" s="25">
        <v>42047</v>
      </c>
      <c r="I4716" s="12" t="s">
        <v>278</v>
      </c>
      <c r="J4716" s="12" t="s">
        <v>245</v>
      </c>
      <c r="K4716" s="12" t="s">
        <v>271</v>
      </c>
      <c r="L4716" s="24" t="s">
        <v>96</v>
      </c>
      <c r="M4716" s="24" t="s">
        <v>272</v>
      </c>
      <c r="N4716" t="s">
        <v>85</v>
      </c>
      <c r="O4716" s="24">
        <v>2</v>
      </c>
      <c r="P4716">
        <v>5</v>
      </c>
      <c r="Q4716">
        <v>5</v>
      </c>
      <c r="R4716">
        <v>23</v>
      </c>
      <c r="S4716" s="24">
        <v>5.8</v>
      </c>
      <c r="T4716" s="24">
        <v>8.1999999999999993</v>
      </c>
      <c r="U4716" t="s">
        <v>321</v>
      </c>
      <c r="V4716" s="14" t="str">
        <f>VLOOKUP($U4716,look_up!$A$2:J4742,2,FALSE)</f>
        <v>Polvo</v>
      </c>
      <c r="W4716" s="14" t="str">
        <f>VLOOKUP($U4716,look_up!$A$2:K4742,3,FALSE)</f>
        <v>Species</v>
      </c>
      <c r="X4716" s="14" t="str">
        <f>VLOOKUP($U4716,look_up!$A$2:L4742,4,FALSE)</f>
        <v>NA</v>
      </c>
      <c r="Y4716" s="14" t="str">
        <f>VLOOKUP($U4716,look_up!A$2:K4742,5,FALSE)</f>
        <v>Animalia</v>
      </c>
      <c r="Z4716" s="14" t="str">
        <f>VLOOKUP($U4716,look_up!A$2:L4742,6,FALSE)</f>
        <v>Mollusca</v>
      </c>
      <c r="AA4716" s="14" t="str">
        <f>VLOOKUP($U4716,look_up!A$2:M4742,7,FALSE)</f>
        <v>Cephalopoda</v>
      </c>
      <c r="AB4716" s="14" t="str">
        <f>VLOOKUP($U4716,look_up!$A$2:P4742,8,FALSE)</f>
        <v>Octopoda</v>
      </c>
      <c r="AC4716" s="14" t="str">
        <f>VLOOKUP($U4716,look_up!$A$2:Q4742,9,FALSE)</f>
        <v>Octopodidae</v>
      </c>
      <c r="AD4716" s="14">
        <f>VLOOKUP($U4716,look_up!A$2:P4742,10,FALSE)</f>
        <v>140605</v>
      </c>
      <c r="AE4716" s="16">
        <v>0</v>
      </c>
      <c r="AF4716" s="24" t="s">
        <v>216</v>
      </c>
      <c r="AG4716">
        <v>40</v>
      </c>
      <c r="AH4716" s="16" t="s">
        <v>273</v>
      </c>
      <c r="AI4716" s="16" t="s">
        <v>303</v>
      </c>
      <c r="AJ4716" s="16" t="s">
        <v>214</v>
      </c>
      <c r="AK4716" s="16" t="s">
        <v>304</v>
      </c>
      <c r="AL4716" s="16">
        <v>0</v>
      </c>
    </row>
    <row r="4717" spans="1:38" x14ac:dyDescent="0.3">
      <c r="A4717" s="24" t="s">
        <v>0</v>
      </c>
      <c r="B4717" t="s">
        <v>266</v>
      </c>
      <c r="C4717" t="s">
        <v>277</v>
      </c>
      <c r="D4717">
        <v>-27.296009999999999</v>
      </c>
      <c r="E4717">
        <v>-48.36168</v>
      </c>
      <c r="F4717" s="24" t="s">
        <v>2</v>
      </c>
      <c r="G4717" s="24" t="s">
        <v>3</v>
      </c>
      <c r="H4717" s="25">
        <v>42047</v>
      </c>
      <c r="I4717" s="12" t="s">
        <v>278</v>
      </c>
      <c r="J4717" s="12" t="s">
        <v>245</v>
      </c>
      <c r="K4717" s="12" t="s">
        <v>271</v>
      </c>
      <c r="L4717" s="24" t="s">
        <v>96</v>
      </c>
      <c r="M4717" s="24" t="s">
        <v>272</v>
      </c>
      <c r="N4717" t="s">
        <v>85</v>
      </c>
      <c r="O4717" s="24">
        <v>3</v>
      </c>
      <c r="P4717">
        <v>5</v>
      </c>
      <c r="Q4717">
        <v>5</v>
      </c>
      <c r="R4717">
        <v>23</v>
      </c>
      <c r="S4717" s="24">
        <v>5.8</v>
      </c>
      <c r="T4717" s="24">
        <v>8.1999999999999993</v>
      </c>
      <c r="U4717" t="s">
        <v>321</v>
      </c>
      <c r="V4717" s="14" t="str">
        <f>VLOOKUP($U4717,look_up!$A$2:J4743,2,FALSE)</f>
        <v>Polvo</v>
      </c>
      <c r="W4717" s="14" t="str">
        <f>VLOOKUP($U4717,look_up!$A$2:K4743,3,FALSE)</f>
        <v>Species</v>
      </c>
      <c r="X4717" s="14" t="str">
        <f>VLOOKUP($U4717,look_up!$A$2:L4743,4,FALSE)</f>
        <v>NA</v>
      </c>
      <c r="Y4717" s="14" t="str">
        <f>VLOOKUP($U4717,look_up!A$2:K4743,5,FALSE)</f>
        <v>Animalia</v>
      </c>
      <c r="Z4717" s="14" t="str">
        <f>VLOOKUP($U4717,look_up!A$2:L4743,6,FALSE)</f>
        <v>Mollusca</v>
      </c>
      <c r="AA4717" s="14" t="str">
        <f>VLOOKUP($U4717,look_up!A$2:M4743,7,FALSE)</f>
        <v>Cephalopoda</v>
      </c>
      <c r="AB4717" s="14" t="str">
        <f>VLOOKUP($U4717,look_up!$A$2:P4743,8,FALSE)</f>
        <v>Octopoda</v>
      </c>
      <c r="AC4717" s="14" t="str">
        <f>VLOOKUP($U4717,look_up!$A$2:Q4743,9,FALSE)</f>
        <v>Octopodidae</v>
      </c>
      <c r="AD4717" s="14">
        <f>VLOOKUP($U4717,look_up!A$2:P4743,10,FALSE)</f>
        <v>140605</v>
      </c>
      <c r="AE4717" s="16">
        <v>0</v>
      </c>
      <c r="AF4717" s="24" t="s">
        <v>216</v>
      </c>
      <c r="AG4717">
        <v>40</v>
      </c>
      <c r="AH4717" s="16" t="s">
        <v>273</v>
      </c>
      <c r="AI4717" s="16" t="s">
        <v>303</v>
      </c>
      <c r="AJ4717" s="16" t="s">
        <v>214</v>
      </c>
      <c r="AK4717" s="16" t="s">
        <v>304</v>
      </c>
      <c r="AL4717" s="16">
        <v>0</v>
      </c>
    </row>
    <row r="4718" spans="1:38" x14ac:dyDescent="0.3">
      <c r="A4718" s="24" t="s">
        <v>0</v>
      </c>
      <c r="B4718" t="s">
        <v>266</v>
      </c>
      <c r="C4718" t="s">
        <v>277</v>
      </c>
      <c r="D4718">
        <v>-27.296009999999999</v>
      </c>
      <c r="E4718">
        <v>-48.36168</v>
      </c>
      <c r="F4718" s="24" t="s">
        <v>2</v>
      </c>
      <c r="G4718" s="24" t="s">
        <v>3</v>
      </c>
      <c r="H4718" s="25">
        <v>42047</v>
      </c>
      <c r="I4718" s="12" t="s">
        <v>278</v>
      </c>
      <c r="J4718" s="12" t="s">
        <v>245</v>
      </c>
      <c r="K4718" s="12" t="s">
        <v>271</v>
      </c>
      <c r="L4718" s="24" t="s">
        <v>96</v>
      </c>
      <c r="M4718" s="24" t="s">
        <v>272</v>
      </c>
      <c r="N4718" t="s">
        <v>85</v>
      </c>
      <c r="O4718" s="24">
        <v>1</v>
      </c>
      <c r="P4718">
        <v>10</v>
      </c>
      <c r="Q4718">
        <v>10</v>
      </c>
      <c r="R4718">
        <v>18</v>
      </c>
      <c r="S4718" s="24">
        <v>5.8</v>
      </c>
      <c r="T4718" s="24">
        <v>7.9</v>
      </c>
      <c r="U4718" t="s">
        <v>321</v>
      </c>
      <c r="V4718" s="14" t="str">
        <f>VLOOKUP($U4718,look_up!$A$2:J4744,2,FALSE)</f>
        <v>Polvo</v>
      </c>
      <c r="W4718" s="14" t="str">
        <f>VLOOKUP($U4718,look_up!$A$2:K4744,3,FALSE)</f>
        <v>Species</v>
      </c>
      <c r="X4718" s="14" t="str">
        <f>VLOOKUP($U4718,look_up!$A$2:L4744,4,FALSE)</f>
        <v>NA</v>
      </c>
      <c r="Y4718" s="14" t="str">
        <f>VLOOKUP($U4718,look_up!A$2:K4744,5,FALSE)</f>
        <v>Animalia</v>
      </c>
      <c r="Z4718" s="14" t="str">
        <f>VLOOKUP($U4718,look_up!A$2:L4744,6,FALSE)</f>
        <v>Mollusca</v>
      </c>
      <c r="AA4718" s="14" t="str">
        <f>VLOOKUP($U4718,look_up!A$2:M4744,7,FALSE)</f>
        <v>Cephalopoda</v>
      </c>
      <c r="AB4718" s="14" t="str">
        <f>VLOOKUP($U4718,look_up!$A$2:P4744,8,FALSE)</f>
        <v>Octopoda</v>
      </c>
      <c r="AC4718" s="14" t="str">
        <f>VLOOKUP($U4718,look_up!$A$2:Q4744,9,FALSE)</f>
        <v>Octopodidae</v>
      </c>
      <c r="AD4718" s="14">
        <f>VLOOKUP($U4718,look_up!A$2:P4744,10,FALSE)</f>
        <v>140605</v>
      </c>
      <c r="AE4718" s="16">
        <v>0</v>
      </c>
      <c r="AF4718" s="24" t="s">
        <v>216</v>
      </c>
      <c r="AG4718">
        <v>40</v>
      </c>
      <c r="AH4718" s="16" t="s">
        <v>273</v>
      </c>
      <c r="AI4718" s="16" t="s">
        <v>303</v>
      </c>
      <c r="AJ4718" s="16" t="s">
        <v>214</v>
      </c>
      <c r="AK4718" s="16" t="s">
        <v>304</v>
      </c>
      <c r="AL4718" s="16">
        <v>0</v>
      </c>
    </row>
    <row r="4719" spans="1:38" x14ac:dyDescent="0.3">
      <c r="A4719" s="24" t="s">
        <v>0</v>
      </c>
      <c r="B4719" t="s">
        <v>266</v>
      </c>
      <c r="C4719" t="s">
        <v>277</v>
      </c>
      <c r="D4719">
        <v>-27.296009999999999</v>
      </c>
      <c r="E4719">
        <v>-48.36168</v>
      </c>
      <c r="F4719" s="24" t="s">
        <v>2</v>
      </c>
      <c r="G4719" s="24" t="s">
        <v>3</v>
      </c>
      <c r="H4719" s="25">
        <v>42047</v>
      </c>
      <c r="I4719" s="12" t="s">
        <v>278</v>
      </c>
      <c r="J4719" s="12" t="s">
        <v>245</v>
      </c>
      <c r="K4719" s="12" t="s">
        <v>271</v>
      </c>
      <c r="L4719" s="24" t="s">
        <v>96</v>
      </c>
      <c r="M4719" s="24" t="s">
        <v>272</v>
      </c>
      <c r="N4719" t="s">
        <v>85</v>
      </c>
      <c r="O4719" s="24">
        <v>2</v>
      </c>
      <c r="P4719">
        <v>10</v>
      </c>
      <c r="Q4719">
        <v>10</v>
      </c>
      <c r="R4719">
        <v>18</v>
      </c>
      <c r="S4719" s="24">
        <v>5.8</v>
      </c>
      <c r="T4719" s="24">
        <v>7.9</v>
      </c>
      <c r="U4719" t="s">
        <v>321</v>
      </c>
      <c r="V4719" s="14" t="str">
        <f>VLOOKUP($U4719,look_up!$A$2:J4745,2,FALSE)</f>
        <v>Polvo</v>
      </c>
      <c r="W4719" s="14" t="str">
        <f>VLOOKUP($U4719,look_up!$A$2:K4745,3,FALSE)</f>
        <v>Species</v>
      </c>
      <c r="X4719" s="14" t="str">
        <f>VLOOKUP($U4719,look_up!$A$2:L4745,4,FALSE)</f>
        <v>NA</v>
      </c>
      <c r="Y4719" s="14" t="str">
        <f>VLOOKUP($U4719,look_up!A$2:K4745,5,FALSE)</f>
        <v>Animalia</v>
      </c>
      <c r="Z4719" s="14" t="str">
        <f>VLOOKUP($U4719,look_up!A$2:L4745,6,FALSE)</f>
        <v>Mollusca</v>
      </c>
      <c r="AA4719" s="14" t="str">
        <f>VLOOKUP($U4719,look_up!A$2:M4745,7,FALSE)</f>
        <v>Cephalopoda</v>
      </c>
      <c r="AB4719" s="14" t="str">
        <f>VLOOKUP($U4719,look_up!$A$2:P4745,8,FALSE)</f>
        <v>Octopoda</v>
      </c>
      <c r="AC4719" s="14" t="str">
        <f>VLOOKUP($U4719,look_up!$A$2:Q4745,9,FALSE)</f>
        <v>Octopodidae</v>
      </c>
      <c r="AD4719" s="14">
        <f>VLOOKUP($U4719,look_up!A$2:P4745,10,FALSE)</f>
        <v>140605</v>
      </c>
      <c r="AE4719" s="16">
        <v>0</v>
      </c>
      <c r="AF4719" s="24" t="s">
        <v>216</v>
      </c>
      <c r="AG4719">
        <v>40</v>
      </c>
      <c r="AH4719" s="16" t="s">
        <v>273</v>
      </c>
      <c r="AI4719" s="16" t="s">
        <v>303</v>
      </c>
      <c r="AJ4719" s="16" t="s">
        <v>214</v>
      </c>
      <c r="AK4719" s="16" t="s">
        <v>304</v>
      </c>
      <c r="AL4719" s="16">
        <v>0</v>
      </c>
    </row>
    <row r="4720" spans="1:38" x14ac:dyDescent="0.3">
      <c r="A4720" s="24" t="s">
        <v>0</v>
      </c>
      <c r="B4720" t="s">
        <v>266</v>
      </c>
      <c r="C4720" t="s">
        <v>277</v>
      </c>
      <c r="D4720">
        <v>-27.296009999999999</v>
      </c>
      <c r="E4720">
        <v>-48.36168</v>
      </c>
      <c r="F4720" s="24" t="s">
        <v>2</v>
      </c>
      <c r="G4720" s="24" t="s">
        <v>3</v>
      </c>
      <c r="H4720" s="25">
        <v>42047</v>
      </c>
      <c r="I4720" s="12" t="s">
        <v>278</v>
      </c>
      <c r="J4720" s="12" t="s">
        <v>245</v>
      </c>
      <c r="K4720" s="12" t="s">
        <v>271</v>
      </c>
      <c r="L4720" s="24" t="s">
        <v>96</v>
      </c>
      <c r="M4720" s="24" t="s">
        <v>272</v>
      </c>
      <c r="N4720" t="s">
        <v>85</v>
      </c>
      <c r="O4720" s="24">
        <v>3</v>
      </c>
      <c r="P4720">
        <v>10</v>
      </c>
      <c r="Q4720">
        <v>10</v>
      </c>
      <c r="R4720">
        <v>18</v>
      </c>
      <c r="S4720" s="24">
        <v>5.8</v>
      </c>
      <c r="T4720" s="24">
        <v>7.9</v>
      </c>
      <c r="U4720" t="s">
        <v>321</v>
      </c>
      <c r="V4720" s="14" t="str">
        <f>VLOOKUP($U4720,look_up!$A$2:J4746,2,FALSE)</f>
        <v>Polvo</v>
      </c>
      <c r="W4720" s="14" t="str">
        <f>VLOOKUP($U4720,look_up!$A$2:K4746,3,FALSE)</f>
        <v>Species</v>
      </c>
      <c r="X4720" s="14" t="str">
        <f>VLOOKUP($U4720,look_up!$A$2:L4746,4,FALSE)</f>
        <v>NA</v>
      </c>
      <c r="Y4720" s="14" t="str">
        <f>VLOOKUP($U4720,look_up!A$2:K4746,5,FALSE)</f>
        <v>Animalia</v>
      </c>
      <c r="Z4720" s="14" t="str">
        <f>VLOOKUP($U4720,look_up!A$2:L4746,6,FALSE)</f>
        <v>Mollusca</v>
      </c>
      <c r="AA4720" s="14" t="str">
        <f>VLOOKUP($U4720,look_up!A$2:M4746,7,FALSE)</f>
        <v>Cephalopoda</v>
      </c>
      <c r="AB4720" s="14" t="str">
        <f>VLOOKUP($U4720,look_up!$A$2:P4746,8,FALSE)</f>
        <v>Octopoda</v>
      </c>
      <c r="AC4720" s="14" t="str">
        <f>VLOOKUP($U4720,look_up!$A$2:Q4746,9,FALSE)</f>
        <v>Octopodidae</v>
      </c>
      <c r="AD4720" s="14">
        <f>VLOOKUP($U4720,look_up!A$2:P4746,10,FALSE)</f>
        <v>140605</v>
      </c>
      <c r="AE4720" s="16">
        <v>0</v>
      </c>
      <c r="AF4720" s="24" t="s">
        <v>216</v>
      </c>
      <c r="AG4720">
        <v>40</v>
      </c>
      <c r="AH4720" s="16" t="s">
        <v>273</v>
      </c>
      <c r="AI4720" s="16" t="s">
        <v>303</v>
      </c>
      <c r="AJ4720" s="16" t="s">
        <v>214</v>
      </c>
      <c r="AK4720" s="16" t="s">
        <v>304</v>
      </c>
      <c r="AL4720" s="16">
        <v>0</v>
      </c>
    </row>
    <row r="4721" spans="1:38" x14ac:dyDescent="0.3">
      <c r="A4721" s="24" t="s">
        <v>0</v>
      </c>
      <c r="B4721" t="s">
        <v>1</v>
      </c>
      <c r="C4721" t="s">
        <v>279</v>
      </c>
      <c r="D4721">
        <v>-27.271709999999999</v>
      </c>
      <c r="E4721">
        <v>-48.331710000000001</v>
      </c>
      <c r="F4721" s="24" t="s">
        <v>2</v>
      </c>
      <c r="G4721" s="24" t="s">
        <v>3</v>
      </c>
      <c r="H4721" s="25">
        <v>42039</v>
      </c>
      <c r="I4721" s="12" t="s">
        <v>280</v>
      </c>
      <c r="J4721" s="12" t="s">
        <v>245</v>
      </c>
      <c r="K4721" s="12" t="s">
        <v>271</v>
      </c>
      <c r="L4721" s="24" t="s">
        <v>96</v>
      </c>
      <c r="M4721" s="24" t="s">
        <v>313</v>
      </c>
      <c r="N4721" t="s">
        <v>85</v>
      </c>
      <c r="O4721" s="24">
        <v>1</v>
      </c>
      <c r="P4721">
        <v>5</v>
      </c>
      <c r="Q4721">
        <v>5</v>
      </c>
      <c r="R4721">
        <v>27</v>
      </c>
      <c r="S4721" s="24">
        <v>20</v>
      </c>
      <c r="T4721" s="24">
        <v>20</v>
      </c>
      <c r="U4721" t="s">
        <v>321</v>
      </c>
      <c r="V4721" s="14" t="str">
        <f>VLOOKUP($U4721,look_up!$A$2:J4747,2,FALSE)</f>
        <v>Polvo</v>
      </c>
      <c r="W4721" s="14" t="str">
        <f>VLOOKUP($U4721,look_up!$A$2:K4747,3,FALSE)</f>
        <v>Species</v>
      </c>
      <c r="X4721" s="14" t="str">
        <f>VLOOKUP($U4721,look_up!$A$2:L4747,4,FALSE)</f>
        <v>NA</v>
      </c>
      <c r="Y4721" s="14" t="str">
        <f>VLOOKUP($U4721,look_up!A$2:K4747,5,FALSE)</f>
        <v>Animalia</v>
      </c>
      <c r="Z4721" s="14" t="str">
        <f>VLOOKUP($U4721,look_up!A$2:L4747,6,FALSE)</f>
        <v>Mollusca</v>
      </c>
      <c r="AA4721" s="14" t="str">
        <f>VLOOKUP($U4721,look_up!A$2:M4747,7,FALSE)</f>
        <v>Cephalopoda</v>
      </c>
      <c r="AB4721" s="14" t="str">
        <f>VLOOKUP($U4721,look_up!$A$2:P4747,8,FALSE)</f>
        <v>Octopoda</v>
      </c>
      <c r="AC4721" s="14" t="str">
        <f>VLOOKUP($U4721,look_up!$A$2:Q4747,9,FALSE)</f>
        <v>Octopodidae</v>
      </c>
      <c r="AD4721" s="14">
        <f>VLOOKUP($U4721,look_up!A$2:P4747,10,FALSE)</f>
        <v>140605</v>
      </c>
      <c r="AE4721" s="16">
        <v>0</v>
      </c>
      <c r="AF4721" s="24" t="s">
        <v>216</v>
      </c>
      <c r="AG4721">
        <v>40</v>
      </c>
      <c r="AH4721" s="16" t="s">
        <v>273</v>
      </c>
      <c r="AI4721" s="16" t="s">
        <v>303</v>
      </c>
      <c r="AJ4721" s="16" t="s">
        <v>214</v>
      </c>
      <c r="AK4721" s="16" t="s">
        <v>304</v>
      </c>
      <c r="AL4721" s="16">
        <v>0</v>
      </c>
    </row>
    <row r="4722" spans="1:38" x14ac:dyDescent="0.3">
      <c r="A4722" s="24" t="s">
        <v>0</v>
      </c>
      <c r="B4722" t="s">
        <v>1</v>
      </c>
      <c r="C4722" t="s">
        <v>279</v>
      </c>
      <c r="D4722">
        <v>-27.271709999999999</v>
      </c>
      <c r="E4722">
        <v>-48.331710000000001</v>
      </c>
      <c r="F4722" s="24" t="s">
        <v>2</v>
      </c>
      <c r="G4722" s="24" t="s">
        <v>3</v>
      </c>
      <c r="H4722" s="25">
        <v>42039</v>
      </c>
      <c r="I4722" s="12" t="s">
        <v>280</v>
      </c>
      <c r="J4722" s="12" t="s">
        <v>245</v>
      </c>
      <c r="K4722" s="12" t="s">
        <v>271</v>
      </c>
      <c r="L4722" s="24" t="s">
        <v>96</v>
      </c>
      <c r="M4722" s="24" t="s">
        <v>313</v>
      </c>
      <c r="N4722" t="s">
        <v>85</v>
      </c>
      <c r="O4722" s="24">
        <v>2</v>
      </c>
      <c r="P4722">
        <v>5</v>
      </c>
      <c r="Q4722">
        <v>5</v>
      </c>
      <c r="R4722">
        <v>27</v>
      </c>
      <c r="S4722" s="24">
        <v>20</v>
      </c>
      <c r="T4722" s="24">
        <v>20</v>
      </c>
      <c r="U4722" t="s">
        <v>321</v>
      </c>
      <c r="V4722" s="14" t="str">
        <f>VLOOKUP($U4722,look_up!$A$2:J4748,2,FALSE)</f>
        <v>Polvo</v>
      </c>
      <c r="W4722" s="14" t="str">
        <f>VLOOKUP($U4722,look_up!$A$2:K4748,3,FALSE)</f>
        <v>Species</v>
      </c>
      <c r="X4722" s="14" t="str">
        <f>VLOOKUP($U4722,look_up!$A$2:L4748,4,FALSE)</f>
        <v>NA</v>
      </c>
      <c r="Y4722" s="14" t="str">
        <f>VLOOKUP($U4722,look_up!A$2:K4748,5,FALSE)</f>
        <v>Animalia</v>
      </c>
      <c r="Z4722" s="14" t="str">
        <f>VLOOKUP($U4722,look_up!A$2:L4748,6,FALSE)</f>
        <v>Mollusca</v>
      </c>
      <c r="AA4722" s="14" t="str">
        <f>VLOOKUP($U4722,look_up!A$2:M4748,7,FALSE)</f>
        <v>Cephalopoda</v>
      </c>
      <c r="AB4722" s="14" t="str">
        <f>VLOOKUP($U4722,look_up!$A$2:P4748,8,FALSE)</f>
        <v>Octopoda</v>
      </c>
      <c r="AC4722" s="14" t="str">
        <f>VLOOKUP($U4722,look_up!$A$2:Q4748,9,FALSE)</f>
        <v>Octopodidae</v>
      </c>
      <c r="AD4722" s="14">
        <f>VLOOKUP($U4722,look_up!A$2:P4748,10,FALSE)</f>
        <v>140605</v>
      </c>
      <c r="AE4722" s="16">
        <v>0</v>
      </c>
      <c r="AF4722" s="24" t="s">
        <v>216</v>
      </c>
      <c r="AG4722">
        <v>40</v>
      </c>
      <c r="AH4722" s="16" t="s">
        <v>273</v>
      </c>
      <c r="AI4722" s="16" t="s">
        <v>303</v>
      </c>
      <c r="AJ4722" s="16" t="s">
        <v>214</v>
      </c>
      <c r="AK4722" s="16" t="s">
        <v>304</v>
      </c>
      <c r="AL4722" s="16">
        <v>0</v>
      </c>
    </row>
    <row r="4723" spans="1:38" x14ac:dyDescent="0.3">
      <c r="A4723" s="24" t="s">
        <v>0</v>
      </c>
      <c r="B4723" t="s">
        <v>1</v>
      </c>
      <c r="C4723" t="s">
        <v>279</v>
      </c>
      <c r="D4723">
        <v>-27.271709999999999</v>
      </c>
      <c r="E4723">
        <v>-48.331710000000001</v>
      </c>
      <c r="F4723" s="24" t="s">
        <v>2</v>
      </c>
      <c r="G4723" s="24" t="s">
        <v>3</v>
      </c>
      <c r="H4723" s="25">
        <v>42039</v>
      </c>
      <c r="I4723" s="12" t="s">
        <v>280</v>
      </c>
      <c r="J4723" s="12" t="s">
        <v>245</v>
      </c>
      <c r="K4723" s="12" t="s">
        <v>271</v>
      </c>
      <c r="L4723" s="24" t="s">
        <v>96</v>
      </c>
      <c r="M4723" s="24" t="s">
        <v>313</v>
      </c>
      <c r="N4723" t="s">
        <v>85</v>
      </c>
      <c r="O4723" s="24">
        <v>3</v>
      </c>
      <c r="P4723">
        <v>5</v>
      </c>
      <c r="Q4723">
        <v>5</v>
      </c>
      <c r="R4723">
        <v>27</v>
      </c>
      <c r="S4723" s="24">
        <v>20</v>
      </c>
      <c r="T4723" s="24">
        <v>20</v>
      </c>
      <c r="U4723" t="s">
        <v>321</v>
      </c>
      <c r="V4723" s="14" t="str">
        <f>VLOOKUP($U4723,look_up!$A$2:J4749,2,FALSE)</f>
        <v>Polvo</v>
      </c>
      <c r="W4723" s="14" t="str">
        <f>VLOOKUP($U4723,look_up!$A$2:K4749,3,FALSE)</f>
        <v>Species</v>
      </c>
      <c r="X4723" s="14" t="str">
        <f>VLOOKUP($U4723,look_up!$A$2:L4749,4,FALSE)</f>
        <v>NA</v>
      </c>
      <c r="Y4723" s="14" t="str">
        <f>VLOOKUP($U4723,look_up!A$2:K4749,5,FALSE)</f>
        <v>Animalia</v>
      </c>
      <c r="Z4723" s="14" t="str">
        <f>VLOOKUP($U4723,look_up!A$2:L4749,6,FALSE)</f>
        <v>Mollusca</v>
      </c>
      <c r="AA4723" s="14" t="str">
        <f>VLOOKUP($U4723,look_up!A$2:M4749,7,FALSE)</f>
        <v>Cephalopoda</v>
      </c>
      <c r="AB4723" s="14" t="str">
        <f>VLOOKUP($U4723,look_up!$A$2:P4749,8,FALSE)</f>
        <v>Octopoda</v>
      </c>
      <c r="AC4723" s="14" t="str">
        <f>VLOOKUP($U4723,look_up!$A$2:Q4749,9,FALSE)</f>
        <v>Octopodidae</v>
      </c>
      <c r="AD4723" s="14">
        <f>VLOOKUP($U4723,look_up!A$2:P4749,10,FALSE)</f>
        <v>140605</v>
      </c>
      <c r="AE4723" s="16">
        <v>0</v>
      </c>
      <c r="AF4723" s="24" t="s">
        <v>216</v>
      </c>
      <c r="AG4723">
        <v>40</v>
      </c>
      <c r="AH4723" s="16" t="s">
        <v>273</v>
      </c>
      <c r="AI4723" s="16" t="s">
        <v>303</v>
      </c>
      <c r="AJ4723" s="16" t="s">
        <v>214</v>
      </c>
      <c r="AK4723" s="16" t="s">
        <v>304</v>
      </c>
      <c r="AL4723" s="16">
        <v>0</v>
      </c>
    </row>
    <row r="4724" spans="1:38" x14ac:dyDescent="0.3">
      <c r="A4724" s="24" t="s">
        <v>0</v>
      </c>
      <c r="B4724" t="s">
        <v>1</v>
      </c>
      <c r="C4724" t="s">
        <v>279</v>
      </c>
      <c r="D4724">
        <v>-27.271709999999999</v>
      </c>
      <c r="E4724">
        <v>-48.331710000000001</v>
      </c>
      <c r="F4724" s="24" t="s">
        <v>2</v>
      </c>
      <c r="G4724" s="24" t="s">
        <v>3</v>
      </c>
      <c r="H4724" s="25">
        <v>42039</v>
      </c>
      <c r="I4724" s="12" t="s">
        <v>280</v>
      </c>
      <c r="J4724" s="12" t="s">
        <v>245</v>
      </c>
      <c r="K4724" s="12" t="s">
        <v>271</v>
      </c>
      <c r="L4724" s="24" t="s">
        <v>96</v>
      </c>
      <c r="M4724" s="24" t="s">
        <v>313</v>
      </c>
      <c r="N4724" t="s">
        <v>86</v>
      </c>
      <c r="O4724" s="24">
        <v>1</v>
      </c>
      <c r="P4724">
        <v>11</v>
      </c>
      <c r="Q4724">
        <v>11</v>
      </c>
      <c r="R4724" t="s">
        <v>18</v>
      </c>
      <c r="S4724" s="24">
        <v>20</v>
      </c>
      <c r="T4724" s="24">
        <v>15</v>
      </c>
      <c r="U4724" t="s">
        <v>321</v>
      </c>
      <c r="V4724" s="14" t="str">
        <f>VLOOKUP($U4724,look_up!$A$2:J4750,2,FALSE)</f>
        <v>Polvo</v>
      </c>
      <c r="W4724" s="14" t="str">
        <f>VLOOKUP($U4724,look_up!$A$2:K4750,3,FALSE)</f>
        <v>Species</v>
      </c>
      <c r="X4724" s="14" t="str">
        <f>VLOOKUP($U4724,look_up!$A$2:L4750,4,FALSE)</f>
        <v>NA</v>
      </c>
      <c r="Y4724" s="14" t="str">
        <f>VLOOKUP($U4724,look_up!A$2:K4750,5,FALSE)</f>
        <v>Animalia</v>
      </c>
      <c r="Z4724" s="14" t="str">
        <f>VLOOKUP($U4724,look_up!A$2:L4750,6,FALSE)</f>
        <v>Mollusca</v>
      </c>
      <c r="AA4724" s="14" t="str">
        <f>VLOOKUP($U4724,look_up!A$2:M4750,7,FALSE)</f>
        <v>Cephalopoda</v>
      </c>
      <c r="AB4724" s="14" t="str">
        <f>VLOOKUP($U4724,look_up!$A$2:P4750,8,FALSE)</f>
        <v>Octopoda</v>
      </c>
      <c r="AC4724" s="14" t="str">
        <f>VLOOKUP($U4724,look_up!$A$2:Q4750,9,FALSE)</f>
        <v>Octopodidae</v>
      </c>
      <c r="AD4724" s="14">
        <f>VLOOKUP($U4724,look_up!A$2:P4750,10,FALSE)</f>
        <v>140605</v>
      </c>
      <c r="AE4724" s="16">
        <v>0</v>
      </c>
      <c r="AF4724" s="24" t="s">
        <v>216</v>
      </c>
      <c r="AG4724">
        <v>40</v>
      </c>
      <c r="AH4724" s="16" t="s">
        <v>273</v>
      </c>
      <c r="AI4724" s="16" t="s">
        <v>303</v>
      </c>
      <c r="AJ4724" s="16" t="s">
        <v>214</v>
      </c>
      <c r="AK4724" s="16" t="s">
        <v>304</v>
      </c>
      <c r="AL4724" s="16">
        <v>0</v>
      </c>
    </row>
    <row r="4725" spans="1:38" x14ac:dyDescent="0.3">
      <c r="A4725" s="24" t="s">
        <v>0</v>
      </c>
      <c r="B4725" t="s">
        <v>1</v>
      </c>
      <c r="C4725" t="s">
        <v>279</v>
      </c>
      <c r="D4725">
        <v>-27.271709999999999</v>
      </c>
      <c r="E4725">
        <v>-48.331710000000001</v>
      </c>
      <c r="F4725" s="24" t="s">
        <v>2</v>
      </c>
      <c r="G4725" s="24" t="s">
        <v>3</v>
      </c>
      <c r="H4725" s="25">
        <v>42039</v>
      </c>
      <c r="I4725" s="12" t="s">
        <v>280</v>
      </c>
      <c r="J4725" s="12" t="s">
        <v>245</v>
      </c>
      <c r="K4725" s="12" t="s">
        <v>271</v>
      </c>
      <c r="L4725" s="24" t="s">
        <v>96</v>
      </c>
      <c r="M4725" s="24" t="s">
        <v>313</v>
      </c>
      <c r="N4725" t="s">
        <v>86</v>
      </c>
      <c r="O4725" s="24">
        <v>2</v>
      </c>
      <c r="P4725">
        <v>11</v>
      </c>
      <c r="Q4725">
        <v>11</v>
      </c>
      <c r="R4725" t="s">
        <v>18</v>
      </c>
      <c r="S4725" s="24">
        <v>20</v>
      </c>
      <c r="T4725" s="24">
        <v>15</v>
      </c>
      <c r="U4725" t="s">
        <v>321</v>
      </c>
      <c r="V4725" s="14" t="str">
        <f>VLOOKUP($U4725,look_up!$A$2:J4751,2,FALSE)</f>
        <v>Polvo</v>
      </c>
      <c r="W4725" s="14" t="str">
        <f>VLOOKUP($U4725,look_up!$A$2:K4751,3,FALSE)</f>
        <v>Species</v>
      </c>
      <c r="X4725" s="14" t="str">
        <f>VLOOKUP($U4725,look_up!$A$2:L4751,4,FALSE)</f>
        <v>NA</v>
      </c>
      <c r="Y4725" s="14" t="str">
        <f>VLOOKUP($U4725,look_up!A$2:K4751,5,FALSE)</f>
        <v>Animalia</v>
      </c>
      <c r="Z4725" s="14" t="str">
        <f>VLOOKUP($U4725,look_up!A$2:L4751,6,FALSE)</f>
        <v>Mollusca</v>
      </c>
      <c r="AA4725" s="14" t="str">
        <f>VLOOKUP($U4725,look_up!A$2:M4751,7,FALSE)</f>
        <v>Cephalopoda</v>
      </c>
      <c r="AB4725" s="14" t="str">
        <f>VLOOKUP($U4725,look_up!$A$2:P4751,8,FALSE)</f>
        <v>Octopoda</v>
      </c>
      <c r="AC4725" s="14" t="str">
        <f>VLOOKUP($U4725,look_up!$A$2:Q4751,9,FALSE)</f>
        <v>Octopodidae</v>
      </c>
      <c r="AD4725" s="14">
        <f>VLOOKUP($U4725,look_up!A$2:P4751,10,FALSE)</f>
        <v>140605</v>
      </c>
      <c r="AE4725" s="16">
        <v>0</v>
      </c>
      <c r="AF4725" s="24" t="s">
        <v>216</v>
      </c>
      <c r="AG4725">
        <v>40</v>
      </c>
      <c r="AH4725" s="16" t="s">
        <v>273</v>
      </c>
      <c r="AI4725" s="16" t="s">
        <v>303</v>
      </c>
      <c r="AJ4725" s="16" t="s">
        <v>214</v>
      </c>
      <c r="AK4725" s="16" t="s">
        <v>304</v>
      </c>
      <c r="AL4725" s="16">
        <v>0</v>
      </c>
    </row>
    <row r="4726" spans="1:38" x14ac:dyDescent="0.3">
      <c r="A4726" s="24" t="s">
        <v>0</v>
      </c>
      <c r="B4726" t="s">
        <v>1</v>
      </c>
      <c r="C4726" t="s">
        <v>279</v>
      </c>
      <c r="D4726">
        <v>-27.271709999999999</v>
      </c>
      <c r="E4726">
        <v>-48.331710000000001</v>
      </c>
      <c r="F4726" s="24" t="s">
        <v>2</v>
      </c>
      <c r="G4726" s="24" t="s">
        <v>3</v>
      </c>
      <c r="H4726" s="25">
        <v>42039</v>
      </c>
      <c r="I4726" s="12" t="s">
        <v>280</v>
      </c>
      <c r="J4726" s="12" t="s">
        <v>245</v>
      </c>
      <c r="K4726" s="12" t="s">
        <v>271</v>
      </c>
      <c r="L4726" s="24" t="s">
        <v>96</v>
      </c>
      <c r="M4726" s="24" t="s">
        <v>313</v>
      </c>
      <c r="N4726" t="s">
        <v>86</v>
      </c>
      <c r="O4726" s="24">
        <v>3</v>
      </c>
      <c r="P4726">
        <v>11</v>
      </c>
      <c r="Q4726">
        <v>11</v>
      </c>
      <c r="R4726" t="s">
        <v>18</v>
      </c>
      <c r="S4726" s="24">
        <v>20</v>
      </c>
      <c r="T4726" s="24">
        <v>15</v>
      </c>
      <c r="U4726" t="s">
        <v>321</v>
      </c>
      <c r="V4726" s="14" t="str">
        <f>VLOOKUP($U4726,look_up!$A$2:J4752,2,FALSE)</f>
        <v>Polvo</v>
      </c>
      <c r="W4726" s="14" t="str">
        <f>VLOOKUP($U4726,look_up!$A$2:K4752,3,FALSE)</f>
        <v>Species</v>
      </c>
      <c r="X4726" s="14" t="str">
        <f>VLOOKUP($U4726,look_up!$A$2:L4752,4,FALSE)</f>
        <v>NA</v>
      </c>
      <c r="Y4726" s="14" t="str">
        <f>VLOOKUP($U4726,look_up!A$2:K4752,5,FALSE)</f>
        <v>Animalia</v>
      </c>
      <c r="Z4726" s="14" t="str">
        <f>VLOOKUP($U4726,look_up!A$2:L4752,6,FALSE)</f>
        <v>Mollusca</v>
      </c>
      <c r="AA4726" s="14" t="str">
        <f>VLOOKUP($U4726,look_up!A$2:M4752,7,FALSE)</f>
        <v>Cephalopoda</v>
      </c>
      <c r="AB4726" s="14" t="str">
        <f>VLOOKUP($U4726,look_up!$A$2:P4752,8,FALSE)</f>
        <v>Octopoda</v>
      </c>
      <c r="AC4726" s="14" t="str">
        <f>VLOOKUP($U4726,look_up!$A$2:Q4752,9,FALSE)</f>
        <v>Octopodidae</v>
      </c>
      <c r="AD4726" s="14">
        <f>VLOOKUP($U4726,look_up!A$2:P4752,10,FALSE)</f>
        <v>140605</v>
      </c>
      <c r="AE4726" s="16">
        <v>0</v>
      </c>
      <c r="AF4726" s="24" t="s">
        <v>216</v>
      </c>
      <c r="AG4726">
        <v>40</v>
      </c>
      <c r="AH4726" s="16" t="s">
        <v>273</v>
      </c>
      <c r="AI4726" s="16" t="s">
        <v>303</v>
      </c>
      <c r="AJ4726" s="16" t="s">
        <v>214</v>
      </c>
      <c r="AK4726" s="16" t="s">
        <v>304</v>
      </c>
      <c r="AL4726" s="16">
        <v>0</v>
      </c>
    </row>
    <row r="4727" spans="1:38" x14ac:dyDescent="0.3">
      <c r="A4727" s="24" t="s">
        <v>0</v>
      </c>
      <c r="B4727" t="s">
        <v>308</v>
      </c>
      <c r="C4727" t="s">
        <v>281</v>
      </c>
      <c r="D4727">
        <v>-27.274239999999999</v>
      </c>
      <c r="E4727">
        <v>-48.3339</v>
      </c>
      <c r="F4727" s="24" t="s">
        <v>2</v>
      </c>
      <c r="G4727" s="24" t="s">
        <v>3</v>
      </c>
      <c r="H4727" s="25">
        <v>42031</v>
      </c>
      <c r="I4727" s="12" t="s">
        <v>282</v>
      </c>
      <c r="J4727" s="12" t="s">
        <v>270</v>
      </c>
      <c r="K4727" s="12" t="s">
        <v>271</v>
      </c>
      <c r="L4727" s="24" t="s">
        <v>96</v>
      </c>
      <c r="M4727" s="24" t="s">
        <v>313</v>
      </c>
      <c r="N4727" t="s">
        <v>85</v>
      </c>
      <c r="O4727" s="24">
        <v>1</v>
      </c>
      <c r="P4727">
        <v>5</v>
      </c>
      <c r="Q4727">
        <v>5</v>
      </c>
      <c r="R4727">
        <v>27</v>
      </c>
      <c r="S4727" s="24">
        <v>4.7</v>
      </c>
      <c r="T4727" s="24">
        <v>3.4</v>
      </c>
      <c r="U4727" t="s">
        <v>321</v>
      </c>
      <c r="V4727" s="14" t="str">
        <f>VLOOKUP($U4727,look_up!$A$2:J4753,2,FALSE)</f>
        <v>Polvo</v>
      </c>
      <c r="W4727" s="14" t="str">
        <f>VLOOKUP($U4727,look_up!$A$2:K4753,3,FALSE)</f>
        <v>Species</v>
      </c>
      <c r="X4727" s="14" t="str">
        <f>VLOOKUP($U4727,look_up!$A$2:L4753,4,FALSE)</f>
        <v>NA</v>
      </c>
      <c r="Y4727" s="14" t="str">
        <f>VLOOKUP($U4727,look_up!A$2:K4753,5,FALSE)</f>
        <v>Animalia</v>
      </c>
      <c r="Z4727" s="14" t="str">
        <f>VLOOKUP($U4727,look_up!A$2:L4753,6,FALSE)</f>
        <v>Mollusca</v>
      </c>
      <c r="AA4727" s="14" t="str">
        <f>VLOOKUP($U4727,look_up!A$2:M4753,7,FALSE)</f>
        <v>Cephalopoda</v>
      </c>
      <c r="AB4727" s="14" t="str">
        <f>VLOOKUP($U4727,look_up!$A$2:P4753,8,FALSE)</f>
        <v>Octopoda</v>
      </c>
      <c r="AC4727" s="14" t="str">
        <f>VLOOKUP($U4727,look_up!$A$2:Q4753,9,FALSE)</f>
        <v>Octopodidae</v>
      </c>
      <c r="AD4727" s="14">
        <f>VLOOKUP($U4727,look_up!A$2:P4753,10,FALSE)</f>
        <v>140605</v>
      </c>
      <c r="AE4727" s="16">
        <v>0</v>
      </c>
      <c r="AF4727" s="24" t="s">
        <v>216</v>
      </c>
      <c r="AG4727">
        <v>40</v>
      </c>
      <c r="AH4727" s="16" t="s">
        <v>273</v>
      </c>
      <c r="AI4727" s="16" t="s">
        <v>303</v>
      </c>
      <c r="AJ4727" s="16" t="s">
        <v>214</v>
      </c>
      <c r="AK4727" s="16" t="s">
        <v>304</v>
      </c>
      <c r="AL4727" s="16">
        <v>0</v>
      </c>
    </row>
    <row r="4728" spans="1:38" x14ac:dyDescent="0.3">
      <c r="A4728" s="24" t="s">
        <v>0</v>
      </c>
      <c r="B4728" t="s">
        <v>308</v>
      </c>
      <c r="C4728" t="s">
        <v>281</v>
      </c>
      <c r="D4728">
        <v>-27.274239999999999</v>
      </c>
      <c r="E4728">
        <v>-48.3339</v>
      </c>
      <c r="F4728" s="24" t="s">
        <v>2</v>
      </c>
      <c r="G4728" s="24" t="s">
        <v>3</v>
      </c>
      <c r="H4728" s="25">
        <v>42031</v>
      </c>
      <c r="I4728" s="12" t="s">
        <v>282</v>
      </c>
      <c r="J4728" s="12" t="s">
        <v>270</v>
      </c>
      <c r="K4728" s="12" t="s">
        <v>271</v>
      </c>
      <c r="L4728" s="24" t="s">
        <v>96</v>
      </c>
      <c r="M4728" s="24" t="s">
        <v>313</v>
      </c>
      <c r="N4728" t="s">
        <v>85</v>
      </c>
      <c r="O4728" s="24">
        <v>2</v>
      </c>
      <c r="P4728">
        <v>5</v>
      </c>
      <c r="Q4728">
        <v>5</v>
      </c>
      <c r="R4728">
        <v>27</v>
      </c>
      <c r="S4728" s="24">
        <v>4.7</v>
      </c>
      <c r="T4728" s="24">
        <v>3.4</v>
      </c>
      <c r="U4728" t="s">
        <v>321</v>
      </c>
      <c r="V4728" s="14" t="str">
        <f>VLOOKUP($U4728,look_up!$A$2:J4754,2,FALSE)</f>
        <v>Polvo</v>
      </c>
      <c r="W4728" s="14" t="str">
        <f>VLOOKUP($U4728,look_up!$A$2:K4754,3,FALSE)</f>
        <v>Species</v>
      </c>
      <c r="X4728" s="14" t="str">
        <f>VLOOKUP($U4728,look_up!$A$2:L4754,4,FALSE)</f>
        <v>NA</v>
      </c>
      <c r="Y4728" s="14" t="str">
        <f>VLOOKUP($U4728,look_up!A$2:K4754,5,FALSE)</f>
        <v>Animalia</v>
      </c>
      <c r="Z4728" s="14" t="str">
        <f>VLOOKUP($U4728,look_up!A$2:L4754,6,FALSE)</f>
        <v>Mollusca</v>
      </c>
      <c r="AA4728" s="14" t="str">
        <f>VLOOKUP($U4728,look_up!A$2:M4754,7,FALSE)</f>
        <v>Cephalopoda</v>
      </c>
      <c r="AB4728" s="14" t="str">
        <f>VLOOKUP($U4728,look_up!$A$2:P4754,8,FALSE)</f>
        <v>Octopoda</v>
      </c>
      <c r="AC4728" s="14" t="str">
        <f>VLOOKUP($U4728,look_up!$A$2:Q4754,9,FALSE)</f>
        <v>Octopodidae</v>
      </c>
      <c r="AD4728" s="14">
        <f>VLOOKUP($U4728,look_up!A$2:P4754,10,FALSE)</f>
        <v>140605</v>
      </c>
      <c r="AE4728" s="16">
        <v>0</v>
      </c>
      <c r="AF4728" s="24" t="s">
        <v>216</v>
      </c>
      <c r="AG4728">
        <v>40</v>
      </c>
      <c r="AH4728" s="16" t="s">
        <v>273</v>
      </c>
      <c r="AI4728" s="16" t="s">
        <v>303</v>
      </c>
      <c r="AJ4728" s="16" t="s">
        <v>214</v>
      </c>
      <c r="AK4728" s="16" t="s">
        <v>304</v>
      </c>
      <c r="AL4728" s="16">
        <v>0</v>
      </c>
    </row>
    <row r="4729" spans="1:38" x14ac:dyDescent="0.3">
      <c r="A4729" s="24" t="s">
        <v>0</v>
      </c>
      <c r="B4729" t="s">
        <v>308</v>
      </c>
      <c r="C4729" t="s">
        <v>281</v>
      </c>
      <c r="D4729">
        <v>-27.274239999999999</v>
      </c>
      <c r="E4729">
        <v>-48.3339</v>
      </c>
      <c r="F4729" s="24" t="s">
        <v>2</v>
      </c>
      <c r="G4729" s="24" t="s">
        <v>3</v>
      </c>
      <c r="H4729" s="25">
        <v>42031</v>
      </c>
      <c r="I4729" s="12" t="s">
        <v>282</v>
      </c>
      <c r="J4729" s="12" t="s">
        <v>270</v>
      </c>
      <c r="K4729" s="12" t="s">
        <v>271</v>
      </c>
      <c r="L4729" s="24" t="s">
        <v>96</v>
      </c>
      <c r="M4729" s="24" t="s">
        <v>313</v>
      </c>
      <c r="N4729" t="s">
        <v>85</v>
      </c>
      <c r="O4729" s="24">
        <v>3</v>
      </c>
      <c r="P4729">
        <v>5</v>
      </c>
      <c r="Q4729">
        <v>5</v>
      </c>
      <c r="R4729">
        <v>27</v>
      </c>
      <c r="S4729" s="24">
        <v>4.7</v>
      </c>
      <c r="T4729" s="24">
        <v>3.4</v>
      </c>
      <c r="U4729" t="s">
        <v>321</v>
      </c>
      <c r="V4729" s="14" t="str">
        <f>VLOOKUP($U4729,look_up!$A$2:J4755,2,FALSE)</f>
        <v>Polvo</v>
      </c>
      <c r="W4729" s="14" t="str">
        <f>VLOOKUP($U4729,look_up!$A$2:K4755,3,FALSE)</f>
        <v>Species</v>
      </c>
      <c r="X4729" s="14" t="str">
        <f>VLOOKUP($U4729,look_up!$A$2:L4755,4,FALSE)</f>
        <v>NA</v>
      </c>
      <c r="Y4729" s="14" t="str">
        <f>VLOOKUP($U4729,look_up!A$2:K4755,5,FALSE)</f>
        <v>Animalia</v>
      </c>
      <c r="Z4729" s="14" t="str">
        <f>VLOOKUP($U4729,look_up!A$2:L4755,6,FALSE)</f>
        <v>Mollusca</v>
      </c>
      <c r="AA4729" s="14" t="str">
        <f>VLOOKUP($U4729,look_up!A$2:M4755,7,FALSE)</f>
        <v>Cephalopoda</v>
      </c>
      <c r="AB4729" s="14" t="str">
        <f>VLOOKUP($U4729,look_up!$A$2:P4755,8,FALSE)</f>
        <v>Octopoda</v>
      </c>
      <c r="AC4729" s="14" t="str">
        <f>VLOOKUP($U4729,look_up!$A$2:Q4755,9,FALSE)</f>
        <v>Octopodidae</v>
      </c>
      <c r="AD4729" s="14">
        <f>VLOOKUP($U4729,look_up!A$2:P4755,10,FALSE)</f>
        <v>140605</v>
      </c>
      <c r="AE4729" s="16">
        <v>0</v>
      </c>
      <c r="AF4729" s="24" t="s">
        <v>216</v>
      </c>
      <c r="AG4729">
        <v>40</v>
      </c>
      <c r="AH4729" s="16" t="s">
        <v>273</v>
      </c>
      <c r="AI4729" s="16" t="s">
        <v>303</v>
      </c>
      <c r="AJ4729" s="16" t="s">
        <v>214</v>
      </c>
      <c r="AK4729" s="16" t="s">
        <v>304</v>
      </c>
      <c r="AL4729" s="16">
        <v>0</v>
      </c>
    </row>
    <row r="4730" spans="1:38" x14ac:dyDescent="0.3">
      <c r="A4730" s="24" t="s">
        <v>0</v>
      </c>
      <c r="B4730" t="s">
        <v>308</v>
      </c>
      <c r="C4730" t="s">
        <v>281</v>
      </c>
      <c r="D4730">
        <v>-27.274239999999999</v>
      </c>
      <c r="E4730">
        <v>-48.3339</v>
      </c>
      <c r="F4730" s="24" t="s">
        <v>2</v>
      </c>
      <c r="G4730" s="24" t="s">
        <v>3</v>
      </c>
      <c r="H4730" s="25">
        <v>42031</v>
      </c>
      <c r="I4730" s="12" t="s">
        <v>282</v>
      </c>
      <c r="J4730" s="12" t="s">
        <v>270</v>
      </c>
      <c r="K4730" s="12" t="s">
        <v>271</v>
      </c>
      <c r="L4730" s="24" t="s">
        <v>96</v>
      </c>
      <c r="M4730" s="24" t="s">
        <v>313</v>
      </c>
      <c r="N4730" t="s">
        <v>85</v>
      </c>
      <c r="O4730" s="24">
        <v>1</v>
      </c>
      <c r="P4730">
        <v>10</v>
      </c>
      <c r="Q4730">
        <v>10</v>
      </c>
      <c r="R4730">
        <v>26</v>
      </c>
      <c r="S4730" s="24">
        <v>4.7</v>
      </c>
      <c r="T4730" s="24">
        <v>5</v>
      </c>
      <c r="U4730" t="s">
        <v>321</v>
      </c>
      <c r="V4730" s="14" t="str">
        <f>VLOOKUP($U4730,look_up!$A$2:J4756,2,FALSE)</f>
        <v>Polvo</v>
      </c>
      <c r="W4730" s="14" t="str">
        <f>VLOOKUP($U4730,look_up!$A$2:K4756,3,FALSE)</f>
        <v>Species</v>
      </c>
      <c r="X4730" s="14" t="str">
        <f>VLOOKUP($U4730,look_up!$A$2:L4756,4,FALSE)</f>
        <v>NA</v>
      </c>
      <c r="Y4730" s="14" t="str">
        <f>VLOOKUP($U4730,look_up!A$2:K4756,5,FALSE)</f>
        <v>Animalia</v>
      </c>
      <c r="Z4730" s="14" t="str">
        <f>VLOOKUP($U4730,look_up!A$2:L4756,6,FALSE)</f>
        <v>Mollusca</v>
      </c>
      <c r="AA4730" s="14" t="str">
        <f>VLOOKUP($U4730,look_up!A$2:M4756,7,FALSE)</f>
        <v>Cephalopoda</v>
      </c>
      <c r="AB4730" s="14" t="str">
        <f>VLOOKUP($U4730,look_up!$A$2:P4756,8,FALSE)</f>
        <v>Octopoda</v>
      </c>
      <c r="AC4730" s="14" t="str">
        <f>VLOOKUP($U4730,look_up!$A$2:Q4756,9,FALSE)</f>
        <v>Octopodidae</v>
      </c>
      <c r="AD4730" s="14">
        <f>VLOOKUP($U4730,look_up!A$2:P4756,10,FALSE)</f>
        <v>140605</v>
      </c>
      <c r="AE4730" s="16">
        <v>0</v>
      </c>
      <c r="AF4730" s="24" t="s">
        <v>216</v>
      </c>
      <c r="AG4730">
        <v>40</v>
      </c>
      <c r="AH4730" s="16" t="s">
        <v>273</v>
      </c>
      <c r="AI4730" s="16" t="s">
        <v>303</v>
      </c>
      <c r="AJ4730" s="16" t="s">
        <v>214</v>
      </c>
      <c r="AK4730" s="16" t="s">
        <v>304</v>
      </c>
      <c r="AL4730" s="16">
        <v>0</v>
      </c>
    </row>
    <row r="4731" spans="1:38" x14ac:dyDescent="0.3">
      <c r="A4731" s="24" t="s">
        <v>0</v>
      </c>
      <c r="B4731" t="s">
        <v>308</v>
      </c>
      <c r="C4731" t="s">
        <v>281</v>
      </c>
      <c r="D4731">
        <v>-27.274239999999999</v>
      </c>
      <c r="E4731">
        <v>-48.3339</v>
      </c>
      <c r="F4731" s="24" t="s">
        <v>2</v>
      </c>
      <c r="G4731" s="24" t="s">
        <v>3</v>
      </c>
      <c r="H4731" s="25">
        <v>42031</v>
      </c>
      <c r="I4731" s="12" t="s">
        <v>282</v>
      </c>
      <c r="J4731" s="12" t="s">
        <v>270</v>
      </c>
      <c r="K4731" s="12" t="s">
        <v>271</v>
      </c>
      <c r="L4731" s="24" t="s">
        <v>96</v>
      </c>
      <c r="M4731" s="24" t="s">
        <v>313</v>
      </c>
      <c r="N4731" t="s">
        <v>85</v>
      </c>
      <c r="O4731" s="24">
        <v>2</v>
      </c>
      <c r="P4731">
        <v>10</v>
      </c>
      <c r="Q4731">
        <v>10</v>
      </c>
      <c r="R4731">
        <v>26</v>
      </c>
      <c r="S4731" s="24">
        <v>4.7</v>
      </c>
      <c r="T4731" s="24">
        <v>5</v>
      </c>
      <c r="U4731" t="s">
        <v>321</v>
      </c>
      <c r="V4731" s="14" t="str">
        <f>VLOOKUP($U4731,look_up!$A$2:J4757,2,FALSE)</f>
        <v>Polvo</v>
      </c>
      <c r="W4731" s="14" t="str">
        <f>VLOOKUP($U4731,look_up!$A$2:K4757,3,FALSE)</f>
        <v>Species</v>
      </c>
      <c r="X4731" s="14" t="str">
        <f>VLOOKUP($U4731,look_up!$A$2:L4757,4,FALSE)</f>
        <v>NA</v>
      </c>
      <c r="Y4731" s="14" t="str">
        <f>VLOOKUP($U4731,look_up!A$2:K4757,5,FALSE)</f>
        <v>Animalia</v>
      </c>
      <c r="Z4731" s="14" t="str">
        <f>VLOOKUP($U4731,look_up!A$2:L4757,6,FALSE)</f>
        <v>Mollusca</v>
      </c>
      <c r="AA4731" s="14" t="str">
        <f>VLOOKUP($U4731,look_up!A$2:M4757,7,FALSE)</f>
        <v>Cephalopoda</v>
      </c>
      <c r="AB4731" s="14" t="str">
        <f>VLOOKUP($U4731,look_up!$A$2:P4757,8,FALSE)</f>
        <v>Octopoda</v>
      </c>
      <c r="AC4731" s="14" t="str">
        <f>VLOOKUP($U4731,look_up!$A$2:Q4757,9,FALSE)</f>
        <v>Octopodidae</v>
      </c>
      <c r="AD4731" s="14">
        <f>VLOOKUP($U4731,look_up!A$2:P4757,10,FALSE)</f>
        <v>140605</v>
      </c>
      <c r="AE4731" s="16">
        <v>0</v>
      </c>
      <c r="AF4731" s="24" t="s">
        <v>216</v>
      </c>
      <c r="AG4731">
        <v>40</v>
      </c>
      <c r="AH4731" s="16" t="s">
        <v>273</v>
      </c>
      <c r="AI4731" s="16" t="s">
        <v>303</v>
      </c>
      <c r="AJ4731" s="16" t="s">
        <v>214</v>
      </c>
      <c r="AK4731" s="16" t="s">
        <v>304</v>
      </c>
      <c r="AL4731" s="16">
        <v>0</v>
      </c>
    </row>
    <row r="4732" spans="1:38" x14ac:dyDescent="0.3">
      <c r="A4732" s="24" t="s">
        <v>0</v>
      </c>
      <c r="B4732" t="s">
        <v>308</v>
      </c>
      <c r="C4732" t="s">
        <v>281</v>
      </c>
      <c r="D4732">
        <v>-27.274239999999999</v>
      </c>
      <c r="E4732">
        <v>-48.3339</v>
      </c>
      <c r="F4732" s="24" t="s">
        <v>2</v>
      </c>
      <c r="G4732" s="24" t="s">
        <v>3</v>
      </c>
      <c r="H4732" s="25">
        <v>42031</v>
      </c>
      <c r="I4732" s="12" t="s">
        <v>282</v>
      </c>
      <c r="J4732" s="12" t="s">
        <v>270</v>
      </c>
      <c r="K4732" s="12" t="s">
        <v>271</v>
      </c>
      <c r="L4732" s="24" t="s">
        <v>96</v>
      </c>
      <c r="M4732" s="24" t="s">
        <v>313</v>
      </c>
      <c r="N4732" t="s">
        <v>85</v>
      </c>
      <c r="O4732" s="24">
        <v>3</v>
      </c>
      <c r="P4732">
        <v>10</v>
      </c>
      <c r="Q4732">
        <v>10</v>
      </c>
      <c r="R4732">
        <v>26</v>
      </c>
      <c r="S4732" s="24">
        <v>4.7</v>
      </c>
      <c r="T4732" s="24">
        <v>5</v>
      </c>
      <c r="U4732" t="s">
        <v>321</v>
      </c>
      <c r="V4732" s="14" t="str">
        <f>VLOOKUP($U4732,look_up!$A$2:J4758,2,FALSE)</f>
        <v>Polvo</v>
      </c>
      <c r="W4732" s="14" t="str">
        <f>VLOOKUP($U4732,look_up!$A$2:K4758,3,FALSE)</f>
        <v>Species</v>
      </c>
      <c r="X4732" s="14" t="str">
        <f>VLOOKUP($U4732,look_up!$A$2:L4758,4,FALSE)</f>
        <v>NA</v>
      </c>
      <c r="Y4732" s="14" t="str">
        <f>VLOOKUP($U4732,look_up!A$2:K4758,5,FALSE)</f>
        <v>Animalia</v>
      </c>
      <c r="Z4732" s="14" t="str">
        <f>VLOOKUP($U4732,look_up!A$2:L4758,6,FALSE)</f>
        <v>Mollusca</v>
      </c>
      <c r="AA4732" s="14" t="str">
        <f>VLOOKUP($U4732,look_up!A$2:M4758,7,FALSE)</f>
        <v>Cephalopoda</v>
      </c>
      <c r="AB4732" s="14" t="str">
        <f>VLOOKUP($U4732,look_up!$A$2:P4758,8,FALSE)</f>
        <v>Octopoda</v>
      </c>
      <c r="AC4732" s="14" t="str">
        <f>VLOOKUP($U4732,look_up!$A$2:Q4758,9,FALSE)</f>
        <v>Octopodidae</v>
      </c>
      <c r="AD4732" s="14">
        <f>VLOOKUP($U4732,look_up!A$2:P4758,10,FALSE)</f>
        <v>140605</v>
      </c>
      <c r="AE4732" s="16">
        <v>0</v>
      </c>
      <c r="AF4732" s="24" t="s">
        <v>216</v>
      </c>
      <c r="AG4732">
        <v>40</v>
      </c>
      <c r="AH4732" s="16" t="s">
        <v>273</v>
      </c>
      <c r="AI4732" s="16" t="s">
        <v>303</v>
      </c>
      <c r="AJ4732" s="16" t="s">
        <v>214</v>
      </c>
      <c r="AK4732" s="16" t="s">
        <v>304</v>
      </c>
      <c r="AL4732" s="16">
        <v>0</v>
      </c>
    </row>
    <row r="4733" spans="1:38" x14ac:dyDescent="0.3">
      <c r="A4733" s="24" t="s">
        <v>0</v>
      </c>
      <c r="B4733" t="s">
        <v>267</v>
      </c>
      <c r="C4733" t="s">
        <v>283</v>
      </c>
      <c r="D4733">
        <v>-27.27486</v>
      </c>
      <c r="E4733">
        <v>-48.36674</v>
      </c>
      <c r="F4733" s="24" t="s">
        <v>2</v>
      </c>
      <c r="G4733" s="24" t="s">
        <v>3</v>
      </c>
      <c r="H4733" s="25">
        <v>42024</v>
      </c>
      <c r="I4733" s="12" t="s">
        <v>248</v>
      </c>
      <c r="J4733" s="12" t="s">
        <v>270</v>
      </c>
      <c r="K4733" s="12" t="s">
        <v>271</v>
      </c>
      <c r="L4733" s="24" t="s">
        <v>96</v>
      </c>
      <c r="M4733" s="24" t="s">
        <v>313</v>
      </c>
      <c r="N4733" t="s">
        <v>85</v>
      </c>
      <c r="O4733" s="24">
        <v>1</v>
      </c>
      <c r="P4733">
        <v>5</v>
      </c>
      <c r="Q4733">
        <v>5</v>
      </c>
      <c r="R4733">
        <v>27</v>
      </c>
      <c r="S4733" s="24">
        <v>10.7</v>
      </c>
      <c r="T4733" s="24">
        <v>4</v>
      </c>
      <c r="U4733" t="s">
        <v>321</v>
      </c>
      <c r="V4733" s="14" t="str">
        <f>VLOOKUP($U4733,look_up!$A$2:J4759,2,FALSE)</f>
        <v>Polvo</v>
      </c>
      <c r="W4733" s="14" t="str">
        <f>VLOOKUP($U4733,look_up!$A$2:K4759,3,FALSE)</f>
        <v>Species</v>
      </c>
      <c r="X4733" s="14" t="str">
        <f>VLOOKUP($U4733,look_up!$A$2:L4759,4,FALSE)</f>
        <v>NA</v>
      </c>
      <c r="Y4733" s="14" t="str">
        <f>VLOOKUP($U4733,look_up!A$2:K4759,5,FALSE)</f>
        <v>Animalia</v>
      </c>
      <c r="Z4733" s="14" t="str">
        <f>VLOOKUP($U4733,look_up!A$2:L4759,6,FALSE)</f>
        <v>Mollusca</v>
      </c>
      <c r="AA4733" s="14" t="str">
        <f>VLOOKUP($U4733,look_up!A$2:M4759,7,FALSE)</f>
        <v>Cephalopoda</v>
      </c>
      <c r="AB4733" s="14" t="str">
        <f>VLOOKUP($U4733,look_up!$A$2:P4759,8,FALSE)</f>
        <v>Octopoda</v>
      </c>
      <c r="AC4733" s="14" t="str">
        <f>VLOOKUP($U4733,look_up!$A$2:Q4759,9,FALSE)</f>
        <v>Octopodidae</v>
      </c>
      <c r="AD4733" s="14">
        <f>VLOOKUP($U4733,look_up!A$2:P4759,10,FALSE)</f>
        <v>140605</v>
      </c>
      <c r="AE4733" s="16">
        <v>0</v>
      </c>
      <c r="AF4733" s="24" t="s">
        <v>216</v>
      </c>
      <c r="AG4733">
        <v>40</v>
      </c>
      <c r="AH4733" s="16" t="s">
        <v>273</v>
      </c>
      <c r="AI4733" s="16" t="s">
        <v>303</v>
      </c>
      <c r="AJ4733" s="16" t="s">
        <v>214</v>
      </c>
      <c r="AK4733" s="16" t="s">
        <v>304</v>
      </c>
      <c r="AL4733" s="16">
        <v>0</v>
      </c>
    </row>
    <row r="4734" spans="1:38" x14ac:dyDescent="0.3">
      <c r="A4734" s="24" t="s">
        <v>0</v>
      </c>
      <c r="B4734" t="s">
        <v>267</v>
      </c>
      <c r="C4734" t="s">
        <v>283</v>
      </c>
      <c r="D4734">
        <v>-27.27486</v>
      </c>
      <c r="E4734">
        <v>-48.36674</v>
      </c>
      <c r="F4734" s="24" t="s">
        <v>2</v>
      </c>
      <c r="G4734" s="24" t="s">
        <v>3</v>
      </c>
      <c r="H4734" s="25">
        <v>42024</v>
      </c>
      <c r="I4734" s="12" t="s">
        <v>248</v>
      </c>
      <c r="J4734" s="12" t="s">
        <v>270</v>
      </c>
      <c r="K4734" s="12" t="s">
        <v>271</v>
      </c>
      <c r="L4734" s="24" t="s">
        <v>96</v>
      </c>
      <c r="M4734" s="24" t="s">
        <v>313</v>
      </c>
      <c r="N4734" t="s">
        <v>85</v>
      </c>
      <c r="O4734" s="24">
        <v>2</v>
      </c>
      <c r="P4734">
        <v>5</v>
      </c>
      <c r="Q4734">
        <v>5</v>
      </c>
      <c r="R4734">
        <v>27</v>
      </c>
      <c r="S4734" s="24">
        <v>10.7</v>
      </c>
      <c r="T4734" s="24">
        <v>4</v>
      </c>
      <c r="U4734" t="s">
        <v>321</v>
      </c>
      <c r="V4734" s="14" t="str">
        <f>VLOOKUP($U4734,look_up!$A$2:J4760,2,FALSE)</f>
        <v>Polvo</v>
      </c>
      <c r="W4734" s="14" t="str">
        <f>VLOOKUP($U4734,look_up!$A$2:K4760,3,FALSE)</f>
        <v>Species</v>
      </c>
      <c r="X4734" s="14" t="str">
        <f>VLOOKUP($U4734,look_up!$A$2:L4760,4,FALSE)</f>
        <v>NA</v>
      </c>
      <c r="Y4734" s="14" t="str">
        <f>VLOOKUP($U4734,look_up!A$2:K4760,5,FALSE)</f>
        <v>Animalia</v>
      </c>
      <c r="Z4734" s="14" t="str">
        <f>VLOOKUP($U4734,look_up!A$2:L4760,6,FALSE)</f>
        <v>Mollusca</v>
      </c>
      <c r="AA4734" s="14" t="str">
        <f>VLOOKUP($U4734,look_up!A$2:M4760,7,FALSE)</f>
        <v>Cephalopoda</v>
      </c>
      <c r="AB4734" s="14" t="str">
        <f>VLOOKUP($U4734,look_up!$A$2:P4760,8,FALSE)</f>
        <v>Octopoda</v>
      </c>
      <c r="AC4734" s="14" t="str">
        <f>VLOOKUP($U4734,look_up!$A$2:Q4760,9,FALSE)</f>
        <v>Octopodidae</v>
      </c>
      <c r="AD4734" s="14">
        <f>VLOOKUP($U4734,look_up!A$2:P4760,10,FALSE)</f>
        <v>140605</v>
      </c>
      <c r="AE4734" s="16">
        <v>0</v>
      </c>
      <c r="AF4734" s="24" t="s">
        <v>216</v>
      </c>
      <c r="AG4734">
        <v>40</v>
      </c>
      <c r="AH4734" s="16" t="s">
        <v>273</v>
      </c>
      <c r="AI4734" s="16" t="s">
        <v>303</v>
      </c>
      <c r="AJ4734" s="16" t="s">
        <v>214</v>
      </c>
      <c r="AK4734" s="16" t="s">
        <v>304</v>
      </c>
      <c r="AL4734" s="16">
        <v>0</v>
      </c>
    </row>
    <row r="4735" spans="1:38" x14ac:dyDescent="0.3">
      <c r="A4735" s="24" t="s">
        <v>0</v>
      </c>
      <c r="B4735" t="s">
        <v>267</v>
      </c>
      <c r="C4735" t="s">
        <v>283</v>
      </c>
      <c r="D4735">
        <v>-27.27486</v>
      </c>
      <c r="E4735">
        <v>-48.36674</v>
      </c>
      <c r="F4735" s="24" t="s">
        <v>2</v>
      </c>
      <c r="G4735" s="24" t="s">
        <v>3</v>
      </c>
      <c r="H4735" s="25">
        <v>42024</v>
      </c>
      <c r="I4735" s="12" t="s">
        <v>248</v>
      </c>
      <c r="J4735" s="12" t="s">
        <v>270</v>
      </c>
      <c r="K4735" s="12" t="s">
        <v>271</v>
      </c>
      <c r="L4735" s="24" t="s">
        <v>96</v>
      </c>
      <c r="M4735" s="24" t="s">
        <v>313</v>
      </c>
      <c r="N4735" t="s">
        <v>85</v>
      </c>
      <c r="O4735" s="24">
        <v>3</v>
      </c>
      <c r="P4735">
        <v>5</v>
      </c>
      <c r="Q4735">
        <v>5</v>
      </c>
      <c r="R4735">
        <v>27</v>
      </c>
      <c r="S4735" s="24">
        <v>10.7</v>
      </c>
      <c r="T4735" s="24">
        <v>4</v>
      </c>
      <c r="U4735" t="s">
        <v>321</v>
      </c>
      <c r="V4735" s="14" t="str">
        <f>VLOOKUP($U4735,look_up!$A$2:J4761,2,FALSE)</f>
        <v>Polvo</v>
      </c>
      <c r="W4735" s="14" t="str">
        <f>VLOOKUP($U4735,look_up!$A$2:K4761,3,FALSE)</f>
        <v>Species</v>
      </c>
      <c r="X4735" s="14" t="str">
        <f>VLOOKUP($U4735,look_up!$A$2:L4761,4,FALSE)</f>
        <v>NA</v>
      </c>
      <c r="Y4735" s="14" t="str">
        <f>VLOOKUP($U4735,look_up!A$2:K4761,5,FALSE)</f>
        <v>Animalia</v>
      </c>
      <c r="Z4735" s="14" t="str">
        <f>VLOOKUP($U4735,look_up!A$2:L4761,6,FALSE)</f>
        <v>Mollusca</v>
      </c>
      <c r="AA4735" s="14" t="str">
        <f>VLOOKUP($U4735,look_up!A$2:M4761,7,FALSE)</f>
        <v>Cephalopoda</v>
      </c>
      <c r="AB4735" s="14" t="str">
        <f>VLOOKUP($U4735,look_up!$A$2:P4761,8,FALSE)</f>
        <v>Octopoda</v>
      </c>
      <c r="AC4735" s="14" t="str">
        <f>VLOOKUP($U4735,look_up!$A$2:Q4761,9,FALSE)</f>
        <v>Octopodidae</v>
      </c>
      <c r="AD4735" s="14">
        <f>VLOOKUP($U4735,look_up!A$2:P4761,10,FALSE)</f>
        <v>140605</v>
      </c>
      <c r="AE4735" s="16">
        <v>0</v>
      </c>
      <c r="AF4735" s="24" t="s">
        <v>216</v>
      </c>
      <c r="AG4735">
        <v>40</v>
      </c>
      <c r="AH4735" s="16" t="s">
        <v>273</v>
      </c>
      <c r="AI4735" s="16" t="s">
        <v>303</v>
      </c>
      <c r="AJ4735" s="16" t="s">
        <v>214</v>
      </c>
      <c r="AK4735" s="16" t="s">
        <v>304</v>
      </c>
      <c r="AL4735" s="16">
        <v>0</v>
      </c>
    </row>
    <row r="4736" spans="1:38" x14ac:dyDescent="0.3">
      <c r="A4736" s="24" t="s">
        <v>0</v>
      </c>
      <c r="B4736" t="s">
        <v>267</v>
      </c>
      <c r="C4736" t="s">
        <v>283</v>
      </c>
      <c r="D4736">
        <v>-27.27486</v>
      </c>
      <c r="E4736">
        <v>-48.36674</v>
      </c>
      <c r="F4736" s="24" t="s">
        <v>2</v>
      </c>
      <c r="G4736" s="24" t="s">
        <v>3</v>
      </c>
      <c r="H4736" s="25">
        <v>42024</v>
      </c>
      <c r="I4736" s="12" t="s">
        <v>248</v>
      </c>
      <c r="J4736" s="12" t="s">
        <v>270</v>
      </c>
      <c r="K4736" s="12" t="s">
        <v>271</v>
      </c>
      <c r="L4736" s="24" t="s">
        <v>96</v>
      </c>
      <c r="M4736" s="24" t="s">
        <v>313</v>
      </c>
      <c r="N4736" t="s">
        <v>85</v>
      </c>
      <c r="O4736" s="24">
        <v>1</v>
      </c>
      <c r="P4736">
        <v>10</v>
      </c>
      <c r="Q4736">
        <v>10</v>
      </c>
      <c r="R4736">
        <v>28</v>
      </c>
      <c r="S4736" s="24">
        <v>10.7</v>
      </c>
      <c r="T4736" s="24">
        <v>10</v>
      </c>
      <c r="U4736" t="s">
        <v>321</v>
      </c>
      <c r="V4736" s="14" t="str">
        <f>VLOOKUP($U4736,look_up!$A$2:J4762,2,FALSE)</f>
        <v>Polvo</v>
      </c>
      <c r="W4736" s="14" t="str">
        <f>VLOOKUP($U4736,look_up!$A$2:K4762,3,FALSE)</f>
        <v>Species</v>
      </c>
      <c r="X4736" s="14" t="str">
        <f>VLOOKUP($U4736,look_up!$A$2:L4762,4,FALSE)</f>
        <v>NA</v>
      </c>
      <c r="Y4736" s="14" t="str">
        <f>VLOOKUP($U4736,look_up!A$2:K4762,5,FALSE)</f>
        <v>Animalia</v>
      </c>
      <c r="Z4736" s="14" t="str">
        <f>VLOOKUP($U4736,look_up!A$2:L4762,6,FALSE)</f>
        <v>Mollusca</v>
      </c>
      <c r="AA4736" s="14" t="str">
        <f>VLOOKUP($U4736,look_up!A$2:M4762,7,FALSE)</f>
        <v>Cephalopoda</v>
      </c>
      <c r="AB4736" s="14" t="str">
        <f>VLOOKUP($U4736,look_up!$A$2:P4762,8,FALSE)</f>
        <v>Octopoda</v>
      </c>
      <c r="AC4736" s="14" t="str">
        <f>VLOOKUP($U4736,look_up!$A$2:Q4762,9,FALSE)</f>
        <v>Octopodidae</v>
      </c>
      <c r="AD4736" s="14">
        <f>VLOOKUP($U4736,look_up!A$2:P4762,10,FALSE)</f>
        <v>140605</v>
      </c>
      <c r="AE4736" s="16">
        <v>0</v>
      </c>
      <c r="AF4736" s="24" t="s">
        <v>216</v>
      </c>
      <c r="AG4736">
        <v>40</v>
      </c>
      <c r="AH4736" s="16" t="s">
        <v>273</v>
      </c>
      <c r="AI4736" s="16" t="s">
        <v>303</v>
      </c>
      <c r="AJ4736" s="16" t="s">
        <v>214</v>
      </c>
      <c r="AK4736" s="16" t="s">
        <v>304</v>
      </c>
      <c r="AL4736" s="16">
        <v>0</v>
      </c>
    </row>
    <row r="4737" spans="1:38" x14ac:dyDescent="0.3">
      <c r="A4737" s="24" t="s">
        <v>0</v>
      </c>
      <c r="B4737" t="s">
        <v>267</v>
      </c>
      <c r="C4737" t="s">
        <v>283</v>
      </c>
      <c r="D4737">
        <v>-27.27486</v>
      </c>
      <c r="E4737">
        <v>-48.36674</v>
      </c>
      <c r="F4737" s="24" t="s">
        <v>2</v>
      </c>
      <c r="G4737" s="24" t="s">
        <v>3</v>
      </c>
      <c r="H4737" s="25">
        <v>42024</v>
      </c>
      <c r="I4737" s="12" t="s">
        <v>248</v>
      </c>
      <c r="J4737" s="12" t="s">
        <v>270</v>
      </c>
      <c r="K4737" s="12" t="s">
        <v>271</v>
      </c>
      <c r="L4737" s="24" t="s">
        <v>96</v>
      </c>
      <c r="M4737" s="24" t="s">
        <v>313</v>
      </c>
      <c r="N4737" t="s">
        <v>85</v>
      </c>
      <c r="O4737" s="24">
        <v>2</v>
      </c>
      <c r="P4737">
        <v>10</v>
      </c>
      <c r="Q4737">
        <v>10</v>
      </c>
      <c r="R4737">
        <v>28</v>
      </c>
      <c r="S4737" s="24">
        <v>10.7</v>
      </c>
      <c r="T4737" s="24">
        <v>10</v>
      </c>
      <c r="U4737" t="s">
        <v>321</v>
      </c>
      <c r="V4737" s="14" t="str">
        <f>VLOOKUP($U4737,look_up!$A$2:J4763,2,FALSE)</f>
        <v>Polvo</v>
      </c>
      <c r="W4737" s="14" t="str">
        <f>VLOOKUP($U4737,look_up!$A$2:K4763,3,FALSE)</f>
        <v>Species</v>
      </c>
      <c r="X4737" s="14" t="str">
        <f>VLOOKUP($U4737,look_up!$A$2:L4763,4,FALSE)</f>
        <v>NA</v>
      </c>
      <c r="Y4737" s="14" t="str">
        <f>VLOOKUP($U4737,look_up!A$2:K4763,5,FALSE)</f>
        <v>Animalia</v>
      </c>
      <c r="Z4737" s="14" t="str">
        <f>VLOOKUP($U4737,look_up!A$2:L4763,6,FALSE)</f>
        <v>Mollusca</v>
      </c>
      <c r="AA4737" s="14" t="str">
        <f>VLOOKUP($U4737,look_up!A$2:M4763,7,FALSE)</f>
        <v>Cephalopoda</v>
      </c>
      <c r="AB4737" s="14" t="str">
        <f>VLOOKUP($U4737,look_up!$A$2:P4763,8,FALSE)</f>
        <v>Octopoda</v>
      </c>
      <c r="AC4737" s="14" t="str">
        <f>VLOOKUP($U4737,look_up!$A$2:Q4763,9,FALSE)</f>
        <v>Octopodidae</v>
      </c>
      <c r="AD4737" s="14">
        <f>VLOOKUP($U4737,look_up!A$2:P4763,10,FALSE)</f>
        <v>140605</v>
      </c>
      <c r="AE4737" s="16">
        <v>0</v>
      </c>
      <c r="AF4737" s="24" t="s">
        <v>216</v>
      </c>
      <c r="AG4737">
        <v>40</v>
      </c>
      <c r="AH4737" s="16" t="s">
        <v>273</v>
      </c>
      <c r="AI4737" s="16" t="s">
        <v>303</v>
      </c>
      <c r="AJ4737" s="16" t="s">
        <v>214</v>
      </c>
      <c r="AK4737" s="16" t="s">
        <v>304</v>
      </c>
      <c r="AL4737" s="16">
        <v>0</v>
      </c>
    </row>
    <row r="4738" spans="1:38" x14ac:dyDescent="0.3">
      <c r="A4738" s="24" t="s">
        <v>0</v>
      </c>
      <c r="B4738" t="s">
        <v>267</v>
      </c>
      <c r="C4738" t="s">
        <v>283</v>
      </c>
      <c r="D4738">
        <v>-27.27486</v>
      </c>
      <c r="E4738">
        <v>-48.36674</v>
      </c>
      <c r="F4738" s="24" t="s">
        <v>2</v>
      </c>
      <c r="G4738" s="24" t="s">
        <v>3</v>
      </c>
      <c r="H4738" s="25">
        <v>42024</v>
      </c>
      <c r="I4738" s="12" t="s">
        <v>248</v>
      </c>
      <c r="J4738" s="12" t="s">
        <v>270</v>
      </c>
      <c r="K4738" s="12" t="s">
        <v>271</v>
      </c>
      <c r="L4738" s="24" t="s">
        <v>96</v>
      </c>
      <c r="M4738" s="24" t="s">
        <v>313</v>
      </c>
      <c r="N4738" t="s">
        <v>85</v>
      </c>
      <c r="O4738" s="24">
        <v>3</v>
      </c>
      <c r="P4738">
        <v>10</v>
      </c>
      <c r="Q4738">
        <v>10</v>
      </c>
      <c r="R4738">
        <v>28</v>
      </c>
      <c r="S4738" s="24">
        <v>10.7</v>
      </c>
      <c r="T4738" s="24">
        <v>10</v>
      </c>
      <c r="U4738" t="s">
        <v>321</v>
      </c>
      <c r="V4738" s="14" t="str">
        <f>VLOOKUP($U4738,look_up!$A$2:J4764,2,FALSE)</f>
        <v>Polvo</v>
      </c>
      <c r="W4738" s="14" t="str">
        <f>VLOOKUP($U4738,look_up!$A$2:K4764,3,FALSE)</f>
        <v>Species</v>
      </c>
      <c r="X4738" s="14" t="str">
        <f>VLOOKUP($U4738,look_up!$A$2:L4764,4,FALSE)</f>
        <v>NA</v>
      </c>
      <c r="Y4738" s="14" t="str">
        <f>VLOOKUP($U4738,look_up!A$2:K4764,5,FALSE)</f>
        <v>Animalia</v>
      </c>
      <c r="Z4738" s="14" t="str">
        <f>VLOOKUP($U4738,look_up!A$2:L4764,6,FALSE)</f>
        <v>Mollusca</v>
      </c>
      <c r="AA4738" s="14" t="str">
        <f>VLOOKUP($U4738,look_up!A$2:M4764,7,FALSE)</f>
        <v>Cephalopoda</v>
      </c>
      <c r="AB4738" s="14" t="str">
        <f>VLOOKUP($U4738,look_up!$A$2:P4764,8,FALSE)</f>
        <v>Octopoda</v>
      </c>
      <c r="AC4738" s="14" t="str">
        <f>VLOOKUP($U4738,look_up!$A$2:Q4764,9,FALSE)</f>
        <v>Octopodidae</v>
      </c>
      <c r="AD4738" s="14">
        <f>VLOOKUP($U4738,look_up!A$2:P4764,10,FALSE)</f>
        <v>140605</v>
      </c>
      <c r="AE4738" s="16">
        <v>0</v>
      </c>
      <c r="AF4738" s="24" t="s">
        <v>216</v>
      </c>
      <c r="AG4738">
        <v>40</v>
      </c>
      <c r="AH4738" s="16" t="s">
        <v>273</v>
      </c>
      <c r="AI4738" s="16" t="s">
        <v>303</v>
      </c>
      <c r="AJ4738" s="16" t="s">
        <v>214</v>
      </c>
      <c r="AK4738" s="16" t="s">
        <v>304</v>
      </c>
      <c r="AL4738" s="16">
        <v>0</v>
      </c>
    </row>
    <row r="4739" spans="1:38" x14ac:dyDescent="0.3">
      <c r="A4739" s="24" t="s">
        <v>0</v>
      </c>
      <c r="B4739" t="s">
        <v>19</v>
      </c>
      <c r="C4739" t="s">
        <v>284</v>
      </c>
      <c r="D4739">
        <v>-27.278230000000001</v>
      </c>
      <c r="E4739">
        <v>-48.375419999999998</v>
      </c>
      <c r="F4739" s="24" t="s">
        <v>2</v>
      </c>
      <c r="G4739" s="24" t="s">
        <v>3</v>
      </c>
      <c r="H4739" s="25">
        <v>42025</v>
      </c>
      <c r="I4739" s="12" t="s">
        <v>285</v>
      </c>
      <c r="J4739" s="12" t="s">
        <v>270</v>
      </c>
      <c r="K4739" s="12" t="s">
        <v>271</v>
      </c>
      <c r="L4739" s="24" t="s">
        <v>96</v>
      </c>
      <c r="M4739" s="24" t="s">
        <v>313</v>
      </c>
      <c r="N4739" t="s">
        <v>85</v>
      </c>
      <c r="O4739" s="24">
        <v>1</v>
      </c>
      <c r="P4739">
        <v>5</v>
      </c>
      <c r="Q4739">
        <v>5</v>
      </c>
      <c r="R4739" t="s">
        <v>18</v>
      </c>
      <c r="S4739" s="24">
        <v>9</v>
      </c>
      <c r="T4739" s="24">
        <v>6</v>
      </c>
      <c r="U4739" t="s">
        <v>321</v>
      </c>
      <c r="V4739" s="14" t="str">
        <f>VLOOKUP($U4739,look_up!$A$2:J4765,2,FALSE)</f>
        <v>Polvo</v>
      </c>
      <c r="W4739" s="14" t="str">
        <f>VLOOKUP($U4739,look_up!$A$2:K4765,3,FALSE)</f>
        <v>Species</v>
      </c>
      <c r="X4739" s="14" t="str">
        <f>VLOOKUP($U4739,look_up!$A$2:L4765,4,FALSE)</f>
        <v>NA</v>
      </c>
      <c r="Y4739" s="14" t="str">
        <f>VLOOKUP($U4739,look_up!A$2:K4765,5,FALSE)</f>
        <v>Animalia</v>
      </c>
      <c r="Z4739" s="14" t="str">
        <f>VLOOKUP($U4739,look_up!A$2:L4765,6,FALSE)</f>
        <v>Mollusca</v>
      </c>
      <c r="AA4739" s="14" t="str">
        <f>VLOOKUP($U4739,look_up!A$2:M4765,7,FALSE)</f>
        <v>Cephalopoda</v>
      </c>
      <c r="AB4739" s="14" t="str">
        <f>VLOOKUP($U4739,look_up!$A$2:P4765,8,FALSE)</f>
        <v>Octopoda</v>
      </c>
      <c r="AC4739" s="14" t="str">
        <f>VLOOKUP($U4739,look_up!$A$2:Q4765,9,FALSE)</f>
        <v>Octopodidae</v>
      </c>
      <c r="AD4739" s="14">
        <f>VLOOKUP($U4739,look_up!A$2:P4765,10,FALSE)</f>
        <v>140605</v>
      </c>
      <c r="AE4739" s="16">
        <v>0</v>
      </c>
      <c r="AF4739" s="24" t="s">
        <v>216</v>
      </c>
      <c r="AG4739">
        <v>40</v>
      </c>
      <c r="AH4739" s="16" t="s">
        <v>273</v>
      </c>
      <c r="AI4739" s="16" t="s">
        <v>303</v>
      </c>
      <c r="AJ4739" s="16" t="s">
        <v>214</v>
      </c>
      <c r="AK4739" s="16" t="s">
        <v>304</v>
      </c>
      <c r="AL4739" s="16">
        <v>0</v>
      </c>
    </row>
    <row r="4740" spans="1:38" x14ac:dyDescent="0.3">
      <c r="A4740" s="24" t="s">
        <v>0</v>
      </c>
      <c r="B4740" t="s">
        <v>19</v>
      </c>
      <c r="C4740" t="s">
        <v>284</v>
      </c>
      <c r="D4740">
        <v>-27.278230000000001</v>
      </c>
      <c r="E4740">
        <v>-48.375419999999998</v>
      </c>
      <c r="F4740" s="24" t="s">
        <v>2</v>
      </c>
      <c r="G4740" s="24" t="s">
        <v>3</v>
      </c>
      <c r="H4740" s="25">
        <v>42025</v>
      </c>
      <c r="I4740" s="12" t="s">
        <v>285</v>
      </c>
      <c r="J4740" s="12" t="s">
        <v>270</v>
      </c>
      <c r="K4740" s="12" t="s">
        <v>271</v>
      </c>
      <c r="L4740" s="24" t="s">
        <v>96</v>
      </c>
      <c r="M4740" s="24" t="s">
        <v>313</v>
      </c>
      <c r="N4740" t="s">
        <v>85</v>
      </c>
      <c r="O4740" s="24">
        <v>2</v>
      </c>
      <c r="P4740">
        <v>5</v>
      </c>
      <c r="Q4740">
        <v>5</v>
      </c>
      <c r="R4740" t="s">
        <v>18</v>
      </c>
      <c r="S4740" s="24">
        <v>9</v>
      </c>
      <c r="T4740" s="24">
        <v>6</v>
      </c>
      <c r="U4740" t="s">
        <v>321</v>
      </c>
      <c r="V4740" s="14" t="str">
        <f>VLOOKUP($U4740,look_up!$A$2:J4766,2,FALSE)</f>
        <v>Polvo</v>
      </c>
      <c r="W4740" s="14" t="str">
        <f>VLOOKUP($U4740,look_up!$A$2:K4766,3,FALSE)</f>
        <v>Species</v>
      </c>
      <c r="X4740" s="14" t="str">
        <f>VLOOKUP($U4740,look_up!$A$2:L4766,4,FALSE)</f>
        <v>NA</v>
      </c>
      <c r="Y4740" s="14" t="str">
        <f>VLOOKUP($U4740,look_up!A$2:K4766,5,FALSE)</f>
        <v>Animalia</v>
      </c>
      <c r="Z4740" s="14" t="str">
        <f>VLOOKUP($U4740,look_up!A$2:L4766,6,FALSE)</f>
        <v>Mollusca</v>
      </c>
      <c r="AA4740" s="14" t="str">
        <f>VLOOKUP($U4740,look_up!A$2:M4766,7,FALSE)</f>
        <v>Cephalopoda</v>
      </c>
      <c r="AB4740" s="14" t="str">
        <f>VLOOKUP($U4740,look_up!$A$2:P4766,8,FALSE)</f>
        <v>Octopoda</v>
      </c>
      <c r="AC4740" s="14" t="str">
        <f>VLOOKUP($U4740,look_up!$A$2:Q4766,9,FALSE)</f>
        <v>Octopodidae</v>
      </c>
      <c r="AD4740" s="14">
        <f>VLOOKUP($U4740,look_up!A$2:P4766,10,FALSE)</f>
        <v>140605</v>
      </c>
      <c r="AE4740" s="16">
        <v>0</v>
      </c>
      <c r="AF4740" s="24" t="s">
        <v>216</v>
      </c>
      <c r="AG4740">
        <v>40</v>
      </c>
      <c r="AH4740" s="16" t="s">
        <v>273</v>
      </c>
      <c r="AI4740" s="16" t="s">
        <v>303</v>
      </c>
      <c r="AJ4740" s="16" t="s">
        <v>214</v>
      </c>
      <c r="AK4740" s="16" t="s">
        <v>304</v>
      </c>
      <c r="AL4740" s="16">
        <v>0</v>
      </c>
    </row>
    <row r="4741" spans="1:38" x14ac:dyDescent="0.3">
      <c r="A4741" s="24" t="s">
        <v>0</v>
      </c>
      <c r="B4741" t="s">
        <v>19</v>
      </c>
      <c r="C4741" t="s">
        <v>284</v>
      </c>
      <c r="D4741">
        <v>-27.278230000000001</v>
      </c>
      <c r="E4741">
        <v>-48.375419999999998</v>
      </c>
      <c r="F4741" s="24" t="s">
        <v>2</v>
      </c>
      <c r="G4741" s="24" t="s">
        <v>3</v>
      </c>
      <c r="H4741" s="25">
        <v>42025</v>
      </c>
      <c r="I4741" s="12" t="s">
        <v>285</v>
      </c>
      <c r="J4741" s="12" t="s">
        <v>270</v>
      </c>
      <c r="K4741" s="12" t="s">
        <v>271</v>
      </c>
      <c r="L4741" s="24" t="s">
        <v>96</v>
      </c>
      <c r="M4741" s="24" t="s">
        <v>313</v>
      </c>
      <c r="N4741" t="s">
        <v>85</v>
      </c>
      <c r="O4741" s="24">
        <v>3</v>
      </c>
      <c r="P4741">
        <v>5</v>
      </c>
      <c r="Q4741">
        <v>5</v>
      </c>
      <c r="R4741" t="s">
        <v>18</v>
      </c>
      <c r="S4741" s="24">
        <v>9</v>
      </c>
      <c r="T4741" s="24">
        <v>6</v>
      </c>
      <c r="U4741" t="s">
        <v>321</v>
      </c>
      <c r="V4741" s="14" t="str">
        <f>VLOOKUP($U4741,look_up!$A$2:J4767,2,FALSE)</f>
        <v>Polvo</v>
      </c>
      <c r="W4741" s="14" t="str">
        <f>VLOOKUP($U4741,look_up!$A$2:K4767,3,FALSE)</f>
        <v>Species</v>
      </c>
      <c r="X4741" s="14" t="str">
        <f>VLOOKUP($U4741,look_up!$A$2:L4767,4,FALSE)</f>
        <v>NA</v>
      </c>
      <c r="Y4741" s="14" t="str">
        <f>VLOOKUP($U4741,look_up!A$2:K4767,5,FALSE)</f>
        <v>Animalia</v>
      </c>
      <c r="Z4741" s="14" t="str">
        <f>VLOOKUP($U4741,look_up!A$2:L4767,6,FALSE)</f>
        <v>Mollusca</v>
      </c>
      <c r="AA4741" s="14" t="str">
        <f>VLOOKUP($U4741,look_up!A$2:M4767,7,FALSE)</f>
        <v>Cephalopoda</v>
      </c>
      <c r="AB4741" s="14" t="str">
        <f>VLOOKUP($U4741,look_up!$A$2:P4767,8,FALSE)</f>
        <v>Octopoda</v>
      </c>
      <c r="AC4741" s="14" t="str">
        <f>VLOOKUP($U4741,look_up!$A$2:Q4767,9,FALSE)</f>
        <v>Octopodidae</v>
      </c>
      <c r="AD4741" s="14">
        <f>VLOOKUP($U4741,look_up!A$2:P4767,10,FALSE)</f>
        <v>140605</v>
      </c>
      <c r="AE4741" s="16">
        <v>0</v>
      </c>
      <c r="AF4741" s="24" t="s">
        <v>216</v>
      </c>
      <c r="AG4741">
        <v>40</v>
      </c>
      <c r="AH4741" s="16" t="s">
        <v>273</v>
      </c>
      <c r="AI4741" s="16" t="s">
        <v>303</v>
      </c>
      <c r="AJ4741" s="16" t="s">
        <v>214</v>
      </c>
      <c r="AK4741" s="16" t="s">
        <v>304</v>
      </c>
      <c r="AL4741" s="16">
        <v>0</v>
      </c>
    </row>
    <row r="4742" spans="1:38" x14ac:dyDescent="0.3">
      <c r="A4742" s="24" t="s">
        <v>0</v>
      </c>
      <c r="B4742" t="s">
        <v>19</v>
      </c>
      <c r="C4742" t="s">
        <v>284</v>
      </c>
      <c r="D4742">
        <v>-27.278230000000001</v>
      </c>
      <c r="E4742">
        <v>-48.375419999999998</v>
      </c>
      <c r="F4742" s="24" t="s">
        <v>2</v>
      </c>
      <c r="G4742" s="24" t="s">
        <v>3</v>
      </c>
      <c r="H4742" s="25">
        <v>42025</v>
      </c>
      <c r="I4742" s="12" t="s">
        <v>285</v>
      </c>
      <c r="J4742" s="12" t="s">
        <v>270</v>
      </c>
      <c r="K4742" s="12" t="s">
        <v>271</v>
      </c>
      <c r="L4742" s="24" t="s">
        <v>96</v>
      </c>
      <c r="M4742" s="24" t="s">
        <v>313</v>
      </c>
      <c r="N4742" t="s">
        <v>86</v>
      </c>
      <c r="O4742" s="24">
        <v>1</v>
      </c>
      <c r="P4742">
        <v>6</v>
      </c>
      <c r="Q4742">
        <v>6</v>
      </c>
      <c r="R4742" t="s">
        <v>18</v>
      </c>
      <c r="S4742" s="24">
        <v>9</v>
      </c>
      <c r="T4742" s="24">
        <v>7.5</v>
      </c>
      <c r="U4742" t="s">
        <v>321</v>
      </c>
      <c r="V4742" s="14" t="str">
        <f>VLOOKUP($U4742,look_up!$A$2:J4768,2,FALSE)</f>
        <v>Polvo</v>
      </c>
      <c r="W4742" s="14" t="str">
        <f>VLOOKUP($U4742,look_up!$A$2:K4768,3,FALSE)</f>
        <v>Species</v>
      </c>
      <c r="X4742" s="14" t="str">
        <f>VLOOKUP($U4742,look_up!$A$2:L4768,4,FALSE)</f>
        <v>NA</v>
      </c>
      <c r="Y4742" s="14" t="str">
        <f>VLOOKUP($U4742,look_up!A$2:K4768,5,FALSE)</f>
        <v>Animalia</v>
      </c>
      <c r="Z4742" s="14" t="str">
        <f>VLOOKUP($U4742,look_up!A$2:L4768,6,FALSE)</f>
        <v>Mollusca</v>
      </c>
      <c r="AA4742" s="14" t="str">
        <f>VLOOKUP($U4742,look_up!A$2:M4768,7,FALSE)</f>
        <v>Cephalopoda</v>
      </c>
      <c r="AB4742" s="14" t="str">
        <f>VLOOKUP($U4742,look_up!$A$2:P4768,8,FALSE)</f>
        <v>Octopoda</v>
      </c>
      <c r="AC4742" s="14" t="str">
        <f>VLOOKUP($U4742,look_up!$A$2:Q4768,9,FALSE)</f>
        <v>Octopodidae</v>
      </c>
      <c r="AD4742" s="14">
        <f>VLOOKUP($U4742,look_up!A$2:P4768,10,FALSE)</f>
        <v>140605</v>
      </c>
      <c r="AE4742" s="16">
        <v>0</v>
      </c>
      <c r="AF4742" s="24" t="s">
        <v>216</v>
      </c>
      <c r="AG4742">
        <v>40</v>
      </c>
      <c r="AH4742" s="16" t="s">
        <v>273</v>
      </c>
      <c r="AI4742" s="16" t="s">
        <v>303</v>
      </c>
      <c r="AJ4742" s="16" t="s">
        <v>214</v>
      </c>
      <c r="AK4742" s="16" t="s">
        <v>304</v>
      </c>
      <c r="AL4742" s="16">
        <v>0</v>
      </c>
    </row>
    <row r="4743" spans="1:38" x14ac:dyDescent="0.3">
      <c r="A4743" s="24" t="s">
        <v>0</v>
      </c>
      <c r="B4743" t="s">
        <v>19</v>
      </c>
      <c r="C4743" t="s">
        <v>284</v>
      </c>
      <c r="D4743">
        <v>-27.278230000000001</v>
      </c>
      <c r="E4743">
        <v>-48.375419999999998</v>
      </c>
      <c r="F4743" s="24" t="s">
        <v>2</v>
      </c>
      <c r="G4743" s="24" t="s">
        <v>3</v>
      </c>
      <c r="H4743" s="25">
        <v>42025</v>
      </c>
      <c r="I4743" s="12" t="s">
        <v>285</v>
      </c>
      <c r="J4743" s="12" t="s">
        <v>270</v>
      </c>
      <c r="K4743" s="12" t="s">
        <v>271</v>
      </c>
      <c r="L4743" s="24" t="s">
        <v>96</v>
      </c>
      <c r="M4743" s="24" t="s">
        <v>313</v>
      </c>
      <c r="N4743" t="s">
        <v>86</v>
      </c>
      <c r="O4743" s="24">
        <v>2</v>
      </c>
      <c r="P4743">
        <v>6</v>
      </c>
      <c r="Q4743">
        <v>6</v>
      </c>
      <c r="R4743" t="s">
        <v>18</v>
      </c>
      <c r="S4743" s="24">
        <v>9</v>
      </c>
      <c r="T4743" s="24">
        <v>7.5</v>
      </c>
      <c r="U4743" t="s">
        <v>321</v>
      </c>
      <c r="V4743" s="14" t="str">
        <f>VLOOKUP($U4743,look_up!$A$2:J4769,2,FALSE)</f>
        <v>Polvo</v>
      </c>
      <c r="W4743" s="14" t="str">
        <f>VLOOKUP($U4743,look_up!$A$2:K4769,3,FALSE)</f>
        <v>Species</v>
      </c>
      <c r="X4743" s="14" t="str">
        <f>VLOOKUP($U4743,look_up!$A$2:L4769,4,FALSE)</f>
        <v>NA</v>
      </c>
      <c r="Y4743" s="14" t="str">
        <f>VLOOKUP($U4743,look_up!A$2:K4769,5,FALSE)</f>
        <v>Animalia</v>
      </c>
      <c r="Z4743" s="14" t="str">
        <f>VLOOKUP($U4743,look_up!A$2:L4769,6,FALSE)</f>
        <v>Mollusca</v>
      </c>
      <c r="AA4743" s="14" t="str">
        <f>VLOOKUP($U4743,look_up!A$2:M4769,7,FALSE)</f>
        <v>Cephalopoda</v>
      </c>
      <c r="AB4743" s="14" t="str">
        <f>VLOOKUP($U4743,look_up!$A$2:P4769,8,FALSE)</f>
        <v>Octopoda</v>
      </c>
      <c r="AC4743" s="14" t="str">
        <f>VLOOKUP($U4743,look_up!$A$2:Q4769,9,FALSE)</f>
        <v>Octopodidae</v>
      </c>
      <c r="AD4743" s="14">
        <f>VLOOKUP($U4743,look_up!A$2:P4769,10,FALSE)</f>
        <v>140605</v>
      </c>
      <c r="AE4743" s="16">
        <v>0</v>
      </c>
      <c r="AF4743" s="24" t="s">
        <v>216</v>
      </c>
      <c r="AG4743">
        <v>40</v>
      </c>
      <c r="AH4743" s="16" t="s">
        <v>273</v>
      </c>
      <c r="AI4743" s="16" t="s">
        <v>303</v>
      </c>
      <c r="AJ4743" s="16" t="s">
        <v>214</v>
      </c>
      <c r="AK4743" s="16" t="s">
        <v>304</v>
      </c>
      <c r="AL4743" s="16">
        <v>0</v>
      </c>
    </row>
    <row r="4744" spans="1:38" x14ac:dyDescent="0.3">
      <c r="A4744" s="24" t="s">
        <v>0</v>
      </c>
      <c r="B4744" t="s">
        <v>19</v>
      </c>
      <c r="C4744" t="s">
        <v>284</v>
      </c>
      <c r="D4744">
        <v>-27.278230000000001</v>
      </c>
      <c r="E4744">
        <v>-48.375419999999998</v>
      </c>
      <c r="F4744" s="24" t="s">
        <v>2</v>
      </c>
      <c r="G4744" s="24" t="s">
        <v>3</v>
      </c>
      <c r="H4744" s="25">
        <v>42025</v>
      </c>
      <c r="I4744" s="12" t="s">
        <v>285</v>
      </c>
      <c r="J4744" s="12" t="s">
        <v>270</v>
      </c>
      <c r="K4744" s="12" t="s">
        <v>271</v>
      </c>
      <c r="L4744" s="24" t="s">
        <v>96</v>
      </c>
      <c r="M4744" s="24" t="s">
        <v>313</v>
      </c>
      <c r="N4744" t="s">
        <v>86</v>
      </c>
      <c r="O4744" s="24">
        <v>3</v>
      </c>
      <c r="P4744">
        <v>6</v>
      </c>
      <c r="Q4744">
        <v>6</v>
      </c>
      <c r="R4744" t="s">
        <v>18</v>
      </c>
      <c r="S4744" s="24">
        <v>9</v>
      </c>
      <c r="T4744" s="24">
        <v>7.5</v>
      </c>
      <c r="U4744" t="s">
        <v>321</v>
      </c>
      <c r="V4744" s="14" t="str">
        <f>VLOOKUP($U4744,look_up!$A$2:J4770,2,FALSE)</f>
        <v>Polvo</v>
      </c>
      <c r="W4744" s="14" t="str">
        <f>VLOOKUP($U4744,look_up!$A$2:K4770,3,FALSE)</f>
        <v>Species</v>
      </c>
      <c r="X4744" s="14" t="str">
        <f>VLOOKUP($U4744,look_up!$A$2:L4770,4,FALSE)</f>
        <v>NA</v>
      </c>
      <c r="Y4744" s="14" t="str">
        <f>VLOOKUP($U4744,look_up!A$2:K4770,5,FALSE)</f>
        <v>Animalia</v>
      </c>
      <c r="Z4744" s="14" t="str">
        <f>VLOOKUP($U4744,look_up!A$2:L4770,6,FALSE)</f>
        <v>Mollusca</v>
      </c>
      <c r="AA4744" s="14" t="str">
        <f>VLOOKUP($U4744,look_up!A$2:M4770,7,FALSE)</f>
        <v>Cephalopoda</v>
      </c>
      <c r="AB4744" s="14" t="str">
        <f>VLOOKUP($U4744,look_up!$A$2:P4770,8,FALSE)</f>
        <v>Octopoda</v>
      </c>
      <c r="AC4744" s="14" t="str">
        <f>VLOOKUP($U4744,look_up!$A$2:Q4770,9,FALSE)</f>
        <v>Octopodidae</v>
      </c>
      <c r="AD4744" s="14">
        <f>VLOOKUP($U4744,look_up!A$2:P4770,10,FALSE)</f>
        <v>140605</v>
      </c>
      <c r="AE4744" s="16">
        <v>0</v>
      </c>
      <c r="AF4744" s="24" t="s">
        <v>216</v>
      </c>
      <c r="AG4744">
        <v>40</v>
      </c>
      <c r="AH4744" s="16" t="s">
        <v>273</v>
      </c>
      <c r="AI4744" s="16" t="s">
        <v>303</v>
      </c>
      <c r="AJ4744" s="16" t="s">
        <v>214</v>
      </c>
      <c r="AK4744" s="16" t="s">
        <v>304</v>
      </c>
      <c r="AL4744" s="16">
        <v>0</v>
      </c>
    </row>
    <row r="4745" spans="1:38" x14ac:dyDescent="0.3">
      <c r="A4745" s="24" t="s">
        <v>0</v>
      </c>
      <c r="B4745" t="s">
        <v>267</v>
      </c>
      <c r="C4745" t="s">
        <v>312</v>
      </c>
      <c r="D4745">
        <v>-27.180980000000002</v>
      </c>
      <c r="E4745">
        <v>-48.409959999999998</v>
      </c>
      <c r="F4745" s="24" t="s">
        <v>2</v>
      </c>
      <c r="G4745" s="24" t="s">
        <v>3</v>
      </c>
      <c r="H4745" s="25">
        <v>42040</v>
      </c>
      <c r="I4745" s="12" t="s">
        <v>286</v>
      </c>
      <c r="J4745" s="12" t="s">
        <v>245</v>
      </c>
      <c r="K4745" s="12" t="s">
        <v>271</v>
      </c>
      <c r="L4745" s="24" t="s">
        <v>96</v>
      </c>
      <c r="M4745" s="24" t="s">
        <v>313</v>
      </c>
      <c r="N4745" t="s">
        <v>85</v>
      </c>
      <c r="O4745" s="24">
        <v>1</v>
      </c>
      <c r="P4745">
        <v>5</v>
      </c>
      <c r="Q4745">
        <v>5</v>
      </c>
      <c r="R4745" t="s">
        <v>18</v>
      </c>
      <c r="S4745" s="24">
        <v>12.8</v>
      </c>
      <c r="T4745" s="24">
        <v>6</v>
      </c>
      <c r="U4745" t="s">
        <v>321</v>
      </c>
      <c r="V4745" s="14" t="str">
        <f>VLOOKUP($U4745,look_up!$A$2:J4771,2,FALSE)</f>
        <v>Polvo</v>
      </c>
      <c r="W4745" s="14" t="str">
        <f>VLOOKUP($U4745,look_up!$A$2:K4771,3,FALSE)</f>
        <v>Species</v>
      </c>
      <c r="X4745" s="14" t="str">
        <f>VLOOKUP($U4745,look_up!$A$2:L4771,4,FALSE)</f>
        <v>NA</v>
      </c>
      <c r="Y4745" s="14" t="str">
        <f>VLOOKUP($U4745,look_up!A$2:K4771,5,FALSE)</f>
        <v>Animalia</v>
      </c>
      <c r="Z4745" s="14" t="str">
        <f>VLOOKUP($U4745,look_up!A$2:L4771,6,FALSE)</f>
        <v>Mollusca</v>
      </c>
      <c r="AA4745" s="14" t="str">
        <f>VLOOKUP($U4745,look_up!A$2:M4771,7,FALSE)</f>
        <v>Cephalopoda</v>
      </c>
      <c r="AB4745" s="14" t="str">
        <f>VLOOKUP($U4745,look_up!$A$2:P4771,8,FALSE)</f>
        <v>Octopoda</v>
      </c>
      <c r="AC4745" s="14" t="str">
        <f>VLOOKUP($U4745,look_up!$A$2:Q4771,9,FALSE)</f>
        <v>Octopodidae</v>
      </c>
      <c r="AD4745" s="14">
        <f>VLOOKUP($U4745,look_up!A$2:P4771,10,FALSE)</f>
        <v>140605</v>
      </c>
      <c r="AE4745" s="16">
        <v>0</v>
      </c>
      <c r="AF4745" s="24" t="s">
        <v>216</v>
      </c>
      <c r="AG4745">
        <v>40</v>
      </c>
      <c r="AH4745" s="16" t="s">
        <v>273</v>
      </c>
      <c r="AI4745" s="16" t="s">
        <v>303</v>
      </c>
      <c r="AJ4745" s="16" t="s">
        <v>214</v>
      </c>
      <c r="AK4745" s="16" t="s">
        <v>304</v>
      </c>
      <c r="AL4745" s="16">
        <v>0</v>
      </c>
    </row>
    <row r="4746" spans="1:38" x14ac:dyDescent="0.3">
      <c r="A4746" s="24" t="s">
        <v>0</v>
      </c>
      <c r="B4746" t="s">
        <v>267</v>
      </c>
      <c r="C4746" t="s">
        <v>312</v>
      </c>
      <c r="D4746">
        <v>-27.180980000000002</v>
      </c>
      <c r="E4746">
        <v>-48.409959999999998</v>
      </c>
      <c r="F4746" s="24" t="s">
        <v>2</v>
      </c>
      <c r="G4746" s="24" t="s">
        <v>3</v>
      </c>
      <c r="H4746" s="25">
        <v>42040</v>
      </c>
      <c r="I4746" s="12" t="s">
        <v>286</v>
      </c>
      <c r="J4746" s="12" t="s">
        <v>245</v>
      </c>
      <c r="K4746" s="12" t="s">
        <v>271</v>
      </c>
      <c r="L4746" s="24" t="s">
        <v>96</v>
      </c>
      <c r="M4746" s="24" t="s">
        <v>313</v>
      </c>
      <c r="N4746" t="s">
        <v>85</v>
      </c>
      <c r="O4746" s="24">
        <v>2</v>
      </c>
      <c r="P4746">
        <v>5</v>
      </c>
      <c r="Q4746">
        <v>5</v>
      </c>
      <c r="R4746" t="s">
        <v>18</v>
      </c>
      <c r="S4746" s="24">
        <v>12.8</v>
      </c>
      <c r="T4746" s="24">
        <v>6</v>
      </c>
      <c r="U4746" t="s">
        <v>321</v>
      </c>
      <c r="V4746" s="14" t="str">
        <f>VLOOKUP($U4746,look_up!$A$2:J4772,2,FALSE)</f>
        <v>Polvo</v>
      </c>
      <c r="W4746" s="14" t="str">
        <f>VLOOKUP($U4746,look_up!$A$2:K4772,3,FALSE)</f>
        <v>Species</v>
      </c>
      <c r="X4746" s="14" t="str">
        <f>VLOOKUP($U4746,look_up!$A$2:L4772,4,FALSE)</f>
        <v>NA</v>
      </c>
      <c r="Y4746" s="14" t="str">
        <f>VLOOKUP($U4746,look_up!A$2:K4772,5,FALSE)</f>
        <v>Animalia</v>
      </c>
      <c r="Z4746" s="14" t="str">
        <f>VLOOKUP($U4746,look_up!A$2:L4772,6,FALSE)</f>
        <v>Mollusca</v>
      </c>
      <c r="AA4746" s="14" t="str">
        <f>VLOOKUP($U4746,look_up!A$2:M4772,7,FALSE)</f>
        <v>Cephalopoda</v>
      </c>
      <c r="AB4746" s="14" t="str">
        <f>VLOOKUP($U4746,look_up!$A$2:P4772,8,FALSE)</f>
        <v>Octopoda</v>
      </c>
      <c r="AC4746" s="14" t="str">
        <f>VLOOKUP($U4746,look_up!$A$2:Q4772,9,FALSE)</f>
        <v>Octopodidae</v>
      </c>
      <c r="AD4746" s="14">
        <f>VLOOKUP($U4746,look_up!A$2:P4772,10,FALSE)</f>
        <v>140605</v>
      </c>
      <c r="AE4746" s="16">
        <v>0</v>
      </c>
      <c r="AF4746" s="24" t="s">
        <v>216</v>
      </c>
      <c r="AG4746">
        <v>40</v>
      </c>
      <c r="AH4746" s="16" t="s">
        <v>273</v>
      </c>
      <c r="AI4746" s="16" t="s">
        <v>303</v>
      </c>
      <c r="AJ4746" s="16" t="s">
        <v>214</v>
      </c>
      <c r="AK4746" s="16" t="s">
        <v>304</v>
      </c>
      <c r="AL4746" s="16">
        <v>0</v>
      </c>
    </row>
    <row r="4747" spans="1:38" x14ac:dyDescent="0.3">
      <c r="A4747" s="24" t="s">
        <v>0</v>
      </c>
      <c r="B4747" t="s">
        <v>267</v>
      </c>
      <c r="C4747" t="s">
        <v>312</v>
      </c>
      <c r="D4747">
        <v>-27.180980000000002</v>
      </c>
      <c r="E4747">
        <v>-48.409959999999998</v>
      </c>
      <c r="F4747" s="24" t="s">
        <v>2</v>
      </c>
      <c r="G4747" s="24" t="s">
        <v>3</v>
      </c>
      <c r="H4747" s="25">
        <v>42040</v>
      </c>
      <c r="I4747" s="12" t="s">
        <v>286</v>
      </c>
      <c r="J4747" s="12" t="s">
        <v>245</v>
      </c>
      <c r="K4747" s="12" t="s">
        <v>271</v>
      </c>
      <c r="L4747" s="24" t="s">
        <v>96</v>
      </c>
      <c r="M4747" s="24" t="s">
        <v>313</v>
      </c>
      <c r="N4747" t="s">
        <v>85</v>
      </c>
      <c r="O4747" s="24">
        <v>3</v>
      </c>
      <c r="P4747">
        <v>5</v>
      </c>
      <c r="Q4747">
        <v>5</v>
      </c>
      <c r="R4747" t="s">
        <v>18</v>
      </c>
      <c r="S4747" s="24">
        <v>12.8</v>
      </c>
      <c r="T4747" s="24">
        <v>6</v>
      </c>
      <c r="U4747" t="s">
        <v>321</v>
      </c>
      <c r="V4747" s="14" t="str">
        <f>VLOOKUP($U4747,look_up!$A$2:J4773,2,FALSE)</f>
        <v>Polvo</v>
      </c>
      <c r="W4747" s="14" t="str">
        <f>VLOOKUP($U4747,look_up!$A$2:K4773,3,FALSE)</f>
        <v>Species</v>
      </c>
      <c r="X4747" s="14" t="str">
        <f>VLOOKUP($U4747,look_up!$A$2:L4773,4,FALSE)</f>
        <v>NA</v>
      </c>
      <c r="Y4747" s="14" t="str">
        <f>VLOOKUP($U4747,look_up!A$2:K4773,5,FALSE)</f>
        <v>Animalia</v>
      </c>
      <c r="Z4747" s="14" t="str">
        <f>VLOOKUP($U4747,look_up!A$2:L4773,6,FALSE)</f>
        <v>Mollusca</v>
      </c>
      <c r="AA4747" s="14" t="str">
        <f>VLOOKUP($U4747,look_up!A$2:M4773,7,FALSE)</f>
        <v>Cephalopoda</v>
      </c>
      <c r="AB4747" s="14" t="str">
        <f>VLOOKUP($U4747,look_up!$A$2:P4773,8,FALSE)</f>
        <v>Octopoda</v>
      </c>
      <c r="AC4747" s="14" t="str">
        <f>VLOOKUP($U4747,look_up!$A$2:Q4773,9,FALSE)</f>
        <v>Octopodidae</v>
      </c>
      <c r="AD4747" s="14">
        <f>VLOOKUP($U4747,look_up!A$2:P4773,10,FALSE)</f>
        <v>140605</v>
      </c>
      <c r="AE4747" s="16">
        <v>0</v>
      </c>
      <c r="AF4747" s="24" t="s">
        <v>216</v>
      </c>
      <c r="AG4747">
        <v>40</v>
      </c>
      <c r="AH4747" s="16" t="s">
        <v>273</v>
      </c>
      <c r="AI4747" s="16" t="s">
        <v>303</v>
      </c>
      <c r="AJ4747" s="16" t="s">
        <v>214</v>
      </c>
      <c r="AK4747" s="16" t="s">
        <v>304</v>
      </c>
      <c r="AL4747" s="16">
        <v>0</v>
      </c>
    </row>
    <row r="4748" spans="1:38" x14ac:dyDescent="0.3">
      <c r="A4748" s="24" t="s">
        <v>0</v>
      </c>
      <c r="B4748" t="s">
        <v>267</v>
      </c>
      <c r="C4748" t="s">
        <v>312</v>
      </c>
      <c r="D4748">
        <v>-27.180980000000002</v>
      </c>
      <c r="E4748">
        <v>-48.409959999999998</v>
      </c>
      <c r="F4748" s="24" t="s">
        <v>2</v>
      </c>
      <c r="G4748" s="24" t="s">
        <v>3</v>
      </c>
      <c r="H4748" s="25">
        <v>42040</v>
      </c>
      <c r="I4748" s="12" t="s">
        <v>286</v>
      </c>
      <c r="J4748" s="12" t="s">
        <v>245</v>
      </c>
      <c r="K4748" s="12" t="s">
        <v>271</v>
      </c>
      <c r="L4748" s="24" t="s">
        <v>96</v>
      </c>
      <c r="M4748" s="24" t="s">
        <v>313</v>
      </c>
      <c r="N4748" t="s">
        <v>173</v>
      </c>
      <c r="O4748" s="24">
        <v>1</v>
      </c>
      <c r="P4748">
        <v>10</v>
      </c>
      <c r="Q4748">
        <v>10</v>
      </c>
      <c r="R4748" t="s">
        <v>18</v>
      </c>
      <c r="S4748" s="24">
        <v>12.8</v>
      </c>
      <c r="T4748" s="24">
        <v>10</v>
      </c>
      <c r="U4748" t="s">
        <v>321</v>
      </c>
      <c r="V4748" s="14" t="str">
        <f>VLOOKUP($U4748,look_up!$A$2:J4774,2,FALSE)</f>
        <v>Polvo</v>
      </c>
      <c r="W4748" s="14" t="str">
        <f>VLOOKUP($U4748,look_up!$A$2:K4774,3,FALSE)</f>
        <v>Species</v>
      </c>
      <c r="X4748" s="14" t="str">
        <f>VLOOKUP($U4748,look_up!$A$2:L4774,4,FALSE)</f>
        <v>NA</v>
      </c>
      <c r="Y4748" s="14" t="str">
        <f>VLOOKUP($U4748,look_up!A$2:K4774,5,FALSE)</f>
        <v>Animalia</v>
      </c>
      <c r="Z4748" s="14" t="str">
        <f>VLOOKUP($U4748,look_up!A$2:L4774,6,FALSE)</f>
        <v>Mollusca</v>
      </c>
      <c r="AA4748" s="14" t="str">
        <f>VLOOKUP($U4748,look_up!A$2:M4774,7,FALSE)</f>
        <v>Cephalopoda</v>
      </c>
      <c r="AB4748" s="14" t="str">
        <f>VLOOKUP($U4748,look_up!$A$2:P4774,8,FALSE)</f>
        <v>Octopoda</v>
      </c>
      <c r="AC4748" s="14" t="str">
        <f>VLOOKUP($U4748,look_up!$A$2:Q4774,9,FALSE)</f>
        <v>Octopodidae</v>
      </c>
      <c r="AD4748" s="14">
        <f>VLOOKUP($U4748,look_up!A$2:P4774,10,FALSE)</f>
        <v>140605</v>
      </c>
      <c r="AE4748" s="16">
        <v>0</v>
      </c>
      <c r="AF4748" s="24" t="s">
        <v>216</v>
      </c>
      <c r="AG4748">
        <v>40</v>
      </c>
      <c r="AH4748" s="16" t="s">
        <v>273</v>
      </c>
      <c r="AI4748" s="16" t="s">
        <v>303</v>
      </c>
      <c r="AJ4748" s="16" t="s">
        <v>214</v>
      </c>
      <c r="AK4748" s="16" t="s">
        <v>304</v>
      </c>
      <c r="AL4748" s="16">
        <v>0</v>
      </c>
    </row>
    <row r="4749" spans="1:38" x14ac:dyDescent="0.3">
      <c r="A4749" s="24" t="s">
        <v>0</v>
      </c>
      <c r="B4749" t="s">
        <v>267</v>
      </c>
      <c r="C4749" t="s">
        <v>312</v>
      </c>
      <c r="D4749">
        <v>-27.180980000000002</v>
      </c>
      <c r="E4749">
        <v>-48.409959999999998</v>
      </c>
      <c r="F4749" s="24" t="s">
        <v>2</v>
      </c>
      <c r="G4749" s="24" t="s">
        <v>3</v>
      </c>
      <c r="H4749" s="25">
        <v>42040</v>
      </c>
      <c r="I4749" s="12" t="s">
        <v>286</v>
      </c>
      <c r="J4749" s="12" t="s">
        <v>245</v>
      </c>
      <c r="K4749" s="12" t="s">
        <v>271</v>
      </c>
      <c r="L4749" s="24" t="s">
        <v>96</v>
      </c>
      <c r="M4749" s="24" t="s">
        <v>313</v>
      </c>
      <c r="N4749" t="s">
        <v>173</v>
      </c>
      <c r="O4749" s="24">
        <v>2</v>
      </c>
      <c r="P4749">
        <v>10</v>
      </c>
      <c r="Q4749">
        <v>10</v>
      </c>
      <c r="R4749" t="s">
        <v>18</v>
      </c>
      <c r="S4749" s="24">
        <v>12.8</v>
      </c>
      <c r="T4749" s="24">
        <v>10</v>
      </c>
      <c r="U4749" t="s">
        <v>321</v>
      </c>
      <c r="V4749" s="14" t="str">
        <f>VLOOKUP($U4749,look_up!$A$2:J4775,2,FALSE)</f>
        <v>Polvo</v>
      </c>
      <c r="W4749" s="14" t="str">
        <f>VLOOKUP($U4749,look_up!$A$2:K4775,3,FALSE)</f>
        <v>Species</v>
      </c>
      <c r="X4749" s="14" t="str">
        <f>VLOOKUP($U4749,look_up!$A$2:L4775,4,FALSE)</f>
        <v>NA</v>
      </c>
      <c r="Y4749" s="14" t="str">
        <f>VLOOKUP($U4749,look_up!A$2:K4775,5,FALSE)</f>
        <v>Animalia</v>
      </c>
      <c r="Z4749" s="14" t="str">
        <f>VLOOKUP($U4749,look_up!A$2:L4775,6,FALSE)</f>
        <v>Mollusca</v>
      </c>
      <c r="AA4749" s="14" t="str">
        <f>VLOOKUP($U4749,look_up!A$2:M4775,7,FALSE)</f>
        <v>Cephalopoda</v>
      </c>
      <c r="AB4749" s="14" t="str">
        <f>VLOOKUP($U4749,look_up!$A$2:P4775,8,FALSE)</f>
        <v>Octopoda</v>
      </c>
      <c r="AC4749" s="14" t="str">
        <f>VLOOKUP($U4749,look_up!$A$2:Q4775,9,FALSE)</f>
        <v>Octopodidae</v>
      </c>
      <c r="AD4749" s="14">
        <f>VLOOKUP($U4749,look_up!A$2:P4775,10,FALSE)</f>
        <v>140605</v>
      </c>
      <c r="AE4749" s="16">
        <v>0</v>
      </c>
      <c r="AF4749" s="24" t="s">
        <v>216</v>
      </c>
      <c r="AG4749">
        <v>40</v>
      </c>
      <c r="AH4749" s="16" t="s">
        <v>273</v>
      </c>
      <c r="AI4749" s="16" t="s">
        <v>303</v>
      </c>
      <c r="AJ4749" s="16" t="s">
        <v>214</v>
      </c>
      <c r="AK4749" s="16" t="s">
        <v>304</v>
      </c>
      <c r="AL4749" s="16">
        <v>0</v>
      </c>
    </row>
    <row r="4750" spans="1:38" x14ac:dyDescent="0.3">
      <c r="A4750" s="24" t="s">
        <v>0</v>
      </c>
      <c r="B4750" t="s">
        <v>267</v>
      </c>
      <c r="C4750" t="s">
        <v>312</v>
      </c>
      <c r="D4750">
        <v>-27.180980000000002</v>
      </c>
      <c r="E4750">
        <v>-48.409959999999998</v>
      </c>
      <c r="F4750" s="24" t="s">
        <v>2</v>
      </c>
      <c r="G4750" s="24" t="s">
        <v>3</v>
      </c>
      <c r="H4750" s="25">
        <v>42040</v>
      </c>
      <c r="I4750" s="12" t="s">
        <v>286</v>
      </c>
      <c r="J4750" s="12" t="s">
        <v>245</v>
      </c>
      <c r="K4750" s="12" t="s">
        <v>271</v>
      </c>
      <c r="L4750" s="24" t="s">
        <v>96</v>
      </c>
      <c r="M4750" s="24" t="s">
        <v>313</v>
      </c>
      <c r="N4750" t="s">
        <v>173</v>
      </c>
      <c r="O4750" s="24">
        <v>3</v>
      </c>
      <c r="P4750">
        <v>10</v>
      </c>
      <c r="Q4750">
        <v>10</v>
      </c>
      <c r="R4750" t="s">
        <v>18</v>
      </c>
      <c r="S4750" s="24">
        <v>12.8</v>
      </c>
      <c r="T4750" s="24">
        <v>10</v>
      </c>
      <c r="U4750" t="s">
        <v>321</v>
      </c>
      <c r="V4750" s="14" t="str">
        <f>VLOOKUP($U4750,look_up!$A$2:J4776,2,FALSE)</f>
        <v>Polvo</v>
      </c>
      <c r="W4750" s="14" t="str">
        <f>VLOOKUP($U4750,look_up!$A$2:K4776,3,FALSE)</f>
        <v>Species</v>
      </c>
      <c r="X4750" s="14" t="str">
        <f>VLOOKUP($U4750,look_up!$A$2:L4776,4,FALSE)</f>
        <v>NA</v>
      </c>
      <c r="Y4750" s="14" t="str">
        <f>VLOOKUP($U4750,look_up!A$2:K4776,5,FALSE)</f>
        <v>Animalia</v>
      </c>
      <c r="Z4750" s="14" t="str">
        <f>VLOOKUP($U4750,look_up!A$2:L4776,6,FALSE)</f>
        <v>Mollusca</v>
      </c>
      <c r="AA4750" s="14" t="str">
        <f>VLOOKUP($U4750,look_up!A$2:M4776,7,FALSE)</f>
        <v>Cephalopoda</v>
      </c>
      <c r="AB4750" s="14" t="str">
        <f>VLOOKUP($U4750,look_up!$A$2:P4776,8,FALSE)</f>
        <v>Octopoda</v>
      </c>
      <c r="AC4750" s="14" t="str">
        <f>VLOOKUP($U4750,look_up!$A$2:Q4776,9,FALSE)</f>
        <v>Octopodidae</v>
      </c>
      <c r="AD4750" s="14">
        <f>VLOOKUP($U4750,look_up!A$2:P4776,10,FALSE)</f>
        <v>140605</v>
      </c>
      <c r="AE4750" s="16">
        <v>0</v>
      </c>
      <c r="AF4750" s="24" t="s">
        <v>216</v>
      </c>
      <c r="AG4750">
        <v>40</v>
      </c>
      <c r="AH4750" s="16" t="s">
        <v>273</v>
      </c>
      <c r="AI4750" s="16" t="s">
        <v>303</v>
      </c>
      <c r="AJ4750" s="16" t="s">
        <v>214</v>
      </c>
      <c r="AK4750" s="16" t="s">
        <v>304</v>
      </c>
      <c r="AL4750" s="16">
        <v>0</v>
      </c>
    </row>
    <row r="4751" spans="1:38" x14ac:dyDescent="0.3">
      <c r="A4751" s="24" t="s">
        <v>0</v>
      </c>
      <c r="B4751" t="s">
        <v>309</v>
      </c>
      <c r="C4751" t="s">
        <v>287</v>
      </c>
      <c r="D4751">
        <v>-27.178419999999999</v>
      </c>
      <c r="E4751">
        <v>-48.406959999999998</v>
      </c>
      <c r="F4751" s="24" t="s">
        <v>2</v>
      </c>
      <c r="G4751" s="24" t="s">
        <v>3</v>
      </c>
      <c r="H4751" s="25">
        <v>42032</v>
      </c>
      <c r="I4751" s="12" t="s">
        <v>288</v>
      </c>
      <c r="J4751" s="12" t="s">
        <v>270</v>
      </c>
      <c r="K4751" s="12" t="s">
        <v>271</v>
      </c>
      <c r="L4751" s="24" t="s">
        <v>96</v>
      </c>
      <c r="M4751" s="24" t="s">
        <v>313</v>
      </c>
      <c r="N4751" t="s">
        <v>85</v>
      </c>
      <c r="O4751" s="24">
        <v>1</v>
      </c>
      <c r="P4751">
        <v>5</v>
      </c>
      <c r="Q4751">
        <v>5</v>
      </c>
      <c r="R4751">
        <v>27</v>
      </c>
      <c r="S4751" s="24">
        <v>4.7</v>
      </c>
      <c r="T4751" s="24">
        <v>5.2</v>
      </c>
      <c r="U4751" t="s">
        <v>321</v>
      </c>
      <c r="V4751" s="14" t="str">
        <f>VLOOKUP($U4751,look_up!$A$2:J4777,2,FALSE)</f>
        <v>Polvo</v>
      </c>
      <c r="W4751" s="14" t="str">
        <f>VLOOKUP($U4751,look_up!$A$2:K4777,3,FALSE)</f>
        <v>Species</v>
      </c>
      <c r="X4751" s="14" t="str">
        <f>VLOOKUP($U4751,look_up!$A$2:L4777,4,FALSE)</f>
        <v>NA</v>
      </c>
      <c r="Y4751" s="14" t="str">
        <f>VLOOKUP($U4751,look_up!A$2:K4777,5,FALSE)</f>
        <v>Animalia</v>
      </c>
      <c r="Z4751" s="14" t="str">
        <f>VLOOKUP($U4751,look_up!A$2:L4777,6,FALSE)</f>
        <v>Mollusca</v>
      </c>
      <c r="AA4751" s="14" t="str">
        <f>VLOOKUP($U4751,look_up!A$2:M4777,7,FALSE)</f>
        <v>Cephalopoda</v>
      </c>
      <c r="AB4751" s="14" t="str">
        <f>VLOOKUP($U4751,look_up!$A$2:P4777,8,FALSE)</f>
        <v>Octopoda</v>
      </c>
      <c r="AC4751" s="14" t="str">
        <f>VLOOKUP($U4751,look_up!$A$2:Q4777,9,FALSE)</f>
        <v>Octopodidae</v>
      </c>
      <c r="AD4751" s="14">
        <f>VLOOKUP($U4751,look_up!A$2:P4777,10,FALSE)</f>
        <v>140605</v>
      </c>
      <c r="AE4751" s="16">
        <v>0</v>
      </c>
      <c r="AF4751" s="24" t="s">
        <v>216</v>
      </c>
      <c r="AG4751">
        <v>40</v>
      </c>
      <c r="AH4751" s="16" t="s">
        <v>273</v>
      </c>
      <c r="AI4751" s="16" t="s">
        <v>303</v>
      </c>
      <c r="AJ4751" s="16" t="s">
        <v>214</v>
      </c>
      <c r="AK4751" s="16" t="s">
        <v>304</v>
      </c>
      <c r="AL4751" s="16">
        <v>0</v>
      </c>
    </row>
    <row r="4752" spans="1:38" x14ac:dyDescent="0.3">
      <c r="A4752" s="24" t="s">
        <v>0</v>
      </c>
      <c r="B4752" t="s">
        <v>309</v>
      </c>
      <c r="C4752" t="s">
        <v>287</v>
      </c>
      <c r="D4752">
        <v>-27.178419999999999</v>
      </c>
      <c r="E4752">
        <v>-48.406959999999998</v>
      </c>
      <c r="F4752" s="24" t="s">
        <v>2</v>
      </c>
      <c r="G4752" s="24" t="s">
        <v>3</v>
      </c>
      <c r="H4752" s="25">
        <v>42032</v>
      </c>
      <c r="I4752" s="12" t="s">
        <v>288</v>
      </c>
      <c r="J4752" s="12" t="s">
        <v>270</v>
      </c>
      <c r="K4752" s="12" t="s">
        <v>271</v>
      </c>
      <c r="L4752" s="24" t="s">
        <v>96</v>
      </c>
      <c r="M4752" s="24" t="s">
        <v>313</v>
      </c>
      <c r="N4752" t="s">
        <v>85</v>
      </c>
      <c r="O4752" s="24">
        <v>2</v>
      </c>
      <c r="P4752">
        <v>5</v>
      </c>
      <c r="Q4752">
        <v>5</v>
      </c>
      <c r="R4752">
        <v>27</v>
      </c>
      <c r="S4752" s="24">
        <v>4.7</v>
      </c>
      <c r="T4752" s="24">
        <v>5.2</v>
      </c>
      <c r="U4752" t="s">
        <v>321</v>
      </c>
      <c r="V4752" s="14" t="str">
        <f>VLOOKUP($U4752,look_up!$A$2:J4778,2,FALSE)</f>
        <v>Polvo</v>
      </c>
      <c r="W4752" s="14" t="str">
        <f>VLOOKUP($U4752,look_up!$A$2:K4778,3,FALSE)</f>
        <v>Species</v>
      </c>
      <c r="X4752" s="14" t="str">
        <f>VLOOKUP($U4752,look_up!$A$2:L4778,4,FALSE)</f>
        <v>NA</v>
      </c>
      <c r="Y4752" s="14" t="str">
        <f>VLOOKUP($U4752,look_up!A$2:K4778,5,FALSE)</f>
        <v>Animalia</v>
      </c>
      <c r="Z4752" s="14" t="str">
        <f>VLOOKUP($U4752,look_up!A$2:L4778,6,FALSE)</f>
        <v>Mollusca</v>
      </c>
      <c r="AA4752" s="14" t="str">
        <f>VLOOKUP($U4752,look_up!A$2:M4778,7,FALSE)</f>
        <v>Cephalopoda</v>
      </c>
      <c r="AB4752" s="14" t="str">
        <f>VLOOKUP($U4752,look_up!$A$2:P4778,8,FALSE)</f>
        <v>Octopoda</v>
      </c>
      <c r="AC4752" s="14" t="str">
        <f>VLOOKUP($U4752,look_up!$A$2:Q4778,9,FALSE)</f>
        <v>Octopodidae</v>
      </c>
      <c r="AD4752" s="14">
        <f>VLOOKUP($U4752,look_up!A$2:P4778,10,FALSE)</f>
        <v>140605</v>
      </c>
      <c r="AE4752" s="16">
        <v>0</v>
      </c>
      <c r="AF4752" s="24" t="s">
        <v>216</v>
      </c>
      <c r="AG4752">
        <v>40</v>
      </c>
      <c r="AH4752" s="16" t="s">
        <v>273</v>
      </c>
      <c r="AI4752" s="16" t="s">
        <v>303</v>
      </c>
      <c r="AJ4752" s="16" t="s">
        <v>214</v>
      </c>
      <c r="AK4752" s="16" t="s">
        <v>304</v>
      </c>
      <c r="AL4752" s="16">
        <v>0</v>
      </c>
    </row>
    <row r="4753" spans="1:38" x14ac:dyDescent="0.3">
      <c r="A4753" s="24" t="s">
        <v>0</v>
      </c>
      <c r="B4753" t="s">
        <v>309</v>
      </c>
      <c r="C4753" t="s">
        <v>287</v>
      </c>
      <c r="D4753">
        <v>-27.178419999999999</v>
      </c>
      <c r="E4753">
        <v>-48.406959999999998</v>
      </c>
      <c r="F4753" s="24" t="s">
        <v>2</v>
      </c>
      <c r="G4753" s="24" t="s">
        <v>3</v>
      </c>
      <c r="H4753" s="25">
        <v>42032</v>
      </c>
      <c r="I4753" s="12" t="s">
        <v>288</v>
      </c>
      <c r="J4753" s="12" t="s">
        <v>270</v>
      </c>
      <c r="K4753" s="12" t="s">
        <v>271</v>
      </c>
      <c r="L4753" s="24" t="s">
        <v>96</v>
      </c>
      <c r="M4753" s="24" t="s">
        <v>313</v>
      </c>
      <c r="N4753" t="s">
        <v>85</v>
      </c>
      <c r="O4753" s="24">
        <v>3</v>
      </c>
      <c r="P4753">
        <v>5</v>
      </c>
      <c r="Q4753">
        <v>5</v>
      </c>
      <c r="R4753">
        <v>27</v>
      </c>
      <c r="S4753" s="24">
        <v>4.7</v>
      </c>
      <c r="T4753" s="24">
        <v>5.2</v>
      </c>
      <c r="U4753" t="s">
        <v>321</v>
      </c>
      <c r="V4753" s="14" t="str">
        <f>VLOOKUP($U4753,look_up!$A$2:J4779,2,FALSE)</f>
        <v>Polvo</v>
      </c>
      <c r="W4753" s="14" t="str">
        <f>VLOOKUP($U4753,look_up!$A$2:K4779,3,FALSE)</f>
        <v>Species</v>
      </c>
      <c r="X4753" s="14" t="str">
        <f>VLOOKUP($U4753,look_up!$A$2:L4779,4,FALSE)</f>
        <v>NA</v>
      </c>
      <c r="Y4753" s="14" t="str">
        <f>VLOOKUP($U4753,look_up!A$2:K4779,5,FALSE)</f>
        <v>Animalia</v>
      </c>
      <c r="Z4753" s="14" t="str">
        <f>VLOOKUP($U4753,look_up!A$2:L4779,6,FALSE)</f>
        <v>Mollusca</v>
      </c>
      <c r="AA4753" s="14" t="str">
        <f>VLOOKUP($U4753,look_up!A$2:M4779,7,FALSE)</f>
        <v>Cephalopoda</v>
      </c>
      <c r="AB4753" s="14" t="str">
        <f>VLOOKUP($U4753,look_up!$A$2:P4779,8,FALSE)</f>
        <v>Octopoda</v>
      </c>
      <c r="AC4753" s="14" t="str">
        <f>VLOOKUP($U4753,look_up!$A$2:Q4779,9,FALSE)</f>
        <v>Octopodidae</v>
      </c>
      <c r="AD4753" s="14">
        <f>VLOOKUP($U4753,look_up!A$2:P4779,10,FALSE)</f>
        <v>140605</v>
      </c>
      <c r="AE4753" s="16">
        <v>0</v>
      </c>
      <c r="AF4753" s="24" t="s">
        <v>216</v>
      </c>
      <c r="AG4753">
        <v>40</v>
      </c>
      <c r="AH4753" s="16" t="s">
        <v>273</v>
      </c>
      <c r="AI4753" s="16" t="s">
        <v>303</v>
      </c>
      <c r="AJ4753" s="16" t="s">
        <v>214</v>
      </c>
      <c r="AK4753" s="16" t="s">
        <v>304</v>
      </c>
      <c r="AL4753" s="16">
        <v>0</v>
      </c>
    </row>
    <row r="4754" spans="1:38" x14ac:dyDescent="0.3">
      <c r="A4754" s="24" t="s">
        <v>0</v>
      </c>
      <c r="B4754" t="s">
        <v>310</v>
      </c>
      <c r="C4754" t="s">
        <v>289</v>
      </c>
      <c r="D4754">
        <v>-27.118390000000002</v>
      </c>
      <c r="E4754">
        <v>-48.519509999999997</v>
      </c>
      <c r="F4754" s="24" t="s">
        <v>2</v>
      </c>
      <c r="G4754" s="24" t="s">
        <v>3</v>
      </c>
      <c r="H4754" s="25">
        <v>42026</v>
      </c>
      <c r="I4754" s="12" t="s">
        <v>265</v>
      </c>
      <c r="J4754" s="12" t="s">
        <v>270</v>
      </c>
      <c r="K4754" s="12" t="s">
        <v>271</v>
      </c>
      <c r="L4754" s="24" t="s">
        <v>96</v>
      </c>
      <c r="M4754" s="24" t="s">
        <v>272</v>
      </c>
      <c r="N4754" t="s">
        <v>85</v>
      </c>
      <c r="O4754" s="24">
        <v>1</v>
      </c>
      <c r="P4754">
        <v>5</v>
      </c>
      <c r="Q4754">
        <v>5</v>
      </c>
      <c r="R4754" t="s">
        <v>18</v>
      </c>
      <c r="S4754" s="24">
        <v>5.8</v>
      </c>
      <c r="T4754" s="24">
        <v>4</v>
      </c>
      <c r="U4754" t="s">
        <v>321</v>
      </c>
      <c r="V4754" s="14" t="str">
        <f>VLOOKUP($U4754,look_up!$A$2:J4780,2,FALSE)</f>
        <v>Polvo</v>
      </c>
      <c r="W4754" s="14" t="str">
        <f>VLOOKUP($U4754,look_up!$A$2:K4780,3,FALSE)</f>
        <v>Species</v>
      </c>
      <c r="X4754" s="14" t="str">
        <f>VLOOKUP($U4754,look_up!$A$2:L4780,4,FALSE)</f>
        <v>NA</v>
      </c>
      <c r="Y4754" s="14" t="str">
        <f>VLOOKUP($U4754,look_up!A$2:K4780,5,FALSE)</f>
        <v>Animalia</v>
      </c>
      <c r="Z4754" s="14" t="str">
        <f>VLOOKUP($U4754,look_up!A$2:L4780,6,FALSE)</f>
        <v>Mollusca</v>
      </c>
      <c r="AA4754" s="14" t="str">
        <f>VLOOKUP($U4754,look_up!A$2:M4780,7,FALSE)</f>
        <v>Cephalopoda</v>
      </c>
      <c r="AB4754" s="14" t="str">
        <f>VLOOKUP($U4754,look_up!$A$2:P4780,8,FALSE)</f>
        <v>Octopoda</v>
      </c>
      <c r="AC4754" s="14" t="str">
        <f>VLOOKUP($U4754,look_up!$A$2:Q4780,9,FALSE)</f>
        <v>Octopodidae</v>
      </c>
      <c r="AD4754" s="14">
        <f>VLOOKUP($U4754,look_up!A$2:P4780,10,FALSE)</f>
        <v>140605</v>
      </c>
      <c r="AE4754" s="16">
        <v>0</v>
      </c>
      <c r="AF4754" s="24" t="s">
        <v>216</v>
      </c>
      <c r="AG4754">
        <v>40</v>
      </c>
      <c r="AH4754" s="16" t="s">
        <v>273</v>
      </c>
      <c r="AI4754" s="16" t="s">
        <v>303</v>
      </c>
      <c r="AJ4754" s="16" t="s">
        <v>214</v>
      </c>
      <c r="AK4754" s="16" t="s">
        <v>304</v>
      </c>
      <c r="AL4754" s="16">
        <v>0</v>
      </c>
    </row>
    <row r="4755" spans="1:38" x14ac:dyDescent="0.3">
      <c r="A4755" s="24" t="s">
        <v>0</v>
      </c>
      <c r="B4755" t="s">
        <v>310</v>
      </c>
      <c r="C4755" t="s">
        <v>289</v>
      </c>
      <c r="D4755">
        <v>-27.118390000000002</v>
      </c>
      <c r="E4755">
        <v>-48.519509999999997</v>
      </c>
      <c r="F4755" s="24" t="s">
        <v>2</v>
      </c>
      <c r="G4755" s="24" t="s">
        <v>3</v>
      </c>
      <c r="H4755" s="25">
        <v>42026</v>
      </c>
      <c r="I4755" s="12" t="s">
        <v>265</v>
      </c>
      <c r="J4755" s="12" t="s">
        <v>270</v>
      </c>
      <c r="K4755" s="12" t="s">
        <v>271</v>
      </c>
      <c r="L4755" s="24" t="s">
        <v>96</v>
      </c>
      <c r="M4755" s="24" t="s">
        <v>272</v>
      </c>
      <c r="N4755" t="s">
        <v>85</v>
      </c>
      <c r="O4755" s="24">
        <v>2</v>
      </c>
      <c r="P4755">
        <v>5</v>
      </c>
      <c r="Q4755">
        <v>5</v>
      </c>
      <c r="R4755" t="s">
        <v>18</v>
      </c>
      <c r="S4755" s="24">
        <v>5.8</v>
      </c>
      <c r="T4755" s="24">
        <v>4</v>
      </c>
      <c r="U4755" t="s">
        <v>321</v>
      </c>
      <c r="V4755" s="14" t="str">
        <f>VLOOKUP($U4755,look_up!$A$2:J4781,2,FALSE)</f>
        <v>Polvo</v>
      </c>
      <c r="W4755" s="14" t="str">
        <f>VLOOKUP($U4755,look_up!$A$2:K4781,3,FALSE)</f>
        <v>Species</v>
      </c>
      <c r="X4755" s="14" t="str">
        <f>VLOOKUP($U4755,look_up!$A$2:L4781,4,FALSE)</f>
        <v>NA</v>
      </c>
      <c r="Y4755" s="14" t="str">
        <f>VLOOKUP($U4755,look_up!A$2:K4781,5,FALSE)</f>
        <v>Animalia</v>
      </c>
      <c r="Z4755" s="14" t="str">
        <f>VLOOKUP($U4755,look_up!A$2:L4781,6,FALSE)</f>
        <v>Mollusca</v>
      </c>
      <c r="AA4755" s="14" t="str">
        <f>VLOOKUP($U4755,look_up!A$2:M4781,7,FALSE)</f>
        <v>Cephalopoda</v>
      </c>
      <c r="AB4755" s="14" t="str">
        <f>VLOOKUP($U4755,look_up!$A$2:P4781,8,FALSE)</f>
        <v>Octopoda</v>
      </c>
      <c r="AC4755" s="14" t="str">
        <f>VLOOKUP($U4755,look_up!$A$2:Q4781,9,FALSE)</f>
        <v>Octopodidae</v>
      </c>
      <c r="AD4755" s="14">
        <f>VLOOKUP($U4755,look_up!A$2:P4781,10,FALSE)</f>
        <v>140605</v>
      </c>
      <c r="AE4755" s="16">
        <v>0</v>
      </c>
      <c r="AF4755" s="24" t="s">
        <v>216</v>
      </c>
      <c r="AG4755">
        <v>40</v>
      </c>
      <c r="AH4755" s="16" t="s">
        <v>273</v>
      </c>
      <c r="AI4755" s="16" t="s">
        <v>303</v>
      </c>
      <c r="AJ4755" s="16" t="s">
        <v>214</v>
      </c>
      <c r="AK4755" s="16" t="s">
        <v>304</v>
      </c>
      <c r="AL4755" s="16">
        <v>0</v>
      </c>
    </row>
    <row r="4756" spans="1:38" x14ac:dyDescent="0.3">
      <c r="A4756" s="24" t="s">
        <v>0</v>
      </c>
      <c r="B4756" t="s">
        <v>310</v>
      </c>
      <c r="C4756" t="s">
        <v>289</v>
      </c>
      <c r="D4756">
        <v>-27.118390000000002</v>
      </c>
      <c r="E4756">
        <v>-48.519509999999997</v>
      </c>
      <c r="F4756" s="24" t="s">
        <v>2</v>
      </c>
      <c r="G4756" s="24" t="s">
        <v>3</v>
      </c>
      <c r="H4756" s="25">
        <v>42026</v>
      </c>
      <c r="I4756" s="12" t="s">
        <v>265</v>
      </c>
      <c r="J4756" s="12" t="s">
        <v>270</v>
      </c>
      <c r="K4756" s="12" t="s">
        <v>271</v>
      </c>
      <c r="L4756" s="24" t="s">
        <v>96</v>
      </c>
      <c r="M4756" s="24" t="s">
        <v>272</v>
      </c>
      <c r="N4756" t="s">
        <v>85</v>
      </c>
      <c r="O4756" s="24">
        <v>3</v>
      </c>
      <c r="P4756">
        <v>5</v>
      </c>
      <c r="Q4756">
        <v>5</v>
      </c>
      <c r="R4756" t="s">
        <v>18</v>
      </c>
      <c r="S4756" s="24">
        <v>5.8</v>
      </c>
      <c r="T4756" s="24">
        <v>4</v>
      </c>
      <c r="U4756" t="s">
        <v>321</v>
      </c>
      <c r="V4756" s="14" t="str">
        <f>VLOOKUP($U4756,look_up!$A$2:J4782,2,FALSE)</f>
        <v>Polvo</v>
      </c>
      <c r="W4756" s="14" t="str">
        <f>VLOOKUP($U4756,look_up!$A$2:K4782,3,FALSE)</f>
        <v>Species</v>
      </c>
      <c r="X4756" s="14" t="str">
        <f>VLOOKUP($U4756,look_up!$A$2:L4782,4,FALSE)</f>
        <v>NA</v>
      </c>
      <c r="Y4756" s="14" t="str">
        <f>VLOOKUP($U4756,look_up!A$2:K4782,5,FALSE)</f>
        <v>Animalia</v>
      </c>
      <c r="Z4756" s="14" t="str">
        <f>VLOOKUP($U4756,look_up!A$2:L4782,6,FALSE)</f>
        <v>Mollusca</v>
      </c>
      <c r="AA4756" s="14" t="str">
        <f>VLOOKUP($U4756,look_up!A$2:M4782,7,FALSE)</f>
        <v>Cephalopoda</v>
      </c>
      <c r="AB4756" s="14" t="str">
        <f>VLOOKUP($U4756,look_up!$A$2:P4782,8,FALSE)</f>
        <v>Octopoda</v>
      </c>
      <c r="AC4756" s="14" t="str">
        <f>VLOOKUP($U4756,look_up!$A$2:Q4782,9,FALSE)</f>
        <v>Octopodidae</v>
      </c>
      <c r="AD4756" s="14">
        <f>VLOOKUP($U4756,look_up!A$2:P4782,10,FALSE)</f>
        <v>140605</v>
      </c>
      <c r="AE4756" s="16">
        <v>0</v>
      </c>
      <c r="AF4756" s="24" t="s">
        <v>216</v>
      </c>
      <c r="AG4756">
        <v>40</v>
      </c>
      <c r="AH4756" s="16" t="s">
        <v>273</v>
      </c>
      <c r="AI4756" s="16" t="s">
        <v>303</v>
      </c>
      <c r="AJ4756" s="16" t="s">
        <v>214</v>
      </c>
      <c r="AK4756" s="16" t="s">
        <v>304</v>
      </c>
      <c r="AL4756" s="16">
        <v>0</v>
      </c>
    </row>
    <row r="4757" spans="1:38" x14ac:dyDescent="0.3">
      <c r="A4757" s="24" t="s">
        <v>0</v>
      </c>
      <c r="B4757" t="s">
        <v>311</v>
      </c>
      <c r="C4757" t="s">
        <v>290</v>
      </c>
      <c r="D4757">
        <v>-27.11862</v>
      </c>
      <c r="E4757">
        <v>-48.514699999999998</v>
      </c>
      <c r="F4757" s="24" t="s">
        <v>2</v>
      </c>
      <c r="G4757" s="24" t="s">
        <v>3</v>
      </c>
      <c r="H4757" s="25">
        <v>42026</v>
      </c>
      <c r="I4757" s="12" t="s">
        <v>265</v>
      </c>
      <c r="J4757" s="12" t="s">
        <v>270</v>
      </c>
      <c r="K4757" s="12" t="s">
        <v>271</v>
      </c>
      <c r="L4757" s="24" t="s">
        <v>96</v>
      </c>
      <c r="M4757" s="24" t="s">
        <v>272</v>
      </c>
      <c r="N4757" t="s">
        <v>85</v>
      </c>
      <c r="O4757" s="24">
        <v>1</v>
      </c>
      <c r="P4757">
        <v>5</v>
      </c>
      <c r="Q4757">
        <v>5</v>
      </c>
      <c r="R4757" t="s">
        <v>18</v>
      </c>
      <c r="S4757" s="24">
        <v>5.8</v>
      </c>
      <c r="T4757" s="24">
        <v>4</v>
      </c>
      <c r="U4757" t="s">
        <v>321</v>
      </c>
      <c r="V4757" s="14" t="str">
        <f>VLOOKUP($U4757,look_up!$A$2:J4783,2,FALSE)</f>
        <v>Polvo</v>
      </c>
      <c r="W4757" s="14" t="str">
        <f>VLOOKUP($U4757,look_up!$A$2:K4783,3,FALSE)</f>
        <v>Species</v>
      </c>
      <c r="X4757" s="14" t="str">
        <f>VLOOKUP($U4757,look_up!$A$2:L4783,4,FALSE)</f>
        <v>NA</v>
      </c>
      <c r="Y4757" s="14" t="str">
        <f>VLOOKUP($U4757,look_up!A$2:K4783,5,FALSE)</f>
        <v>Animalia</v>
      </c>
      <c r="Z4757" s="14" t="str">
        <f>VLOOKUP($U4757,look_up!A$2:L4783,6,FALSE)</f>
        <v>Mollusca</v>
      </c>
      <c r="AA4757" s="14" t="str">
        <f>VLOOKUP($U4757,look_up!A$2:M4783,7,FALSE)</f>
        <v>Cephalopoda</v>
      </c>
      <c r="AB4757" s="14" t="str">
        <f>VLOOKUP($U4757,look_up!$A$2:P4783,8,FALSE)</f>
        <v>Octopoda</v>
      </c>
      <c r="AC4757" s="14" t="str">
        <f>VLOOKUP($U4757,look_up!$A$2:Q4783,9,FALSE)</f>
        <v>Octopodidae</v>
      </c>
      <c r="AD4757" s="14">
        <f>VLOOKUP($U4757,look_up!A$2:P4783,10,FALSE)</f>
        <v>140605</v>
      </c>
      <c r="AE4757" s="16">
        <v>0</v>
      </c>
      <c r="AF4757" s="24" t="s">
        <v>216</v>
      </c>
      <c r="AG4757">
        <v>40</v>
      </c>
      <c r="AH4757" s="16" t="s">
        <v>273</v>
      </c>
      <c r="AI4757" s="16" t="s">
        <v>303</v>
      </c>
      <c r="AJ4757" s="16" t="s">
        <v>214</v>
      </c>
      <c r="AK4757" s="16" t="s">
        <v>304</v>
      </c>
      <c r="AL4757" s="16">
        <v>0</v>
      </c>
    </row>
    <row r="4758" spans="1:38" x14ac:dyDescent="0.3">
      <c r="A4758" s="24" t="s">
        <v>0</v>
      </c>
      <c r="B4758" t="s">
        <v>311</v>
      </c>
      <c r="C4758" t="s">
        <v>290</v>
      </c>
      <c r="D4758">
        <v>-27.11862</v>
      </c>
      <c r="E4758">
        <v>-48.514699999999998</v>
      </c>
      <c r="F4758" s="24" t="s">
        <v>2</v>
      </c>
      <c r="G4758" s="24" t="s">
        <v>3</v>
      </c>
      <c r="H4758" s="25">
        <v>42026</v>
      </c>
      <c r="I4758" s="12" t="s">
        <v>265</v>
      </c>
      <c r="J4758" s="12" t="s">
        <v>270</v>
      </c>
      <c r="K4758" s="12" t="s">
        <v>271</v>
      </c>
      <c r="L4758" s="24" t="s">
        <v>96</v>
      </c>
      <c r="M4758" s="24" t="s">
        <v>272</v>
      </c>
      <c r="N4758" t="s">
        <v>85</v>
      </c>
      <c r="O4758" s="24">
        <v>2</v>
      </c>
      <c r="P4758">
        <v>5</v>
      </c>
      <c r="Q4758">
        <v>5</v>
      </c>
      <c r="R4758" t="s">
        <v>18</v>
      </c>
      <c r="S4758" s="24">
        <v>5.8</v>
      </c>
      <c r="T4758" s="24">
        <v>4</v>
      </c>
      <c r="U4758" t="s">
        <v>321</v>
      </c>
      <c r="V4758" s="14" t="str">
        <f>VLOOKUP($U4758,look_up!$A$2:J4784,2,FALSE)</f>
        <v>Polvo</v>
      </c>
      <c r="W4758" s="14" t="str">
        <f>VLOOKUP($U4758,look_up!$A$2:K4784,3,FALSE)</f>
        <v>Species</v>
      </c>
      <c r="X4758" s="14" t="str">
        <f>VLOOKUP($U4758,look_up!$A$2:L4784,4,FALSE)</f>
        <v>NA</v>
      </c>
      <c r="Y4758" s="14" t="str">
        <f>VLOOKUP($U4758,look_up!A$2:K4784,5,FALSE)</f>
        <v>Animalia</v>
      </c>
      <c r="Z4758" s="14" t="str">
        <f>VLOOKUP($U4758,look_up!A$2:L4784,6,FALSE)</f>
        <v>Mollusca</v>
      </c>
      <c r="AA4758" s="14" t="str">
        <f>VLOOKUP($U4758,look_up!A$2:M4784,7,FALSE)</f>
        <v>Cephalopoda</v>
      </c>
      <c r="AB4758" s="14" t="str">
        <f>VLOOKUP($U4758,look_up!$A$2:P4784,8,FALSE)</f>
        <v>Octopoda</v>
      </c>
      <c r="AC4758" s="14" t="str">
        <f>VLOOKUP($U4758,look_up!$A$2:Q4784,9,FALSE)</f>
        <v>Octopodidae</v>
      </c>
      <c r="AD4758" s="14">
        <f>VLOOKUP($U4758,look_up!A$2:P4784,10,FALSE)</f>
        <v>140605</v>
      </c>
      <c r="AE4758" s="16">
        <v>0</v>
      </c>
      <c r="AF4758" s="24" t="s">
        <v>216</v>
      </c>
      <c r="AG4758">
        <v>40</v>
      </c>
      <c r="AH4758" s="16" t="s">
        <v>273</v>
      </c>
      <c r="AI4758" s="16" t="s">
        <v>303</v>
      </c>
      <c r="AJ4758" s="16" t="s">
        <v>214</v>
      </c>
      <c r="AK4758" s="16" t="s">
        <v>304</v>
      </c>
      <c r="AL4758" s="16">
        <v>0</v>
      </c>
    </row>
    <row r="4759" spans="1:38" x14ac:dyDescent="0.3">
      <c r="A4759" s="24" t="s">
        <v>0</v>
      </c>
      <c r="B4759" t="s">
        <v>311</v>
      </c>
      <c r="C4759" t="s">
        <v>290</v>
      </c>
      <c r="D4759">
        <v>-27.11862</v>
      </c>
      <c r="E4759">
        <v>-48.514699999999998</v>
      </c>
      <c r="F4759" s="24" t="s">
        <v>2</v>
      </c>
      <c r="G4759" s="24" t="s">
        <v>3</v>
      </c>
      <c r="H4759" s="25">
        <v>42026</v>
      </c>
      <c r="I4759" s="12" t="s">
        <v>265</v>
      </c>
      <c r="J4759" s="12" t="s">
        <v>270</v>
      </c>
      <c r="K4759" s="12" t="s">
        <v>271</v>
      </c>
      <c r="L4759" s="24" t="s">
        <v>96</v>
      </c>
      <c r="M4759" s="24" t="s">
        <v>272</v>
      </c>
      <c r="N4759" t="s">
        <v>85</v>
      </c>
      <c r="O4759" s="24">
        <v>3</v>
      </c>
      <c r="P4759">
        <v>5</v>
      </c>
      <c r="Q4759">
        <v>5</v>
      </c>
      <c r="R4759" t="s">
        <v>18</v>
      </c>
      <c r="S4759" s="24">
        <v>5.8</v>
      </c>
      <c r="T4759" s="24">
        <v>4</v>
      </c>
      <c r="U4759" t="s">
        <v>321</v>
      </c>
      <c r="V4759" s="14" t="str">
        <f>VLOOKUP($U4759,look_up!$A$2:J4785,2,FALSE)</f>
        <v>Polvo</v>
      </c>
      <c r="W4759" s="14" t="str">
        <f>VLOOKUP($U4759,look_up!$A$2:K4785,3,FALSE)</f>
        <v>Species</v>
      </c>
      <c r="X4759" s="14" t="str">
        <f>VLOOKUP($U4759,look_up!$A$2:L4785,4,FALSE)</f>
        <v>NA</v>
      </c>
      <c r="Y4759" s="14" t="str">
        <f>VLOOKUP($U4759,look_up!A$2:K4785,5,FALSE)</f>
        <v>Animalia</v>
      </c>
      <c r="Z4759" s="14" t="str">
        <f>VLOOKUP($U4759,look_up!A$2:L4785,6,FALSE)</f>
        <v>Mollusca</v>
      </c>
      <c r="AA4759" s="14" t="str">
        <f>VLOOKUP($U4759,look_up!A$2:M4785,7,FALSE)</f>
        <v>Cephalopoda</v>
      </c>
      <c r="AB4759" s="14" t="str">
        <f>VLOOKUP($U4759,look_up!$A$2:P4785,8,FALSE)</f>
        <v>Octopoda</v>
      </c>
      <c r="AC4759" s="14" t="str">
        <f>VLOOKUP($U4759,look_up!$A$2:Q4785,9,FALSE)</f>
        <v>Octopodidae</v>
      </c>
      <c r="AD4759" s="14">
        <f>VLOOKUP($U4759,look_up!A$2:P4785,10,FALSE)</f>
        <v>140605</v>
      </c>
      <c r="AE4759" s="16">
        <v>0</v>
      </c>
      <c r="AF4759" s="24" t="s">
        <v>216</v>
      </c>
      <c r="AG4759">
        <v>40</v>
      </c>
      <c r="AH4759" s="16" t="s">
        <v>273</v>
      </c>
      <c r="AI4759" s="16" t="s">
        <v>303</v>
      </c>
      <c r="AJ4759" s="16" t="s">
        <v>214</v>
      </c>
      <c r="AK4759" s="16" t="s">
        <v>304</v>
      </c>
      <c r="AL4759" s="16">
        <v>0</v>
      </c>
    </row>
    <row r="4760" spans="1:38" x14ac:dyDescent="0.3">
      <c r="A4760" s="24" t="s">
        <v>0</v>
      </c>
      <c r="B4760" t="s">
        <v>306</v>
      </c>
      <c r="C4760" t="s">
        <v>268</v>
      </c>
      <c r="D4760">
        <v>-27.609590000000001</v>
      </c>
      <c r="E4760">
        <v>-48.387419999999999</v>
      </c>
      <c r="F4760" s="24" t="s">
        <v>2</v>
      </c>
      <c r="G4760" s="24" t="s">
        <v>3</v>
      </c>
      <c r="H4760" s="25">
        <v>42388</v>
      </c>
      <c r="I4760" s="12" t="s">
        <v>291</v>
      </c>
      <c r="J4760" s="12" t="s">
        <v>270</v>
      </c>
      <c r="K4760" s="12" t="s">
        <v>292</v>
      </c>
      <c r="L4760" s="24" t="s">
        <v>96</v>
      </c>
      <c r="M4760" s="24" t="s">
        <v>272</v>
      </c>
      <c r="N4760" t="s">
        <v>85</v>
      </c>
      <c r="O4760" s="24">
        <v>1</v>
      </c>
      <c r="P4760">
        <v>5</v>
      </c>
      <c r="Q4760">
        <v>5</v>
      </c>
      <c r="R4760">
        <v>21</v>
      </c>
      <c r="S4760" s="24">
        <v>12.5</v>
      </c>
      <c r="T4760" s="24">
        <v>12.5</v>
      </c>
      <c r="U4760" t="s">
        <v>321</v>
      </c>
      <c r="V4760" s="14" t="str">
        <f>VLOOKUP($U4760,look_up!$A$2:J4786,2,FALSE)</f>
        <v>Polvo</v>
      </c>
      <c r="W4760" s="14" t="str">
        <f>VLOOKUP($U4760,look_up!$A$2:K4786,3,FALSE)</f>
        <v>Species</v>
      </c>
      <c r="X4760" s="14" t="str">
        <f>VLOOKUP($U4760,look_up!$A$2:L4786,4,FALSE)</f>
        <v>NA</v>
      </c>
      <c r="Y4760" s="14" t="str">
        <f>VLOOKUP($U4760,look_up!A$2:K4786,5,FALSE)</f>
        <v>Animalia</v>
      </c>
      <c r="Z4760" s="14" t="str">
        <f>VLOOKUP($U4760,look_up!A$2:L4786,6,FALSE)</f>
        <v>Mollusca</v>
      </c>
      <c r="AA4760" s="14" t="str">
        <f>VLOOKUP($U4760,look_up!A$2:M4786,7,FALSE)</f>
        <v>Cephalopoda</v>
      </c>
      <c r="AB4760" s="14" t="str">
        <f>VLOOKUP($U4760,look_up!$A$2:P4786,8,FALSE)</f>
        <v>Octopoda</v>
      </c>
      <c r="AC4760" s="14" t="str">
        <f>VLOOKUP($U4760,look_up!$A$2:Q4786,9,FALSE)</f>
        <v>Octopodidae</v>
      </c>
      <c r="AD4760" s="14">
        <f>VLOOKUP($U4760,look_up!A$2:P4786,10,FALSE)</f>
        <v>140605</v>
      </c>
      <c r="AE4760" s="16">
        <v>0</v>
      </c>
      <c r="AF4760" s="24" t="s">
        <v>216</v>
      </c>
      <c r="AG4760">
        <v>40</v>
      </c>
      <c r="AH4760" s="16" t="s">
        <v>273</v>
      </c>
      <c r="AI4760" s="16" t="s">
        <v>303</v>
      </c>
      <c r="AJ4760" s="16" t="s">
        <v>214</v>
      </c>
      <c r="AK4760" s="16" t="s">
        <v>304</v>
      </c>
      <c r="AL4760" s="16">
        <v>0</v>
      </c>
    </row>
    <row r="4761" spans="1:38" x14ac:dyDescent="0.3">
      <c r="A4761" s="24" t="s">
        <v>0</v>
      </c>
      <c r="B4761" t="s">
        <v>306</v>
      </c>
      <c r="C4761" t="s">
        <v>268</v>
      </c>
      <c r="D4761">
        <v>-27.609590000000001</v>
      </c>
      <c r="E4761">
        <v>-48.387419999999999</v>
      </c>
      <c r="F4761" s="24" t="s">
        <v>2</v>
      </c>
      <c r="G4761" s="24" t="s">
        <v>3</v>
      </c>
      <c r="H4761" s="25">
        <v>42388</v>
      </c>
      <c r="I4761" s="12" t="s">
        <v>291</v>
      </c>
      <c r="J4761" s="12" t="s">
        <v>270</v>
      </c>
      <c r="K4761" s="12" t="s">
        <v>292</v>
      </c>
      <c r="L4761" s="24" t="s">
        <v>96</v>
      </c>
      <c r="M4761" s="24" t="s">
        <v>272</v>
      </c>
      <c r="N4761" t="s">
        <v>85</v>
      </c>
      <c r="O4761" s="24">
        <v>2</v>
      </c>
      <c r="P4761">
        <v>5</v>
      </c>
      <c r="Q4761">
        <v>5</v>
      </c>
      <c r="R4761">
        <v>21</v>
      </c>
      <c r="S4761" s="24">
        <v>12.5</v>
      </c>
      <c r="T4761" s="24">
        <v>12.5</v>
      </c>
      <c r="U4761" t="s">
        <v>321</v>
      </c>
      <c r="V4761" s="14" t="str">
        <f>VLOOKUP($U4761,look_up!$A$2:J4787,2,FALSE)</f>
        <v>Polvo</v>
      </c>
      <c r="W4761" s="14" t="str">
        <f>VLOOKUP($U4761,look_up!$A$2:K4787,3,FALSE)</f>
        <v>Species</v>
      </c>
      <c r="X4761" s="14" t="str">
        <f>VLOOKUP($U4761,look_up!$A$2:L4787,4,FALSE)</f>
        <v>NA</v>
      </c>
      <c r="Y4761" s="14" t="str">
        <f>VLOOKUP($U4761,look_up!A$2:K4787,5,FALSE)</f>
        <v>Animalia</v>
      </c>
      <c r="Z4761" s="14" t="str">
        <f>VLOOKUP($U4761,look_up!A$2:L4787,6,FALSE)</f>
        <v>Mollusca</v>
      </c>
      <c r="AA4761" s="14" t="str">
        <f>VLOOKUP($U4761,look_up!A$2:M4787,7,FALSE)</f>
        <v>Cephalopoda</v>
      </c>
      <c r="AB4761" s="14" t="str">
        <f>VLOOKUP($U4761,look_up!$A$2:P4787,8,FALSE)</f>
        <v>Octopoda</v>
      </c>
      <c r="AC4761" s="14" t="str">
        <f>VLOOKUP($U4761,look_up!$A$2:Q4787,9,FALSE)</f>
        <v>Octopodidae</v>
      </c>
      <c r="AD4761" s="14">
        <f>VLOOKUP($U4761,look_up!A$2:P4787,10,FALSE)</f>
        <v>140605</v>
      </c>
      <c r="AE4761" s="16">
        <v>0</v>
      </c>
      <c r="AF4761" s="24" t="s">
        <v>216</v>
      </c>
      <c r="AG4761">
        <v>40</v>
      </c>
      <c r="AH4761" s="16" t="s">
        <v>273</v>
      </c>
      <c r="AI4761" s="16" t="s">
        <v>303</v>
      </c>
      <c r="AJ4761" s="16" t="s">
        <v>214</v>
      </c>
      <c r="AK4761" s="16" t="s">
        <v>304</v>
      </c>
      <c r="AL4761" s="16">
        <v>0</v>
      </c>
    </row>
    <row r="4762" spans="1:38" x14ac:dyDescent="0.3">
      <c r="A4762" s="24" t="s">
        <v>0</v>
      </c>
      <c r="B4762" t="s">
        <v>306</v>
      </c>
      <c r="C4762" t="s">
        <v>268</v>
      </c>
      <c r="D4762">
        <v>-27.609590000000001</v>
      </c>
      <c r="E4762">
        <v>-48.387419999999999</v>
      </c>
      <c r="F4762" s="24" t="s">
        <v>2</v>
      </c>
      <c r="G4762" s="24" t="s">
        <v>3</v>
      </c>
      <c r="H4762" s="25">
        <v>42388</v>
      </c>
      <c r="I4762" s="12" t="s">
        <v>291</v>
      </c>
      <c r="J4762" s="12" t="s">
        <v>270</v>
      </c>
      <c r="K4762" s="12" t="s">
        <v>292</v>
      </c>
      <c r="L4762" s="24" t="s">
        <v>96</v>
      </c>
      <c r="M4762" s="24" t="s">
        <v>272</v>
      </c>
      <c r="N4762" t="s">
        <v>85</v>
      </c>
      <c r="O4762" s="24">
        <v>3</v>
      </c>
      <c r="P4762">
        <v>5</v>
      </c>
      <c r="Q4762">
        <v>5</v>
      </c>
      <c r="R4762">
        <v>21</v>
      </c>
      <c r="S4762" s="24">
        <v>12.5</v>
      </c>
      <c r="T4762" s="24">
        <v>12.5</v>
      </c>
      <c r="U4762" t="s">
        <v>321</v>
      </c>
      <c r="V4762" s="14" t="str">
        <f>VLOOKUP($U4762,look_up!$A$2:J4788,2,FALSE)</f>
        <v>Polvo</v>
      </c>
      <c r="W4762" s="14" t="str">
        <f>VLOOKUP($U4762,look_up!$A$2:K4788,3,FALSE)</f>
        <v>Species</v>
      </c>
      <c r="X4762" s="14" t="str">
        <f>VLOOKUP($U4762,look_up!$A$2:L4788,4,FALSE)</f>
        <v>NA</v>
      </c>
      <c r="Y4762" s="14" t="str">
        <f>VLOOKUP($U4762,look_up!A$2:K4788,5,FALSE)</f>
        <v>Animalia</v>
      </c>
      <c r="Z4762" s="14" t="str">
        <f>VLOOKUP($U4762,look_up!A$2:L4788,6,FALSE)</f>
        <v>Mollusca</v>
      </c>
      <c r="AA4762" s="14" t="str">
        <f>VLOOKUP($U4762,look_up!A$2:M4788,7,FALSE)</f>
        <v>Cephalopoda</v>
      </c>
      <c r="AB4762" s="14" t="str">
        <f>VLOOKUP($U4762,look_up!$A$2:P4788,8,FALSE)</f>
        <v>Octopoda</v>
      </c>
      <c r="AC4762" s="14" t="str">
        <f>VLOOKUP($U4762,look_up!$A$2:Q4788,9,FALSE)</f>
        <v>Octopodidae</v>
      </c>
      <c r="AD4762" s="14">
        <f>VLOOKUP($U4762,look_up!A$2:P4788,10,FALSE)</f>
        <v>140605</v>
      </c>
      <c r="AE4762" s="16">
        <v>0</v>
      </c>
      <c r="AF4762" s="24" t="s">
        <v>216</v>
      </c>
      <c r="AG4762">
        <v>40</v>
      </c>
      <c r="AH4762" s="16" t="s">
        <v>273</v>
      </c>
      <c r="AI4762" s="16" t="s">
        <v>303</v>
      </c>
      <c r="AJ4762" s="16" t="s">
        <v>214</v>
      </c>
      <c r="AK4762" s="16" t="s">
        <v>304</v>
      </c>
      <c r="AL4762" s="16">
        <v>0</v>
      </c>
    </row>
    <row r="4763" spans="1:38" x14ac:dyDescent="0.3">
      <c r="A4763" s="24" t="s">
        <v>0</v>
      </c>
      <c r="B4763" t="s">
        <v>306</v>
      </c>
      <c r="C4763" t="s">
        <v>268</v>
      </c>
      <c r="D4763">
        <v>-27.609590000000001</v>
      </c>
      <c r="E4763">
        <v>-48.387419999999999</v>
      </c>
      <c r="F4763" s="24" t="s">
        <v>2</v>
      </c>
      <c r="G4763" s="24" t="s">
        <v>3</v>
      </c>
      <c r="H4763" s="25">
        <v>42388</v>
      </c>
      <c r="I4763" s="12" t="s">
        <v>291</v>
      </c>
      <c r="J4763" s="12" t="s">
        <v>270</v>
      </c>
      <c r="K4763" s="12" t="s">
        <v>292</v>
      </c>
      <c r="L4763" s="24" t="s">
        <v>96</v>
      </c>
      <c r="M4763" s="24" t="s">
        <v>272</v>
      </c>
      <c r="N4763" t="s">
        <v>85</v>
      </c>
      <c r="O4763" s="24">
        <v>1</v>
      </c>
      <c r="P4763">
        <v>10</v>
      </c>
      <c r="Q4763">
        <v>10</v>
      </c>
      <c r="R4763">
        <v>20</v>
      </c>
      <c r="S4763" s="24">
        <v>12.5</v>
      </c>
      <c r="T4763" s="24">
        <v>9</v>
      </c>
      <c r="U4763" t="s">
        <v>321</v>
      </c>
      <c r="V4763" s="14" t="str">
        <f>VLOOKUP($U4763,look_up!$A$2:J4789,2,FALSE)</f>
        <v>Polvo</v>
      </c>
      <c r="W4763" s="14" t="str">
        <f>VLOOKUP($U4763,look_up!$A$2:K4789,3,FALSE)</f>
        <v>Species</v>
      </c>
      <c r="X4763" s="14" t="str">
        <f>VLOOKUP($U4763,look_up!$A$2:L4789,4,FALSE)</f>
        <v>NA</v>
      </c>
      <c r="Y4763" s="14" t="str">
        <f>VLOOKUP($U4763,look_up!A$2:K4789,5,FALSE)</f>
        <v>Animalia</v>
      </c>
      <c r="Z4763" s="14" t="str">
        <f>VLOOKUP($U4763,look_up!A$2:L4789,6,FALSE)</f>
        <v>Mollusca</v>
      </c>
      <c r="AA4763" s="14" t="str">
        <f>VLOOKUP($U4763,look_up!A$2:M4789,7,FALSE)</f>
        <v>Cephalopoda</v>
      </c>
      <c r="AB4763" s="14" t="str">
        <f>VLOOKUP($U4763,look_up!$A$2:P4789,8,FALSE)</f>
        <v>Octopoda</v>
      </c>
      <c r="AC4763" s="14" t="str">
        <f>VLOOKUP($U4763,look_up!$A$2:Q4789,9,FALSE)</f>
        <v>Octopodidae</v>
      </c>
      <c r="AD4763" s="14">
        <f>VLOOKUP($U4763,look_up!A$2:P4789,10,FALSE)</f>
        <v>140605</v>
      </c>
      <c r="AE4763" s="16">
        <v>0</v>
      </c>
      <c r="AF4763" s="24" t="s">
        <v>216</v>
      </c>
      <c r="AG4763">
        <v>40</v>
      </c>
      <c r="AH4763" s="16" t="s">
        <v>273</v>
      </c>
      <c r="AI4763" s="16" t="s">
        <v>303</v>
      </c>
      <c r="AJ4763" s="16" t="s">
        <v>214</v>
      </c>
      <c r="AK4763" s="16" t="s">
        <v>304</v>
      </c>
      <c r="AL4763" s="16">
        <v>0</v>
      </c>
    </row>
    <row r="4764" spans="1:38" x14ac:dyDescent="0.3">
      <c r="A4764" s="24" t="s">
        <v>0</v>
      </c>
      <c r="B4764" t="s">
        <v>306</v>
      </c>
      <c r="C4764" t="s">
        <v>268</v>
      </c>
      <c r="D4764">
        <v>-27.609590000000001</v>
      </c>
      <c r="E4764">
        <v>-48.387419999999999</v>
      </c>
      <c r="F4764" s="24" t="s">
        <v>2</v>
      </c>
      <c r="G4764" s="24" t="s">
        <v>3</v>
      </c>
      <c r="H4764" s="25">
        <v>42388</v>
      </c>
      <c r="I4764" s="12" t="s">
        <v>291</v>
      </c>
      <c r="J4764" s="12" t="s">
        <v>270</v>
      </c>
      <c r="K4764" s="12" t="s">
        <v>292</v>
      </c>
      <c r="L4764" s="24" t="s">
        <v>96</v>
      </c>
      <c r="M4764" s="24" t="s">
        <v>272</v>
      </c>
      <c r="N4764" t="s">
        <v>85</v>
      </c>
      <c r="O4764" s="24">
        <v>2</v>
      </c>
      <c r="P4764">
        <v>10</v>
      </c>
      <c r="Q4764">
        <v>10</v>
      </c>
      <c r="R4764">
        <v>20</v>
      </c>
      <c r="S4764" s="24">
        <v>12.5</v>
      </c>
      <c r="T4764" s="24">
        <v>9</v>
      </c>
      <c r="U4764" t="s">
        <v>321</v>
      </c>
      <c r="V4764" s="14" t="str">
        <f>VLOOKUP($U4764,look_up!$A$2:J4790,2,FALSE)</f>
        <v>Polvo</v>
      </c>
      <c r="W4764" s="14" t="str">
        <f>VLOOKUP($U4764,look_up!$A$2:K4790,3,FALSE)</f>
        <v>Species</v>
      </c>
      <c r="X4764" s="14" t="str">
        <f>VLOOKUP($U4764,look_up!$A$2:L4790,4,FALSE)</f>
        <v>NA</v>
      </c>
      <c r="Y4764" s="14" t="str">
        <f>VLOOKUP($U4764,look_up!A$2:K4790,5,FALSE)</f>
        <v>Animalia</v>
      </c>
      <c r="Z4764" s="14" t="str">
        <f>VLOOKUP($U4764,look_up!A$2:L4790,6,FALSE)</f>
        <v>Mollusca</v>
      </c>
      <c r="AA4764" s="14" t="str">
        <f>VLOOKUP($U4764,look_up!A$2:M4790,7,FALSE)</f>
        <v>Cephalopoda</v>
      </c>
      <c r="AB4764" s="14" t="str">
        <f>VLOOKUP($U4764,look_up!$A$2:P4790,8,FALSE)</f>
        <v>Octopoda</v>
      </c>
      <c r="AC4764" s="14" t="str">
        <f>VLOOKUP($U4764,look_up!$A$2:Q4790,9,FALSE)</f>
        <v>Octopodidae</v>
      </c>
      <c r="AD4764" s="14">
        <f>VLOOKUP($U4764,look_up!A$2:P4790,10,FALSE)</f>
        <v>140605</v>
      </c>
      <c r="AE4764" s="16">
        <v>0</v>
      </c>
      <c r="AF4764" s="24" t="s">
        <v>216</v>
      </c>
      <c r="AG4764">
        <v>40</v>
      </c>
      <c r="AH4764" s="16" t="s">
        <v>273</v>
      </c>
      <c r="AI4764" s="16" t="s">
        <v>303</v>
      </c>
      <c r="AJ4764" s="16" t="s">
        <v>214</v>
      </c>
      <c r="AK4764" s="16" t="s">
        <v>304</v>
      </c>
      <c r="AL4764" s="16">
        <v>0</v>
      </c>
    </row>
    <row r="4765" spans="1:38" x14ac:dyDescent="0.3">
      <c r="A4765" s="24" t="s">
        <v>0</v>
      </c>
      <c r="B4765" t="s">
        <v>306</v>
      </c>
      <c r="C4765" t="s">
        <v>268</v>
      </c>
      <c r="D4765">
        <v>-27.609590000000001</v>
      </c>
      <c r="E4765">
        <v>-48.387419999999999</v>
      </c>
      <c r="F4765" s="24" t="s">
        <v>2</v>
      </c>
      <c r="G4765" s="24" t="s">
        <v>3</v>
      </c>
      <c r="H4765" s="25">
        <v>42388</v>
      </c>
      <c r="I4765" s="12" t="s">
        <v>291</v>
      </c>
      <c r="J4765" s="12" t="s">
        <v>270</v>
      </c>
      <c r="K4765" s="12" t="s">
        <v>292</v>
      </c>
      <c r="L4765" s="24" t="s">
        <v>96</v>
      </c>
      <c r="M4765" s="24" t="s">
        <v>272</v>
      </c>
      <c r="N4765" t="s">
        <v>85</v>
      </c>
      <c r="O4765" s="24">
        <v>3</v>
      </c>
      <c r="P4765">
        <v>10</v>
      </c>
      <c r="Q4765">
        <v>10</v>
      </c>
      <c r="R4765">
        <v>20</v>
      </c>
      <c r="S4765" s="24">
        <v>12.5</v>
      </c>
      <c r="T4765" s="24">
        <v>9</v>
      </c>
      <c r="U4765" t="s">
        <v>321</v>
      </c>
      <c r="V4765" s="14" t="str">
        <f>VLOOKUP($U4765,look_up!$A$2:J4791,2,FALSE)</f>
        <v>Polvo</v>
      </c>
      <c r="W4765" s="14" t="str">
        <f>VLOOKUP($U4765,look_up!$A$2:K4791,3,FALSE)</f>
        <v>Species</v>
      </c>
      <c r="X4765" s="14" t="str">
        <f>VLOOKUP($U4765,look_up!$A$2:L4791,4,FALSE)</f>
        <v>NA</v>
      </c>
      <c r="Y4765" s="14" t="str">
        <f>VLOOKUP($U4765,look_up!A$2:K4791,5,FALSE)</f>
        <v>Animalia</v>
      </c>
      <c r="Z4765" s="14" t="str">
        <f>VLOOKUP($U4765,look_up!A$2:L4791,6,FALSE)</f>
        <v>Mollusca</v>
      </c>
      <c r="AA4765" s="14" t="str">
        <f>VLOOKUP($U4765,look_up!A$2:M4791,7,FALSE)</f>
        <v>Cephalopoda</v>
      </c>
      <c r="AB4765" s="14" t="str">
        <f>VLOOKUP($U4765,look_up!$A$2:P4791,8,FALSE)</f>
        <v>Octopoda</v>
      </c>
      <c r="AC4765" s="14" t="str">
        <f>VLOOKUP($U4765,look_up!$A$2:Q4791,9,FALSE)</f>
        <v>Octopodidae</v>
      </c>
      <c r="AD4765" s="14">
        <f>VLOOKUP($U4765,look_up!A$2:P4791,10,FALSE)</f>
        <v>140605</v>
      </c>
      <c r="AE4765" s="16">
        <v>0</v>
      </c>
      <c r="AF4765" s="24" t="s">
        <v>216</v>
      </c>
      <c r="AG4765">
        <v>40</v>
      </c>
      <c r="AH4765" s="16" t="s">
        <v>273</v>
      </c>
      <c r="AI4765" s="16" t="s">
        <v>303</v>
      </c>
      <c r="AJ4765" s="16" t="s">
        <v>214</v>
      </c>
      <c r="AK4765" s="16" t="s">
        <v>304</v>
      </c>
      <c r="AL4765" s="16">
        <v>0</v>
      </c>
    </row>
    <row r="4766" spans="1:38" x14ac:dyDescent="0.3">
      <c r="A4766" s="24" t="s">
        <v>0</v>
      </c>
      <c r="B4766" t="s">
        <v>307</v>
      </c>
      <c r="C4766" t="s">
        <v>274</v>
      </c>
      <c r="D4766">
        <v>-27.488160000000001</v>
      </c>
      <c r="E4766">
        <v>-48.365229999999997</v>
      </c>
      <c r="F4766" s="24" t="s">
        <v>2</v>
      </c>
      <c r="G4766" s="24" t="s">
        <v>3</v>
      </c>
      <c r="H4766" s="25">
        <v>42390</v>
      </c>
      <c r="I4766" s="12" t="s">
        <v>285</v>
      </c>
      <c r="J4766" s="12" t="s">
        <v>270</v>
      </c>
      <c r="K4766" s="12" t="s">
        <v>292</v>
      </c>
      <c r="L4766" s="24" t="s">
        <v>96</v>
      </c>
      <c r="M4766" s="24" t="s">
        <v>272</v>
      </c>
      <c r="N4766" t="s">
        <v>85</v>
      </c>
      <c r="O4766" s="24">
        <v>1</v>
      </c>
      <c r="P4766">
        <v>5</v>
      </c>
      <c r="Q4766">
        <v>5</v>
      </c>
      <c r="R4766">
        <v>22</v>
      </c>
      <c r="S4766" s="24">
        <v>9</v>
      </c>
      <c r="T4766" s="24">
        <v>6</v>
      </c>
      <c r="U4766" t="s">
        <v>321</v>
      </c>
      <c r="V4766" s="14" t="str">
        <f>VLOOKUP($U4766,look_up!$A$2:J4792,2,FALSE)</f>
        <v>Polvo</v>
      </c>
      <c r="W4766" s="14" t="str">
        <f>VLOOKUP($U4766,look_up!$A$2:K4792,3,FALSE)</f>
        <v>Species</v>
      </c>
      <c r="X4766" s="14" t="str">
        <f>VLOOKUP($U4766,look_up!$A$2:L4792,4,FALSE)</f>
        <v>NA</v>
      </c>
      <c r="Y4766" s="14" t="str">
        <f>VLOOKUP($U4766,look_up!A$2:K4792,5,FALSE)</f>
        <v>Animalia</v>
      </c>
      <c r="Z4766" s="14" t="str">
        <f>VLOOKUP($U4766,look_up!A$2:L4792,6,FALSE)</f>
        <v>Mollusca</v>
      </c>
      <c r="AA4766" s="14" t="str">
        <f>VLOOKUP($U4766,look_up!A$2:M4792,7,FALSE)</f>
        <v>Cephalopoda</v>
      </c>
      <c r="AB4766" s="14" t="str">
        <f>VLOOKUP($U4766,look_up!$A$2:P4792,8,FALSE)</f>
        <v>Octopoda</v>
      </c>
      <c r="AC4766" s="14" t="str">
        <f>VLOOKUP($U4766,look_up!$A$2:Q4792,9,FALSE)</f>
        <v>Octopodidae</v>
      </c>
      <c r="AD4766" s="14">
        <f>VLOOKUP($U4766,look_up!A$2:P4792,10,FALSE)</f>
        <v>140605</v>
      </c>
      <c r="AE4766" s="16">
        <v>0</v>
      </c>
      <c r="AF4766" s="24" t="s">
        <v>216</v>
      </c>
      <c r="AG4766">
        <v>40</v>
      </c>
      <c r="AH4766" s="16" t="s">
        <v>273</v>
      </c>
      <c r="AI4766" s="16" t="s">
        <v>303</v>
      </c>
      <c r="AJ4766" s="16" t="s">
        <v>214</v>
      </c>
      <c r="AK4766" s="16" t="s">
        <v>304</v>
      </c>
      <c r="AL4766" s="16">
        <v>0</v>
      </c>
    </row>
    <row r="4767" spans="1:38" x14ac:dyDescent="0.3">
      <c r="A4767" s="24" t="s">
        <v>0</v>
      </c>
      <c r="B4767" t="s">
        <v>307</v>
      </c>
      <c r="C4767" t="s">
        <v>274</v>
      </c>
      <c r="D4767">
        <v>-27.488160000000001</v>
      </c>
      <c r="E4767">
        <v>-48.365229999999997</v>
      </c>
      <c r="F4767" s="24" t="s">
        <v>2</v>
      </c>
      <c r="G4767" s="24" t="s">
        <v>3</v>
      </c>
      <c r="H4767" s="25">
        <v>42390</v>
      </c>
      <c r="I4767" s="12" t="s">
        <v>285</v>
      </c>
      <c r="J4767" s="12" t="s">
        <v>270</v>
      </c>
      <c r="K4767" s="12" t="s">
        <v>292</v>
      </c>
      <c r="L4767" s="24" t="s">
        <v>96</v>
      </c>
      <c r="M4767" s="24" t="s">
        <v>272</v>
      </c>
      <c r="N4767" t="s">
        <v>85</v>
      </c>
      <c r="O4767" s="24">
        <v>2</v>
      </c>
      <c r="P4767">
        <v>5</v>
      </c>
      <c r="Q4767">
        <v>5</v>
      </c>
      <c r="R4767">
        <v>22</v>
      </c>
      <c r="S4767" s="24">
        <v>9</v>
      </c>
      <c r="T4767" s="24">
        <v>6</v>
      </c>
      <c r="U4767" t="s">
        <v>321</v>
      </c>
      <c r="V4767" s="14" t="str">
        <f>VLOOKUP($U4767,look_up!$A$2:J4793,2,FALSE)</f>
        <v>Polvo</v>
      </c>
      <c r="W4767" s="14" t="str">
        <f>VLOOKUP($U4767,look_up!$A$2:K4793,3,FALSE)</f>
        <v>Species</v>
      </c>
      <c r="X4767" s="14" t="str">
        <f>VLOOKUP($U4767,look_up!$A$2:L4793,4,FALSE)</f>
        <v>NA</v>
      </c>
      <c r="Y4767" s="14" t="str">
        <f>VLOOKUP($U4767,look_up!A$2:K4793,5,FALSE)</f>
        <v>Animalia</v>
      </c>
      <c r="Z4767" s="14" t="str">
        <f>VLOOKUP($U4767,look_up!A$2:L4793,6,FALSE)</f>
        <v>Mollusca</v>
      </c>
      <c r="AA4767" s="14" t="str">
        <f>VLOOKUP($U4767,look_up!A$2:M4793,7,FALSE)</f>
        <v>Cephalopoda</v>
      </c>
      <c r="AB4767" s="14" t="str">
        <f>VLOOKUP($U4767,look_up!$A$2:P4793,8,FALSE)</f>
        <v>Octopoda</v>
      </c>
      <c r="AC4767" s="14" t="str">
        <f>VLOOKUP($U4767,look_up!$A$2:Q4793,9,FALSE)</f>
        <v>Octopodidae</v>
      </c>
      <c r="AD4767" s="14">
        <f>VLOOKUP($U4767,look_up!A$2:P4793,10,FALSE)</f>
        <v>140605</v>
      </c>
      <c r="AE4767" s="16">
        <v>0</v>
      </c>
      <c r="AF4767" s="24" t="s">
        <v>216</v>
      </c>
      <c r="AG4767">
        <v>40</v>
      </c>
      <c r="AH4767" s="16" t="s">
        <v>273</v>
      </c>
      <c r="AI4767" s="16" t="s">
        <v>303</v>
      </c>
      <c r="AJ4767" s="16" t="s">
        <v>214</v>
      </c>
      <c r="AK4767" s="16" t="s">
        <v>304</v>
      </c>
      <c r="AL4767" s="16">
        <v>0</v>
      </c>
    </row>
    <row r="4768" spans="1:38" x14ac:dyDescent="0.3">
      <c r="A4768" s="24" t="s">
        <v>0</v>
      </c>
      <c r="B4768" t="s">
        <v>307</v>
      </c>
      <c r="C4768" t="s">
        <v>274</v>
      </c>
      <c r="D4768">
        <v>-27.488160000000001</v>
      </c>
      <c r="E4768">
        <v>-48.365229999999997</v>
      </c>
      <c r="F4768" s="24" t="s">
        <v>2</v>
      </c>
      <c r="G4768" s="24" t="s">
        <v>3</v>
      </c>
      <c r="H4768" s="25">
        <v>42390</v>
      </c>
      <c r="I4768" s="12" t="s">
        <v>285</v>
      </c>
      <c r="J4768" s="12" t="s">
        <v>270</v>
      </c>
      <c r="K4768" s="12" t="s">
        <v>292</v>
      </c>
      <c r="L4768" s="24" t="s">
        <v>96</v>
      </c>
      <c r="M4768" s="24" t="s">
        <v>272</v>
      </c>
      <c r="N4768" t="s">
        <v>85</v>
      </c>
      <c r="O4768" s="24">
        <v>3</v>
      </c>
      <c r="P4768">
        <v>5</v>
      </c>
      <c r="Q4768">
        <v>5</v>
      </c>
      <c r="R4768">
        <v>22</v>
      </c>
      <c r="S4768" s="24">
        <v>9</v>
      </c>
      <c r="T4768" s="24">
        <v>7.5</v>
      </c>
      <c r="U4768" t="s">
        <v>321</v>
      </c>
      <c r="V4768" s="14" t="str">
        <f>VLOOKUP($U4768,look_up!$A$2:J4794,2,FALSE)</f>
        <v>Polvo</v>
      </c>
      <c r="W4768" s="14" t="str">
        <f>VLOOKUP($U4768,look_up!$A$2:K4794,3,FALSE)</f>
        <v>Species</v>
      </c>
      <c r="X4768" s="14" t="str">
        <f>VLOOKUP($U4768,look_up!$A$2:L4794,4,FALSE)</f>
        <v>NA</v>
      </c>
      <c r="Y4768" s="14" t="str">
        <f>VLOOKUP($U4768,look_up!A$2:K4794,5,FALSE)</f>
        <v>Animalia</v>
      </c>
      <c r="Z4768" s="14" t="str">
        <f>VLOOKUP($U4768,look_up!A$2:L4794,6,FALSE)</f>
        <v>Mollusca</v>
      </c>
      <c r="AA4768" s="14" t="str">
        <f>VLOOKUP($U4768,look_up!A$2:M4794,7,FALSE)</f>
        <v>Cephalopoda</v>
      </c>
      <c r="AB4768" s="14" t="str">
        <f>VLOOKUP($U4768,look_up!$A$2:P4794,8,FALSE)</f>
        <v>Octopoda</v>
      </c>
      <c r="AC4768" s="14" t="str">
        <f>VLOOKUP($U4768,look_up!$A$2:Q4794,9,FALSE)</f>
        <v>Octopodidae</v>
      </c>
      <c r="AD4768" s="14">
        <f>VLOOKUP($U4768,look_up!A$2:P4794,10,FALSE)</f>
        <v>140605</v>
      </c>
      <c r="AE4768" s="16">
        <v>0</v>
      </c>
      <c r="AF4768" s="24" t="s">
        <v>216</v>
      </c>
      <c r="AG4768">
        <v>40</v>
      </c>
      <c r="AH4768" s="16" t="s">
        <v>273</v>
      </c>
      <c r="AI4768" s="16" t="s">
        <v>303</v>
      </c>
      <c r="AJ4768" s="16" t="s">
        <v>214</v>
      </c>
      <c r="AK4768" s="16" t="s">
        <v>304</v>
      </c>
      <c r="AL4768" s="16">
        <v>0</v>
      </c>
    </row>
    <row r="4769" spans="1:38" x14ac:dyDescent="0.3">
      <c r="A4769" s="24" t="s">
        <v>0</v>
      </c>
      <c r="B4769" t="s">
        <v>307</v>
      </c>
      <c r="C4769" t="s">
        <v>274</v>
      </c>
      <c r="D4769">
        <v>-27.488160000000001</v>
      </c>
      <c r="E4769">
        <v>-48.365229999999997</v>
      </c>
      <c r="F4769" s="24" t="s">
        <v>2</v>
      </c>
      <c r="G4769" s="24" t="s">
        <v>3</v>
      </c>
      <c r="H4769" s="25">
        <v>42390</v>
      </c>
      <c r="I4769" s="12" t="s">
        <v>285</v>
      </c>
      <c r="J4769" s="12" t="s">
        <v>270</v>
      </c>
      <c r="K4769" s="12" t="s">
        <v>292</v>
      </c>
      <c r="L4769" s="24" t="s">
        <v>96</v>
      </c>
      <c r="M4769" s="24" t="s">
        <v>272</v>
      </c>
      <c r="N4769" t="s">
        <v>85</v>
      </c>
      <c r="O4769" s="24">
        <v>1</v>
      </c>
      <c r="P4769">
        <v>10</v>
      </c>
      <c r="Q4769">
        <v>10</v>
      </c>
      <c r="R4769">
        <v>16</v>
      </c>
      <c r="S4769" s="24">
        <v>9</v>
      </c>
      <c r="T4769" s="24">
        <v>7.5</v>
      </c>
      <c r="U4769" t="s">
        <v>321</v>
      </c>
      <c r="V4769" s="14" t="str">
        <f>VLOOKUP($U4769,look_up!$A$2:J4795,2,FALSE)</f>
        <v>Polvo</v>
      </c>
      <c r="W4769" s="14" t="str">
        <f>VLOOKUP($U4769,look_up!$A$2:K4795,3,FALSE)</f>
        <v>Species</v>
      </c>
      <c r="X4769" s="14" t="str">
        <f>VLOOKUP($U4769,look_up!$A$2:L4795,4,FALSE)</f>
        <v>NA</v>
      </c>
      <c r="Y4769" s="14" t="str">
        <f>VLOOKUP($U4769,look_up!A$2:K4795,5,FALSE)</f>
        <v>Animalia</v>
      </c>
      <c r="Z4769" s="14" t="str">
        <f>VLOOKUP($U4769,look_up!A$2:L4795,6,FALSE)</f>
        <v>Mollusca</v>
      </c>
      <c r="AA4769" s="14" t="str">
        <f>VLOOKUP($U4769,look_up!A$2:M4795,7,FALSE)</f>
        <v>Cephalopoda</v>
      </c>
      <c r="AB4769" s="14" t="str">
        <f>VLOOKUP($U4769,look_up!$A$2:P4795,8,FALSE)</f>
        <v>Octopoda</v>
      </c>
      <c r="AC4769" s="14" t="str">
        <f>VLOOKUP($U4769,look_up!$A$2:Q4795,9,FALSE)</f>
        <v>Octopodidae</v>
      </c>
      <c r="AD4769" s="14">
        <f>VLOOKUP($U4769,look_up!A$2:P4795,10,FALSE)</f>
        <v>140605</v>
      </c>
      <c r="AE4769" s="16">
        <v>0</v>
      </c>
      <c r="AF4769" s="24" t="s">
        <v>216</v>
      </c>
      <c r="AG4769">
        <v>40</v>
      </c>
      <c r="AH4769" s="16" t="s">
        <v>273</v>
      </c>
      <c r="AI4769" s="16" t="s">
        <v>303</v>
      </c>
      <c r="AJ4769" s="16" t="s">
        <v>214</v>
      </c>
      <c r="AK4769" s="16" t="s">
        <v>304</v>
      </c>
      <c r="AL4769" s="16">
        <v>0</v>
      </c>
    </row>
    <row r="4770" spans="1:38" x14ac:dyDescent="0.3">
      <c r="A4770" s="24" t="s">
        <v>0</v>
      </c>
      <c r="B4770" t="s">
        <v>307</v>
      </c>
      <c r="C4770" t="s">
        <v>274</v>
      </c>
      <c r="D4770">
        <v>-27.488160000000001</v>
      </c>
      <c r="E4770">
        <v>-48.365229999999997</v>
      </c>
      <c r="F4770" s="24" t="s">
        <v>2</v>
      </c>
      <c r="G4770" s="24" t="s">
        <v>3</v>
      </c>
      <c r="H4770" s="25">
        <v>42390</v>
      </c>
      <c r="I4770" s="12" t="s">
        <v>285</v>
      </c>
      <c r="J4770" s="12" t="s">
        <v>270</v>
      </c>
      <c r="K4770" s="12" t="s">
        <v>292</v>
      </c>
      <c r="L4770" s="24" t="s">
        <v>96</v>
      </c>
      <c r="M4770" s="24" t="s">
        <v>272</v>
      </c>
      <c r="N4770" t="s">
        <v>85</v>
      </c>
      <c r="O4770" s="24">
        <v>2</v>
      </c>
      <c r="P4770">
        <v>10</v>
      </c>
      <c r="Q4770">
        <v>10</v>
      </c>
      <c r="R4770">
        <v>16</v>
      </c>
      <c r="S4770" s="24">
        <v>9</v>
      </c>
      <c r="T4770" s="24">
        <v>7.5</v>
      </c>
      <c r="U4770" t="s">
        <v>321</v>
      </c>
      <c r="V4770" s="14" t="str">
        <f>VLOOKUP($U4770,look_up!$A$2:J4796,2,FALSE)</f>
        <v>Polvo</v>
      </c>
      <c r="W4770" s="14" t="str">
        <f>VLOOKUP($U4770,look_up!$A$2:K4796,3,FALSE)</f>
        <v>Species</v>
      </c>
      <c r="X4770" s="14" t="str">
        <f>VLOOKUP($U4770,look_up!$A$2:L4796,4,FALSE)</f>
        <v>NA</v>
      </c>
      <c r="Y4770" s="14" t="str">
        <f>VLOOKUP($U4770,look_up!A$2:K4796,5,FALSE)</f>
        <v>Animalia</v>
      </c>
      <c r="Z4770" s="14" t="str">
        <f>VLOOKUP($U4770,look_up!A$2:L4796,6,FALSE)</f>
        <v>Mollusca</v>
      </c>
      <c r="AA4770" s="14" t="str">
        <f>VLOOKUP($U4770,look_up!A$2:M4796,7,FALSE)</f>
        <v>Cephalopoda</v>
      </c>
      <c r="AB4770" s="14" t="str">
        <f>VLOOKUP($U4770,look_up!$A$2:P4796,8,FALSE)</f>
        <v>Octopoda</v>
      </c>
      <c r="AC4770" s="14" t="str">
        <f>VLOOKUP($U4770,look_up!$A$2:Q4796,9,FALSE)</f>
        <v>Octopodidae</v>
      </c>
      <c r="AD4770" s="14">
        <f>VLOOKUP($U4770,look_up!A$2:P4796,10,FALSE)</f>
        <v>140605</v>
      </c>
      <c r="AE4770" s="16">
        <v>0</v>
      </c>
      <c r="AF4770" s="24" t="s">
        <v>216</v>
      </c>
      <c r="AG4770">
        <v>40</v>
      </c>
      <c r="AH4770" s="16" t="s">
        <v>273</v>
      </c>
      <c r="AI4770" s="16" t="s">
        <v>303</v>
      </c>
      <c r="AJ4770" s="16" t="s">
        <v>214</v>
      </c>
      <c r="AK4770" s="16" t="s">
        <v>304</v>
      </c>
      <c r="AL4770" s="16">
        <v>0</v>
      </c>
    </row>
    <row r="4771" spans="1:38" x14ac:dyDescent="0.3">
      <c r="A4771" s="24" t="s">
        <v>0</v>
      </c>
      <c r="B4771" t="s">
        <v>244</v>
      </c>
      <c r="C4771" t="s">
        <v>275</v>
      </c>
      <c r="D4771">
        <v>-27.2837</v>
      </c>
      <c r="E4771">
        <v>-48.37368</v>
      </c>
      <c r="F4771" s="24" t="s">
        <v>2</v>
      </c>
      <c r="G4771" s="24" t="s">
        <v>3</v>
      </c>
      <c r="H4771" s="25">
        <v>42395</v>
      </c>
      <c r="I4771" s="12" t="s">
        <v>293</v>
      </c>
      <c r="J4771" s="12" t="s">
        <v>270</v>
      </c>
      <c r="K4771" s="12" t="s">
        <v>292</v>
      </c>
      <c r="L4771" s="24" t="s">
        <v>96</v>
      </c>
      <c r="M4771" s="24" t="s">
        <v>272</v>
      </c>
      <c r="N4771" t="s">
        <v>85</v>
      </c>
      <c r="O4771" s="24">
        <v>1</v>
      </c>
      <c r="P4771">
        <v>5</v>
      </c>
      <c r="Q4771">
        <v>5</v>
      </c>
      <c r="R4771">
        <v>26</v>
      </c>
      <c r="S4771" s="24">
        <v>4.5</v>
      </c>
      <c r="T4771" s="24">
        <v>4.7</v>
      </c>
      <c r="U4771" t="s">
        <v>321</v>
      </c>
      <c r="V4771" s="14" t="str">
        <f>VLOOKUP($U4771,look_up!$A$2:J4797,2,FALSE)</f>
        <v>Polvo</v>
      </c>
      <c r="W4771" s="14" t="str">
        <f>VLOOKUP($U4771,look_up!$A$2:K4797,3,FALSE)</f>
        <v>Species</v>
      </c>
      <c r="X4771" s="14" t="str">
        <f>VLOOKUP($U4771,look_up!$A$2:L4797,4,FALSE)</f>
        <v>NA</v>
      </c>
      <c r="Y4771" s="14" t="str">
        <f>VLOOKUP($U4771,look_up!A$2:K4797,5,FALSE)</f>
        <v>Animalia</v>
      </c>
      <c r="Z4771" s="14" t="str">
        <f>VLOOKUP($U4771,look_up!A$2:L4797,6,FALSE)</f>
        <v>Mollusca</v>
      </c>
      <c r="AA4771" s="14" t="str">
        <f>VLOOKUP($U4771,look_up!A$2:M4797,7,FALSE)</f>
        <v>Cephalopoda</v>
      </c>
      <c r="AB4771" s="14" t="str">
        <f>VLOOKUP($U4771,look_up!$A$2:P4797,8,FALSE)</f>
        <v>Octopoda</v>
      </c>
      <c r="AC4771" s="14" t="str">
        <f>VLOOKUP($U4771,look_up!$A$2:Q4797,9,FALSE)</f>
        <v>Octopodidae</v>
      </c>
      <c r="AD4771" s="14">
        <f>VLOOKUP($U4771,look_up!A$2:P4797,10,FALSE)</f>
        <v>140605</v>
      </c>
      <c r="AE4771" s="16">
        <v>0</v>
      </c>
      <c r="AF4771" s="24" t="s">
        <v>216</v>
      </c>
      <c r="AG4771">
        <v>40</v>
      </c>
      <c r="AH4771" s="16" t="s">
        <v>273</v>
      </c>
      <c r="AI4771" s="16" t="s">
        <v>303</v>
      </c>
      <c r="AJ4771" s="16" t="s">
        <v>214</v>
      </c>
      <c r="AK4771" s="16" t="s">
        <v>304</v>
      </c>
      <c r="AL4771" s="16">
        <v>0</v>
      </c>
    </row>
    <row r="4772" spans="1:38" x14ac:dyDescent="0.3">
      <c r="A4772" s="24" t="s">
        <v>0</v>
      </c>
      <c r="B4772" t="s">
        <v>244</v>
      </c>
      <c r="C4772" t="s">
        <v>275</v>
      </c>
      <c r="D4772">
        <v>-27.2837</v>
      </c>
      <c r="E4772">
        <v>-48.37368</v>
      </c>
      <c r="F4772" s="24" t="s">
        <v>2</v>
      </c>
      <c r="G4772" s="24" t="s">
        <v>3</v>
      </c>
      <c r="H4772" s="25">
        <v>42395</v>
      </c>
      <c r="I4772" s="12" t="s">
        <v>293</v>
      </c>
      <c r="J4772" s="12" t="s">
        <v>270</v>
      </c>
      <c r="K4772" s="12" t="s">
        <v>292</v>
      </c>
      <c r="L4772" s="24" t="s">
        <v>96</v>
      </c>
      <c r="M4772" s="24" t="s">
        <v>272</v>
      </c>
      <c r="N4772" t="s">
        <v>85</v>
      </c>
      <c r="O4772" s="24">
        <v>2</v>
      </c>
      <c r="P4772">
        <v>5</v>
      </c>
      <c r="Q4772">
        <v>5</v>
      </c>
      <c r="R4772">
        <v>26</v>
      </c>
      <c r="S4772" s="24">
        <v>4.5</v>
      </c>
      <c r="T4772" s="24">
        <v>4.7</v>
      </c>
      <c r="U4772" t="s">
        <v>321</v>
      </c>
      <c r="V4772" s="14" t="str">
        <f>VLOOKUP($U4772,look_up!$A$2:J4798,2,FALSE)</f>
        <v>Polvo</v>
      </c>
      <c r="W4772" s="14" t="str">
        <f>VLOOKUP($U4772,look_up!$A$2:K4798,3,FALSE)</f>
        <v>Species</v>
      </c>
      <c r="X4772" s="14" t="str">
        <f>VLOOKUP($U4772,look_up!$A$2:L4798,4,FALSE)</f>
        <v>NA</v>
      </c>
      <c r="Y4772" s="14" t="str">
        <f>VLOOKUP($U4772,look_up!A$2:K4798,5,FALSE)</f>
        <v>Animalia</v>
      </c>
      <c r="Z4772" s="14" t="str">
        <f>VLOOKUP($U4772,look_up!A$2:L4798,6,FALSE)</f>
        <v>Mollusca</v>
      </c>
      <c r="AA4772" s="14" t="str">
        <f>VLOOKUP($U4772,look_up!A$2:M4798,7,FALSE)</f>
        <v>Cephalopoda</v>
      </c>
      <c r="AB4772" s="14" t="str">
        <f>VLOOKUP($U4772,look_up!$A$2:P4798,8,FALSE)</f>
        <v>Octopoda</v>
      </c>
      <c r="AC4772" s="14" t="str">
        <f>VLOOKUP($U4772,look_up!$A$2:Q4798,9,FALSE)</f>
        <v>Octopodidae</v>
      </c>
      <c r="AD4772" s="14">
        <f>VLOOKUP($U4772,look_up!A$2:P4798,10,FALSE)</f>
        <v>140605</v>
      </c>
      <c r="AE4772" s="16">
        <v>0</v>
      </c>
      <c r="AF4772" s="24" t="s">
        <v>216</v>
      </c>
      <c r="AG4772">
        <v>40</v>
      </c>
      <c r="AH4772" s="16" t="s">
        <v>273</v>
      </c>
      <c r="AI4772" s="16" t="s">
        <v>303</v>
      </c>
      <c r="AJ4772" s="16" t="s">
        <v>214</v>
      </c>
      <c r="AK4772" s="16" t="s">
        <v>304</v>
      </c>
      <c r="AL4772" s="16">
        <v>0</v>
      </c>
    </row>
    <row r="4773" spans="1:38" x14ac:dyDescent="0.3">
      <c r="A4773" s="24" t="s">
        <v>0</v>
      </c>
      <c r="B4773" t="s">
        <v>244</v>
      </c>
      <c r="C4773" t="s">
        <v>275</v>
      </c>
      <c r="D4773">
        <v>-27.2837</v>
      </c>
      <c r="E4773">
        <v>-48.37368</v>
      </c>
      <c r="F4773" s="24" t="s">
        <v>2</v>
      </c>
      <c r="G4773" s="24" t="s">
        <v>3</v>
      </c>
      <c r="H4773" s="25">
        <v>42395</v>
      </c>
      <c r="I4773" s="12" t="s">
        <v>293</v>
      </c>
      <c r="J4773" s="12" t="s">
        <v>270</v>
      </c>
      <c r="K4773" s="12" t="s">
        <v>292</v>
      </c>
      <c r="L4773" s="24" t="s">
        <v>96</v>
      </c>
      <c r="M4773" s="24" t="s">
        <v>272</v>
      </c>
      <c r="N4773" t="s">
        <v>85</v>
      </c>
      <c r="O4773" s="24">
        <v>3</v>
      </c>
      <c r="P4773">
        <v>5</v>
      </c>
      <c r="Q4773">
        <v>5</v>
      </c>
      <c r="R4773">
        <v>26</v>
      </c>
      <c r="S4773" s="24">
        <v>4.5</v>
      </c>
      <c r="T4773" s="24">
        <v>4.7</v>
      </c>
      <c r="U4773" t="s">
        <v>321</v>
      </c>
      <c r="V4773" s="14" t="str">
        <f>VLOOKUP($U4773,look_up!$A$2:J4799,2,FALSE)</f>
        <v>Polvo</v>
      </c>
      <c r="W4773" s="14" t="str">
        <f>VLOOKUP($U4773,look_up!$A$2:K4799,3,FALSE)</f>
        <v>Species</v>
      </c>
      <c r="X4773" s="14" t="str">
        <f>VLOOKUP($U4773,look_up!$A$2:L4799,4,FALSE)</f>
        <v>NA</v>
      </c>
      <c r="Y4773" s="14" t="str">
        <f>VLOOKUP($U4773,look_up!A$2:K4799,5,FALSE)</f>
        <v>Animalia</v>
      </c>
      <c r="Z4773" s="14" t="str">
        <f>VLOOKUP($U4773,look_up!A$2:L4799,6,FALSE)</f>
        <v>Mollusca</v>
      </c>
      <c r="AA4773" s="14" t="str">
        <f>VLOOKUP($U4773,look_up!A$2:M4799,7,FALSE)</f>
        <v>Cephalopoda</v>
      </c>
      <c r="AB4773" s="14" t="str">
        <f>VLOOKUP($U4773,look_up!$A$2:P4799,8,FALSE)</f>
        <v>Octopoda</v>
      </c>
      <c r="AC4773" s="14" t="str">
        <f>VLOOKUP($U4773,look_up!$A$2:Q4799,9,FALSE)</f>
        <v>Octopodidae</v>
      </c>
      <c r="AD4773" s="14">
        <f>VLOOKUP($U4773,look_up!A$2:P4799,10,FALSE)</f>
        <v>140605</v>
      </c>
      <c r="AE4773" s="16">
        <v>0</v>
      </c>
      <c r="AF4773" s="24" t="s">
        <v>216</v>
      </c>
      <c r="AG4773">
        <v>40</v>
      </c>
      <c r="AH4773" s="16" t="s">
        <v>273</v>
      </c>
      <c r="AI4773" s="16" t="s">
        <v>303</v>
      </c>
      <c r="AJ4773" s="16" t="s">
        <v>214</v>
      </c>
      <c r="AK4773" s="16" t="s">
        <v>304</v>
      </c>
      <c r="AL4773" s="16">
        <v>0</v>
      </c>
    </row>
    <row r="4774" spans="1:38" x14ac:dyDescent="0.3">
      <c r="A4774" s="24" t="s">
        <v>0</v>
      </c>
      <c r="B4774" t="s">
        <v>244</v>
      </c>
      <c r="C4774" t="s">
        <v>275</v>
      </c>
      <c r="D4774">
        <v>-27.2837</v>
      </c>
      <c r="E4774">
        <v>-48.37368</v>
      </c>
      <c r="F4774" s="24" t="s">
        <v>2</v>
      </c>
      <c r="G4774" s="24" t="s">
        <v>3</v>
      </c>
      <c r="H4774" s="25">
        <v>42395</v>
      </c>
      <c r="I4774" s="12" t="s">
        <v>293</v>
      </c>
      <c r="J4774" s="12" t="s">
        <v>270</v>
      </c>
      <c r="K4774" s="12" t="s">
        <v>292</v>
      </c>
      <c r="L4774" s="24" t="s">
        <v>96</v>
      </c>
      <c r="M4774" s="24" t="s">
        <v>272</v>
      </c>
      <c r="N4774" t="s">
        <v>85</v>
      </c>
      <c r="O4774" s="24">
        <v>1</v>
      </c>
      <c r="P4774">
        <v>10</v>
      </c>
      <c r="Q4774">
        <v>10</v>
      </c>
      <c r="R4774">
        <v>17</v>
      </c>
      <c r="S4774" s="24">
        <v>4.5</v>
      </c>
      <c r="T4774" s="24">
        <v>4.7</v>
      </c>
      <c r="U4774" t="s">
        <v>321</v>
      </c>
      <c r="V4774" s="14" t="str">
        <f>VLOOKUP($U4774,look_up!$A$2:J4800,2,FALSE)</f>
        <v>Polvo</v>
      </c>
      <c r="W4774" s="14" t="str">
        <f>VLOOKUP($U4774,look_up!$A$2:K4800,3,FALSE)</f>
        <v>Species</v>
      </c>
      <c r="X4774" s="14" t="str">
        <f>VLOOKUP($U4774,look_up!$A$2:L4800,4,FALSE)</f>
        <v>NA</v>
      </c>
      <c r="Y4774" s="14" t="str">
        <f>VLOOKUP($U4774,look_up!A$2:K4800,5,FALSE)</f>
        <v>Animalia</v>
      </c>
      <c r="Z4774" s="14" t="str">
        <f>VLOOKUP($U4774,look_up!A$2:L4800,6,FALSE)</f>
        <v>Mollusca</v>
      </c>
      <c r="AA4774" s="14" t="str">
        <f>VLOOKUP($U4774,look_up!A$2:M4800,7,FALSE)</f>
        <v>Cephalopoda</v>
      </c>
      <c r="AB4774" s="14" t="str">
        <f>VLOOKUP($U4774,look_up!$A$2:P4800,8,FALSE)</f>
        <v>Octopoda</v>
      </c>
      <c r="AC4774" s="14" t="str">
        <f>VLOOKUP($U4774,look_up!$A$2:Q4800,9,FALSE)</f>
        <v>Octopodidae</v>
      </c>
      <c r="AD4774" s="14">
        <f>VLOOKUP($U4774,look_up!A$2:P4800,10,FALSE)</f>
        <v>140605</v>
      </c>
      <c r="AE4774" s="16">
        <v>0</v>
      </c>
      <c r="AF4774" s="24" t="s">
        <v>216</v>
      </c>
      <c r="AG4774">
        <v>40</v>
      </c>
      <c r="AH4774" s="16" t="s">
        <v>273</v>
      </c>
      <c r="AI4774" s="16" t="s">
        <v>303</v>
      </c>
      <c r="AJ4774" s="16" t="s">
        <v>214</v>
      </c>
      <c r="AK4774" s="16" t="s">
        <v>304</v>
      </c>
      <c r="AL4774" s="16">
        <v>0</v>
      </c>
    </row>
    <row r="4775" spans="1:38" x14ac:dyDescent="0.3">
      <c r="A4775" s="24" t="s">
        <v>0</v>
      </c>
      <c r="B4775" t="s">
        <v>244</v>
      </c>
      <c r="C4775" t="s">
        <v>275</v>
      </c>
      <c r="D4775">
        <v>-27.2837</v>
      </c>
      <c r="E4775">
        <v>-48.37368</v>
      </c>
      <c r="F4775" s="24" t="s">
        <v>2</v>
      </c>
      <c r="G4775" s="24" t="s">
        <v>3</v>
      </c>
      <c r="H4775" s="25">
        <v>42395</v>
      </c>
      <c r="I4775" s="12" t="s">
        <v>293</v>
      </c>
      <c r="J4775" s="12" t="s">
        <v>270</v>
      </c>
      <c r="K4775" s="12" t="s">
        <v>292</v>
      </c>
      <c r="L4775" s="24" t="s">
        <v>96</v>
      </c>
      <c r="M4775" s="24" t="s">
        <v>272</v>
      </c>
      <c r="N4775" t="s">
        <v>85</v>
      </c>
      <c r="O4775" s="24">
        <v>2</v>
      </c>
      <c r="P4775">
        <v>10</v>
      </c>
      <c r="Q4775">
        <v>10</v>
      </c>
      <c r="R4775">
        <v>17</v>
      </c>
      <c r="S4775" s="24">
        <v>4.5</v>
      </c>
      <c r="T4775" s="24">
        <v>4.7</v>
      </c>
      <c r="U4775" t="s">
        <v>321</v>
      </c>
      <c r="V4775" s="14" t="str">
        <f>VLOOKUP($U4775,look_up!$A$2:J4801,2,FALSE)</f>
        <v>Polvo</v>
      </c>
      <c r="W4775" s="14" t="str">
        <f>VLOOKUP($U4775,look_up!$A$2:K4801,3,FALSE)</f>
        <v>Species</v>
      </c>
      <c r="X4775" s="14" t="str">
        <f>VLOOKUP($U4775,look_up!$A$2:L4801,4,FALSE)</f>
        <v>NA</v>
      </c>
      <c r="Y4775" s="14" t="str">
        <f>VLOOKUP($U4775,look_up!A$2:K4801,5,FALSE)</f>
        <v>Animalia</v>
      </c>
      <c r="Z4775" s="14" t="str">
        <f>VLOOKUP($U4775,look_up!A$2:L4801,6,FALSE)</f>
        <v>Mollusca</v>
      </c>
      <c r="AA4775" s="14" t="str">
        <f>VLOOKUP($U4775,look_up!A$2:M4801,7,FALSE)</f>
        <v>Cephalopoda</v>
      </c>
      <c r="AB4775" s="14" t="str">
        <f>VLOOKUP($U4775,look_up!$A$2:P4801,8,FALSE)</f>
        <v>Octopoda</v>
      </c>
      <c r="AC4775" s="14" t="str">
        <f>VLOOKUP($U4775,look_up!$A$2:Q4801,9,FALSE)</f>
        <v>Octopodidae</v>
      </c>
      <c r="AD4775" s="14">
        <f>VLOOKUP($U4775,look_up!A$2:P4801,10,FALSE)</f>
        <v>140605</v>
      </c>
      <c r="AE4775" s="16">
        <v>0</v>
      </c>
      <c r="AF4775" s="24" t="s">
        <v>216</v>
      </c>
      <c r="AG4775">
        <v>40</v>
      </c>
      <c r="AH4775" s="16" t="s">
        <v>273</v>
      </c>
      <c r="AI4775" s="16" t="s">
        <v>303</v>
      </c>
      <c r="AJ4775" s="16" t="s">
        <v>214</v>
      </c>
      <c r="AK4775" s="16" t="s">
        <v>304</v>
      </c>
      <c r="AL4775" s="16">
        <v>0</v>
      </c>
    </row>
    <row r="4776" spans="1:38" x14ac:dyDescent="0.3">
      <c r="A4776" s="24" t="s">
        <v>0</v>
      </c>
      <c r="B4776" t="s">
        <v>244</v>
      </c>
      <c r="C4776" t="s">
        <v>275</v>
      </c>
      <c r="D4776">
        <v>-27.2837</v>
      </c>
      <c r="E4776">
        <v>-48.37368</v>
      </c>
      <c r="F4776" s="24" t="s">
        <v>2</v>
      </c>
      <c r="G4776" s="24" t="s">
        <v>3</v>
      </c>
      <c r="H4776" s="25">
        <v>42395</v>
      </c>
      <c r="I4776" s="12" t="s">
        <v>293</v>
      </c>
      <c r="J4776" s="12" t="s">
        <v>270</v>
      </c>
      <c r="K4776" s="12" t="s">
        <v>292</v>
      </c>
      <c r="L4776" s="24" t="s">
        <v>96</v>
      </c>
      <c r="M4776" s="24" t="s">
        <v>272</v>
      </c>
      <c r="N4776" t="s">
        <v>85</v>
      </c>
      <c r="O4776" s="24">
        <v>3</v>
      </c>
      <c r="P4776">
        <v>10</v>
      </c>
      <c r="Q4776">
        <v>10</v>
      </c>
      <c r="R4776">
        <v>17</v>
      </c>
      <c r="S4776" s="24">
        <v>4.5</v>
      </c>
      <c r="T4776" s="24">
        <v>4.7</v>
      </c>
      <c r="U4776" t="s">
        <v>321</v>
      </c>
      <c r="V4776" s="14" t="str">
        <f>VLOOKUP($U4776,look_up!$A$2:J4802,2,FALSE)</f>
        <v>Polvo</v>
      </c>
      <c r="W4776" s="14" t="str">
        <f>VLOOKUP($U4776,look_up!$A$2:K4802,3,FALSE)</f>
        <v>Species</v>
      </c>
      <c r="X4776" s="14" t="str">
        <f>VLOOKUP($U4776,look_up!$A$2:L4802,4,FALSE)</f>
        <v>NA</v>
      </c>
      <c r="Y4776" s="14" t="str">
        <f>VLOOKUP($U4776,look_up!A$2:K4802,5,FALSE)</f>
        <v>Animalia</v>
      </c>
      <c r="Z4776" s="14" t="str">
        <f>VLOOKUP($U4776,look_up!A$2:L4802,6,FALSE)</f>
        <v>Mollusca</v>
      </c>
      <c r="AA4776" s="14" t="str">
        <f>VLOOKUP($U4776,look_up!A$2:M4802,7,FALSE)</f>
        <v>Cephalopoda</v>
      </c>
      <c r="AB4776" s="14" t="str">
        <f>VLOOKUP($U4776,look_up!$A$2:P4802,8,FALSE)</f>
        <v>Octopoda</v>
      </c>
      <c r="AC4776" s="14" t="str">
        <f>VLOOKUP($U4776,look_up!$A$2:Q4802,9,FALSE)</f>
        <v>Octopodidae</v>
      </c>
      <c r="AD4776" s="14">
        <f>VLOOKUP($U4776,look_up!A$2:P4802,10,FALSE)</f>
        <v>140605</v>
      </c>
      <c r="AE4776" s="16">
        <v>0</v>
      </c>
      <c r="AF4776" s="24" t="s">
        <v>216</v>
      </c>
      <c r="AG4776">
        <v>40</v>
      </c>
      <c r="AH4776" s="16" t="s">
        <v>273</v>
      </c>
      <c r="AI4776" s="16" t="s">
        <v>303</v>
      </c>
      <c r="AJ4776" s="16" t="s">
        <v>214</v>
      </c>
      <c r="AK4776" s="16" t="s">
        <v>304</v>
      </c>
      <c r="AL4776" s="16">
        <v>0</v>
      </c>
    </row>
    <row r="4777" spans="1:38" x14ac:dyDescent="0.3">
      <c r="A4777" s="24" t="s">
        <v>0</v>
      </c>
      <c r="B4777" t="s">
        <v>266</v>
      </c>
      <c r="C4777" t="s">
        <v>277</v>
      </c>
      <c r="D4777">
        <v>-27.296009999999999</v>
      </c>
      <c r="E4777">
        <v>-48.36168</v>
      </c>
      <c r="F4777" s="24" t="s">
        <v>2</v>
      </c>
      <c r="G4777" s="24" t="s">
        <v>3</v>
      </c>
      <c r="H4777" s="25">
        <v>42404</v>
      </c>
      <c r="I4777" s="12" t="s">
        <v>280</v>
      </c>
      <c r="J4777" s="12" t="s">
        <v>245</v>
      </c>
      <c r="K4777" s="12" t="s">
        <v>292</v>
      </c>
      <c r="L4777" s="24" t="s">
        <v>96</v>
      </c>
      <c r="M4777" s="24" t="s">
        <v>272</v>
      </c>
      <c r="N4777" t="s">
        <v>85</v>
      </c>
      <c r="O4777" s="24">
        <v>1</v>
      </c>
      <c r="P4777">
        <v>5</v>
      </c>
      <c r="Q4777">
        <v>5</v>
      </c>
      <c r="R4777">
        <v>24</v>
      </c>
      <c r="S4777" s="24">
        <v>6</v>
      </c>
      <c r="T4777" s="24">
        <v>6</v>
      </c>
      <c r="U4777" t="s">
        <v>321</v>
      </c>
      <c r="V4777" s="14" t="str">
        <f>VLOOKUP($U4777,look_up!$A$2:J4803,2,FALSE)</f>
        <v>Polvo</v>
      </c>
      <c r="W4777" s="14" t="str">
        <f>VLOOKUP($U4777,look_up!$A$2:K4803,3,FALSE)</f>
        <v>Species</v>
      </c>
      <c r="X4777" s="14" t="str">
        <f>VLOOKUP($U4777,look_up!$A$2:L4803,4,FALSE)</f>
        <v>NA</v>
      </c>
      <c r="Y4777" s="14" t="str">
        <f>VLOOKUP($U4777,look_up!A$2:K4803,5,FALSE)</f>
        <v>Animalia</v>
      </c>
      <c r="Z4777" s="14" t="str">
        <f>VLOOKUP($U4777,look_up!A$2:L4803,6,FALSE)</f>
        <v>Mollusca</v>
      </c>
      <c r="AA4777" s="14" t="str">
        <f>VLOOKUP($U4777,look_up!A$2:M4803,7,FALSE)</f>
        <v>Cephalopoda</v>
      </c>
      <c r="AB4777" s="14" t="str">
        <f>VLOOKUP($U4777,look_up!$A$2:P4803,8,FALSE)</f>
        <v>Octopoda</v>
      </c>
      <c r="AC4777" s="14" t="str">
        <f>VLOOKUP($U4777,look_up!$A$2:Q4803,9,FALSE)</f>
        <v>Octopodidae</v>
      </c>
      <c r="AD4777" s="14">
        <f>VLOOKUP($U4777,look_up!A$2:P4803,10,FALSE)</f>
        <v>140605</v>
      </c>
      <c r="AE4777" s="16">
        <v>0</v>
      </c>
      <c r="AF4777" s="24" t="s">
        <v>216</v>
      </c>
      <c r="AG4777">
        <v>40</v>
      </c>
      <c r="AH4777" s="16" t="s">
        <v>273</v>
      </c>
      <c r="AI4777" s="16" t="s">
        <v>303</v>
      </c>
      <c r="AJ4777" s="16" t="s">
        <v>214</v>
      </c>
      <c r="AK4777" s="16" t="s">
        <v>304</v>
      </c>
      <c r="AL4777" s="16">
        <v>0</v>
      </c>
    </row>
    <row r="4778" spans="1:38" x14ac:dyDescent="0.3">
      <c r="A4778" s="24" t="s">
        <v>0</v>
      </c>
      <c r="B4778" t="s">
        <v>266</v>
      </c>
      <c r="C4778" t="s">
        <v>277</v>
      </c>
      <c r="D4778">
        <v>-27.296009999999999</v>
      </c>
      <c r="E4778">
        <v>-48.36168</v>
      </c>
      <c r="F4778" s="24" t="s">
        <v>2</v>
      </c>
      <c r="G4778" s="24" t="s">
        <v>3</v>
      </c>
      <c r="H4778" s="25">
        <v>42404</v>
      </c>
      <c r="I4778" s="12" t="s">
        <v>280</v>
      </c>
      <c r="J4778" s="12" t="s">
        <v>245</v>
      </c>
      <c r="K4778" s="12" t="s">
        <v>292</v>
      </c>
      <c r="L4778" s="24" t="s">
        <v>96</v>
      </c>
      <c r="M4778" s="24" t="s">
        <v>272</v>
      </c>
      <c r="N4778" t="s">
        <v>85</v>
      </c>
      <c r="O4778" s="24">
        <v>2</v>
      </c>
      <c r="P4778">
        <v>5</v>
      </c>
      <c r="Q4778">
        <v>5</v>
      </c>
      <c r="R4778">
        <v>24</v>
      </c>
      <c r="S4778" s="24">
        <v>6</v>
      </c>
      <c r="T4778" s="24">
        <v>6</v>
      </c>
      <c r="U4778" t="s">
        <v>321</v>
      </c>
      <c r="V4778" s="14" t="str">
        <f>VLOOKUP($U4778,look_up!$A$2:J4804,2,FALSE)</f>
        <v>Polvo</v>
      </c>
      <c r="W4778" s="14" t="str">
        <f>VLOOKUP($U4778,look_up!$A$2:K4804,3,FALSE)</f>
        <v>Species</v>
      </c>
      <c r="X4778" s="14" t="str">
        <f>VLOOKUP($U4778,look_up!$A$2:L4804,4,FALSE)</f>
        <v>NA</v>
      </c>
      <c r="Y4778" s="14" t="str">
        <f>VLOOKUP($U4778,look_up!A$2:K4804,5,FALSE)</f>
        <v>Animalia</v>
      </c>
      <c r="Z4778" s="14" t="str">
        <f>VLOOKUP($U4778,look_up!A$2:L4804,6,FALSE)</f>
        <v>Mollusca</v>
      </c>
      <c r="AA4778" s="14" t="str">
        <f>VLOOKUP($U4778,look_up!A$2:M4804,7,FALSE)</f>
        <v>Cephalopoda</v>
      </c>
      <c r="AB4778" s="14" t="str">
        <f>VLOOKUP($U4778,look_up!$A$2:P4804,8,FALSE)</f>
        <v>Octopoda</v>
      </c>
      <c r="AC4778" s="14" t="str">
        <f>VLOOKUP($U4778,look_up!$A$2:Q4804,9,FALSE)</f>
        <v>Octopodidae</v>
      </c>
      <c r="AD4778" s="14">
        <f>VLOOKUP($U4778,look_up!A$2:P4804,10,FALSE)</f>
        <v>140605</v>
      </c>
      <c r="AE4778" s="16">
        <v>0</v>
      </c>
      <c r="AF4778" s="24" t="s">
        <v>216</v>
      </c>
      <c r="AG4778">
        <v>40</v>
      </c>
      <c r="AH4778" s="16" t="s">
        <v>273</v>
      </c>
      <c r="AI4778" s="16" t="s">
        <v>303</v>
      </c>
      <c r="AJ4778" s="16" t="s">
        <v>214</v>
      </c>
      <c r="AK4778" s="16" t="s">
        <v>304</v>
      </c>
      <c r="AL4778" s="16">
        <v>0</v>
      </c>
    </row>
    <row r="4779" spans="1:38" x14ac:dyDescent="0.3">
      <c r="A4779" s="24" t="s">
        <v>0</v>
      </c>
      <c r="B4779" t="s">
        <v>266</v>
      </c>
      <c r="C4779" t="s">
        <v>277</v>
      </c>
      <c r="D4779">
        <v>-27.296009999999999</v>
      </c>
      <c r="E4779">
        <v>-48.36168</v>
      </c>
      <c r="F4779" s="24" t="s">
        <v>2</v>
      </c>
      <c r="G4779" s="24" t="s">
        <v>3</v>
      </c>
      <c r="H4779" s="25">
        <v>42404</v>
      </c>
      <c r="I4779" s="12" t="s">
        <v>280</v>
      </c>
      <c r="J4779" s="12" t="s">
        <v>245</v>
      </c>
      <c r="K4779" s="12" t="s">
        <v>292</v>
      </c>
      <c r="L4779" s="24" t="s">
        <v>96</v>
      </c>
      <c r="M4779" s="24" t="s">
        <v>272</v>
      </c>
      <c r="N4779" t="s">
        <v>85</v>
      </c>
      <c r="O4779" s="24">
        <v>3</v>
      </c>
      <c r="P4779">
        <v>5</v>
      </c>
      <c r="Q4779">
        <v>5</v>
      </c>
      <c r="R4779">
        <v>24</v>
      </c>
      <c r="S4779" s="24">
        <v>6</v>
      </c>
      <c r="T4779" s="24">
        <v>6</v>
      </c>
      <c r="U4779" t="s">
        <v>321</v>
      </c>
      <c r="V4779" s="14" t="str">
        <f>VLOOKUP($U4779,look_up!$A$2:J4805,2,FALSE)</f>
        <v>Polvo</v>
      </c>
      <c r="W4779" s="14" t="str">
        <f>VLOOKUP($U4779,look_up!$A$2:K4805,3,FALSE)</f>
        <v>Species</v>
      </c>
      <c r="X4779" s="14" t="str">
        <f>VLOOKUP($U4779,look_up!$A$2:L4805,4,FALSE)</f>
        <v>NA</v>
      </c>
      <c r="Y4779" s="14" t="str">
        <f>VLOOKUP($U4779,look_up!A$2:K4805,5,FALSE)</f>
        <v>Animalia</v>
      </c>
      <c r="Z4779" s="14" t="str">
        <f>VLOOKUP($U4779,look_up!A$2:L4805,6,FALSE)</f>
        <v>Mollusca</v>
      </c>
      <c r="AA4779" s="14" t="str">
        <f>VLOOKUP($U4779,look_up!A$2:M4805,7,FALSE)</f>
        <v>Cephalopoda</v>
      </c>
      <c r="AB4779" s="14" t="str">
        <f>VLOOKUP($U4779,look_up!$A$2:P4805,8,FALSE)</f>
        <v>Octopoda</v>
      </c>
      <c r="AC4779" s="14" t="str">
        <f>VLOOKUP($U4779,look_up!$A$2:Q4805,9,FALSE)</f>
        <v>Octopodidae</v>
      </c>
      <c r="AD4779" s="14">
        <f>VLOOKUP($U4779,look_up!A$2:P4805,10,FALSE)</f>
        <v>140605</v>
      </c>
      <c r="AE4779" s="16">
        <v>0</v>
      </c>
      <c r="AF4779" s="24" t="s">
        <v>216</v>
      </c>
      <c r="AG4779">
        <v>40</v>
      </c>
      <c r="AH4779" s="16" t="s">
        <v>273</v>
      </c>
      <c r="AI4779" s="16" t="s">
        <v>303</v>
      </c>
      <c r="AJ4779" s="16" t="s">
        <v>214</v>
      </c>
      <c r="AK4779" s="16" t="s">
        <v>304</v>
      </c>
      <c r="AL4779" s="16">
        <v>0</v>
      </c>
    </row>
    <row r="4780" spans="1:38" x14ac:dyDescent="0.3">
      <c r="A4780" s="24" t="s">
        <v>0</v>
      </c>
      <c r="B4780" t="s">
        <v>266</v>
      </c>
      <c r="C4780" t="s">
        <v>277</v>
      </c>
      <c r="D4780">
        <v>-27.296009999999999</v>
      </c>
      <c r="E4780">
        <v>-48.36168</v>
      </c>
      <c r="F4780" s="24" t="s">
        <v>2</v>
      </c>
      <c r="G4780" s="24" t="s">
        <v>3</v>
      </c>
      <c r="H4780" s="25">
        <v>42404</v>
      </c>
      <c r="I4780" s="12" t="s">
        <v>280</v>
      </c>
      <c r="J4780" s="12" t="s">
        <v>245</v>
      </c>
      <c r="K4780" s="12" t="s">
        <v>292</v>
      </c>
      <c r="L4780" s="24" t="s">
        <v>96</v>
      </c>
      <c r="M4780" s="24" t="s">
        <v>272</v>
      </c>
      <c r="N4780" t="s">
        <v>85</v>
      </c>
      <c r="O4780" s="24">
        <v>1</v>
      </c>
      <c r="P4780">
        <v>10</v>
      </c>
      <c r="Q4780">
        <v>10</v>
      </c>
      <c r="R4780">
        <v>24</v>
      </c>
      <c r="S4780" s="24">
        <v>6</v>
      </c>
      <c r="T4780" s="24">
        <v>6</v>
      </c>
      <c r="U4780" t="s">
        <v>321</v>
      </c>
      <c r="V4780" s="14" t="str">
        <f>VLOOKUP($U4780,look_up!$A$2:J4806,2,FALSE)</f>
        <v>Polvo</v>
      </c>
      <c r="W4780" s="14" t="str">
        <f>VLOOKUP($U4780,look_up!$A$2:K4806,3,FALSE)</f>
        <v>Species</v>
      </c>
      <c r="X4780" s="14" t="str">
        <f>VLOOKUP($U4780,look_up!$A$2:L4806,4,FALSE)</f>
        <v>NA</v>
      </c>
      <c r="Y4780" s="14" t="str">
        <f>VLOOKUP($U4780,look_up!A$2:K4806,5,FALSE)</f>
        <v>Animalia</v>
      </c>
      <c r="Z4780" s="14" t="str">
        <f>VLOOKUP($U4780,look_up!A$2:L4806,6,FALSE)</f>
        <v>Mollusca</v>
      </c>
      <c r="AA4780" s="14" t="str">
        <f>VLOOKUP($U4780,look_up!A$2:M4806,7,FALSE)</f>
        <v>Cephalopoda</v>
      </c>
      <c r="AB4780" s="14" t="str">
        <f>VLOOKUP($U4780,look_up!$A$2:P4806,8,FALSE)</f>
        <v>Octopoda</v>
      </c>
      <c r="AC4780" s="14" t="str">
        <f>VLOOKUP($U4780,look_up!$A$2:Q4806,9,FALSE)</f>
        <v>Octopodidae</v>
      </c>
      <c r="AD4780" s="14">
        <f>VLOOKUP($U4780,look_up!A$2:P4806,10,FALSE)</f>
        <v>140605</v>
      </c>
      <c r="AE4780" s="16">
        <v>0</v>
      </c>
      <c r="AF4780" s="24" t="s">
        <v>216</v>
      </c>
      <c r="AG4780">
        <v>40</v>
      </c>
      <c r="AH4780" s="16" t="s">
        <v>273</v>
      </c>
      <c r="AI4780" s="16" t="s">
        <v>303</v>
      </c>
      <c r="AJ4780" s="16" t="s">
        <v>214</v>
      </c>
      <c r="AK4780" s="16" t="s">
        <v>304</v>
      </c>
      <c r="AL4780" s="16">
        <v>0</v>
      </c>
    </row>
    <row r="4781" spans="1:38" x14ac:dyDescent="0.3">
      <c r="A4781" s="24" t="s">
        <v>0</v>
      </c>
      <c r="B4781" t="s">
        <v>266</v>
      </c>
      <c r="C4781" t="s">
        <v>277</v>
      </c>
      <c r="D4781">
        <v>-27.296009999999999</v>
      </c>
      <c r="E4781">
        <v>-48.36168</v>
      </c>
      <c r="F4781" s="24" t="s">
        <v>2</v>
      </c>
      <c r="G4781" s="24" t="s">
        <v>3</v>
      </c>
      <c r="H4781" s="25">
        <v>42404</v>
      </c>
      <c r="I4781" s="12" t="s">
        <v>280</v>
      </c>
      <c r="J4781" s="12" t="s">
        <v>245</v>
      </c>
      <c r="K4781" s="12" t="s">
        <v>292</v>
      </c>
      <c r="L4781" s="24" t="s">
        <v>96</v>
      </c>
      <c r="M4781" s="24" t="s">
        <v>272</v>
      </c>
      <c r="N4781" t="s">
        <v>85</v>
      </c>
      <c r="O4781" s="24">
        <v>2</v>
      </c>
      <c r="P4781">
        <v>10</v>
      </c>
      <c r="Q4781">
        <v>10</v>
      </c>
      <c r="R4781">
        <v>24</v>
      </c>
      <c r="S4781" s="24">
        <v>6</v>
      </c>
      <c r="T4781" s="24">
        <v>6</v>
      </c>
      <c r="U4781" t="s">
        <v>321</v>
      </c>
      <c r="V4781" s="14" t="str">
        <f>VLOOKUP($U4781,look_up!$A$2:J4807,2,FALSE)</f>
        <v>Polvo</v>
      </c>
      <c r="W4781" s="14" t="str">
        <f>VLOOKUP($U4781,look_up!$A$2:K4807,3,FALSE)</f>
        <v>Species</v>
      </c>
      <c r="X4781" s="14" t="str">
        <f>VLOOKUP($U4781,look_up!$A$2:L4807,4,FALSE)</f>
        <v>NA</v>
      </c>
      <c r="Y4781" s="14" t="str">
        <f>VLOOKUP($U4781,look_up!A$2:K4807,5,FALSE)</f>
        <v>Animalia</v>
      </c>
      <c r="Z4781" s="14" t="str">
        <f>VLOOKUP($U4781,look_up!A$2:L4807,6,FALSE)</f>
        <v>Mollusca</v>
      </c>
      <c r="AA4781" s="14" t="str">
        <f>VLOOKUP($U4781,look_up!A$2:M4807,7,FALSE)</f>
        <v>Cephalopoda</v>
      </c>
      <c r="AB4781" s="14" t="str">
        <f>VLOOKUP($U4781,look_up!$A$2:P4807,8,FALSE)</f>
        <v>Octopoda</v>
      </c>
      <c r="AC4781" s="14" t="str">
        <f>VLOOKUP($U4781,look_up!$A$2:Q4807,9,FALSE)</f>
        <v>Octopodidae</v>
      </c>
      <c r="AD4781" s="14">
        <f>VLOOKUP($U4781,look_up!A$2:P4807,10,FALSE)</f>
        <v>140605</v>
      </c>
      <c r="AE4781" s="16">
        <v>0</v>
      </c>
      <c r="AF4781" s="24" t="s">
        <v>216</v>
      </c>
      <c r="AG4781">
        <v>40</v>
      </c>
      <c r="AH4781" s="16" t="s">
        <v>273</v>
      </c>
      <c r="AI4781" s="16" t="s">
        <v>303</v>
      </c>
      <c r="AJ4781" s="16" t="s">
        <v>214</v>
      </c>
      <c r="AK4781" s="16" t="s">
        <v>304</v>
      </c>
      <c r="AL4781" s="16">
        <v>0</v>
      </c>
    </row>
    <row r="4782" spans="1:38" x14ac:dyDescent="0.3">
      <c r="A4782" s="24" t="s">
        <v>0</v>
      </c>
      <c r="B4782" t="s">
        <v>266</v>
      </c>
      <c r="C4782" t="s">
        <v>277</v>
      </c>
      <c r="D4782">
        <v>-27.296009999999999</v>
      </c>
      <c r="E4782">
        <v>-48.36168</v>
      </c>
      <c r="F4782" s="24" t="s">
        <v>2</v>
      </c>
      <c r="G4782" s="24" t="s">
        <v>3</v>
      </c>
      <c r="H4782" s="25">
        <v>42404</v>
      </c>
      <c r="I4782" s="12" t="s">
        <v>280</v>
      </c>
      <c r="J4782" s="12" t="s">
        <v>245</v>
      </c>
      <c r="K4782" s="12" t="s">
        <v>292</v>
      </c>
      <c r="L4782" s="24" t="s">
        <v>96</v>
      </c>
      <c r="M4782" s="24" t="s">
        <v>272</v>
      </c>
      <c r="N4782" t="s">
        <v>85</v>
      </c>
      <c r="O4782" s="24">
        <v>3</v>
      </c>
      <c r="P4782">
        <v>10</v>
      </c>
      <c r="Q4782">
        <v>10</v>
      </c>
      <c r="R4782">
        <v>24</v>
      </c>
      <c r="S4782" s="24">
        <v>6</v>
      </c>
      <c r="T4782" s="24">
        <v>6</v>
      </c>
      <c r="U4782" t="s">
        <v>321</v>
      </c>
      <c r="V4782" s="14" t="str">
        <f>VLOOKUP($U4782,look_up!$A$2:J4808,2,FALSE)</f>
        <v>Polvo</v>
      </c>
      <c r="W4782" s="14" t="str">
        <f>VLOOKUP($U4782,look_up!$A$2:K4808,3,FALSE)</f>
        <v>Species</v>
      </c>
      <c r="X4782" s="14" t="str">
        <f>VLOOKUP($U4782,look_up!$A$2:L4808,4,FALSE)</f>
        <v>NA</v>
      </c>
      <c r="Y4782" s="14" t="str">
        <f>VLOOKUP($U4782,look_up!A$2:K4808,5,FALSE)</f>
        <v>Animalia</v>
      </c>
      <c r="Z4782" s="14" t="str">
        <f>VLOOKUP($U4782,look_up!A$2:L4808,6,FALSE)</f>
        <v>Mollusca</v>
      </c>
      <c r="AA4782" s="14" t="str">
        <f>VLOOKUP($U4782,look_up!A$2:M4808,7,FALSE)</f>
        <v>Cephalopoda</v>
      </c>
      <c r="AB4782" s="14" t="str">
        <f>VLOOKUP($U4782,look_up!$A$2:P4808,8,FALSE)</f>
        <v>Octopoda</v>
      </c>
      <c r="AC4782" s="14" t="str">
        <f>VLOOKUP($U4782,look_up!$A$2:Q4808,9,FALSE)</f>
        <v>Octopodidae</v>
      </c>
      <c r="AD4782" s="14">
        <f>VLOOKUP($U4782,look_up!A$2:P4808,10,FALSE)</f>
        <v>140605</v>
      </c>
      <c r="AE4782" s="16">
        <v>0</v>
      </c>
      <c r="AF4782" s="24" t="s">
        <v>216</v>
      </c>
      <c r="AG4782">
        <v>40</v>
      </c>
      <c r="AH4782" s="16" t="s">
        <v>273</v>
      </c>
      <c r="AI4782" s="16" t="s">
        <v>303</v>
      </c>
      <c r="AJ4782" s="16" t="s">
        <v>214</v>
      </c>
      <c r="AK4782" s="16" t="s">
        <v>304</v>
      </c>
      <c r="AL4782" s="16">
        <v>0</v>
      </c>
    </row>
    <row r="4783" spans="1:38" x14ac:dyDescent="0.3">
      <c r="A4783" s="24" t="s">
        <v>0</v>
      </c>
      <c r="B4783" t="s">
        <v>1</v>
      </c>
      <c r="C4783" t="s">
        <v>279</v>
      </c>
      <c r="D4783">
        <v>-27.271709999999999</v>
      </c>
      <c r="E4783">
        <v>-48.331710000000001</v>
      </c>
      <c r="F4783" s="24" t="s">
        <v>2</v>
      </c>
      <c r="G4783" s="24" t="s">
        <v>3</v>
      </c>
      <c r="H4783" s="25">
        <v>42416</v>
      </c>
      <c r="I4783" s="12" t="s">
        <v>294</v>
      </c>
      <c r="J4783" s="12" t="s">
        <v>245</v>
      </c>
      <c r="K4783" s="12" t="s">
        <v>292</v>
      </c>
      <c r="L4783" s="24" t="s">
        <v>96</v>
      </c>
      <c r="M4783" s="24" t="s">
        <v>313</v>
      </c>
      <c r="N4783" t="s">
        <v>85</v>
      </c>
      <c r="O4783" s="24">
        <v>1</v>
      </c>
      <c r="P4783">
        <v>5</v>
      </c>
      <c r="Q4783">
        <v>5</v>
      </c>
      <c r="R4783">
        <v>28</v>
      </c>
      <c r="S4783" s="24">
        <v>14.5</v>
      </c>
      <c r="T4783" s="24">
        <v>13</v>
      </c>
      <c r="U4783" t="s">
        <v>321</v>
      </c>
      <c r="V4783" s="14" t="str">
        <f>VLOOKUP($U4783,look_up!$A$2:J4809,2,FALSE)</f>
        <v>Polvo</v>
      </c>
      <c r="W4783" s="14" t="str">
        <f>VLOOKUP($U4783,look_up!$A$2:K4809,3,FALSE)</f>
        <v>Species</v>
      </c>
      <c r="X4783" s="14" t="str">
        <f>VLOOKUP($U4783,look_up!$A$2:L4809,4,FALSE)</f>
        <v>NA</v>
      </c>
      <c r="Y4783" s="14" t="str">
        <f>VLOOKUP($U4783,look_up!A$2:K4809,5,FALSE)</f>
        <v>Animalia</v>
      </c>
      <c r="Z4783" s="14" t="str">
        <f>VLOOKUP($U4783,look_up!A$2:L4809,6,FALSE)</f>
        <v>Mollusca</v>
      </c>
      <c r="AA4783" s="14" t="str">
        <f>VLOOKUP($U4783,look_up!A$2:M4809,7,FALSE)</f>
        <v>Cephalopoda</v>
      </c>
      <c r="AB4783" s="14" t="str">
        <f>VLOOKUP($U4783,look_up!$A$2:P4809,8,FALSE)</f>
        <v>Octopoda</v>
      </c>
      <c r="AC4783" s="14" t="str">
        <f>VLOOKUP($U4783,look_up!$A$2:Q4809,9,FALSE)</f>
        <v>Octopodidae</v>
      </c>
      <c r="AD4783" s="14">
        <f>VLOOKUP($U4783,look_up!A$2:P4809,10,FALSE)</f>
        <v>140605</v>
      </c>
      <c r="AE4783" s="16">
        <v>0</v>
      </c>
      <c r="AF4783" s="24" t="s">
        <v>216</v>
      </c>
      <c r="AG4783">
        <v>40</v>
      </c>
      <c r="AH4783" s="16" t="s">
        <v>273</v>
      </c>
      <c r="AI4783" s="16" t="s">
        <v>303</v>
      </c>
      <c r="AJ4783" s="16" t="s">
        <v>214</v>
      </c>
      <c r="AK4783" s="16" t="s">
        <v>304</v>
      </c>
      <c r="AL4783" s="16">
        <v>0</v>
      </c>
    </row>
    <row r="4784" spans="1:38" x14ac:dyDescent="0.3">
      <c r="A4784" s="24" t="s">
        <v>0</v>
      </c>
      <c r="B4784" t="s">
        <v>1</v>
      </c>
      <c r="C4784" t="s">
        <v>279</v>
      </c>
      <c r="D4784">
        <v>-27.271709999999999</v>
      </c>
      <c r="E4784">
        <v>-48.331710000000001</v>
      </c>
      <c r="F4784" s="24" t="s">
        <v>2</v>
      </c>
      <c r="G4784" s="24" t="s">
        <v>3</v>
      </c>
      <c r="H4784" s="25">
        <v>42416</v>
      </c>
      <c r="I4784" s="12" t="s">
        <v>294</v>
      </c>
      <c r="J4784" s="12" t="s">
        <v>245</v>
      </c>
      <c r="K4784" s="12" t="s">
        <v>292</v>
      </c>
      <c r="L4784" s="24" t="s">
        <v>96</v>
      </c>
      <c r="M4784" s="24" t="s">
        <v>313</v>
      </c>
      <c r="N4784" t="s">
        <v>85</v>
      </c>
      <c r="O4784" s="24">
        <v>2</v>
      </c>
      <c r="P4784">
        <v>5</v>
      </c>
      <c r="Q4784">
        <v>5</v>
      </c>
      <c r="R4784">
        <v>28</v>
      </c>
      <c r="S4784" s="24">
        <v>14.5</v>
      </c>
      <c r="T4784" s="24">
        <v>13</v>
      </c>
      <c r="U4784" t="s">
        <v>321</v>
      </c>
      <c r="V4784" s="14" t="str">
        <f>VLOOKUP($U4784,look_up!$A$2:J4810,2,FALSE)</f>
        <v>Polvo</v>
      </c>
      <c r="W4784" s="14" t="str">
        <f>VLOOKUP($U4784,look_up!$A$2:K4810,3,FALSE)</f>
        <v>Species</v>
      </c>
      <c r="X4784" s="14" t="str">
        <f>VLOOKUP($U4784,look_up!$A$2:L4810,4,FALSE)</f>
        <v>NA</v>
      </c>
      <c r="Y4784" s="14" t="str">
        <f>VLOOKUP($U4784,look_up!A$2:K4810,5,FALSE)</f>
        <v>Animalia</v>
      </c>
      <c r="Z4784" s="14" t="str">
        <f>VLOOKUP($U4784,look_up!A$2:L4810,6,FALSE)</f>
        <v>Mollusca</v>
      </c>
      <c r="AA4784" s="14" t="str">
        <f>VLOOKUP($U4784,look_up!A$2:M4810,7,FALSE)</f>
        <v>Cephalopoda</v>
      </c>
      <c r="AB4784" s="14" t="str">
        <f>VLOOKUP($U4784,look_up!$A$2:P4810,8,FALSE)</f>
        <v>Octopoda</v>
      </c>
      <c r="AC4784" s="14" t="str">
        <f>VLOOKUP($U4784,look_up!$A$2:Q4810,9,FALSE)</f>
        <v>Octopodidae</v>
      </c>
      <c r="AD4784" s="14">
        <f>VLOOKUP($U4784,look_up!A$2:P4810,10,FALSE)</f>
        <v>140605</v>
      </c>
      <c r="AE4784" s="16">
        <v>0</v>
      </c>
      <c r="AF4784" s="24" t="s">
        <v>216</v>
      </c>
      <c r="AG4784">
        <v>40</v>
      </c>
      <c r="AH4784" s="16" t="s">
        <v>273</v>
      </c>
      <c r="AI4784" s="16" t="s">
        <v>303</v>
      </c>
      <c r="AJ4784" s="16" t="s">
        <v>214</v>
      </c>
      <c r="AK4784" s="16" t="s">
        <v>304</v>
      </c>
      <c r="AL4784" s="16">
        <v>0</v>
      </c>
    </row>
    <row r="4785" spans="1:38" x14ac:dyDescent="0.3">
      <c r="A4785" s="24" t="s">
        <v>0</v>
      </c>
      <c r="B4785" t="s">
        <v>1</v>
      </c>
      <c r="C4785" t="s">
        <v>279</v>
      </c>
      <c r="D4785">
        <v>-27.271709999999999</v>
      </c>
      <c r="E4785">
        <v>-48.331710000000001</v>
      </c>
      <c r="F4785" s="24" t="s">
        <v>2</v>
      </c>
      <c r="G4785" s="24" t="s">
        <v>3</v>
      </c>
      <c r="H4785" s="25">
        <v>42416</v>
      </c>
      <c r="I4785" s="12" t="s">
        <v>294</v>
      </c>
      <c r="J4785" s="12" t="s">
        <v>245</v>
      </c>
      <c r="K4785" s="12" t="s">
        <v>292</v>
      </c>
      <c r="L4785" s="24" t="s">
        <v>96</v>
      </c>
      <c r="M4785" s="24" t="s">
        <v>313</v>
      </c>
      <c r="N4785" t="s">
        <v>85</v>
      </c>
      <c r="O4785" s="24">
        <v>3</v>
      </c>
      <c r="P4785">
        <v>5</v>
      </c>
      <c r="Q4785">
        <v>5</v>
      </c>
      <c r="R4785">
        <v>28</v>
      </c>
      <c r="S4785" s="24">
        <v>14.5</v>
      </c>
      <c r="T4785" s="24">
        <v>13</v>
      </c>
      <c r="U4785" t="s">
        <v>321</v>
      </c>
      <c r="V4785" s="14" t="str">
        <f>VLOOKUP($U4785,look_up!$A$2:J4811,2,FALSE)</f>
        <v>Polvo</v>
      </c>
      <c r="W4785" s="14" t="str">
        <f>VLOOKUP($U4785,look_up!$A$2:K4811,3,FALSE)</f>
        <v>Species</v>
      </c>
      <c r="X4785" s="14" t="str">
        <f>VLOOKUP($U4785,look_up!$A$2:L4811,4,FALSE)</f>
        <v>NA</v>
      </c>
      <c r="Y4785" s="14" t="str">
        <f>VLOOKUP($U4785,look_up!A$2:K4811,5,FALSE)</f>
        <v>Animalia</v>
      </c>
      <c r="Z4785" s="14" t="str">
        <f>VLOOKUP($U4785,look_up!A$2:L4811,6,FALSE)</f>
        <v>Mollusca</v>
      </c>
      <c r="AA4785" s="14" t="str">
        <f>VLOOKUP($U4785,look_up!A$2:M4811,7,FALSE)</f>
        <v>Cephalopoda</v>
      </c>
      <c r="AB4785" s="14" t="str">
        <f>VLOOKUP($U4785,look_up!$A$2:P4811,8,FALSE)</f>
        <v>Octopoda</v>
      </c>
      <c r="AC4785" s="14" t="str">
        <f>VLOOKUP($U4785,look_up!$A$2:Q4811,9,FALSE)</f>
        <v>Octopodidae</v>
      </c>
      <c r="AD4785" s="14">
        <f>VLOOKUP($U4785,look_up!A$2:P4811,10,FALSE)</f>
        <v>140605</v>
      </c>
      <c r="AE4785" s="16">
        <v>0</v>
      </c>
      <c r="AF4785" s="24" t="s">
        <v>216</v>
      </c>
      <c r="AG4785">
        <v>40</v>
      </c>
      <c r="AH4785" s="16" t="s">
        <v>273</v>
      </c>
      <c r="AI4785" s="16" t="s">
        <v>303</v>
      </c>
      <c r="AJ4785" s="16" t="s">
        <v>214</v>
      </c>
      <c r="AK4785" s="16" t="s">
        <v>304</v>
      </c>
      <c r="AL4785" s="16">
        <v>0</v>
      </c>
    </row>
    <row r="4786" spans="1:38" x14ac:dyDescent="0.3">
      <c r="A4786" s="24" t="s">
        <v>0</v>
      </c>
      <c r="B4786" t="s">
        <v>1</v>
      </c>
      <c r="C4786" t="s">
        <v>279</v>
      </c>
      <c r="D4786">
        <v>-27.271709999999999</v>
      </c>
      <c r="E4786">
        <v>-48.331710000000001</v>
      </c>
      <c r="F4786" s="24" t="s">
        <v>2</v>
      </c>
      <c r="G4786" s="24" t="s">
        <v>3</v>
      </c>
      <c r="H4786" s="25">
        <v>42416</v>
      </c>
      <c r="I4786" s="12" t="s">
        <v>294</v>
      </c>
      <c r="J4786" s="12" t="s">
        <v>245</v>
      </c>
      <c r="K4786" s="12" t="s">
        <v>292</v>
      </c>
      <c r="L4786" s="24" t="s">
        <v>96</v>
      </c>
      <c r="M4786" s="24" t="s">
        <v>313</v>
      </c>
      <c r="N4786" t="s">
        <v>86</v>
      </c>
      <c r="O4786" s="24">
        <v>1</v>
      </c>
      <c r="P4786">
        <v>10</v>
      </c>
      <c r="Q4786">
        <v>10</v>
      </c>
      <c r="R4786">
        <v>27</v>
      </c>
      <c r="S4786" s="24">
        <v>14.5</v>
      </c>
      <c r="T4786" s="24">
        <v>13</v>
      </c>
      <c r="U4786" t="s">
        <v>321</v>
      </c>
      <c r="V4786" s="14" t="str">
        <f>VLOOKUP($U4786,look_up!$A$2:J4812,2,FALSE)</f>
        <v>Polvo</v>
      </c>
      <c r="W4786" s="14" t="str">
        <f>VLOOKUP($U4786,look_up!$A$2:K4812,3,FALSE)</f>
        <v>Species</v>
      </c>
      <c r="X4786" s="14" t="str">
        <f>VLOOKUP($U4786,look_up!$A$2:L4812,4,FALSE)</f>
        <v>NA</v>
      </c>
      <c r="Y4786" s="14" t="str">
        <f>VLOOKUP($U4786,look_up!A$2:K4812,5,FALSE)</f>
        <v>Animalia</v>
      </c>
      <c r="Z4786" s="14" t="str">
        <f>VLOOKUP($U4786,look_up!A$2:L4812,6,FALSE)</f>
        <v>Mollusca</v>
      </c>
      <c r="AA4786" s="14" t="str">
        <f>VLOOKUP($U4786,look_up!A$2:M4812,7,FALSE)</f>
        <v>Cephalopoda</v>
      </c>
      <c r="AB4786" s="14" t="str">
        <f>VLOOKUP($U4786,look_up!$A$2:P4812,8,FALSE)</f>
        <v>Octopoda</v>
      </c>
      <c r="AC4786" s="14" t="str">
        <f>VLOOKUP($U4786,look_up!$A$2:Q4812,9,FALSE)</f>
        <v>Octopodidae</v>
      </c>
      <c r="AD4786" s="14">
        <f>VLOOKUP($U4786,look_up!A$2:P4812,10,FALSE)</f>
        <v>140605</v>
      </c>
      <c r="AE4786" s="16">
        <v>0</v>
      </c>
      <c r="AF4786" s="24" t="s">
        <v>216</v>
      </c>
      <c r="AG4786">
        <v>40</v>
      </c>
      <c r="AH4786" s="16" t="s">
        <v>273</v>
      </c>
      <c r="AI4786" s="16" t="s">
        <v>303</v>
      </c>
      <c r="AJ4786" s="16" t="s">
        <v>214</v>
      </c>
      <c r="AK4786" s="16" t="s">
        <v>304</v>
      </c>
      <c r="AL4786" s="16">
        <v>0</v>
      </c>
    </row>
    <row r="4787" spans="1:38" x14ac:dyDescent="0.3">
      <c r="A4787" s="24" t="s">
        <v>0</v>
      </c>
      <c r="B4787" t="s">
        <v>1</v>
      </c>
      <c r="C4787" t="s">
        <v>279</v>
      </c>
      <c r="D4787">
        <v>-27.271709999999999</v>
      </c>
      <c r="E4787">
        <v>-48.331710000000001</v>
      </c>
      <c r="F4787" s="24" t="s">
        <v>2</v>
      </c>
      <c r="G4787" s="24" t="s">
        <v>3</v>
      </c>
      <c r="H4787" s="25">
        <v>42416</v>
      </c>
      <c r="I4787" s="12" t="s">
        <v>294</v>
      </c>
      <c r="J4787" s="12" t="s">
        <v>245</v>
      </c>
      <c r="K4787" s="12" t="s">
        <v>292</v>
      </c>
      <c r="L4787" s="24" t="s">
        <v>96</v>
      </c>
      <c r="M4787" s="24" t="s">
        <v>313</v>
      </c>
      <c r="N4787" t="s">
        <v>86</v>
      </c>
      <c r="O4787" s="24">
        <v>2</v>
      </c>
      <c r="P4787">
        <v>10</v>
      </c>
      <c r="Q4787">
        <v>10</v>
      </c>
      <c r="R4787">
        <v>27</v>
      </c>
      <c r="S4787" s="24">
        <v>14.5</v>
      </c>
      <c r="T4787" s="24">
        <v>13</v>
      </c>
      <c r="U4787" t="s">
        <v>321</v>
      </c>
      <c r="V4787" s="14" t="str">
        <f>VLOOKUP($U4787,look_up!$A$2:J4813,2,FALSE)</f>
        <v>Polvo</v>
      </c>
      <c r="W4787" s="14" t="str">
        <f>VLOOKUP($U4787,look_up!$A$2:K4813,3,FALSE)</f>
        <v>Species</v>
      </c>
      <c r="X4787" s="14" t="str">
        <f>VLOOKUP($U4787,look_up!$A$2:L4813,4,FALSE)</f>
        <v>NA</v>
      </c>
      <c r="Y4787" s="14" t="str">
        <f>VLOOKUP($U4787,look_up!A$2:K4813,5,FALSE)</f>
        <v>Animalia</v>
      </c>
      <c r="Z4787" s="14" t="str">
        <f>VLOOKUP($U4787,look_up!A$2:L4813,6,FALSE)</f>
        <v>Mollusca</v>
      </c>
      <c r="AA4787" s="14" t="str">
        <f>VLOOKUP($U4787,look_up!A$2:M4813,7,FALSE)</f>
        <v>Cephalopoda</v>
      </c>
      <c r="AB4787" s="14" t="str">
        <f>VLOOKUP($U4787,look_up!$A$2:P4813,8,FALSE)</f>
        <v>Octopoda</v>
      </c>
      <c r="AC4787" s="14" t="str">
        <f>VLOOKUP($U4787,look_up!$A$2:Q4813,9,FALSE)</f>
        <v>Octopodidae</v>
      </c>
      <c r="AD4787" s="14">
        <f>VLOOKUP($U4787,look_up!A$2:P4813,10,FALSE)</f>
        <v>140605</v>
      </c>
      <c r="AE4787" s="16">
        <v>0</v>
      </c>
      <c r="AF4787" s="24" t="s">
        <v>216</v>
      </c>
      <c r="AG4787">
        <v>40</v>
      </c>
      <c r="AH4787" s="16" t="s">
        <v>273</v>
      </c>
      <c r="AI4787" s="16" t="s">
        <v>303</v>
      </c>
      <c r="AJ4787" s="16" t="s">
        <v>214</v>
      </c>
      <c r="AK4787" s="16" t="s">
        <v>304</v>
      </c>
      <c r="AL4787" s="16">
        <v>0</v>
      </c>
    </row>
    <row r="4788" spans="1:38" x14ac:dyDescent="0.3">
      <c r="A4788" s="24" t="s">
        <v>0</v>
      </c>
      <c r="B4788" t="s">
        <v>1</v>
      </c>
      <c r="C4788" t="s">
        <v>279</v>
      </c>
      <c r="D4788">
        <v>-27.271709999999999</v>
      </c>
      <c r="E4788">
        <v>-48.331710000000001</v>
      </c>
      <c r="F4788" s="24" t="s">
        <v>2</v>
      </c>
      <c r="G4788" s="24" t="s">
        <v>3</v>
      </c>
      <c r="H4788" s="25">
        <v>42416</v>
      </c>
      <c r="I4788" s="12" t="s">
        <v>294</v>
      </c>
      <c r="J4788" s="12" t="s">
        <v>245</v>
      </c>
      <c r="K4788" s="12" t="s">
        <v>292</v>
      </c>
      <c r="L4788" s="24" t="s">
        <v>96</v>
      </c>
      <c r="M4788" s="24" t="s">
        <v>313</v>
      </c>
      <c r="N4788" t="s">
        <v>86</v>
      </c>
      <c r="O4788" s="24">
        <v>3</v>
      </c>
      <c r="P4788">
        <v>10</v>
      </c>
      <c r="Q4788">
        <v>10</v>
      </c>
      <c r="R4788">
        <v>27</v>
      </c>
      <c r="S4788" s="24">
        <v>14.5</v>
      </c>
      <c r="T4788" s="24">
        <v>13</v>
      </c>
      <c r="U4788" t="s">
        <v>321</v>
      </c>
      <c r="V4788" s="14" t="str">
        <f>VLOOKUP($U4788,look_up!$A$2:J4814,2,FALSE)</f>
        <v>Polvo</v>
      </c>
      <c r="W4788" s="14" t="str">
        <f>VLOOKUP($U4788,look_up!$A$2:K4814,3,FALSE)</f>
        <v>Species</v>
      </c>
      <c r="X4788" s="14" t="str">
        <f>VLOOKUP($U4788,look_up!$A$2:L4814,4,FALSE)</f>
        <v>NA</v>
      </c>
      <c r="Y4788" s="14" t="str">
        <f>VLOOKUP($U4788,look_up!A$2:K4814,5,FALSE)</f>
        <v>Animalia</v>
      </c>
      <c r="Z4788" s="14" t="str">
        <f>VLOOKUP($U4788,look_up!A$2:L4814,6,FALSE)</f>
        <v>Mollusca</v>
      </c>
      <c r="AA4788" s="14" t="str">
        <f>VLOOKUP($U4788,look_up!A$2:M4814,7,FALSE)</f>
        <v>Cephalopoda</v>
      </c>
      <c r="AB4788" s="14" t="str">
        <f>VLOOKUP($U4788,look_up!$A$2:P4814,8,FALSE)</f>
        <v>Octopoda</v>
      </c>
      <c r="AC4788" s="14" t="str">
        <f>VLOOKUP($U4788,look_up!$A$2:Q4814,9,FALSE)</f>
        <v>Octopodidae</v>
      </c>
      <c r="AD4788" s="14">
        <f>VLOOKUP($U4788,look_up!A$2:P4814,10,FALSE)</f>
        <v>140605</v>
      </c>
      <c r="AE4788" s="16">
        <v>0</v>
      </c>
      <c r="AF4788" s="24" t="s">
        <v>216</v>
      </c>
      <c r="AG4788">
        <v>40</v>
      </c>
      <c r="AH4788" s="16" t="s">
        <v>273</v>
      </c>
      <c r="AI4788" s="16" t="s">
        <v>303</v>
      </c>
      <c r="AJ4788" s="16" t="s">
        <v>214</v>
      </c>
      <c r="AK4788" s="16" t="s">
        <v>304</v>
      </c>
      <c r="AL4788" s="16">
        <v>0</v>
      </c>
    </row>
    <row r="4789" spans="1:38" x14ac:dyDescent="0.3">
      <c r="A4789" s="24" t="s">
        <v>0</v>
      </c>
      <c r="B4789" t="s">
        <v>308</v>
      </c>
      <c r="C4789" t="s">
        <v>281</v>
      </c>
      <c r="D4789">
        <v>-27.274239999999999</v>
      </c>
      <c r="E4789">
        <v>-48.3339</v>
      </c>
      <c r="F4789" s="24" t="s">
        <v>2</v>
      </c>
      <c r="G4789" s="24" t="s">
        <v>3</v>
      </c>
      <c r="H4789" s="25">
        <v>42417</v>
      </c>
      <c r="I4789" s="12" t="s">
        <v>103</v>
      </c>
      <c r="J4789" s="12" t="s">
        <v>245</v>
      </c>
      <c r="K4789" s="12" t="s">
        <v>292</v>
      </c>
      <c r="L4789" s="24" t="s">
        <v>96</v>
      </c>
      <c r="M4789" s="24" t="s">
        <v>313</v>
      </c>
      <c r="N4789" t="s">
        <v>85</v>
      </c>
      <c r="O4789" s="24">
        <v>1</v>
      </c>
      <c r="P4789">
        <v>5</v>
      </c>
      <c r="Q4789">
        <v>5</v>
      </c>
      <c r="R4789">
        <v>26</v>
      </c>
      <c r="S4789" s="24">
        <v>13.5</v>
      </c>
      <c r="T4789" s="24">
        <v>13.5</v>
      </c>
      <c r="U4789" t="s">
        <v>321</v>
      </c>
      <c r="V4789" s="14" t="str">
        <f>VLOOKUP($U4789,look_up!$A$2:J4815,2,FALSE)</f>
        <v>Polvo</v>
      </c>
      <c r="W4789" s="14" t="str">
        <f>VLOOKUP($U4789,look_up!$A$2:K4815,3,FALSE)</f>
        <v>Species</v>
      </c>
      <c r="X4789" s="14" t="str">
        <f>VLOOKUP($U4789,look_up!$A$2:L4815,4,FALSE)</f>
        <v>NA</v>
      </c>
      <c r="Y4789" s="14" t="str">
        <f>VLOOKUP($U4789,look_up!A$2:K4815,5,FALSE)</f>
        <v>Animalia</v>
      </c>
      <c r="Z4789" s="14" t="str">
        <f>VLOOKUP($U4789,look_up!A$2:L4815,6,FALSE)</f>
        <v>Mollusca</v>
      </c>
      <c r="AA4789" s="14" t="str">
        <f>VLOOKUP($U4789,look_up!A$2:M4815,7,FALSE)</f>
        <v>Cephalopoda</v>
      </c>
      <c r="AB4789" s="14" t="str">
        <f>VLOOKUP($U4789,look_up!$A$2:P4815,8,FALSE)</f>
        <v>Octopoda</v>
      </c>
      <c r="AC4789" s="14" t="str">
        <f>VLOOKUP($U4789,look_up!$A$2:Q4815,9,FALSE)</f>
        <v>Octopodidae</v>
      </c>
      <c r="AD4789" s="14">
        <f>VLOOKUP($U4789,look_up!A$2:P4815,10,FALSE)</f>
        <v>140605</v>
      </c>
      <c r="AE4789" s="16">
        <v>0</v>
      </c>
      <c r="AF4789" s="24" t="s">
        <v>216</v>
      </c>
      <c r="AG4789">
        <v>40</v>
      </c>
      <c r="AH4789" s="16" t="s">
        <v>273</v>
      </c>
      <c r="AI4789" s="16" t="s">
        <v>303</v>
      </c>
      <c r="AJ4789" s="16" t="s">
        <v>214</v>
      </c>
      <c r="AK4789" s="16" t="s">
        <v>304</v>
      </c>
      <c r="AL4789" s="16">
        <v>0</v>
      </c>
    </row>
    <row r="4790" spans="1:38" x14ac:dyDescent="0.3">
      <c r="A4790" s="24" t="s">
        <v>0</v>
      </c>
      <c r="B4790" t="s">
        <v>308</v>
      </c>
      <c r="C4790" t="s">
        <v>281</v>
      </c>
      <c r="D4790">
        <v>-27.274239999999999</v>
      </c>
      <c r="E4790">
        <v>-48.3339</v>
      </c>
      <c r="F4790" s="24" t="s">
        <v>2</v>
      </c>
      <c r="G4790" s="24" t="s">
        <v>3</v>
      </c>
      <c r="H4790" s="25">
        <v>42417</v>
      </c>
      <c r="I4790" s="12" t="s">
        <v>103</v>
      </c>
      <c r="J4790" s="12" t="s">
        <v>245</v>
      </c>
      <c r="K4790" s="12" t="s">
        <v>292</v>
      </c>
      <c r="L4790" s="24" t="s">
        <v>96</v>
      </c>
      <c r="M4790" s="24" t="s">
        <v>313</v>
      </c>
      <c r="N4790" t="s">
        <v>85</v>
      </c>
      <c r="O4790" s="24">
        <v>2</v>
      </c>
      <c r="P4790">
        <v>5</v>
      </c>
      <c r="Q4790">
        <v>5</v>
      </c>
      <c r="R4790">
        <v>26</v>
      </c>
      <c r="S4790" s="24">
        <v>13.5</v>
      </c>
      <c r="T4790" s="24">
        <v>13.5</v>
      </c>
      <c r="U4790" t="s">
        <v>321</v>
      </c>
      <c r="V4790" s="14" t="str">
        <f>VLOOKUP($U4790,look_up!$A$2:J4816,2,FALSE)</f>
        <v>Polvo</v>
      </c>
      <c r="W4790" s="14" t="str">
        <f>VLOOKUP($U4790,look_up!$A$2:K4816,3,FALSE)</f>
        <v>Species</v>
      </c>
      <c r="X4790" s="14" t="str">
        <f>VLOOKUP($U4790,look_up!$A$2:L4816,4,FALSE)</f>
        <v>NA</v>
      </c>
      <c r="Y4790" s="14" t="str">
        <f>VLOOKUP($U4790,look_up!A$2:K4816,5,FALSE)</f>
        <v>Animalia</v>
      </c>
      <c r="Z4790" s="14" t="str">
        <f>VLOOKUP($U4790,look_up!A$2:L4816,6,FALSE)</f>
        <v>Mollusca</v>
      </c>
      <c r="AA4790" s="14" t="str">
        <f>VLOOKUP($U4790,look_up!A$2:M4816,7,FALSE)</f>
        <v>Cephalopoda</v>
      </c>
      <c r="AB4790" s="14" t="str">
        <f>VLOOKUP($U4790,look_up!$A$2:P4816,8,FALSE)</f>
        <v>Octopoda</v>
      </c>
      <c r="AC4790" s="14" t="str">
        <f>VLOOKUP($U4790,look_up!$A$2:Q4816,9,FALSE)</f>
        <v>Octopodidae</v>
      </c>
      <c r="AD4790" s="14">
        <f>VLOOKUP($U4790,look_up!A$2:P4816,10,FALSE)</f>
        <v>140605</v>
      </c>
      <c r="AE4790" s="16">
        <v>0</v>
      </c>
      <c r="AF4790" s="24" t="s">
        <v>216</v>
      </c>
      <c r="AG4790">
        <v>40</v>
      </c>
      <c r="AH4790" s="16" t="s">
        <v>273</v>
      </c>
      <c r="AI4790" s="16" t="s">
        <v>303</v>
      </c>
      <c r="AJ4790" s="16" t="s">
        <v>214</v>
      </c>
      <c r="AK4790" s="16" t="s">
        <v>304</v>
      </c>
      <c r="AL4790" s="16">
        <v>0</v>
      </c>
    </row>
    <row r="4791" spans="1:38" x14ac:dyDescent="0.3">
      <c r="A4791" s="24" t="s">
        <v>0</v>
      </c>
      <c r="B4791" t="s">
        <v>308</v>
      </c>
      <c r="C4791" t="s">
        <v>281</v>
      </c>
      <c r="D4791">
        <v>-27.274239999999999</v>
      </c>
      <c r="E4791">
        <v>-48.3339</v>
      </c>
      <c r="F4791" s="24" t="s">
        <v>2</v>
      </c>
      <c r="G4791" s="24" t="s">
        <v>3</v>
      </c>
      <c r="H4791" s="25">
        <v>42417</v>
      </c>
      <c r="I4791" s="12" t="s">
        <v>103</v>
      </c>
      <c r="J4791" s="12" t="s">
        <v>245</v>
      </c>
      <c r="K4791" s="12" t="s">
        <v>292</v>
      </c>
      <c r="L4791" s="24" t="s">
        <v>96</v>
      </c>
      <c r="M4791" s="24" t="s">
        <v>313</v>
      </c>
      <c r="N4791" t="s">
        <v>85</v>
      </c>
      <c r="O4791" s="24">
        <v>3</v>
      </c>
      <c r="P4791">
        <v>5</v>
      </c>
      <c r="Q4791">
        <v>5</v>
      </c>
      <c r="R4791">
        <v>26</v>
      </c>
      <c r="S4791" s="24">
        <v>13.5</v>
      </c>
      <c r="T4791" s="24">
        <v>13.5</v>
      </c>
      <c r="U4791" t="s">
        <v>321</v>
      </c>
      <c r="V4791" s="14" t="str">
        <f>VLOOKUP($U4791,look_up!$A$2:J4817,2,FALSE)</f>
        <v>Polvo</v>
      </c>
      <c r="W4791" s="14" t="str">
        <f>VLOOKUP($U4791,look_up!$A$2:K4817,3,FALSE)</f>
        <v>Species</v>
      </c>
      <c r="X4791" s="14" t="str">
        <f>VLOOKUP($U4791,look_up!$A$2:L4817,4,FALSE)</f>
        <v>NA</v>
      </c>
      <c r="Y4791" s="14" t="str">
        <f>VLOOKUP($U4791,look_up!A$2:K4817,5,FALSE)</f>
        <v>Animalia</v>
      </c>
      <c r="Z4791" s="14" t="str">
        <f>VLOOKUP($U4791,look_up!A$2:L4817,6,FALSE)</f>
        <v>Mollusca</v>
      </c>
      <c r="AA4791" s="14" t="str">
        <f>VLOOKUP($U4791,look_up!A$2:M4817,7,FALSE)</f>
        <v>Cephalopoda</v>
      </c>
      <c r="AB4791" s="14" t="str">
        <f>VLOOKUP($U4791,look_up!$A$2:P4817,8,FALSE)</f>
        <v>Octopoda</v>
      </c>
      <c r="AC4791" s="14" t="str">
        <f>VLOOKUP($U4791,look_up!$A$2:Q4817,9,FALSE)</f>
        <v>Octopodidae</v>
      </c>
      <c r="AD4791" s="14">
        <f>VLOOKUP($U4791,look_up!A$2:P4817,10,FALSE)</f>
        <v>140605</v>
      </c>
      <c r="AE4791" s="16">
        <v>0</v>
      </c>
      <c r="AF4791" s="24" t="s">
        <v>216</v>
      </c>
      <c r="AG4791">
        <v>40</v>
      </c>
      <c r="AH4791" s="16" t="s">
        <v>273</v>
      </c>
      <c r="AI4791" s="16" t="s">
        <v>303</v>
      </c>
      <c r="AJ4791" s="16" t="s">
        <v>214</v>
      </c>
      <c r="AK4791" s="16" t="s">
        <v>304</v>
      </c>
      <c r="AL4791" s="16">
        <v>0</v>
      </c>
    </row>
    <row r="4792" spans="1:38" x14ac:dyDescent="0.3">
      <c r="A4792" s="24" t="s">
        <v>0</v>
      </c>
      <c r="B4792" t="s">
        <v>308</v>
      </c>
      <c r="C4792" t="s">
        <v>281</v>
      </c>
      <c r="D4792">
        <v>-27.274239999999999</v>
      </c>
      <c r="E4792">
        <v>-48.3339</v>
      </c>
      <c r="F4792" s="24" t="s">
        <v>2</v>
      </c>
      <c r="G4792" s="24" t="s">
        <v>3</v>
      </c>
      <c r="H4792" s="25">
        <v>42417</v>
      </c>
      <c r="I4792" s="12" t="s">
        <v>103</v>
      </c>
      <c r="J4792" s="12" t="s">
        <v>245</v>
      </c>
      <c r="K4792" s="12" t="s">
        <v>292</v>
      </c>
      <c r="L4792" s="24" t="s">
        <v>96</v>
      </c>
      <c r="M4792" s="24" t="s">
        <v>313</v>
      </c>
      <c r="N4792" t="s">
        <v>85</v>
      </c>
      <c r="O4792" s="24">
        <v>1</v>
      </c>
      <c r="P4792">
        <v>10</v>
      </c>
      <c r="Q4792">
        <v>10</v>
      </c>
      <c r="R4792">
        <v>26</v>
      </c>
      <c r="S4792" s="24">
        <v>13.5</v>
      </c>
      <c r="T4792" s="24">
        <v>13.5</v>
      </c>
      <c r="U4792" t="s">
        <v>321</v>
      </c>
      <c r="V4792" s="14" t="str">
        <f>VLOOKUP($U4792,look_up!$A$2:J4818,2,FALSE)</f>
        <v>Polvo</v>
      </c>
      <c r="W4792" s="14" t="str">
        <f>VLOOKUP($U4792,look_up!$A$2:K4818,3,FALSE)</f>
        <v>Species</v>
      </c>
      <c r="X4792" s="14" t="str">
        <f>VLOOKUP($U4792,look_up!$A$2:L4818,4,FALSE)</f>
        <v>NA</v>
      </c>
      <c r="Y4792" s="14" t="str">
        <f>VLOOKUP($U4792,look_up!A$2:K4818,5,FALSE)</f>
        <v>Animalia</v>
      </c>
      <c r="Z4792" s="14" t="str">
        <f>VLOOKUP($U4792,look_up!A$2:L4818,6,FALSE)</f>
        <v>Mollusca</v>
      </c>
      <c r="AA4792" s="14" t="str">
        <f>VLOOKUP($U4792,look_up!A$2:M4818,7,FALSE)</f>
        <v>Cephalopoda</v>
      </c>
      <c r="AB4792" s="14" t="str">
        <f>VLOOKUP($U4792,look_up!$A$2:P4818,8,FALSE)</f>
        <v>Octopoda</v>
      </c>
      <c r="AC4792" s="14" t="str">
        <f>VLOOKUP($U4792,look_up!$A$2:Q4818,9,FALSE)</f>
        <v>Octopodidae</v>
      </c>
      <c r="AD4792" s="14">
        <f>VLOOKUP($U4792,look_up!A$2:P4818,10,FALSE)</f>
        <v>140605</v>
      </c>
      <c r="AE4792" s="16">
        <v>0</v>
      </c>
      <c r="AF4792" s="24" t="s">
        <v>216</v>
      </c>
      <c r="AG4792">
        <v>40</v>
      </c>
      <c r="AH4792" s="16" t="s">
        <v>273</v>
      </c>
      <c r="AI4792" s="16" t="s">
        <v>303</v>
      </c>
      <c r="AJ4792" s="16" t="s">
        <v>214</v>
      </c>
      <c r="AK4792" s="16" t="s">
        <v>304</v>
      </c>
      <c r="AL4792" s="16">
        <v>0</v>
      </c>
    </row>
    <row r="4793" spans="1:38" x14ac:dyDescent="0.3">
      <c r="A4793" s="24" t="s">
        <v>0</v>
      </c>
      <c r="B4793" t="s">
        <v>308</v>
      </c>
      <c r="C4793" t="s">
        <v>281</v>
      </c>
      <c r="D4793">
        <v>-27.274239999999999</v>
      </c>
      <c r="E4793">
        <v>-48.3339</v>
      </c>
      <c r="F4793" s="24" t="s">
        <v>2</v>
      </c>
      <c r="G4793" s="24" t="s">
        <v>3</v>
      </c>
      <c r="H4793" s="25">
        <v>42417</v>
      </c>
      <c r="I4793" s="12" t="s">
        <v>103</v>
      </c>
      <c r="J4793" s="12" t="s">
        <v>245</v>
      </c>
      <c r="K4793" s="12" t="s">
        <v>292</v>
      </c>
      <c r="L4793" s="24" t="s">
        <v>96</v>
      </c>
      <c r="M4793" s="24" t="s">
        <v>313</v>
      </c>
      <c r="N4793" t="s">
        <v>85</v>
      </c>
      <c r="O4793" s="24">
        <v>2</v>
      </c>
      <c r="P4793">
        <v>10</v>
      </c>
      <c r="Q4793">
        <v>10</v>
      </c>
      <c r="R4793">
        <v>26</v>
      </c>
      <c r="S4793" s="24">
        <v>13.5</v>
      </c>
      <c r="T4793" s="24">
        <v>13.5</v>
      </c>
      <c r="U4793" t="s">
        <v>321</v>
      </c>
      <c r="V4793" s="14" t="str">
        <f>VLOOKUP($U4793,look_up!$A$2:J4819,2,FALSE)</f>
        <v>Polvo</v>
      </c>
      <c r="W4793" s="14" t="str">
        <f>VLOOKUP($U4793,look_up!$A$2:K4819,3,FALSE)</f>
        <v>Species</v>
      </c>
      <c r="X4793" s="14" t="str">
        <f>VLOOKUP($U4793,look_up!$A$2:L4819,4,FALSE)</f>
        <v>NA</v>
      </c>
      <c r="Y4793" s="14" t="str">
        <f>VLOOKUP($U4793,look_up!A$2:K4819,5,FALSE)</f>
        <v>Animalia</v>
      </c>
      <c r="Z4793" s="14" t="str">
        <f>VLOOKUP($U4793,look_up!A$2:L4819,6,FALSE)</f>
        <v>Mollusca</v>
      </c>
      <c r="AA4793" s="14" t="str">
        <f>VLOOKUP($U4793,look_up!A$2:M4819,7,FALSE)</f>
        <v>Cephalopoda</v>
      </c>
      <c r="AB4793" s="14" t="str">
        <f>VLOOKUP($U4793,look_up!$A$2:P4819,8,FALSE)</f>
        <v>Octopoda</v>
      </c>
      <c r="AC4793" s="14" t="str">
        <f>VLOOKUP($U4793,look_up!$A$2:Q4819,9,FALSE)</f>
        <v>Octopodidae</v>
      </c>
      <c r="AD4793" s="14">
        <f>VLOOKUP($U4793,look_up!A$2:P4819,10,FALSE)</f>
        <v>140605</v>
      </c>
      <c r="AE4793" s="16">
        <v>0</v>
      </c>
      <c r="AF4793" s="24" t="s">
        <v>216</v>
      </c>
      <c r="AG4793">
        <v>40</v>
      </c>
      <c r="AH4793" s="16" t="s">
        <v>273</v>
      </c>
      <c r="AI4793" s="16" t="s">
        <v>303</v>
      </c>
      <c r="AJ4793" s="16" t="s">
        <v>214</v>
      </c>
      <c r="AK4793" s="16" t="s">
        <v>304</v>
      </c>
      <c r="AL4793" s="16">
        <v>0</v>
      </c>
    </row>
    <row r="4794" spans="1:38" x14ac:dyDescent="0.3">
      <c r="A4794" s="24" t="s">
        <v>0</v>
      </c>
      <c r="B4794" t="s">
        <v>308</v>
      </c>
      <c r="C4794" t="s">
        <v>281</v>
      </c>
      <c r="D4794">
        <v>-27.274239999999999</v>
      </c>
      <c r="E4794">
        <v>-48.3339</v>
      </c>
      <c r="F4794" s="24" t="s">
        <v>2</v>
      </c>
      <c r="G4794" s="24" t="s">
        <v>3</v>
      </c>
      <c r="H4794" s="25">
        <v>42417</v>
      </c>
      <c r="I4794" s="12" t="s">
        <v>103</v>
      </c>
      <c r="J4794" s="12" t="s">
        <v>245</v>
      </c>
      <c r="K4794" s="12" t="s">
        <v>292</v>
      </c>
      <c r="L4794" s="24" t="s">
        <v>96</v>
      </c>
      <c r="M4794" s="24" t="s">
        <v>313</v>
      </c>
      <c r="N4794" t="s">
        <v>85</v>
      </c>
      <c r="O4794" s="24">
        <v>3</v>
      </c>
      <c r="P4794">
        <v>10</v>
      </c>
      <c r="Q4794">
        <v>10</v>
      </c>
      <c r="R4794">
        <v>26</v>
      </c>
      <c r="S4794" s="24">
        <v>13.5</v>
      </c>
      <c r="T4794" s="24">
        <v>13.5</v>
      </c>
      <c r="U4794" t="s">
        <v>321</v>
      </c>
      <c r="V4794" s="14" t="str">
        <f>VLOOKUP($U4794,look_up!$A$2:J4820,2,FALSE)</f>
        <v>Polvo</v>
      </c>
      <c r="W4794" s="14" t="str">
        <f>VLOOKUP($U4794,look_up!$A$2:K4820,3,FALSE)</f>
        <v>Species</v>
      </c>
      <c r="X4794" s="14" t="str">
        <f>VLOOKUP($U4794,look_up!$A$2:L4820,4,FALSE)</f>
        <v>NA</v>
      </c>
      <c r="Y4794" s="14" t="str">
        <f>VLOOKUP($U4794,look_up!A$2:K4820,5,FALSE)</f>
        <v>Animalia</v>
      </c>
      <c r="Z4794" s="14" t="str">
        <f>VLOOKUP($U4794,look_up!A$2:L4820,6,FALSE)</f>
        <v>Mollusca</v>
      </c>
      <c r="AA4794" s="14" t="str">
        <f>VLOOKUP($U4794,look_up!A$2:M4820,7,FALSE)</f>
        <v>Cephalopoda</v>
      </c>
      <c r="AB4794" s="14" t="str">
        <f>VLOOKUP($U4794,look_up!$A$2:P4820,8,FALSE)</f>
        <v>Octopoda</v>
      </c>
      <c r="AC4794" s="14" t="str">
        <f>VLOOKUP($U4794,look_up!$A$2:Q4820,9,FALSE)</f>
        <v>Octopodidae</v>
      </c>
      <c r="AD4794" s="14">
        <f>VLOOKUP($U4794,look_up!A$2:P4820,10,FALSE)</f>
        <v>140605</v>
      </c>
      <c r="AE4794" s="16">
        <v>0</v>
      </c>
      <c r="AF4794" s="24" t="s">
        <v>216</v>
      </c>
      <c r="AG4794">
        <v>40</v>
      </c>
      <c r="AH4794" s="16" t="s">
        <v>273</v>
      </c>
      <c r="AI4794" s="16" t="s">
        <v>303</v>
      </c>
      <c r="AJ4794" s="16" t="s">
        <v>214</v>
      </c>
      <c r="AK4794" s="16" t="s">
        <v>304</v>
      </c>
      <c r="AL4794" s="16">
        <v>0</v>
      </c>
    </row>
    <row r="4795" spans="1:38" x14ac:dyDescent="0.3">
      <c r="A4795" s="24" t="s">
        <v>0</v>
      </c>
      <c r="B4795" t="s">
        <v>267</v>
      </c>
      <c r="C4795" t="s">
        <v>283</v>
      </c>
      <c r="D4795">
        <v>-27.27486</v>
      </c>
      <c r="E4795">
        <v>-48.36674</v>
      </c>
      <c r="F4795" s="24" t="s">
        <v>2</v>
      </c>
      <c r="G4795" s="24" t="s">
        <v>3</v>
      </c>
      <c r="H4795" s="25">
        <v>42396</v>
      </c>
      <c r="I4795" s="12" t="s">
        <v>282</v>
      </c>
      <c r="J4795" s="12" t="s">
        <v>270</v>
      </c>
      <c r="K4795" s="12" t="s">
        <v>292</v>
      </c>
      <c r="L4795" s="24" t="s">
        <v>96</v>
      </c>
      <c r="M4795" s="24" t="s">
        <v>313</v>
      </c>
      <c r="N4795" t="s">
        <v>85</v>
      </c>
      <c r="O4795" s="24">
        <v>1</v>
      </c>
      <c r="P4795">
        <v>5</v>
      </c>
      <c r="Q4795">
        <v>5</v>
      </c>
      <c r="R4795">
        <v>26</v>
      </c>
      <c r="S4795" s="24">
        <v>9.5</v>
      </c>
      <c r="T4795" s="24">
        <v>8</v>
      </c>
      <c r="U4795" t="s">
        <v>321</v>
      </c>
      <c r="V4795" s="14" t="str">
        <f>VLOOKUP($U4795,look_up!$A$2:J4821,2,FALSE)</f>
        <v>Polvo</v>
      </c>
      <c r="W4795" s="14" t="str">
        <f>VLOOKUP($U4795,look_up!$A$2:K4821,3,FALSE)</f>
        <v>Species</v>
      </c>
      <c r="X4795" s="14" t="str">
        <f>VLOOKUP($U4795,look_up!$A$2:L4821,4,FALSE)</f>
        <v>NA</v>
      </c>
      <c r="Y4795" s="14" t="str">
        <f>VLOOKUP($U4795,look_up!A$2:K4821,5,FALSE)</f>
        <v>Animalia</v>
      </c>
      <c r="Z4795" s="14" t="str">
        <f>VLOOKUP($U4795,look_up!A$2:L4821,6,FALSE)</f>
        <v>Mollusca</v>
      </c>
      <c r="AA4795" s="14" t="str">
        <f>VLOOKUP($U4795,look_up!A$2:M4821,7,FALSE)</f>
        <v>Cephalopoda</v>
      </c>
      <c r="AB4795" s="14" t="str">
        <f>VLOOKUP($U4795,look_up!$A$2:P4821,8,FALSE)</f>
        <v>Octopoda</v>
      </c>
      <c r="AC4795" s="14" t="str">
        <f>VLOOKUP($U4795,look_up!$A$2:Q4821,9,FALSE)</f>
        <v>Octopodidae</v>
      </c>
      <c r="AD4795" s="14">
        <f>VLOOKUP($U4795,look_up!A$2:P4821,10,FALSE)</f>
        <v>140605</v>
      </c>
      <c r="AE4795" s="16">
        <v>0</v>
      </c>
      <c r="AF4795" s="24" t="s">
        <v>216</v>
      </c>
      <c r="AG4795">
        <v>40</v>
      </c>
      <c r="AH4795" s="16" t="s">
        <v>273</v>
      </c>
      <c r="AI4795" s="16" t="s">
        <v>303</v>
      </c>
      <c r="AJ4795" s="16" t="s">
        <v>214</v>
      </c>
      <c r="AK4795" s="16" t="s">
        <v>304</v>
      </c>
      <c r="AL4795" s="16">
        <v>0</v>
      </c>
    </row>
    <row r="4796" spans="1:38" x14ac:dyDescent="0.3">
      <c r="A4796" s="24" t="s">
        <v>0</v>
      </c>
      <c r="B4796" t="s">
        <v>267</v>
      </c>
      <c r="C4796" t="s">
        <v>283</v>
      </c>
      <c r="D4796">
        <v>-27.27486</v>
      </c>
      <c r="E4796">
        <v>-48.36674</v>
      </c>
      <c r="F4796" s="24" t="s">
        <v>2</v>
      </c>
      <c r="G4796" s="24" t="s">
        <v>3</v>
      </c>
      <c r="H4796" s="25">
        <v>42396</v>
      </c>
      <c r="I4796" s="12" t="s">
        <v>282</v>
      </c>
      <c r="J4796" s="12" t="s">
        <v>270</v>
      </c>
      <c r="K4796" s="12" t="s">
        <v>292</v>
      </c>
      <c r="L4796" s="24" t="s">
        <v>96</v>
      </c>
      <c r="M4796" s="24" t="s">
        <v>313</v>
      </c>
      <c r="N4796" t="s">
        <v>85</v>
      </c>
      <c r="O4796" s="24">
        <v>2</v>
      </c>
      <c r="P4796">
        <v>5</v>
      </c>
      <c r="Q4796">
        <v>5</v>
      </c>
      <c r="R4796">
        <v>26</v>
      </c>
      <c r="S4796" s="24">
        <v>9.5</v>
      </c>
      <c r="T4796" s="24">
        <v>8</v>
      </c>
      <c r="U4796" t="s">
        <v>321</v>
      </c>
      <c r="V4796" s="14" t="str">
        <f>VLOOKUP($U4796,look_up!$A$2:J4822,2,FALSE)</f>
        <v>Polvo</v>
      </c>
      <c r="W4796" s="14" t="str">
        <f>VLOOKUP($U4796,look_up!$A$2:K4822,3,FALSE)</f>
        <v>Species</v>
      </c>
      <c r="X4796" s="14" t="str">
        <f>VLOOKUP($U4796,look_up!$A$2:L4822,4,FALSE)</f>
        <v>NA</v>
      </c>
      <c r="Y4796" s="14" t="str">
        <f>VLOOKUP($U4796,look_up!A$2:K4822,5,FALSE)</f>
        <v>Animalia</v>
      </c>
      <c r="Z4796" s="14" t="str">
        <f>VLOOKUP($U4796,look_up!A$2:L4822,6,FALSE)</f>
        <v>Mollusca</v>
      </c>
      <c r="AA4796" s="14" t="str">
        <f>VLOOKUP($U4796,look_up!A$2:M4822,7,FALSE)</f>
        <v>Cephalopoda</v>
      </c>
      <c r="AB4796" s="14" t="str">
        <f>VLOOKUP($U4796,look_up!$A$2:P4822,8,FALSE)</f>
        <v>Octopoda</v>
      </c>
      <c r="AC4796" s="14" t="str">
        <f>VLOOKUP($U4796,look_up!$A$2:Q4822,9,FALSE)</f>
        <v>Octopodidae</v>
      </c>
      <c r="AD4796" s="14">
        <f>VLOOKUP($U4796,look_up!A$2:P4822,10,FALSE)</f>
        <v>140605</v>
      </c>
      <c r="AE4796" s="16">
        <v>0</v>
      </c>
      <c r="AF4796" s="24" t="s">
        <v>216</v>
      </c>
      <c r="AG4796">
        <v>40</v>
      </c>
      <c r="AH4796" s="16" t="s">
        <v>273</v>
      </c>
      <c r="AI4796" s="16" t="s">
        <v>303</v>
      </c>
      <c r="AJ4796" s="16" t="s">
        <v>214</v>
      </c>
      <c r="AK4796" s="16" t="s">
        <v>304</v>
      </c>
      <c r="AL4796" s="16">
        <v>0</v>
      </c>
    </row>
    <row r="4797" spans="1:38" x14ac:dyDescent="0.3">
      <c r="A4797" s="24" t="s">
        <v>0</v>
      </c>
      <c r="B4797" t="s">
        <v>267</v>
      </c>
      <c r="C4797" t="s">
        <v>283</v>
      </c>
      <c r="D4797">
        <v>-27.27486</v>
      </c>
      <c r="E4797">
        <v>-48.36674</v>
      </c>
      <c r="F4797" s="24" t="s">
        <v>2</v>
      </c>
      <c r="G4797" s="24" t="s">
        <v>3</v>
      </c>
      <c r="H4797" s="25">
        <v>42396</v>
      </c>
      <c r="I4797" s="12" t="s">
        <v>282</v>
      </c>
      <c r="J4797" s="12" t="s">
        <v>270</v>
      </c>
      <c r="K4797" s="12" t="s">
        <v>292</v>
      </c>
      <c r="L4797" s="24" t="s">
        <v>96</v>
      </c>
      <c r="M4797" s="24" t="s">
        <v>313</v>
      </c>
      <c r="N4797" t="s">
        <v>85</v>
      </c>
      <c r="O4797" s="24">
        <v>3</v>
      </c>
      <c r="P4797">
        <v>5</v>
      </c>
      <c r="Q4797">
        <v>5</v>
      </c>
      <c r="R4797">
        <v>26</v>
      </c>
      <c r="S4797" s="24">
        <v>9.5</v>
      </c>
      <c r="T4797" s="24">
        <v>8</v>
      </c>
      <c r="U4797" t="s">
        <v>321</v>
      </c>
      <c r="V4797" s="14" t="str">
        <f>VLOOKUP($U4797,look_up!$A$2:J4823,2,FALSE)</f>
        <v>Polvo</v>
      </c>
      <c r="W4797" s="14" t="str">
        <f>VLOOKUP($U4797,look_up!$A$2:K4823,3,FALSE)</f>
        <v>Species</v>
      </c>
      <c r="X4797" s="14" t="str">
        <f>VLOOKUP($U4797,look_up!$A$2:L4823,4,FALSE)</f>
        <v>NA</v>
      </c>
      <c r="Y4797" s="14" t="str">
        <f>VLOOKUP($U4797,look_up!A$2:K4823,5,FALSE)</f>
        <v>Animalia</v>
      </c>
      <c r="Z4797" s="14" t="str">
        <f>VLOOKUP($U4797,look_up!A$2:L4823,6,FALSE)</f>
        <v>Mollusca</v>
      </c>
      <c r="AA4797" s="14" t="str">
        <f>VLOOKUP($U4797,look_up!A$2:M4823,7,FALSE)</f>
        <v>Cephalopoda</v>
      </c>
      <c r="AB4797" s="14" t="str">
        <f>VLOOKUP($U4797,look_up!$A$2:P4823,8,FALSE)</f>
        <v>Octopoda</v>
      </c>
      <c r="AC4797" s="14" t="str">
        <f>VLOOKUP($U4797,look_up!$A$2:Q4823,9,FALSE)</f>
        <v>Octopodidae</v>
      </c>
      <c r="AD4797" s="14">
        <f>VLOOKUP($U4797,look_up!A$2:P4823,10,FALSE)</f>
        <v>140605</v>
      </c>
      <c r="AE4797" s="16">
        <v>0</v>
      </c>
      <c r="AF4797" s="24" t="s">
        <v>216</v>
      </c>
      <c r="AG4797">
        <v>40</v>
      </c>
      <c r="AH4797" s="16" t="s">
        <v>273</v>
      </c>
      <c r="AI4797" s="16" t="s">
        <v>303</v>
      </c>
      <c r="AJ4797" s="16" t="s">
        <v>214</v>
      </c>
      <c r="AK4797" s="16" t="s">
        <v>304</v>
      </c>
      <c r="AL4797" s="16">
        <v>0</v>
      </c>
    </row>
    <row r="4798" spans="1:38" x14ac:dyDescent="0.3">
      <c r="A4798" s="24" t="s">
        <v>0</v>
      </c>
      <c r="B4798" t="s">
        <v>267</v>
      </c>
      <c r="C4798" t="s">
        <v>283</v>
      </c>
      <c r="D4798">
        <v>-27.27486</v>
      </c>
      <c r="E4798">
        <v>-48.36674</v>
      </c>
      <c r="F4798" s="24" t="s">
        <v>2</v>
      </c>
      <c r="G4798" s="24" t="s">
        <v>3</v>
      </c>
      <c r="H4798" s="25">
        <v>42396</v>
      </c>
      <c r="I4798" s="12" t="s">
        <v>282</v>
      </c>
      <c r="J4798" s="12" t="s">
        <v>270</v>
      </c>
      <c r="K4798" s="12" t="s">
        <v>292</v>
      </c>
      <c r="L4798" s="24" t="s">
        <v>96</v>
      </c>
      <c r="M4798" s="24" t="s">
        <v>313</v>
      </c>
      <c r="N4798" t="s">
        <v>85</v>
      </c>
      <c r="O4798" s="24">
        <v>1</v>
      </c>
      <c r="P4798">
        <v>10</v>
      </c>
      <c r="Q4798">
        <v>10</v>
      </c>
      <c r="R4798">
        <v>23</v>
      </c>
      <c r="S4798" s="24">
        <v>9.5</v>
      </c>
      <c r="T4798" s="24">
        <v>7.6</v>
      </c>
      <c r="U4798" t="s">
        <v>321</v>
      </c>
      <c r="V4798" s="14" t="str">
        <f>VLOOKUP($U4798,look_up!$A$2:J4824,2,FALSE)</f>
        <v>Polvo</v>
      </c>
      <c r="W4798" s="14" t="str">
        <f>VLOOKUP($U4798,look_up!$A$2:K4824,3,FALSE)</f>
        <v>Species</v>
      </c>
      <c r="X4798" s="14" t="str">
        <f>VLOOKUP($U4798,look_up!$A$2:L4824,4,FALSE)</f>
        <v>NA</v>
      </c>
      <c r="Y4798" s="14" t="str">
        <f>VLOOKUP($U4798,look_up!A$2:K4824,5,FALSE)</f>
        <v>Animalia</v>
      </c>
      <c r="Z4798" s="14" t="str">
        <f>VLOOKUP($U4798,look_up!A$2:L4824,6,FALSE)</f>
        <v>Mollusca</v>
      </c>
      <c r="AA4798" s="14" t="str">
        <f>VLOOKUP($U4798,look_up!A$2:M4824,7,FALSE)</f>
        <v>Cephalopoda</v>
      </c>
      <c r="AB4798" s="14" t="str">
        <f>VLOOKUP($U4798,look_up!$A$2:P4824,8,FALSE)</f>
        <v>Octopoda</v>
      </c>
      <c r="AC4798" s="14" t="str">
        <f>VLOOKUP($U4798,look_up!$A$2:Q4824,9,FALSE)</f>
        <v>Octopodidae</v>
      </c>
      <c r="AD4798" s="14">
        <f>VLOOKUP($U4798,look_up!A$2:P4824,10,FALSE)</f>
        <v>140605</v>
      </c>
      <c r="AE4798" s="16">
        <v>0</v>
      </c>
      <c r="AF4798" s="24" t="s">
        <v>216</v>
      </c>
      <c r="AG4798">
        <v>40</v>
      </c>
      <c r="AH4798" s="16" t="s">
        <v>273</v>
      </c>
      <c r="AI4798" s="16" t="s">
        <v>303</v>
      </c>
      <c r="AJ4798" s="16" t="s">
        <v>214</v>
      </c>
      <c r="AK4798" s="16" t="s">
        <v>304</v>
      </c>
      <c r="AL4798" s="16">
        <v>0</v>
      </c>
    </row>
    <row r="4799" spans="1:38" x14ac:dyDescent="0.3">
      <c r="A4799" s="24" t="s">
        <v>0</v>
      </c>
      <c r="B4799" t="s">
        <v>267</v>
      </c>
      <c r="C4799" t="s">
        <v>283</v>
      </c>
      <c r="D4799">
        <v>-27.27486</v>
      </c>
      <c r="E4799">
        <v>-48.36674</v>
      </c>
      <c r="F4799" s="24" t="s">
        <v>2</v>
      </c>
      <c r="G4799" s="24" t="s">
        <v>3</v>
      </c>
      <c r="H4799" s="25">
        <v>42396</v>
      </c>
      <c r="I4799" s="12" t="s">
        <v>282</v>
      </c>
      <c r="J4799" s="12" t="s">
        <v>270</v>
      </c>
      <c r="K4799" s="12" t="s">
        <v>292</v>
      </c>
      <c r="L4799" s="24" t="s">
        <v>96</v>
      </c>
      <c r="M4799" s="24" t="s">
        <v>313</v>
      </c>
      <c r="N4799" t="s">
        <v>85</v>
      </c>
      <c r="O4799" s="24">
        <v>2</v>
      </c>
      <c r="P4799">
        <v>10</v>
      </c>
      <c r="Q4799">
        <v>10</v>
      </c>
      <c r="R4799">
        <v>23</v>
      </c>
      <c r="S4799" s="24">
        <v>9.5</v>
      </c>
      <c r="T4799" s="24">
        <v>7.6</v>
      </c>
      <c r="U4799" t="s">
        <v>321</v>
      </c>
      <c r="V4799" s="14" t="str">
        <f>VLOOKUP($U4799,look_up!$A$2:J4825,2,FALSE)</f>
        <v>Polvo</v>
      </c>
      <c r="W4799" s="14" t="str">
        <f>VLOOKUP($U4799,look_up!$A$2:K4825,3,FALSE)</f>
        <v>Species</v>
      </c>
      <c r="X4799" s="14" t="str">
        <f>VLOOKUP($U4799,look_up!$A$2:L4825,4,FALSE)</f>
        <v>NA</v>
      </c>
      <c r="Y4799" s="14" t="str">
        <f>VLOOKUP($U4799,look_up!A$2:K4825,5,FALSE)</f>
        <v>Animalia</v>
      </c>
      <c r="Z4799" s="14" t="str">
        <f>VLOOKUP($U4799,look_up!A$2:L4825,6,FALSE)</f>
        <v>Mollusca</v>
      </c>
      <c r="AA4799" s="14" t="str">
        <f>VLOOKUP($U4799,look_up!A$2:M4825,7,FALSE)</f>
        <v>Cephalopoda</v>
      </c>
      <c r="AB4799" s="14" t="str">
        <f>VLOOKUP($U4799,look_up!$A$2:P4825,8,FALSE)</f>
        <v>Octopoda</v>
      </c>
      <c r="AC4799" s="14" t="str">
        <f>VLOOKUP($U4799,look_up!$A$2:Q4825,9,FALSE)</f>
        <v>Octopodidae</v>
      </c>
      <c r="AD4799" s="14">
        <f>VLOOKUP($U4799,look_up!A$2:P4825,10,FALSE)</f>
        <v>140605</v>
      </c>
      <c r="AE4799" s="16">
        <v>0</v>
      </c>
      <c r="AF4799" s="24" t="s">
        <v>216</v>
      </c>
      <c r="AG4799">
        <v>40</v>
      </c>
      <c r="AH4799" s="16" t="s">
        <v>273</v>
      </c>
      <c r="AI4799" s="16" t="s">
        <v>303</v>
      </c>
      <c r="AJ4799" s="16" t="s">
        <v>214</v>
      </c>
      <c r="AK4799" s="16" t="s">
        <v>304</v>
      </c>
      <c r="AL4799" s="16">
        <v>0</v>
      </c>
    </row>
    <row r="4800" spans="1:38" x14ac:dyDescent="0.3">
      <c r="A4800" s="24" t="s">
        <v>0</v>
      </c>
      <c r="B4800" t="s">
        <v>267</v>
      </c>
      <c r="C4800" t="s">
        <v>283</v>
      </c>
      <c r="D4800">
        <v>-27.27486</v>
      </c>
      <c r="E4800">
        <v>-48.36674</v>
      </c>
      <c r="F4800" s="24" t="s">
        <v>2</v>
      </c>
      <c r="G4800" s="24" t="s">
        <v>3</v>
      </c>
      <c r="H4800" s="25">
        <v>42396</v>
      </c>
      <c r="I4800" s="12" t="s">
        <v>282</v>
      </c>
      <c r="J4800" s="12" t="s">
        <v>270</v>
      </c>
      <c r="K4800" s="12" t="s">
        <v>292</v>
      </c>
      <c r="L4800" s="24" t="s">
        <v>96</v>
      </c>
      <c r="M4800" s="24" t="s">
        <v>313</v>
      </c>
      <c r="N4800" t="s">
        <v>85</v>
      </c>
      <c r="O4800" s="24">
        <v>3</v>
      </c>
      <c r="P4800">
        <v>10</v>
      </c>
      <c r="Q4800">
        <v>10</v>
      </c>
      <c r="R4800">
        <v>23</v>
      </c>
      <c r="S4800" s="24">
        <v>9.5</v>
      </c>
      <c r="T4800" s="24">
        <v>7.6</v>
      </c>
      <c r="U4800" t="s">
        <v>321</v>
      </c>
      <c r="V4800" s="14" t="str">
        <f>VLOOKUP($U4800,look_up!$A$2:J4826,2,FALSE)</f>
        <v>Polvo</v>
      </c>
      <c r="W4800" s="14" t="str">
        <f>VLOOKUP($U4800,look_up!$A$2:K4826,3,FALSE)</f>
        <v>Species</v>
      </c>
      <c r="X4800" s="14" t="str">
        <f>VLOOKUP($U4800,look_up!$A$2:L4826,4,FALSE)</f>
        <v>NA</v>
      </c>
      <c r="Y4800" s="14" t="str">
        <f>VLOOKUP($U4800,look_up!A$2:K4826,5,FALSE)</f>
        <v>Animalia</v>
      </c>
      <c r="Z4800" s="14" t="str">
        <f>VLOOKUP($U4800,look_up!A$2:L4826,6,FALSE)</f>
        <v>Mollusca</v>
      </c>
      <c r="AA4800" s="14" t="str">
        <f>VLOOKUP($U4800,look_up!A$2:M4826,7,FALSE)</f>
        <v>Cephalopoda</v>
      </c>
      <c r="AB4800" s="14" t="str">
        <f>VLOOKUP($U4800,look_up!$A$2:P4826,8,FALSE)</f>
        <v>Octopoda</v>
      </c>
      <c r="AC4800" s="14" t="str">
        <f>VLOOKUP($U4800,look_up!$A$2:Q4826,9,FALSE)</f>
        <v>Octopodidae</v>
      </c>
      <c r="AD4800" s="14">
        <f>VLOOKUP($U4800,look_up!A$2:P4826,10,FALSE)</f>
        <v>140605</v>
      </c>
      <c r="AE4800" s="16">
        <v>0</v>
      </c>
      <c r="AF4800" s="24" t="s">
        <v>216</v>
      </c>
      <c r="AG4800">
        <v>40</v>
      </c>
      <c r="AH4800" s="16" t="s">
        <v>273</v>
      </c>
      <c r="AI4800" s="16" t="s">
        <v>303</v>
      </c>
      <c r="AJ4800" s="16" t="s">
        <v>214</v>
      </c>
      <c r="AK4800" s="16" t="s">
        <v>304</v>
      </c>
      <c r="AL4800" s="16">
        <v>0</v>
      </c>
    </row>
    <row r="4801" spans="1:38" x14ac:dyDescent="0.3">
      <c r="A4801" s="24" t="s">
        <v>0</v>
      </c>
      <c r="B4801" t="s">
        <v>19</v>
      </c>
      <c r="C4801" t="s">
        <v>284</v>
      </c>
      <c r="D4801">
        <v>-27.278230000000001</v>
      </c>
      <c r="E4801">
        <v>-48.375419999999998</v>
      </c>
      <c r="F4801" s="24" t="s">
        <v>2</v>
      </c>
      <c r="G4801" s="24" t="s">
        <v>3</v>
      </c>
      <c r="H4801" s="25">
        <v>42402</v>
      </c>
      <c r="I4801" s="12" t="s">
        <v>245</v>
      </c>
      <c r="J4801" s="12" t="s">
        <v>245</v>
      </c>
      <c r="K4801" s="12" t="s">
        <v>292</v>
      </c>
      <c r="L4801" s="24" t="s">
        <v>96</v>
      </c>
      <c r="M4801" s="24" t="s">
        <v>313</v>
      </c>
      <c r="N4801" t="s">
        <v>85</v>
      </c>
      <c r="O4801" s="24">
        <v>1</v>
      </c>
      <c r="P4801">
        <v>5</v>
      </c>
      <c r="Q4801">
        <v>5</v>
      </c>
      <c r="R4801">
        <v>23</v>
      </c>
      <c r="S4801" s="24">
        <v>6.7</v>
      </c>
      <c r="T4801" s="24">
        <v>7</v>
      </c>
      <c r="U4801" t="s">
        <v>321</v>
      </c>
      <c r="V4801" s="14" t="str">
        <f>VLOOKUP($U4801,look_up!$A$2:J4827,2,FALSE)</f>
        <v>Polvo</v>
      </c>
      <c r="W4801" s="14" t="str">
        <f>VLOOKUP($U4801,look_up!$A$2:K4827,3,FALSE)</f>
        <v>Species</v>
      </c>
      <c r="X4801" s="14" t="str">
        <f>VLOOKUP($U4801,look_up!$A$2:L4827,4,FALSE)</f>
        <v>NA</v>
      </c>
      <c r="Y4801" s="14" t="str">
        <f>VLOOKUP($U4801,look_up!A$2:K4827,5,FALSE)</f>
        <v>Animalia</v>
      </c>
      <c r="Z4801" s="14" t="str">
        <f>VLOOKUP($U4801,look_up!A$2:L4827,6,FALSE)</f>
        <v>Mollusca</v>
      </c>
      <c r="AA4801" s="14" t="str">
        <f>VLOOKUP($U4801,look_up!A$2:M4827,7,FALSE)</f>
        <v>Cephalopoda</v>
      </c>
      <c r="AB4801" s="14" t="str">
        <f>VLOOKUP($U4801,look_up!$A$2:P4827,8,FALSE)</f>
        <v>Octopoda</v>
      </c>
      <c r="AC4801" s="14" t="str">
        <f>VLOOKUP($U4801,look_up!$A$2:Q4827,9,FALSE)</f>
        <v>Octopodidae</v>
      </c>
      <c r="AD4801" s="14">
        <f>VLOOKUP($U4801,look_up!A$2:P4827,10,FALSE)</f>
        <v>140605</v>
      </c>
      <c r="AE4801" s="16">
        <v>0</v>
      </c>
      <c r="AF4801" s="24" t="s">
        <v>216</v>
      </c>
      <c r="AG4801">
        <v>40</v>
      </c>
      <c r="AH4801" s="16" t="s">
        <v>273</v>
      </c>
      <c r="AI4801" s="16" t="s">
        <v>303</v>
      </c>
      <c r="AJ4801" s="16" t="s">
        <v>214</v>
      </c>
      <c r="AK4801" s="16" t="s">
        <v>304</v>
      </c>
      <c r="AL4801" s="16">
        <v>0</v>
      </c>
    </row>
    <row r="4802" spans="1:38" x14ac:dyDescent="0.3">
      <c r="A4802" s="24" t="s">
        <v>0</v>
      </c>
      <c r="B4802" t="s">
        <v>19</v>
      </c>
      <c r="C4802" t="s">
        <v>284</v>
      </c>
      <c r="D4802">
        <v>-27.278230000000001</v>
      </c>
      <c r="E4802">
        <v>-48.375419999999998</v>
      </c>
      <c r="F4802" s="24" t="s">
        <v>2</v>
      </c>
      <c r="G4802" s="24" t="s">
        <v>3</v>
      </c>
      <c r="H4802" s="25">
        <v>42402</v>
      </c>
      <c r="I4802" s="12" t="s">
        <v>245</v>
      </c>
      <c r="J4802" s="12" t="s">
        <v>245</v>
      </c>
      <c r="K4802" s="12" t="s">
        <v>292</v>
      </c>
      <c r="L4802" s="24" t="s">
        <v>96</v>
      </c>
      <c r="M4802" s="24" t="s">
        <v>313</v>
      </c>
      <c r="N4802" t="s">
        <v>85</v>
      </c>
      <c r="O4802" s="24">
        <v>2</v>
      </c>
      <c r="P4802">
        <v>5</v>
      </c>
      <c r="Q4802">
        <v>5</v>
      </c>
      <c r="R4802">
        <v>23</v>
      </c>
      <c r="S4802" s="24">
        <v>6.7</v>
      </c>
      <c r="T4802" s="24">
        <v>7</v>
      </c>
      <c r="U4802" t="s">
        <v>321</v>
      </c>
      <c r="V4802" s="14" t="str">
        <f>VLOOKUP($U4802,look_up!$A$2:J4828,2,FALSE)</f>
        <v>Polvo</v>
      </c>
      <c r="W4802" s="14" t="str">
        <f>VLOOKUP($U4802,look_up!$A$2:K4828,3,FALSE)</f>
        <v>Species</v>
      </c>
      <c r="X4802" s="14" t="str">
        <f>VLOOKUP($U4802,look_up!$A$2:L4828,4,FALSE)</f>
        <v>NA</v>
      </c>
      <c r="Y4802" s="14" t="str">
        <f>VLOOKUP($U4802,look_up!A$2:K4828,5,FALSE)</f>
        <v>Animalia</v>
      </c>
      <c r="Z4802" s="14" t="str">
        <f>VLOOKUP($U4802,look_up!A$2:L4828,6,FALSE)</f>
        <v>Mollusca</v>
      </c>
      <c r="AA4802" s="14" t="str">
        <f>VLOOKUP($U4802,look_up!A$2:M4828,7,FALSE)</f>
        <v>Cephalopoda</v>
      </c>
      <c r="AB4802" s="14" t="str">
        <f>VLOOKUP($U4802,look_up!$A$2:P4828,8,FALSE)</f>
        <v>Octopoda</v>
      </c>
      <c r="AC4802" s="14" t="str">
        <f>VLOOKUP($U4802,look_up!$A$2:Q4828,9,FALSE)</f>
        <v>Octopodidae</v>
      </c>
      <c r="AD4802" s="14">
        <f>VLOOKUP($U4802,look_up!A$2:P4828,10,FALSE)</f>
        <v>140605</v>
      </c>
      <c r="AE4802" s="16">
        <v>0</v>
      </c>
      <c r="AF4802" s="24" t="s">
        <v>216</v>
      </c>
      <c r="AG4802">
        <v>40</v>
      </c>
      <c r="AH4802" s="16" t="s">
        <v>273</v>
      </c>
      <c r="AI4802" s="16" t="s">
        <v>303</v>
      </c>
      <c r="AJ4802" s="16" t="s">
        <v>214</v>
      </c>
      <c r="AK4802" s="16" t="s">
        <v>304</v>
      </c>
      <c r="AL4802" s="16">
        <v>0</v>
      </c>
    </row>
    <row r="4803" spans="1:38" x14ac:dyDescent="0.3">
      <c r="A4803" s="24" t="s">
        <v>0</v>
      </c>
      <c r="B4803" t="s">
        <v>19</v>
      </c>
      <c r="C4803" t="s">
        <v>284</v>
      </c>
      <c r="D4803">
        <v>-27.278230000000001</v>
      </c>
      <c r="E4803">
        <v>-48.375419999999998</v>
      </c>
      <c r="F4803" s="24" t="s">
        <v>2</v>
      </c>
      <c r="G4803" s="24" t="s">
        <v>3</v>
      </c>
      <c r="H4803" s="25">
        <v>42402</v>
      </c>
      <c r="I4803" s="12" t="s">
        <v>245</v>
      </c>
      <c r="J4803" s="12" t="s">
        <v>245</v>
      </c>
      <c r="K4803" s="12" t="s">
        <v>292</v>
      </c>
      <c r="L4803" s="24" t="s">
        <v>96</v>
      </c>
      <c r="M4803" s="24" t="s">
        <v>313</v>
      </c>
      <c r="N4803" t="s">
        <v>85</v>
      </c>
      <c r="O4803" s="24">
        <v>3</v>
      </c>
      <c r="P4803">
        <v>5</v>
      </c>
      <c r="Q4803">
        <v>5</v>
      </c>
      <c r="R4803">
        <v>23</v>
      </c>
      <c r="S4803" s="24">
        <v>6.7</v>
      </c>
      <c r="T4803" s="24">
        <v>7</v>
      </c>
      <c r="U4803" t="s">
        <v>321</v>
      </c>
      <c r="V4803" s="14" t="str">
        <f>VLOOKUP($U4803,look_up!$A$2:J4829,2,FALSE)</f>
        <v>Polvo</v>
      </c>
      <c r="W4803" s="14" t="str">
        <f>VLOOKUP($U4803,look_up!$A$2:K4829,3,FALSE)</f>
        <v>Species</v>
      </c>
      <c r="X4803" s="14" t="str">
        <f>VLOOKUP($U4803,look_up!$A$2:L4829,4,FALSE)</f>
        <v>NA</v>
      </c>
      <c r="Y4803" s="14" t="str">
        <f>VLOOKUP($U4803,look_up!A$2:K4829,5,FALSE)</f>
        <v>Animalia</v>
      </c>
      <c r="Z4803" s="14" t="str">
        <f>VLOOKUP($U4803,look_up!A$2:L4829,6,FALSE)</f>
        <v>Mollusca</v>
      </c>
      <c r="AA4803" s="14" t="str">
        <f>VLOOKUP($U4803,look_up!A$2:M4829,7,FALSE)</f>
        <v>Cephalopoda</v>
      </c>
      <c r="AB4803" s="14" t="str">
        <f>VLOOKUP($U4803,look_up!$A$2:P4829,8,FALSE)</f>
        <v>Octopoda</v>
      </c>
      <c r="AC4803" s="14" t="str">
        <f>VLOOKUP($U4803,look_up!$A$2:Q4829,9,FALSE)</f>
        <v>Octopodidae</v>
      </c>
      <c r="AD4803" s="14">
        <f>VLOOKUP($U4803,look_up!A$2:P4829,10,FALSE)</f>
        <v>140605</v>
      </c>
      <c r="AE4803" s="16">
        <v>0</v>
      </c>
      <c r="AF4803" s="24" t="s">
        <v>216</v>
      </c>
      <c r="AG4803">
        <v>40</v>
      </c>
      <c r="AH4803" s="16" t="s">
        <v>273</v>
      </c>
      <c r="AI4803" s="16" t="s">
        <v>303</v>
      </c>
      <c r="AJ4803" s="16" t="s">
        <v>214</v>
      </c>
      <c r="AK4803" s="16" t="s">
        <v>304</v>
      </c>
      <c r="AL4803" s="16">
        <v>0</v>
      </c>
    </row>
    <row r="4804" spans="1:38" x14ac:dyDescent="0.3">
      <c r="A4804" s="24" t="s">
        <v>0</v>
      </c>
      <c r="B4804" t="s">
        <v>19</v>
      </c>
      <c r="C4804" t="s">
        <v>284</v>
      </c>
      <c r="D4804">
        <v>-27.278230000000001</v>
      </c>
      <c r="E4804">
        <v>-48.375419999999998</v>
      </c>
      <c r="F4804" s="24" t="s">
        <v>2</v>
      </c>
      <c r="G4804" s="24" t="s">
        <v>3</v>
      </c>
      <c r="H4804" s="25">
        <v>42402</v>
      </c>
      <c r="I4804" s="12" t="s">
        <v>245</v>
      </c>
      <c r="J4804" s="12" t="s">
        <v>245</v>
      </c>
      <c r="K4804" s="12" t="s">
        <v>292</v>
      </c>
      <c r="L4804" s="24" t="s">
        <v>96</v>
      </c>
      <c r="M4804" s="24" t="s">
        <v>313</v>
      </c>
      <c r="N4804" t="s">
        <v>86</v>
      </c>
      <c r="O4804" s="24">
        <v>1</v>
      </c>
      <c r="P4804">
        <v>6</v>
      </c>
      <c r="Q4804">
        <v>6</v>
      </c>
      <c r="R4804">
        <v>23</v>
      </c>
      <c r="S4804" s="24">
        <v>6.7</v>
      </c>
      <c r="T4804" s="24">
        <v>5</v>
      </c>
      <c r="U4804" t="s">
        <v>321</v>
      </c>
      <c r="V4804" s="14" t="str">
        <f>VLOOKUP($U4804,look_up!$A$2:J4830,2,FALSE)</f>
        <v>Polvo</v>
      </c>
      <c r="W4804" s="14" t="str">
        <f>VLOOKUP($U4804,look_up!$A$2:K4830,3,FALSE)</f>
        <v>Species</v>
      </c>
      <c r="X4804" s="14" t="str">
        <f>VLOOKUP($U4804,look_up!$A$2:L4830,4,FALSE)</f>
        <v>NA</v>
      </c>
      <c r="Y4804" s="14" t="str">
        <f>VLOOKUP($U4804,look_up!A$2:K4830,5,FALSE)</f>
        <v>Animalia</v>
      </c>
      <c r="Z4804" s="14" t="str">
        <f>VLOOKUP($U4804,look_up!A$2:L4830,6,FALSE)</f>
        <v>Mollusca</v>
      </c>
      <c r="AA4804" s="14" t="str">
        <f>VLOOKUP($U4804,look_up!A$2:M4830,7,FALSE)</f>
        <v>Cephalopoda</v>
      </c>
      <c r="AB4804" s="14" t="str">
        <f>VLOOKUP($U4804,look_up!$A$2:P4830,8,FALSE)</f>
        <v>Octopoda</v>
      </c>
      <c r="AC4804" s="14" t="str">
        <f>VLOOKUP($U4804,look_up!$A$2:Q4830,9,FALSE)</f>
        <v>Octopodidae</v>
      </c>
      <c r="AD4804" s="14">
        <f>VLOOKUP($U4804,look_up!A$2:P4830,10,FALSE)</f>
        <v>140605</v>
      </c>
      <c r="AE4804" s="16">
        <v>0</v>
      </c>
      <c r="AF4804" s="24" t="s">
        <v>216</v>
      </c>
      <c r="AG4804">
        <v>40</v>
      </c>
      <c r="AH4804" s="16" t="s">
        <v>273</v>
      </c>
      <c r="AI4804" s="16" t="s">
        <v>303</v>
      </c>
      <c r="AJ4804" s="16" t="s">
        <v>214</v>
      </c>
      <c r="AK4804" s="16" t="s">
        <v>304</v>
      </c>
      <c r="AL4804" s="16">
        <v>0</v>
      </c>
    </row>
    <row r="4805" spans="1:38" x14ac:dyDescent="0.3">
      <c r="A4805" s="24" t="s">
        <v>0</v>
      </c>
      <c r="B4805" t="s">
        <v>19</v>
      </c>
      <c r="C4805" t="s">
        <v>284</v>
      </c>
      <c r="D4805">
        <v>-27.278230000000001</v>
      </c>
      <c r="E4805">
        <v>-48.375419999999998</v>
      </c>
      <c r="F4805" s="24" t="s">
        <v>2</v>
      </c>
      <c r="G4805" s="24" t="s">
        <v>3</v>
      </c>
      <c r="H4805" s="25">
        <v>42402</v>
      </c>
      <c r="I4805" s="12" t="s">
        <v>245</v>
      </c>
      <c r="J4805" s="12" t="s">
        <v>245</v>
      </c>
      <c r="K4805" s="12" t="s">
        <v>292</v>
      </c>
      <c r="L4805" s="24" t="s">
        <v>96</v>
      </c>
      <c r="M4805" s="24" t="s">
        <v>313</v>
      </c>
      <c r="N4805" t="s">
        <v>86</v>
      </c>
      <c r="O4805" s="24">
        <v>2</v>
      </c>
      <c r="P4805">
        <v>6</v>
      </c>
      <c r="Q4805">
        <v>6</v>
      </c>
      <c r="R4805">
        <v>23</v>
      </c>
      <c r="S4805" s="24">
        <v>6.7</v>
      </c>
      <c r="T4805" s="24">
        <v>5</v>
      </c>
      <c r="U4805" t="s">
        <v>321</v>
      </c>
      <c r="V4805" s="14" t="str">
        <f>VLOOKUP($U4805,look_up!$A$2:J4831,2,FALSE)</f>
        <v>Polvo</v>
      </c>
      <c r="W4805" s="14" t="str">
        <f>VLOOKUP($U4805,look_up!$A$2:K4831,3,FALSE)</f>
        <v>Species</v>
      </c>
      <c r="X4805" s="14" t="str">
        <f>VLOOKUP($U4805,look_up!$A$2:L4831,4,FALSE)</f>
        <v>NA</v>
      </c>
      <c r="Y4805" s="14" t="str">
        <f>VLOOKUP($U4805,look_up!A$2:K4831,5,FALSE)</f>
        <v>Animalia</v>
      </c>
      <c r="Z4805" s="14" t="str">
        <f>VLOOKUP($U4805,look_up!A$2:L4831,6,FALSE)</f>
        <v>Mollusca</v>
      </c>
      <c r="AA4805" s="14" t="str">
        <f>VLOOKUP($U4805,look_up!A$2:M4831,7,FALSE)</f>
        <v>Cephalopoda</v>
      </c>
      <c r="AB4805" s="14" t="str">
        <f>VLOOKUP($U4805,look_up!$A$2:P4831,8,FALSE)</f>
        <v>Octopoda</v>
      </c>
      <c r="AC4805" s="14" t="str">
        <f>VLOOKUP($U4805,look_up!$A$2:Q4831,9,FALSE)</f>
        <v>Octopodidae</v>
      </c>
      <c r="AD4805" s="14">
        <f>VLOOKUP($U4805,look_up!A$2:P4831,10,FALSE)</f>
        <v>140605</v>
      </c>
      <c r="AE4805" s="16">
        <v>0</v>
      </c>
      <c r="AF4805" s="24" t="s">
        <v>216</v>
      </c>
      <c r="AG4805">
        <v>40</v>
      </c>
      <c r="AH4805" s="16" t="s">
        <v>273</v>
      </c>
      <c r="AI4805" s="16" t="s">
        <v>303</v>
      </c>
      <c r="AJ4805" s="16" t="s">
        <v>214</v>
      </c>
      <c r="AK4805" s="16" t="s">
        <v>304</v>
      </c>
      <c r="AL4805" s="16">
        <v>0</v>
      </c>
    </row>
    <row r="4806" spans="1:38" x14ac:dyDescent="0.3">
      <c r="A4806" s="24" t="s">
        <v>0</v>
      </c>
      <c r="B4806" t="s">
        <v>19</v>
      </c>
      <c r="C4806" t="s">
        <v>284</v>
      </c>
      <c r="D4806">
        <v>-27.278230000000001</v>
      </c>
      <c r="E4806">
        <v>-48.375419999999998</v>
      </c>
      <c r="F4806" s="24" t="s">
        <v>2</v>
      </c>
      <c r="G4806" s="24" t="s">
        <v>3</v>
      </c>
      <c r="H4806" s="25">
        <v>42402</v>
      </c>
      <c r="I4806" s="12" t="s">
        <v>245</v>
      </c>
      <c r="J4806" s="12" t="s">
        <v>245</v>
      </c>
      <c r="K4806" s="12" t="s">
        <v>292</v>
      </c>
      <c r="L4806" s="24" t="s">
        <v>96</v>
      </c>
      <c r="M4806" s="24" t="s">
        <v>313</v>
      </c>
      <c r="N4806" t="s">
        <v>86</v>
      </c>
      <c r="O4806" s="24">
        <v>3</v>
      </c>
      <c r="P4806">
        <v>6</v>
      </c>
      <c r="Q4806">
        <v>6</v>
      </c>
      <c r="R4806">
        <v>23</v>
      </c>
      <c r="S4806" s="24">
        <v>6.7</v>
      </c>
      <c r="T4806" s="24">
        <v>5</v>
      </c>
      <c r="U4806" t="s">
        <v>321</v>
      </c>
      <c r="V4806" s="14" t="str">
        <f>VLOOKUP($U4806,look_up!$A$2:J4832,2,FALSE)</f>
        <v>Polvo</v>
      </c>
      <c r="W4806" s="14" t="str">
        <f>VLOOKUP($U4806,look_up!$A$2:K4832,3,FALSE)</f>
        <v>Species</v>
      </c>
      <c r="X4806" s="14" t="str">
        <f>VLOOKUP($U4806,look_up!$A$2:L4832,4,FALSE)</f>
        <v>NA</v>
      </c>
      <c r="Y4806" s="14" t="str">
        <f>VLOOKUP($U4806,look_up!A$2:K4832,5,FALSE)</f>
        <v>Animalia</v>
      </c>
      <c r="Z4806" s="14" t="str">
        <f>VLOOKUP($U4806,look_up!A$2:L4832,6,FALSE)</f>
        <v>Mollusca</v>
      </c>
      <c r="AA4806" s="14" t="str">
        <f>VLOOKUP($U4806,look_up!A$2:M4832,7,FALSE)</f>
        <v>Cephalopoda</v>
      </c>
      <c r="AB4806" s="14" t="str">
        <f>VLOOKUP($U4806,look_up!$A$2:P4832,8,FALSE)</f>
        <v>Octopoda</v>
      </c>
      <c r="AC4806" s="14" t="str">
        <f>VLOOKUP($U4806,look_up!$A$2:Q4832,9,FALSE)</f>
        <v>Octopodidae</v>
      </c>
      <c r="AD4806" s="14">
        <f>VLOOKUP($U4806,look_up!A$2:P4832,10,FALSE)</f>
        <v>140605</v>
      </c>
      <c r="AE4806" s="16">
        <v>0</v>
      </c>
      <c r="AF4806" s="24" t="s">
        <v>216</v>
      </c>
      <c r="AG4806">
        <v>40</v>
      </c>
      <c r="AH4806" s="16" t="s">
        <v>273</v>
      </c>
      <c r="AI4806" s="16" t="s">
        <v>303</v>
      </c>
      <c r="AJ4806" s="16" t="s">
        <v>214</v>
      </c>
      <c r="AK4806" s="16" t="s">
        <v>304</v>
      </c>
      <c r="AL4806" s="16">
        <v>0</v>
      </c>
    </row>
    <row r="4807" spans="1:38" x14ac:dyDescent="0.3">
      <c r="A4807" s="24" t="s">
        <v>0</v>
      </c>
      <c r="B4807" t="s">
        <v>267</v>
      </c>
      <c r="C4807" t="s">
        <v>312</v>
      </c>
      <c r="D4807">
        <v>-27.180980000000002</v>
      </c>
      <c r="E4807">
        <v>-48.409959999999998</v>
      </c>
      <c r="F4807" s="24" t="s">
        <v>2</v>
      </c>
      <c r="G4807" s="24" t="s">
        <v>3</v>
      </c>
      <c r="H4807" s="25">
        <v>42397</v>
      </c>
      <c r="I4807" s="12" t="s">
        <v>288</v>
      </c>
      <c r="J4807" s="12" t="s">
        <v>270</v>
      </c>
      <c r="K4807" s="12" t="s">
        <v>292</v>
      </c>
      <c r="L4807" s="24" t="s">
        <v>96</v>
      </c>
      <c r="M4807" s="24" t="s">
        <v>313</v>
      </c>
      <c r="N4807" t="s">
        <v>85</v>
      </c>
      <c r="O4807" s="24">
        <v>1</v>
      </c>
      <c r="P4807">
        <v>5</v>
      </c>
      <c r="Q4807">
        <v>5</v>
      </c>
      <c r="R4807">
        <v>23</v>
      </c>
      <c r="S4807" s="24">
        <v>8</v>
      </c>
      <c r="T4807" s="24">
        <v>8.4</v>
      </c>
      <c r="U4807" t="s">
        <v>321</v>
      </c>
      <c r="V4807" s="14" t="str">
        <f>VLOOKUP($U4807,look_up!$A$2:J4833,2,FALSE)</f>
        <v>Polvo</v>
      </c>
      <c r="W4807" s="14" t="str">
        <f>VLOOKUP($U4807,look_up!$A$2:K4833,3,FALSE)</f>
        <v>Species</v>
      </c>
      <c r="X4807" s="14" t="str">
        <f>VLOOKUP($U4807,look_up!$A$2:L4833,4,FALSE)</f>
        <v>NA</v>
      </c>
      <c r="Y4807" s="14" t="str">
        <f>VLOOKUP($U4807,look_up!A$2:K4833,5,FALSE)</f>
        <v>Animalia</v>
      </c>
      <c r="Z4807" s="14" t="str">
        <f>VLOOKUP($U4807,look_up!A$2:L4833,6,FALSE)</f>
        <v>Mollusca</v>
      </c>
      <c r="AA4807" s="14" t="str">
        <f>VLOOKUP($U4807,look_up!A$2:M4833,7,FALSE)</f>
        <v>Cephalopoda</v>
      </c>
      <c r="AB4807" s="14" t="str">
        <f>VLOOKUP($U4807,look_up!$A$2:P4833,8,FALSE)</f>
        <v>Octopoda</v>
      </c>
      <c r="AC4807" s="14" t="str">
        <f>VLOOKUP($U4807,look_up!$A$2:Q4833,9,FALSE)</f>
        <v>Octopodidae</v>
      </c>
      <c r="AD4807" s="14">
        <f>VLOOKUP($U4807,look_up!A$2:P4833,10,FALSE)</f>
        <v>140605</v>
      </c>
      <c r="AE4807" s="16">
        <v>0</v>
      </c>
      <c r="AF4807" s="24" t="s">
        <v>216</v>
      </c>
      <c r="AG4807">
        <v>40</v>
      </c>
      <c r="AH4807" s="16" t="s">
        <v>273</v>
      </c>
      <c r="AI4807" s="16" t="s">
        <v>303</v>
      </c>
      <c r="AJ4807" s="16" t="s">
        <v>214</v>
      </c>
      <c r="AK4807" s="16" t="s">
        <v>304</v>
      </c>
      <c r="AL4807" s="16">
        <v>0</v>
      </c>
    </row>
    <row r="4808" spans="1:38" x14ac:dyDescent="0.3">
      <c r="A4808" s="24" t="s">
        <v>0</v>
      </c>
      <c r="B4808" t="s">
        <v>267</v>
      </c>
      <c r="C4808" t="s">
        <v>312</v>
      </c>
      <c r="D4808">
        <v>-27.180980000000002</v>
      </c>
      <c r="E4808">
        <v>-48.409959999999998</v>
      </c>
      <c r="F4808" s="24" t="s">
        <v>2</v>
      </c>
      <c r="G4808" s="24" t="s">
        <v>3</v>
      </c>
      <c r="H4808" s="25">
        <v>42397</v>
      </c>
      <c r="I4808" s="12" t="s">
        <v>288</v>
      </c>
      <c r="J4808" s="12" t="s">
        <v>270</v>
      </c>
      <c r="K4808" s="12" t="s">
        <v>292</v>
      </c>
      <c r="L4808" s="24" t="s">
        <v>96</v>
      </c>
      <c r="M4808" s="24" t="s">
        <v>313</v>
      </c>
      <c r="N4808" t="s">
        <v>85</v>
      </c>
      <c r="O4808" s="24">
        <v>2</v>
      </c>
      <c r="P4808">
        <v>5</v>
      </c>
      <c r="Q4808">
        <v>5</v>
      </c>
      <c r="R4808">
        <v>23</v>
      </c>
      <c r="S4808" s="24">
        <v>8</v>
      </c>
      <c r="T4808" s="24">
        <v>8.4</v>
      </c>
      <c r="U4808" t="s">
        <v>321</v>
      </c>
      <c r="V4808" s="14" t="str">
        <f>VLOOKUP($U4808,look_up!$A$2:J4834,2,FALSE)</f>
        <v>Polvo</v>
      </c>
      <c r="W4808" s="14" t="str">
        <f>VLOOKUP($U4808,look_up!$A$2:K4834,3,FALSE)</f>
        <v>Species</v>
      </c>
      <c r="X4808" s="14" t="str">
        <f>VLOOKUP($U4808,look_up!$A$2:L4834,4,FALSE)</f>
        <v>NA</v>
      </c>
      <c r="Y4808" s="14" t="str">
        <f>VLOOKUP($U4808,look_up!A$2:K4834,5,FALSE)</f>
        <v>Animalia</v>
      </c>
      <c r="Z4808" s="14" t="str">
        <f>VLOOKUP($U4808,look_up!A$2:L4834,6,FALSE)</f>
        <v>Mollusca</v>
      </c>
      <c r="AA4808" s="14" t="str">
        <f>VLOOKUP($U4808,look_up!A$2:M4834,7,FALSE)</f>
        <v>Cephalopoda</v>
      </c>
      <c r="AB4808" s="14" t="str">
        <f>VLOOKUP($U4808,look_up!$A$2:P4834,8,FALSE)</f>
        <v>Octopoda</v>
      </c>
      <c r="AC4808" s="14" t="str">
        <f>VLOOKUP($U4808,look_up!$A$2:Q4834,9,FALSE)</f>
        <v>Octopodidae</v>
      </c>
      <c r="AD4808" s="14">
        <f>VLOOKUP($U4808,look_up!A$2:P4834,10,FALSE)</f>
        <v>140605</v>
      </c>
      <c r="AE4808" s="16">
        <v>0</v>
      </c>
      <c r="AF4808" s="24" t="s">
        <v>216</v>
      </c>
      <c r="AG4808">
        <v>40</v>
      </c>
      <c r="AH4808" s="16" t="s">
        <v>273</v>
      </c>
      <c r="AI4808" s="16" t="s">
        <v>303</v>
      </c>
      <c r="AJ4808" s="16" t="s">
        <v>214</v>
      </c>
      <c r="AK4808" s="16" t="s">
        <v>304</v>
      </c>
      <c r="AL4808" s="16">
        <v>0</v>
      </c>
    </row>
    <row r="4809" spans="1:38" x14ac:dyDescent="0.3">
      <c r="A4809" s="24" t="s">
        <v>0</v>
      </c>
      <c r="B4809" t="s">
        <v>267</v>
      </c>
      <c r="C4809" t="s">
        <v>312</v>
      </c>
      <c r="D4809">
        <v>-27.180980000000002</v>
      </c>
      <c r="E4809">
        <v>-48.409959999999998</v>
      </c>
      <c r="F4809" s="24" t="s">
        <v>2</v>
      </c>
      <c r="G4809" s="24" t="s">
        <v>3</v>
      </c>
      <c r="H4809" s="25">
        <v>42397</v>
      </c>
      <c r="I4809" s="12" t="s">
        <v>288</v>
      </c>
      <c r="J4809" s="12" t="s">
        <v>270</v>
      </c>
      <c r="K4809" s="12" t="s">
        <v>292</v>
      </c>
      <c r="L4809" s="24" t="s">
        <v>96</v>
      </c>
      <c r="M4809" s="24" t="s">
        <v>313</v>
      </c>
      <c r="N4809" t="s">
        <v>85</v>
      </c>
      <c r="O4809" s="24">
        <v>3</v>
      </c>
      <c r="P4809">
        <v>5</v>
      </c>
      <c r="Q4809">
        <v>5</v>
      </c>
      <c r="R4809">
        <v>23</v>
      </c>
      <c r="S4809" s="24">
        <v>8</v>
      </c>
      <c r="T4809" s="24">
        <v>8.4</v>
      </c>
      <c r="U4809" t="s">
        <v>321</v>
      </c>
      <c r="V4809" s="14" t="str">
        <f>VLOOKUP($U4809,look_up!$A$2:J4835,2,FALSE)</f>
        <v>Polvo</v>
      </c>
      <c r="W4809" s="14" t="str">
        <f>VLOOKUP($U4809,look_up!$A$2:K4835,3,FALSE)</f>
        <v>Species</v>
      </c>
      <c r="X4809" s="14" t="str">
        <f>VLOOKUP($U4809,look_up!$A$2:L4835,4,FALSE)</f>
        <v>NA</v>
      </c>
      <c r="Y4809" s="14" t="str">
        <f>VLOOKUP($U4809,look_up!A$2:K4835,5,FALSE)</f>
        <v>Animalia</v>
      </c>
      <c r="Z4809" s="14" t="str">
        <f>VLOOKUP($U4809,look_up!A$2:L4835,6,FALSE)</f>
        <v>Mollusca</v>
      </c>
      <c r="AA4809" s="14" t="str">
        <f>VLOOKUP($U4809,look_up!A$2:M4835,7,FALSE)</f>
        <v>Cephalopoda</v>
      </c>
      <c r="AB4809" s="14" t="str">
        <f>VLOOKUP($U4809,look_up!$A$2:P4835,8,FALSE)</f>
        <v>Octopoda</v>
      </c>
      <c r="AC4809" s="14" t="str">
        <f>VLOOKUP($U4809,look_up!$A$2:Q4835,9,FALSE)</f>
        <v>Octopodidae</v>
      </c>
      <c r="AD4809" s="14">
        <f>VLOOKUP($U4809,look_up!A$2:P4835,10,FALSE)</f>
        <v>140605</v>
      </c>
      <c r="AE4809" s="16">
        <v>0</v>
      </c>
      <c r="AF4809" s="24" t="s">
        <v>216</v>
      </c>
      <c r="AG4809">
        <v>40</v>
      </c>
      <c r="AH4809" s="16" t="s">
        <v>273</v>
      </c>
      <c r="AI4809" s="16" t="s">
        <v>303</v>
      </c>
      <c r="AJ4809" s="16" t="s">
        <v>214</v>
      </c>
      <c r="AK4809" s="16" t="s">
        <v>304</v>
      </c>
      <c r="AL4809" s="16">
        <v>0</v>
      </c>
    </row>
    <row r="4810" spans="1:38" x14ac:dyDescent="0.3">
      <c r="A4810" s="24" t="s">
        <v>0</v>
      </c>
      <c r="B4810" t="s">
        <v>267</v>
      </c>
      <c r="C4810" t="s">
        <v>312</v>
      </c>
      <c r="D4810">
        <v>-27.180980000000002</v>
      </c>
      <c r="E4810">
        <v>-48.409959999999998</v>
      </c>
      <c r="F4810" s="24" t="s">
        <v>2</v>
      </c>
      <c r="G4810" s="24" t="s">
        <v>3</v>
      </c>
      <c r="H4810" s="25">
        <v>42372</v>
      </c>
      <c r="I4810" s="12" t="s">
        <v>100</v>
      </c>
      <c r="J4810" s="12" t="s">
        <v>270</v>
      </c>
      <c r="K4810" s="12" t="s">
        <v>292</v>
      </c>
      <c r="L4810" s="24" t="s">
        <v>96</v>
      </c>
      <c r="M4810" s="24" t="s">
        <v>313</v>
      </c>
      <c r="N4810" t="s">
        <v>173</v>
      </c>
      <c r="O4810" s="24">
        <v>1</v>
      </c>
      <c r="P4810">
        <v>10</v>
      </c>
      <c r="Q4810">
        <v>10</v>
      </c>
      <c r="R4810">
        <v>25</v>
      </c>
      <c r="S4810" s="24">
        <v>4.5</v>
      </c>
      <c r="T4810" s="24">
        <v>8</v>
      </c>
      <c r="U4810" t="s">
        <v>321</v>
      </c>
      <c r="V4810" s="14" t="str">
        <f>VLOOKUP($U4810,look_up!$A$2:J4836,2,FALSE)</f>
        <v>Polvo</v>
      </c>
      <c r="W4810" s="14" t="str">
        <f>VLOOKUP($U4810,look_up!$A$2:K4836,3,FALSE)</f>
        <v>Species</v>
      </c>
      <c r="X4810" s="14" t="str">
        <f>VLOOKUP($U4810,look_up!$A$2:L4836,4,FALSE)</f>
        <v>NA</v>
      </c>
      <c r="Y4810" s="14" t="str">
        <f>VLOOKUP($U4810,look_up!A$2:K4836,5,FALSE)</f>
        <v>Animalia</v>
      </c>
      <c r="Z4810" s="14" t="str">
        <f>VLOOKUP($U4810,look_up!A$2:L4836,6,FALSE)</f>
        <v>Mollusca</v>
      </c>
      <c r="AA4810" s="14" t="str">
        <f>VLOOKUP($U4810,look_up!A$2:M4836,7,FALSE)</f>
        <v>Cephalopoda</v>
      </c>
      <c r="AB4810" s="14" t="str">
        <f>VLOOKUP($U4810,look_up!$A$2:P4836,8,FALSE)</f>
        <v>Octopoda</v>
      </c>
      <c r="AC4810" s="14" t="str">
        <f>VLOOKUP($U4810,look_up!$A$2:Q4836,9,FALSE)</f>
        <v>Octopodidae</v>
      </c>
      <c r="AD4810" s="14">
        <f>VLOOKUP($U4810,look_up!A$2:P4836,10,FALSE)</f>
        <v>140605</v>
      </c>
      <c r="AE4810" s="16">
        <v>0</v>
      </c>
      <c r="AF4810" s="24" t="s">
        <v>216</v>
      </c>
      <c r="AG4810">
        <v>40</v>
      </c>
      <c r="AH4810" s="16" t="s">
        <v>273</v>
      </c>
      <c r="AI4810" s="16" t="s">
        <v>303</v>
      </c>
      <c r="AJ4810" s="16" t="s">
        <v>214</v>
      </c>
      <c r="AK4810" s="16" t="s">
        <v>304</v>
      </c>
      <c r="AL4810" s="16">
        <v>0</v>
      </c>
    </row>
    <row r="4811" spans="1:38" x14ac:dyDescent="0.3">
      <c r="A4811" s="24" t="s">
        <v>0</v>
      </c>
      <c r="B4811" t="s">
        <v>267</v>
      </c>
      <c r="C4811" t="s">
        <v>312</v>
      </c>
      <c r="D4811">
        <v>-27.180980000000002</v>
      </c>
      <c r="E4811">
        <v>-48.409959999999998</v>
      </c>
      <c r="F4811" s="24" t="s">
        <v>2</v>
      </c>
      <c r="G4811" s="24" t="s">
        <v>3</v>
      </c>
      <c r="H4811" s="25">
        <v>42372</v>
      </c>
      <c r="I4811" s="12" t="s">
        <v>100</v>
      </c>
      <c r="J4811" s="12" t="s">
        <v>270</v>
      </c>
      <c r="K4811" s="12" t="s">
        <v>292</v>
      </c>
      <c r="L4811" s="24" t="s">
        <v>96</v>
      </c>
      <c r="M4811" s="24" t="s">
        <v>313</v>
      </c>
      <c r="N4811" t="s">
        <v>173</v>
      </c>
      <c r="O4811" s="24">
        <v>2</v>
      </c>
      <c r="P4811">
        <v>10</v>
      </c>
      <c r="Q4811">
        <v>10</v>
      </c>
      <c r="R4811">
        <v>25</v>
      </c>
      <c r="S4811" s="24">
        <v>4.5</v>
      </c>
      <c r="T4811" s="24">
        <v>8</v>
      </c>
      <c r="U4811" t="s">
        <v>321</v>
      </c>
      <c r="V4811" s="14" t="str">
        <f>VLOOKUP($U4811,look_up!$A$2:J4837,2,FALSE)</f>
        <v>Polvo</v>
      </c>
      <c r="W4811" s="14" t="str">
        <f>VLOOKUP($U4811,look_up!$A$2:K4837,3,FALSE)</f>
        <v>Species</v>
      </c>
      <c r="X4811" s="14" t="str">
        <f>VLOOKUP($U4811,look_up!$A$2:L4837,4,FALSE)</f>
        <v>NA</v>
      </c>
      <c r="Y4811" s="14" t="str">
        <f>VLOOKUP($U4811,look_up!A$2:K4837,5,FALSE)</f>
        <v>Animalia</v>
      </c>
      <c r="Z4811" s="14" t="str">
        <f>VLOOKUP($U4811,look_up!A$2:L4837,6,FALSE)</f>
        <v>Mollusca</v>
      </c>
      <c r="AA4811" s="14" t="str">
        <f>VLOOKUP($U4811,look_up!A$2:M4837,7,FALSE)</f>
        <v>Cephalopoda</v>
      </c>
      <c r="AB4811" s="14" t="str">
        <f>VLOOKUP($U4811,look_up!$A$2:P4837,8,FALSE)</f>
        <v>Octopoda</v>
      </c>
      <c r="AC4811" s="14" t="str">
        <f>VLOOKUP($U4811,look_up!$A$2:Q4837,9,FALSE)</f>
        <v>Octopodidae</v>
      </c>
      <c r="AD4811" s="14">
        <f>VLOOKUP($U4811,look_up!A$2:P4837,10,FALSE)</f>
        <v>140605</v>
      </c>
      <c r="AE4811" s="16">
        <v>0</v>
      </c>
      <c r="AF4811" s="24" t="s">
        <v>216</v>
      </c>
      <c r="AG4811">
        <v>40</v>
      </c>
      <c r="AH4811" s="16" t="s">
        <v>273</v>
      </c>
      <c r="AI4811" s="16" t="s">
        <v>303</v>
      </c>
      <c r="AJ4811" s="16" t="s">
        <v>214</v>
      </c>
      <c r="AK4811" s="16" t="s">
        <v>304</v>
      </c>
      <c r="AL4811" s="16">
        <v>0</v>
      </c>
    </row>
    <row r="4812" spans="1:38" x14ac:dyDescent="0.3">
      <c r="A4812" s="24" t="s">
        <v>0</v>
      </c>
      <c r="B4812" t="s">
        <v>267</v>
      </c>
      <c r="C4812" t="s">
        <v>312</v>
      </c>
      <c r="D4812">
        <v>-27.180980000000002</v>
      </c>
      <c r="E4812">
        <v>-48.409959999999998</v>
      </c>
      <c r="F4812" s="24" t="s">
        <v>2</v>
      </c>
      <c r="G4812" s="24" t="s">
        <v>3</v>
      </c>
      <c r="H4812" s="25">
        <v>42372</v>
      </c>
      <c r="I4812" s="12" t="s">
        <v>100</v>
      </c>
      <c r="J4812" s="12" t="s">
        <v>270</v>
      </c>
      <c r="K4812" s="12" t="s">
        <v>292</v>
      </c>
      <c r="L4812" s="24" t="s">
        <v>96</v>
      </c>
      <c r="M4812" s="24" t="s">
        <v>313</v>
      </c>
      <c r="N4812" t="s">
        <v>173</v>
      </c>
      <c r="O4812" s="24">
        <v>3</v>
      </c>
      <c r="P4812">
        <v>10</v>
      </c>
      <c r="Q4812">
        <v>10</v>
      </c>
      <c r="R4812">
        <v>25</v>
      </c>
      <c r="S4812" s="24">
        <v>4.5</v>
      </c>
      <c r="T4812" s="24">
        <v>8</v>
      </c>
      <c r="U4812" t="s">
        <v>321</v>
      </c>
      <c r="V4812" s="14" t="str">
        <f>VLOOKUP($U4812,look_up!$A$2:J4838,2,FALSE)</f>
        <v>Polvo</v>
      </c>
      <c r="W4812" s="14" t="str">
        <f>VLOOKUP($U4812,look_up!$A$2:K4838,3,FALSE)</f>
        <v>Species</v>
      </c>
      <c r="X4812" s="14" t="str">
        <f>VLOOKUP($U4812,look_up!$A$2:L4838,4,FALSE)</f>
        <v>NA</v>
      </c>
      <c r="Y4812" s="14" t="str">
        <f>VLOOKUP($U4812,look_up!A$2:K4838,5,FALSE)</f>
        <v>Animalia</v>
      </c>
      <c r="Z4812" s="14" t="str">
        <f>VLOOKUP($U4812,look_up!A$2:L4838,6,FALSE)</f>
        <v>Mollusca</v>
      </c>
      <c r="AA4812" s="14" t="str">
        <f>VLOOKUP($U4812,look_up!A$2:M4838,7,FALSE)</f>
        <v>Cephalopoda</v>
      </c>
      <c r="AB4812" s="14" t="str">
        <f>VLOOKUP($U4812,look_up!$A$2:P4838,8,FALSE)</f>
        <v>Octopoda</v>
      </c>
      <c r="AC4812" s="14" t="str">
        <f>VLOOKUP($U4812,look_up!$A$2:Q4838,9,FALSE)</f>
        <v>Octopodidae</v>
      </c>
      <c r="AD4812" s="14">
        <f>VLOOKUP($U4812,look_up!A$2:P4838,10,FALSE)</f>
        <v>140605</v>
      </c>
      <c r="AE4812" s="16">
        <v>0</v>
      </c>
      <c r="AF4812" s="24" t="s">
        <v>216</v>
      </c>
      <c r="AG4812">
        <v>40</v>
      </c>
      <c r="AH4812" s="16" t="s">
        <v>273</v>
      </c>
      <c r="AI4812" s="16" t="s">
        <v>303</v>
      </c>
      <c r="AJ4812" s="16" t="s">
        <v>214</v>
      </c>
      <c r="AK4812" s="16" t="s">
        <v>304</v>
      </c>
      <c r="AL4812" s="16">
        <v>0</v>
      </c>
    </row>
    <row r="4813" spans="1:38" x14ac:dyDescent="0.3">
      <c r="A4813" s="24" t="s">
        <v>0</v>
      </c>
      <c r="B4813" t="s">
        <v>309</v>
      </c>
      <c r="C4813" t="s">
        <v>287</v>
      </c>
      <c r="D4813">
        <v>-27.178419999999999</v>
      </c>
      <c r="E4813">
        <v>-48.406959999999998</v>
      </c>
      <c r="F4813" s="24" t="s">
        <v>2</v>
      </c>
      <c r="G4813" s="24" t="s">
        <v>3</v>
      </c>
      <c r="H4813" s="25">
        <v>42397</v>
      </c>
      <c r="I4813" s="12" t="s">
        <v>288</v>
      </c>
      <c r="J4813" s="12" t="s">
        <v>270</v>
      </c>
      <c r="K4813" s="12" t="s">
        <v>292</v>
      </c>
      <c r="L4813" s="24" t="s">
        <v>96</v>
      </c>
      <c r="M4813" s="24" t="s">
        <v>313</v>
      </c>
      <c r="N4813" t="s">
        <v>85</v>
      </c>
      <c r="O4813" s="24">
        <v>1</v>
      </c>
      <c r="P4813">
        <v>5</v>
      </c>
      <c r="Q4813">
        <v>5</v>
      </c>
      <c r="R4813">
        <v>23</v>
      </c>
      <c r="S4813" s="24">
        <v>4.5</v>
      </c>
      <c r="T4813" s="24">
        <v>8</v>
      </c>
      <c r="U4813" t="s">
        <v>321</v>
      </c>
      <c r="V4813" s="14" t="str">
        <f>VLOOKUP($U4813,look_up!$A$2:J4839,2,FALSE)</f>
        <v>Polvo</v>
      </c>
      <c r="W4813" s="14" t="str">
        <f>VLOOKUP($U4813,look_up!$A$2:K4839,3,FALSE)</f>
        <v>Species</v>
      </c>
      <c r="X4813" s="14" t="str">
        <f>VLOOKUP($U4813,look_up!$A$2:L4839,4,FALSE)</f>
        <v>NA</v>
      </c>
      <c r="Y4813" s="14" t="str">
        <f>VLOOKUP($U4813,look_up!A$2:K4839,5,FALSE)</f>
        <v>Animalia</v>
      </c>
      <c r="Z4813" s="14" t="str">
        <f>VLOOKUP($U4813,look_up!A$2:L4839,6,FALSE)</f>
        <v>Mollusca</v>
      </c>
      <c r="AA4813" s="14" t="str">
        <f>VLOOKUP($U4813,look_up!A$2:M4839,7,FALSE)</f>
        <v>Cephalopoda</v>
      </c>
      <c r="AB4813" s="14" t="str">
        <f>VLOOKUP($U4813,look_up!$A$2:P4839,8,FALSE)</f>
        <v>Octopoda</v>
      </c>
      <c r="AC4813" s="14" t="str">
        <f>VLOOKUP($U4813,look_up!$A$2:Q4839,9,FALSE)</f>
        <v>Octopodidae</v>
      </c>
      <c r="AD4813" s="14">
        <f>VLOOKUP($U4813,look_up!A$2:P4839,10,FALSE)</f>
        <v>140605</v>
      </c>
      <c r="AE4813" s="16">
        <v>0</v>
      </c>
      <c r="AF4813" s="24" t="s">
        <v>216</v>
      </c>
      <c r="AG4813">
        <v>40</v>
      </c>
      <c r="AH4813" s="16" t="s">
        <v>273</v>
      </c>
      <c r="AI4813" s="16" t="s">
        <v>303</v>
      </c>
      <c r="AJ4813" s="16" t="s">
        <v>214</v>
      </c>
      <c r="AK4813" s="16" t="s">
        <v>304</v>
      </c>
      <c r="AL4813" s="16">
        <v>0</v>
      </c>
    </row>
    <row r="4814" spans="1:38" x14ac:dyDescent="0.3">
      <c r="A4814" s="24" t="s">
        <v>0</v>
      </c>
      <c r="B4814" t="s">
        <v>309</v>
      </c>
      <c r="C4814" t="s">
        <v>287</v>
      </c>
      <c r="D4814">
        <v>-27.178419999999999</v>
      </c>
      <c r="E4814">
        <v>-48.406959999999998</v>
      </c>
      <c r="F4814" s="24" t="s">
        <v>2</v>
      </c>
      <c r="G4814" s="24" t="s">
        <v>3</v>
      </c>
      <c r="H4814" s="25">
        <v>42397</v>
      </c>
      <c r="I4814" s="12" t="s">
        <v>288</v>
      </c>
      <c r="J4814" s="12" t="s">
        <v>270</v>
      </c>
      <c r="K4814" s="12" t="s">
        <v>292</v>
      </c>
      <c r="L4814" s="24" t="s">
        <v>96</v>
      </c>
      <c r="M4814" s="24" t="s">
        <v>313</v>
      </c>
      <c r="N4814" t="s">
        <v>85</v>
      </c>
      <c r="O4814" s="24">
        <v>2</v>
      </c>
      <c r="P4814">
        <v>5</v>
      </c>
      <c r="Q4814">
        <v>5</v>
      </c>
      <c r="R4814">
        <v>23</v>
      </c>
      <c r="S4814" s="24">
        <v>4.5</v>
      </c>
      <c r="T4814" s="24">
        <v>8</v>
      </c>
      <c r="U4814" t="s">
        <v>321</v>
      </c>
      <c r="V4814" s="14" t="str">
        <f>VLOOKUP($U4814,look_up!$A$2:J4840,2,FALSE)</f>
        <v>Polvo</v>
      </c>
      <c r="W4814" s="14" t="str">
        <f>VLOOKUP($U4814,look_up!$A$2:K4840,3,FALSE)</f>
        <v>Species</v>
      </c>
      <c r="X4814" s="14" t="str">
        <f>VLOOKUP($U4814,look_up!$A$2:L4840,4,FALSE)</f>
        <v>NA</v>
      </c>
      <c r="Y4814" s="14" t="str">
        <f>VLOOKUP($U4814,look_up!A$2:K4840,5,FALSE)</f>
        <v>Animalia</v>
      </c>
      <c r="Z4814" s="14" t="str">
        <f>VLOOKUP($U4814,look_up!A$2:L4840,6,FALSE)</f>
        <v>Mollusca</v>
      </c>
      <c r="AA4814" s="14" t="str">
        <f>VLOOKUP($U4814,look_up!A$2:M4840,7,FALSE)</f>
        <v>Cephalopoda</v>
      </c>
      <c r="AB4814" s="14" t="str">
        <f>VLOOKUP($U4814,look_up!$A$2:P4840,8,FALSE)</f>
        <v>Octopoda</v>
      </c>
      <c r="AC4814" s="14" t="str">
        <f>VLOOKUP($U4814,look_up!$A$2:Q4840,9,FALSE)</f>
        <v>Octopodidae</v>
      </c>
      <c r="AD4814" s="14">
        <f>VLOOKUP($U4814,look_up!A$2:P4840,10,FALSE)</f>
        <v>140605</v>
      </c>
      <c r="AE4814" s="16">
        <v>0</v>
      </c>
      <c r="AF4814" s="24" t="s">
        <v>216</v>
      </c>
      <c r="AG4814">
        <v>40</v>
      </c>
      <c r="AH4814" s="16" t="s">
        <v>273</v>
      </c>
      <c r="AI4814" s="16" t="s">
        <v>303</v>
      </c>
      <c r="AJ4814" s="16" t="s">
        <v>214</v>
      </c>
      <c r="AK4814" s="16" t="s">
        <v>304</v>
      </c>
      <c r="AL4814" s="16">
        <v>0</v>
      </c>
    </row>
    <row r="4815" spans="1:38" x14ac:dyDescent="0.3">
      <c r="A4815" s="24" t="s">
        <v>0</v>
      </c>
      <c r="B4815" t="s">
        <v>309</v>
      </c>
      <c r="C4815" t="s">
        <v>287</v>
      </c>
      <c r="D4815">
        <v>-27.178419999999999</v>
      </c>
      <c r="E4815">
        <v>-48.406959999999998</v>
      </c>
      <c r="F4815" s="24" t="s">
        <v>2</v>
      </c>
      <c r="G4815" s="24" t="s">
        <v>3</v>
      </c>
      <c r="H4815" s="25">
        <v>42397</v>
      </c>
      <c r="I4815" s="12" t="s">
        <v>288</v>
      </c>
      <c r="J4815" s="12" t="s">
        <v>270</v>
      </c>
      <c r="K4815" s="12" t="s">
        <v>292</v>
      </c>
      <c r="L4815" s="24" t="s">
        <v>96</v>
      </c>
      <c r="M4815" s="24" t="s">
        <v>313</v>
      </c>
      <c r="N4815" t="s">
        <v>85</v>
      </c>
      <c r="O4815" s="24">
        <v>3</v>
      </c>
      <c r="P4815">
        <v>5</v>
      </c>
      <c r="Q4815">
        <v>5</v>
      </c>
      <c r="R4815">
        <v>23</v>
      </c>
      <c r="S4815" s="24">
        <v>4.5</v>
      </c>
      <c r="T4815" s="24">
        <v>8</v>
      </c>
      <c r="U4815" t="s">
        <v>321</v>
      </c>
      <c r="V4815" s="14" t="str">
        <f>VLOOKUP($U4815,look_up!$A$2:J4841,2,FALSE)</f>
        <v>Polvo</v>
      </c>
      <c r="W4815" s="14" t="str">
        <f>VLOOKUP($U4815,look_up!$A$2:K4841,3,FALSE)</f>
        <v>Species</v>
      </c>
      <c r="X4815" s="14" t="str">
        <f>VLOOKUP($U4815,look_up!$A$2:L4841,4,FALSE)</f>
        <v>NA</v>
      </c>
      <c r="Y4815" s="14" t="str">
        <f>VLOOKUP($U4815,look_up!A$2:K4841,5,FALSE)</f>
        <v>Animalia</v>
      </c>
      <c r="Z4815" s="14" t="str">
        <f>VLOOKUP($U4815,look_up!A$2:L4841,6,FALSE)</f>
        <v>Mollusca</v>
      </c>
      <c r="AA4815" s="14" t="str">
        <f>VLOOKUP($U4815,look_up!A$2:M4841,7,FALSE)</f>
        <v>Cephalopoda</v>
      </c>
      <c r="AB4815" s="14" t="str">
        <f>VLOOKUP($U4815,look_up!$A$2:P4841,8,FALSE)</f>
        <v>Octopoda</v>
      </c>
      <c r="AC4815" s="14" t="str">
        <f>VLOOKUP($U4815,look_up!$A$2:Q4841,9,FALSE)</f>
        <v>Octopodidae</v>
      </c>
      <c r="AD4815" s="14">
        <f>VLOOKUP($U4815,look_up!A$2:P4841,10,FALSE)</f>
        <v>140605</v>
      </c>
      <c r="AE4815" s="16">
        <v>0</v>
      </c>
      <c r="AF4815" s="24" t="s">
        <v>216</v>
      </c>
      <c r="AG4815">
        <v>40</v>
      </c>
      <c r="AH4815" s="16" t="s">
        <v>273</v>
      </c>
      <c r="AI4815" s="16" t="s">
        <v>303</v>
      </c>
      <c r="AJ4815" s="16" t="s">
        <v>214</v>
      </c>
      <c r="AK4815" s="16" t="s">
        <v>304</v>
      </c>
      <c r="AL4815" s="16">
        <v>0</v>
      </c>
    </row>
    <row r="4816" spans="1:38" x14ac:dyDescent="0.3">
      <c r="A4816" s="24" t="s">
        <v>0</v>
      </c>
      <c r="B4816" t="s">
        <v>310</v>
      </c>
      <c r="C4816" t="s">
        <v>289</v>
      </c>
      <c r="D4816">
        <v>-27.118390000000002</v>
      </c>
      <c r="E4816">
        <v>-48.519509999999997</v>
      </c>
      <c r="F4816" s="24" t="s">
        <v>2</v>
      </c>
      <c r="G4816" s="24" t="s">
        <v>3</v>
      </c>
      <c r="H4816" s="25">
        <v>42389</v>
      </c>
      <c r="I4816" s="12" t="s">
        <v>248</v>
      </c>
      <c r="J4816" s="12" t="s">
        <v>270</v>
      </c>
      <c r="K4816" s="12" t="s">
        <v>292</v>
      </c>
      <c r="L4816" s="24" t="s">
        <v>96</v>
      </c>
      <c r="M4816" s="24" t="s">
        <v>272</v>
      </c>
      <c r="N4816" t="s">
        <v>85</v>
      </c>
      <c r="O4816" s="24">
        <v>1</v>
      </c>
      <c r="P4816">
        <v>5</v>
      </c>
      <c r="Q4816">
        <v>5</v>
      </c>
      <c r="R4816">
        <v>28</v>
      </c>
      <c r="S4816" s="24">
        <v>2.2000000000000002</v>
      </c>
      <c r="T4816" s="24">
        <v>1.5</v>
      </c>
      <c r="U4816" t="s">
        <v>321</v>
      </c>
      <c r="V4816" s="14" t="str">
        <f>VLOOKUP($U4816,look_up!$A$2:J4842,2,FALSE)</f>
        <v>Polvo</v>
      </c>
      <c r="W4816" s="14" t="str">
        <f>VLOOKUP($U4816,look_up!$A$2:K4842,3,FALSE)</f>
        <v>Species</v>
      </c>
      <c r="X4816" s="14" t="str">
        <f>VLOOKUP($U4816,look_up!$A$2:L4842,4,FALSE)</f>
        <v>NA</v>
      </c>
      <c r="Y4816" s="14" t="str">
        <f>VLOOKUP($U4816,look_up!A$2:K4842,5,FALSE)</f>
        <v>Animalia</v>
      </c>
      <c r="Z4816" s="14" t="str">
        <f>VLOOKUP($U4816,look_up!A$2:L4842,6,FALSE)</f>
        <v>Mollusca</v>
      </c>
      <c r="AA4816" s="14" t="str">
        <f>VLOOKUP($U4816,look_up!A$2:M4842,7,FALSE)</f>
        <v>Cephalopoda</v>
      </c>
      <c r="AB4816" s="14" t="str">
        <f>VLOOKUP($U4816,look_up!$A$2:P4842,8,FALSE)</f>
        <v>Octopoda</v>
      </c>
      <c r="AC4816" s="14" t="str">
        <f>VLOOKUP($U4816,look_up!$A$2:Q4842,9,FALSE)</f>
        <v>Octopodidae</v>
      </c>
      <c r="AD4816" s="14">
        <f>VLOOKUP($U4816,look_up!A$2:P4842,10,FALSE)</f>
        <v>140605</v>
      </c>
      <c r="AE4816" s="16">
        <v>0</v>
      </c>
      <c r="AF4816" s="24" t="s">
        <v>216</v>
      </c>
      <c r="AG4816">
        <v>40</v>
      </c>
      <c r="AH4816" s="16" t="s">
        <v>273</v>
      </c>
      <c r="AI4816" s="16" t="s">
        <v>303</v>
      </c>
      <c r="AJ4816" s="16" t="s">
        <v>214</v>
      </c>
      <c r="AK4816" s="16" t="s">
        <v>304</v>
      </c>
      <c r="AL4816" s="16">
        <v>0</v>
      </c>
    </row>
    <row r="4817" spans="1:38" x14ac:dyDescent="0.3">
      <c r="A4817" s="24" t="s">
        <v>0</v>
      </c>
      <c r="B4817" t="s">
        <v>310</v>
      </c>
      <c r="C4817" t="s">
        <v>289</v>
      </c>
      <c r="D4817">
        <v>-27.118390000000002</v>
      </c>
      <c r="E4817">
        <v>-48.519509999999997</v>
      </c>
      <c r="F4817" s="24" t="s">
        <v>2</v>
      </c>
      <c r="G4817" s="24" t="s">
        <v>3</v>
      </c>
      <c r="H4817" s="25">
        <v>42389</v>
      </c>
      <c r="I4817" s="12" t="s">
        <v>248</v>
      </c>
      <c r="J4817" s="12" t="s">
        <v>270</v>
      </c>
      <c r="K4817" s="12" t="s">
        <v>292</v>
      </c>
      <c r="L4817" s="24" t="s">
        <v>96</v>
      </c>
      <c r="M4817" s="24" t="s">
        <v>272</v>
      </c>
      <c r="N4817" t="s">
        <v>85</v>
      </c>
      <c r="O4817" s="24">
        <v>2</v>
      </c>
      <c r="P4817">
        <v>5</v>
      </c>
      <c r="Q4817">
        <v>5</v>
      </c>
      <c r="R4817">
        <v>28</v>
      </c>
      <c r="S4817" s="24">
        <v>2.2000000000000002</v>
      </c>
      <c r="T4817" s="24">
        <v>1.5</v>
      </c>
      <c r="U4817" t="s">
        <v>321</v>
      </c>
      <c r="V4817" s="14" t="str">
        <f>VLOOKUP($U4817,look_up!$A$2:J4843,2,FALSE)</f>
        <v>Polvo</v>
      </c>
      <c r="W4817" s="14" t="str">
        <f>VLOOKUP($U4817,look_up!$A$2:K4843,3,FALSE)</f>
        <v>Species</v>
      </c>
      <c r="X4817" s="14" t="str">
        <f>VLOOKUP($U4817,look_up!$A$2:L4843,4,FALSE)</f>
        <v>NA</v>
      </c>
      <c r="Y4817" s="14" t="str">
        <f>VLOOKUP($U4817,look_up!A$2:K4843,5,FALSE)</f>
        <v>Animalia</v>
      </c>
      <c r="Z4817" s="14" t="str">
        <f>VLOOKUP($U4817,look_up!A$2:L4843,6,FALSE)</f>
        <v>Mollusca</v>
      </c>
      <c r="AA4817" s="14" t="str">
        <f>VLOOKUP($U4817,look_up!A$2:M4843,7,FALSE)</f>
        <v>Cephalopoda</v>
      </c>
      <c r="AB4817" s="14" t="str">
        <f>VLOOKUP($U4817,look_up!$A$2:P4843,8,FALSE)</f>
        <v>Octopoda</v>
      </c>
      <c r="AC4817" s="14" t="str">
        <f>VLOOKUP($U4817,look_up!$A$2:Q4843,9,FALSE)</f>
        <v>Octopodidae</v>
      </c>
      <c r="AD4817" s="14">
        <f>VLOOKUP($U4817,look_up!A$2:P4843,10,FALSE)</f>
        <v>140605</v>
      </c>
      <c r="AE4817" s="16">
        <v>0</v>
      </c>
      <c r="AF4817" s="24" t="s">
        <v>216</v>
      </c>
      <c r="AG4817">
        <v>40</v>
      </c>
      <c r="AH4817" s="16" t="s">
        <v>273</v>
      </c>
      <c r="AI4817" s="16" t="s">
        <v>303</v>
      </c>
      <c r="AJ4817" s="16" t="s">
        <v>214</v>
      </c>
      <c r="AK4817" s="16" t="s">
        <v>304</v>
      </c>
      <c r="AL4817" s="16">
        <v>0</v>
      </c>
    </row>
    <row r="4818" spans="1:38" x14ac:dyDescent="0.3">
      <c r="A4818" s="24" t="s">
        <v>0</v>
      </c>
      <c r="B4818" t="s">
        <v>310</v>
      </c>
      <c r="C4818" t="s">
        <v>289</v>
      </c>
      <c r="D4818">
        <v>-27.118390000000002</v>
      </c>
      <c r="E4818">
        <v>-48.519509999999997</v>
      </c>
      <c r="F4818" s="24" t="s">
        <v>2</v>
      </c>
      <c r="G4818" s="24" t="s">
        <v>3</v>
      </c>
      <c r="H4818" s="25">
        <v>42389</v>
      </c>
      <c r="I4818" s="12" t="s">
        <v>248</v>
      </c>
      <c r="J4818" s="12" t="s">
        <v>270</v>
      </c>
      <c r="K4818" s="12" t="s">
        <v>292</v>
      </c>
      <c r="L4818" s="24" t="s">
        <v>96</v>
      </c>
      <c r="M4818" s="24" t="s">
        <v>272</v>
      </c>
      <c r="N4818" t="s">
        <v>85</v>
      </c>
      <c r="O4818" s="24">
        <v>3</v>
      </c>
      <c r="P4818">
        <v>5</v>
      </c>
      <c r="Q4818">
        <v>5</v>
      </c>
      <c r="R4818">
        <v>28</v>
      </c>
      <c r="S4818" s="24">
        <v>2.2000000000000002</v>
      </c>
      <c r="T4818" s="24">
        <v>1.5</v>
      </c>
      <c r="U4818" t="s">
        <v>321</v>
      </c>
      <c r="V4818" s="14" t="str">
        <f>VLOOKUP($U4818,look_up!$A$2:J4844,2,FALSE)</f>
        <v>Polvo</v>
      </c>
      <c r="W4818" s="14" t="str">
        <f>VLOOKUP($U4818,look_up!$A$2:K4844,3,FALSE)</f>
        <v>Species</v>
      </c>
      <c r="X4818" s="14" t="str">
        <f>VLOOKUP($U4818,look_up!$A$2:L4844,4,FALSE)</f>
        <v>NA</v>
      </c>
      <c r="Y4818" s="14" t="str">
        <f>VLOOKUP($U4818,look_up!A$2:K4844,5,FALSE)</f>
        <v>Animalia</v>
      </c>
      <c r="Z4818" s="14" t="str">
        <f>VLOOKUP($U4818,look_up!A$2:L4844,6,FALSE)</f>
        <v>Mollusca</v>
      </c>
      <c r="AA4818" s="14" t="str">
        <f>VLOOKUP($U4818,look_up!A$2:M4844,7,FALSE)</f>
        <v>Cephalopoda</v>
      </c>
      <c r="AB4818" s="14" t="str">
        <f>VLOOKUP($U4818,look_up!$A$2:P4844,8,FALSE)</f>
        <v>Octopoda</v>
      </c>
      <c r="AC4818" s="14" t="str">
        <f>VLOOKUP($U4818,look_up!$A$2:Q4844,9,FALSE)</f>
        <v>Octopodidae</v>
      </c>
      <c r="AD4818" s="14">
        <f>VLOOKUP($U4818,look_up!A$2:P4844,10,FALSE)</f>
        <v>140605</v>
      </c>
      <c r="AE4818" s="16">
        <v>0</v>
      </c>
      <c r="AF4818" s="24" t="s">
        <v>216</v>
      </c>
      <c r="AG4818">
        <v>40</v>
      </c>
      <c r="AH4818" s="16" t="s">
        <v>273</v>
      </c>
      <c r="AI4818" s="16" t="s">
        <v>303</v>
      </c>
      <c r="AJ4818" s="16" t="s">
        <v>214</v>
      </c>
      <c r="AK4818" s="16" t="s">
        <v>304</v>
      </c>
      <c r="AL4818" s="16">
        <v>0</v>
      </c>
    </row>
    <row r="4819" spans="1:38" x14ac:dyDescent="0.3">
      <c r="A4819" s="24" t="s">
        <v>0</v>
      </c>
      <c r="B4819" t="s">
        <v>311</v>
      </c>
      <c r="C4819" t="s">
        <v>290</v>
      </c>
      <c r="D4819">
        <v>-27.11862</v>
      </c>
      <c r="E4819">
        <v>-48.514699999999998</v>
      </c>
      <c r="F4819" s="24" t="s">
        <v>2</v>
      </c>
      <c r="G4819" s="24" t="s">
        <v>3</v>
      </c>
      <c r="H4819" s="25">
        <v>42389</v>
      </c>
      <c r="I4819" s="12" t="s">
        <v>248</v>
      </c>
      <c r="J4819" s="12" t="s">
        <v>270</v>
      </c>
      <c r="K4819" s="12" t="s">
        <v>292</v>
      </c>
      <c r="L4819" s="24" t="s">
        <v>96</v>
      </c>
      <c r="M4819" s="24" t="s">
        <v>272</v>
      </c>
      <c r="N4819" t="s">
        <v>85</v>
      </c>
      <c r="O4819" s="24">
        <v>1</v>
      </c>
      <c r="P4819">
        <v>5</v>
      </c>
      <c r="Q4819">
        <v>5</v>
      </c>
      <c r="R4819">
        <v>28</v>
      </c>
      <c r="S4819" s="24">
        <v>2.2000000000000002</v>
      </c>
      <c r="T4819" s="24">
        <v>2</v>
      </c>
      <c r="U4819" t="s">
        <v>321</v>
      </c>
      <c r="V4819" s="14" t="str">
        <f>VLOOKUP($U4819,look_up!$A$2:J4845,2,FALSE)</f>
        <v>Polvo</v>
      </c>
      <c r="W4819" s="14" t="str">
        <f>VLOOKUP($U4819,look_up!$A$2:K4845,3,FALSE)</f>
        <v>Species</v>
      </c>
      <c r="X4819" s="14" t="str">
        <f>VLOOKUP($U4819,look_up!$A$2:L4845,4,FALSE)</f>
        <v>NA</v>
      </c>
      <c r="Y4819" s="14" t="str">
        <f>VLOOKUP($U4819,look_up!A$2:K4845,5,FALSE)</f>
        <v>Animalia</v>
      </c>
      <c r="Z4819" s="14" t="str">
        <f>VLOOKUP($U4819,look_up!A$2:L4845,6,FALSE)</f>
        <v>Mollusca</v>
      </c>
      <c r="AA4819" s="14" t="str">
        <f>VLOOKUP($U4819,look_up!A$2:M4845,7,FALSE)</f>
        <v>Cephalopoda</v>
      </c>
      <c r="AB4819" s="14" t="str">
        <f>VLOOKUP($U4819,look_up!$A$2:P4845,8,FALSE)</f>
        <v>Octopoda</v>
      </c>
      <c r="AC4819" s="14" t="str">
        <f>VLOOKUP($U4819,look_up!$A$2:Q4845,9,FALSE)</f>
        <v>Octopodidae</v>
      </c>
      <c r="AD4819" s="14">
        <f>VLOOKUP($U4819,look_up!A$2:P4845,10,FALSE)</f>
        <v>140605</v>
      </c>
      <c r="AE4819" s="16">
        <v>0</v>
      </c>
      <c r="AF4819" s="24" t="s">
        <v>216</v>
      </c>
      <c r="AG4819">
        <v>40</v>
      </c>
      <c r="AH4819" s="16" t="s">
        <v>273</v>
      </c>
      <c r="AI4819" s="16" t="s">
        <v>303</v>
      </c>
      <c r="AJ4819" s="16" t="s">
        <v>214</v>
      </c>
      <c r="AK4819" s="16" t="s">
        <v>304</v>
      </c>
      <c r="AL4819" s="16">
        <v>0</v>
      </c>
    </row>
    <row r="4820" spans="1:38" x14ac:dyDescent="0.3">
      <c r="A4820" s="24" t="s">
        <v>0</v>
      </c>
      <c r="B4820" t="s">
        <v>311</v>
      </c>
      <c r="C4820" t="s">
        <v>290</v>
      </c>
      <c r="D4820">
        <v>-27.11862</v>
      </c>
      <c r="E4820">
        <v>-48.514699999999998</v>
      </c>
      <c r="F4820" s="24" t="s">
        <v>2</v>
      </c>
      <c r="G4820" s="24" t="s">
        <v>3</v>
      </c>
      <c r="H4820" s="25">
        <v>42389</v>
      </c>
      <c r="I4820" s="12" t="s">
        <v>248</v>
      </c>
      <c r="J4820" s="12" t="s">
        <v>270</v>
      </c>
      <c r="K4820" s="12" t="s">
        <v>292</v>
      </c>
      <c r="L4820" s="24" t="s">
        <v>96</v>
      </c>
      <c r="M4820" s="24" t="s">
        <v>272</v>
      </c>
      <c r="N4820" t="s">
        <v>85</v>
      </c>
      <c r="O4820" s="24">
        <v>2</v>
      </c>
      <c r="P4820">
        <v>5</v>
      </c>
      <c r="Q4820">
        <v>5</v>
      </c>
      <c r="R4820">
        <v>28</v>
      </c>
      <c r="S4820" s="24">
        <v>2.2000000000000002</v>
      </c>
      <c r="T4820" s="24">
        <v>2</v>
      </c>
      <c r="U4820" t="s">
        <v>321</v>
      </c>
      <c r="V4820" s="14" t="str">
        <f>VLOOKUP($U4820,look_up!$A$2:J4846,2,FALSE)</f>
        <v>Polvo</v>
      </c>
      <c r="W4820" s="14" t="str">
        <f>VLOOKUP($U4820,look_up!$A$2:K4846,3,FALSE)</f>
        <v>Species</v>
      </c>
      <c r="X4820" s="14" t="str">
        <f>VLOOKUP($U4820,look_up!$A$2:L4846,4,FALSE)</f>
        <v>NA</v>
      </c>
      <c r="Y4820" s="14" t="str">
        <f>VLOOKUP($U4820,look_up!A$2:K4846,5,FALSE)</f>
        <v>Animalia</v>
      </c>
      <c r="Z4820" s="14" t="str">
        <f>VLOOKUP($U4820,look_up!A$2:L4846,6,FALSE)</f>
        <v>Mollusca</v>
      </c>
      <c r="AA4820" s="14" t="str">
        <f>VLOOKUP($U4820,look_up!A$2:M4846,7,FALSE)</f>
        <v>Cephalopoda</v>
      </c>
      <c r="AB4820" s="14" t="str">
        <f>VLOOKUP($U4820,look_up!$A$2:P4846,8,FALSE)</f>
        <v>Octopoda</v>
      </c>
      <c r="AC4820" s="14" t="str">
        <f>VLOOKUP($U4820,look_up!$A$2:Q4846,9,FALSE)</f>
        <v>Octopodidae</v>
      </c>
      <c r="AD4820" s="14">
        <f>VLOOKUP($U4820,look_up!A$2:P4846,10,FALSE)</f>
        <v>140605</v>
      </c>
      <c r="AE4820" s="16">
        <v>0</v>
      </c>
      <c r="AF4820" s="24" t="s">
        <v>216</v>
      </c>
      <c r="AG4820">
        <v>40</v>
      </c>
      <c r="AH4820" s="16" t="s">
        <v>273</v>
      </c>
      <c r="AI4820" s="16" t="s">
        <v>303</v>
      </c>
      <c r="AJ4820" s="16" t="s">
        <v>214</v>
      </c>
      <c r="AK4820" s="16" t="s">
        <v>304</v>
      </c>
      <c r="AL4820" s="16">
        <v>0</v>
      </c>
    </row>
    <row r="4821" spans="1:38" x14ac:dyDescent="0.3">
      <c r="A4821" s="24" t="s">
        <v>0</v>
      </c>
      <c r="B4821" t="s">
        <v>311</v>
      </c>
      <c r="C4821" t="s">
        <v>290</v>
      </c>
      <c r="D4821">
        <v>-27.11862</v>
      </c>
      <c r="E4821">
        <v>-48.514699999999998</v>
      </c>
      <c r="F4821" s="24" t="s">
        <v>2</v>
      </c>
      <c r="G4821" s="24" t="s">
        <v>3</v>
      </c>
      <c r="H4821" s="25">
        <v>42389</v>
      </c>
      <c r="I4821" s="12" t="s">
        <v>248</v>
      </c>
      <c r="J4821" s="12" t="s">
        <v>270</v>
      </c>
      <c r="K4821" s="12" t="s">
        <v>292</v>
      </c>
      <c r="L4821" s="24" t="s">
        <v>96</v>
      </c>
      <c r="M4821" s="24" t="s">
        <v>272</v>
      </c>
      <c r="N4821" t="s">
        <v>85</v>
      </c>
      <c r="O4821" s="24">
        <v>3</v>
      </c>
      <c r="P4821">
        <v>5</v>
      </c>
      <c r="Q4821">
        <v>5</v>
      </c>
      <c r="R4821">
        <v>28</v>
      </c>
      <c r="S4821" s="24">
        <v>2.2000000000000002</v>
      </c>
      <c r="T4821" s="24">
        <v>2</v>
      </c>
      <c r="U4821" t="s">
        <v>321</v>
      </c>
      <c r="V4821" s="14" t="str">
        <f>VLOOKUP($U4821,look_up!$A$2:J4847,2,FALSE)</f>
        <v>Polvo</v>
      </c>
      <c r="W4821" s="14" t="str">
        <f>VLOOKUP($U4821,look_up!$A$2:K4847,3,FALSE)</f>
        <v>Species</v>
      </c>
      <c r="X4821" s="14" t="str">
        <f>VLOOKUP($U4821,look_up!$A$2:L4847,4,FALSE)</f>
        <v>NA</v>
      </c>
      <c r="Y4821" s="14" t="str">
        <f>VLOOKUP($U4821,look_up!A$2:K4847,5,FALSE)</f>
        <v>Animalia</v>
      </c>
      <c r="Z4821" s="14" t="str">
        <f>VLOOKUP($U4821,look_up!A$2:L4847,6,FALSE)</f>
        <v>Mollusca</v>
      </c>
      <c r="AA4821" s="14" t="str">
        <f>VLOOKUP($U4821,look_up!A$2:M4847,7,FALSE)</f>
        <v>Cephalopoda</v>
      </c>
      <c r="AB4821" s="14" t="str">
        <f>VLOOKUP($U4821,look_up!$A$2:P4847,8,FALSE)</f>
        <v>Octopoda</v>
      </c>
      <c r="AC4821" s="14" t="str">
        <f>VLOOKUP($U4821,look_up!$A$2:Q4847,9,FALSE)</f>
        <v>Octopodidae</v>
      </c>
      <c r="AD4821" s="14">
        <f>VLOOKUP($U4821,look_up!A$2:P4847,10,FALSE)</f>
        <v>140605</v>
      </c>
      <c r="AE4821" s="16">
        <v>0</v>
      </c>
      <c r="AF4821" s="24" t="s">
        <v>216</v>
      </c>
      <c r="AG4821">
        <v>40</v>
      </c>
      <c r="AH4821" s="16" t="s">
        <v>273</v>
      </c>
      <c r="AI4821" s="16" t="s">
        <v>303</v>
      </c>
      <c r="AJ4821" s="16" t="s">
        <v>214</v>
      </c>
      <c r="AK4821" s="16" t="s">
        <v>304</v>
      </c>
      <c r="AL4821" s="16">
        <v>0</v>
      </c>
    </row>
    <row r="4822" spans="1:38" x14ac:dyDescent="0.3">
      <c r="A4822" s="24" t="s">
        <v>0</v>
      </c>
      <c r="B4822" t="s">
        <v>306</v>
      </c>
      <c r="C4822" t="s">
        <v>268</v>
      </c>
      <c r="D4822">
        <v>-27.609590000000001</v>
      </c>
      <c r="E4822">
        <v>-48.387419999999999</v>
      </c>
      <c r="F4822" s="24" t="s">
        <v>2</v>
      </c>
      <c r="G4822" s="24" t="s">
        <v>3</v>
      </c>
      <c r="H4822" s="25">
        <v>42033</v>
      </c>
      <c r="I4822" s="12" t="s">
        <v>269</v>
      </c>
      <c r="J4822" s="12" t="s">
        <v>270</v>
      </c>
      <c r="K4822" s="12" t="s">
        <v>271</v>
      </c>
      <c r="L4822" s="24" t="s">
        <v>96</v>
      </c>
      <c r="M4822" s="24" t="s">
        <v>272</v>
      </c>
      <c r="N4822" t="s">
        <v>85</v>
      </c>
      <c r="O4822" s="24">
        <v>1</v>
      </c>
      <c r="P4822">
        <v>5</v>
      </c>
      <c r="Q4822">
        <v>5</v>
      </c>
      <c r="R4822">
        <v>19</v>
      </c>
      <c r="S4822" s="24">
        <v>5</v>
      </c>
      <c r="T4822" s="24">
        <v>5.2</v>
      </c>
      <c r="U4822" s="24" t="s">
        <v>18</v>
      </c>
      <c r="V4822" s="16" t="s">
        <v>199</v>
      </c>
      <c r="W4822" s="14" t="str">
        <f>VLOOKUP($U4822,look_up!$A$2:K4848,3,FALSE)</f>
        <v>NA</v>
      </c>
      <c r="X4822" s="14" t="str">
        <f>VLOOKUP($U4822,look_up!$A$2:L4848,4,FALSE)</f>
        <v>NA</v>
      </c>
      <c r="Y4822" s="14" t="str">
        <f>VLOOKUP($U4822,look_up!A$2:K4848,5,FALSE)</f>
        <v>NA</v>
      </c>
      <c r="Z4822" s="14" t="str">
        <f>VLOOKUP($U4822,look_up!A$2:L4848,6,FALSE)</f>
        <v>NA</v>
      </c>
      <c r="AA4822" s="14" t="str">
        <f>VLOOKUP($U4822,look_up!A$2:M4848,7,FALSE)</f>
        <v>NA</v>
      </c>
      <c r="AB4822" s="14" t="str">
        <f>VLOOKUP($U4822,look_up!$A$2:P4848,8,FALSE)</f>
        <v>NA</v>
      </c>
      <c r="AC4822" s="14" t="str">
        <f>VLOOKUP($U4822,look_up!$A$2:Q4848,9,FALSE)</f>
        <v>NA</v>
      </c>
      <c r="AD4822" s="14" t="str">
        <f>VLOOKUP($U4822,look_up!A$2:P4848,10,FALSE)</f>
        <v>NA</v>
      </c>
      <c r="AE4822" s="16">
        <v>0</v>
      </c>
      <c r="AF4822" s="24" t="s">
        <v>216</v>
      </c>
      <c r="AG4822">
        <v>40</v>
      </c>
      <c r="AH4822" s="16" t="s">
        <v>18</v>
      </c>
      <c r="AI4822" s="16" t="s">
        <v>242</v>
      </c>
      <c r="AJ4822" s="16" t="s">
        <v>18</v>
      </c>
      <c r="AK4822" s="16"/>
      <c r="AL4822" s="16">
        <v>0</v>
      </c>
    </row>
    <row r="4823" spans="1:38" x14ac:dyDescent="0.3">
      <c r="A4823" s="24" t="s">
        <v>0</v>
      </c>
      <c r="B4823" t="s">
        <v>306</v>
      </c>
      <c r="C4823" t="s">
        <v>268</v>
      </c>
      <c r="D4823">
        <v>-27.609590000000001</v>
      </c>
      <c r="E4823">
        <v>-48.387419999999999</v>
      </c>
      <c r="F4823" s="24" t="s">
        <v>2</v>
      </c>
      <c r="G4823" s="24" t="s">
        <v>3</v>
      </c>
      <c r="H4823" s="25">
        <v>42033</v>
      </c>
      <c r="I4823" s="12" t="s">
        <v>269</v>
      </c>
      <c r="J4823" s="12" t="s">
        <v>270</v>
      </c>
      <c r="K4823" s="12" t="s">
        <v>271</v>
      </c>
      <c r="L4823" s="24" t="s">
        <v>96</v>
      </c>
      <c r="M4823" s="24" t="s">
        <v>272</v>
      </c>
      <c r="N4823" t="s">
        <v>85</v>
      </c>
      <c r="O4823" s="24">
        <v>2</v>
      </c>
      <c r="P4823">
        <v>5</v>
      </c>
      <c r="Q4823">
        <v>5</v>
      </c>
      <c r="R4823">
        <v>19</v>
      </c>
      <c r="S4823" s="24">
        <v>5</v>
      </c>
      <c r="T4823" s="24">
        <v>5.2</v>
      </c>
      <c r="U4823" s="24" t="s">
        <v>18</v>
      </c>
      <c r="V4823" s="16" t="s">
        <v>199</v>
      </c>
      <c r="W4823" s="14" t="str">
        <f>VLOOKUP($U4823,look_up!$A$2:K4849,3,FALSE)</f>
        <v>NA</v>
      </c>
      <c r="X4823" s="14" t="str">
        <f>VLOOKUP($U4823,look_up!$A$2:L4849,4,FALSE)</f>
        <v>NA</v>
      </c>
      <c r="Y4823" s="14" t="str">
        <f>VLOOKUP($U4823,look_up!A$2:K4849,5,FALSE)</f>
        <v>NA</v>
      </c>
      <c r="Z4823" s="14" t="str">
        <f>VLOOKUP($U4823,look_up!A$2:L4849,6,FALSE)</f>
        <v>NA</v>
      </c>
      <c r="AA4823" s="14" t="str">
        <f>VLOOKUP($U4823,look_up!A$2:M4849,7,FALSE)</f>
        <v>NA</v>
      </c>
      <c r="AB4823" s="14" t="str">
        <f>VLOOKUP($U4823,look_up!$A$2:P4849,8,FALSE)</f>
        <v>NA</v>
      </c>
      <c r="AC4823" s="14" t="str">
        <f>VLOOKUP($U4823,look_up!$A$2:Q4849,9,FALSE)</f>
        <v>NA</v>
      </c>
      <c r="AD4823" s="14" t="str">
        <f>VLOOKUP($U4823,look_up!A$2:P4849,10,FALSE)</f>
        <v>NA</v>
      </c>
      <c r="AE4823" s="16">
        <v>0</v>
      </c>
      <c r="AF4823" s="24" t="s">
        <v>216</v>
      </c>
      <c r="AG4823">
        <v>40</v>
      </c>
      <c r="AH4823" s="16" t="s">
        <v>18</v>
      </c>
      <c r="AI4823" s="16" t="s">
        <v>242</v>
      </c>
      <c r="AJ4823" s="16" t="s">
        <v>18</v>
      </c>
      <c r="AK4823" s="16"/>
      <c r="AL4823" s="16">
        <v>0</v>
      </c>
    </row>
    <row r="4824" spans="1:38" x14ac:dyDescent="0.3">
      <c r="A4824" s="24" t="s">
        <v>0</v>
      </c>
      <c r="B4824" t="s">
        <v>306</v>
      </c>
      <c r="C4824" t="s">
        <v>268</v>
      </c>
      <c r="D4824">
        <v>-27.609590000000001</v>
      </c>
      <c r="E4824">
        <v>-48.387419999999999</v>
      </c>
      <c r="F4824" s="24" t="s">
        <v>2</v>
      </c>
      <c r="G4824" s="24" t="s">
        <v>3</v>
      </c>
      <c r="H4824" s="25">
        <v>42033</v>
      </c>
      <c r="I4824" s="12" t="s">
        <v>269</v>
      </c>
      <c r="J4824" s="12" t="s">
        <v>270</v>
      </c>
      <c r="K4824" s="12" t="s">
        <v>271</v>
      </c>
      <c r="L4824" s="24" t="s">
        <v>96</v>
      </c>
      <c r="M4824" s="24" t="s">
        <v>272</v>
      </c>
      <c r="N4824" t="s">
        <v>85</v>
      </c>
      <c r="O4824" s="24">
        <v>3</v>
      </c>
      <c r="P4824">
        <v>5</v>
      </c>
      <c r="Q4824">
        <v>5</v>
      </c>
      <c r="R4824">
        <v>19</v>
      </c>
      <c r="S4824" s="24">
        <v>5</v>
      </c>
      <c r="T4824" s="24">
        <v>5.2</v>
      </c>
      <c r="U4824" s="24" t="s">
        <v>18</v>
      </c>
      <c r="V4824" s="16" t="s">
        <v>199</v>
      </c>
      <c r="W4824" s="14" t="str">
        <f>VLOOKUP($U4824,look_up!$A$2:K4850,3,FALSE)</f>
        <v>NA</v>
      </c>
      <c r="X4824" s="14" t="str">
        <f>VLOOKUP($U4824,look_up!$A$2:L4850,4,FALSE)</f>
        <v>NA</v>
      </c>
      <c r="Y4824" s="14" t="str">
        <f>VLOOKUP($U4824,look_up!A$2:K4850,5,FALSE)</f>
        <v>NA</v>
      </c>
      <c r="Z4824" s="14" t="str">
        <f>VLOOKUP($U4824,look_up!A$2:L4850,6,FALSE)</f>
        <v>NA</v>
      </c>
      <c r="AA4824" s="14" t="str">
        <f>VLOOKUP($U4824,look_up!A$2:M4850,7,FALSE)</f>
        <v>NA</v>
      </c>
      <c r="AB4824" s="14" t="str">
        <f>VLOOKUP($U4824,look_up!$A$2:P4850,8,FALSE)</f>
        <v>NA</v>
      </c>
      <c r="AC4824" s="14" t="str">
        <f>VLOOKUP($U4824,look_up!$A$2:Q4850,9,FALSE)</f>
        <v>NA</v>
      </c>
      <c r="AD4824" s="14" t="str">
        <f>VLOOKUP($U4824,look_up!A$2:P4850,10,FALSE)</f>
        <v>NA</v>
      </c>
      <c r="AE4824" s="16">
        <v>0</v>
      </c>
      <c r="AF4824" s="24" t="s">
        <v>216</v>
      </c>
      <c r="AG4824">
        <v>40</v>
      </c>
      <c r="AH4824" s="16" t="s">
        <v>18</v>
      </c>
      <c r="AI4824" s="16" t="s">
        <v>242</v>
      </c>
      <c r="AJ4824" s="16" t="s">
        <v>18</v>
      </c>
      <c r="AK4824" s="16"/>
      <c r="AL4824" s="16">
        <v>0</v>
      </c>
    </row>
    <row r="4825" spans="1:38" x14ac:dyDescent="0.3">
      <c r="A4825" s="24" t="s">
        <v>0</v>
      </c>
      <c r="B4825" t="s">
        <v>307</v>
      </c>
      <c r="C4825" t="s">
        <v>274</v>
      </c>
      <c r="D4825">
        <v>-27.488160000000001</v>
      </c>
      <c r="E4825">
        <v>-48.365229999999997</v>
      </c>
      <c r="F4825" s="24" t="s">
        <v>2</v>
      </c>
      <c r="G4825" s="24" t="s">
        <v>3</v>
      </c>
      <c r="H4825" s="25">
        <v>42038</v>
      </c>
      <c r="I4825" s="12" t="s">
        <v>100</v>
      </c>
      <c r="J4825" s="12" t="s">
        <v>245</v>
      </c>
      <c r="K4825" s="12" t="s">
        <v>271</v>
      </c>
      <c r="L4825" s="24" t="s">
        <v>96</v>
      </c>
      <c r="M4825" s="24" t="s">
        <v>272</v>
      </c>
      <c r="N4825" t="s">
        <v>85</v>
      </c>
      <c r="O4825" s="24">
        <v>1</v>
      </c>
      <c r="P4825">
        <v>5</v>
      </c>
      <c r="Q4825">
        <v>5</v>
      </c>
      <c r="R4825">
        <v>23</v>
      </c>
      <c r="S4825" s="24">
        <v>4.8</v>
      </c>
      <c r="T4825" s="24">
        <v>2.4</v>
      </c>
      <c r="U4825" s="24" t="s">
        <v>18</v>
      </c>
      <c r="V4825" s="16" t="s">
        <v>199</v>
      </c>
      <c r="W4825" s="14" t="str">
        <f>VLOOKUP($U4825,look_up!$A$2:K4851,3,FALSE)</f>
        <v>NA</v>
      </c>
      <c r="X4825" s="14" t="str">
        <f>VLOOKUP($U4825,look_up!$A$2:L4851,4,FALSE)</f>
        <v>NA</v>
      </c>
      <c r="Y4825" s="14" t="str">
        <f>VLOOKUP($U4825,look_up!A$2:K4851,5,FALSE)</f>
        <v>NA</v>
      </c>
      <c r="Z4825" s="14" t="str">
        <f>VLOOKUP($U4825,look_up!A$2:L4851,6,FALSE)</f>
        <v>NA</v>
      </c>
      <c r="AA4825" s="14" t="str">
        <f>VLOOKUP($U4825,look_up!A$2:M4851,7,FALSE)</f>
        <v>NA</v>
      </c>
      <c r="AB4825" s="14" t="str">
        <f>VLOOKUP($U4825,look_up!$A$2:P4851,8,FALSE)</f>
        <v>NA</v>
      </c>
      <c r="AC4825" s="14" t="str">
        <f>VLOOKUP($U4825,look_up!$A$2:Q4851,9,FALSE)</f>
        <v>NA</v>
      </c>
      <c r="AD4825" s="14" t="str">
        <f>VLOOKUP($U4825,look_up!A$2:P4851,10,FALSE)</f>
        <v>NA</v>
      </c>
      <c r="AE4825" s="16">
        <v>0</v>
      </c>
      <c r="AF4825" s="24" t="s">
        <v>216</v>
      </c>
      <c r="AG4825">
        <v>40</v>
      </c>
      <c r="AH4825" s="16" t="s">
        <v>18</v>
      </c>
      <c r="AI4825" s="16" t="s">
        <v>242</v>
      </c>
      <c r="AJ4825" s="16" t="s">
        <v>18</v>
      </c>
      <c r="AK4825" s="16"/>
      <c r="AL4825" s="16">
        <v>0</v>
      </c>
    </row>
    <row r="4826" spans="1:38" x14ac:dyDescent="0.3">
      <c r="A4826" s="24" t="s">
        <v>0</v>
      </c>
      <c r="B4826" t="s">
        <v>307</v>
      </c>
      <c r="C4826" t="s">
        <v>274</v>
      </c>
      <c r="D4826">
        <v>-27.488160000000001</v>
      </c>
      <c r="E4826">
        <v>-48.365229999999997</v>
      </c>
      <c r="F4826" s="24" t="s">
        <v>2</v>
      </c>
      <c r="G4826" s="24" t="s">
        <v>3</v>
      </c>
      <c r="H4826" s="25">
        <v>42038</v>
      </c>
      <c r="I4826" s="12" t="s">
        <v>100</v>
      </c>
      <c r="J4826" s="12" t="s">
        <v>245</v>
      </c>
      <c r="K4826" s="12" t="s">
        <v>271</v>
      </c>
      <c r="L4826" s="24" t="s">
        <v>96</v>
      </c>
      <c r="M4826" s="24" t="s">
        <v>272</v>
      </c>
      <c r="N4826" t="s">
        <v>85</v>
      </c>
      <c r="O4826" s="24">
        <v>2</v>
      </c>
      <c r="P4826">
        <v>5</v>
      </c>
      <c r="Q4826">
        <v>5</v>
      </c>
      <c r="R4826">
        <v>23</v>
      </c>
      <c r="S4826" s="24">
        <v>4.8</v>
      </c>
      <c r="T4826" s="24">
        <v>2.4</v>
      </c>
      <c r="U4826" s="24" t="s">
        <v>18</v>
      </c>
      <c r="V4826" s="16" t="s">
        <v>199</v>
      </c>
      <c r="W4826" s="14" t="str">
        <f>VLOOKUP($U4826,look_up!$A$2:K4852,3,FALSE)</f>
        <v>NA</v>
      </c>
      <c r="X4826" s="14" t="str">
        <f>VLOOKUP($U4826,look_up!$A$2:L4852,4,FALSE)</f>
        <v>NA</v>
      </c>
      <c r="Y4826" s="14" t="str">
        <f>VLOOKUP($U4826,look_up!A$2:K4852,5,FALSE)</f>
        <v>NA</v>
      </c>
      <c r="Z4826" s="14" t="str">
        <f>VLOOKUP($U4826,look_up!A$2:L4852,6,FALSE)</f>
        <v>NA</v>
      </c>
      <c r="AA4826" s="14" t="str">
        <f>VLOOKUP($U4826,look_up!A$2:M4852,7,FALSE)</f>
        <v>NA</v>
      </c>
      <c r="AB4826" s="14" t="str">
        <f>VLOOKUP($U4826,look_up!$A$2:P4852,8,FALSE)</f>
        <v>NA</v>
      </c>
      <c r="AC4826" s="14" t="str">
        <f>VLOOKUP($U4826,look_up!$A$2:Q4852,9,FALSE)</f>
        <v>NA</v>
      </c>
      <c r="AD4826" s="14" t="str">
        <f>VLOOKUP($U4826,look_up!A$2:P4852,10,FALSE)</f>
        <v>NA</v>
      </c>
      <c r="AE4826" s="16">
        <v>1</v>
      </c>
      <c r="AF4826" s="24" t="s">
        <v>216</v>
      </c>
      <c r="AG4826">
        <v>40</v>
      </c>
      <c r="AH4826" s="16" t="s">
        <v>18</v>
      </c>
      <c r="AI4826" s="16" t="s">
        <v>242</v>
      </c>
      <c r="AJ4826" s="16" t="s">
        <v>18</v>
      </c>
      <c r="AK4826" s="16"/>
      <c r="AL4826" s="16">
        <v>1</v>
      </c>
    </row>
    <row r="4827" spans="1:38" x14ac:dyDescent="0.3">
      <c r="A4827" s="24" t="s">
        <v>0</v>
      </c>
      <c r="B4827" t="s">
        <v>307</v>
      </c>
      <c r="C4827" t="s">
        <v>274</v>
      </c>
      <c r="D4827">
        <v>-27.488160000000001</v>
      </c>
      <c r="E4827">
        <v>-48.365229999999997</v>
      </c>
      <c r="F4827" s="24" t="s">
        <v>2</v>
      </c>
      <c r="G4827" s="24" t="s">
        <v>3</v>
      </c>
      <c r="H4827" s="25">
        <v>42038</v>
      </c>
      <c r="I4827" s="12" t="s">
        <v>100</v>
      </c>
      <c r="J4827" s="12" t="s">
        <v>245</v>
      </c>
      <c r="K4827" s="12" t="s">
        <v>271</v>
      </c>
      <c r="L4827" s="24" t="s">
        <v>96</v>
      </c>
      <c r="M4827" s="24" t="s">
        <v>272</v>
      </c>
      <c r="N4827" t="s">
        <v>85</v>
      </c>
      <c r="O4827" s="24">
        <v>3</v>
      </c>
      <c r="P4827">
        <v>5</v>
      </c>
      <c r="Q4827">
        <v>5</v>
      </c>
      <c r="R4827">
        <v>23</v>
      </c>
      <c r="S4827" s="24">
        <v>4.8</v>
      </c>
      <c r="T4827" s="24">
        <v>2.4</v>
      </c>
      <c r="U4827" s="24" t="s">
        <v>18</v>
      </c>
      <c r="V4827" s="16" t="s">
        <v>199</v>
      </c>
      <c r="W4827" s="14" t="str">
        <f>VLOOKUP($U4827,look_up!$A$2:K4853,3,FALSE)</f>
        <v>NA</v>
      </c>
      <c r="X4827" s="14" t="str">
        <f>VLOOKUP($U4827,look_up!$A$2:L4853,4,FALSE)</f>
        <v>NA</v>
      </c>
      <c r="Y4827" s="14" t="str">
        <f>VLOOKUP($U4827,look_up!A$2:K4853,5,FALSE)</f>
        <v>NA</v>
      </c>
      <c r="Z4827" s="14" t="str">
        <f>VLOOKUP($U4827,look_up!A$2:L4853,6,FALSE)</f>
        <v>NA</v>
      </c>
      <c r="AA4827" s="14" t="str">
        <f>VLOOKUP($U4827,look_up!A$2:M4853,7,FALSE)</f>
        <v>NA</v>
      </c>
      <c r="AB4827" s="14" t="str">
        <f>VLOOKUP($U4827,look_up!$A$2:P4853,8,FALSE)</f>
        <v>NA</v>
      </c>
      <c r="AC4827" s="14" t="str">
        <f>VLOOKUP($U4827,look_up!$A$2:Q4853,9,FALSE)</f>
        <v>NA</v>
      </c>
      <c r="AD4827" s="14" t="str">
        <f>VLOOKUP($U4827,look_up!A$2:P4853,10,FALSE)</f>
        <v>NA</v>
      </c>
      <c r="AE4827" s="16">
        <v>0</v>
      </c>
      <c r="AF4827" s="24" t="s">
        <v>216</v>
      </c>
      <c r="AG4827">
        <v>40</v>
      </c>
      <c r="AH4827" s="16" t="s">
        <v>18</v>
      </c>
      <c r="AI4827" s="16" t="s">
        <v>242</v>
      </c>
      <c r="AJ4827" s="16" t="s">
        <v>18</v>
      </c>
      <c r="AK4827" s="16"/>
      <c r="AL4827" s="16">
        <v>0</v>
      </c>
    </row>
    <row r="4828" spans="1:38" x14ac:dyDescent="0.3">
      <c r="A4828" s="24" t="s">
        <v>0</v>
      </c>
      <c r="B4828" t="s">
        <v>307</v>
      </c>
      <c r="C4828" t="s">
        <v>274</v>
      </c>
      <c r="D4828">
        <v>-27.488160000000001</v>
      </c>
      <c r="E4828">
        <v>-48.365229999999997</v>
      </c>
      <c r="F4828" s="24" t="s">
        <v>2</v>
      </c>
      <c r="G4828" s="24" t="s">
        <v>3</v>
      </c>
      <c r="H4828" s="25">
        <v>42038</v>
      </c>
      <c r="I4828" s="12" t="s">
        <v>100</v>
      </c>
      <c r="J4828" s="12" t="s">
        <v>245</v>
      </c>
      <c r="K4828" s="12" t="s">
        <v>271</v>
      </c>
      <c r="L4828" s="24" t="s">
        <v>96</v>
      </c>
      <c r="M4828" s="24" t="s">
        <v>272</v>
      </c>
      <c r="N4828" t="s">
        <v>85</v>
      </c>
      <c r="O4828" s="24">
        <v>2</v>
      </c>
      <c r="P4828">
        <v>10</v>
      </c>
      <c r="Q4828">
        <v>10</v>
      </c>
      <c r="R4828">
        <v>19</v>
      </c>
      <c r="S4828" s="24">
        <v>4.8</v>
      </c>
      <c r="T4828" s="24">
        <v>2.4</v>
      </c>
      <c r="U4828" s="24" t="s">
        <v>18</v>
      </c>
      <c r="V4828" s="16" t="s">
        <v>199</v>
      </c>
      <c r="W4828" s="14" t="str">
        <f>VLOOKUP($U4828,look_up!$A$2:K4854,3,FALSE)</f>
        <v>NA</v>
      </c>
      <c r="X4828" s="14" t="str">
        <f>VLOOKUP($U4828,look_up!$A$2:L4854,4,FALSE)</f>
        <v>NA</v>
      </c>
      <c r="Y4828" s="14" t="str">
        <f>VLOOKUP($U4828,look_up!A$2:K4854,5,FALSE)</f>
        <v>NA</v>
      </c>
      <c r="Z4828" s="14" t="str">
        <f>VLOOKUP($U4828,look_up!A$2:L4854,6,FALSE)</f>
        <v>NA</v>
      </c>
      <c r="AA4828" s="14" t="str">
        <f>VLOOKUP($U4828,look_up!A$2:M4854,7,FALSE)</f>
        <v>NA</v>
      </c>
      <c r="AB4828" s="14" t="str">
        <f>VLOOKUP($U4828,look_up!$A$2:P4854,8,FALSE)</f>
        <v>NA</v>
      </c>
      <c r="AC4828" s="14" t="str">
        <f>VLOOKUP($U4828,look_up!$A$2:Q4854,9,FALSE)</f>
        <v>NA</v>
      </c>
      <c r="AD4828" s="14" t="str">
        <f>VLOOKUP($U4828,look_up!A$2:P4854,10,FALSE)</f>
        <v>NA</v>
      </c>
      <c r="AE4828" s="16">
        <v>0</v>
      </c>
      <c r="AF4828" s="24" t="s">
        <v>216</v>
      </c>
      <c r="AG4828">
        <v>40</v>
      </c>
      <c r="AH4828" s="16" t="s">
        <v>18</v>
      </c>
      <c r="AI4828" s="16" t="s">
        <v>242</v>
      </c>
      <c r="AJ4828" s="16" t="s">
        <v>18</v>
      </c>
      <c r="AK4828" s="16"/>
      <c r="AL4828" s="16">
        <v>0</v>
      </c>
    </row>
    <row r="4829" spans="1:38" x14ac:dyDescent="0.3">
      <c r="A4829" s="24" t="s">
        <v>0</v>
      </c>
      <c r="B4829" t="s">
        <v>307</v>
      </c>
      <c r="C4829" t="s">
        <v>274</v>
      </c>
      <c r="D4829">
        <v>-27.488160000000001</v>
      </c>
      <c r="E4829">
        <v>-48.365229999999997</v>
      </c>
      <c r="F4829" s="24" t="s">
        <v>2</v>
      </c>
      <c r="G4829" s="24" t="s">
        <v>3</v>
      </c>
      <c r="H4829" s="25">
        <v>42038</v>
      </c>
      <c r="I4829" s="12" t="s">
        <v>100</v>
      </c>
      <c r="J4829" s="12" t="s">
        <v>245</v>
      </c>
      <c r="K4829" s="12" t="s">
        <v>271</v>
      </c>
      <c r="L4829" s="24" t="s">
        <v>96</v>
      </c>
      <c r="M4829" s="24" t="s">
        <v>272</v>
      </c>
      <c r="N4829" t="s">
        <v>85</v>
      </c>
      <c r="O4829" s="24">
        <v>3</v>
      </c>
      <c r="P4829">
        <v>10</v>
      </c>
      <c r="Q4829">
        <v>10</v>
      </c>
      <c r="R4829">
        <v>19</v>
      </c>
      <c r="S4829" s="24">
        <v>4.8</v>
      </c>
      <c r="T4829" s="24">
        <v>2.4</v>
      </c>
      <c r="U4829" s="24" t="s">
        <v>18</v>
      </c>
      <c r="V4829" s="16" t="s">
        <v>199</v>
      </c>
      <c r="W4829" s="14" t="str">
        <f>VLOOKUP($U4829,look_up!$A$2:K4855,3,FALSE)</f>
        <v>NA</v>
      </c>
      <c r="X4829" s="14" t="str">
        <f>VLOOKUP($U4829,look_up!$A$2:L4855,4,FALSE)</f>
        <v>NA</v>
      </c>
      <c r="Y4829" s="14" t="str">
        <f>VLOOKUP($U4829,look_up!A$2:K4855,5,FALSE)</f>
        <v>NA</v>
      </c>
      <c r="Z4829" s="14" t="str">
        <f>VLOOKUP($U4829,look_up!A$2:L4855,6,FALSE)</f>
        <v>NA</v>
      </c>
      <c r="AA4829" s="14" t="str">
        <f>VLOOKUP($U4829,look_up!A$2:M4855,7,FALSE)</f>
        <v>NA</v>
      </c>
      <c r="AB4829" s="14" t="str">
        <f>VLOOKUP($U4829,look_up!$A$2:P4855,8,FALSE)</f>
        <v>NA</v>
      </c>
      <c r="AC4829" s="14" t="str">
        <f>VLOOKUP($U4829,look_up!$A$2:Q4855,9,FALSE)</f>
        <v>NA</v>
      </c>
      <c r="AD4829" s="14" t="str">
        <f>VLOOKUP($U4829,look_up!A$2:P4855,10,FALSE)</f>
        <v>NA</v>
      </c>
      <c r="AE4829" s="16">
        <v>0</v>
      </c>
      <c r="AF4829" s="24" t="s">
        <v>216</v>
      </c>
      <c r="AG4829">
        <v>40</v>
      </c>
      <c r="AH4829" s="16" t="s">
        <v>18</v>
      </c>
      <c r="AI4829" s="16" t="s">
        <v>242</v>
      </c>
      <c r="AJ4829" s="16" t="s">
        <v>18</v>
      </c>
      <c r="AK4829" s="16"/>
      <c r="AL4829" s="16">
        <v>0</v>
      </c>
    </row>
    <row r="4830" spans="1:38" x14ac:dyDescent="0.3">
      <c r="A4830" s="24" t="s">
        <v>0</v>
      </c>
      <c r="B4830" t="s">
        <v>244</v>
      </c>
      <c r="C4830" t="s">
        <v>275</v>
      </c>
      <c r="D4830">
        <v>-27.2837</v>
      </c>
      <c r="E4830">
        <v>-48.37368</v>
      </c>
      <c r="F4830" s="24" t="s">
        <v>2</v>
      </c>
      <c r="G4830" s="24" t="s">
        <v>3</v>
      </c>
      <c r="H4830" s="25">
        <v>42045</v>
      </c>
      <c r="I4830" s="12" t="s">
        <v>276</v>
      </c>
      <c r="J4830" s="12" t="s">
        <v>245</v>
      </c>
      <c r="K4830" s="12" t="s">
        <v>271</v>
      </c>
      <c r="L4830" s="24" t="s">
        <v>96</v>
      </c>
      <c r="M4830" s="24" t="s">
        <v>272</v>
      </c>
      <c r="N4830" t="s">
        <v>85</v>
      </c>
      <c r="O4830" s="24">
        <v>1</v>
      </c>
      <c r="P4830">
        <v>5</v>
      </c>
      <c r="Q4830">
        <v>5</v>
      </c>
      <c r="R4830">
        <v>27</v>
      </c>
      <c r="S4830" s="24">
        <v>8.8000000000000007</v>
      </c>
      <c r="T4830" s="24">
        <v>9.3000000000000007</v>
      </c>
      <c r="U4830" s="24" t="s">
        <v>18</v>
      </c>
      <c r="V4830" s="16" t="s">
        <v>199</v>
      </c>
      <c r="W4830" s="14" t="str">
        <f>VLOOKUP($U4830,look_up!$A$2:K4856,3,FALSE)</f>
        <v>NA</v>
      </c>
      <c r="X4830" s="14" t="str">
        <f>VLOOKUP($U4830,look_up!$A$2:L4856,4,FALSE)</f>
        <v>NA</v>
      </c>
      <c r="Y4830" s="14" t="str">
        <f>VLOOKUP($U4830,look_up!A$2:K4856,5,FALSE)</f>
        <v>NA</v>
      </c>
      <c r="Z4830" s="14" t="str">
        <f>VLOOKUP($U4830,look_up!A$2:L4856,6,FALSE)</f>
        <v>NA</v>
      </c>
      <c r="AA4830" s="14" t="str">
        <f>VLOOKUP($U4830,look_up!A$2:M4856,7,FALSE)</f>
        <v>NA</v>
      </c>
      <c r="AB4830" s="14" t="str">
        <f>VLOOKUP($U4830,look_up!$A$2:P4856,8,FALSE)</f>
        <v>NA</v>
      </c>
      <c r="AC4830" s="14" t="str">
        <f>VLOOKUP($U4830,look_up!$A$2:Q4856,9,FALSE)</f>
        <v>NA</v>
      </c>
      <c r="AD4830" s="14" t="str">
        <f>VLOOKUP($U4830,look_up!A$2:P4856,10,FALSE)</f>
        <v>NA</v>
      </c>
      <c r="AE4830" s="16">
        <v>0</v>
      </c>
      <c r="AF4830" s="24" t="s">
        <v>216</v>
      </c>
      <c r="AG4830">
        <v>40</v>
      </c>
      <c r="AH4830" s="16" t="s">
        <v>18</v>
      </c>
      <c r="AI4830" s="16" t="s">
        <v>242</v>
      </c>
      <c r="AJ4830" s="16" t="s">
        <v>18</v>
      </c>
      <c r="AK4830" s="16"/>
      <c r="AL4830" s="16">
        <v>0</v>
      </c>
    </row>
    <row r="4831" spans="1:38" x14ac:dyDescent="0.3">
      <c r="A4831" s="24" t="s">
        <v>0</v>
      </c>
      <c r="B4831" t="s">
        <v>244</v>
      </c>
      <c r="C4831" t="s">
        <v>275</v>
      </c>
      <c r="D4831">
        <v>-27.2837</v>
      </c>
      <c r="E4831">
        <v>-48.37368</v>
      </c>
      <c r="F4831" s="24" t="s">
        <v>2</v>
      </c>
      <c r="G4831" s="24" t="s">
        <v>3</v>
      </c>
      <c r="H4831" s="25">
        <v>42045</v>
      </c>
      <c r="I4831" s="12" t="s">
        <v>276</v>
      </c>
      <c r="J4831" s="12" t="s">
        <v>245</v>
      </c>
      <c r="K4831" s="12" t="s">
        <v>271</v>
      </c>
      <c r="L4831" s="24" t="s">
        <v>96</v>
      </c>
      <c r="M4831" s="24" t="s">
        <v>272</v>
      </c>
      <c r="N4831" t="s">
        <v>85</v>
      </c>
      <c r="O4831" s="24">
        <v>2</v>
      </c>
      <c r="P4831">
        <v>5</v>
      </c>
      <c r="Q4831">
        <v>5</v>
      </c>
      <c r="R4831">
        <v>27</v>
      </c>
      <c r="S4831" s="24">
        <v>8.8000000000000007</v>
      </c>
      <c r="T4831" s="24">
        <v>9.3000000000000007</v>
      </c>
      <c r="U4831" s="24" t="s">
        <v>18</v>
      </c>
      <c r="V4831" s="16" t="s">
        <v>199</v>
      </c>
      <c r="W4831" s="14" t="str">
        <f>VLOOKUP($U4831,look_up!$A$2:K4857,3,FALSE)</f>
        <v>NA</v>
      </c>
      <c r="X4831" s="14" t="str">
        <f>VLOOKUP($U4831,look_up!$A$2:L4857,4,FALSE)</f>
        <v>NA</v>
      </c>
      <c r="Y4831" s="14" t="str">
        <f>VLOOKUP($U4831,look_up!A$2:K4857,5,FALSE)</f>
        <v>NA</v>
      </c>
      <c r="Z4831" s="14" t="str">
        <f>VLOOKUP($U4831,look_up!A$2:L4857,6,FALSE)</f>
        <v>NA</v>
      </c>
      <c r="AA4831" s="14" t="str">
        <f>VLOOKUP($U4831,look_up!A$2:M4857,7,FALSE)</f>
        <v>NA</v>
      </c>
      <c r="AB4831" s="14" t="str">
        <f>VLOOKUP($U4831,look_up!$A$2:P4857,8,FALSE)</f>
        <v>NA</v>
      </c>
      <c r="AC4831" s="14" t="str">
        <f>VLOOKUP($U4831,look_up!$A$2:Q4857,9,FALSE)</f>
        <v>NA</v>
      </c>
      <c r="AD4831" s="14" t="str">
        <f>VLOOKUP($U4831,look_up!A$2:P4857,10,FALSE)</f>
        <v>NA</v>
      </c>
      <c r="AE4831" s="16">
        <v>2</v>
      </c>
      <c r="AF4831" s="24" t="s">
        <v>216</v>
      </c>
      <c r="AG4831">
        <v>40</v>
      </c>
      <c r="AH4831" s="16" t="s">
        <v>18</v>
      </c>
      <c r="AI4831" s="16" t="s">
        <v>242</v>
      </c>
      <c r="AJ4831" s="16" t="s">
        <v>18</v>
      </c>
      <c r="AK4831" s="16"/>
      <c r="AL4831" s="16">
        <v>2</v>
      </c>
    </row>
    <row r="4832" spans="1:38" x14ac:dyDescent="0.3">
      <c r="A4832" s="24" t="s">
        <v>0</v>
      </c>
      <c r="B4832" t="s">
        <v>244</v>
      </c>
      <c r="C4832" t="s">
        <v>275</v>
      </c>
      <c r="D4832">
        <v>-27.2837</v>
      </c>
      <c r="E4832">
        <v>-48.37368</v>
      </c>
      <c r="F4832" s="24" t="s">
        <v>2</v>
      </c>
      <c r="G4832" s="24" t="s">
        <v>3</v>
      </c>
      <c r="H4832" s="25">
        <v>42045</v>
      </c>
      <c r="I4832" s="12" t="s">
        <v>276</v>
      </c>
      <c r="J4832" s="12" t="s">
        <v>245</v>
      </c>
      <c r="K4832" s="12" t="s">
        <v>271</v>
      </c>
      <c r="L4832" s="24" t="s">
        <v>96</v>
      </c>
      <c r="M4832" s="24" t="s">
        <v>272</v>
      </c>
      <c r="N4832" t="s">
        <v>85</v>
      </c>
      <c r="O4832" s="24">
        <v>3</v>
      </c>
      <c r="P4832">
        <v>5</v>
      </c>
      <c r="Q4832">
        <v>5</v>
      </c>
      <c r="R4832">
        <v>27</v>
      </c>
      <c r="S4832" s="24">
        <v>8.8000000000000007</v>
      </c>
      <c r="T4832" s="24">
        <v>9.3000000000000007</v>
      </c>
      <c r="U4832" s="24" t="s">
        <v>18</v>
      </c>
      <c r="V4832" s="16" t="s">
        <v>199</v>
      </c>
      <c r="W4832" s="14" t="str">
        <f>VLOOKUP($U4832,look_up!$A$2:K4858,3,FALSE)</f>
        <v>NA</v>
      </c>
      <c r="X4832" s="14" t="str">
        <f>VLOOKUP($U4832,look_up!$A$2:L4858,4,FALSE)</f>
        <v>NA</v>
      </c>
      <c r="Y4832" s="14" t="str">
        <f>VLOOKUP($U4832,look_up!A$2:K4858,5,FALSE)</f>
        <v>NA</v>
      </c>
      <c r="Z4832" s="14" t="str">
        <f>VLOOKUP($U4832,look_up!A$2:L4858,6,FALSE)</f>
        <v>NA</v>
      </c>
      <c r="AA4832" s="14" t="str">
        <f>VLOOKUP($U4832,look_up!A$2:M4858,7,FALSE)</f>
        <v>NA</v>
      </c>
      <c r="AB4832" s="14" t="str">
        <f>VLOOKUP($U4832,look_up!$A$2:P4858,8,FALSE)</f>
        <v>NA</v>
      </c>
      <c r="AC4832" s="14" t="str">
        <f>VLOOKUP($U4832,look_up!$A$2:Q4858,9,FALSE)</f>
        <v>NA</v>
      </c>
      <c r="AD4832" s="14" t="str">
        <f>VLOOKUP($U4832,look_up!A$2:P4858,10,FALSE)</f>
        <v>NA</v>
      </c>
      <c r="AE4832" s="16">
        <v>0</v>
      </c>
      <c r="AF4832" s="24" t="s">
        <v>216</v>
      </c>
      <c r="AG4832">
        <v>40</v>
      </c>
      <c r="AH4832" s="16" t="s">
        <v>18</v>
      </c>
      <c r="AI4832" s="16" t="s">
        <v>242</v>
      </c>
      <c r="AJ4832" s="16" t="s">
        <v>18</v>
      </c>
      <c r="AK4832" s="16"/>
      <c r="AL4832" s="16">
        <v>0</v>
      </c>
    </row>
    <row r="4833" spans="1:38" x14ac:dyDescent="0.3">
      <c r="A4833" s="24" t="s">
        <v>0</v>
      </c>
      <c r="B4833" t="s">
        <v>244</v>
      </c>
      <c r="C4833" t="s">
        <v>275</v>
      </c>
      <c r="D4833">
        <v>-27.2837</v>
      </c>
      <c r="E4833">
        <v>-48.37368</v>
      </c>
      <c r="F4833" s="24" t="s">
        <v>2</v>
      </c>
      <c r="G4833" s="24" t="s">
        <v>3</v>
      </c>
      <c r="H4833" s="25">
        <v>42045</v>
      </c>
      <c r="I4833" s="12" t="s">
        <v>276</v>
      </c>
      <c r="J4833" s="12" t="s">
        <v>245</v>
      </c>
      <c r="K4833" s="12" t="s">
        <v>271</v>
      </c>
      <c r="L4833" s="24" t="s">
        <v>96</v>
      </c>
      <c r="M4833" s="24" t="s">
        <v>272</v>
      </c>
      <c r="N4833" t="s">
        <v>85</v>
      </c>
      <c r="O4833" s="24">
        <v>1</v>
      </c>
      <c r="P4833">
        <v>10</v>
      </c>
      <c r="Q4833">
        <v>10</v>
      </c>
      <c r="R4833">
        <v>27</v>
      </c>
      <c r="S4833" s="24">
        <v>8.8000000000000007</v>
      </c>
      <c r="T4833" s="24">
        <v>10.4</v>
      </c>
      <c r="U4833" s="24" t="s">
        <v>18</v>
      </c>
      <c r="V4833" s="16" t="s">
        <v>199</v>
      </c>
      <c r="W4833" s="14" t="str">
        <f>VLOOKUP($U4833,look_up!$A$2:K4859,3,FALSE)</f>
        <v>NA</v>
      </c>
      <c r="X4833" s="14" t="str">
        <f>VLOOKUP($U4833,look_up!$A$2:L4859,4,FALSE)</f>
        <v>NA</v>
      </c>
      <c r="Y4833" s="14" t="str">
        <f>VLOOKUP($U4833,look_up!A$2:K4859,5,FALSE)</f>
        <v>NA</v>
      </c>
      <c r="Z4833" s="14" t="str">
        <f>VLOOKUP($U4833,look_up!A$2:L4859,6,FALSE)</f>
        <v>NA</v>
      </c>
      <c r="AA4833" s="14" t="str">
        <f>VLOOKUP($U4833,look_up!A$2:M4859,7,FALSE)</f>
        <v>NA</v>
      </c>
      <c r="AB4833" s="14" t="str">
        <f>VLOOKUP($U4833,look_up!$A$2:P4859,8,FALSE)</f>
        <v>NA</v>
      </c>
      <c r="AC4833" s="14" t="str">
        <f>VLOOKUP($U4833,look_up!$A$2:Q4859,9,FALSE)</f>
        <v>NA</v>
      </c>
      <c r="AD4833" s="14" t="str">
        <f>VLOOKUP($U4833,look_up!A$2:P4859,10,FALSE)</f>
        <v>NA</v>
      </c>
      <c r="AE4833" s="16">
        <v>4</v>
      </c>
      <c r="AF4833" s="24" t="s">
        <v>216</v>
      </c>
      <c r="AG4833">
        <v>40</v>
      </c>
      <c r="AH4833" s="16" t="s">
        <v>18</v>
      </c>
      <c r="AI4833" s="16" t="s">
        <v>242</v>
      </c>
      <c r="AJ4833" s="16" t="s">
        <v>18</v>
      </c>
      <c r="AK4833" s="16"/>
      <c r="AL4833" s="16">
        <v>4</v>
      </c>
    </row>
    <row r="4834" spans="1:38" x14ac:dyDescent="0.3">
      <c r="A4834" s="24" t="s">
        <v>0</v>
      </c>
      <c r="B4834" t="s">
        <v>244</v>
      </c>
      <c r="C4834" t="s">
        <v>275</v>
      </c>
      <c r="D4834">
        <v>-27.2837</v>
      </c>
      <c r="E4834">
        <v>-48.37368</v>
      </c>
      <c r="F4834" s="24" t="s">
        <v>2</v>
      </c>
      <c r="G4834" s="24" t="s">
        <v>3</v>
      </c>
      <c r="H4834" s="25">
        <v>42045</v>
      </c>
      <c r="I4834" s="12" t="s">
        <v>276</v>
      </c>
      <c r="J4834" s="12" t="s">
        <v>245</v>
      </c>
      <c r="K4834" s="12" t="s">
        <v>271</v>
      </c>
      <c r="L4834" s="24" t="s">
        <v>96</v>
      </c>
      <c r="M4834" s="24" t="s">
        <v>272</v>
      </c>
      <c r="N4834" t="s">
        <v>85</v>
      </c>
      <c r="O4834" s="24">
        <v>2</v>
      </c>
      <c r="P4834">
        <v>10</v>
      </c>
      <c r="Q4834">
        <v>10</v>
      </c>
      <c r="R4834">
        <v>27</v>
      </c>
      <c r="S4834" s="24">
        <v>8.8000000000000007</v>
      </c>
      <c r="T4834" s="24">
        <v>10.4</v>
      </c>
      <c r="U4834" s="24" t="s">
        <v>18</v>
      </c>
      <c r="V4834" s="16" t="s">
        <v>199</v>
      </c>
      <c r="W4834" s="14" t="str">
        <f>VLOOKUP($U4834,look_up!$A$2:K4860,3,FALSE)</f>
        <v>NA</v>
      </c>
      <c r="X4834" s="14" t="str">
        <f>VLOOKUP($U4834,look_up!$A$2:L4860,4,FALSE)</f>
        <v>NA</v>
      </c>
      <c r="Y4834" s="14" t="str">
        <f>VLOOKUP($U4834,look_up!A$2:K4860,5,FALSE)</f>
        <v>NA</v>
      </c>
      <c r="Z4834" s="14" t="str">
        <f>VLOOKUP($U4834,look_up!A$2:L4860,6,FALSE)</f>
        <v>NA</v>
      </c>
      <c r="AA4834" s="14" t="str">
        <f>VLOOKUP($U4834,look_up!A$2:M4860,7,FALSE)</f>
        <v>NA</v>
      </c>
      <c r="AB4834" s="14" t="str">
        <f>VLOOKUP($U4834,look_up!$A$2:P4860,8,FALSE)</f>
        <v>NA</v>
      </c>
      <c r="AC4834" s="14" t="str">
        <f>VLOOKUP($U4834,look_up!$A$2:Q4860,9,FALSE)</f>
        <v>NA</v>
      </c>
      <c r="AD4834" s="14" t="str">
        <f>VLOOKUP($U4834,look_up!A$2:P4860,10,FALSE)</f>
        <v>NA</v>
      </c>
      <c r="AE4834" s="16">
        <v>0</v>
      </c>
      <c r="AF4834" s="24" t="s">
        <v>216</v>
      </c>
      <c r="AG4834">
        <v>40</v>
      </c>
      <c r="AH4834" s="16" t="s">
        <v>18</v>
      </c>
      <c r="AI4834" s="16" t="s">
        <v>242</v>
      </c>
      <c r="AJ4834" s="16" t="s">
        <v>18</v>
      </c>
      <c r="AK4834" s="16"/>
      <c r="AL4834" s="16">
        <v>0</v>
      </c>
    </row>
    <row r="4835" spans="1:38" x14ac:dyDescent="0.3">
      <c r="A4835" s="24" t="s">
        <v>0</v>
      </c>
      <c r="B4835" t="s">
        <v>244</v>
      </c>
      <c r="C4835" t="s">
        <v>275</v>
      </c>
      <c r="D4835">
        <v>-27.2837</v>
      </c>
      <c r="E4835">
        <v>-48.37368</v>
      </c>
      <c r="F4835" s="24" t="s">
        <v>2</v>
      </c>
      <c r="G4835" s="24" t="s">
        <v>3</v>
      </c>
      <c r="H4835" s="25">
        <v>42045</v>
      </c>
      <c r="I4835" s="12" t="s">
        <v>276</v>
      </c>
      <c r="J4835" s="12" t="s">
        <v>245</v>
      </c>
      <c r="K4835" s="12" t="s">
        <v>271</v>
      </c>
      <c r="L4835" s="24" t="s">
        <v>96</v>
      </c>
      <c r="M4835" s="24" t="s">
        <v>272</v>
      </c>
      <c r="N4835" t="s">
        <v>85</v>
      </c>
      <c r="O4835" s="24">
        <v>3</v>
      </c>
      <c r="P4835">
        <v>10</v>
      </c>
      <c r="Q4835">
        <v>10</v>
      </c>
      <c r="R4835">
        <v>27</v>
      </c>
      <c r="S4835" s="24">
        <v>8.8000000000000007</v>
      </c>
      <c r="T4835" s="24">
        <v>10.4</v>
      </c>
      <c r="U4835" s="24" t="s">
        <v>18</v>
      </c>
      <c r="V4835" s="16" t="s">
        <v>199</v>
      </c>
      <c r="W4835" s="14" t="str">
        <f>VLOOKUP($U4835,look_up!$A$2:K4861,3,FALSE)</f>
        <v>NA</v>
      </c>
      <c r="X4835" s="14" t="str">
        <f>VLOOKUP($U4835,look_up!$A$2:L4861,4,FALSE)</f>
        <v>NA</v>
      </c>
      <c r="Y4835" s="14" t="str">
        <f>VLOOKUP($U4835,look_up!A$2:K4861,5,FALSE)</f>
        <v>NA</v>
      </c>
      <c r="Z4835" s="14" t="str">
        <f>VLOOKUP($U4835,look_up!A$2:L4861,6,FALSE)</f>
        <v>NA</v>
      </c>
      <c r="AA4835" s="14" t="str">
        <f>VLOOKUP($U4835,look_up!A$2:M4861,7,FALSE)</f>
        <v>NA</v>
      </c>
      <c r="AB4835" s="14" t="str">
        <f>VLOOKUP($U4835,look_up!$A$2:P4861,8,FALSE)</f>
        <v>NA</v>
      </c>
      <c r="AC4835" s="14" t="str">
        <f>VLOOKUP($U4835,look_up!$A$2:Q4861,9,FALSE)</f>
        <v>NA</v>
      </c>
      <c r="AD4835" s="14" t="str">
        <f>VLOOKUP($U4835,look_up!A$2:P4861,10,FALSE)</f>
        <v>NA</v>
      </c>
      <c r="AE4835" s="16">
        <v>0</v>
      </c>
      <c r="AF4835" s="24" t="s">
        <v>216</v>
      </c>
      <c r="AG4835">
        <v>40</v>
      </c>
      <c r="AH4835" s="16" t="s">
        <v>18</v>
      </c>
      <c r="AI4835" s="16" t="s">
        <v>242</v>
      </c>
      <c r="AJ4835" s="16" t="s">
        <v>18</v>
      </c>
      <c r="AK4835" s="16"/>
      <c r="AL4835" s="16">
        <v>0</v>
      </c>
    </row>
    <row r="4836" spans="1:38" x14ac:dyDescent="0.3">
      <c r="A4836" s="24" t="s">
        <v>0</v>
      </c>
      <c r="B4836" t="s">
        <v>266</v>
      </c>
      <c r="C4836" t="s">
        <v>277</v>
      </c>
      <c r="D4836">
        <v>-27.296009999999999</v>
      </c>
      <c r="E4836">
        <v>-48.36168</v>
      </c>
      <c r="F4836" s="24" t="s">
        <v>2</v>
      </c>
      <c r="G4836" s="24" t="s">
        <v>3</v>
      </c>
      <c r="H4836" s="25">
        <v>42047</v>
      </c>
      <c r="I4836" s="12" t="s">
        <v>278</v>
      </c>
      <c r="J4836" s="12" t="s">
        <v>245</v>
      </c>
      <c r="K4836" s="12" t="s">
        <v>271</v>
      </c>
      <c r="L4836" s="24" t="s">
        <v>96</v>
      </c>
      <c r="M4836" s="24" t="s">
        <v>272</v>
      </c>
      <c r="N4836" t="s">
        <v>85</v>
      </c>
      <c r="O4836" s="24">
        <v>1</v>
      </c>
      <c r="P4836">
        <v>5</v>
      </c>
      <c r="Q4836">
        <v>5</v>
      </c>
      <c r="R4836">
        <v>23</v>
      </c>
      <c r="S4836" s="24">
        <v>5.8</v>
      </c>
      <c r="T4836" s="24">
        <v>8.1999999999999993</v>
      </c>
      <c r="U4836" s="24" t="s">
        <v>18</v>
      </c>
      <c r="V4836" s="16" t="s">
        <v>199</v>
      </c>
      <c r="W4836" s="14" t="str">
        <f>VLOOKUP($U4836,look_up!$A$2:K4862,3,FALSE)</f>
        <v>NA</v>
      </c>
      <c r="X4836" s="14" t="str">
        <f>VLOOKUP($U4836,look_up!$A$2:L4862,4,FALSE)</f>
        <v>NA</v>
      </c>
      <c r="Y4836" s="14" t="str">
        <f>VLOOKUP($U4836,look_up!A$2:K4862,5,FALSE)</f>
        <v>NA</v>
      </c>
      <c r="Z4836" s="14" t="str">
        <f>VLOOKUP($U4836,look_up!A$2:L4862,6,FALSE)</f>
        <v>NA</v>
      </c>
      <c r="AA4836" s="14" t="str">
        <f>VLOOKUP($U4836,look_up!A$2:M4862,7,FALSE)</f>
        <v>NA</v>
      </c>
      <c r="AB4836" s="14" t="str">
        <f>VLOOKUP($U4836,look_up!$A$2:P4862,8,FALSE)</f>
        <v>NA</v>
      </c>
      <c r="AC4836" s="14" t="str">
        <f>VLOOKUP($U4836,look_up!$A$2:Q4862,9,FALSE)</f>
        <v>NA</v>
      </c>
      <c r="AD4836" s="14" t="str">
        <f>VLOOKUP($U4836,look_up!A$2:P4862,10,FALSE)</f>
        <v>NA</v>
      </c>
      <c r="AE4836" s="16">
        <v>0</v>
      </c>
      <c r="AF4836" s="24" t="s">
        <v>216</v>
      </c>
      <c r="AG4836">
        <v>40</v>
      </c>
      <c r="AH4836" s="16" t="s">
        <v>18</v>
      </c>
      <c r="AI4836" s="16" t="s">
        <v>242</v>
      </c>
      <c r="AJ4836" s="16" t="s">
        <v>18</v>
      </c>
      <c r="AK4836" s="16"/>
      <c r="AL4836" s="16">
        <v>0</v>
      </c>
    </row>
    <row r="4837" spans="1:38" x14ac:dyDescent="0.3">
      <c r="A4837" s="24" t="s">
        <v>0</v>
      </c>
      <c r="B4837" t="s">
        <v>266</v>
      </c>
      <c r="C4837" t="s">
        <v>277</v>
      </c>
      <c r="D4837">
        <v>-27.296009999999999</v>
      </c>
      <c r="E4837">
        <v>-48.36168</v>
      </c>
      <c r="F4837" s="24" t="s">
        <v>2</v>
      </c>
      <c r="G4837" s="24" t="s">
        <v>3</v>
      </c>
      <c r="H4837" s="25">
        <v>42047</v>
      </c>
      <c r="I4837" s="12" t="s">
        <v>278</v>
      </c>
      <c r="J4837" s="12" t="s">
        <v>245</v>
      </c>
      <c r="K4837" s="12" t="s">
        <v>271</v>
      </c>
      <c r="L4837" s="24" t="s">
        <v>96</v>
      </c>
      <c r="M4837" s="24" t="s">
        <v>272</v>
      </c>
      <c r="N4837" t="s">
        <v>85</v>
      </c>
      <c r="O4837" s="24">
        <v>2</v>
      </c>
      <c r="P4837">
        <v>5</v>
      </c>
      <c r="Q4837">
        <v>5</v>
      </c>
      <c r="R4837">
        <v>23</v>
      </c>
      <c r="S4837" s="24">
        <v>5.8</v>
      </c>
      <c r="T4837" s="24">
        <v>8.1999999999999993</v>
      </c>
      <c r="U4837" s="24" t="s">
        <v>18</v>
      </c>
      <c r="V4837" s="16" t="s">
        <v>199</v>
      </c>
      <c r="W4837" s="14" t="str">
        <f>VLOOKUP($U4837,look_up!$A$2:K4863,3,FALSE)</f>
        <v>NA</v>
      </c>
      <c r="X4837" s="14" t="str">
        <f>VLOOKUP($U4837,look_up!$A$2:L4863,4,FALSE)</f>
        <v>NA</v>
      </c>
      <c r="Y4837" s="14" t="str">
        <f>VLOOKUP($U4837,look_up!A$2:K4863,5,FALSE)</f>
        <v>NA</v>
      </c>
      <c r="Z4837" s="14" t="str">
        <f>VLOOKUP($U4837,look_up!A$2:L4863,6,FALSE)</f>
        <v>NA</v>
      </c>
      <c r="AA4837" s="14" t="str">
        <f>VLOOKUP($U4837,look_up!A$2:M4863,7,FALSE)</f>
        <v>NA</v>
      </c>
      <c r="AB4837" s="14" t="str">
        <f>VLOOKUP($U4837,look_up!$A$2:P4863,8,FALSE)</f>
        <v>NA</v>
      </c>
      <c r="AC4837" s="14" t="str">
        <f>VLOOKUP($U4837,look_up!$A$2:Q4863,9,FALSE)</f>
        <v>NA</v>
      </c>
      <c r="AD4837" s="14" t="str">
        <f>VLOOKUP($U4837,look_up!A$2:P4863,10,FALSE)</f>
        <v>NA</v>
      </c>
      <c r="AE4837" s="16">
        <v>0</v>
      </c>
      <c r="AF4837" s="24" t="s">
        <v>216</v>
      </c>
      <c r="AG4837">
        <v>40</v>
      </c>
      <c r="AH4837" s="16" t="s">
        <v>18</v>
      </c>
      <c r="AI4837" s="16" t="s">
        <v>242</v>
      </c>
      <c r="AJ4837" s="16" t="s">
        <v>18</v>
      </c>
      <c r="AK4837" s="16"/>
      <c r="AL4837" s="16">
        <v>0</v>
      </c>
    </row>
    <row r="4838" spans="1:38" x14ac:dyDescent="0.3">
      <c r="A4838" s="24" t="s">
        <v>0</v>
      </c>
      <c r="B4838" t="s">
        <v>266</v>
      </c>
      <c r="C4838" t="s">
        <v>277</v>
      </c>
      <c r="D4838">
        <v>-27.296009999999999</v>
      </c>
      <c r="E4838">
        <v>-48.36168</v>
      </c>
      <c r="F4838" s="24" t="s">
        <v>2</v>
      </c>
      <c r="G4838" s="24" t="s">
        <v>3</v>
      </c>
      <c r="H4838" s="25">
        <v>42047</v>
      </c>
      <c r="I4838" s="12" t="s">
        <v>278</v>
      </c>
      <c r="J4838" s="12" t="s">
        <v>245</v>
      </c>
      <c r="K4838" s="12" t="s">
        <v>271</v>
      </c>
      <c r="L4838" s="24" t="s">
        <v>96</v>
      </c>
      <c r="M4838" s="24" t="s">
        <v>272</v>
      </c>
      <c r="N4838" t="s">
        <v>85</v>
      </c>
      <c r="O4838" s="24">
        <v>3</v>
      </c>
      <c r="P4838">
        <v>5</v>
      </c>
      <c r="Q4838">
        <v>5</v>
      </c>
      <c r="R4838">
        <v>23</v>
      </c>
      <c r="S4838" s="24">
        <v>5.8</v>
      </c>
      <c r="T4838" s="24">
        <v>8.1999999999999993</v>
      </c>
      <c r="U4838" s="24" t="s">
        <v>18</v>
      </c>
      <c r="V4838" s="16" t="s">
        <v>199</v>
      </c>
      <c r="W4838" s="14" t="str">
        <f>VLOOKUP($U4838,look_up!$A$2:K4864,3,FALSE)</f>
        <v>NA</v>
      </c>
      <c r="X4838" s="14" t="str">
        <f>VLOOKUP($U4838,look_up!$A$2:L4864,4,FALSE)</f>
        <v>NA</v>
      </c>
      <c r="Y4838" s="14" t="str">
        <f>VLOOKUP($U4838,look_up!A$2:K4864,5,FALSE)</f>
        <v>NA</v>
      </c>
      <c r="Z4838" s="14" t="str">
        <f>VLOOKUP($U4838,look_up!A$2:L4864,6,FALSE)</f>
        <v>NA</v>
      </c>
      <c r="AA4838" s="14" t="str">
        <f>VLOOKUP($U4838,look_up!A$2:M4864,7,FALSE)</f>
        <v>NA</v>
      </c>
      <c r="AB4838" s="14" t="str">
        <f>VLOOKUP($U4838,look_up!$A$2:P4864,8,FALSE)</f>
        <v>NA</v>
      </c>
      <c r="AC4838" s="14" t="str">
        <f>VLOOKUP($U4838,look_up!$A$2:Q4864,9,FALSE)</f>
        <v>NA</v>
      </c>
      <c r="AD4838" s="14" t="str">
        <f>VLOOKUP($U4838,look_up!A$2:P4864,10,FALSE)</f>
        <v>NA</v>
      </c>
      <c r="AE4838" s="16">
        <v>0</v>
      </c>
      <c r="AF4838" s="24" t="s">
        <v>216</v>
      </c>
      <c r="AG4838">
        <v>40</v>
      </c>
      <c r="AH4838" s="16" t="s">
        <v>18</v>
      </c>
      <c r="AI4838" s="16" t="s">
        <v>242</v>
      </c>
      <c r="AJ4838" s="16" t="s">
        <v>18</v>
      </c>
      <c r="AK4838" s="16"/>
      <c r="AL4838" s="16">
        <v>0</v>
      </c>
    </row>
    <row r="4839" spans="1:38" x14ac:dyDescent="0.3">
      <c r="A4839" s="24" t="s">
        <v>0</v>
      </c>
      <c r="B4839" t="s">
        <v>266</v>
      </c>
      <c r="C4839" t="s">
        <v>277</v>
      </c>
      <c r="D4839">
        <v>-27.296009999999999</v>
      </c>
      <c r="E4839">
        <v>-48.36168</v>
      </c>
      <c r="F4839" s="24" t="s">
        <v>2</v>
      </c>
      <c r="G4839" s="24" t="s">
        <v>3</v>
      </c>
      <c r="H4839" s="25">
        <v>42047</v>
      </c>
      <c r="I4839" s="12" t="s">
        <v>278</v>
      </c>
      <c r="J4839" s="12" t="s">
        <v>245</v>
      </c>
      <c r="K4839" s="12" t="s">
        <v>271</v>
      </c>
      <c r="L4839" s="24" t="s">
        <v>96</v>
      </c>
      <c r="M4839" s="24" t="s">
        <v>272</v>
      </c>
      <c r="N4839" t="s">
        <v>85</v>
      </c>
      <c r="O4839" s="24">
        <v>1</v>
      </c>
      <c r="P4839">
        <v>10</v>
      </c>
      <c r="Q4839">
        <v>10</v>
      </c>
      <c r="R4839">
        <v>18</v>
      </c>
      <c r="S4839" s="24">
        <v>5.8</v>
      </c>
      <c r="T4839" s="24">
        <v>7.9</v>
      </c>
      <c r="U4839" s="24" t="s">
        <v>18</v>
      </c>
      <c r="V4839" s="16" t="s">
        <v>199</v>
      </c>
      <c r="W4839" s="14" t="str">
        <f>VLOOKUP($U4839,look_up!$A$2:K4865,3,FALSE)</f>
        <v>NA</v>
      </c>
      <c r="X4839" s="14" t="str">
        <f>VLOOKUP($U4839,look_up!$A$2:L4865,4,FALSE)</f>
        <v>NA</v>
      </c>
      <c r="Y4839" s="14" t="str">
        <f>VLOOKUP($U4839,look_up!A$2:K4865,5,FALSE)</f>
        <v>NA</v>
      </c>
      <c r="Z4839" s="14" t="str">
        <f>VLOOKUP($U4839,look_up!A$2:L4865,6,FALSE)</f>
        <v>NA</v>
      </c>
      <c r="AA4839" s="14" t="str">
        <f>VLOOKUP($U4839,look_up!A$2:M4865,7,FALSE)</f>
        <v>NA</v>
      </c>
      <c r="AB4839" s="14" t="str">
        <f>VLOOKUP($U4839,look_up!$A$2:P4865,8,FALSE)</f>
        <v>NA</v>
      </c>
      <c r="AC4839" s="14" t="str">
        <f>VLOOKUP($U4839,look_up!$A$2:Q4865,9,FALSE)</f>
        <v>NA</v>
      </c>
      <c r="AD4839" s="14" t="str">
        <f>VLOOKUP($U4839,look_up!A$2:P4865,10,FALSE)</f>
        <v>NA</v>
      </c>
      <c r="AE4839" s="16">
        <v>4</v>
      </c>
      <c r="AF4839" s="24" t="s">
        <v>216</v>
      </c>
      <c r="AG4839">
        <v>40</v>
      </c>
      <c r="AH4839" s="16" t="s">
        <v>18</v>
      </c>
      <c r="AI4839" s="16" t="s">
        <v>242</v>
      </c>
      <c r="AJ4839" s="16" t="s">
        <v>18</v>
      </c>
      <c r="AK4839" s="16"/>
      <c r="AL4839" s="16">
        <v>4</v>
      </c>
    </row>
    <row r="4840" spans="1:38" x14ac:dyDescent="0.3">
      <c r="A4840" s="24" t="s">
        <v>0</v>
      </c>
      <c r="B4840" t="s">
        <v>266</v>
      </c>
      <c r="C4840" t="s">
        <v>277</v>
      </c>
      <c r="D4840">
        <v>-27.296009999999999</v>
      </c>
      <c r="E4840">
        <v>-48.36168</v>
      </c>
      <c r="F4840" s="24" t="s">
        <v>2</v>
      </c>
      <c r="G4840" s="24" t="s">
        <v>3</v>
      </c>
      <c r="H4840" s="25">
        <v>42047</v>
      </c>
      <c r="I4840" s="12" t="s">
        <v>278</v>
      </c>
      <c r="J4840" s="12" t="s">
        <v>245</v>
      </c>
      <c r="K4840" s="12" t="s">
        <v>271</v>
      </c>
      <c r="L4840" s="24" t="s">
        <v>96</v>
      </c>
      <c r="M4840" s="24" t="s">
        <v>272</v>
      </c>
      <c r="N4840" t="s">
        <v>85</v>
      </c>
      <c r="O4840" s="24">
        <v>2</v>
      </c>
      <c r="P4840">
        <v>10</v>
      </c>
      <c r="Q4840">
        <v>10</v>
      </c>
      <c r="R4840">
        <v>18</v>
      </c>
      <c r="S4840" s="24">
        <v>5.8</v>
      </c>
      <c r="T4840" s="24">
        <v>7.9</v>
      </c>
      <c r="U4840" s="24" t="s">
        <v>18</v>
      </c>
      <c r="V4840" s="16" t="s">
        <v>199</v>
      </c>
      <c r="W4840" s="14" t="str">
        <f>VLOOKUP($U4840,look_up!$A$2:K4866,3,FALSE)</f>
        <v>NA</v>
      </c>
      <c r="X4840" s="14" t="str">
        <f>VLOOKUP($U4840,look_up!$A$2:L4866,4,FALSE)</f>
        <v>NA</v>
      </c>
      <c r="Y4840" s="14" t="str">
        <f>VLOOKUP($U4840,look_up!A$2:K4866,5,FALSE)</f>
        <v>NA</v>
      </c>
      <c r="Z4840" s="14" t="str">
        <f>VLOOKUP($U4840,look_up!A$2:L4866,6,FALSE)</f>
        <v>NA</v>
      </c>
      <c r="AA4840" s="14" t="str">
        <f>VLOOKUP($U4840,look_up!A$2:M4866,7,FALSE)</f>
        <v>NA</v>
      </c>
      <c r="AB4840" s="14" t="str">
        <f>VLOOKUP($U4840,look_up!$A$2:P4866,8,FALSE)</f>
        <v>NA</v>
      </c>
      <c r="AC4840" s="14" t="str">
        <f>VLOOKUP($U4840,look_up!$A$2:Q4866,9,FALSE)</f>
        <v>NA</v>
      </c>
      <c r="AD4840" s="14" t="str">
        <f>VLOOKUP($U4840,look_up!A$2:P4866,10,FALSE)</f>
        <v>NA</v>
      </c>
      <c r="AE4840" s="16">
        <v>3</v>
      </c>
      <c r="AF4840" s="24" t="s">
        <v>216</v>
      </c>
      <c r="AG4840">
        <v>40</v>
      </c>
      <c r="AH4840" s="16" t="s">
        <v>18</v>
      </c>
      <c r="AI4840" s="16" t="s">
        <v>242</v>
      </c>
      <c r="AJ4840" s="16" t="s">
        <v>18</v>
      </c>
      <c r="AK4840" s="16"/>
      <c r="AL4840" s="16">
        <v>3</v>
      </c>
    </row>
    <row r="4841" spans="1:38" x14ac:dyDescent="0.3">
      <c r="A4841" s="24" t="s">
        <v>0</v>
      </c>
      <c r="B4841" t="s">
        <v>266</v>
      </c>
      <c r="C4841" t="s">
        <v>277</v>
      </c>
      <c r="D4841">
        <v>-27.296009999999999</v>
      </c>
      <c r="E4841">
        <v>-48.36168</v>
      </c>
      <c r="F4841" s="24" t="s">
        <v>2</v>
      </c>
      <c r="G4841" s="24" t="s">
        <v>3</v>
      </c>
      <c r="H4841" s="25">
        <v>42047</v>
      </c>
      <c r="I4841" s="12" t="s">
        <v>278</v>
      </c>
      <c r="J4841" s="12" t="s">
        <v>245</v>
      </c>
      <c r="K4841" s="12" t="s">
        <v>271</v>
      </c>
      <c r="L4841" s="24" t="s">
        <v>96</v>
      </c>
      <c r="M4841" s="24" t="s">
        <v>272</v>
      </c>
      <c r="N4841" t="s">
        <v>85</v>
      </c>
      <c r="O4841" s="24">
        <v>3</v>
      </c>
      <c r="P4841">
        <v>10</v>
      </c>
      <c r="Q4841">
        <v>10</v>
      </c>
      <c r="R4841">
        <v>18</v>
      </c>
      <c r="S4841" s="24">
        <v>5.8</v>
      </c>
      <c r="T4841" s="24">
        <v>7.9</v>
      </c>
      <c r="U4841" s="24" t="s">
        <v>18</v>
      </c>
      <c r="V4841" s="16" t="s">
        <v>199</v>
      </c>
      <c r="W4841" s="14" t="str">
        <f>VLOOKUP($U4841,look_up!$A$2:K4867,3,FALSE)</f>
        <v>NA</v>
      </c>
      <c r="X4841" s="14" t="str">
        <f>VLOOKUP($U4841,look_up!$A$2:L4867,4,FALSE)</f>
        <v>NA</v>
      </c>
      <c r="Y4841" s="14" t="str">
        <f>VLOOKUP($U4841,look_up!A$2:K4867,5,FALSE)</f>
        <v>NA</v>
      </c>
      <c r="Z4841" s="14" t="str">
        <f>VLOOKUP($U4841,look_up!A$2:L4867,6,FALSE)</f>
        <v>NA</v>
      </c>
      <c r="AA4841" s="14" t="str">
        <f>VLOOKUP($U4841,look_up!A$2:M4867,7,FALSE)</f>
        <v>NA</v>
      </c>
      <c r="AB4841" s="14" t="str">
        <f>VLOOKUP($U4841,look_up!$A$2:P4867,8,FALSE)</f>
        <v>NA</v>
      </c>
      <c r="AC4841" s="14" t="str">
        <f>VLOOKUP($U4841,look_up!$A$2:Q4867,9,FALSE)</f>
        <v>NA</v>
      </c>
      <c r="AD4841" s="14" t="str">
        <f>VLOOKUP($U4841,look_up!A$2:P4867,10,FALSE)</f>
        <v>NA</v>
      </c>
      <c r="AE4841" s="16">
        <v>7</v>
      </c>
      <c r="AF4841" s="24" t="s">
        <v>216</v>
      </c>
      <c r="AG4841">
        <v>40</v>
      </c>
      <c r="AH4841" s="16" t="s">
        <v>18</v>
      </c>
      <c r="AI4841" s="16" t="s">
        <v>242</v>
      </c>
      <c r="AJ4841" s="16" t="s">
        <v>18</v>
      </c>
      <c r="AK4841" s="16"/>
      <c r="AL4841" s="16">
        <v>7</v>
      </c>
    </row>
    <row r="4842" spans="1:38" x14ac:dyDescent="0.3">
      <c r="A4842" s="24" t="s">
        <v>0</v>
      </c>
      <c r="B4842" t="s">
        <v>1</v>
      </c>
      <c r="C4842" t="s">
        <v>279</v>
      </c>
      <c r="D4842">
        <v>-27.271709999999999</v>
      </c>
      <c r="E4842">
        <v>-48.331710000000001</v>
      </c>
      <c r="F4842" s="24" t="s">
        <v>2</v>
      </c>
      <c r="G4842" s="24" t="s">
        <v>3</v>
      </c>
      <c r="H4842" s="25">
        <v>42039</v>
      </c>
      <c r="I4842" s="12" t="s">
        <v>280</v>
      </c>
      <c r="J4842" s="12" t="s">
        <v>245</v>
      </c>
      <c r="K4842" s="12" t="s">
        <v>271</v>
      </c>
      <c r="L4842" s="24" t="s">
        <v>96</v>
      </c>
      <c r="M4842" s="24" t="s">
        <v>313</v>
      </c>
      <c r="N4842" t="s">
        <v>85</v>
      </c>
      <c r="O4842" s="24">
        <v>1</v>
      </c>
      <c r="P4842">
        <v>5</v>
      </c>
      <c r="Q4842">
        <v>5</v>
      </c>
      <c r="R4842">
        <v>27</v>
      </c>
      <c r="S4842" s="24">
        <v>20</v>
      </c>
      <c r="T4842" s="24">
        <v>20</v>
      </c>
      <c r="U4842" s="24" t="s">
        <v>18</v>
      </c>
      <c r="V4842" s="16" t="s">
        <v>199</v>
      </c>
      <c r="W4842" s="14" t="str">
        <f>VLOOKUP($U4842,look_up!$A$2:K4868,3,FALSE)</f>
        <v>NA</v>
      </c>
      <c r="X4842" s="14" t="str">
        <f>VLOOKUP($U4842,look_up!$A$2:L4868,4,FALSE)</f>
        <v>NA</v>
      </c>
      <c r="Y4842" s="14" t="str">
        <f>VLOOKUP($U4842,look_up!A$2:K4868,5,FALSE)</f>
        <v>NA</v>
      </c>
      <c r="Z4842" s="14" t="str">
        <f>VLOOKUP($U4842,look_up!A$2:L4868,6,FALSE)</f>
        <v>NA</v>
      </c>
      <c r="AA4842" s="14" t="str">
        <f>VLOOKUP($U4842,look_up!A$2:M4868,7,FALSE)</f>
        <v>NA</v>
      </c>
      <c r="AB4842" s="14" t="str">
        <f>VLOOKUP($U4842,look_up!$A$2:P4868,8,FALSE)</f>
        <v>NA</v>
      </c>
      <c r="AC4842" s="14" t="str">
        <f>VLOOKUP($U4842,look_up!$A$2:Q4868,9,FALSE)</f>
        <v>NA</v>
      </c>
      <c r="AD4842" s="14" t="str">
        <f>VLOOKUP($U4842,look_up!A$2:P4868,10,FALSE)</f>
        <v>NA</v>
      </c>
      <c r="AE4842" s="16">
        <v>0</v>
      </c>
      <c r="AF4842" s="24" t="s">
        <v>216</v>
      </c>
      <c r="AG4842">
        <v>40</v>
      </c>
      <c r="AH4842" s="16" t="s">
        <v>18</v>
      </c>
      <c r="AI4842" s="16" t="s">
        <v>242</v>
      </c>
      <c r="AJ4842" s="16" t="s">
        <v>18</v>
      </c>
      <c r="AK4842" s="16"/>
      <c r="AL4842" s="16">
        <v>0</v>
      </c>
    </row>
    <row r="4843" spans="1:38" x14ac:dyDescent="0.3">
      <c r="A4843" s="24" t="s">
        <v>0</v>
      </c>
      <c r="B4843" t="s">
        <v>1</v>
      </c>
      <c r="C4843" t="s">
        <v>279</v>
      </c>
      <c r="D4843">
        <v>-27.271709999999999</v>
      </c>
      <c r="E4843">
        <v>-48.331710000000001</v>
      </c>
      <c r="F4843" s="24" t="s">
        <v>2</v>
      </c>
      <c r="G4843" s="24" t="s">
        <v>3</v>
      </c>
      <c r="H4843" s="25">
        <v>42039</v>
      </c>
      <c r="I4843" s="12" t="s">
        <v>280</v>
      </c>
      <c r="J4843" s="12" t="s">
        <v>245</v>
      </c>
      <c r="K4843" s="12" t="s">
        <v>271</v>
      </c>
      <c r="L4843" s="24" t="s">
        <v>96</v>
      </c>
      <c r="M4843" s="24" t="s">
        <v>313</v>
      </c>
      <c r="N4843" t="s">
        <v>85</v>
      </c>
      <c r="O4843" s="24">
        <v>2</v>
      </c>
      <c r="P4843">
        <v>5</v>
      </c>
      <c r="Q4843">
        <v>5</v>
      </c>
      <c r="R4843">
        <v>27</v>
      </c>
      <c r="S4843" s="24">
        <v>20</v>
      </c>
      <c r="T4843" s="24">
        <v>20</v>
      </c>
      <c r="U4843" s="24" t="s">
        <v>18</v>
      </c>
      <c r="V4843" s="16" t="s">
        <v>199</v>
      </c>
      <c r="W4843" s="14" t="str">
        <f>VLOOKUP($U4843,look_up!$A$2:K4869,3,FALSE)</f>
        <v>NA</v>
      </c>
      <c r="X4843" s="14" t="str">
        <f>VLOOKUP($U4843,look_up!$A$2:L4869,4,FALSE)</f>
        <v>NA</v>
      </c>
      <c r="Y4843" s="14" t="str">
        <f>VLOOKUP($U4843,look_up!A$2:K4869,5,FALSE)</f>
        <v>NA</v>
      </c>
      <c r="Z4843" s="14" t="str">
        <f>VLOOKUP($U4843,look_up!A$2:L4869,6,FALSE)</f>
        <v>NA</v>
      </c>
      <c r="AA4843" s="14" t="str">
        <f>VLOOKUP($U4843,look_up!A$2:M4869,7,FALSE)</f>
        <v>NA</v>
      </c>
      <c r="AB4843" s="14" t="str">
        <f>VLOOKUP($U4843,look_up!$A$2:P4869,8,FALSE)</f>
        <v>NA</v>
      </c>
      <c r="AC4843" s="14" t="str">
        <f>VLOOKUP($U4843,look_up!$A$2:Q4869,9,FALSE)</f>
        <v>NA</v>
      </c>
      <c r="AD4843" s="14" t="str">
        <f>VLOOKUP($U4843,look_up!A$2:P4869,10,FALSE)</f>
        <v>NA</v>
      </c>
      <c r="AE4843" s="16">
        <v>0</v>
      </c>
      <c r="AF4843" s="24" t="s">
        <v>216</v>
      </c>
      <c r="AG4843">
        <v>40</v>
      </c>
      <c r="AH4843" s="16" t="s">
        <v>18</v>
      </c>
      <c r="AI4843" s="16" t="s">
        <v>242</v>
      </c>
      <c r="AJ4843" s="16" t="s">
        <v>18</v>
      </c>
      <c r="AK4843" s="16"/>
      <c r="AL4843" s="16">
        <v>0</v>
      </c>
    </row>
    <row r="4844" spans="1:38" x14ac:dyDescent="0.3">
      <c r="A4844" s="24" t="s">
        <v>0</v>
      </c>
      <c r="B4844" t="s">
        <v>1</v>
      </c>
      <c r="C4844" t="s">
        <v>279</v>
      </c>
      <c r="D4844">
        <v>-27.271709999999999</v>
      </c>
      <c r="E4844">
        <v>-48.331710000000001</v>
      </c>
      <c r="F4844" s="24" t="s">
        <v>2</v>
      </c>
      <c r="G4844" s="24" t="s">
        <v>3</v>
      </c>
      <c r="H4844" s="25">
        <v>42039</v>
      </c>
      <c r="I4844" s="12" t="s">
        <v>280</v>
      </c>
      <c r="J4844" s="12" t="s">
        <v>245</v>
      </c>
      <c r="K4844" s="12" t="s">
        <v>271</v>
      </c>
      <c r="L4844" s="24" t="s">
        <v>96</v>
      </c>
      <c r="M4844" s="24" t="s">
        <v>313</v>
      </c>
      <c r="N4844" t="s">
        <v>85</v>
      </c>
      <c r="O4844" s="24">
        <v>3</v>
      </c>
      <c r="P4844">
        <v>5</v>
      </c>
      <c r="Q4844">
        <v>5</v>
      </c>
      <c r="R4844">
        <v>27</v>
      </c>
      <c r="S4844" s="24">
        <v>20</v>
      </c>
      <c r="T4844" s="24">
        <v>20</v>
      </c>
      <c r="U4844" s="24" t="s">
        <v>18</v>
      </c>
      <c r="V4844" s="16" t="s">
        <v>199</v>
      </c>
      <c r="W4844" s="14" t="str">
        <f>VLOOKUP($U4844,look_up!$A$2:K4870,3,FALSE)</f>
        <v>NA</v>
      </c>
      <c r="X4844" s="14" t="str">
        <f>VLOOKUP($U4844,look_up!$A$2:L4870,4,FALSE)</f>
        <v>NA</v>
      </c>
      <c r="Y4844" s="14" t="str">
        <f>VLOOKUP($U4844,look_up!A$2:K4870,5,FALSE)</f>
        <v>NA</v>
      </c>
      <c r="Z4844" s="14" t="str">
        <f>VLOOKUP($U4844,look_up!A$2:L4870,6,FALSE)</f>
        <v>NA</v>
      </c>
      <c r="AA4844" s="14" t="str">
        <f>VLOOKUP($U4844,look_up!A$2:M4870,7,FALSE)</f>
        <v>NA</v>
      </c>
      <c r="AB4844" s="14" t="str">
        <f>VLOOKUP($U4844,look_up!$A$2:P4870,8,FALSE)</f>
        <v>NA</v>
      </c>
      <c r="AC4844" s="14" t="str">
        <f>VLOOKUP($U4844,look_up!$A$2:Q4870,9,FALSE)</f>
        <v>NA</v>
      </c>
      <c r="AD4844" s="14" t="str">
        <f>VLOOKUP($U4844,look_up!A$2:P4870,10,FALSE)</f>
        <v>NA</v>
      </c>
      <c r="AE4844" s="16">
        <v>0</v>
      </c>
      <c r="AF4844" s="24" t="s">
        <v>216</v>
      </c>
      <c r="AG4844">
        <v>40</v>
      </c>
      <c r="AH4844" s="16" t="s">
        <v>18</v>
      </c>
      <c r="AI4844" s="16" t="s">
        <v>242</v>
      </c>
      <c r="AJ4844" s="16" t="s">
        <v>18</v>
      </c>
      <c r="AK4844" s="16"/>
      <c r="AL4844" s="16">
        <v>0</v>
      </c>
    </row>
    <row r="4845" spans="1:38" x14ac:dyDescent="0.3">
      <c r="A4845" s="24" t="s">
        <v>0</v>
      </c>
      <c r="B4845" t="s">
        <v>1</v>
      </c>
      <c r="C4845" t="s">
        <v>279</v>
      </c>
      <c r="D4845">
        <v>-27.271709999999999</v>
      </c>
      <c r="E4845">
        <v>-48.331710000000001</v>
      </c>
      <c r="F4845" s="24" t="s">
        <v>2</v>
      </c>
      <c r="G4845" s="24" t="s">
        <v>3</v>
      </c>
      <c r="H4845" s="25">
        <v>42039</v>
      </c>
      <c r="I4845" s="12" t="s">
        <v>280</v>
      </c>
      <c r="J4845" s="12" t="s">
        <v>245</v>
      </c>
      <c r="K4845" s="12" t="s">
        <v>271</v>
      </c>
      <c r="L4845" s="24" t="s">
        <v>96</v>
      </c>
      <c r="M4845" s="24" t="s">
        <v>313</v>
      </c>
      <c r="N4845" t="s">
        <v>86</v>
      </c>
      <c r="O4845" s="24">
        <v>1</v>
      </c>
      <c r="P4845">
        <v>11</v>
      </c>
      <c r="Q4845">
        <v>11</v>
      </c>
      <c r="R4845" t="s">
        <v>18</v>
      </c>
      <c r="S4845" s="24">
        <v>20</v>
      </c>
      <c r="T4845" s="24">
        <v>15</v>
      </c>
      <c r="U4845" s="24" t="s">
        <v>18</v>
      </c>
      <c r="V4845" s="16" t="s">
        <v>199</v>
      </c>
      <c r="W4845" s="14" t="str">
        <f>VLOOKUP($U4845,look_up!$A$2:K4871,3,FALSE)</f>
        <v>NA</v>
      </c>
      <c r="X4845" s="14" t="str">
        <f>VLOOKUP($U4845,look_up!$A$2:L4871,4,FALSE)</f>
        <v>NA</v>
      </c>
      <c r="Y4845" s="14" t="str">
        <f>VLOOKUP($U4845,look_up!A$2:K4871,5,FALSE)</f>
        <v>NA</v>
      </c>
      <c r="Z4845" s="14" t="str">
        <f>VLOOKUP($U4845,look_up!A$2:L4871,6,FALSE)</f>
        <v>NA</v>
      </c>
      <c r="AA4845" s="14" t="str">
        <f>VLOOKUP($U4845,look_up!A$2:M4871,7,FALSE)</f>
        <v>NA</v>
      </c>
      <c r="AB4845" s="14" t="str">
        <f>VLOOKUP($U4845,look_up!$A$2:P4871,8,FALSE)</f>
        <v>NA</v>
      </c>
      <c r="AC4845" s="14" t="str">
        <f>VLOOKUP($U4845,look_up!$A$2:Q4871,9,FALSE)</f>
        <v>NA</v>
      </c>
      <c r="AD4845" s="14" t="str">
        <f>VLOOKUP($U4845,look_up!A$2:P4871,10,FALSE)</f>
        <v>NA</v>
      </c>
      <c r="AE4845" s="16">
        <v>0</v>
      </c>
      <c r="AF4845" s="24" t="s">
        <v>216</v>
      </c>
      <c r="AG4845">
        <v>40</v>
      </c>
      <c r="AH4845" s="16" t="s">
        <v>18</v>
      </c>
      <c r="AI4845" s="16" t="s">
        <v>242</v>
      </c>
      <c r="AJ4845" s="16" t="s">
        <v>18</v>
      </c>
      <c r="AK4845" s="16"/>
      <c r="AL4845" s="16">
        <v>0</v>
      </c>
    </row>
    <row r="4846" spans="1:38" x14ac:dyDescent="0.3">
      <c r="A4846" s="24" t="s">
        <v>0</v>
      </c>
      <c r="B4846" t="s">
        <v>1</v>
      </c>
      <c r="C4846" t="s">
        <v>279</v>
      </c>
      <c r="D4846">
        <v>-27.271709999999999</v>
      </c>
      <c r="E4846">
        <v>-48.331710000000001</v>
      </c>
      <c r="F4846" s="24" t="s">
        <v>2</v>
      </c>
      <c r="G4846" s="24" t="s">
        <v>3</v>
      </c>
      <c r="H4846" s="25">
        <v>42039</v>
      </c>
      <c r="I4846" s="12" t="s">
        <v>280</v>
      </c>
      <c r="J4846" s="12" t="s">
        <v>245</v>
      </c>
      <c r="K4846" s="12" t="s">
        <v>271</v>
      </c>
      <c r="L4846" s="24" t="s">
        <v>96</v>
      </c>
      <c r="M4846" s="24" t="s">
        <v>313</v>
      </c>
      <c r="N4846" t="s">
        <v>86</v>
      </c>
      <c r="O4846" s="24">
        <v>2</v>
      </c>
      <c r="P4846">
        <v>11</v>
      </c>
      <c r="Q4846">
        <v>11</v>
      </c>
      <c r="R4846" t="s">
        <v>18</v>
      </c>
      <c r="S4846" s="24">
        <v>20</v>
      </c>
      <c r="T4846" s="24">
        <v>15</v>
      </c>
      <c r="U4846" s="24" t="s">
        <v>18</v>
      </c>
      <c r="V4846" s="16" t="s">
        <v>199</v>
      </c>
      <c r="W4846" s="14" t="str">
        <f>VLOOKUP($U4846,look_up!$A$2:K4872,3,FALSE)</f>
        <v>NA</v>
      </c>
      <c r="X4846" s="14" t="str">
        <f>VLOOKUP($U4846,look_up!$A$2:L4872,4,FALSE)</f>
        <v>NA</v>
      </c>
      <c r="Y4846" s="14" t="str">
        <f>VLOOKUP($U4846,look_up!A$2:K4872,5,FALSE)</f>
        <v>NA</v>
      </c>
      <c r="Z4846" s="14" t="str">
        <f>VLOOKUP($U4846,look_up!A$2:L4872,6,FALSE)</f>
        <v>NA</v>
      </c>
      <c r="AA4846" s="14" t="str">
        <f>VLOOKUP($U4846,look_up!A$2:M4872,7,FALSE)</f>
        <v>NA</v>
      </c>
      <c r="AB4846" s="14" t="str">
        <f>VLOOKUP($U4846,look_up!$A$2:P4872,8,FALSE)</f>
        <v>NA</v>
      </c>
      <c r="AC4846" s="14" t="str">
        <f>VLOOKUP($U4846,look_up!$A$2:Q4872,9,FALSE)</f>
        <v>NA</v>
      </c>
      <c r="AD4846" s="14" t="str">
        <f>VLOOKUP($U4846,look_up!A$2:P4872,10,FALSE)</f>
        <v>NA</v>
      </c>
      <c r="AE4846" s="16">
        <v>0</v>
      </c>
      <c r="AF4846" s="24" t="s">
        <v>216</v>
      </c>
      <c r="AG4846">
        <v>40</v>
      </c>
      <c r="AH4846" s="16" t="s">
        <v>18</v>
      </c>
      <c r="AI4846" s="16" t="s">
        <v>242</v>
      </c>
      <c r="AJ4846" s="16" t="s">
        <v>18</v>
      </c>
      <c r="AK4846" s="16"/>
      <c r="AL4846" s="16">
        <v>0</v>
      </c>
    </row>
    <row r="4847" spans="1:38" x14ac:dyDescent="0.3">
      <c r="A4847" s="24" t="s">
        <v>0</v>
      </c>
      <c r="B4847" t="s">
        <v>1</v>
      </c>
      <c r="C4847" t="s">
        <v>279</v>
      </c>
      <c r="D4847">
        <v>-27.271709999999999</v>
      </c>
      <c r="E4847">
        <v>-48.331710000000001</v>
      </c>
      <c r="F4847" s="24" t="s">
        <v>2</v>
      </c>
      <c r="G4847" s="24" t="s">
        <v>3</v>
      </c>
      <c r="H4847" s="25">
        <v>42039</v>
      </c>
      <c r="I4847" s="12" t="s">
        <v>280</v>
      </c>
      <c r="J4847" s="12" t="s">
        <v>245</v>
      </c>
      <c r="K4847" s="12" t="s">
        <v>271</v>
      </c>
      <c r="L4847" s="24" t="s">
        <v>96</v>
      </c>
      <c r="M4847" s="24" t="s">
        <v>313</v>
      </c>
      <c r="N4847" t="s">
        <v>86</v>
      </c>
      <c r="O4847" s="24">
        <v>3</v>
      </c>
      <c r="P4847">
        <v>11</v>
      </c>
      <c r="Q4847">
        <v>11</v>
      </c>
      <c r="R4847" t="s">
        <v>18</v>
      </c>
      <c r="S4847" s="24">
        <v>20</v>
      </c>
      <c r="T4847" s="24">
        <v>15</v>
      </c>
      <c r="U4847" s="24" t="s">
        <v>18</v>
      </c>
      <c r="V4847" s="16" t="s">
        <v>199</v>
      </c>
      <c r="W4847" s="14" t="str">
        <f>VLOOKUP($U4847,look_up!$A$2:K4873,3,FALSE)</f>
        <v>NA</v>
      </c>
      <c r="X4847" s="14" t="str">
        <f>VLOOKUP($U4847,look_up!$A$2:L4873,4,FALSE)</f>
        <v>NA</v>
      </c>
      <c r="Y4847" s="14" t="str">
        <f>VLOOKUP($U4847,look_up!A$2:K4873,5,FALSE)</f>
        <v>NA</v>
      </c>
      <c r="Z4847" s="14" t="str">
        <f>VLOOKUP($U4847,look_up!A$2:L4873,6,FALSE)</f>
        <v>NA</v>
      </c>
      <c r="AA4847" s="14" t="str">
        <f>VLOOKUP($U4847,look_up!A$2:M4873,7,FALSE)</f>
        <v>NA</v>
      </c>
      <c r="AB4847" s="14" t="str">
        <f>VLOOKUP($U4847,look_up!$A$2:P4873,8,FALSE)</f>
        <v>NA</v>
      </c>
      <c r="AC4847" s="14" t="str">
        <f>VLOOKUP($U4847,look_up!$A$2:Q4873,9,FALSE)</f>
        <v>NA</v>
      </c>
      <c r="AD4847" s="14" t="str">
        <f>VLOOKUP($U4847,look_up!A$2:P4873,10,FALSE)</f>
        <v>NA</v>
      </c>
      <c r="AE4847" s="16">
        <v>0</v>
      </c>
      <c r="AF4847" s="24" t="s">
        <v>216</v>
      </c>
      <c r="AG4847">
        <v>40</v>
      </c>
      <c r="AH4847" s="16" t="s">
        <v>18</v>
      </c>
      <c r="AI4847" s="16" t="s">
        <v>242</v>
      </c>
      <c r="AJ4847" s="16" t="s">
        <v>18</v>
      </c>
      <c r="AK4847" s="16"/>
      <c r="AL4847" s="16">
        <v>0</v>
      </c>
    </row>
    <row r="4848" spans="1:38" x14ac:dyDescent="0.3">
      <c r="A4848" s="24" t="s">
        <v>0</v>
      </c>
      <c r="B4848" t="s">
        <v>308</v>
      </c>
      <c r="C4848" t="s">
        <v>281</v>
      </c>
      <c r="D4848">
        <v>-27.274239999999999</v>
      </c>
      <c r="E4848">
        <v>-48.3339</v>
      </c>
      <c r="F4848" s="24" t="s">
        <v>2</v>
      </c>
      <c r="G4848" s="24" t="s">
        <v>3</v>
      </c>
      <c r="H4848" s="25">
        <v>42031</v>
      </c>
      <c r="I4848" s="12" t="s">
        <v>282</v>
      </c>
      <c r="J4848" s="12" t="s">
        <v>270</v>
      </c>
      <c r="K4848" s="12" t="s">
        <v>271</v>
      </c>
      <c r="L4848" s="24" t="s">
        <v>96</v>
      </c>
      <c r="M4848" s="24" t="s">
        <v>313</v>
      </c>
      <c r="N4848" t="s">
        <v>85</v>
      </c>
      <c r="O4848" s="24">
        <v>1</v>
      </c>
      <c r="P4848">
        <v>5</v>
      </c>
      <c r="Q4848">
        <v>5</v>
      </c>
      <c r="R4848">
        <v>27</v>
      </c>
      <c r="S4848" s="24">
        <v>4.7</v>
      </c>
      <c r="T4848" s="24">
        <v>3.4</v>
      </c>
      <c r="U4848" s="24" t="s">
        <v>18</v>
      </c>
      <c r="V4848" s="16" t="s">
        <v>199</v>
      </c>
      <c r="W4848" s="14" t="str">
        <f>VLOOKUP($U4848,look_up!$A$2:K4874,3,FALSE)</f>
        <v>NA</v>
      </c>
      <c r="X4848" s="14" t="str">
        <f>VLOOKUP($U4848,look_up!$A$2:L4874,4,FALSE)</f>
        <v>NA</v>
      </c>
      <c r="Y4848" s="14" t="str">
        <f>VLOOKUP($U4848,look_up!A$2:K4874,5,FALSE)</f>
        <v>NA</v>
      </c>
      <c r="Z4848" s="14" t="str">
        <f>VLOOKUP($U4848,look_up!A$2:L4874,6,FALSE)</f>
        <v>NA</v>
      </c>
      <c r="AA4848" s="14" t="str">
        <f>VLOOKUP($U4848,look_up!A$2:M4874,7,FALSE)</f>
        <v>NA</v>
      </c>
      <c r="AB4848" s="14" t="str">
        <f>VLOOKUP($U4848,look_up!$A$2:P4874,8,FALSE)</f>
        <v>NA</v>
      </c>
      <c r="AC4848" s="14" t="str">
        <f>VLOOKUP($U4848,look_up!$A$2:Q4874,9,FALSE)</f>
        <v>NA</v>
      </c>
      <c r="AD4848" s="14" t="str">
        <f>VLOOKUP($U4848,look_up!A$2:P4874,10,FALSE)</f>
        <v>NA</v>
      </c>
      <c r="AE4848" s="16">
        <v>0</v>
      </c>
      <c r="AF4848" s="24" t="s">
        <v>216</v>
      </c>
      <c r="AG4848">
        <v>40</v>
      </c>
      <c r="AH4848" s="16" t="s">
        <v>18</v>
      </c>
      <c r="AI4848" s="16" t="s">
        <v>242</v>
      </c>
      <c r="AJ4848" s="16" t="s">
        <v>18</v>
      </c>
      <c r="AK4848" s="16"/>
      <c r="AL4848" s="16">
        <v>0</v>
      </c>
    </row>
    <row r="4849" spans="1:38" x14ac:dyDescent="0.3">
      <c r="A4849" s="24" t="s">
        <v>0</v>
      </c>
      <c r="B4849" t="s">
        <v>308</v>
      </c>
      <c r="C4849" t="s">
        <v>281</v>
      </c>
      <c r="D4849">
        <v>-27.274239999999999</v>
      </c>
      <c r="E4849">
        <v>-48.3339</v>
      </c>
      <c r="F4849" s="24" t="s">
        <v>2</v>
      </c>
      <c r="G4849" s="24" t="s">
        <v>3</v>
      </c>
      <c r="H4849" s="25">
        <v>42031</v>
      </c>
      <c r="I4849" s="12" t="s">
        <v>282</v>
      </c>
      <c r="J4849" s="12" t="s">
        <v>270</v>
      </c>
      <c r="K4849" s="12" t="s">
        <v>271</v>
      </c>
      <c r="L4849" s="24" t="s">
        <v>96</v>
      </c>
      <c r="M4849" s="24" t="s">
        <v>313</v>
      </c>
      <c r="N4849" t="s">
        <v>85</v>
      </c>
      <c r="O4849" s="24">
        <v>2</v>
      </c>
      <c r="P4849">
        <v>5</v>
      </c>
      <c r="Q4849">
        <v>5</v>
      </c>
      <c r="R4849">
        <v>27</v>
      </c>
      <c r="S4849" s="24">
        <v>4.7</v>
      </c>
      <c r="T4849" s="24">
        <v>3.4</v>
      </c>
      <c r="U4849" s="24" t="s">
        <v>18</v>
      </c>
      <c r="V4849" s="16" t="s">
        <v>199</v>
      </c>
      <c r="W4849" s="14" t="str">
        <f>VLOOKUP($U4849,look_up!$A$2:K4875,3,FALSE)</f>
        <v>NA</v>
      </c>
      <c r="X4849" s="14" t="str">
        <f>VLOOKUP($U4849,look_up!$A$2:L4875,4,FALSE)</f>
        <v>NA</v>
      </c>
      <c r="Y4849" s="14" t="str">
        <f>VLOOKUP($U4849,look_up!A$2:K4875,5,FALSE)</f>
        <v>NA</v>
      </c>
      <c r="Z4849" s="14" t="str">
        <f>VLOOKUP($U4849,look_up!A$2:L4875,6,FALSE)</f>
        <v>NA</v>
      </c>
      <c r="AA4849" s="14" t="str">
        <f>VLOOKUP($U4849,look_up!A$2:M4875,7,FALSE)</f>
        <v>NA</v>
      </c>
      <c r="AB4849" s="14" t="str">
        <f>VLOOKUP($U4849,look_up!$A$2:P4875,8,FALSE)</f>
        <v>NA</v>
      </c>
      <c r="AC4849" s="14" t="str">
        <f>VLOOKUP($U4849,look_up!$A$2:Q4875,9,FALSE)</f>
        <v>NA</v>
      </c>
      <c r="AD4849" s="14" t="str">
        <f>VLOOKUP($U4849,look_up!A$2:P4875,10,FALSE)</f>
        <v>NA</v>
      </c>
      <c r="AE4849" s="16">
        <v>0</v>
      </c>
      <c r="AF4849" s="24" t="s">
        <v>216</v>
      </c>
      <c r="AG4849">
        <v>40</v>
      </c>
      <c r="AH4849" s="16" t="s">
        <v>18</v>
      </c>
      <c r="AI4849" s="16" t="s">
        <v>242</v>
      </c>
      <c r="AJ4849" s="16" t="s">
        <v>18</v>
      </c>
      <c r="AK4849" s="16"/>
      <c r="AL4849" s="16">
        <v>0</v>
      </c>
    </row>
    <row r="4850" spans="1:38" x14ac:dyDescent="0.3">
      <c r="A4850" s="24" t="s">
        <v>0</v>
      </c>
      <c r="B4850" t="s">
        <v>308</v>
      </c>
      <c r="C4850" t="s">
        <v>281</v>
      </c>
      <c r="D4850">
        <v>-27.274239999999999</v>
      </c>
      <c r="E4850">
        <v>-48.3339</v>
      </c>
      <c r="F4850" s="24" t="s">
        <v>2</v>
      </c>
      <c r="G4850" s="24" t="s">
        <v>3</v>
      </c>
      <c r="H4850" s="25">
        <v>42031</v>
      </c>
      <c r="I4850" s="12" t="s">
        <v>282</v>
      </c>
      <c r="J4850" s="12" t="s">
        <v>270</v>
      </c>
      <c r="K4850" s="12" t="s">
        <v>271</v>
      </c>
      <c r="L4850" s="24" t="s">
        <v>96</v>
      </c>
      <c r="M4850" s="24" t="s">
        <v>313</v>
      </c>
      <c r="N4850" t="s">
        <v>85</v>
      </c>
      <c r="O4850" s="24">
        <v>3</v>
      </c>
      <c r="P4850">
        <v>5</v>
      </c>
      <c r="Q4850">
        <v>5</v>
      </c>
      <c r="R4850">
        <v>27</v>
      </c>
      <c r="S4850" s="24">
        <v>4.7</v>
      </c>
      <c r="T4850" s="24">
        <v>3.4</v>
      </c>
      <c r="U4850" s="24" t="s">
        <v>18</v>
      </c>
      <c r="V4850" s="16" t="s">
        <v>199</v>
      </c>
      <c r="W4850" s="14" t="str">
        <f>VLOOKUP($U4850,look_up!$A$2:K4876,3,FALSE)</f>
        <v>NA</v>
      </c>
      <c r="X4850" s="14" t="str">
        <f>VLOOKUP($U4850,look_up!$A$2:L4876,4,FALSE)</f>
        <v>NA</v>
      </c>
      <c r="Y4850" s="14" t="str">
        <f>VLOOKUP($U4850,look_up!A$2:K4876,5,FALSE)</f>
        <v>NA</v>
      </c>
      <c r="Z4850" s="14" t="str">
        <f>VLOOKUP($U4850,look_up!A$2:L4876,6,FALSE)</f>
        <v>NA</v>
      </c>
      <c r="AA4850" s="14" t="str">
        <f>VLOOKUP($U4850,look_up!A$2:M4876,7,FALSE)</f>
        <v>NA</v>
      </c>
      <c r="AB4850" s="14" t="str">
        <f>VLOOKUP($U4850,look_up!$A$2:P4876,8,FALSE)</f>
        <v>NA</v>
      </c>
      <c r="AC4850" s="14" t="str">
        <f>VLOOKUP($U4850,look_up!$A$2:Q4876,9,FALSE)</f>
        <v>NA</v>
      </c>
      <c r="AD4850" s="14" t="str">
        <f>VLOOKUP($U4850,look_up!A$2:P4876,10,FALSE)</f>
        <v>NA</v>
      </c>
      <c r="AE4850" s="16">
        <v>0</v>
      </c>
      <c r="AF4850" s="24" t="s">
        <v>216</v>
      </c>
      <c r="AG4850">
        <v>40</v>
      </c>
      <c r="AH4850" s="16" t="s">
        <v>18</v>
      </c>
      <c r="AI4850" s="16" t="s">
        <v>242</v>
      </c>
      <c r="AJ4850" s="16" t="s">
        <v>18</v>
      </c>
      <c r="AK4850" s="16"/>
      <c r="AL4850" s="16">
        <v>0</v>
      </c>
    </row>
    <row r="4851" spans="1:38" x14ac:dyDescent="0.3">
      <c r="A4851" s="24" t="s">
        <v>0</v>
      </c>
      <c r="B4851" t="s">
        <v>308</v>
      </c>
      <c r="C4851" t="s">
        <v>281</v>
      </c>
      <c r="D4851">
        <v>-27.274239999999999</v>
      </c>
      <c r="E4851">
        <v>-48.3339</v>
      </c>
      <c r="F4851" s="24" t="s">
        <v>2</v>
      </c>
      <c r="G4851" s="24" t="s">
        <v>3</v>
      </c>
      <c r="H4851" s="25">
        <v>42031</v>
      </c>
      <c r="I4851" s="12" t="s">
        <v>282</v>
      </c>
      <c r="J4851" s="12" t="s">
        <v>270</v>
      </c>
      <c r="K4851" s="12" t="s">
        <v>271</v>
      </c>
      <c r="L4851" s="24" t="s">
        <v>96</v>
      </c>
      <c r="M4851" s="24" t="s">
        <v>313</v>
      </c>
      <c r="N4851" t="s">
        <v>85</v>
      </c>
      <c r="O4851" s="24">
        <v>1</v>
      </c>
      <c r="P4851">
        <v>10</v>
      </c>
      <c r="Q4851">
        <v>10</v>
      </c>
      <c r="R4851">
        <v>26</v>
      </c>
      <c r="S4851" s="24">
        <v>4.7</v>
      </c>
      <c r="T4851" s="24">
        <v>5</v>
      </c>
      <c r="U4851" s="24" t="s">
        <v>18</v>
      </c>
      <c r="V4851" s="16" t="s">
        <v>199</v>
      </c>
      <c r="W4851" s="14" t="str">
        <f>VLOOKUP($U4851,look_up!$A$2:K4877,3,FALSE)</f>
        <v>NA</v>
      </c>
      <c r="X4851" s="14" t="str">
        <f>VLOOKUP($U4851,look_up!$A$2:L4877,4,FALSE)</f>
        <v>NA</v>
      </c>
      <c r="Y4851" s="14" t="str">
        <f>VLOOKUP($U4851,look_up!A$2:K4877,5,FALSE)</f>
        <v>NA</v>
      </c>
      <c r="Z4851" s="14" t="str">
        <f>VLOOKUP($U4851,look_up!A$2:L4877,6,FALSE)</f>
        <v>NA</v>
      </c>
      <c r="AA4851" s="14" t="str">
        <f>VLOOKUP($U4851,look_up!A$2:M4877,7,FALSE)</f>
        <v>NA</v>
      </c>
      <c r="AB4851" s="14" t="str">
        <f>VLOOKUP($U4851,look_up!$A$2:P4877,8,FALSE)</f>
        <v>NA</v>
      </c>
      <c r="AC4851" s="14" t="str">
        <f>VLOOKUP($U4851,look_up!$A$2:Q4877,9,FALSE)</f>
        <v>NA</v>
      </c>
      <c r="AD4851" s="14" t="str">
        <f>VLOOKUP($U4851,look_up!A$2:P4877,10,FALSE)</f>
        <v>NA</v>
      </c>
      <c r="AE4851" s="16">
        <v>0</v>
      </c>
      <c r="AF4851" s="24" t="s">
        <v>216</v>
      </c>
      <c r="AG4851">
        <v>40</v>
      </c>
      <c r="AH4851" s="16" t="s">
        <v>18</v>
      </c>
      <c r="AI4851" s="16" t="s">
        <v>242</v>
      </c>
      <c r="AJ4851" s="16" t="s">
        <v>18</v>
      </c>
      <c r="AK4851" s="16"/>
      <c r="AL4851" s="16">
        <v>0</v>
      </c>
    </row>
    <row r="4852" spans="1:38" x14ac:dyDescent="0.3">
      <c r="A4852" s="24" t="s">
        <v>0</v>
      </c>
      <c r="B4852" t="s">
        <v>308</v>
      </c>
      <c r="C4852" t="s">
        <v>281</v>
      </c>
      <c r="D4852">
        <v>-27.274239999999999</v>
      </c>
      <c r="E4852">
        <v>-48.3339</v>
      </c>
      <c r="F4852" s="24" t="s">
        <v>2</v>
      </c>
      <c r="G4852" s="24" t="s">
        <v>3</v>
      </c>
      <c r="H4852" s="25">
        <v>42031</v>
      </c>
      <c r="I4852" s="12" t="s">
        <v>282</v>
      </c>
      <c r="J4852" s="12" t="s">
        <v>270</v>
      </c>
      <c r="K4852" s="12" t="s">
        <v>271</v>
      </c>
      <c r="L4852" s="24" t="s">
        <v>96</v>
      </c>
      <c r="M4852" s="24" t="s">
        <v>313</v>
      </c>
      <c r="N4852" t="s">
        <v>85</v>
      </c>
      <c r="O4852" s="24">
        <v>2</v>
      </c>
      <c r="P4852">
        <v>10</v>
      </c>
      <c r="Q4852">
        <v>10</v>
      </c>
      <c r="R4852">
        <v>26</v>
      </c>
      <c r="S4852" s="24">
        <v>4.7</v>
      </c>
      <c r="T4852" s="24">
        <v>5</v>
      </c>
      <c r="U4852" s="24" t="s">
        <v>18</v>
      </c>
      <c r="V4852" s="16" t="s">
        <v>199</v>
      </c>
      <c r="W4852" s="14" t="str">
        <f>VLOOKUP($U4852,look_up!$A$2:K4878,3,FALSE)</f>
        <v>NA</v>
      </c>
      <c r="X4852" s="14" t="str">
        <f>VLOOKUP($U4852,look_up!$A$2:L4878,4,FALSE)</f>
        <v>NA</v>
      </c>
      <c r="Y4852" s="14" t="str">
        <f>VLOOKUP($U4852,look_up!A$2:K4878,5,FALSE)</f>
        <v>NA</v>
      </c>
      <c r="Z4852" s="14" t="str">
        <f>VLOOKUP($U4852,look_up!A$2:L4878,6,FALSE)</f>
        <v>NA</v>
      </c>
      <c r="AA4852" s="14" t="str">
        <f>VLOOKUP($U4852,look_up!A$2:M4878,7,FALSE)</f>
        <v>NA</v>
      </c>
      <c r="AB4852" s="14" t="str">
        <f>VLOOKUP($U4852,look_up!$A$2:P4878,8,FALSE)</f>
        <v>NA</v>
      </c>
      <c r="AC4852" s="14" t="str">
        <f>VLOOKUP($U4852,look_up!$A$2:Q4878,9,FALSE)</f>
        <v>NA</v>
      </c>
      <c r="AD4852" s="14" t="str">
        <f>VLOOKUP($U4852,look_up!A$2:P4878,10,FALSE)</f>
        <v>NA</v>
      </c>
      <c r="AE4852" s="16">
        <v>0</v>
      </c>
      <c r="AF4852" s="24" t="s">
        <v>216</v>
      </c>
      <c r="AG4852">
        <v>40</v>
      </c>
      <c r="AH4852" s="16" t="s">
        <v>18</v>
      </c>
      <c r="AI4852" s="16" t="s">
        <v>242</v>
      </c>
      <c r="AJ4852" s="16" t="s">
        <v>18</v>
      </c>
      <c r="AK4852" s="16"/>
      <c r="AL4852" s="16">
        <v>0</v>
      </c>
    </row>
    <row r="4853" spans="1:38" x14ac:dyDescent="0.3">
      <c r="A4853" s="24" t="s">
        <v>0</v>
      </c>
      <c r="B4853" t="s">
        <v>308</v>
      </c>
      <c r="C4853" t="s">
        <v>281</v>
      </c>
      <c r="D4853">
        <v>-27.274239999999999</v>
      </c>
      <c r="E4853">
        <v>-48.3339</v>
      </c>
      <c r="F4853" s="24" t="s">
        <v>2</v>
      </c>
      <c r="G4853" s="24" t="s">
        <v>3</v>
      </c>
      <c r="H4853" s="25">
        <v>42031</v>
      </c>
      <c r="I4853" s="12" t="s">
        <v>282</v>
      </c>
      <c r="J4853" s="12" t="s">
        <v>270</v>
      </c>
      <c r="K4853" s="12" t="s">
        <v>271</v>
      </c>
      <c r="L4853" s="24" t="s">
        <v>96</v>
      </c>
      <c r="M4853" s="24" t="s">
        <v>313</v>
      </c>
      <c r="N4853" t="s">
        <v>85</v>
      </c>
      <c r="O4853" s="24">
        <v>3</v>
      </c>
      <c r="P4853">
        <v>10</v>
      </c>
      <c r="Q4853">
        <v>10</v>
      </c>
      <c r="R4853">
        <v>26</v>
      </c>
      <c r="S4853" s="24">
        <v>4.7</v>
      </c>
      <c r="T4853" s="24">
        <v>5</v>
      </c>
      <c r="U4853" s="24" t="s">
        <v>18</v>
      </c>
      <c r="V4853" s="16" t="s">
        <v>199</v>
      </c>
      <c r="W4853" s="14" t="str">
        <f>VLOOKUP($U4853,look_up!$A$2:K4879,3,FALSE)</f>
        <v>NA</v>
      </c>
      <c r="X4853" s="14" t="str">
        <f>VLOOKUP($U4853,look_up!$A$2:L4879,4,FALSE)</f>
        <v>NA</v>
      </c>
      <c r="Y4853" s="14" t="str">
        <f>VLOOKUP($U4853,look_up!A$2:K4879,5,FALSE)</f>
        <v>NA</v>
      </c>
      <c r="Z4853" s="14" t="str">
        <f>VLOOKUP($U4853,look_up!A$2:L4879,6,FALSE)</f>
        <v>NA</v>
      </c>
      <c r="AA4853" s="14" t="str">
        <f>VLOOKUP($U4853,look_up!A$2:M4879,7,FALSE)</f>
        <v>NA</v>
      </c>
      <c r="AB4853" s="14" t="str">
        <f>VLOOKUP($U4853,look_up!$A$2:P4879,8,FALSE)</f>
        <v>NA</v>
      </c>
      <c r="AC4853" s="14" t="str">
        <f>VLOOKUP($U4853,look_up!$A$2:Q4879,9,FALSE)</f>
        <v>NA</v>
      </c>
      <c r="AD4853" s="14" t="str">
        <f>VLOOKUP($U4853,look_up!A$2:P4879,10,FALSE)</f>
        <v>NA</v>
      </c>
      <c r="AE4853" s="16">
        <v>2</v>
      </c>
      <c r="AF4853" s="24" t="s">
        <v>216</v>
      </c>
      <c r="AG4853">
        <v>40</v>
      </c>
      <c r="AH4853" s="16" t="s">
        <v>18</v>
      </c>
      <c r="AI4853" s="16" t="s">
        <v>242</v>
      </c>
      <c r="AJ4853" s="16" t="s">
        <v>18</v>
      </c>
      <c r="AK4853" s="16"/>
      <c r="AL4853" s="16">
        <v>2</v>
      </c>
    </row>
    <row r="4854" spans="1:38" x14ac:dyDescent="0.3">
      <c r="A4854" s="24" t="s">
        <v>0</v>
      </c>
      <c r="B4854" t="s">
        <v>267</v>
      </c>
      <c r="C4854" t="s">
        <v>283</v>
      </c>
      <c r="D4854">
        <v>-27.27486</v>
      </c>
      <c r="E4854">
        <v>-48.36674</v>
      </c>
      <c r="F4854" s="24" t="s">
        <v>2</v>
      </c>
      <c r="G4854" s="24" t="s">
        <v>3</v>
      </c>
      <c r="H4854" s="25">
        <v>42024</v>
      </c>
      <c r="I4854" s="12" t="s">
        <v>248</v>
      </c>
      <c r="J4854" s="12" t="s">
        <v>270</v>
      </c>
      <c r="K4854" s="12" t="s">
        <v>271</v>
      </c>
      <c r="L4854" s="24" t="s">
        <v>96</v>
      </c>
      <c r="M4854" s="24" t="s">
        <v>313</v>
      </c>
      <c r="N4854" t="s">
        <v>85</v>
      </c>
      <c r="O4854" s="24">
        <v>1</v>
      </c>
      <c r="P4854">
        <v>5</v>
      </c>
      <c r="Q4854">
        <v>5</v>
      </c>
      <c r="R4854">
        <v>27</v>
      </c>
      <c r="S4854" s="24">
        <v>10.7</v>
      </c>
      <c r="T4854" s="24">
        <v>4</v>
      </c>
      <c r="U4854" s="24" t="s">
        <v>18</v>
      </c>
      <c r="V4854" s="16" t="s">
        <v>199</v>
      </c>
      <c r="W4854" s="14" t="str">
        <f>VLOOKUP($U4854,look_up!$A$2:K4880,3,FALSE)</f>
        <v>NA</v>
      </c>
      <c r="X4854" s="14" t="str">
        <f>VLOOKUP($U4854,look_up!$A$2:L4880,4,FALSE)</f>
        <v>NA</v>
      </c>
      <c r="Y4854" s="14" t="str">
        <f>VLOOKUP($U4854,look_up!A$2:K4880,5,FALSE)</f>
        <v>NA</v>
      </c>
      <c r="Z4854" s="14" t="str">
        <f>VLOOKUP($U4854,look_up!A$2:L4880,6,FALSE)</f>
        <v>NA</v>
      </c>
      <c r="AA4854" s="14" t="str">
        <f>VLOOKUP($U4854,look_up!A$2:M4880,7,FALSE)</f>
        <v>NA</v>
      </c>
      <c r="AB4854" s="14" t="str">
        <f>VLOOKUP($U4854,look_up!$A$2:P4880,8,FALSE)</f>
        <v>NA</v>
      </c>
      <c r="AC4854" s="14" t="str">
        <f>VLOOKUP($U4854,look_up!$A$2:Q4880,9,FALSE)</f>
        <v>NA</v>
      </c>
      <c r="AD4854" s="14" t="str">
        <f>VLOOKUP($U4854,look_up!A$2:P4880,10,FALSE)</f>
        <v>NA</v>
      </c>
      <c r="AE4854" s="16">
        <v>2</v>
      </c>
      <c r="AF4854" s="24" t="s">
        <v>216</v>
      </c>
      <c r="AG4854">
        <v>40</v>
      </c>
      <c r="AH4854" s="16" t="s">
        <v>18</v>
      </c>
      <c r="AI4854" s="16" t="s">
        <v>242</v>
      </c>
      <c r="AJ4854" s="16" t="s">
        <v>18</v>
      </c>
      <c r="AK4854" s="16"/>
      <c r="AL4854" s="16">
        <v>2</v>
      </c>
    </row>
    <row r="4855" spans="1:38" x14ac:dyDescent="0.3">
      <c r="A4855" s="24" t="s">
        <v>0</v>
      </c>
      <c r="B4855" t="s">
        <v>267</v>
      </c>
      <c r="C4855" t="s">
        <v>283</v>
      </c>
      <c r="D4855">
        <v>-27.27486</v>
      </c>
      <c r="E4855">
        <v>-48.36674</v>
      </c>
      <c r="F4855" s="24" t="s">
        <v>2</v>
      </c>
      <c r="G4855" s="24" t="s">
        <v>3</v>
      </c>
      <c r="H4855" s="25">
        <v>42024</v>
      </c>
      <c r="I4855" s="12" t="s">
        <v>248</v>
      </c>
      <c r="J4855" s="12" t="s">
        <v>270</v>
      </c>
      <c r="K4855" s="12" t="s">
        <v>271</v>
      </c>
      <c r="L4855" s="24" t="s">
        <v>96</v>
      </c>
      <c r="M4855" s="24" t="s">
        <v>313</v>
      </c>
      <c r="N4855" t="s">
        <v>85</v>
      </c>
      <c r="O4855" s="24">
        <v>2</v>
      </c>
      <c r="P4855">
        <v>5</v>
      </c>
      <c r="Q4855">
        <v>5</v>
      </c>
      <c r="R4855">
        <v>27</v>
      </c>
      <c r="S4855" s="24">
        <v>10.7</v>
      </c>
      <c r="T4855" s="24">
        <v>4</v>
      </c>
      <c r="U4855" s="24" t="s">
        <v>18</v>
      </c>
      <c r="V4855" s="16" t="s">
        <v>199</v>
      </c>
      <c r="W4855" s="14" t="str">
        <f>VLOOKUP($U4855,look_up!$A$2:K4881,3,FALSE)</f>
        <v>NA</v>
      </c>
      <c r="X4855" s="14" t="str">
        <f>VLOOKUP($U4855,look_up!$A$2:L4881,4,FALSE)</f>
        <v>NA</v>
      </c>
      <c r="Y4855" s="14" t="str">
        <f>VLOOKUP($U4855,look_up!A$2:K4881,5,FALSE)</f>
        <v>NA</v>
      </c>
      <c r="Z4855" s="14" t="str">
        <f>VLOOKUP($U4855,look_up!A$2:L4881,6,FALSE)</f>
        <v>NA</v>
      </c>
      <c r="AA4855" s="14" t="str">
        <f>VLOOKUP($U4855,look_up!A$2:M4881,7,FALSE)</f>
        <v>NA</v>
      </c>
      <c r="AB4855" s="14" t="str">
        <f>VLOOKUP($U4855,look_up!$A$2:P4881,8,FALSE)</f>
        <v>NA</v>
      </c>
      <c r="AC4855" s="14" t="str">
        <f>VLOOKUP($U4855,look_up!$A$2:Q4881,9,FALSE)</f>
        <v>NA</v>
      </c>
      <c r="AD4855" s="14" t="str">
        <f>VLOOKUP($U4855,look_up!A$2:P4881,10,FALSE)</f>
        <v>NA</v>
      </c>
      <c r="AE4855" s="16">
        <v>2</v>
      </c>
      <c r="AF4855" s="24" t="s">
        <v>216</v>
      </c>
      <c r="AG4855">
        <v>40</v>
      </c>
      <c r="AH4855" s="16" t="s">
        <v>18</v>
      </c>
      <c r="AI4855" s="16" t="s">
        <v>242</v>
      </c>
      <c r="AJ4855" s="16" t="s">
        <v>18</v>
      </c>
      <c r="AK4855" s="16"/>
      <c r="AL4855" s="16">
        <v>2</v>
      </c>
    </row>
    <row r="4856" spans="1:38" x14ac:dyDescent="0.3">
      <c r="A4856" s="24" t="s">
        <v>0</v>
      </c>
      <c r="B4856" t="s">
        <v>267</v>
      </c>
      <c r="C4856" t="s">
        <v>283</v>
      </c>
      <c r="D4856">
        <v>-27.27486</v>
      </c>
      <c r="E4856">
        <v>-48.36674</v>
      </c>
      <c r="F4856" s="24" t="s">
        <v>2</v>
      </c>
      <c r="G4856" s="24" t="s">
        <v>3</v>
      </c>
      <c r="H4856" s="25">
        <v>42024</v>
      </c>
      <c r="I4856" s="12" t="s">
        <v>248</v>
      </c>
      <c r="J4856" s="12" t="s">
        <v>270</v>
      </c>
      <c r="K4856" s="12" t="s">
        <v>271</v>
      </c>
      <c r="L4856" s="24" t="s">
        <v>96</v>
      </c>
      <c r="M4856" s="24" t="s">
        <v>313</v>
      </c>
      <c r="N4856" t="s">
        <v>85</v>
      </c>
      <c r="O4856" s="24">
        <v>3</v>
      </c>
      <c r="P4856">
        <v>5</v>
      </c>
      <c r="Q4856">
        <v>5</v>
      </c>
      <c r="R4856">
        <v>27</v>
      </c>
      <c r="S4856" s="24">
        <v>10.7</v>
      </c>
      <c r="T4856" s="24">
        <v>4</v>
      </c>
      <c r="U4856" s="24" t="s">
        <v>18</v>
      </c>
      <c r="V4856" s="16" t="s">
        <v>199</v>
      </c>
      <c r="W4856" s="14" t="str">
        <f>VLOOKUP($U4856,look_up!$A$2:K4882,3,FALSE)</f>
        <v>NA</v>
      </c>
      <c r="X4856" s="14" t="str">
        <f>VLOOKUP($U4856,look_up!$A$2:L4882,4,FALSE)</f>
        <v>NA</v>
      </c>
      <c r="Y4856" s="14" t="str">
        <f>VLOOKUP($U4856,look_up!A$2:K4882,5,FALSE)</f>
        <v>NA</v>
      </c>
      <c r="Z4856" s="14" t="str">
        <f>VLOOKUP($U4856,look_up!A$2:L4882,6,FALSE)</f>
        <v>NA</v>
      </c>
      <c r="AA4856" s="14" t="str">
        <f>VLOOKUP($U4856,look_up!A$2:M4882,7,FALSE)</f>
        <v>NA</v>
      </c>
      <c r="AB4856" s="14" t="str">
        <f>VLOOKUP($U4856,look_up!$A$2:P4882,8,FALSE)</f>
        <v>NA</v>
      </c>
      <c r="AC4856" s="14" t="str">
        <f>VLOOKUP($U4856,look_up!$A$2:Q4882,9,FALSE)</f>
        <v>NA</v>
      </c>
      <c r="AD4856" s="14" t="str">
        <f>VLOOKUP($U4856,look_up!A$2:P4882,10,FALSE)</f>
        <v>NA</v>
      </c>
      <c r="AE4856" s="16">
        <v>0</v>
      </c>
      <c r="AF4856" s="24" t="s">
        <v>216</v>
      </c>
      <c r="AG4856">
        <v>40</v>
      </c>
      <c r="AH4856" s="16" t="s">
        <v>18</v>
      </c>
      <c r="AI4856" s="16" t="s">
        <v>242</v>
      </c>
      <c r="AJ4856" s="16" t="s">
        <v>18</v>
      </c>
      <c r="AK4856" s="16"/>
      <c r="AL4856" s="16">
        <v>0</v>
      </c>
    </row>
    <row r="4857" spans="1:38" x14ac:dyDescent="0.3">
      <c r="A4857" s="24" t="s">
        <v>0</v>
      </c>
      <c r="B4857" t="s">
        <v>267</v>
      </c>
      <c r="C4857" t="s">
        <v>283</v>
      </c>
      <c r="D4857">
        <v>-27.27486</v>
      </c>
      <c r="E4857">
        <v>-48.36674</v>
      </c>
      <c r="F4857" s="24" t="s">
        <v>2</v>
      </c>
      <c r="G4857" s="24" t="s">
        <v>3</v>
      </c>
      <c r="H4857" s="25">
        <v>42024</v>
      </c>
      <c r="I4857" s="12" t="s">
        <v>248</v>
      </c>
      <c r="J4857" s="12" t="s">
        <v>270</v>
      </c>
      <c r="K4857" s="12" t="s">
        <v>271</v>
      </c>
      <c r="L4857" s="24" t="s">
        <v>96</v>
      </c>
      <c r="M4857" s="24" t="s">
        <v>313</v>
      </c>
      <c r="N4857" t="s">
        <v>85</v>
      </c>
      <c r="O4857" s="24">
        <v>1</v>
      </c>
      <c r="P4857">
        <v>10</v>
      </c>
      <c r="Q4857">
        <v>10</v>
      </c>
      <c r="R4857">
        <v>28</v>
      </c>
      <c r="S4857" s="24">
        <v>10.7</v>
      </c>
      <c r="T4857" s="24">
        <v>10</v>
      </c>
      <c r="U4857" s="24" t="s">
        <v>18</v>
      </c>
      <c r="V4857" s="16" t="s">
        <v>199</v>
      </c>
      <c r="W4857" s="14" t="str">
        <f>VLOOKUP($U4857,look_up!$A$2:K4883,3,FALSE)</f>
        <v>NA</v>
      </c>
      <c r="X4857" s="14" t="str">
        <f>VLOOKUP($U4857,look_up!$A$2:L4883,4,FALSE)</f>
        <v>NA</v>
      </c>
      <c r="Y4857" s="14" t="str">
        <f>VLOOKUP($U4857,look_up!A$2:K4883,5,FALSE)</f>
        <v>NA</v>
      </c>
      <c r="Z4857" s="14" t="str">
        <f>VLOOKUP($U4857,look_up!A$2:L4883,6,FALSE)</f>
        <v>NA</v>
      </c>
      <c r="AA4857" s="14" t="str">
        <f>VLOOKUP($U4857,look_up!A$2:M4883,7,FALSE)</f>
        <v>NA</v>
      </c>
      <c r="AB4857" s="14" t="str">
        <f>VLOOKUP($U4857,look_up!$A$2:P4883,8,FALSE)</f>
        <v>NA</v>
      </c>
      <c r="AC4857" s="14" t="str">
        <f>VLOOKUP($U4857,look_up!$A$2:Q4883,9,FALSE)</f>
        <v>NA</v>
      </c>
      <c r="AD4857" s="14" t="str">
        <f>VLOOKUP($U4857,look_up!A$2:P4883,10,FALSE)</f>
        <v>NA</v>
      </c>
      <c r="AE4857" s="16">
        <v>0</v>
      </c>
      <c r="AF4857" s="24" t="s">
        <v>216</v>
      </c>
      <c r="AG4857">
        <v>40</v>
      </c>
      <c r="AH4857" s="16" t="s">
        <v>18</v>
      </c>
      <c r="AI4857" s="16" t="s">
        <v>242</v>
      </c>
      <c r="AJ4857" s="16" t="s">
        <v>18</v>
      </c>
      <c r="AK4857" s="16"/>
      <c r="AL4857" s="16">
        <v>0</v>
      </c>
    </row>
    <row r="4858" spans="1:38" x14ac:dyDescent="0.3">
      <c r="A4858" s="24" t="s">
        <v>0</v>
      </c>
      <c r="B4858" t="s">
        <v>267</v>
      </c>
      <c r="C4858" t="s">
        <v>283</v>
      </c>
      <c r="D4858">
        <v>-27.27486</v>
      </c>
      <c r="E4858">
        <v>-48.36674</v>
      </c>
      <c r="F4858" s="24" t="s">
        <v>2</v>
      </c>
      <c r="G4858" s="24" t="s">
        <v>3</v>
      </c>
      <c r="H4858" s="25">
        <v>42024</v>
      </c>
      <c r="I4858" s="12" t="s">
        <v>248</v>
      </c>
      <c r="J4858" s="12" t="s">
        <v>270</v>
      </c>
      <c r="K4858" s="12" t="s">
        <v>271</v>
      </c>
      <c r="L4858" s="24" t="s">
        <v>96</v>
      </c>
      <c r="M4858" s="24" t="s">
        <v>313</v>
      </c>
      <c r="N4858" t="s">
        <v>85</v>
      </c>
      <c r="O4858" s="24">
        <v>2</v>
      </c>
      <c r="P4858">
        <v>10</v>
      </c>
      <c r="Q4858">
        <v>10</v>
      </c>
      <c r="R4858">
        <v>28</v>
      </c>
      <c r="S4858" s="24">
        <v>10.7</v>
      </c>
      <c r="T4858" s="24">
        <v>10</v>
      </c>
      <c r="U4858" s="24" t="s">
        <v>18</v>
      </c>
      <c r="V4858" s="16" t="s">
        <v>199</v>
      </c>
      <c r="W4858" s="14" t="str">
        <f>VLOOKUP($U4858,look_up!$A$2:K4884,3,FALSE)</f>
        <v>NA</v>
      </c>
      <c r="X4858" s="14" t="str">
        <f>VLOOKUP($U4858,look_up!$A$2:L4884,4,FALSE)</f>
        <v>NA</v>
      </c>
      <c r="Y4858" s="14" t="str">
        <f>VLOOKUP($U4858,look_up!A$2:K4884,5,FALSE)</f>
        <v>NA</v>
      </c>
      <c r="Z4858" s="14" t="str">
        <f>VLOOKUP($U4858,look_up!A$2:L4884,6,FALSE)</f>
        <v>NA</v>
      </c>
      <c r="AA4858" s="14" t="str">
        <f>VLOOKUP($U4858,look_up!A$2:M4884,7,FALSE)</f>
        <v>NA</v>
      </c>
      <c r="AB4858" s="14" t="str">
        <f>VLOOKUP($U4858,look_up!$A$2:P4884,8,FALSE)</f>
        <v>NA</v>
      </c>
      <c r="AC4858" s="14" t="str">
        <f>VLOOKUP($U4858,look_up!$A$2:Q4884,9,FALSE)</f>
        <v>NA</v>
      </c>
      <c r="AD4858" s="14" t="str">
        <f>VLOOKUP($U4858,look_up!A$2:P4884,10,FALSE)</f>
        <v>NA</v>
      </c>
      <c r="AE4858" s="16">
        <v>0</v>
      </c>
      <c r="AF4858" s="24" t="s">
        <v>216</v>
      </c>
      <c r="AG4858">
        <v>40</v>
      </c>
      <c r="AH4858" s="16" t="s">
        <v>18</v>
      </c>
      <c r="AI4858" s="16" t="s">
        <v>242</v>
      </c>
      <c r="AJ4858" s="16" t="s">
        <v>18</v>
      </c>
      <c r="AK4858" s="16"/>
      <c r="AL4858" s="16">
        <v>0</v>
      </c>
    </row>
    <row r="4859" spans="1:38" x14ac:dyDescent="0.3">
      <c r="A4859" s="24" t="s">
        <v>0</v>
      </c>
      <c r="B4859" t="s">
        <v>267</v>
      </c>
      <c r="C4859" t="s">
        <v>283</v>
      </c>
      <c r="D4859">
        <v>-27.27486</v>
      </c>
      <c r="E4859">
        <v>-48.36674</v>
      </c>
      <c r="F4859" s="24" t="s">
        <v>2</v>
      </c>
      <c r="G4859" s="24" t="s">
        <v>3</v>
      </c>
      <c r="H4859" s="25">
        <v>42024</v>
      </c>
      <c r="I4859" s="12" t="s">
        <v>248</v>
      </c>
      <c r="J4859" s="12" t="s">
        <v>270</v>
      </c>
      <c r="K4859" s="12" t="s">
        <v>271</v>
      </c>
      <c r="L4859" s="24" t="s">
        <v>96</v>
      </c>
      <c r="M4859" s="24" t="s">
        <v>313</v>
      </c>
      <c r="N4859" t="s">
        <v>85</v>
      </c>
      <c r="O4859" s="24">
        <v>3</v>
      </c>
      <c r="P4859">
        <v>10</v>
      </c>
      <c r="Q4859">
        <v>10</v>
      </c>
      <c r="R4859">
        <v>28</v>
      </c>
      <c r="S4859" s="24">
        <v>10.7</v>
      </c>
      <c r="T4859" s="24">
        <v>10</v>
      </c>
      <c r="U4859" s="24" t="s">
        <v>18</v>
      </c>
      <c r="V4859" s="16" t="s">
        <v>199</v>
      </c>
      <c r="W4859" s="14" t="str">
        <f>VLOOKUP($U4859,look_up!$A$2:K4885,3,FALSE)</f>
        <v>NA</v>
      </c>
      <c r="X4859" s="14" t="str">
        <f>VLOOKUP($U4859,look_up!$A$2:L4885,4,FALSE)</f>
        <v>NA</v>
      </c>
      <c r="Y4859" s="14" t="str">
        <f>VLOOKUP($U4859,look_up!A$2:K4885,5,FALSE)</f>
        <v>NA</v>
      </c>
      <c r="Z4859" s="14" t="str">
        <f>VLOOKUP($U4859,look_up!A$2:L4885,6,FALSE)</f>
        <v>NA</v>
      </c>
      <c r="AA4859" s="14" t="str">
        <f>VLOOKUP($U4859,look_up!A$2:M4885,7,FALSE)</f>
        <v>NA</v>
      </c>
      <c r="AB4859" s="14" t="str">
        <f>VLOOKUP($U4859,look_up!$A$2:P4885,8,FALSE)</f>
        <v>NA</v>
      </c>
      <c r="AC4859" s="14" t="str">
        <f>VLOOKUP($U4859,look_up!$A$2:Q4885,9,FALSE)</f>
        <v>NA</v>
      </c>
      <c r="AD4859" s="14" t="str">
        <f>VLOOKUP($U4859,look_up!A$2:P4885,10,FALSE)</f>
        <v>NA</v>
      </c>
      <c r="AE4859" s="16">
        <v>1</v>
      </c>
      <c r="AF4859" s="24" t="s">
        <v>216</v>
      </c>
      <c r="AG4859">
        <v>40</v>
      </c>
      <c r="AH4859" s="16" t="s">
        <v>18</v>
      </c>
      <c r="AI4859" s="16" t="s">
        <v>242</v>
      </c>
      <c r="AJ4859" s="16" t="s">
        <v>18</v>
      </c>
      <c r="AK4859" s="16"/>
      <c r="AL4859" s="16">
        <v>1</v>
      </c>
    </row>
    <row r="4860" spans="1:38" x14ac:dyDescent="0.3">
      <c r="A4860" s="24" t="s">
        <v>0</v>
      </c>
      <c r="B4860" t="s">
        <v>19</v>
      </c>
      <c r="C4860" t="s">
        <v>284</v>
      </c>
      <c r="D4860">
        <v>-27.278230000000001</v>
      </c>
      <c r="E4860">
        <v>-48.375419999999998</v>
      </c>
      <c r="F4860" s="24" t="s">
        <v>2</v>
      </c>
      <c r="G4860" s="24" t="s">
        <v>3</v>
      </c>
      <c r="H4860" s="25">
        <v>42025</v>
      </c>
      <c r="I4860" s="12" t="s">
        <v>285</v>
      </c>
      <c r="J4860" s="12" t="s">
        <v>270</v>
      </c>
      <c r="K4860" s="12" t="s">
        <v>271</v>
      </c>
      <c r="L4860" s="24" t="s">
        <v>96</v>
      </c>
      <c r="M4860" s="24" t="s">
        <v>313</v>
      </c>
      <c r="N4860" t="s">
        <v>85</v>
      </c>
      <c r="O4860" s="24">
        <v>1</v>
      </c>
      <c r="P4860">
        <v>5</v>
      </c>
      <c r="Q4860">
        <v>5</v>
      </c>
      <c r="R4860" t="s">
        <v>18</v>
      </c>
      <c r="S4860" s="24">
        <v>9</v>
      </c>
      <c r="T4860" s="24">
        <v>6</v>
      </c>
      <c r="U4860" s="24" t="s">
        <v>18</v>
      </c>
      <c r="V4860" s="16" t="s">
        <v>199</v>
      </c>
      <c r="W4860" s="14" t="str">
        <f>VLOOKUP($U4860,look_up!$A$2:K4886,3,FALSE)</f>
        <v>NA</v>
      </c>
      <c r="X4860" s="14" t="str">
        <f>VLOOKUP($U4860,look_up!$A$2:L4886,4,FALSE)</f>
        <v>NA</v>
      </c>
      <c r="Y4860" s="14" t="str">
        <f>VLOOKUP($U4860,look_up!A$2:K4886,5,FALSE)</f>
        <v>NA</v>
      </c>
      <c r="Z4860" s="14" t="str">
        <f>VLOOKUP($U4860,look_up!A$2:L4886,6,FALSE)</f>
        <v>NA</v>
      </c>
      <c r="AA4860" s="14" t="str">
        <f>VLOOKUP($U4860,look_up!A$2:M4886,7,FALSE)</f>
        <v>NA</v>
      </c>
      <c r="AB4860" s="14" t="str">
        <f>VLOOKUP($U4860,look_up!$A$2:P4886,8,FALSE)</f>
        <v>NA</v>
      </c>
      <c r="AC4860" s="14" t="str">
        <f>VLOOKUP($U4860,look_up!$A$2:Q4886,9,FALSE)</f>
        <v>NA</v>
      </c>
      <c r="AD4860" s="14" t="str">
        <f>VLOOKUP($U4860,look_up!A$2:P4886,10,FALSE)</f>
        <v>NA</v>
      </c>
      <c r="AE4860" s="16">
        <v>0</v>
      </c>
      <c r="AF4860" s="24" t="s">
        <v>216</v>
      </c>
      <c r="AG4860">
        <v>40</v>
      </c>
      <c r="AH4860" s="16" t="s">
        <v>18</v>
      </c>
      <c r="AI4860" s="16" t="s">
        <v>242</v>
      </c>
      <c r="AJ4860" s="16" t="s">
        <v>18</v>
      </c>
      <c r="AK4860" s="16"/>
      <c r="AL4860" s="16">
        <v>0</v>
      </c>
    </row>
    <row r="4861" spans="1:38" x14ac:dyDescent="0.3">
      <c r="A4861" s="24" t="s">
        <v>0</v>
      </c>
      <c r="B4861" t="s">
        <v>19</v>
      </c>
      <c r="C4861" t="s">
        <v>284</v>
      </c>
      <c r="D4861">
        <v>-27.278230000000001</v>
      </c>
      <c r="E4861">
        <v>-48.375419999999998</v>
      </c>
      <c r="F4861" s="24" t="s">
        <v>2</v>
      </c>
      <c r="G4861" s="24" t="s">
        <v>3</v>
      </c>
      <c r="H4861" s="25">
        <v>42025</v>
      </c>
      <c r="I4861" s="12" t="s">
        <v>285</v>
      </c>
      <c r="J4861" s="12" t="s">
        <v>270</v>
      </c>
      <c r="K4861" s="12" t="s">
        <v>271</v>
      </c>
      <c r="L4861" s="24" t="s">
        <v>96</v>
      </c>
      <c r="M4861" s="24" t="s">
        <v>313</v>
      </c>
      <c r="N4861" t="s">
        <v>85</v>
      </c>
      <c r="O4861" s="24">
        <v>2</v>
      </c>
      <c r="P4861">
        <v>5</v>
      </c>
      <c r="Q4861">
        <v>5</v>
      </c>
      <c r="R4861" t="s">
        <v>18</v>
      </c>
      <c r="S4861" s="24">
        <v>9</v>
      </c>
      <c r="T4861" s="24">
        <v>6</v>
      </c>
      <c r="U4861" s="24" t="s">
        <v>18</v>
      </c>
      <c r="V4861" s="16" t="s">
        <v>199</v>
      </c>
      <c r="W4861" s="14" t="str">
        <f>VLOOKUP($U4861,look_up!$A$2:K4887,3,FALSE)</f>
        <v>NA</v>
      </c>
      <c r="X4861" s="14" t="str">
        <f>VLOOKUP($U4861,look_up!$A$2:L4887,4,FALSE)</f>
        <v>NA</v>
      </c>
      <c r="Y4861" s="14" t="str">
        <f>VLOOKUP($U4861,look_up!A$2:K4887,5,FALSE)</f>
        <v>NA</v>
      </c>
      <c r="Z4861" s="14" t="str">
        <f>VLOOKUP($U4861,look_up!A$2:L4887,6,FALSE)</f>
        <v>NA</v>
      </c>
      <c r="AA4861" s="14" t="str">
        <f>VLOOKUP($U4861,look_up!A$2:M4887,7,FALSE)</f>
        <v>NA</v>
      </c>
      <c r="AB4861" s="14" t="str">
        <f>VLOOKUP($U4861,look_up!$A$2:P4887,8,FALSE)</f>
        <v>NA</v>
      </c>
      <c r="AC4861" s="14" t="str">
        <f>VLOOKUP($U4861,look_up!$A$2:Q4887,9,FALSE)</f>
        <v>NA</v>
      </c>
      <c r="AD4861" s="14" t="str">
        <f>VLOOKUP($U4861,look_up!A$2:P4887,10,FALSE)</f>
        <v>NA</v>
      </c>
      <c r="AE4861" s="16">
        <v>0</v>
      </c>
      <c r="AF4861" s="24" t="s">
        <v>216</v>
      </c>
      <c r="AG4861">
        <v>40</v>
      </c>
      <c r="AH4861" s="16" t="s">
        <v>18</v>
      </c>
      <c r="AI4861" s="16" t="s">
        <v>242</v>
      </c>
      <c r="AJ4861" s="16" t="s">
        <v>18</v>
      </c>
      <c r="AK4861" s="16"/>
      <c r="AL4861" s="16">
        <v>0</v>
      </c>
    </row>
    <row r="4862" spans="1:38" x14ac:dyDescent="0.3">
      <c r="A4862" s="24" t="s">
        <v>0</v>
      </c>
      <c r="B4862" t="s">
        <v>19</v>
      </c>
      <c r="C4862" t="s">
        <v>284</v>
      </c>
      <c r="D4862">
        <v>-27.278230000000001</v>
      </c>
      <c r="E4862">
        <v>-48.375419999999998</v>
      </c>
      <c r="F4862" s="24" t="s">
        <v>2</v>
      </c>
      <c r="G4862" s="24" t="s">
        <v>3</v>
      </c>
      <c r="H4862" s="25">
        <v>42025</v>
      </c>
      <c r="I4862" s="12" t="s">
        <v>285</v>
      </c>
      <c r="J4862" s="12" t="s">
        <v>270</v>
      </c>
      <c r="K4862" s="12" t="s">
        <v>271</v>
      </c>
      <c r="L4862" s="24" t="s">
        <v>96</v>
      </c>
      <c r="M4862" s="24" t="s">
        <v>313</v>
      </c>
      <c r="N4862" t="s">
        <v>85</v>
      </c>
      <c r="O4862" s="24">
        <v>3</v>
      </c>
      <c r="P4862">
        <v>5</v>
      </c>
      <c r="Q4862">
        <v>5</v>
      </c>
      <c r="R4862" t="s">
        <v>18</v>
      </c>
      <c r="S4862" s="24">
        <v>9</v>
      </c>
      <c r="T4862" s="24">
        <v>6</v>
      </c>
      <c r="U4862" s="24" t="s">
        <v>18</v>
      </c>
      <c r="V4862" s="16" t="s">
        <v>199</v>
      </c>
      <c r="W4862" s="14" t="str">
        <f>VLOOKUP($U4862,look_up!$A$2:K4888,3,FALSE)</f>
        <v>NA</v>
      </c>
      <c r="X4862" s="14" t="str">
        <f>VLOOKUP($U4862,look_up!$A$2:L4888,4,FALSE)</f>
        <v>NA</v>
      </c>
      <c r="Y4862" s="14" t="str">
        <f>VLOOKUP($U4862,look_up!A$2:K4888,5,FALSE)</f>
        <v>NA</v>
      </c>
      <c r="Z4862" s="14" t="str">
        <f>VLOOKUP($U4862,look_up!A$2:L4888,6,FALSE)</f>
        <v>NA</v>
      </c>
      <c r="AA4862" s="14" t="str">
        <f>VLOOKUP($U4862,look_up!A$2:M4888,7,FALSE)</f>
        <v>NA</v>
      </c>
      <c r="AB4862" s="14" t="str">
        <f>VLOOKUP($U4862,look_up!$A$2:P4888,8,FALSE)</f>
        <v>NA</v>
      </c>
      <c r="AC4862" s="14" t="str">
        <f>VLOOKUP($U4862,look_up!$A$2:Q4888,9,FALSE)</f>
        <v>NA</v>
      </c>
      <c r="AD4862" s="14" t="str">
        <f>VLOOKUP($U4862,look_up!A$2:P4888,10,FALSE)</f>
        <v>NA</v>
      </c>
      <c r="AE4862" s="16">
        <v>1</v>
      </c>
      <c r="AF4862" s="24" t="s">
        <v>216</v>
      </c>
      <c r="AG4862">
        <v>40</v>
      </c>
      <c r="AH4862" s="16" t="s">
        <v>18</v>
      </c>
      <c r="AI4862" s="16" t="s">
        <v>242</v>
      </c>
      <c r="AJ4862" s="16" t="s">
        <v>18</v>
      </c>
      <c r="AK4862" s="16"/>
      <c r="AL4862" s="16">
        <v>1</v>
      </c>
    </row>
    <row r="4863" spans="1:38" x14ac:dyDescent="0.3">
      <c r="A4863" s="24" t="s">
        <v>0</v>
      </c>
      <c r="B4863" t="s">
        <v>19</v>
      </c>
      <c r="C4863" t="s">
        <v>284</v>
      </c>
      <c r="D4863">
        <v>-27.278230000000001</v>
      </c>
      <c r="E4863">
        <v>-48.375419999999998</v>
      </c>
      <c r="F4863" s="24" t="s">
        <v>2</v>
      </c>
      <c r="G4863" s="24" t="s">
        <v>3</v>
      </c>
      <c r="H4863" s="25">
        <v>42025</v>
      </c>
      <c r="I4863" s="12" t="s">
        <v>285</v>
      </c>
      <c r="J4863" s="12" t="s">
        <v>270</v>
      </c>
      <c r="K4863" s="12" t="s">
        <v>271</v>
      </c>
      <c r="L4863" s="24" t="s">
        <v>96</v>
      </c>
      <c r="M4863" s="24" t="s">
        <v>313</v>
      </c>
      <c r="N4863" t="s">
        <v>86</v>
      </c>
      <c r="O4863" s="24">
        <v>1</v>
      </c>
      <c r="P4863">
        <v>6</v>
      </c>
      <c r="Q4863">
        <v>6</v>
      </c>
      <c r="R4863" t="s">
        <v>18</v>
      </c>
      <c r="S4863" s="24">
        <v>9</v>
      </c>
      <c r="T4863" s="24">
        <v>7.5</v>
      </c>
      <c r="U4863" s="24" t="s">
        <v>18</v>
      </c>
      <c r="V4863" s="16" t="s">
        <v>199</v>
      </c>
      <c r="W4863" s="14" t="str">
        <f>VLOOKUP($U4863,look_up!$A$2:K4889,3,FALSE)</f>
        <v>NA</v>
      </c>
      <c r="X4863" s="14" t="str">
        <f>VLOOKUP($U4863,look_up!$A$2:L4889,4,FALSE)</f>
        <v>NA</v>
      </c>
      <c r="Y4863" s="14" t="str">
        <f>VLOOKUP($U4863,look_up!A$2:K4889,5,FALSE)</f>
        <v>NA</v>
      </c>
      <c r="Z4863" s="14" t="str">
        <f>VLOOKUP($U4863,look_up!A$2:L4889,6,FALSE)</f>
        <v>NA</v>
      </c>
      <c r="AA4863" s="14" t="str">
        <f>VLOOKUP($U4863,look_up!A$2:M4889,7,FALSE)</f>
        <v>NA</v>
      </c>
      <c r="AB4863" s="14" t="str">
        <f>VLOOKUP($U4863,look_up!$A$2:P4889,8,FALSE)</f>
        <v>NA</v>
      </c>
      <c r="AC4863" s="14" t="str">
        <f>VLOOKUP($U4863,look_up!$A$2:Q4889,9,FALSE)</f>
        <v>NA</v>
      </c>
      <c r="AD4863" s="14" t="str">
        <f>VLOOKUP($U4863,look_up!A$2:P4889,10,FALSE)</f>
        <v>NA</v>
      </c>
      <c r="AE4863" s="16">
        <v>0</v>
      </c>
      <c r="AF4863" s="24" t="s">
        <v>216</v>
      </c>
      <c r="AG4863">
        <v>40</v>
      </c>
      <c r="AH4863" s="16" t="s">
        <v>18</v>
      </c>
      <c r="AI4863" s="16" t="s">
        <v>242</v>
      </c>
      <c r="AJ4863" s="16" t="s">
        <v>18</v>
      </c>
      <c r="AK4863" s="16"/>
      <c r="AL4863" s="16">
        <v>0</v>
      </c>
    </row>
    <row r="4864" spans="1:38" x14ac:dyDescent="0.3">
      <c r="A4864" s="24" t="s">
        <v>0</v>
      </c>
      <c r="B4864" t="s">
        <v>19</v>
      </c>
      <c r="C4864" t="s">
        <v>284</v>
      </c>
      <c r="D4864">
        <v>-27.278230000000001</v>
      </c>
      <c r="E4864">
        <v>-48.375419999999998</v>
      </c>
      <c r="F4864" s="24" t="s">
        <v>2</v>
      </c>
      <c r="G4864" s="24" t="s">
        <v>3</v>
      </c>
      <c r="H4864" s="25">
        <v>42025</v>
      </c>
      <c r="I4864" s="12" t="s">
        <v>285</v>
      </c>
      <c r="J4864" s="12" t="s">
        <v>270</v>
      </c>
      <c r="K4864" s="12" t="s">
        <v>271</v>
      </c>
      <c r="L4864" s="24" t="s">
        <v>96</v>
      </c>
      <c r="M4864" s="24" t="s">
        <v>313</v>
      </c>
      <c r="N4864" t="s">
        <v>86</v>
      </c>
      <c r="O4864" s="24">
        <v>2</v>
      </c>
      <c r="P4864">
        <v>6</v>
      </c>
      <c r="Q4864">
        <v>6</v>
      </c>
      <c r="R4864" t="s">
        <v>18</v>
      </c>
      <c r="S4864" s="24">
        <v>9</v>
      </c>
      <c r="T4864" s="24">
        <v>7.5</v>
      </c>
      <c r="U4864" s="24" t="s">
        <v>18</v>
      </c>
      <c r="V4864" s="16" t="s">
        <v>199</v>
      </c>
      <c r="W4864" s="14" t="str">
        <f>VLOOKUP($U4864,look_up!$A$2:K4890,3,FALSE)</f>
        <v>NA</v>
      </c>
      <c r="X4864" s="14" t="str">
        <f>VLOOKUP($U4864,look_up!$A$2:L4890,4,FALSE)</f>
        <v>NA</v>
      </c>
      <c r="Y4864" s="14" t="str">
        <f>VLOOKUP($U4864,look_up!A$2:K4890,5,FALSE)</f>
        <v>NA</v>
      </c>
      <c r="Z4864" s="14" t="str">
        <f>VLOOKUP($U4864,look_up!A$2:L4890,6,FALSE)</f>
        <v>NA</v>
      </c>
      <c r="AA4864" s="14" t="str">
        <f>VLOOKUP($U4864,look_up!A$2:M4890,7,FALSE)</f>
        <v>NA</v>
      </c>
      <c r="AB4864" s="14" t="str">
        <f>VLOOKUP($U4864,look_up!$A$2:P4890,8,FALSE)</f>
        <v>NA</v>
      </c>
      <c r="AC4864" s="14" t="str">
        <f>VLOOKUP($U4864,look_up!$A$2:Q4890,9,FALSE)</f>
        <v>NA</v>
      </c>
      <c r="AD4864" s="14" t="str">
        <f>VLOOKUP($U4864,look_up!A$2:P4890,10,FALSE)</f>
        <v>NA</v>
      </c>
      <c r="AE4864" s="16">
        <v>2</v>
      </c>
      <c r="AF4864" s="24" t="s">
        <v>216</v>
      </c>
      <c r="AG4864">
        <v>40</v>
      </c>
      <c r="AH4864" s="16" t="s">
        <v>18</v>
      </c>
      <c r="AI4864" s="16" t="s">
        <v>242</v>
      </c>
      <c r="AJ4864" s="16" t="s">
        <v>18</v>
      </c>
      <c r="AK4864" s="16"/>
      <c r="AL4864" s="16">
        <v>2</v>
      </c>
    </row>
    <row r="4865" spans="1:38" x14ac:dyDescent="0.3">
      <c r="A4865" s="24" t="s">
        <v>0</v>
      </c>
      <c r="B4865" t="s">
        <v>19</v>
      </c>
      <c r="C4865" t="s">
        <v>284</v>
      </c>
      <c r="D4865">
        <v>-27.278230000000001</v>
      </c>
      <c r="E4865">
        <v>-48.375419999999998</v>
      </c>
      <c r="F4865" s="24" t="s">
        <v>2</v>
      </c>
      <c r="G4865" s="24" t="s">
        <v>3</v>
      </c>
      <c r="H4865" s="25">
        <v>42025</v>
      </c>
      <c r="I4865" s="12" t="s">
        <v>285</v>
      </c>
      <c r="J4865" s="12" t="s">
        <v>270</v>
      </c>
      <c r="K4865" s="12" t="s">
        <v>271</v>
      </c>
      <c r="L4865" s="24" t="s">
        <v>96</v>
      </c>
      <c r="M4865" s="24" t="s">
        <v>313</v>
      </c>
      <c r="N4865" t="s">
        <v>86</v>
      </c>
      <c r="O4865" s="24">
        <v>3</v>
      </c>
      <c r="P4865">
        <v>6</v>
      </c>
      <c r="Q4865">
        <v>6</v>
      </c>
      <c r="R4865" t="s">
        <v>18</v>
      </c>
      <c r="S4865" s="24">
        <v>9</v>
      </c>
      <c r="T4865" s="24">
        <v>7.5</v>
      </c>
      <c r="U4865" s="24" t="s">
        <v>18</v>
      </c>
      <c r="V4865" s="16" t="s">
        <v>199</v>
      </c>
      <c r="W4865" s="14" t="str">
        <f>VLOOKUP($U4865,look_up!$A$2:K4891,3,FALSE)</f>
        <v>NA</v>
      </c>
      <c r="X4865" s="14" t="str">
        <f>VLOOKUP($U4865,look_up!$A$2:L4891,4,FALSE)</f>
        <v>NA</v>
      </c>
      <c r="Y4865" s="14" t="str">
        <f>VLOOKUP($U4865,look_up!A$2:K4891,5,FALSE)</f>
        <v>NA</v>
      </c>
      <c r="Z4865" s="14" t="str">
        <f>VLOOKUP($U4865,look_up!A$2:L4891,6,FALSE)</f>
        <v>NA</v>
      </c>
      <c r="AA4865" s="14" t="str">
        <f>VLOOKUP($U4865,look_up!A$2:M4891,7,FALSE)</f>
        <v>NA</v>
      </c>
      <c r="AB4865" s="14" t="str">
        <f>VLOOKUP($U4865,look_up!$A$2:P4891,8,FALSE)</f>
        <v>NA</v>
      </c>
      <c r="AC4865" s="14" t="str">
        <f>VLOOKUP($U4865,look_up!$A$2:Q4891,9,FALSE)</f>
        <v>NA</v>
      </c>
      <c r="AD4865" s="14" t="str">
        <f>VLOOKUP($U4865,look_up!A$2:P4891,10,FALSE)</f>
        <v>NA</v>
      </c>
      <c r="AE4865" s="16">
        <v>2</v>
      </c>
      <c r="AF4865" s="24" t="s">
        <v>216</v>
      </c>
      <c r="AG4865">
        <v>40</v>
      </c>
      <c r="AH4865" s="16" t="s">
        <v>18</v>
      </c>
      <c r="AI4865" s="16" t="s">
        <v>242</v>
      </c>
      <c r="AJ4865" s="16" t="s">
        <v>18</v>
      </c>
      <c r="AK4865" s="16"/>
      <c r="AL4865" s="16">
        <v>2</v>
      </c>
    </row>
    <row r="4866" spans="1:38" x14ac:dyDescent="0.3">
      <c r="A4866" s="24" t="s">
        <v>0</v>
      </c>
      <c r="B4866" t="s">
        <v>267</v>
      </c>
      <c r="C4866" t="s">
        <v>312</v>
      </c>
      <c r="D4866">
        <v>-27.180980000000002</v>
      </c>
      <c r="E4866">
        <v>-48.409959999999998</v>
      </c>
      <c r="F4866" s="24" t="s">
        <v>2</v>
      </c>
      <c r="G4866" s="24" t="s">
        <v>3</v>
      </c>
      <c r="H4866" s="25">
        <v>42040</v>
      </c>
      <c r="I4866" s="12" t="s">
        <v>286</v>
      </c>
      <c r="J4866" s="12" t="s">
        <v>245</v>
      </c>
      <c r="K4866" s="12" t="s">
        <v>271</v>
      </c>
      <c r="L4866" s="24" t="s">
        <v>96</v>
      </c>
      <c r="M4866" s="24" t="s">
        <v>313</v>
      </c>
      <c r="N4866" t="s">
        <v>85</v>
      </c>
      <c r="O4866" s="24">
        <v>1</v>
      </c>
      <c r="P4866">
        <v>5</v>
      </c>
      <c r="Q4866">
        <v>5</v>
      </c>
      <c r="R4866" t="s">
        <v>18</v>
      </c>
      <c r="S4866" s="24">
        <v>12.8</v>
      </c>
      <c r="T4866" s="24">
        <v>6</v>
      </c>
      <c r="U4866" s="24" t="s">
        <v>18</v>
      </c>
      <c r="V4866" s="16" t="s">
        <v>199</v>
      </c>
      <c r="W4866" s="14" t="str">
        <f>VLOOKUP($U4866,look_up!$A$2:K4892,3,FALSE)</f>
        <v>NA</v>
      </c>
      <c r="X4866" s="14" t="str">
        <f>VLOOKUP($U4866,look_up!$A$2:L4892,4,FALSE)</f>
        <v>NA</v>
      </c>
      <c r="Y4866" s="14" t="str">
        <f>VLOOKUP($U4866,look_up!A$2:K4892,5,FALSE)</f>
        <v>NA</v>
      </c>
      <c r="Z4866" s="14" t="str">
        <f>VLOOKUP($U4866,look_up!A$2:L4892,6,FALSE)</f>
        <v>NA</v>
      </c>
      <c r="AA4866" s="14" t="str">
        <f>VLOOKUP($U4866,look_up!A$2:M4892,7,FALSE)</f>
        <v>NA</v>
      </c>
      <c r="AB4866" s="14" t="str">
        <f>VLOOKUP($U4866,look_up!$A$2:P4892,8,FALSE)</f>
        <v>NA</v>
      </c>
      <c r="AC4866" s="14" t="str">
        <f>VLOOKUP($U4866,look_up!$A$2:Q4892,9,FALSE)</f>
        <v>NA</v>
      </c>
      <c r="AD4866" s="14" t="str">
        <f>VLOOKUP($U4866,look_up!A$2:P4892,10,FALSE)</f>
        <v>NA</v>
      </c>
      <c r="AE4866" s="16">
        <v>0</v>
      </c>
      <c r="AF4866" s="24" t="s">
        <v>216</v>
      </c>
      <c r="AG4866">
        <v>40</v>
      </c>
      <c r="AH4866" s="16" t="s">
        <v>18</v>
      </c>
      <c r="AI4866" s="16" t="s">
        <v>242</v>
      </c>
      <c r="AJ4866" s="16" t="s">
        <v>18</v>
      </c>
      <c r="AK4866" s="16"/>
      <c r="AL4866" s="16">
        <v>0</v>
      </c>
    </row>
    <row r="4867" spans="1:38" x14ac:dyDescent="0.3">
      <c r="A4867" s="24" t="s">
        <v>0</v>
      </c>
      <c r="B4867" t="s">
        <v>267</v>
      </c>
      <c r="C4867" t="s">
        <v>312</v>
      </c>
      <c r="D4867">
        <v>-27.180980000000002</v>
      </c>
      <c r="E4867">
        <v>-48.409959999999998</v>
      </c>
      <c r="F4867" s="24" t="s">
        <v>2</v>
      </c>
      <c r="G4867" s="24" t="s">
        <v>3</v>
      </c>
      <c r="H4867" s="25">
        <v>42040</v>
      </c>
      <c r="I4867" s="12" t="s">
        <v>286</v>
      </c>
      <c r="J4867" s="12" t="s">
        <v>245</v>
      </c>
      <c r="K4867" s="12" t="s">
        <v>271</v>
      </c>
      <c r="L4867" s="24" t="s">
        <v>96</v>
      </c>
      <c r="M4867" s="24" t="s">
        <v>313</v>
      </c>
      <c r="N4867" t="s">
        <v>85</v>
      </c>
      <c r="O4867" s="24">
        <v>2</v>
      </c>
      <c r="P4867">
        <v>5</v>
      </c>
      <c r="Q4867">
        <v>5</v>
      </c>
      <c r="R4867" t="s">
        <v>18</v>
      </c>
      <c r="S4867" s="24">
        <v>12.8</v>
      </c>
      <c r="T4867" s="24">
        <v>6</v>
      </c>
      <c r="U4867" s="24" t="s">
        <v>18</v>
      </c>
      <c r="V4867" s="16" t="s">
        <v>199</v>
      </c>
      <c r="W4867" s="14" t="str">
        <f>VLOOKUP($U4867,look_up!$A$2:K4893,3,FALSE)</f>
        <v>NA</v>
      </c>
      <c r="X4867" s="14" t="str">
        <f>VLOOKUP($U4867,look_up!$A$2:L4893,4,FALSE)</f>
        <v>NA</v>
      </c>
      <c r="Y4867" s="14" t="str">
        <f>VLOOKUP($U4867,look_up!A$2:K4893,5,FALSE)</f>
        <v>NA</v>
      </c>
      <c r="Z4867" s="14" t="str">
        <f>VLOOKUP($U4867,look_up!A$2:L4893,6,FALSE)</f>
        <v>NA</v>
      </c>
      <c r="AA4867" s="14" t="str">
        <f>VLOOKUP($U4867,look_up!A$2:M4893,7,FALSE)</f>
        <v>NA</v>
      </c>
      <c r="AB4867" s="14" t="str">
        <f>VLOOKUP($U4867,look_up!$A$2:P4893,8,FALSE)</f>
        <v>NA</v>
      </c>
      <c r="AC4867" s="14" t="str">
        <f>VLOOKUP($U4867,look_up!$A$2:Q4893,9,FALSE)</f>
        <v>NA</v>
      </c>
      <c r="AD4867" s="14" t="str">
        <f>VLOOKUP($U4867,look_up!A$2:P4893,10,FALSE)</f>
        <v>NA</v>
      </c>
      <c r="AE4867" s="16">
        <v>1</v>
      </c>
      <c r="AF4867" s="24" t="s">
        <v>216</v>
      </c>
      <c r="AG4867">
        <v>40</v>
      </c>
      <c r="AH4867" s="16" t="s">
        <v>18</v>
      </c>
      <c r="AI4867" s="16" t="s">
        <v>242</v>
      </c>
      <c r="AJ4867" s="16" t="s">
        <v>18</v>
      </c>
      <c r="AK4867" s="16"/>
      <c r="AL4867" s="16">
        <v>1</v>
      </c>
    </row>
    <row r="4868" spans="1:38" x14ac:dyDescent="0.3">
      <c r="A4868" s="24" t="s">
        <v>0</v>
      </c>
      <c r="B4868" t="s">
        <v>267</v>
      </c>
      <c r="C4868" t="s">
        <v>312</v>
      </c>
      <c r="D4868">
        <v>-27.180980000000002</v>
      </c>
      <c r="E4868">
        <v>-48.409959999999998</v>
      </c>
      <c r="F4868" s="24" t="s">
        <v>2</v>
      </c>
      <c r="G4868" s="24" t="s">
        <v>3</v>
      </c>
      <c r="H4868" s="25">
        <v>42040</v>
      </c>
      <c r="I4868" s="12" t="s">
        <v>286</v>
      </c>
      <c r="J4868" s="12" t="s">
        <v>245</v>
      </c>
      <c r="K4868" s="12" t="s">
        <v>271</v>
      </c>
      <c r="L4868" s="24" t="s">
        <v>96</v>
      </c>
      <c r="M4868" s="24" t="s">
        <v>313</v>
      </c>
      <c r="N4868" t="s">
        <v>85</v>
      </c>
      <c r="O4868" s="24">
        <v>3</v>
      </c>
      <c r="P4868">
        <v>5</v>
      </c>
      <c r="Q4868">
        <v>5</v>
      </c>
      <c r="R4868" t="s">
        <v>18</v>
      </c>
      <c r="S4868" s="24">
        <v>12.8</v>
      </c>
      <c r="T4868" s="24">
        <v>6</v>
      </c>
      <c r="U4868" s="24" t="s">
        <v>18</v>
      </c>
      <c r="V4868" s="16" t="s">
        <v>199</v>
      </c>
      <c r="W4868" s="14" t="str">
        <f>VLOOKUP($U4868,look_up!$A$2:K4894,3,FALSE)</f>
        <v>NA</v>
      </c>
      <c r="X4868" s="14" t="str">
        <f>VLOOKUP($U4868,look_up!$A$2:L4894,4,FALSE)</f>
        <v>NA</v>
      </c>
      <c r="Y4868" s="14" t="str">
        <f>VLOOKUP($U4868,look_up!A$2:K4894,5,FALSE)</f>
        <v>NA</v>
      </c>
      <c r="Z4868" s="14" t="str">
        <f>VLOOKUP($U4868,look_up!A$2:L4894,6,FALSE)</f>
        <v>NA</v>
      </c>
      <c r="AA4868" s="14" t="str">
        <f>VLOOKUP($U4868,look_up!A$2:M4894,7,FALSE)</f>
        <v>NA</v>
      </c>
      <c r="AB4868" s="14" t="str">
        <f>VLOOKUP($U4868,look_up!$A$2:P4894,8,FALSE)</f>
        <v>NA</v>
      </c>
      <c r="AC4868" s="14" t="str">
        <f>VLOOKUP($U4868,look_up!$A$2:Q4894,9,FALSE)</f>
        <v>NA</v>
      </c>
      <c r="AD4868" s="14" t="str">
        <f>VLOOKUP($U4868,look_up!A$2:P4894,10,FALSE)</f>
        <v>NA</v>
      </c>
      <c r="AE4868" s="16">
        <v>1</v>
      </c>
      <c r="AF4868" s="24" t="s">
        <v>216</v>
      </c>
      <c r="AG4868">
        <v>40</v>
      </c>
      <c r="AH4868" s="16" t="s">
        <v>18</v>
      </c>
      <c r="AI4868" s="16" t="s">
        <v>242</v>
      </c>
      <c r="AJ4868" s="16" t="s">
        <v>18</v>
      </c>
      <c r="AK4868" s="16"/>
      <c r="AL4868" s="16">
        <v>1</v>
      </c>
    </row>
    <row r="4869" spans="1:38" x14ac:dyDescent="0.3">
      <c r="A4869" s="24" t="s">
        <v>0</v>
      </c>
      <c r="B4869" t="s">
        <v>267</v>
      </c>
      <c r="C4869" t="s">
        <v>312</v>
      </c>
      <c r="D4869">
        <v>-27.180980000000002</v>
      </c>
      <c r="E4869">
        <v>-48.409959999999998</v>
      </c>
      <c r="F4869" s="24" t="s">
        <v>2</v>
      </c>
      <c r="G4869" s="24" t="s">
        <v>3</v>
      </c>
      <c r="H4869" s="25">
        <v>42040</v>
      </c>
      <c r="I4869" s="12" t="s">
        <v>286</v>
      </c>
      <c r="J4869" s="12" t="s">
        <v>245</v>
      </c>
      <c r="K4869" s="12" t="s">
        <v>271</v>
      </c>
      <c r="L4869" s="24" t="s">
        <v>96</v>
      </c>
      <c r="M4869" s="24" t="s">
        <v>313</v>
      </c>
      <c r="N4869" t="s">
        <v>173</v>
      </c>
      <c r="O4869" s="24">
        <v>1</v>
      </c>
      <c r="P4869">
        <v>10</v>
      </c>
      <c r="Q4869">
        <v>10</v>
      </c>
      <c r="R4869" t="s">
        <v>18</v>
      </c>
      <c r="S4869" s="24">
        <v>12.8</v>
      </c>
      <c r="T4869" s="24">
        <v>10</v>
      </c>
      <c r="U4869" s="24" t="s">
        <v>18</v>
      </c>
      <c r="V4869" s="16" t="s">
        <v>199</v>
      </c>
      <c r="W4869" s="14" t="str">
        <f>VLOOKUP($U4869,look_up!$A$2:K4895,3,FALSE)</f>
        <v>NA</v>
      </c>
      <c r="X4869" s="14" t="str">
        <f>VLOOKUP($U4869,look_up!$A$2:L4895,4,FALSE)</f>
        <v>NA</v>
      </c>
      <c r="Y4869" s="14" t="str">
        <f>VLOOKUP($U4869,look_up!A$2:K4895,5,FALSE)</f>
        <v>NA</v>
      </c>
      <c r="Z4869" s="14" t="str">
        <f>VLOOKUP($U4869,look_up!A$2:L4895,6,FALSE)</f>
        <v>NA</v>
      </c>
      <c r="AA4869" s="14" t="str">
        <f>VLOOKUP($U4869,look_up!A$2:M4895,7,FALSE)</f>
        <v>NA</v>
      </c>
      <c r="AB4869" s="14" t="str">
        <f>VLOOKUP($U4869,look_up!$A$2:P4895,8,FALSE)</f>
        <v>NA</v>
      </c>
      <c r="AC4869" s="14" t="str">
        <f>VLOOKUP($U4869,look_up!$A$2:Q4895,9,FALSE)</f>
        <v>NA</v>
      </c>
      <c r="AD4869" s="14" t="str">
        <f>VLOOKUP($U4869,look_up!A$2:P4895,10,FALSE)</f>
        <v>NA</v>
      </c>
      <c r="AE4869" s="16">
        <v>0</v>
      </c>
      <c r="AF4869" s="24" t="s">
        <v>216</v>
      </c>
      <c r="AG4869">
        <v>40</v>
      </c>
      <c r="AH4869" s="16" t="s">
        <v>18</v>
      </c>
      <c r="AI4869" s="16" t="s">
        <v>242</v>
      </c>
      <c r="AJ4869" s="16" t="s">
        <v>18</v>
      </c>
      <c r="AK4869" s="16"/>
      <c r="AL4869" s="16">
        <v>0</v>
      </c>
    </row>
    <row r="4870" spans="1:38" x14ac:dyDescent="0.3">
      <c r="A4870" s="24" t="s">
        <v>0</v>
      </c>
      <c r="B4870" t="s">
        <v>267</v>
      </c>
      <c r="C4870" t="s">
        <v>312</v>
      </c>
      <c r="D4870">
        <v>-27.180980000000002</v>
      </c>
      <c r="E4870">
        <v>-48.409959999999998</v>
      </c>
      <c r="F4870" s="24" t="s">
        <v>2</v>
      </c>
      <c r="G4870" s="24" t="s">
        <v>3</v>
      </c>
      <c r="H4870" s="25">
        <v>42040</v>
      </c>
      <c r="I4870" s="12" t="s">
        <v>286</v>
      </c>
      <c r="J4870" s="12" t="s">
        <v>245</v>
      </c>
      <c r="K4870" s="12" t="s">
        <v>271</v>
      </c>
      <c r="L4870" s="24" t="s">
        <v>96</v>
      </c>
      <c r="M4870" s="24" t="s">
        <v>313</v>
      </c>
      <c r="N4870" t="s">
        <v>173</v>
      </c>
      <c r="O4870" s="24">
        <v>2</v>
      </c>
      <c r="P4870">
        <v>10</v>
      </c>
      <c r="Q4870">
        <v>10</v>
      </c>
      <c r="R4870" t="s">
        <v>18</v>
      </c>
      <c r="S4870" s="24">
        <v>12.8</v>
      </c>
      <c r="T4870" s="24">
        <v>10</v>
      </c>
      <c r="U4870" s="24" t="s">
        <v>18</v>
      </c>
      <c r="V4870" s="16" t="s">
        <v>199</v>
      </c>
      <c r="W4870" s="14" t="str">
        <f>VLOOKUP($U4870,look_up!$A$2:K4896,3,FALSE)</f>
        <v>NA</v>
      </c>
      <c r="X4870" s="14" t="str">
        <f>VLOOKUP($U4870,look_up!$A$2:L4896,4,FALSE)</f>
        <v>NA</v>
      </c>
      <c r="Y4870" s="14" t="str">
        <f>VLOOKUP($U4870,look_up!A$2:K4896,5,FALSE)</f>
        <v>NA</v>
      </c>
      <c r="Z4870" s="14" t="str">
        <f>VLOOKUP($U4870,look_up!A$2:L4896,6,FALSE)</f>
        <v>NA</v>
      </c>
      <c r="AA4870" s="14" t="str">
        <f>VLOOKUP($U4870,look_up!A$2:M4896,7,FALSE)</f>
        <v>NA</v>
      </c>
      <c r="AB4870" s="14" t="str">
        <f>VLOOKUP($U4870,look_up!$A$2:P4896,8,FALSE)</f>
        <v>NA</v>
      </c>
      <c r="AC4870" s="14" t="str">
        <f>VLOOKUP($U4870,look_up!$A$2:Q4896,9,FALSE)</f>
        <v>NA</v>
      </c>
      <c r="AD4870" s="14" t="str">
        <f>VLOOKUP($U4870,look_up!A$2:P4896,10,FALSE)</f>
        <v>NA</v>
      </c>
      <c r="AE4870" s="16">
        <v>0</v>
      </c>
      <c r="AF4870" s="24" t="s">
        <v>216</v>
      </c>
      <c r="AG4870">
        <v>40</v>
      </c>
      <c r="AH4870" s="16" t="s">
        <v>18</v>
      </c>
      <c r="AI4870" s="16" t="s">
        <v>242</v>
      </c>
      <c r="AJ4870" s="16" t="s">
        <v>18</v>
      </c>
      <c r="AK4870" s="16"/>
      <c r="AL4870" s="16">
        <v>0</v>
      </c>
    </row>
    <row r="4871" spans="1:38" x14ac:dyDescent="0.3">
      <c r="A4871" s="24" t="s">
        <v>0</v>
      </c>
      <c r="B4871" t="s">
        <v>267</v>
      </c>
      <c r="C4871" t="s">
        <v>312</v>
      </c>
      <c r="D4871">
        <v>-27.180980000000002</v>
      </c>
      <c r="E4871">
        <v>-48.409959999999998</v>
      </c>
      <c r="F4871" s="24" t="s">
        <v>2</v>
      </c>
      <c r="G4871" s="24" t="s">
        <v>3</v>
      </c>
      <c r="H4871" s="25">
        <v>42040</v>
      </c>
      <c r="I4871" s="12" t="s">
        <v>286</v>
      </c>
      <c r="J4871" s="12" t="s">
        <v>245</v>
      </c>
      <c r="K4871" s="12" t="s">
        <v>271</v>
      </c>
      <c r="L4871" s="24" t="s">
        <v>96</v>
      </c>
      <c r="M4871" s="24" t="s">
        <v>313</v>
      </c>
      <c r="N4871" t="s">
        <v>173</v>
      </c>
      <c r="O4871" s="24">
        <v>3</v>
      </c>
      <c r="P4871">
        <v>10</v>
      </c>
      <c r="Q4871">
        <v>10</v>
      </c>
      <c r="R4871" t="s">
        <v>18</v>
      </c>
      <c r="S4871" s="24">
        <v>12.8</v>
      </c>
      <c r="T4871" s="24">
        <v>10</v>
      </c>
      <c r="U4871" s="24" t="s">
        <v>18</v>
      </c>
      <c r="V4871" s="16" t="s">
        <v>199</v>
      </c>
      <c r="W4871" s="14" t="str">
        <f>VLOOKUP($U4871,look_up!$A$2:K4897,3,FALSE)</f>
        <v>NA</v>
      </c>
      <c r="X4871" s="14" t="str">
        <f>VLOOKUP($U4871,look_up!$A$2:L4897,4,FALSE)</f>
        <v>NA</v>
      </c>
      <c r="Y4871" s="14" t="str">
        <f>VLOOKUP($U4871,look_up!A$2:K4897,5,FALSE)</f>
        <v>NA</v>
      </c>
      <c r="Z4871" s="14" t="str">
        <f>VLOOKUP($U4871,look_up!A$2:L4897,6,FALSE)</f>
        <v>NA</v>
      </c>
      <c r="AA4871" s="14" t="str">
        <f>VLOOKUP($U4871,look_up!A$2:M4897,7,FALSE)</f>
        <v>NA</v>
      </c>
      <c r="AB4871" s="14" t="str">
        <f>VLOOKUP($U4871,look_up!$A$2:P4897,8,FALSE)</f>
        <v>NA</v>
      </c>
      <c r="AC4871" s="14" t="str">
        <f>VLOOKUP($U4871,look_up!$A$2:Q4897,9,FALSE)</f>
        <v>NA</v>
      </c>
      <c r="AD4871" s="14" t="str">
        <f>VLOOKUP($U4871,look_up!A$2:P4897,10,FALSE)</f>
        <v>NA</v>
      </c>
      <c r="AE4871" s="16">
        <v>0</v>
      </c>
      <c r="AF4871" s="24" t="s">
        <v>216</v>
      </c>
      <c r="AG4871">
        <v>40</v>
      </c>
      <c r="AH4871" s="16" t="s">
        <v>18</v>
      </c>
      <c r="AI4871" s="16" t="s">
        <v>242</v>
      </c>
      <c r="AJ4871" s="16" t="s">
        <v>18</v>
      </c>
      <c r="AK4871" s="16"/>
      <c r="AL4871" s="16">
        <v>0</v>
      </c>
    </row>
    <row r="4872" spans="1:38" x14ac:dyDescent="0.3">
      <c r="A4872" s="24" t="s">
        <v>0</v>
      </c>
      <c r="B4872" t="s">
        <v>309</v>
      </c>
      <c r="C4872" t="s">
        <v>287</v>
      </c>
      <c r="D4872">
        <v>-27.178419999999999</v>
      </c>
      <c r="E4872">
        <v>-48.406959999999998</v>
      </c>
      <c r="F4872" s="24" t="s">
        <v>2</v>
      </c>
      <c r="G4872" s="24" t="s">
        <v>3</v>
      </c>
      <c r="H4872" s="25">
        <v>42032</v>
      </c>
      <c r="I4872" s="12" t="s">
        <v>288</v>
      </c>
      <c r="J4872" s="12" t="s">
        <v>270</v>
      </c>
      <c r="K4872" s="12" t="s">
        <v>271</v>
      </c>
      <c r="L4872" s="24" t="s">
        <v>96</v>
      </c>
      <c r="M4872" s="24" t="s">
        <v>313</v>
      </c>
      <c r="N4872" t="s">
        <v>85</v>
      </c>
      <c r="O4872" s="24">
        <v>1</v>
      </c>
      <c r="P4872">
        <v>5</v>
      </c>
      <c r="Q4872">
        <v>5</v>
      </c>
      <c r="R4872">
        <v>27</v>
      </c>
      <c r="S4872" s="24">
        <v>4.7</v>
      </c>
      <c r="T4872" s="24">
        <v>5.2</v>
      </c>
      <c r="U4872" s="24" t="s">
        <v>18</v>
      </c>
      <c r="V4872" s="16" t="s">
        <v>199</v>
      </c>
      <c r="W4872" s="14" t="str">
        <f>VLOOKUP($U4872,look_up!$A$2:K4898,3,FALSE)</f>
        <v>NA</v>
      </c>
      <c r="X4872" s="14" t="str">
        <f>VLOOKUP($U4872,look_up!$A$2:L4898,4,FALSE)</f>
        <v>NA</v>
      </c>
      <c r="Y4872" s="14" t="str">
        <f>VLOOKUP($U4872,look_up!A$2:K4898,5,FALSE)</f>
        <v>NA</v>
      </c>
      <c r="Z4872" s="14" t="str">
        <f>VLOOKUP($U4872,look_up!A$2:L4898,6,FALSE)</f>
        <v>NA</v>
      </c>
      <c r="AA4872" s="14" t="str">
        <f>VLOOKUP($U4872,look_up!A$2:M4898,7,FALSE)</f>
        <v>NA</v>
      </c>
      <c r="AB4872" s="14" t="str">
        <f>VLOOKUP($U4872,look_up!$A$2:P4898,8,FALSE)</f>
        <v>NA</v>
      </c>
      <c r="AC4872" s="14" t="str">
        <f>VLOOKUP($U4872,look_up!$A$2:Q4898,9,FALSE)</f>
        <v>NA</v>
      </c>
      <c r="AD4872" s="14" t="str">
        <f>VLOOKUP($U4872,look_up!A$2:P4898,10,FALSE)</f>
        <v>NA</v>
      </c>
      <c r="AE4872" s="16">
        <v>0</v>
      </c>
      <c r="AF4872" s="24" t="s">
        <v>216</v>
      </c>
      <c r="AG4872">
        <v>40</v>
      </c>
      <c r="AH4872" s="16" t="s">
        <v>18</v>
      </c>
      <c r="AI4872" s="16" t="s">
        <v>242</v>
      </c>
      <c r="AJ4872" s="16" t="s">
        <v>18</v>
      </c>
      <c r="AK4872" s="16"/>
      <c r="AL4872" s="16">
        <v>0</v>
      </c>
    </row>
    <row r="4873" spans="1:38" x14ac:dyDescent="0.3">
      <c r="A4873" s="24" t="s">
        <v>0</v>
      </c>
      <c r="B4873" t="s">
        <v>309</v>
      </c>
      <c r="C4873" t="s">
        <v>287</v>
      </c>
      <c r="D4873">
        <v>-27.178419999999999</v>
      </c>
      <c r="E4873">
        <v>-48.406959999999998</v>
      </c>
      <c r="F4873" s="24" t="s">
        <v>2</v>
      </c>
      <c r="G4873" s="24" t="s">
        <v>3</v>
      </c>
      <c r="H4873" s="25">
        <v>42032</v>
      </c>
      <c r="I4873" s="12" t="s">
        <v>288</v>
      </c>
      <c r="J4873" s="12" t="s">
        <v>270</v>
      </c>
      <c r="K4873" s="12" t="s">
        <v>271</v>
      </c>
      <c r="L4873" s="24" t="s">
        <v>96</v>
      </c>
      <c r="M4873" s="24" t="s">
        <v>313</v>
      </c>
      <c r="N4873" t="s">
        <v>85</v>
      </c>
      <c r="O4873" s="24">
        <v>2</v>
      </c>
      <c r="P4873">
        <v>5</v>
      </c>
      <c r="Q4873">
        <v>5</v>
      </c>
      <c r="R4873">
        <v>27</v>
      </c>
      <c r="S4873" s="24">
        <v>4.7</v>
      </c>
      <c r="T4873" s="24">
        <v>5.2</v>
      </c>
      <c r="U4873" s="24" t="s">
        <v>18</v>
      </c>
      <c r="V4873" s="16" t="s">
        <v>199</v>
      </c>
      <c r="W4873" s="14" t="str">
        <f>VLOOKUP($U4873,look_up!$A$2:K4899,3,FALSE)</f>
        <v>NA</v>
      </c>
      <c r="X4873" s="14" t="str">
        <f>VLOOKUP($U4873,look_up!$A$2:L4899,4,FALSE)</f>
        <v>NA</v>
      </c>
      <c r="Y4873" s="14" t="str">
        <f>VLOOKUP($U4873,look_up!A$2:K4899,5,FALSE)</f>
        <v>NA</v>
      </c>
      <c r="Z4873" s="14" t="str">
        <f>VLOOKUP($U4873,look_up!A$2:L4899,6,FALSE)</f>
        <v>NA</v>
      </c>
      <c r="AA4873" s="14" t="str">
        <f>VLOOKUP($U4873,look_up!A$2:M4899,7,FALSE)</f>
        <v>NA</v>
      </c>
      <c r="AB4873" s="14" t="str">
        <f>VLOOKUP($U4873,look_up!$A$2:P4899,8,FALSE)</f>
        <v>NA</v>
      </c>
      <c r="AC4873" s="14" t="str">
        <f>VLOOKUP($U4873,look_up!$A$2:Q4899,9,FALSE)</f>
        <v>NA</v>
      </c>
      <c r="AD4873" s="14" t="str">
        <f>VLOOKUP($U4873,look_up!A$2:P4899,10,FALSE)</f>
        <v>NA</v>
      </c>
      <c r="AE4873" s="16">
        <v>0</v>
      </c>
      <c r="AF4873" s="24" t="s">
        <v>216</v>
      </c>
      <c r="AG4873">
        <v>40</v>
      </c>
      <c r="AH4873" s="16" t="s">
        <v>18</v>
      </c>
      <c r="AI4873" s="16" t="s">
        <v>242</v>
      </c>
      <c r="AJ4873" s="16" t="s">
        <v>18</v>
      </c>
      <c r="AK4873" s="16"/>
      <c r="AL4873" s="16">
        <v>0</v>
      </c>
    </row>
    <row r="4874" spans="1:38" x14ac:dyDescent="0.3">
      <c r="A4874" s="24" t="s">
        <v>0</v>
      </c>
      <c r="B4874" t="s">
        <v>309</v>
      </c>
      <c r="C4874" t="s">
        <v>287</v>
      </c>
      <c r="D4874">
        <v>-27.178419999999999</v>
      </c>
      <c r="E4874">
        <v>-48.406959999999998</v>
      </c>
      <c r="F4874" s="24" t="s">
        <v>2</v>
      </c>
      <c r="G4874" s="24" t="s">
        <v>3</v>
      </c>
      <c r="H4874" s="25">
        <v>42032</v>
      </c>
      <c r="I4874" s="12" t="s">
        <v>288</v>
      </c>
      <c r="J4874" s="12" t="s">
        <v>270</v>
      </c>
      <c r="K4874" s="12" t="s">
        <v>271</v>
      </c>
      <c r="L4874" s="24" t="s">
        <v>96</v>
      </c>
      <c r="M4874" s="24" t="s">
        <v>313</v>
      </c>
      <c r="N4874" t="s">
        <v>85</v>
      </c>
      <c r="O4874" s="24">
        <v>3</v>
      </c>
      <c r="P4874">
        <v>5</v>
      </c>
      <c r="Q4874">
        <v>5</v>
      </c>
      <c r="R4874">
        <v>27</v>
      </c>
      <c r="S4874" s="24">
        <v>4.7</v>
      </c>
      <c r="T4874" s="24">
        <v>5.2</v>
      </c>
      <c r="U4874" s="24" t="s">
        <v>18</v>
      </c>
      <c r="V4874" s="16" t="s">
        <v>199</v>
      </c>
      <c r="W4874" s="14" t="str">
        <f>VLOOKUP($U4874,look_up!$A$2:K4900,3,FALSE)</f>
        <v>NA</v>
      </c>
      <c r="X4874" s="14" t="str">
        <f>VLOOKUP($U4874,look_up!$A$2:L4900,4,FALSE)</f>
        <v>NA</v>
      </c>
      <c r="Y4874" s="14" t="str">
        <f>VLOOKUP($U4874,look_up!A$2:K4900,5,FALSE)</f>
        <v>NA</v>
      </c>
      <c r="Z4874" s="14" t="str">
        <f>VLOOKUP($U4874,look_up!A$2:L4900,6,FALSE)</f>
        <v>NA</v>
      </c>
      <c r="AA4874" s="14" t="str">
        <f>VLOOKUP($U4874,look_up!A$2:M4900,7,FALSE)</f>
        <v>NA</v>
      </c>
      <c r="AB4874" s="14" t="str">
        <f>VLOOKUP($U4874,look_up!$A$2:P4900,8,FALSE)</f>
        <v>NA</v>
      </c>
      <c r="AC4874" s="14" t="str">
        <f>VLOOKUP($U4874,look_up!$A$2:Q4900,9,FALSE)</f>
        <v>NA</v>
      </c>
      <c r="AD4874" s="14" t="str">
        <f>VLOOKUP($U4874,look_up!A$2:P4900,10,FALSE)</f>
        <v>NA</v>
      </c>
      <c r="AE4874" s="16">
        <v>1</v>
      </c>
      <c r="AF4874" s="24" t="s">
        <v>216</v>
      </c>
      <c r="AG4874">
        <v>40</v>
      </c>
      <c r="AH4874" s="16" t="s">
        <v>18</v>
      </c>
      <c r="AI4874" s="16" t="s">
        <v>242</v>
      </c>
      <c r="AJ4874" s="16" t="s">
        <v>18</v>
      </c>
      <c r="AK4874" s="16"/>
      <c r="AL4874" s="16">
        <v>1</v>
      </c>
    </row>
    <row r="4875" spans="1:38" x14ac:dyDescent="0.3">
      <c r="A4875" s="24" t="s">
        <v>0</v>
      </c>
      <c r="B4875" t="s">
        <v>310</v>
      </c>
      <c r="C4875" t="s">
        <v>289</v>
      </c>
      <c r="D4875">
        <v>-27.118390000000002</v>
      </c>
      <c r="E4875">
        <v>-48.519509999999997</v>
      </c>
      <c r="F4875" s="24" t="s">
        <v>2</v>
      </c>
      <c r="G4875" s="24" t="s">
        <v>3</v>
      </c>
      <c r="H4875" s="25">
        <v>42026</v>
      </c>
      <c r="I4875" s="12" t="s">
        <v>265</v>
      </c>
      <c r="J4875" s="12" t="s">
        <v>270</v>
      </c>
      <c r="K4875" s="12" t="s">
        <v>271</v>
      </c>
      <c r="L4875" s="24" t="s">
        <v>96</v>
      </c>
      <c r="M4875" s="24" t="s">
        <v>272</v>
      </c>
      <c r="N4875" t="s">
        <v>85</v>
      </c>
      <c r="O4875" s="24">
        <v>1</v>
      </c>
      <c r="P4875">
        <v>5</v>
      </c>
      <c r="Q4875">
        <v>5</v>
      </c>
      <c r="R4875" t="s">
        <v>18</v>
      </c>
      <c r="S4875" s="24">
        <v>5.8</v>
      </c>
      <c r="T4875" s="24">
        <v>4</v>
      </c>
      <c r="U4875" s="24" t="s">
        <v>18</v>
      </c>
      <c r="V4875" s="16" t="s">
        <v>199</v>
      </c>
      <c r="W4875" s="14" t="str">
        <f>VLOOKUP($U4875,look_up!$A$2:K4901,3,FALSE)</f>
        <v>NA</v>
      </c>
      <c r="X4875" s="14" t="str">
        <f>VLOOKUP($U4875,look_up!$A$2:L4901,4,FALSE)</f>
        <v>NA</v>
      </c>
      <c r="Y4875" s="14" t="str">
        <f>VLOOKUP($U4875,look_up!A$2:K4901,5,FALSE)</f>
        <v>NA</v>
      </c>
      <c r="Z4875" s="14" t="str">
        <f>VLOOKUP($U4875,look_up!A$2:L4901,6,FALSE)</f>
        <v>NA</v>
      </c>
      <c r="AA4875" s="14" t="str">
        <f>VLOOKUP($U4875,look_up!A$2:M4901,7,FALSE)</f>
        <v>NA</v>
      </c>
      <c r="AB4875" s="14" t="str">
        <f>VLOOKUP($U4875,look_up!$A$2:P4901,8,FALSE)</f>
        <v>NA</v>
      </c>
      <c r="AC4875" s="14" t="str">
        <f>VLOOKUP($U4875,look_up!$A$2:Q4901,9,FALSE)</f>
        <v>NA</v>
      </c>
      <c r="AD4875" s="14" t="str">
        <f>VLOOKUP($U4875,look_up!A$2:P4901,10,FALSE)</f>
        <v>NA</v>
      </c>
      <c r="AE4875" s="16">
        <v>0</v>
      </c>
      <c r="AF4875" s="24" t="s">
        <v>216</v>
      </c>
      <c r="AG4875">
        <v>40</v>
      </c>
      <c r="AH4875" s="16" t="s">
        <v>18</v>
      </c>
      <c r="AI4875" s="16" t="s">
        <v>242</v>
      </c>
      <c r="AJ4875" s="16" t="s">
        <v>18</v>
      </c>
      <c r="AK4875" s="16"/>
      <c r="AL4875" s="16">
        <v>0</v>
      </c>
    </row>
    <row r="4876" spans="1:38" x14ac:dyDescent="0.3">
      <c r="A4876" s="24" t="s">
        <v>0</v>
      </c>
      <c r="B4876" t="s">
        <v>310</v>
      </c>
      <c r="C4876" t="s">
        <v>289</v>
      </c>
      <c r="D4876">
        <v>-27.118390000000002</v>
      </c>
      <c r="E4876">
        <v>-48.519509999999997</v>
      </c>
      <c r="F4876" s="24" t="s">
        <v>2</v>
      </c>
      <c r="G4876" s="24" t="s">
        <v>3</v>
      </c>
      <c r="H4876" s="25">
        <v>42026</v>
      </c>
      <c r="I4876" s="12" t="s">
        <v>265</v>
      </c>
      <c r="J4876" s="12" t="s">
        <v>270</v>
      </c>
      <c r="K4876" s="12" t="s">
        <v>271</v>
      </c>
      <c r="L4876" s="24" t="s">
        <v>96</v>
      </c>
      <c r="M4876" s="24" t="s">
        <v>272</v>
      </c>
      <c r="N4876" t="s">
        <v>85</v>
      </c>
      <c r="O4876" s="24">
        <v>2</v>
      </c>
      <c r="P4876">
        <v>5</v>
      </c>
      <c r="Q4876">
        <v>5</v>
      </c>
      <c r="R4876" t="s">
        <v>18</v>
      </c>
      <c r="S4876" s="24">
        <v>5.8</v>
      </c>
      <c r="T4876" s="24">
        <v>4</v>
      </c>
      <c r="U4876" s="24" t="s">
        <v>18</v>
      </c>
      <c r="V4876" s="16" t="s">
        <v>199</v>
      </c>
      <c r="W4876" s="14" t="str">
        <f>VLOOKUP($U4876,look_up!$A$2:K4902,3,FALSE)</f>
        <v>NA</v>
      </c>
      <c r="X4876" s="14" t="str">
        <f>VLOOKUP($U4876,look_up!$A$2:L4902,4,FALSE)</f>
        <v>NA</v>
      </c>
      <c r="Y4876" s="14" t="str">
        <f>VLOOKUP($U4876,look_up!A$2:K4902,5,FALSE)</f>
        <v>NA</v>
      </c>
      <c r="Z4876" s="14" t="str">
        <f>VLOOKUP($U4876,look_up!A$2:L4902,6,FALSE)</f>
        <v>NA</v>
      </c>
      <c r="AA4876" s="14" t="str">
        <f>VLOOKUP($U4876,look_up!A$2:M4902,7,FALSE)</f>
        <v>NA</v>
      </c>
      <c r="AB4876" s="14" t="str">
        <f>VLOOKUP($U4876,look_up!$A$2:P4902,8,FALSE)</f>
        <v>NA</v>
      </c>
      <c r="AC4876" s="14" t="str">
        <f>VLOOKUP($U4876,look_up!$A$2:Q4902,9,FALSE)</f>
        <v>NA</v>
      </c>
      <c r="AD4876" s="14" t="str">
        <f>VLOOKUP($U4876,look_up!A$2:P4902,10,FALSE)</f>
        <v>NA</v>
      </c>
      <c r="AE4876" s="16">
        <v>2</v>
      </c>
      <c r="AF4876" s="24" t="s">
        <v>216</v>
      </c>
      <c r="AG4876">
        <v>40</v>
      </c>
      <c r="AH4876" s="16" t="s">
        <v>18</v>
      </c>
      <c r="AI4876" s="16" t="s">
        <v>242</v>
      </c>
      <c r="AJ4876" s="16" t="s">
        <v>18</v>
      </c>
      <c r="AK4876" s="16"/>
      <c r="AL4876" s="16">
        <v>2</v>
      </c>
    </row>
    <row r="4877" spans="1:38" x14ac:dyDescent="0.3">
      <c r="A4877" s="24" t="s">
        <v>0</v>
      </c>
      <c r="B4877" t="s">
        <v>310</v>
      </c>
      <c r="C4877" t="s">
        <v>289</v>
      </c>
      <c r="D4877">
        <v>-27.118390000000002</v>
      </c>
      <c r="E4877">
        <v>-48.519509999999997</v>
      </c>
      <c r="F4877" s="24" t="s">
        <v>2</v>
      </c>
      <c r="G4877" s="24" t="s">
        <v>3</v>
      </c>
      <c r="H4877" s="25">
        <v>42026</v>
      </c>
      <c r="I4877" s="12" t="s">
        <v>265</v>
      </c>
      <c r="J4877" s="12" t="s">
        <v>270</v>
      </c>
      <c r="K4877" s="12" t="s">
        <v>271</v>
      </c>
      <c r="L4877" s="24" t="s">
        <v>96</v>
      </c>
      <c r="M4877" s="24" t="s">
        <v>272</v>
      </c>
      <c r="N4877" t="s">
        <v>85</v>
      </c>
      <c r="O4877" s="24">
        <v>3</v>
      </c>
      <c r="P4877">
        <v>5</v>
      </c>
      <c r="Q4877">
        <v>5</v>
      </c>
      <c r="R4877" t="s">
        <v>18</v>
      </c>
      <c r="S4877" s="24">
        <v>5.8</v>
      </c>
      <c r="T4877" s="24">
        <v>4</v>
      </c>
      <c r="U4877" s="24" t="s">
        <v>18</v>
      </c>
      <c r="V4877" s="16" t="s">
        <v>199</v>
      </c>
      <c r="W4877" s="14" t="str">
        <f>VLOOKUP($U4877,look_up!$A$2:K4903,3,FALSE)</f>
        <v>NA</v>
      </c>
      <c r="X4877" s="14" t="str">
        <f>VLOOKUP($U4877,look_up!$A$2:L4903,4,FALSE)</f>
        <v>NA</v>
      </c>
      <c r="Y4877" s="14" t="str">
        <f>VLOOKUP($U4877,look_up!A$2:K4903,5,FALSE)</f>
        <v>NA</v>
      </c>
      <c r="Z4877" s="14" t="str">
        <f>VLOOKUP($U4877,look_up!A$2:L4903,6,FALSE)</f>
        <v>NA</v>
      </c>
      <c r="AA4877" s="14" t="str">
        <f>VLOOKUP($U4877,look_up!A$2:M4903,7,FALSE)</f>
        <v>NA</v>
      </c>
      <c r="AB4877" s="14" t="str">
        <f>VLOOKUP($U4877,look_up!$A$2:P4903,8,FALSE)</f>
        <v>NA</v>
      </c>
      <c r="AC4877" s="14" t="str">
        <f>VLOOKUP($U4877,look_up!$A$2:Q4903,9,FALSE)</f>
        <v>NA</v>
      </c>
      <c r="AD4877" s="14" t="str">
        <f>VLOOKUP($U4877,look_up!A$2:P4903,10,FALSE)</f>
        <v>NA</v>
      </c>
      <c r="AE4877" s="16">
        <v>0</v>
      </c>
      <c r="AF4877" s="24" t="s">
        <v>216</v>
      </c>
      <c r="AG4877">
        <v>40</v>
      </c>
      <c r="AH4877" s="16" t="s">
        <v>18</v>
      </c>
      <c r="AI4877" s="16" t="s">
        <v>242</v>
      </c>
      <c r="AJ4877" s="16" t="s">
        <v>18</v>
      </c>
      <c r="AK4877" s="16"/>
      <c r="AL4877" s="16">
        <v>0</v>
      </c>
    </row>
    <row r="4878" spans="1:38" x14ac:dyDescent="0.3">
      <c r="A4878" s="24" t="s">
        <v>0</v>
      </c>
      <c r="B4878" t="s">
        <v>311</v>
      </c>
      <c r="C4878" t="s">
        <v>290</v>
      </c>
      <c r="D4878">
        <v>-27.11862</v>
      </c>
      <c r="E4878">
        <v>-48.514699999999998</v>
      </c>
      <c r="F4878" s="24" t="s">
        <v>2</v>
      </c>
      <c r="G4878" s="24" t="s">
        <v>3</v>
      </c>
      <c r="H4878" s="25">
        <v>42026</v>
      </c>
      <c r="I4878" s="12" t="s">
        <v>265</v>
      </c>
      <c r="J4878" s="12" t="s">
        <v>270</v>
      </c>
      <c r="K4878" s="12" t="s">
        <v>271</v>
      </c>
      <c r="L4878" s="24" t="s">
        <v>96</v>
      </c>
      <c r="M4878" s="24" t="s">
        <v>272</v>
      </c>
      <c r="N4878" t="s">
        <v>85</v>
      </c>
      <c r="O4878" s="24">
        <v>1</v>
      </c>
      <c r="P4878">
        <v>5</v>
      </c>
      <c r="Q4878">
        <v>5</v>
      </c>
      <c r="R4878" t="s">
        <v>18</v>
      </c>
      <c r="S4878" s="24">
        <v>5.8</v>
      </c>
      <c r="T4878" s="24">
        <v>4</v>
      </c>
      <c r="U4878" s="24" t="s">
        <v>18</v>
      </c>
      <c r="V4878" s="16" t="s">
        <v>199</v>
      </c>
      <c r="W4878" s="14" t="str">
        <f>VLOOKUP($U4878,look_up!$A$2:K4904,3,FALSE)</f>
        <v>NA</v>
      </c>
      <c r="X4878" s="14" t="str">
        <f>VLOOKUP($U4878,look_up!$A$2:L4904,4,FALSE)</f>
        <v>NA</v>
      </c>
      <c r="Y4878" s="14" t="str">
        <f>VLOOKUP($U4878,look_up!A$2:K4904,5,FALSE)</f>
        <v>NA</v>
      </c>
      <c r="Z4878" s="14" t="str">
        <f>VLOOKUP($U4878,look_up!A$2:L4904,6,FALSE)</f>
        <v>NA</v>
      </c>
      <c r="AA4878" s="14" t="str">
        <f>VLOOKUP($U4878,look_up!A$2:M4904,7,FALSE)</f>
        <v>NA</v>
      </c>
      <c r="AB4878" s="14" t="str">
        <f>VLOOKUP($U4878,look_up!$A$2:P4904,8,FALSE)</f>
        <v>NA</v>
      </c>
      <c r="AC4878" s="14" t="str">
        <f>VLOOKUP($U4878,look_up!$A$2:Q4904,9,FALSE)</f>
        <v>NA</v>
      </c>
      <c r="AD4878" s="14" t="str">
        <f>VLOOKUP($U4878,look_up!A$2:P4904,10,FALSE)</f>
        <v>NA</v>
      </c>
      <c r="AE4878" s="16">
        <v>2</v>
      </c>
      <c r="AF4878" s="24" t="s">
        <v>216</v>
      </c>
      <c r="AG4878">
        <v>40</v>
      </c>
      <c r="AH4878" s="16" t="s">
        <v>18</v>
      </c>
      <c r="AI4878" s="16" t="s">
        <v>242</v>
      </c>
      <c r="AJ4878" s="16" t="s">
        <v>18</v>
      </c>
      <c r="AK4878" s="16"/>
      <c r="AL4878" s="16">
        <v>2</v>
      </c>
    </row>
    <row r="4879" spans="1:38" x14ac:dyDescent="0.3">
      <c r="A4879" s="24" t="s">
        <v>0</v>
      </c>
      <c r="B4879" t="s">
        <v>311</v>
      </c>
      <c r="C4879" t="s">
        <v>290</v>
      </c>
      <c r="D4879">
        <v>-27.11862</v>
      </c>
      <c r="E4879">
        <v>-48.514699999999998</v>
      </c>
      <c r="F4879" s="24" t="s">
        <v>2</v>
      </c>
      <c r="G4879" s="24" t="s">
        <v>3</v>
      </c>
      <c r="H4879" s="25">
        <v>42026</v>
      </c>
      <c r="I4879" s="12" t="s">
        <v>265</v>
      </c>
      <c r="J4879" s="12" t="s">
        <v>270</v>
      </c>
      <c r="K4879" s="12" t="s">
        <v>271</v>
      </c>
      <c r="L4879" s="24" t="s">
        <v>96</v>
      </c>
      <c r="M4879" s="24" t="s">
        <v>272</v>
      </c>
      <c r="N4879" t="s">
        <v>85</v>
      </c>
      <c r="O4879" s="24">
        <v>2</v>
      </c>
      <c r="P4879">
        <v>5</v>
      </c>
      <c r="Q4879">
        <v>5</v>
      </c>
      <c r="R4879" t="s">
        <v>18</v>
      </c>
      <c r="S4879" s="24">
        <v>5.8</v>
      </c>
      <c r="T4879" s="24">
        <v>4</v>
      </c>
      <c r="U4879" s="24" t="s">
        <v>18</v>
      </c>
      <c r="V4879" s="16" t="s">
        <v>199</v>
      </c>
      <c r="W4879" s="14" t="str">
        <f>VLOOKUP($U4879,look_up!$A$2:K4905,3,FALSE)</f>
        <v>NA</v>
      </c>
      <c r="X4879" s="14" t="str">
        <f>VLOOKUP($U4879,look_up!$A$2:L4905,4,FALSE)</f>
        <v>NA</v>
      </c>
      <c r="Y4879" s="14" t="str">
        <f>VLOOKUP($U4879,look_up!A$2:K4905,5,FALSE)</f>
        <v>NA</v>
      </c>
      <c r="Z4879" s="14" t="str">
        <f>VLOOKUP($U4879,look_up!A$2:L4905,6,FALSE)</f>
        <v>NA</v>
      </c>
      <c r="AA4879" s="14" t="str">
        <f>VLOOKUP($U4879,look_up!A$2:M4905,7,FALSE)</f>
        <v>NA</v>
      </c>
      <c r="AB4879" s="14" t="str">
        <f>VLOOKUP($U4879,look_up!$A$2:P4905,8,FALSE)</f>
        <v>NA</v>
      </c>
      <c r="AC4879" s="14" t="str">
        <f>VLOOKUP($U4879,look_up!$A$2:Q4905,9,FALSE)</f>
        <v>NA</v>
      </c>
      <c r="AD4879" s="14" t="str">
        <f>VLOOKUP($U4879,look_up!A$2:P4905,10,FALSE)</f>
        <v>NA</v>
      </c>
      <c r="AE4879" s="16">
        <v>8</v>
      </c>
      <c r="AF4879" s="24" t="s">
        <v>216</v>
      </c>
      <c r="AG4879">
        <v>40</v>
      </c>
      <c r="AH4879" s="16" t="s">
        <v>18</v>
      </c>
      <c r="AI4879" s="16" t="s">
        <v>242</v>
      </c>
      <c r="AJ4879" s="16" t="s">
        <v>18</v>
      </c>
      <c r="AK4879" s="16"/>
      <c r="AL4879" s="16">
        <v>8</v>
      </c>
    </row>
    <row r="4880" spans="1:38" x14ac:dyDescent="0.3">
      <c r="A4880" s="24" t="s">
        <v>0</v>
      </c>
      <c r="B4880" t="s">
        <v>311</v>
      </c>
      <c r="C4880" t="s">
        <v>290</v>
      </c>
      <c r="D4880">
        <v>-27.11862</v>
      </c>
      <c r="E4880">
        <v>-48.514699999999998</v>
      </c>
      <c r="F4880" s="24" t="s">
        <v>2</v>
      </c>
      <c r="G4880" s="24" t="s">
        <v>3</v>
      </c>
      <c r="H4880" s="25">
        <v>42026</v>
      </c>
      <c r="I4880" s="12" t="s">
        <v>265</v>
      </c>
      <c r="J4880" s="12" t="s">
        <v>270</v>
      </c>
      <c r="K4880" s="12" t="s">
        <v>271</v>
      </c>
      <c r="L4880" s="24" t="s">
        <v>96</v>
      </c>
      <c r="M4880" s="24" t="s">
        <v>272</v>
      </c>
      <c r="N4880" t="s">
        <v>85</v>
      </c>
      <c r="O4880" s="24">
        <v>3</v>
      </c>
      <c r="P4880">
        <v>5</v>
      </c>
      <c r="Q4880">
        <v>5</v>
      </c>
      <c r="R4880" t="s">
        <v>18</v>
      </c>
      <c r="S4880" s="24">
        <v>5.8</v>
      </c>
      <c r="T4880" s="24">
        <v>4</v>
      </c>
      <c r="U4880" s="24" t="s">
        <v>18</v>
      </c>
      <c r="V4880" s="16" t="s">
        <v>199</v>
      </c>
      <c r="W4880" s="14" t="str">
        <f>VLOOKUP($U4880,look_up!$A$2:K4906,3,FALSE)</f>
        <v>NA</v>
      </c>
      <c r="X4880" s="14" t="str">
        <f>VLOOKUP($U4880,look_up!$A$2:L4906,4,FALSE)</f>
        <v>NA</v>
      </c>
      <c r="Y4880" s="14" t="str">
        <f>VLOOKUP($U4880,look_up!A$2:K4906,5,FALSE)</f>
        <v>NA</v>
      </c>
      <c r="Z4880" s="14" t="str">
        <f>VLOOKUP($U4880,look_up!A$2:L4906,6,FALSE)</f>
        <v>NA</v>
      </c>
      <c r="AA4880" s="14" t="str">
        <f>VLOOKUP($U4880,look_up!A$2:M4906,7,FALSE)</f>
        <v>NA</v>
      </c>
      <c r="AB4880" s="14" t="str">
        <f>VLOOKUP($U4880,look_up!$A$2:P4906,8,FALSE)</f>
        <v>NA</v>
      </c>
      <c r="AC4880" s="14" t="str">
        <f>VLOOKUP($U4880,look_up!$A$2:Q4906,9,FALSE)</f>
        <v>NA</v>
      </c>
      <c r="AD4880" s="14" t="str">
        <f>VLOOKUP($U4880,look_up!A$2:P4906,10,FALSE)</f>
        <v>NA</v>
      </c>
      <c r="AE4880" s="16">
        <v>15</v>
      </c>
      <c r="AF4880" s="24" t="s">
        <v>216</v>
      </c>
      <c r="AG4880">
        <v>40</v>
      </c>
      <c r="AH4880" s="16" t="s">
        <v>18</v>
      </c>
      <c r="AI4880" s="16" t="s">
        <v>242</v>
      </c>
      <c r="AJ4880" s="16" t="s">
        <v>18</v>
      </c>
      <c r="AK4880" s="16"/>
      <c r="AL4880" s="16">
        <v>15</v>
      </c>
    </row>
    <row r="4881" spans="1:38" x14ac:dyDescent="0.3">
      <c r="A4881" s="24" t="s">
        <v>0</v>
      </c>
      <c r="B4881" t="s">
        <v>306</v>
      </c>
      <c r="C4881" t="s">
        <v>268</v>
      </c>
      <c r="D4881">
        <v>-27.609590000000001</v>
      </c>
      <c r="E4881">
        <v>-48.387419999999999</v>
      </c>
      <c r="F4881" s="24" t="s">
        <v>2</v>
      </c>
      <c r="G4881" s="24" t="s">
        <v>3</v>
      </c>
      <c r="H4881" s="25">
        <v>42388</v>
      </c>
      <c r="I4881" s="12" t="s">
        <v>291</v>
      </c>
      <c r="J4881" s="12" t="s">
        <v>270</v>
      </c>
      <c r="K4881" s="12" t="s">
        <v>292</v>
      </c>
      <c r="L4881" s="24" t="s">
        <v>96</v>
      </c>
      <c r="M4881" s="24" t="s">
        <v>272</v>
      </c>
      <c r="N4881" t="s">
        <v>85</v>
      </c>
      <c r="O4881" s="24">
        <v>1</v>
      </c>
      <c r="P4881">
        <v>5</v>
      </c>
      <c r="Q4881">
        <v>5</v>
      </c>
      <c r="R4881">
        <v>21</v>
      </c>
      <c r="S4881" s="24">
        <v>12.5</v>
      </c>
      <c r="T4881" s="24">
        <v>12.5</v>
      </c>
      <c r="U4881" s="24" t="s">
        <v>18</v>
      </c>
      <c r="V4881" s="16" t="s">
        <v>199</v>
      </c>
      <c r="W4881" s="14" t="str">
        <f>VLOOKUP($U4881,look_up!$A$2:K4907,3,FALSE)</f>
        <v>NA</v>
      </c>
      <c r="X4881" s="14" t="str">
        <f>VLOOKUP($U4881,look_up!$A$2:L4907,4,FALSE)</f>
        <v>NA</v>
      </c>
      <c r="Y4881" s="14" t="str">
        <f>VLOOKUP($U4881,look_up!A$2:K4907,5,FALSE)</f>
        <v>NA</v>
      </c>
      <c r="Z4881" s="14" t="str">
        <f>VLOOKUP($U4881,look_up!A$2:L4907,6,FALSE)</f>
        <v>NA</v>
      </c>
      <c r="AA4881" s="14" t="str">
        <f>VLOOKUP($U4881,look_up!A$2:M4907,7,FALSE)</f>
        <v>NA</v>
      </c>
      <c r="AB4881" s="14" t="str">
        <f>VLOOKUP($U4881,look_up!$A$2:P4907,8,FALSE)</f>
        <v>NA</v>
      </c>
      <c r="AC4881" s="14" t="str">
        <f>VLOOKUP($U4881,look_up!$A$2:Q4907,9,FALSE)</f>
        <v>NA</v>
      </c>
      <c r="AD4881" s="14" t="str">
        <f>VLOOKUP($U4881,look_up!A$2:P4907,10,FALSE)</f>
        <v>NA</v>
      </c>
      <c r="AE4881" s="16">
        <v>0</v>
      </c>
      <c r="AF4881" s="24" t="s">
        <v>216</v>
      </c>
      <c r="AG4881">
        <v>40</v>
      </c>
      <c r="AH4881" s="16" t="s">
        <v>18</v>
      </c>
      <c r="AI4881" s="16" t="s">
        <v>242</v>
      </c>
      <c r="AJ4881" s="16" t="s">
        <v>18</v>
      </c>
      <c r="AK4881" s="16"/>
      <c r="AL4881" s="16">
        <v>0</v>
      </c>
    </row>
    <row r="4882" spans="1:38" x14ac:dyDescent="0.3">
      <c r="A4882" s="24" t="s">
        <v>0</v>
      </c>
      <c r="B4882" t="s">
        <v>306</v>
      </c>
      <c r="C4882" t="s">
        <v>268</v>
      </c>
      <c r="D4882">
        <v>-27.609590000000001</v>
      </c>
      <c r="E4882">
        <v>-48.387419999999999</v>
      </c>
      <c r="F4882" s="24" t="s">
        <v>2</v>
      </c>
      <c r="G4882" s="24" t="s">
        <v>3</v>
      </c>
      <c r="H4882" s="25">
        <v>42388</v>
      </c>
      <c r="I4882" s="12" t="s">
        <v>291</v>
      </c>
      <c r="J4882" s="12" t="s">
        <v>270</v>
      </c>
      <c r="K4882" s="12" t="s">
        <v>292</v>
      </c>
      <c r="L4882" s="24" t="s">
        <v>96</v>
      </c>
      <c r="M4882" s="24" t="s">
        <v>272</v>
      </c>
      <c r="N4882" t="s">
        <v>85</v>
      </c>
      <c r="O4882" s="24">
        <v>2</v>
      </c>
      <c r="P4882">
        <v>5</v>
      </c>
      <c r="Q4882">
        <v>5</v>
      </c>
      <c r="R4882">
        <v>21</v>
      </c>
      <c r="S4882" s="24">
        <v>12.5</v>
      </c>
      <c r="T4882" s="24">
        <v>12.5</v>
      </c>
      <c r="U4882" s="24" t="s">
        <v>18</v>
      </c>
      <c r="V4882" s="16" t="s">
        <v>199</v>
      </c>
      <c r="W4882" s="14" t="str">
        <f>VLOOKUP($U4882,look_up!$A$2:K4908,3,FALSE)</f>
        <v>NA</v>
      </c>
      <c r="X4882" s="14" t="str">
        <f>VLOOKUP($U4882,look_up!$A$2:L4908,4,FALSE)</f>
        <v>NA</v>
      </c>
      <c r="Y4882" s="14" t="str">
        <f>VLOOKUP($U4882,look_up!A$2:K4908,5,FALSE)</f>
        <v>NA</v>
      </c>
      <c r="Z4882" s="14" t="str">
        <f>VLOOKUP($U4882,look_up!A$2:L4908,6,FALSE)</f>
        <v>NA</v>
      </c>
      <c r="AA4882" s="14" t="str">
        <f>VLOOKUP($U4882,look_up!A$2:M4908,7,FALSE)</f>
        <v>NA</v>
      </c>
      <c r="AB4882" s="14" t="str">
        <f>VLOOKUP($U4882,look_up!$A$2:P4908,8,FALSE)</f>
        <v>NA</v>
      </c>
      <c r="AC4882" s="14" t="str">
        <f>VLOOKUP($U4882,look_up!$A$2:Q4908,9,FALSE)</f>
        <v>NA</v>
      </c>
      <c r="AD4882" s="14" t="str">
        <f>VLOOKUP($U4882,look_up!A$2:P4908,10,FALSE)</f>
        <v>NA</v>
      </c>
      <c r="AE4882" s="16">
        <v>0</v>
      </c>
      <c r="AF4882" s="24" t="s">
        <v>216</v>
      </c>
      <c r="AG4882">
        <v>40</v>
      </c>
      <c r="AH4882" s="16" t="s">
        <v>18</v>
      </c>
      <c r="AI4882" s="16" t="s">
        <v>242</v>
      </c>
      <c r="AJ4882" s="16" t="s">
        <v>18</v>
      </c>
      <c r="AK4882" s="16"/>
      <c r="AL4882" s="16">
        <v>0</v>
      </c>
    </row>
    <row r="4883" spans="1:38" x14ac:dyDescent="0.3">
      <c r="A4883" s="24" t="s">
        <v>0</v>
      </c>
      <c r="B4883" t="s">
        <v>306</v>
      </c>
      <c r="C4883" t="s">
        <v>268</v>
      </c>
      <c r="D4883">
        <v>-27.609590000000001</v>
      </c>
      <c r="E4883">
        <v>-48.387419999999999</v>
      </c>
      <c r="F4883" s="24" t="s">
        <v>2</v>
      </c>
      <c r="G4883" s="24" t="s">
        <v>3</v>
      </c>
      <c r="H4883" s="25">
        <v>42388</v>
      </c>
      <c r="I4883" s="12" t="s">
        <v>291</v>
      </c>
      <c r="J4883" s="12" t="s">
        <v>270</v>
      </c>
      <c r="K4883" s="12" t="s">
        <v>292</v>
      </c>
      <c r="L4883" s="24" t="s">
        <v>96</v>
      </c>
      <c r="M4883" s="24" t="s">
        <v>272</v>
      </c>
      <c r="N4883" t="s">
        <v>85</v>
      </c>
      <c r="O4883" s="24">
        <v>3</v>
      </c>
      <c r="P4883">
        <v>5</v>
      </c>
      <c r="Q4883">
        <v>5</v>
      </c>
      <c r="R4883">
        <v>21</v>
      </c>
      <c r="S4883" s="24">
        <v>12.5</v>
      </c>
      <c r="T4883" s="24">
        <v>12.5</v>
      </c>
      <c r="U4883" s="24" t="s">
        <v>18</v>
      </c>
      <c r="V4883" s="16" t="s">
        <v>199</v>
      </c>
      <c r="W4883" s="14" t="str">
        <f>VLOOKUP($U4883,look_up!$A$2:K4909,3,FALSE)</f>
        <v>NA</v>
      </c>
      <c r="X4883" s="14" t="str">
        <f>VLOOKUP($U4883,look_up!$A$2:L4909,4,FALSE)</f>
        <v>NA</v>
      </c>
      <c r="Y4883" s="14" t="str">
        <f>VLOOKUP($U4883,look_up!A$2:K4909,5,FALSE)</f>
        <v>NA</v>
      </c>
      <c r="Z4883" s="14" t="str">
        <f>VLOOKUP($U4883,look_up!A$2:L4909,6,FALSE)</f>
        <v>NA</v>
      </c>
      <c r="AA4883" s="14" t="str">
        <f>VLOOKUP($U4883,look_up!A$2:M4909,7,FALSE)</f>
        <v>NA</v>
      </c>
      <c r="AB4883" s="14" t="str">
        <f>VLOOKUP($U4883,look_up!$A$2:P4909,8,FALSE)</f>
        <v>NA</v>
      </c>
      <c r="AC4883" s="14" t="str">
        <f>VLOOKUP($U4883,look_up!$A$2:Q4909,9,FALSE)</f>
        <v>NA</v>
      </c>
      <c r="AD4883" s="14" t="str">
        <f>VLOOKUP($U4883,look_up!A$2:P4909,10,FALSE)</f>
        <v>NA</v>
      </c>
      <c r="AE4883" s="16">
        <v>0</v>
      </c>
      <c r="AF4883" s="24" t="s">
        <v>216</v>
      </c>
      <c r="AG4883">
        <v>40</v>
      </c>
      <c r="AH4883" s="16" t="s">
        <v>18</v>
      </c>
      <c r="AI4883" s="16" t="s">
        <v>242</v>
      </c>
      <c r="AJ4883" s="16" t="s">
        <v>18</v>
      </c>
      <c r="AK4883" s="16"/>
      <c r="AL4883" s="16">
        <v>0</v>
      </c>
    </row>
    <row r="4884" spans="1:38" x14ac:dyDescent="0.3">
      <c r="A4884" s="24" t="s">
        <v>0</v>
      </c>
      <c r="B4884" t="s">
        <v>306</v>
      </c>
      <c r="C4884" t="s">
        <v>268</v>
      </c>
      <c r="D4884">
        <v>-27.609590000000001</v>
      </c>
      <c r="E4884">
        <v>-48.387419999999999</v>
      </c>
      <c r="F4884" s="24" t="s">
        <v>2</v>
      </c>
      <c r="G4884" s="24" t="s">
        <v>3</v>
      </c>
      <c r="H4884" s="25">
        <v>42388</v>
      </c>
      <c r="I4884" s="12" t="s">
        <v>291</v>
      </c>
      <c r="J4884" s="12" t="s">
        <v>270</v>
      </c>
      <c r="K4884" s="12" t="s">
        <v>292</v>
      </c>
      <c r="L4884" s="24" t="s">
        <v>96</v>
      </c>
      <c r="M4884" s="24" t="s">
        <v>272</v>
      </c>
      <c r="N4884" t="s">
        <v>85</v>
      </c>
      <c r="O4884" s="24">
        <v>1</v>
      </c>
      <c r="P4884">
        <v>10</v>
      </c>
      <c r="Q4884">
        <v>10</v>
      </c>
      <c r="R4884">
        <v>20</v>
      </c>
      <c r="S4884" s="24">
        <v>12.5</v>
      </c>
      <c r="T4884" s="24">
        <v>9</v>
      </c>
      <c r="U4884" s="24" t="s">
        <v>18</v>
      </c>
      <c r="V4884" s="16" t="s">
        <v>199</v>
      </c>
      <c r="W4884" s="14" t="str">
        <f>VLOOKUP($U4884,look_up!$A$2:K4910,3,FALSE)</f>
        <v>NA</v>
      </c>
      <c r="X4884" s="14" t="str">
        <f>VLOOKUP($U4884,look_up!$A$2:L4910,4,FALSE)</f>
        <v>NA</v>
      </c>
      <c r="Y4884" s="14" t="str">
        <f>VLOOKUP($U4884,look_up!A$2:K4910,5,FALSE)</f>
        <v>NA</v>
      </c>
      <c r="Z4884" s="14" t="str">
        <f>VLOOKUP($U4884,look_up!A$2:L4910,6,FALSE)</f>
        <v>NA</v>
      </c>
      <c r="AA4884" s="14" t="str">
        <f>VLOOKUP($U4884,look_up!A$2:M4910,7,FALSE)</f>
        <v>NA</v>
      </c>
      <c r="AB4884" s="14" t="str">
        <f>VLOOKUP($U4884,look_up!$A$2:P4910,8,FALSE)</f>
        <v>NA</v>
      </c>
      <c r="AC4884" s="14" t="str">
        <f>VLOOKUP($U4884,look_up!$A$2:Q4910,9,FALSE)</f>
        <v>NA</v>
      </c>
      <c r="AD4884" s="14" t="str">
        <f>VLOOKUP($U4884,look_up!A$2:P4910,10,FALSE)</f>
        <v>NA</v>
      </c>
      <c r="AE4884" s="16">
        <v>0</v>
      </c>
      <c r="AF4884" s="24" t="s">
        <v>216</v>
      </c>
      <c r="AG4884">
        <v>40</v>
      </c>
      <c r="AH4884" s="16" t="s">
        <v>18</v>
      </c>
      <c r="AI4884" s="16" t="s">
        <v>242</v>
      </c>
      <c r="AJ4884" s="16" t="s">
        <v>18</v>
      </c>
      <c r="AK4884" s="16"/>
      <c r="AL4884" s="16">
        <v>0</v>
      </c>
    </row>
    <row r="4885" spans="1:38" x14ac:dyDescent="0.3">
      <c r="A4885" s="24" t="s">
        <v>0</v>
      </c>
      <c r="B4885" t="s">
        <v>306</v>
      </c>
      <c r="C4885" t="s">
        <v>268</v>
      </c>
      <c r="D4885">
        <v>-27.609590000000001</v>
      </c>
      <c r="E4885">
        <v>-48.387419999999999</v>
      </c>
      <c r="F4885" s="24" t="s">
        <v>2</v>
      </c>
      <c r="G4885" s="24" t="s">
        <v>3</v>
      </c>
      <c r="H4885" s="25">
        <v>42388</v>
      </c>
      <c r="I4885" s="12" t="s">
        <v>291</v>
      </c>
      <c r="J4885" s="12" t="s">
        <v>270</v>
      </c>
      <c r="K4885" s="12" t="s">
        <v>292</v>
      </c>
      <c r="L4885" s="24" t="s">
        <v>96</v>
      </c>
      <c r="M4885" s="24" t="s">
        <v>272</v>
      </c>
      <c r="N4885" t="s">
        <v>85</v>
      </c>
      <c r="O4885" s="24">
        <v>2</v>
      </c>
      <c r="P4885">
        <v>10</v>
      </c>
      <c r="Q4885">
        <v>10</v>
      </c>
      <c r="R4885">
        <v>20</v>
      </c>
      <c r="S4885" s="24">
        <v>12.5</v>
      </c>
      <c r="T4885" s="24">
        <v>9</v>
      </c>
      <c r="U4885" s="24" t="s">
        <v>18</v>
      </c>
      <c r="V4885" s="16" t="s">
        <v>199</v>
      </c>
      <c r="W4885" s="14" t="str">
        <f>VLOOKUP($U4885,look_up!$A$2:K4911,3,FALSE)</f>
        <v>NA</v>
      </c>
      <c r="X4885" s="14" t="str">
        <f>VLOOKUP($U4885,look_up!$A$2:L4911,4,FALSE)</f>
        <v>NA</v>
      </c>
      <c r="Y4885" s="14" t="str">
        <f>VLOOKUP($U4885,look_up!A$2:K4911,5,FALSE)</f>
        <v>NA</v>
      </c>
      <c r="Z4885" s="14" t="str">
        <f>VLOOKUP($U4885,look_up!A$2:L4911,6,FALSE)</f>
        <v>NA</v>
      </c>
      <c r="AA4885" s="14" t="str">
        <f>VLOOKUP($U4885,look_up!A$2:M4911,7,FALSE)</f>
        <v>NA</v>
      </c>
      <c r="AB4885" s="14" t="str">
        <f>VLOOKUP($U4885,look_up!$A$2:P4911,8,FALSE)</f>
        <v>NA</v>
      </c>
      <c r="AC4885" s="14" t="str">
        <f>VLOOKUP($U4885,look_up!$A$2:Q4911,9,FALSE)</f>
        <v>NA</v>
      </c>
      <c r="AD4885" s="14" t="str">
        <f>VLOOKUP($U4885,look_up!A$2:P4911,10,FALSE)</f>
        <v>NA</v>
      </c>
      <c r="AE4885" s="16">
        <v>1</v>
      </c>
      <c r="AF4885" s="24" t="s">
        <v>216</v>
      </c>
      <c r="AG4885">
        <v>40</v>
      </c>
      <c r="AH4885" s="16" t="s">
        <v>18</v>
      </c>
      <c r="AI4885" s="16" t="s">
        <v>242</v>
      </c>
      <c r="AJ4885" s="16" t="s">
        <v>18</v>
      </c>
      <c r="AK4885" s="16"/>
      <c r="AL4885" s="16">
        <v>1</v>
      </c>
    </row>
    <row r="4886" spans="1:38" x14ac:dyDescent="0.3">
      <c r="A4886" s="24" t="s">
        <v>0</v>
      </c>
      <c r="B4886" t="s">
        <v>306</v>
      </c>
      <c r="C4886" t="s">
        <v>268</v>
      </c>
      <c r="D4886">
        <v>-27.609590000000001</v>
      </c>
      <c r="E4886">
        <v>-48.387419999999999</v>
      </c>
      <c r="F4886" s="24" t="s">
        <v>2</v>
      </c>
      <c r="G4886" s="24" t="s">
        <v>3</v>
      </c>
      <c r="H4886" s="25">
        <v>42388</v>
      </c>
      <c r="I4886" s="12" t="s">
        <v>291</v>
      </c>
      <c r="J4886" s="12" t="s">
        <v>270</v>
      </c>
      <c r="K4886" s="12" t="s">
        <v>292</v>
      </c>
      <c r="L4886" s="24" t="s">
        <v>96</v>
      </c>
      <c r="M4886" s="24" t="s">
        <v>272</v>
      </c>
      <c r="N4886" t="s">
        <v>85</v>
      </c>
      <c r="O4886" s="24">
        <v>3</v>
      </c>
      <c r="P4886">
        <v>10</v>
      </c>
      <c r="Q4886">
        <v>10</v>
      </c>
      <c r="R4886">
        <v>20</v>
      </c>
      <c r="S4886" s="24">
        <v>12.5</v>
      </c>
      <c r="T4886" s="24">
        <v>9</v>
      </c>
      <c r="U4886" s="24" t="s">
        <v>18</v>
      </c>
      <c r="V4886" s="16" t="s">
        <v>199</v>
      </c>
      <c r="W4886" s="14" t="str">
        <f>VLOOKUP($U4886,look_up!$A$2:K4912,3,FALSE)</f>
        <v>NA</v>
      </c>
      <c r="X4886" s="14" t="str">
        <f>VLOOKUP($U4886,look_up!$A$2:L4912,4,FALSE)</f>
        <v>NA</v>
      </c>
      <c r="Y4886" s="14" t="str">
        <f>VLOOKUP($U4886,look_up!A$2:K4912,5,FALSE)</f>
        <v>NA</v>
      </c>
      <c r="Z4886" s="14" t="str">
        <f>VLOOKUP($U4886,look_up!A$2:L4912,6,FALSE)</f>
        <v>NA</v>
      </c>
      <c r="AA4886" s="14" t="str">
        <f>VLOOKUP($U4886,look_up!A$2:M4912,7,FALSE)</f>
        <v>NA</v>
      </c>
      <c r="AB4886" s="14" t="str">
        <f>VLOOKUP($U4886,look_up!$A$2:P4912,8,FALSE)</f>
        <v>NA</v>
      </c>
      <c r="AC4886" s="14" t="str">
        <f>VLOOKUP($U4886,look_up!$A$2:Q4912,9,FALSE)</f>
        <v>NA</v>
      </c>
      <c r="AD4886" s="14" t="str">
        <f>VLOOKUP($U4886,look_up!A$2:P4912,10,FALSE)</f>
        <v>NA</v>
      </c>
      <c r="AE4886" s="16">
        <v>2</v>
      </c>
      <c r="AF4886" s="24" t="s">
        <v>216</v>
      </c>
      <c r="AG4886">
        <v>40</v>
      </c>
      <c r="AH4886" s="16" t="s">
        <v>18</v>
      </c>
      <c r="AI4886" s="16" t="s">
        <v>242</v>
      </c>
      <c r="AJ4886" s="16" t="s">
        <v>18</v>
      </c>
      <c r="AK4886" s="16"/>
      <c r="AL4886" s="16">
        <v>2</v>
      </c>
    </row>
    <row r="4887" spans="1:38" x14ac:dyDescent="0.3">
      <c r="A4887" s="24" t="s">
        <v>0</v>
      </c>
      <c r="B4887" t="s">
        <v>307</v>
      </c>
      <c r="C4887" t="s">
        <v>274</v>
      </c>
      <c r="D4887">
        <v>-27.488160000000001</v>
      </c>
      <c r="E4887">
        <v>-48.365229999999997</v>
      </c>
      <c r="F4887" s="24" t="s">
        <v>2</v>
      </c>
      <c r="G4887" s="24" t="s">
        <v>3</v>
      </c>
      <c r="H4887" s="25">
        <v>42390</v>
      </c>
      <c r="I4887" s="12" t="s">
        <v>285</v>
      </c>
      <c r="J4887" s="12" t="s">
        <v>270</v>
      </c>
      <c r="K4887" s="12" t="s">
        <v>292</v>
      </c>
      <c r="L4887" s="24" t="s">
        <v>96</v>
      </c>
      <c r="M4887" s="24" t="s">
        <v>272</v>
      </c>
      <c r="N4887" t="s">
        <v>85</v>
      </c>
      <c r="O4887" s="24">
        <v>1</v>
      </c>
      <c r="P4887">
        <v>5</v>
      </c>
      <c r="Q4887">
        <v>5</v>
      </c>
      <c r="R4887">
        <v>22</v>
      </c>
      <c r="S4887" s="24">
        <v>9</v>
      </c>
      <c r="T4887" s="24">
        <v>6</v>
      </c>
      <c r="U4887" s="24" t="s">
        <v>18</v>
      </c>
      <c r="V4887" s="16" t="s">
        <v>199</v>
      </c>
      <c r="W4887" s="14" t="str">
        <f>VLOOKUP($U4887,look_up!$A$2:K4913,3,FALSE)</f>
        <v>NA</v>
      </c>
      <c r="X4887" s="14" t="str">
        <f>VLOOKUP($U4887,look_up!$A$2:L4913,4,FALSE)</f>
        <v>NA</v>
      </c>
      <c r="Y4887" s="14" t="str">
        <f>VLOOKUP($U4887,look_up!A$2:K4913,5,FALSE)</f>
        <v>NA</v>
      </c>
      <c r="Z4887" s="14" t="str">
        <f>VLOOKUP($U4887,look_up!A$2:L4913,6,FALSE)</f>
        <v>NA</v>
      </c>
      <c r="AA4887" s="14" t="str">
        <f>VLOOKUP($U4887,look_up!A$2:M4913,7,FALSE)</f>
        <v>NA</v>
      </c>
      <c r="AB4887" s="14" t="str">
        <f>VLOOKUP($U4887,look_up!$A$2:P4913,8,FALSE)</f>
        <v>NA</v>
      </c>
      <c r="AC4887" s="14" t="str">
        <f>VLOOKUP($U4887,look_up!$A$2:Q4913,9,FALSE)</f>
        <v>NA</v>
      </c>
      <c r="AD4887" s="14" t="str">
        <f>VLOOKUP($U4887,look_up!A$2:P4913,10,FALSE)</f>
        <v>NA</v>
      </c>
      <c r="AE4887" s="16">
        <v>0</v>
      </c>
      <c r="AF4887" s="24" t="s">
        <v>216</v>
      </c>
      <c r="AG4887">
        <v>40</v>
      </c>
      <c r="AH4887" s="16" t="s">
        <v>18</v>
      </c>
      <c r="AI4887" s="16" t="s">
        <v>242</v>
      </c>
      <c r="AJ4887" s="16" t="s">
        <v>18</v>
      </c>
      <c r="AK4887" s="16"/>
      <c r="AL4887" s="16">
        <v>0</v>
      </c>
    </row>
    <row r="4888" spans="1:38" x14ac:dyDescent="0.3">
      <c r="A4888" s="24" t="s">
        <v>0</v>
      </c>
      <c r="B4888" t="s">
        <v>307</v>
      </c>
      <c r="C4888" t="s">
        <v>274</v>
      </c>
      <c r="D4888">
        <v>-27.488160000000001</v>
      </c>
      <c r="E4888">
        <v>-48.365229999999997</v>
      </c>
      <c r="F4888" s="24" t="s">
        <v>2</v>
      </c>
      <c r="G4888" s="24" t="s">
        <v>3</v>
      </c>
      <c r="H4888" s="25">
        <v>42390</v>
      </c>
      <c r="I4888" s="12" t="s">
        <v>285</v>
      </c>
      <c r="J4888" s="12" t="s">
        <v>270</v>
      </c>
      <c r="K4888" s="12" t="s">
        <v>292</v>
      </c>
      <c r="L4888" s="24" t="s">
        <v>96</v>
      </c>
      <c r="M4888" s="24" t="s">
        <v>272</v>
      </c>
      <c r="N4888" t="s">
        <v>85</v>
      </c>
      <c r="O4888" s="24">
        <v>2</v>
      </c>
      <c r="P4888">
        <v>5</v>
      </c>
      <c r="Q4888">
        <v>5</v>
      </c>
      <c r="R4888">
        <v>22</v>
      </c>
      <c r="S4888" s="24">
        <v>9</v>
      </c>
      <c r="T4888" s="24">
        <v>6</v>
      </c>
      <c r="U4888" s="24" t="s">
        <v>18</v>
      </c>
      <c r="V4888" s="16" t="s">
        <v>199</v>
      </c>
      <c r="W4888" s="14" t="str">
        <f>VLOOKUP($U4888,look_up!$A$2:K4914,3,FALSE)</f>
        <v>NA</v>
      </c>
      <c r="X4888" s="14" t="str">
        <f>VLOOKUP($U4888,look_up!$A$2:L4914,4,FALSE)</f>
        <v>NA</v>
      </c>
      <c r="Y4888" s="14" t="str">
        <f>VLOOKUP($U4888,look_up!A$2:K4914,5,FALSE)</f>
        <v>NA</v>
      </c>
      <c r="Z4888" s="14" t="str">
        <f>VLOOKUP($U4888,look_up!A$2:L4914,6,FALSE)</f>
        <v>NA</v>
      </c>
      <c r="AA4888" s="14" t="str">
        <f>VLOOKUP($U4888,look_up!A$2:M4914,7,FALSE)</f>
        <v>NA</v>
      </c>
      <c r="AB4888" s="14" t="str">
        <f>VLOOKUP($U4888,look_up!$A$2:P4914,8,FALSE)</f>
        <v>NA</v>
      </c>
      <c r="AC4888" s="14" t="str">
        <f>VLOOKUP($U4888,look_up!$A$2:Q4914,9,FALSE)</f>
        <v>NA</v>
      </c>
      <c r="AD4888" s="14" t="str">
        <f>VLOOKUP($U4888,look_up!A$2:P4914,10,FALSE)</f>
        <v>NA</v>
      </c>
      <c r="AE4888" s="16">
        <v>0</v>
      </c>
      <c r="AF4888" s="24" t="s">
        <v>216</v>
      </c>
      <c r="AG4888">
        <v>40</v>
      </c>
      <c r="AH4888" s="16" t="s">
        <v>18</v>
      </c>
      <c r="AI4888" s="16" t="s">
        <v>242</v>
      </c>
      <c r="AJ4888" s="16" t="s">
        <v>18</v>
      </c>
      <c r="AK4888" s="16"/>
      <c r="AL4888" s="16">
        <v>0</v>
      </c>
    </row>
    <row r="4889" spans="1:38" x14ac:dyDescent="0.3">
      <c r="A4889" s="24" t="s">
        <v>0</v>
      </c>
      <c r="B4889" t="s">
        <v>307</v>
      </c>
      <c r="C4889" t="s">
        <v>274</v>
      </c>
      <c r="D4889">
        <v>-27.488160000000001</v>
      </c>
      <c r="E4889">
        <v>-48.365229999999997</v>
      </c>
      <c r="F4889" s="24" t="s">
        <v>2</v>
      </c>
      <c r="G4889" s="24" t="s">
        <v>3</v>
      </c>
      <c r="H4889" s="25">
        <v>42390</v>
      </c>
      <c r="I4889" s="12" t="s">
        <v>285</v>
      </c>
      <c r="J4889" s="12" t="s">
        <v>270</v>
      </c>
      <c r="K4889" s="12" t="s">
        <v>292</v>
      </c>
      <c r="L4889" s="24" t="s">
        <v>96</v>
      </c>
      <c r="M4889" s="24" t="s">
        <v>272</v>
      </c>
      <c r="N4889" t="s">
        <v>85</v>
      </c>
      <c r="O4889" s="24">
        <v>3</v>
      </c>
      <c r="P4889">
        <v>5</v>
      </c>
      <c r="Q4889">
        <v>5</v>
      </c>
      <c r="R4889">
        <v>22</v>
      </c>
      <c r="S4889" s="24">
        <v>9</v>
      </c>
      <c r="T4889" s="24">
        <v>7.5</v>
      </c>
      <c r="U4889" s="24" t="s">
        <v>18</v>
      </c>
      <c r="V4889" s="16" t="s">
        <v>199</v>
      </c>
      <c r="W4889" s="14" t="str">
        <f>VLOOKUP($U4889,look_up!$A$2:K4915,3,FALSE)</f>
        <v>NA</v>
      </c>
      <c r="X4889" s="14" t="str">
        <f>VLOOKUP($U4889,look_up!$A$2:L4915,4,FALSE)</f>
        <v>NA</v>
      </c>
      <c r="Y4889" s="14" t="str">
        <f>VLOOKUP($U4889,look_up!A$2:K4915,5,FALSE)</f>
        <v>NA</v>
      </c>
      <c r="Z4889" s="14" t="str">
        <f>VLOOKUP($U4889,look_up!A$2:L4915,6,FALSE)</f>
        <v>NA</v>
      </c>
      <c r="AA4889" s="14" t="str">
        <f>VLOOKUP($U4889,look_up!A$2:M4915,7,FALSE)</f>
        <v>NA</v>
      </c>
      <c r="AB4889" s="14" t="str">
        <f>VLOOKUP($U4889,look_up!$A$2:P4915,8,FALSE)</f>
        <v>NA</v>
      </c>
      <c r="AC4889" s="14" t="str">
        <f>VLOOKUP($U4889,look_up!$A$2:Q4915,9,FALSE)</f>
        <v>NA</v>
      </c>
      <c r="AD4889" s="14" t="str">
        <f>VLOOKUP($U4889,look_up!A$2:P4915,10,FALSE)</f>
        <v>NA</v>
      </c>
      <c r="AE4889" s="16">
        <v>0</v>
      </c>
      <c r="AF4889" s="24" t="s">
        <v>216</v>
      </c>
      <c r="AG4889">
        <v>40</v>
      </c>
      <c r="AH4889" s="16" t="s">
        <v>18</v>
      </c>
      <c r="AI4889" s="16" t="s">
        <v>242</v>
      </c>
      <c r="AJ4889" s="16" t="s">
        <v>18</v>
      </c>
      <c r="AK4889" s="16"/>
      <c r="AL4889" s="16">
        <v>0</v>
      </c>
    </row>
    <row r="4890" spans="1:38" x14ac:dyDescent="0.3">
      <c r="A4890" s="24" t="s">
        <v>0</v>
      </c>
      <c r="B4890" t="s">
        <v>307</v>
      </c>
      <c r="C4890" t="s">
        <v>274</v>
      </c>
      <c r="D4890">
        <v>-27.488160000000001</v>
      </c>
      <c r="E4890">
        <v>-48.365229999999997</v>
      </c>
      <c r="F4890" s="24" t="s">
        <v>2</v>
      </c>
      <c r="G4890" s="24" t="s">
        <v>3</v>
      </c>
      <c r="H4890" s="25">
        <v>42390</v>
      </c>
      <c r="I4890" s="12" t="s">
        <v>285</v>
      </c>
      <c r="J4890" s="12" t="s">
        <v>270</v>
      </c>
      <c r="K4890" s="12" t="s">
        <v>292</v>
      </c>
      <c r="L4890" s="24" t="s">
        <v>96</v>
      </c>
      <c r="M4890" s="24" t="s">
        <v>272</v>
      </c>
      <c r="N4890" t="s">
        <v>85</v>
      </c>
      <c r="O4890" s="24">
        <v>1</v>
      </c>
      <c r="P4890">
        <v>10</v>
      </c>
      <c r="Q4890">
        <v>10</v>
      </c>
      <c r="R4890">
        <v>16</v>
      </c>
      <c r="S4890" s="24">
        <v>9</v>
      </c>
      <c r="T4890" s="24">
        <v>7.5</v>
      </c>
      <c r="U4890" s="24" t="s">
        <v>18</v>
      </c>
      <c r="V4890" s="16" t="s">
        <v>199</v>
      </c>
      <c r="W4890" s="14" t="str">
        <f>VLOOKUP($U4890,look_up!$A$2:K4916,3,FALSE)</f>
        <v>NA</v>
      </c>
      <c r="X4890" s="14" t="str">
        <f>VLOOKUP($U4890,look_up!$A$2:L4916,4,FALSE)</f>
        <v>NA</v>
      </c>
      <c r="Y4890" s="14" t="str">
        <f>VLOOKUP($U4890,look_up!A$2:K4916,5,FALSE)</f>
        <v>NA</v>
      </c>
      <c r="Z4890" s="14" t="str">
        <f>VLOOKUP($U4890,look_up!A$2:L4916,6,FALSE)</f>
        <v>NA</v>
      </c>
      <c r="AA4890" s="14" t="str">
        <f>VLOOKUP($U4890,look_up!A$2:M4916,7,FALSE)</f>
        <v>NA</v>
      </c>
      <c r="AB4890" s="14" t="str">
        <f>VLOOKUP($U4890,look_up!$A$2:P4916,8,FALSE)</f>
        <v>NA</v>
      </c>
      <c r="AC4890" s="14" t="str">
        <f>VLOOKUP($U4890,look_up!$A$2:Q4916,9,FALSE)</f>
        <v>NA</v>
      </c>
      <c r="AD4890" s="14" t="str">
        <f>VLOOKUP($U4890,look_up!A$2:P4916,10,FALSE)</f>
        <v>NA</v>
      </c>
      <c r="AE4890" s="16">
        <v>0</v>
      </c>
      <c r="AF4890" s="24" t="s">
        <v>216</v>
      </c>
      <c r="AG4890">
        <v>40</v>
      </c>
      <c r="AH4890" s="16" t="s">
        <v>18</v>
      </c>
      <c r="AI4890" s="16" t="s">
        <v>242</v>
      </c>
      <c r="AJ4890" s="16" t="s">
        <v>18</v>
      </c>
      <c r="AK4890" s="16"/>
      <c r="AL4890" s="16">
        <v>0</v>
      </c>
    </row>
    <row r="4891" spans="1:38" x14ac:dyDescent="0.3">
      <c r="A4891" s="24" t="s">
        <v>0</v>
      </c>
      <c r="B4891" t="s">
        <v>307</v>
      </c>
      <c r="C4891" t="s">
        <v>274</v>
      </c>
      <c r="D4891">
        <v>-27.488160000000001</v>
      </c>
      <c r="E4891">
        <v>-48.365229999999997</v>
      </c>
      <c r="F4891" s="24" t="s">
        <v>2</v>
      </c>
      <c r="G4891" s="24" t="s">
        <v>3</v>
      </c>
      <c r="H4891" s="25">
        <v>42390</v>
      </c>
      <c r="I4891" s="12" t="s">
        <v>285</v>
      </c>
      <c r="J4891" s="12" t="s">
        <v>270</v>
      </c>
      <c r="K4891" s="12" t="s">
        <v>292</v>
      </c>
      <c r="L4891" s="24" t="s">
        <v>96</v>
      </c>
      <c r="M4891" s="24" t="s">
        <v>272</v>
      </c>
      <c r="N4891" t="s">
        <v>85</v>
      </c>
      <c r="O4891" s="24">
        <v>2</v>
      </c>
      <c r="P4891">
        <v>10</v>
      </c>
      <c r="Q4891">
        <v>10</v>
      </c>
      <c r="R4891">
        <v>16</v>
      </c>
      <c r="S4891" s="24">
        <v>9</v>
      </c>
      <c r="T4891" s="24">
        <v>7.5</v>
      </c>
      <c r="U4891" s="24" t="s">
        <v>18</v>
      </c>
      <c r="V4891" s="16" t="s">
        <v>199</v>
      </c>
      <c r="W4891" s="14" t="str">
        <f>VLOOKUP($U4891,look_up!$A$2:K4917,3,FALSE)</f>
        <v>NA</v>
      </c>
      <c r="X4891" s="14" t="str">
        <f>VLOOKUP($U4891,look_up!$A$2:L4917,4,FALSE)</f>
        <v>NA</v>
      </c>
      <c r="Y4891" s="14" t="str">
        <f>VLOOKUP($U4891,look_up!A$2:K4917,5,FALSE)</f>
        <v>NA</v>
      </c>
      <c r="Z4891" s="14" t="str">
        <f>VLOOKUP($U4891,look_up!A$2:L4917,6,FALSE)</f>
        <v>NA</v>
      </c>
      <c r="AA4891" s="14" t="str">
        <f>VLOOKUP($U4891,look_up!A$2:M4917,7,FALSE)</f>
        <v>NA</v>
      </c>
      <c r="AB4891" s="14" t="str">
        <f>VLOOKUP($U4891,look_up!$A$2:P4917,8,FALSE)</f>
        <v>NA</v>
      </c>
      <c r="AC4891" s="14" t="str">
        <f>VLOOKUP($U4891,look_up!$A$2:Q4917,9,FALSE)</f>
        <v>NA</v>
      </c>
      <c r="AD4891" s="14" t="str">
        <f>VLOOKUP($U4891,look_up!A$2:P4917,10,FALSE)</f>
        <v>NA</v>
      </c>
      <c r="AE4891" s="16">
        <v>0</v>
      </c>
      <c r="AF4891" s="24" t="s">
        <v>216</v>
      </c>
      <c r="AG4891">
        <v>40</v>
      </c>
      <c r="AH4891" s="16" t="s">
        <v>18</v>
      </c>
      <c r="AI4891" s="16" t="s">
        <v>242</v>
      </c>
      <c r="AJ4891" s="16" t="s">
        <v>18</v>
      </c>
      <c r="AK4891" s="16"/>
      <c r="AL4891" s="16">
        <v>0</v>
      </c>
    </row>
    <row r="4892" spans="1:38" x14ac:dyDescent="0.3">
      <c r="A4892" s="24" t="s">
        <v>0</v>
      </c>
      <c r="B4892" t="s">
        <v>244</v>
      </c>
      <c r="C4892" t="s">
        <v>275</v>
      </c>
      <c r="D4892">
        <v>-27.2837</v>
      </c>
      <c r="E4892">
        <v>-48.37368</v>
      </c>
      <c r="F4892" s="24" t="s">
        <v>2</v>
      </c>
      <c r="G4892" s="24" t="s">
        <v>3</v>
      </c>
      <c r="H4892" s="25">
        <v>42395</v>
      </c>
      <c r="I4892" s="12" t="s">
        <v>293</v>
      </c>
      <c r="J4892" s="12" t="s">
        <v>270</v>
      </c>
      <c r="K4892" s="12" t="s">
        <v>292</v>
      </c>
      <c r="L4892" s="24" t="s">
        <v>96</v>
      </c>
      <c r="M4892" s="24" t="s">
        <v>272</v>
      </c>
      <c r="N4892" t="s">
        <v>85</v>
      </c>
      <c r="O4892" s="24">
        <v>1</v>
      </c>
      <c r="P4892">
        <v>5</v>
      </c>
      <c r="Q4892">
        <v>5</v>
      </c>
      <c r="R4892">
        <v>26</v>
      </c>
      <c r="S4892" s="24">
        <v>4.5</v>
      </c>
      <c r="T4892" s="24">
        <v>4.7</v>
      </c>
      <c r="U4892" s="24" t="s">
        <v>18</v>
      </c>
      <c r="V4892" s="16" t="s">
        <v>199</v>
      </c>
      <c r="W4892" s="14" t="str">
        <f>VLOOKUP($U4892,look_up!$A$2:K4918,3,FALSE)</f>
        <v>NA</v>
      </c>
      <c r="X4892" s="14" t="str">
        <f>VLOOKUP($U4892,look_up!$A$2:L4918,4,FALSE)</f>
        <v>NA</v>
      </c>
      <c r="Y4892" s="14" t="str">
        <f>VLOOKUP($U4892,look_up!A$2:K4918,5,FALSE)</f>
        <v>NA</v>
      </c>
      <c r="Z4892" s="14" t="str">
        <f>VLOOKUP($U4892,look_up!A$2:L4918,6,FALSE)</f>
        <v>NA</v>
      </c>
      <c r="AA4892" s="14" t="str">
        <f>VLOOKUP($U4892,look_up!A$2:M4918,7,FALSE)</f>
        <v>NA</v>
      </c>
      <c r="AB4892" s="14" t="str">
        <f>VLOOKUP($U4892,look_up!$A$2:P4918,8,FALSE)</f>
        <v>NA</v>
      </c>
      <c r="AC4892" s="14" t="str">
        <f>VLOOKUP($U4892,look_up!$A$2:Q4918,9,FALSE)</f>
        <v>NA</v>
      </c>
      <c r="AD4892" s="14" t="str">
        <f>VLOOKUP($U4892,look_up!A$2:P4918,10,FALSE)</f>
        <v>NA</v>
      </c>
      <c r="AE4892" s="16">
        <v>1</v>
      </c>
      <c r="AF4892" s="24" t="s">
        <v>216</v>
      </c>
      <c r="AG4892">
        <v>40</v>
      </c>
      <c r="AH4892" s="16" t="s">
        <v>18</v>
      </c>
      <c r="AI4892" s="16" t="s">
        <v>242</v>
      </c>
      <c r="AJ4892" s="16" t="s">
        <v>18</v>
      </c>
      <c r="AK4892" s="16"/>
      <c r="AL4892" s="16">
        <v>1</v>
      </c>
    </row>
    <row r="4893" spans="1:38" x14ac:dyDescent="0.3">
      <c r="A4893" s="24" t="s">
        <v>0</v>
      </c>
      <c r="B4893" t="s">
        <v>244</v>
      </c>
      <c r="C4893" t="s">
        <v>275</v>
      </c>
      <c r="D4893">
        <v>-27.2837</v>
      </c>
      <c r="E4893">
        <v>-48.37368</v>
      </c>
      <c r="F4893" s="24" t="s">
        <v>2</v>
      </c>
      <c r="G4893" s="24" t="s">
        <v>3</v>
      </c>
      <c r="H4893" s="25">
        <v>42395</v>
      </c>
      <c r="I4893" s="12" t="s">
        <v>293</v>
      </c>
      <c r="J4893" s="12" t="s">
        <v>270</v>
      </c>
      <c r="K4893" s="12" t="s">
        <v>292</v>
      </c>
      <c r="L4893" s="24" t="s">
        <v>96</v>
      </c>
      <c r="M4893" s="24" t="s">
        <v>272</v>
      </c>
      <c r="N4893" t="s">
        <v>85</v>
      </c>
      <c r="O4893" s="24">
        <v>2</v>
      </c>
      <c r="P4893">
        <v>5</v>
      </c>
      <c r="Q4893">
        <v>5</v>
      </c>
      <c r="R4893">
        <v>26</v>
      </c>
      <c r="S4893" s="24">
        <v>4.5</v>
      </c>
      <c r="T4893" s="24">
        <v>4.7</v>
      </c>
      <c r="U4893" s="24" t="s">
        <v>18</v>
      </c>
      <c r="V4893" s="16" t="s">
        <v>199</v>
      </c>
      <c r="W4893" s="14" t="str">
        <f>VLOOKUP($U4893,look_up!$A$2:K4919,3,FALSE)</f>
        <v>NA</v>
      </c>
      <c r="X4893" s="14" t="str">
        <f>VLOOKUP($U4893,look_up!$A$2:L4919,4,FALSE)</f>
        <v>NA</v>
      </c>
      <c r="Y4893" s="14" t="str">
        <f>VLOOKUP($U4893,look_up!A$2:K4919,5,FALSE)</f>
        <v>NA</v>
      </c>
      <c r="Z4893" s="14" t="str">
        <f>VLOOKUP($U4893,look_up!A$2:L4919,6,FALSE)</f>
        <v>NA</v>
      </c>
      <c r="AA4893" s="14" t="str">
        <f>VLOOKUP($U4893,look_up!A$2:M4919,7,FALSE)</f>
        <v>NA</v>
      </c>
      <c r="AB4893" s="14" t="str">
        <f>VLOOKUP($U4893,look_up!$A$2:P4919,8,FALSE)</f>
        <v>NA</v>
      </c>
      <c r="AC4893" s="14" t="str">
        <f>VLOOKUP($U4893,look_up!$A$2:Q4919,9,FALSE)</f>
        <v>NA</v>
      </c>
      <c r="AD4893" s="14" t="str">
        <f>VLOOKUP($U4893,look_up!A$2:P4919,10,FALSE)</f>
        <v>NA</v>
      </c>
      <c r="AE4893" s="16">
        <v>0</v>
      </c>
      <c r="AF4893" s="24" t="s">
        <v>216</v>
      </c>
      <c r="AG4893">
        <v>40</v>
      </c>
      <c r="AH4893" s="16" t="s">
        <v>18</v>
      </c>
      <c r="AI4893" s="16" t="s">
        <v>242</v>
      </c>
      <c r="AJ4893" s="16" t="s">
        <v>18</v>
      </c>
      <c r="AK4893" s="16"/>
      <c r="AL4893" s="16">
        <v>0</v>
      </c>
    </row>
    <row r="4894" spans="1:38" x14ac:dyDescent="0.3">
      <c r="A4894" s="24" t="s">
        <v>0</v>
      </c>
      <c r="B4894" t="s">
        <v>244</v>
      </c>
      <c r="C4894" t="s">
        <v>275</v>
      </c>
      <c r="D4894">
        <v>-27.2837</v>
      </c>
      <c r="E4894">
        <v>-48.37368</v>
      </c>
      <c r="F4894" s="24" t="s">
        <v>2</v>
      </c>
      <c r="G4894" s="24" t="s">
        <v>3</v>
      </c>
      <c r="H4894" s="25">
        <v>42395</v>
      </c>
      <c r="I4894" s="12" t="s">
        <v>293</v>
      </c>
      <c r="J4894" s="12" t="s">
        <v>270</v>
      </c>
      <c r="K4894" s="12" t="s">
        <v>292</v>
      </c>
      <c r="L4894" s="24" t="s">
        <v>96</v>
      </c>
      <c r="M4894" s="24" t="s">
        <v>272</v>
      </c>
      <c r="N4894" t="s">
        <v>85</v>
      </c>
      <c r="O4894" s="24">
        <v>3</v>
      </c>
      <c r="P4894">
        <v>5</v>
      </c>
      <c r="Q4894">
        <v>5</v>
      </c>
      <c r="R4894">
        <v>26</v>
      </c>
      <c r="S4894" s="24">
        <v>4.5</v>
      </c>
      <c r="T4894" s="24">
        <v>4.7</v>
      </c>
      <c r="U4894" s="24" t="s">
        <v>18</v>
      </c>
      <c r="V4894" s="16" t="s">
        <v>199</v>
      </c>
      <c r="W4894" s="14" t="str">
        <f>VLOOKUP($U4894,look_up!$A$2:K4920,3,FALSE)</f>
        <v>NA</v>
      </c>
      <c r="X4894" s="14" t="str">
        <f>VLOOKUP($U4894,look_up!$A$2:L4920,4,FALSE)</f>
        <v>NA</v>
      </c>
      <c r="Y4894" s="14" t="str">
        <f>VLOOKUP($U4894,look_up!A$2:K4920,5,FALSE)</f>
        <v>NA</v>
      </c>
      <c r="Z4894" s="14" t="str">
        <f>VLOOKUP($U4894,look_up!A$2:L4920,6,FALSE)</f>
        <v>NA</v>
      </c>
      <c r="AA4894" s="14" t="str">
        <f>VLOOKUP($U4894,look_up!A$2:M4920,7,FALSE)</f>
        <v>NA</v>
      </c>
      <c r="AB4894" s="14" t="str">
        <f>VLOOKUP($U4894,look_up!$A$2:P4920,8,FALSE)</f>
        <v>NA</v>
      </c>
      <c r="AC4894" s="14" t="str">
        <f>VLOOKUP($U4894,look_up!$A$2:Q4920,9,FALSE)</f>
        <v>NA</v>
      </c>
      <c r="AD4894" s="14" t="str">
        <f>VLOOKUP($U4894,look_up!A$2:P4920,10,FALSE)</f>
        <v>NA</v>
      </c>
      <c r="AE4894" s="16">
        <v>0</v>
      </c>
      <c r="AF4894" s="24" t="s">
        <v>216</v>
      </c>
      <c r="AG4894">
        <v>40</v>
      </c>
      <c r="AH4894" s="16" t="s">
        <v>18</v>
      </c>
      <c r="AI4894" s="16" t="s">
        <v>242</v>
      </c>
      <c r="AJ4894" s="16" t="s">
        <v>18</v>
      </c>
      <c r="AK4894" s="16"/>
      <c r="AL4894" s="16">
        <v>0</v>
      </c>
    </row>
    <row r="4895" spans="1:38" x14ac:dyDescent="0.3">
      <c r="A4895" s="24" t="s">
        <v>0</v>
      </c>
      <c r="B4895" t="s">
        <v>244</v>
      </c>
      <c r="C4895" t="s">
        <v>275</v>
      </c>
      <c r="D4895">
        <v>-27.2837</v>
      </c>
      <c r="E4895">
        <v>-48.37368</v>
      </c>
      <c r="F4895" s="24" t="s">
        <v>2</v>
      </c>
      <c r="G4895" s="24" t="s">
        <v>3</v>
      </c>
      <c r="H4895" s="25">
        <v>42395</v>
      </c>
      <c r="I4895" s="12" t="s">
        <v>293</v>
      </c>
      <c r="J4895" s="12" t="s">
        <v>270</v>
      </c>
      <c r="K4895" s="12" t="s">
        <v>292</v>
      </c>
      <c r="L4895" s="24" t="s">
        <v>96</v>
      </c>
      <c r="M4895" s="24" t="s">
        <v>272</v>
      </c>
      <c r="N4895" t="s">
        <v>85</v>
      </c>
      <c r="O4895" s="24">
        <v>1</v>
      </c>
      <c r="P4895">
        <v>10</v>
      </c>
      <c r="Q4895">
        <v>10</v>
      </c>
      <c r="R4895">
        <v>17</v>
      </c>
      <c r="S4895" s="24">
        <v>4.5</v>
      </c>
      <c r="T4895" s="24">
        <v>4.7</v>
      </c>
      <c r="U4895" s="24" t="s">
        <v>18</v>
      </c>
      <c r="V4895" s="16" t="s">
        <v>199</v>
      </c>
      <c r="W4895" s="14" t="str">
        <f>VLOOKUP($U4895,look_up!$A$2:K4921,3,FALSE)</f>
        <v>NA</v>
      </c>
      <c r="X4895" s="14" t="str">
        <f>VLOOKUP($U4895,look_up!$A$2:L4921,4,FALSE)</f>
        <v>NA</v>
      </c>
      <c r="Y4895" s="14" t="str">
        <f>VLOOKUP($U4895,look_up!A$2:K4921,5,FALSE)</f>
        <v>NA</v>
      </c>
      <c r="Z4895" s="14" t="str">
        <f>VLOOKUP($U4895,look_up!A$2:L4921,6,FALSE)</f>
        <v>NA</v>
      </c>
      <c r="AA4895" s="14" t="str">
        <f>VLOOKUP($U4895,look_up!A$2:M4921,7,FALSE)</f>
        <v>NA</v>
      </c>
      <c r="AB4895" s="14" t="str">
        <f>VLOOKUP($U4895,look_up!$A$2:P4921,8,FALSE)</f>
        <v>NA</v>
      </c>
      <c r="AC4895" s="14" t="str">
        <f>VLOOKUP($U4895,look_up!$A$2:Q4921,9,FALSE)</f>
        <v>NA</v>
      </c>
      <c r="AD4895" s="14" t="str">
        <f>VLOOKUP($U4895,look_up!A$2:P4921,10,FALSE)</f>
        <v>NA</v>
      </c>
      <c r="AE4895" s="16">
        <v>0</v>
      </c>
      <c r="AF4895" s="24" t="s">
        <v>216</v>
      </c>
      <c r="AG4895">
        <v>40</v>
      </c>
      <c r="AH4895" s="16" t="s">
        <v>18</v>
      </c>
      <c r="AI4895" s="16" t="s">
        <v>242</v>
      </c>
      <c r="AJ4895" s="16" t="s">
        <v>18</v>
      </c>
      <c r="AK4895" s="16"/>
      <c r="AL4895" s="16">
        <v>0</v>
      </c>
    </row>
    <row r="4896" spans="1:38" x14ac:dyDescent="0.3">
      <c r="A4896" s="24" t="s">
        <v>0</v>
      </c>
      <c r="B4896" t="s">
        <v>244</v>
      </c>
      <c r="C4896" t="s">
        <v>275</v>
      </c>
      <c r="D4896">
        <v>-27.2837</v>
      </c>
      <c r="E4896">
        <v>-48.37368</v>
      </c>
      <c r="F4896" s="24" t="s">
        <v>2</v>
      </c>
      <c r="G4896" s="24" t="s">
        <v>3</v>
      </c>
      <c r="H4896" s="25">
        <v>42395</v>
      </c>
      <c r="I4896" s="12" t="s">
        <v>293</v>
      </c>
      <c r="J4896" s="12" t="s">
        <v>270</v>
      </c>
      <c r="K4896" s="12" t="s">
        <v>292</v>
      </c>
      <c r="L4896" s="24" t="s">
        <v>96</v>
      </c>
      <c r="M4896" s="24" t="s">
        <v>272</v>
      </c>
      <c r="N4896" t="s">
        <v>85</v>
      </c>
      <c r="O4896" s="24">
        <v>2</v>
      </c>
      <c r="P4896">
        <v>10</v>
      </c>
      <c r="Q4896">
        <v>10</v>
      </c>
      <c r="R4896">
        <v>17</v>
      </c>
      <c r="S4896" s="24">
        <v>4.5</v>
      </c>
      <c r="T4896" s="24">
        <v>4.7</v>
      </c>
      <c r="U4896" s="24" t="s">
        <v>18</v>
      </c>
      <c r="V4896" s="16" t="s">
        <v>199</v>
      </c>
      <c r="W4896" s="14" t="str">
        <f>VLOOKUP($U4896,look_up!$A$2:K4922,3,FALSE)</f>
        <v>NA</v>
      </c>
      <c r="X4896" s="14" t="str">
        <f>VLOOKUP($U4896,look_up!$A$2:L4922,4,FALSE)</f>
        <v>NA</v>
      </c>
      <c r="Y4896" s="14" t="str">
        <f>VLOOKUP($U4896,look_up!A$2:K4922,5,FALSE)</f>
        <v>NA</v>
      </c>
      <c r="Z4896" s="14" t="str">
        <f>VLOOKUP($U4896,look_up!A$2:L4922,6,FALSE)</f>
        <v>NA</v>
      </c>
      <c r="AA4896" s="14" t="str">
        <f>VLOOKUP($U4896,look_up!A$2:M4922,7,FALSE)</f>
        <v>NA</v>
      </c>
      <c r="AB4896" s="14" t="str">
        <f>VLOOKUP($U4896,look_up!$A$2:P4922,8,FALSE)</f>
        <v>NA</v>
      </c>
      <c r="AC4896" s="14" t="str">
        <f>VLOOKUP($U4896,look_up!$A$2:Q4922,9,FALSE)</f>
        <v>NA</v>
      </c>
      <c r="AD4896" s="14" t="str">
        <f>VLOOKUP($U4896,look_up!A$2:P4922,10,FALSE)</f>
        <v>NA</v>
      </c>
      <c r="AE4896" s="16">
        <v>0</v>
      </c>
      <c r="AF4896" s="24" t="s">
        <v>216</v>
      </c>
      <c r="AG4896">
        <v>40</v>
      </c>
      <c r="AH4896" s="16" t="s">
        <v>18</v>
      </c>
      <c r="AI4896" s="16" t="s">
        <v>242</v>
      </c>
      <c r="AJ4896" s="16" t="s">
        <v>18</v>
      </c>
      <c r="AK4896" s="16"/>
      <c r="AL4896" s="16">
        <v>0</v>
      </c>
    </row>
    <row r="4897" spans="1:38" x14ac:dyDescent="0.3">
      <c r="A4897" s="24" t="s">
        <v>0</v>
      </c>
      <c r="B4897" t="s">
        <v>244</v>
      </c>
      <c r="C4897" t="s">
        <v>275</v>
      </c>
      <c r="D4897">
        <v>-27.2837</v>
      </c>
      <c r="E4897">
        <v>-48.37368</v>
      </c>
      <c r="F4897" s="24" t="s">
        <v>2</v>
      </c>
      <c r="G4897" s="24" t="s">
        <v>3</v>
      </c>
      <c r="H4897" s="25">
        <v>42395</v>
      </c>
      <c r="I4897" s="12" t="s">
        <v>293</v>
      </c>
      <c r="J4897" s="12" t="s">
        <v>270</v>
      </c>
      <c r="K4897" s="12" t="s">
        <v>292</v>
      </c>
      <c r="L4897" s="24" t="s">
        <v>96</v>
      </c>
      <c r="M4897" s="24" t="s">
        <v>272</v>
      </c>
      <c r="N4897" t="s">
        <v>85</v>
      </c>
      <c r="O4897" s="24">
        <v>3</v>
      </c>
      <c r="P4897">
        <v>10</v>
      </c>
      <c r="Q4897">
        <v>10</v>
      </c>
      <c r="R4897">
        <v>17</v>
      </c>
      <c r="S4897" s="24">
        <v>4.5</v>
      </c>
      <c r="T4897" s="24">
        <v>4.7</v>
      </c>
      <c r="U4897" s="24" t="s">
        <v>18</v>
      </c>
      <c r="V4897" s="16" t="s">
        <v>199</v>
      </c>
      <c r="W4897" s="14" t="str">
        <f>VLOOKUP($U4897,look_up!$A$2:K4923,3,FALSE)</f>
        <v>NA</v>
      </c>
      <c r="X4897" s="14" t="str">
        <f>VLOOKUP($U4897,look_up!$A$2:L4923,4,FALSE)</f>
        <v>NA</v>
      </c>
      <c r="Y4897" s="14" t="str">
        <f>VLOOKUP($U4897,look_up!A$2:K4923,5,FALSE)</f>
        <v>NA</v>
      </c>
      <c r="Z4897" s="14" t="str">
        <f>VLOOKUP($U4897,look_up!A$2:L4923,6,FALSE)</f>
        <v>NA</v>
      </c>
      <c r="AA4897" s="14" t="str">
        <f>VLOOKUP($U4897,look_up!A$2:M4923,7,FALSE)</f>
        <v>NA</v>
      </c>
      <c r="AB4897" s="14" t="str">
        <f>VLOOKUP($U4897,look_up!$A$2:P4923,8,FALSE)</f>
        <v>NA</v>
      </c>
      <c r="AC4897" s="14" t="str">
        <f>VLOOKUP($U4897,look_up!$A$2:Q4923,9,FALSE)</f>
        <v>NA</v>
      </c>
      <c r="AD4897" s="14" t="str">
        <f>VLOOKUP($U4897,look_up!A$2:P4923,10,FALSE)</f>
        <v>NA</v>
      </c>
      <c r="AE4897" s="16">
        <v>0</v>
      </c>
      <c r="AF4897" s="24" t="s">
        <v>216</v>
      </c>
      <c r="AG4897">
        <v>40</v>
      </c>
      <c r="AH4897" s="16" t="s">
        <v>18</v>
      </c>
      <c r="AI4897" s="16" t="s">
        <v>242</v>
      </c>
      <c r="AJ4897" s="16" t="s">
        <v>18</v>
      </c>
      <c r="AK4897" s="16"/>
      <c r="AL4897" s="16">
        <v>0</v>
      </c>
    </row>
    <row r="4898" spans="1:38" x14ac:dyDescent="0.3">
      <c r="A4898" s="24" t="s">
        <v>0</v>
      </c>
      <c r="B4898" t="s">
        <v>266</v>
      </c>
      <c r="C4898" t="s">
        <v>277</v>
      </c>
      <c r="D4898">
        <v>-27.296009999999999</v>
      </c>
      <c r="E4898">
        <v>-48.36168</v>
      </c>
      <c r="F4898" s="24" t="s">
        <v>2</v>
      </c>
      <c r="G4898" s="24" t="s">
        <v>3</v>
      </c>
      <c r="H4898" s="25">
        <v>42404</v>
      </c>
      <c r="I4898" s="12" t="s">
        <v>280</v>
      </c>
      <c r="J4898" s="12" t="s">
        <v>245</v>
      </c>
      <c r="K4898" s="12" t="s">
        <v>292</v>
      </c>
      <c r="L4898" s="24" t="s">
        <v>96</v>
      </c>
      <c r="M4898" s="24" t="s">
        <v>272</v>
      </c>
      <c r="N4898" t="s">
        <v>85</v>
      </c>
      <c r="O4898" s="24">
        <v>1</v>
      </c>
      <c r="P4898">
        <v>5</v>
      </c>
      <c r="Q4898">
        <v>5</v>
      </c>
      <c r="R4898">
        <v>24</v>
      </c>
      <c r="S4898" s="24">
        <v>6</v>
      </c>
      <c r="T4898" s="24">
        <v>6</v>
      </c>
      <c r="U4898" s="24" t="s">
        <v>18</v>
      </c>
      <c r="V4898" s="16" t="s">
        <v>199</v>
      </c>
      <c r="W4898" s="14" t="str">
        <f>VLOOKUP($U4898,look_up!$A$2:K4924,3,FALSE)</f>
        <v>NA</v>
      </c>
      <c r="X4898" s="14" t="str">
        <f>VLOOKUP($U4898,look_up!$A$2:L4924,4,FALSE)</f>
        <v>NA</v>
      </c>
      <c r="Y4898" s="14" t="str">
        <f>VLOOKUP($U4898,look_up!A$2:K4924,5,FALSE)</f>
        <v>NA</v>
      </c>
      <c r="Z4898" s="14" t="str">
        <f>VLOOKUP($U4898,look_up!A$2:L4924,6,FALSE)</f>
        <v>NA</v>
      </c>
      <c r="AA4898" s="14" t="str">
        <f>VLOOKUP($U4898,look_up!A$2:M4924,7,FALSE)</f>
        <v>NA</v>
      </c>
      <c r="AB4898" s="14" t="str">
        <f>VLOOKUP($U4898,look_up!$A$2:P4924,8,FALSE)</f>
        <v>NA</v>
      </c>
      <c r="AC4898" s="14" t="str">
        <f>VLOOKUP($U4898,look_up!$A$2:Q4924,9,FALSE)</f>
        <v>NA</v>
      </c>
      <c r="AD4898" s="14" t="str">
        <f>VLOOKUP($U4898,look_up!A$2:P4924,10,FALSE)</f>
        <v>NA</v>
      </c>
      <c r="AE4898" s="16">
        <v>2</v>
      </c>
      <c r="AF4898" s="24" t="s">
        <v>216</v>
      </c>
      <c r="AG4898">
        <v>40</v>
      </c>
      <c r="AH4898" s="16" t="s">
        <v>18</v>
      </c>
      <c r="AI4898" s="16" t="s">
        <v>242</v>
      </c>
      <c r="AJ4898" s="16" t="s">
        <v>18</v>
      </c>
      <c r="AK4898" s="16"/>
      <c r="AL4898" s="16">
        <v>2</v>
      </c>
    </row>
    <row r="4899" spans="1:38" x14ac:dyDescent="0.3">
      <c r="A4899" s="24" t="s">
        <v>0</v>
      </c>
      <c r="B4899" t="s">
        <v>266</v>
      </c>
      <c r="C4899" t="s">
        <v>277</v>
      </c>
      <c r="D4899">
        <v>-27.296009999999999</v>
      </c>
      <c r="E4899">
        <v>-48.36168</v>
      </c>
      <c r="F4899" s="24" t="s">
        <v>2</v>
      </c>
      <c r="G4899" s="24" t="s">
        <v>3</v>
      </c>
      <c r="H4899" s="25">
        <v>42404</v>
      </c>
      <c r="I4899" s="12" t="s">
        <v>280</v>
      </c>
      <c r="J4899" s="12" t="s">
        <v>245</v>
      </c>
      <c r="K4899" s="12" t="s">
        <v>292</v>
      </c>
      <c r="L4899" s="24" t="s">
        <v>96</v>
      </c>
      <c r="M4899" s="24" t="s">
        <v>272</v>
      </c>
      <c r="N4899" t="s">
        <v>85</v>
      </c>
      <c r="O4899" s="24">
        <v>2</v>
      </c>
      <c r="P4899">
        <v>5</v>
      </c>
      <c r="Q4899">
        <v>5</v>
      </c>
      <c r="R4899">
        <v>24</v>
      </c>
      <c r="S4899" s="24">
        <v>6</v>
      </c>
      <c r="T4899" s="24">
        <v>6</v>
      </c>
      <c r="U4899" s="24" t="s">
        <v>18</v>
      </c>
      <c r="V4899" s="16" t="s">
        <v>199</v>
      </c>
      <c r="W4899" s="14" t="str">
        <f>VLOOKUP($U4899,look_up!$A$2:K4925,3,FALSE)</f>
        <v>NA</v>
      </c>
      <c r="X4899" s="14" t="str">
        <f>VLOOKUP($U4899,look_up!$A$2:L4925,4,FALSE)</f>
        <v>NA</v>
      </c>
      <c r="Y4899" s="14" t="str">
        <f>VLOOKUP($U4899,look_up!A$2:K4925,5,FALSE)</f>
        <v>NA</v>
      </c>
      <c r="Z4899" s="14" t="str">
        <f>VLOOKUP($U4899,look_up!A$2:L4925,6,FALSE)</f>
        <v>NA</v>
      </c>
      <c r="AA4899" s="14" t="str">
        <f>VLOOKUP($U4899,look_up!A$2:M4925,7,FALSE)</f>
        <v>NA</v>
      </c>
      <c r="AB4899" s="14" t="str">
        <f>VLOOKUP($U4899,look_up!$A$2:P4925,8,FALSE)</f>
        <v>NA</v>
      </c>
      <c r="AC4899" s="14" t="str">
        <f>VLOOKUP($U4899,look_up!$A$2:Q4925,9,FALSE)</f>
        <v>NA</v>
      </c>
      <c r="AD4899" s="14" t="str">
        <f>VLOOKUP($U4899,look_up!A$2:P4925,10,FALSE)</f>
        <v>NA</v>
      </c>
      <c r="AE4899" s="16">
        <v>5</v>
      </c>
      <c r="AF4899" s="24" t="s">
        <v>216</v>
      </c>
      <c r="AG4899">
        <v>40</v>
      </c>
      <c r="AH4899" s="16" t="s">
        <v>18</v>
      </c>
      <c r="AI4899" s="16" t="s">
        <v>242</v>
      </c>
      <c r="AJ4899" s="16" t="s">
        <v>18</v>
      </c>
      <c r="AK4899" s="16"/>
      <c r="AL4899" s="16">
        <v>5</v>
      </c>
    </row>
    <row r="4900" spans="1:38" x14ac:dyDescent="0.3">
      <c r="A4900" s="24" t="s">
        <v>0</v>
      </c>
      <c r="B4900" t="s">
        <v>266</v>
      </c>
      <c r="C4900" t="s">
        <v>277</v>
      </c>
      <c r="D4900">
        <v>-27.296009999999999</v>
      </c>
      <c r="E4900">
        <v>-48.36168</v>
      </c>
      <c r="F4900" s="24" t="s">
        <v>2</v>
      </c>
      <c r="G4900" s="24" t="s">
        <v>3</v>
      </c>
      <c r="H4900" s="25">
        <v>42404</v>
      </c>
      <c r="I4900" s="12" t="s">
        <v>280</v>
      </c>
      <c r="J4900" s="12" t="s">
        <v>245</v>
      </c>
      <c r="K4900" s="12" t="s">
        <v>292</v>
      </c>
      <c r="L4900" s="24" t="s">
        <v>96</v>
      </c>
      <c r="M4900" s="24" t="s">
        <v>272</v>
      </c>
      <c r="N4900" t="s">
        <v>85</v>
      </c>
      <c r="O4900" s="24">
        <v>3</v>
      </c>
      <c r="P4900">
        <v>5</v>
      </c>
      <c r="Q4900">
        <v>5</v>
      </c>
      <c r="R4900">
        <v>24</v>
      </c>
      <c r="S4900" s="24">
        <v>6</v>
      </c>
      <c r="T4900" s="24">
        <v>6</v>
      </c>
      <c r="U4900" s="24" t="s">
        <v>18</v>
      </c>
      <c r="V4900" s="16" t="s">
        <v>199</v>
      </c>
      <c r="W4900" s="14" t="str">
        <f>VLOOKUP($U4900,look_up!$A$2:K4926,3,FALSE)</f>
        <v>NA</v>
      </c>
      <c r="X4900" s="14" t="str">
        <f>VLOOKUP($U4900,look_up!$A$2:L4926,4,FALSE)</f>
        <v>NA</v>
      </c>
      <c r="Y4900" s="14" t="str">
        <f>VLOOKUP($U4900,look_up!A$2:K4926,5,FALSE)</f>
        <v>NA</v>
      </c>
      <c r="Z4900" s="14" t="str">
        <f>VLOOKUP($U4900,look_up!A$2:L4926,6,FALSE)</f>
        <v>NA</v>
      </c>
      <c r="AA4900" s="14" t="str">
        <f>VLOOKUP($U4900,look_up!A$2:M4926,7,FALSE)</f>
        <v>NA</v>
      </c>
      <c r="AB4900" s="14" t="str">
        <f>VLOOKUP($U4900,look_up!$A$2:P4926,8,FALSE)</f>
        <v>NA</v>
      </c>
      <c r="AC4900" s="14" t="str">
        <f>VLOOKUP($U4900,look_up!$A$2:Q4926,9,FALSE)</f>
        <v>NA</v>
      </c>
      <c r="AD4900" s="14" t="str">
        <f>VLOOKUP($U4900,look_up!A$2:P4926,10,FALSE)</f>
        <v>NA</v>
      </c>
      <c r="AE4900" s="16">
        <v>3</v>
      </c>
      <c r="AF4900" s="24" t="s">
        <v>216</v>
      </c>
      <c r="AG4900">
        <v>40</v>
      </c>
      <c r="AH4900" s="16" t="s">
        <v>18</v>
      </c>
      <c r="AI4900" s="16" t="s">
        <v>242</v>
      </c>
      <c r="AJ4900" s="16" t="s">
        <v>18</v>
      </c>
      <c r="AK4900" s="16"/>
      <c r="AL4900" s="16">
        <v>3</v>
      </c>
    </row>
    <row r="4901" spans="1:38" x14ac:dyDescent="0.3">
      <c r="A4901" s="24" t="s">
        <v>0</v>
      </c>
      <c r="B4901" t="s">
        <v>266</v>
      </c>
      <c r="C4901" t="s">
        <v>277</v>
      </c>
      <c r="D4901">
        <v>-27.296009999999999</v>
      </c>
      <c r="E4901">
        <v>-48.36168</v>
      </c>
      <c r="F4901" s="24" t="s">
        <v>2</v>
      </c>
      <c r="G4901" s="24" t="s">
        <v>3</v>
      </c>
      <c r="H4901" s="25">
        <v>42404</v>
      </c>
      <c r="I4901" s="12" t="s">
        <v>280</v>
      </c>
      <c r="J4901" s="12" t="s">
        <v>245</v>
      </c>
      <c r="K4901" s="12" t="s">
        <v>292</v>
      </c>
      <c r="L4901" s="24" t="s">
        <v>96</v>
      </c>
      <c r="M4901" s="24" t="s">
        <v>272</v>
      </c>
      <c r="N4901" t="s">
        <v>85</v>
      </c>
      <c r="O4901" s="24">
        <v>1</v>
      </c>
      <c r="P4901">
        <v>10</v>
      </c>
      <c r="Q4901">
        <v>10</v>
      </c>
      <c r="R4901">
        <v>24</v>
      </c>
      <c r="S4901" s="24">
        <v>6</v>
      </c>
      <c r="T4901" s="24">
        <v>6</v>
      </c>
      <c r="U4901" s="24" t="s">
        <v>18</v>
      </c>
      <c r="V4901" s="16" t="s">
        <v>199</v>
      </c>
      <c r="W4901" s="14" t="str">
        <f>VLOOKUP($U4901,look_up!$A$2:K4927,3,FALSE)</f>
        <v>NA</v>
      </c>
      <c r="X4901" s="14" t="str">
        <f>VLOOKUP($U4901,look_up!$A$2:L4927,4,FALSE)</f>
        <v>NA</v>
      </c>
      <c r="Y4901" s="14" t="str">
        <f>VLOOKUP($U4901,look_up!A$2:K4927,5,FALSE)</f>
        <v>NA</v>
      </c>
      <c r="Z4901" s="14" t="str">
        <f>VLOOKUP($U4901,look_up!A$2:L4927,6,FALSE)</f>
        <v>NA</v>
      </c>
      <c r="AA4901" s="14" t="str">
        <f>VLOOKUP($U4901,look_up!A$2:M4927,7,FALSE)</f>
        <v>NA</v>
      </c>
      <c r="AB4901" s="14" t="str">
        <f>VLOOKUP($U4901,look_up!$A$2:P4927,8,FALSE)</f>
        <v>NA</v>
      </c>
      <c r="AC4901" s="14" t="str">
        <f>VLOOKUP($U4901,look_up!$A$2:Q4927,9,FALSE)</f>
        <v>NA</v>
      </c>
      <c r="AD4901" s="14" t="str">
        <f>VLOOKUP($U4901,look_up!A$2:P4927,10,FALSE)</f>
        <v>NA</v>
      </c>
      <c r="AE4901" s="16">
        <v>2</v>
      </c>
      <c r="AF4901" s="24" t="s">
        <v>216</v>
      </c>
      <c r="AG4901">
        <v>40</v>
      </c>
      <c r="AH4901" s="16" t="s">
        <v>18</v>
      </c>
      <c r="AI4901" s="16" t="s">
        <v>242</v>
      </c>
      <c r="AJ4901" s="16" t="s">
        <v>18</v>
      </c>
      <c r="AK4901" s="16"/>
      <c r="AL4901" s="16">
        <v>2</v>
      </c>
    </row>
    <row r="4902" spans="1:38" x14ac:dyDescent="0.3">
      <c r="A4902" s="24" t="s">
        <v>0</v>
      </c>
      <c r="B4902" t="s">
        <v>266</v>
      </c>
      <c r="C4902" t="s">
        <v>277</v>
      </c>
      <c r="D4902">
        <v>-27.296009999999999</v>
      </c>
      <c r="E4902">
        <v>-48.36168</v>
      </c>
      <c r="F4902" s="24" t="s">
        <v>2</v>
      </c>
      <c r="G4902" s="24" t="s">
        <v>3</v>
      </c>
      <c r="H4902" s="25">
        <v>42404</v>
      </c>
      <c r="I4902" s="12" t="s">
        <v>280</v>
      </c>
      <c r="J4902" s="12" t="s">
        <v>245</v>
      </c>
      <c r="K4902" s="12" t="s">
        <v>292</v>
      </c>
      <c r="L4902" s="24" t="s">
        <v>96</v>
      </c>
      <c r="M4902" s="24" t="s">
        <v>272</v>
      </c>
      <c r="N4902" t="s">
        <v>85</v>
      </c>
      <c r="O4902" s="24">
        <v>2</v>
      </c>
      <c r="P4902">
        <v>10</v>
      </c>
      <c r="Q4902">
        <v>10</v>
      </c>
      <c r="R4902">
        <v>24</v>
      </c>
      <c r="S4902" s="24">
        <v>6</v>
      </c>
      <c r="T4902" s="24">
        <v>6</v>
      </c>
      <c r="U4902" s="24" t="s">
        <v>18</v>
      </c>
      <c r="V4902" s="16" t="s">
        <v>199</v>
      </c>
      <c r="W4902" s="14" t="str">
        <f>VLOOKUP($U4902,look_up!$A$2:K4928,3,FALSE)</f>
        <v>NA</v>
      </c>
      <c r="X4902" s="14" t="str">
        <f>VLOOKUP($U4902,look_up!$A$2:L4928,4,FALSE)</f>
        <v>NA</v>
      </c>
      <c r="Y4902" s="14" t="str">
        <f>VLOOKUP($U4902,look_up!A$2:K4928,5,FALSE)</f>
        <v>NA</v>
      </c>
      <c r="Z4902" s="14" t="str">
        <f>VLOOKUP($U4902,look_up!A$2:L4928,6,FALSE)</f>
        <v>NA</v>
      </c>
      <c r="AA4902" s="14" t="str">
        <f>VLOOKUP($U4902,look_up!A$2:M4928,7,FALSE)</f>
        <v>NA</v>
      </c>
      <c r="AB4902" s="14" t="str">
        <f>VLOOKUP($U4902,look_up!$A$2:P4928,8,FALSE)</f>
        <v>NA</v>
      </c>
      <c r="AC4902" s="14" t="str">
        <f>VLOOKUP($U4902,look_up!$A$2:Q4928,9,FALSE)</f>
        <v>NA</v>
      </c>
      <c r="AD4902" s="14" t="str">
        <f>VLOOKUP($U4902,look_up!A$2:P4928,10,FALSE)</f>
        <v>NA</v>
      </c>
      <c r="AE4902" s="16">
        <v>8</v>
      </c>
      <c r="AF4902" s="24" t="s">
        <v>216</v>
      </c>
      <c r="AG4902">
        <v>40</v>
      </c>
      <c r="AH4902" s="16" t="s">
        <v>18</v>
      </c>
      <c r="AI4902" s="16" t="s">
        <v>242</v>
      </c>
      <c r="AJ4902" s="16" t="s">
        <v>18</v>
      </c>
      <c r="AK4902" s="16"/>
      <c r="AL4902" s="16">
        <v>8</v>
      </c>
    </row>
    <row r="4903" spans="1:38" x14ac:dyDescent="0.3">
      <c r="A4903" s="24" t="s">
        <v>0</v>
      </c>
      <c r="B4903" t="s">
        <v>266</v>
      </c>
      <c r="C4903" t="s">
        <v>277</v>
      </c>
      <c r="D4903">
        <v>-27.296009999999999</v>
      </c>
      <c r="E4903">
        <v>-48.36168</v>
      </c>
      <c r="F4903" s="24" t="s">
        <v>2</v>
      </c>
      <c r="G4903" s="24" t="s">
        <v>3</v>
      </c>
      <c r="H4903" s="25">
        <v>42404</v>
      </c>
      <c r="I4903" s="12" t="s">
        <v>280</v>
      </c>
      <c r="J4903" s="12" t="s">
        <v>245</v>
      </c>
      <c r="K4903" s="12" t="s">
        <v>292</v>
      </c>
      <c r="L4903" s="24" t="s">
        <v>96</v>
      </c>
      <c r="M4903" s="24" t="s">
        <v>272</v>
      </c>
      <c r="N4903" t="s">
        <v>85</v>
      </c>
      <c r="O4903" s="24">
        <v>3</v>
      </c>
      <c r="P4903">
        <v>10</v>
      </c>
      <c r="Q4903">
        <v>10</v>
      </c>
      <c r="R4903">
        <v>24</v>
      </c>
      <c r="S4903" s="24">
        <v>6</v>
      </c>
      <c r="T4903" s="24">
        <v>6</v>
      </c>
      <c r="U4903" s="24" t="s">
        <v>18</v>
      </c>
      <c r="V4903" s="16" t="s">
        <v>199</v>
      </c>
      <c r="W4903" s="14" t="str">
        <f>VLOOKUP($U4903,look_up!$A$2:K4929,3,FALSE)</f>
        <v>NA</v>
      </c>
      <c r="X4903" s="14" t="str">
        <f>VLOOKUP($U4903,look_up!$A$2:L4929,4,FALSE)</f>
        <v>NA</v>
      </c>
      <c r="Y4903" s="14" t="str">
        <f>VLOOKUP($U4903,look_up!A$2:K4929,5,FALSE)</f>
        <v>NA</v>
      </c>
      <c r="Z4903" s="14" t="str">
        <f>VLOOKUP($U4903,look_up!A$2:L4929,6,FALSE)</f>
        <v>NA</v>
      </c>
      <c r="AA4903" s="14" t="str">
        <f>VLOOKUP($U4903,look_up!A$2:M4929,7,FALSE)</f>
        <v>NA</v>
      </c>
      <c r="AB4903" s="14" t="str">
        <f>VLOOKUP($U4903,look_up!$A$2:P4929,8,FALSE)</f>
        <v>NA</v>
      </c>
      <c r="AC4903" s="14" t="str">
        <f>VLOOKUP($U4903,look_up!$A$2:Q4929,9,FALSE)</f>
        <v>NA</v>
      </c>
      <c r="AD4903" s="14" t="str">
        <f>VLOOKUP($U4903,look_up!A$2:P4929,10,FALSE)</f>
        <v>NA</v>
      </c>
      <c r="AE4903" s="16">
        <v>2</v>
      </c>
      <c r="AF4903" s="24" t="s">
        <v>216</v>
      </c>
      <c r="AG4903">
        <v>40</v>
      </c>
      <c r="AH4903" s="16" t="s">
        <v>18</v>
      </c>
      <c r="AI4903" s="16" t="s">
        <v>242</v>
      </c>
      <c r="AJ4903" s="16" t="s">
        <v>18</v>
      </c>
      <c r="AK4903" s="16"/>
      <c r="AL4903" s="16">
        <v>2</v>
      </c>
    </row>
    <row r="4904" spans="1:38" x14ac:dyDescent="0.3">
      <c r="A4904" s="24" t="s">
        <v>0</v>
      </c>
      <c r="B4904" t="s">
        <v>1</v>
      </c>
      <c r="C4904" t="s">
        <v>279</v>
      </c>
      <c r="D4904">
        <v>-27.271709999999999</v>
      </c>
      <c r="E4904">
        <v>-48.331710000000001</v>
      </c>
      <c r="F4904" s="24" t="s">
        <v>2</v>
      </c>
      <c r="G4904" s="24" t="s">
        <v>3</v>
      </c>
      <c r="H4904" s="25">
        <v>42416</v>
      </c>
      <c r="I4904" s="12" t="s">
        <v>294</v>
      </c>
      <c r="J4904" s="12" t="s">
        <v>245</v>
      </c>
      <c r="K4904" s="12" t="s">
        <v>292</v>
      </c>
      <c r="L4904" s="24" t="s">
        <v>96</v>
      </c>
      <c r="M4904" s="24" t="s">
        <v>313</v>
      </c>
      <c r="N4904" t="s">
        <v>85</v>
      </c>
      <c r="O4904" s="24">
        <v>1</v>
      </c>
      <c r="P4904">
        <v>5</v>
      </c>
      <c r="Q4904">
        <v>5</v>
      </c>
      <c r="R4904">
        <v>28</v>
      </c>
      <c r="S4904" s="24">
        <v>14.5</v>
      </c>
      <c r="T4904" s="24">
        <v>13</v>
      </c>
      <c r="U4904" s="24" t="s">
        <v>18</v>
      </c>
      <c r="V4904" s="16" t="s">
        <v>199</v>
      </c>
      <c r="W4904" s="14" t="str">
        <f>VLOOKUP($U4904,look_up!$A$2:K4930,3,FALSE)</f>
        <v>NA</v>
      </c>
      <c r="X4904" s="14" t="str">
        <f>VLOOKUP($U4904,look_up!$A$2:L4930,4,FALSE)</f>
        <v>NA</v>
      </c>
      <c r="Y4904" s="14" t="str">
        <f>VLOOKUP($U4904,look_up!A$2:K4930,5,FALSE)</f>
        <v>NA</v>
      </c>
      <c r="Z4904" s="14" t="str">
        <f>VLOOKUP($U4904,look_up!A$2:L4930,6,FALSE)</f>
        <v>NA</v>
      </c>
      <c r="AA4904" s="14" t="str">
        <f>VLOOKUP($U4904,look_up!A$2:M4930,7,FALSE)</f>
        <v>NA</v>
      </c>
      <c r="AB4904" s="14" t="str">
        <f>VLOOKUP($U4904,look_up!$A$2:P4930,8,FALSE)</f>
        <v>NA</v>
      </c>
      <c r="AC4904" s="14" t="str">
        <f>VLOOKUP($U4904,look_up!$A$2:Q4930,9,FALSE)</f>
        <v>NA</v>
      </c>
      <c r="AD4904" s="14" t="str">
        <f>VLOOKUP($U4904,look_up!A$2:P4930,10,FALSE)</f>
        <v>NA</v>
      </c>
      <c r="AE4904" s="16">
        <v>1</v>
      </c>
      <c r="AF4904" s="24" t="s">
        <v>216</v>
      </c>
      <c r="AG4904">
        <v>40</v>
      </c>
      <c r="AH4904" s="16" t="s">
        <v>18</v>
      </c>
      <c r="AI4904" s="16" t="s">
        <v>242</v>
      </c>
      <c r="AJ4904" s="16" t="s">
        <v>18</v>
      </c>
      <c r="AK4904" s="16"/>
      <c r="AL4904" s="16">
        <v>1</v>
      </c>
    </row>
    <row r="4905" spans="1:38" x14ac:dyDescent="0.3">
      <c r="A4905" s="24" t="s">
        <v>0</v>
      </c>
      <c r="B4905" t="s">
        <v>1</v>
      </c>
      <c r="C4905" t="s">
        <v>279</v>
      </c>
      <c r="D4905">
        <v>-27.271709999999999</v>
      </c>
      <c r="E4905">
        <v>-48.331710000000001</v>
      </c>
      <c r="F4905" s="24" t="s">
        <v>2</v>
      </c>
      <c r="G4905" s="24" t="s">
        <v>3</v>
      </c>
      <c r="H4905" s="25">
        <v>42416</v>
      </c>
      <c r="I4905" s="12" t="s">
        <v>294</v>
      </c>
      <c r="J4905" s="12" t="s">
        <v>245</v>
      </c>
      <c r="K4905" s="12" t="s">
        <v>292</v>
      </c>
      <c r="L4905" s="24" t="s">
        <v>96</v>
      </c>
      <c r="M4905" s="24" t="s">
        <v>313</v>
      </c>
      <c r="N4905" t="s">
        <v>85</v>
      </c>
      <c r="O4905" s="24">
        <v>2</v>
      </c>
      <c r="P4905">
        <v>5</v>
      </c>
      <c r="Q4905">
        <v>5</v>
      </c>
      <c r="R4905">
        <v>28</v>
      </c>
      <c r="S4905" s="24">
        <v>14.5</v>
      </c>
      <c r="T4905" s="24">
        <v>13</v>
      </c>
      <c r="U4905" s="24" t="s">
        <v>18</v>
      </c>
      <c r="V4905" s="16" t="s">
        <v>199</v>
      </c>
      <c r="W4905" s="14" t="str">
        <f>VLOOKUP($U4905,look_up!$A$2:K4931,3,FALSE)</f>
        <v>NA</v>
      </c>
      <c r="X4905" s="14" t="str">
        <f>VLOOKUP($U4905,look_up!$A$2:L4931,4,FALSE)</f>
        <v>NA</v>
      </c>
      <c r="Y4905" s="14" t="str">
        <f>VLOOKUP($U4905,look_up!A$2:K4931,5,FALSE)</f>
        <v>NA</v>
      </c>
      <c r="Z4905" s="14" t="str">
        <f>VLOOKUP($U4905,look_up!A$2:L4931,6,FALSE)</f>
        <v>NA</v>
      </c>
      <c r="AA4905" s="14" t="str">
        <f>VLOOKUP($U4905,look_up!A$2:M4931,7,FALSE)</f>
        <v>NA</v>
      </c>
      <c r="AB4905" s="14" t="str">
        <f>VLOOKUP($U4905,look_up!$A$2:P4931,8,FALSE)</f>
        <v>NA</v>
      </c>
      <c r="AC4905" s="14" t="str">
        <f>VLOOKUP($U4905,look_up!$A$2:Q4931,9,FALSE)</f>
        <v>NA</v>
      </c>
      <c r="AD4905" s="14" t="str">
        <f>VLOOKUP($U4905,look_up!A$2:P4931,10,FALSE)</f>
        <v>NA</v>
      </c>
      <c r="AE4905" s="16">
        <v>1</v>
      </c>
      <c r="AF4905" s="24" t="s">
        <v>216</v>
      </c>
      <c r="AG4905">
        <v>40</v>
      </c>
      <c r="AH4905" s="16" t="s">
        <v>18</v>
      </c>
      <c r="AI4905" s="16" t="s">
        <v>242</v>
      </c>
      <c r="AJ4905" s="16" t="s">
        <v>18</v>
      </c>
      <c r="AK4905" s="16"/>
      <c r="AL4905" s="16">
        <v>1</v>
      </c>
    </row>
    <row r="4906" spans="1:38" x14ac:dyDescent="0.3">
      <c r="A4906" s="24" t="s">
        <v>0</v>
      </c>
      <c r="B4906" t="s">
        <v>1</v>
      </c>
      <c r="C4906" t="s">
        <v>279</v>
      </c>
      <c r="D4906">
        <v>-27.271709999999999</v>
      </c>
      <c r="E4906">
        <v>-48.331710000000001</v>
      </c>
      <c r="F4906" s="24" t="s">
        <v>2</v>
      </c>
      <c r="G4906" s="24" t="s">
        <v>3</v>
      </c>
      <c r="H4906" s="25">
        <v>42416</v>
      </c>
      <c r="I4906" s="12" t="s">
        <v>294</v>
      </c>
      <c r="J4906" s="12" t="s">
        <v>245</v>
      </c>
      <c r="K4906" s="12" t="s">
        <v>292</v>
      </c>
      <c r="L4906" s="24" t="s">
        <v>96</v>
      </c>
      <c r="M4906" s="24" t="s">
        <v>313</v>
      </c>
      <c r="N4906" t="s">
        <v>85</v>
      </c>
      <c r="O4906" s="24">
        <v>3</v>
      </c>
      <c r="P4906">
        <v>5</v>
      </c>
      <c r="Q4906">
        <v>5</v>
      </c>
      <c r="R4906">
        <v>28</v>
      </c>
      <c r="S4906" s="24">
        <v>14.5</v>
      </c>
      <c r="T4906" s="24">
        <v>13</v>
      </c>
      <c r="U4906" s="24" t="s">
        <v>18</v>
      </c>
      <c r="V4906" s="16" t="s">
        <v>199</v>
      </c>
      <c r="W4906" s="14" t="str">
        <f>VLOOKUP($U4906,look_up!$A$2:K4932,3,FALSE)</f>
        <v>NA</v>
      </c>
      <c r="X4906" s="14" t="str">
        <f>VLOOKUP($U4906,look_up!$A$2:L4932,4,FALSE)</f>
        <v>NA</v>
      </c>
      <c r="Y4906" s="14" t="str">
        <f>VLOOKUP($U4906,look_up!A$2:K4932,5,FALSE)</f>
        <v>NA</v>
      </c>
      <c r="Z4906" s="14" t="str">
        <f>VLOOKUP($U4906,look_up!A$2:L4932,6,FALSE)</f>
        <v>NA</v>
      </c>
      <c r="AA4906" s="14" t="str">
        <f>VLOOKUP($U4906,look_up!A$2:M4932,7,FALSE)</f>
        <v>NA</v>
      </c>
      <c r="AB4906" s="14" t="str">
        <f>VLOOKUP($U4906,look_up!$A$2:P4932,8,FALSE)</f>
        <v>NA</v>
      </c>
      <c r="AC4906" s="14" t="str">
        <f>VLOOKUP($U4906,look_up!$A$2:Q4932,9,FALSE)</f>
        <v>NA</v>
      </c>
      <c r="AD4906" s="14" t="str">
        <f>VLOOKUP($U4906,look_up!A$2:P4932,10,FALSE)</f>
        <v>NA</v>
      </c>
      <c r="AE4906" s="16">
        <v>2</v>
      </c>
      <c r="AF4906" s="24" t="s">
        <v>216</v>
      </c>
      <c r="AG4906">
        <v>40</v>
      </c>
      <c r="AH4906" s="16" t="s">
        <v>18</v>
      </c>
      <c r="AI4906" s="16" t="s">
        <v>242</v>
      </c>
      <c r="AJ4906" s="16" t="s">
        <v>18</v>
      </c>
      <c r="AK4906" s="16"/>
      <c r="AL4906" s="16">
        <v>2</v>
      </c>
    </row>
    <row r="4907" spans="1:38" x14ac:dyDescent="0.3">
      <c r="A4907" s="24" t="s">
        <v>0</v>
      </c>
      <c r="B4907" t="s">
        <v>1</v>
      </c>
      <c r="C4907" t="s">
        <v>279</v>
      </c>
      <c r="D4907">
        <v>-27.271709999999999</v>
      </c>
      <c r="E4907">
        <v>-48.331710000000001</v>
      </c>
      <c r="F4907" s="24" t="s">
        <v>2</v>
      </c>
      <c r="G4907" s="24" t="s">
        <v>3</v>
      </c>
      <c r="H4907" s="25">
        <v>42416</v>
      </c>
      <c r="I4907" s="12" t="s">
        <v>294</v>
      </c>
      <c r="J4907" s="12" t="s">
        <v>245</v>
      </c>
      <c r="K4907" s="12" t="s">
        <v>292</v>
      </c>
      <c r="L4907" s="24" t="s">
        <v>96</v>
      </c>
      <c r="M4907" s="24" t="s">
        <v>313</v>
      </c>
      <c r="N4907" t="s">
        <v>86</v>
      </c>
      <c r="O4907" s="24">
        <v>1</v>
      </c>
      <c r="P4907">
        <v>10</v>
      </c>
      <c r="Q4907">
        <v>10</v>
      </c>
      <c r="R4907">
        <v>27</v>
      </c>
      <c r="S4907" s="24">
        <v>14.5</v>
      </c>
      <c r="T4907" s="24">
        <v>13</v>
      </c>
      <c r="U4907" s="24" t="s">
        <v>18</v>
      </c>
      <c r="V4907" s="16" t="s">
        <v>199</v>
      </c>
      <c r="W4907" s="14" t="str">
        <f>VLOOKUP($U4907,look_up!$A$2:K4933,3,FALSE)</f>
        <v>NA</v>
      </c>
      <c r="X4907" s="14" t="str">
        <f>VLOOKUP($U4907,look_up!$A$2:L4933,4,FALSE)</f>
        <v>NA</v>
      </c>
      <c r="Y4907" s="14" t="str">
        <f>VLOOKUP($U4907,look_up!A$2:K4933,5,FALSE)</f>
        <v>NA</v>
      </c>
      <c r="Z4907" s="14" t="str">
        <f>VLOOKUP($U4907,look_up!A$2:L4933,6,FALSE)</f>
        <v>NA</v>
      </c>
      <c r="AA4907" s="14" t="str">
        <f>VLOOKUP($U4907,look_up!A$2:M4933,7,FALSE)</f>
        <v>NA</v>
      </c>
      <c r="AB4907" s="14" t="str">
        <f>VLOOKUP($U4907,look_up!$A$2:P4933,8,FALSE)</f>
        <v>NA</v>
      </c>
      <c r="AC4907" s="14" t="str">
        <f>VLOOKUP($U4907,look_up!$A$2:Q4933,9,FALSE)</f>
        <v>NA</v>
      </c>
      <c r="AD4907" s="14" t="str">
        <f>VLOOKUP($U4907,look_up!A$2:P4933,10,FALSE)</f>
        <v>NA</v>
      </c>
      <c r="AE4907" s="16">
        <v>1</v>
      </c>
      <c r="AF4907" s="24" t="s">
        <v>216</v>
      </c>
      <c r="AG4907">
        <v>40</v>
      </c>
      <c r="AH4907" s="16" t="s">
        <v>18</v>
      </c>
      <c r="AI4907" s="16" t="s">
        <v>242</v>
      </c>
      <c r="AJ4907" s="16" t="s">
        <v>18</v>
      </c>
      <c r="AK4907" s="16"/>
      <c r="AL4907" s="16">
        <v>1</v>
      </c>
    </row>
    <row r="4908" spans="1:38" x14ac:dyDescent="0.3">
      <c r="A4908" s="24" t="s">
        <v>0</v>
      </c>
      <c r="B4908" t="s">
        <v>1</v>
      </c>
      <c r="C4908" t="s">
        <v>279</v>
      </c>
      <c r="D4908">
        <v>-27.271709999999999</v>
      </c>
      <c r="E4908">
        <v>-48.331710000000001</v>
      </c>
      <c r="F4908" s="24" t="s">
        <v>2</v>
      </c>
      <c r="G4908" s="24" t="s">
        <v>3</v>
      </c>
      <c r="H4908" s="25">
        <v>42416</v>
      </c>
      <c r="I4908" s="12" t="s">
        <v>294</v>
      </c>
      <c r="J4908" s="12" t="s">
        <v>245</v>
      </c>
      <c r="K4908" s="12" t="s">
        <v>292</v>
      </c>
      <c r="L4908" s="24" t="s">
        <v>96</v>
      </c>
      <c r="M4908" s="24" t="s">
        <v>313</v>
      </c>
      <c r="N4908" t="s">
        <v>86</v>
      </c>
      <c r="O4908" s="24">
        <v>2</v>
      </c>
      <c r="P4908">
        <v>10</v>
      </c>
      <c r="Q4908">
        <v>10</v>
      </c>
      <c r="R4908">
        <v>27</v>
      </c>
      <c r="S4908" s="24">
        <v>14.5</v>
      </c>
      <c r="T4908" s="24">
        <v>13</v>
      </c>
      <c r="U4908" s="24" t="s">
        <v>18</v>
      </c>
      <c r="V4908" s="16" t="s">
        <v>199</v>
      </c>
      <c r="W4908" s="14" t="str">
        <f>VLOOKUP($U4908,look_up!$A$2:K4934,3,FALSE)</f>
        <v>NA</v>
      </c>
      <c r="X4908" s="14" t="str">
        <f>VLOOKUP($U4908,look_up!$A$2:L4934,4,FALSE)</f>
        <v>NA</v>
      </c>
      <c r="Y4908" s="14" t="str">
        <f>VLOOKUP($U4908,look_up!A$2:K4934,5,FALSE)</f>
        <v>NA</v>
      </c>
      <c r="Z4908" s="14" t="str">
        <f>VLOOKUP($U4908,look_up!A$2:L4934,6,FALSE)</f>
        <v>NA</v>
      </c>
      <c r="AA4908" s="14" t="str">
        <f>VLOOKUP($U4908,look_up!A$2:M4934,7,FALSE)</f>
        <v>NA</v>
      </c>
      <c r="AB4908" s="14" t="str">
        <f>VLOOKUP($U4908,look_up!$A$2:P4934,8,FALSE)</f>
        <v>NA</v>
      </c>
      <c r="AC4908" s="14" t="str">
        <f>VLOOKUP($U4908,look_up!$A$2:Q4934,9,FALSE)</f>
        <v>NA</v>
      </c>
      <c r="AD4908" s="14" t="str">
        <f>VLOOKUP($U4908,look_up!A$2:P4934,10,FALSE)</f>
        <v>NA</v>
      </c>
      <c r="AE4908" s="16">
        <v>0</v>
      </c>
      <c r="AF4908" s="24" t="s">
        <v>216</v>
      </c>
      <c r="AG4908">
        <v>40</v>
      </c>
      <c r="AH4908" s="16" t="s">
        <v>18</v>
      </c>
      <c r="AI4908" s="16" t="s">
        <v>242</v>
      </c>
      <c r="AJ4908" s="16" t="s">
        <v>18</v>
      </c>
      <c r="AK4908" s="16"/>
      <c r="AL4908" s="16">
        <v>0</v>
      </c>
    </row>
    <row r="4909" spans="1:38" x14ac:dyDescent="0.3">
      <c r="A4909" s="24" t="s">
        <v>0</v>
      </c>
      <c r="B4909" t="s">
        <v>1</v>
      </c>
      <c r="C4909" t="s">
        <v>279</v>
      </c>
      <c r="D4909">
        <v>-27.271709999999999</v>
      </c>
      <c r="E4909">
        <v>-48.331710000000001</v>
      </c>
      <c r="F4909" s="24" t="s">
        <v>2</v>
      </c>
      <c r="G4909" s="24" t="s">
        <v>3</v>
      </c>
      <c r="H4909" s="25">
        <v>42416</v>
      </c>
      <c r="I4909" s="12" t="s">
        <v>294</v>
      </c>
      <c r="J4909" s="12" t="s">
        <v>245</v>
      </c>
      <c r="K4909" s="12" t="s">
        <v>292</v>
      </c>
      <c r="L4909" s="24" t="s">
        <v>96</v>
      </c>
      <c r="M4909" s="24" t="s">
        <v>313</v>
      </c>
      <c r="N4909" t="s">
        <v>86</v>
      </c>
      <c r="O4909" s="24">
        <v>3</v>
      </c>
      <c r="P4909">
        <v>10</v>
      </c>
      <c r="Q4909">
        <v>10</v>
      </c>
      <c r="R4909">
        <v>27</v>
      </c>
      <c r="S4909" s="24">
        <v>14.5</v>
      </c>
      <c r="T4909" s="24">
        <v>13</v>
      </c>
      <c r="U4909" s="24" t="s">
        <v>18</v>
      </c>
      <c r="V4909" s="16" t="s">
        <v>199</v>
      </c>
      <c r="W4909" s="14" t="str">
        <f>VLOOKUP($U4909,look_up!$A$2:K4935,3,FALSE)</f>
        <v>NA</v>
      </c>
      <c r="X4909" s="14" t="str">
        <f>VLOOKUP($U4909,look_up!$A$2:L4935,4,FALSE)</f>
        <v>NA</v>
      </c>
      <c r="Y4909" s="14" t="str">
        <f>VLOOKUP($U4909,look_up!A$2:K4935,5,FALSE)</f>
        <v>NA</v>
      </c>
      <c r="Z4909" s="14" t="str">
        <f>VLOOKUP($U4909,look_up!A$2:L4935,6,FALSE)</f>
        <v>NA</v>
      </c>
      <c r="AA4909" s="14" t="str">
        <f>VLOOKUP($U4909,look_up!A$2:M4935,7,FALSE)</f>
        <v>NA</v>
      </c>
      <c r="AB4909" s="14" t="str">
        <f>VLOOKUP($U4909,look_up!$A$2:P4935,8,FALSE)</f>
        <v>NA</v>
      </c>
      <c r="AC4909" s="14" t="str">
        <f>VLOOKUP($U4909,look_up!$A$2:Q4935,9,FALSE)</f>
        <v>NA</v>
      </c>
      <c r="AD4909" s="14" t="str">
        <f>VLOOKUP($U4909,look_up!A$2:P4935,10,FALSE)</f>
        <v>NA</v>
      </c>
      <c r="AE4909" s="16">
        <v>5</v>
      </c>
      <c r="AF4909" s="24" t="s">
        <v>216</v>
      </c>
      <c r="AG4909">
        <v>40</v>
      </c>
      <c r="AH4909" s="16" t="s">
        <v>18</v>
      </c>
      <c r="AI4909" s="16" t="s">
        <v>242</v>
      </c>
      <c r="AJ4909" s="16" t="s">
        <v>18</v>
      </c>
      <c r="AK4909" s="16"/>
      <c r="AL4909" s="16">
        <v>5</v>
      </c>
    </row>
    <row r="4910" spans="1:38" x14ac:dyDescent="0.3">
      <c r="A4910" s="24" t="s">
        <v>0</v>
      </c>
      <c r="B4910" t="s">
        <v>308</v>
      </c>
      <c r="C4910" t="s">
        <v>281</v>
      </c>
      <c r="D4910">
        <v>-27.274239999999999</v>
      </c>
      <c r="E4910">
        <v>-48.3339</v>
      </c>
      <c r="F4910" s="24" t="s">
        <v>2</v>
      </c>
      <c r="G4910" s="24" t="s">
        <v>3</v>
      </c>
      <c r="H4910" s="25">
        <v>42417</v>
      </c>
      <c r="I4910" s="12" t="s">
        <v>103</v>
      </c>
      <c r="J4910" s="12" t="s">
        <v>245</v>
      </c>
      <c r="K4910" s="12" t="s">
        <v>292</v>
      </c>
      <c r="L4910" s="24" t="s">
        <v>96</v>
      </c>
      <c r="M4910" s="24" t="s">
        <v>313</v>
      </c>
      <c r="N4910" t="s">
        <v>85</v>
      </c>
      <c r="O4910" s="24">
        <v>1</v>
      </c>
      <c r="P4910">
        <v>5</v>
      </c>
      <c r="Q4910">
        <v>5</v>
      </c>
      <c r="R4910">
        <v>26</v>
      </c>
      <c r="S4910" s="24">
        <v>13.5</v>
      </c>
      <c r="T4910" s="24">
        <v>13.5</v>
      </c>
      <c r="U4910" s="24" t="s">
        <v>18</v>
      </c>
      <c r="V4910" s="16" t="s">
        <v>199</v>
      </c>
      <c r="W4910" s="14" t="str">
        <f>VLOOKUP($U4910,look_up!$A$2:K4936,3,FALSE)</f>
        <v>NA</v>
      </c>
      <c r="X4910" s="14" t="str">
        <f>VLOOKUP($U4910,look_up!$A$2:L4936,4,FALSE)</f>
        <v>NA</v>
      </c>
      <c r="Y4910" s="14" t="str">
        <f>VLOOKUP($U4910,look_up!A$2:K4936,5,FALSE)</f>
        <v>NA</v>
      </c>
      <c r="Z4910" s="14" t="str">
        <f>VLOOKUP($U4910,look_up!A$2:L4936,6,FALSE)</f>
        <v>NA</v>
      </c>
      <c r="AA4910" s="14" t="str">
        <f>VLOOKUP($U4910,look_up!A$2:M4936,7,FALSE)</f>
        <v>NA</v>
      </c>
      <c r="AB4910" s="14" t="str">
        <f>VLOOKUP($U4910,look_up!$A$2:P4936,8,FALSE)</f>
        <v>NA</v>
      </c>
      <c r="AC4910" s="14" t="str">
        <f>VLOOKUP($U4910,look_up!$A$2:Q4936,9,FALSE)</f>
        <v>NA</v>
      </c>
      <c r="AD4910" s="14" t="str">
        <f>VLOOKUP($U4910,look_up!A$2:P4936,10,FALSE)</f>
        <v>NA</v>
      </c>
      <c r="AE4910" s="16">
        <v>0</v>
      </c>
      <c r="AF4910" s="24" t="s">
        <v>216</v>
      </c>
      <c r="AG4910">
        <v>40</v>
      </c>
      <c r="AH4910" s="16" t="s">
        <v>18</v>
      </c>
      <c r="AI4910" s="16" t="s">
        <v>242</v>
      </c>
      <c r="AJ4910" s="16" t="s">
        <v>18</v>
      </c>
      <c r="AK4910" s="16"/>
      <c r="AL4910" s="16">
        <v>0</v>
      </c>
    </row>
    <row r="4911" spans="1:38" x14ac:dyDescent="0.3">
      <c r="A4911" s="24" t="s">
        <v>0</v>
      </c>
      <c r="B4911" t="s">
        <v>308</v>
      </c>
      <c r="C4911" t="s">
        <v>281</v>
      </c>
      <c r="D4911">
        <v>-27.274239999999999</v>
      </c>
      <c r="E4911">
        <v>-48.3339</v>
      </c>
      <c r="F4911" s="24" t="s">
        <v>2</v>
      </c>
      <c r="G4911" s="24" t="s">
        <v>3</v>
      </c>
      <c r="H4911" s="25">
        <v>42417</v>
      </c>
      <c r="I4911" s="12" t="s">
        <v>103</v>
      </c>
      <c r="J4911" s="12" t="s">
        <v>245</v>
      </c>
      <c r="K4911" s="12" t="s">
        <v>292</v>
      </c>
      <c r="L4911" s="24" t="s">
        <v>96</v>
      </c>
      <c r="M4911" s="24" t="s">
        <v>313</v>
      </c>
      <c r="N4911" t="s">
        <v>85</v>
      </c>
      <c r="O4911" s="24">
        <v>2</v>
      </c>
      <c r="P4911">
        <v>5</v>
      </c>
      <c r="Q4911">
        <v>5</v>
      </c>
      <c r="R4911">
        <v>26</v>
      </c>
      <c r="S4911" s="24">
        <v>13.5</v>
      </c>
      <c r="T4911" s="24">
        <v>13.5</v>
      </c>
      <c r="U4911" s="24" t="s">
        <v>18</v>
      </c>
      <c r="V4911" s="16" t="s">
        <v>199</v>
      </c>
      <c r="W4911" s="14" t="str">
        <f>VLOOKUP($U4911,look_up!$A$2:K4937,3,FALSE)</f>
        <v>NA</v>
      </c>
      <c r="X4911" s="14" t="str">
        <f>VLOOKUP($U4911,look_up!$A$2:L4937,4,FALSE)</f>
        <v>NA</v>
      </c>
      <c r="Y4911" s="14" t="str">
        <f>VLOOKUP($U4911,look_up!A$2:K4937,5,FALSE)</f>
        <v>NA</v>
      </c>
      <c r="Z4911" s="14" t="str">
        <f>VLOOKUP($U4911,look_up!A$2:L4937,6,FALSE)</f>
        <v>NA</v>
      </c>
      <c r="AA4911" s="14" t="str">
        <f>VLOOKUP($U4911,look_up!A$2:M4937,7,FALSE)</f>
        <v>NA</v>
      </c>
      <c r="AB4911" s="14" t="str">
        <f>VLOOKUP($U4911,look_up!$A$2:P4937,8,FALSE)</f>
        <v>NA</v>
      </c>
      <c r="AC4911" s="14" t="str">
        <f>VLOOKUP($U4911,look_up!$A$2:Q4937,9,FALSE)</f>
        <v>NA</v>
      </c>
      <c r="AD4911" s="14" t="str">
        <f>VLOOKUP($U4911,look_up!A$2:P4937,10,FALSE)</f>
        <v>NA</v>
      </c>
      <c r="AE4911" s="16">
        <v>0</v>
      </c>
      <c r="AF4911" s="24" t="s">
        <v>216</v>
      </c>
      <c r="AG4911">
        <v>40</v>
      </c>
      <c r="AH4911" s="16" t="s">
        <v>18</v>
      </c>
      <c r="AI4911" s="16" t="s">
        <v>242</v>
      </c>
      <c r="AJ4911" s="16" t="s">
        <v>18</v>
      </c>
      <c r="AK4911" s="16"/>
      <c r="AL4911" s="16">
        <v>0</v>
      </c>
    </row>
    <row r="4912" spans="1:38" x14ac:dyDescent="0.3">
      <c r="A4912" s="24" t="s">
        <v>0</v>
      </c>
      <c r="B4912" t="s">
        <v>308</v>
      </c>
      <c r="C4912" t="s">
        <v>281</v>
      </c>
      <c r="D4912">
        <v>-27.274239999999999</v>
      </c>
      <c r="E4912">
        <v>-48.3339</v>
      </c>
      <c r="F4912" s="24" t="s">
        <v>2</v>
      </c>
      <c r="G4912" s="24" t="s">
        <v>3</v>
      </c>
      <c r="H4912" s="25">
        <v>42417</v>
      </c>
      <c r="I4912" s="12" t="s">
        <v>103</v>
      </c>
      <c r="J4912" s="12" t="s">
        <v>245</v>
      </c>
      <c r="K4912" s="12" t="s">
        <v>292</v>
      </c>
      <c r="L4912" s="24" t="s">
        <v>96</v>
      </c>
      <c r="M4912" s="24" t="s">
        <v>313</v>
      </c>
      <c r="N4912" t="s">
        <v>85</v>
      </c>
      <c r="O4912" s="24">
        <v>3</v>
      </c>
      <c r="P4912">
        <v>5</v>
      </c>
      <c r="Q4912">
        <v>5</v>
      </c>
      <c r="R4912">
        <v>26</v>
      </c>
      <c r="S4912" s="24">
        <v>13.5</v>
      </c>
      <c r="T4912" s="24">
        <v>13.5</v>
      </c>
      <c r="U4912" s="24" t="s">
        <v>18</v>
      </c>
      <c r="V4912" s="16" t="s">
        <v>199</v>
      </c>
      <c r="W4912" s="14" t="str">
        <f>VLOOKUP($U4912,look_up!$A$2:K4938,3,FALSE)</f>
        <v>NA</v>
      </c>
      <c r="X4912" s="14" t="str">
        <f>VLOOKUP($U4912,look_up!$A$2:L4938,4,FALSE)</f>
        <v>NA</v>
      </c>
      <c r="Y4912" s="14" t="str">
        <f>VLOOKUP($U4912,look_up!A$2:K4938,5,FALSE)</f>
        <v>NA</v>
      </c>
      <c r="Z4912" s="14" t="str">
        <f>VLOOKUP($U4912,look_up!A$2:L4938,6,FALSE)</f>
        <v>NA</v>
      </c>
      <c r="AA4912" s="14" t="str">
        <f>VLOOKUP($U4912,look_up!A$2:M4938,7,FALSE)</f>
        <v>NA</v>
      </c>
      <c r="AB4912" s="14" t="str">
        <f>VLOOKUP($U4912,look_up!$A$2:P4938,8,FALSE)</f>
        <v>NA</v>
      </c>
      <c r="AC4912" s="14" t="str">
        <f>VLOOKUP($U4912,look_up!$A$2:Q4938,9,FALSE)</f>
        <v>NA</v>
      </c>
      <c r="AD4912" s="14" t="str">
        <f>VLOOKUP($U4912,look_up!A$2:P4938,10,FALSE)</f>
        <v>NA</v>
      </c>
      <c r="AE4912" s="16">
        <v>0</v>
      </c>
      <c r="AF4912" s="24" t="s">
        <v>216</v>
      </c>
      <c r="AG4912">
        <v>40</v>
      </c>
      <c r="AH4912" s="16" t="s">
        <v>18</v>
      </c>
      <c r="AI4912" s="16" t="s">
        <v>242</v>
      </c>
      <c r="AJ4912" s="16" t="s">
        <v>18</v>
      </c>
      <c r="AK4912" s="16"/>
      <c r="AL4912" s="16">
        <v>0</v>
      </c>
    </row>
    <row r="4913" spans="1:38" x14ac:dyDescent="0.3">
      <c r="A4913" s="24" t="s">
        <v>0</v>
      </c>
      <c r="B4913" t="s">
        <v>308</v>
      </c>
      <c r="C4913" t="s">
        <v>281</v>
      </c>
      <c r="D4913">
        <v>-27.274239999999999</v>
      </c>
      <c r="E4913">
        <v>-48.3339</v>
      </c>
      <c r="F4913" s="24" t="s">
        <v>2</v>
      </c>
      <c r="G4913" s="24" t="s">
        <v>3</v>
      </c>
      <c r="H4913" s="25">
        <v>42417</v>
      </c>
      <c r="I4913" s="12" t="s">
        <v>103</v>
      </c>
      <c r="J4913" s="12" t="s">
        <v>245</v>
      </c>
      <c r="K4913" s="12" t="s">
        <v>292</v>
      </c>
      <c r="L4913" s="24" t="s">
        <v>96</v>
      </c>
      <c r="M4913" s="24" t="s">
        <v>313</v>
      </c>
      <c r="N4913" t="s">
        <v>85</v>
      </c>
      <c r="O4913" s="24">
        <v>1</v>
      </c>
      <c r="P4913">
        <v>10</v>
      </c>
      <c r="Q4913">
        <v>10</v>
      </c>
      <c r="R4913">
        <v>26</v>
      </c>
      <c r="S4913" s="24">
        <v>13.5</v>
      </c>
      <c r="T4913" s="24">
        <v>13.5</v>
      </c>
      <c r="U4913" s="24" t="s">
        <v>18</v>
      </c>
      <c r="V4913" s="16" t="s">
        <v>199</v>
      </c>
      <c r="W4913" s="14" t="str">
        <f>VLOOKUP($U4913,look_up!$A$2:K4939,3,FALSE)</f>
        <v>NA</v>
      </c>
      <c r="X4913" s="14" t="str">
        <f>VLOOKUP($U4913,look_up!$A$2:L4939,4,FALSE)</f>
        <v>NA</v>
      </c>
      <c r="Y4913" s="14" t="str">
        <f>VLOOKUP($U4913,look_up!A$2:K4939,5,FALSE)</f>
        <v>NA</v>
      </c>
      <c r="Z4913" s="14" t="str">
        <f>VLOOKUP($U4913,look_up!A$2:L4939,6,FALSE)</f>
        <v>NA</v>
      </c>
      <c r="AA4913" s="14" t="str">
        <f>VLOOKUP($U4913,look_up!A$2:M4939,7,FALSE)</f>
        <v>NA</v>
      </c>
      <c r="AB4913" s="14" t="str">
        <f>VLOOKUP($U4913,look_up!$A$2:P4939,8,FALSE)</f>
        <v>NA</v>
      </c>
      <c r="AC4913" s="14" t="str">
        <f>VLOOKUP($U4913,look_up!$A$2:Q4939,9,FALSE)</f>
        <v>NA</v>
      </c>
      <c r="AD4913" s="14" t="str">
        <f>VLOOKUP($U4913,look_up!A$2:P4939,10,FALSE)</f>
        <v>NA</v>
      </c>
      <c r="AE4913" s="16">
        <v>0</v>
      </c>
      <c r="AF4913" s="24" t="s">
        <v>216</v>
      </c>
      <c r="AG4913">
        <v>40</v>
      </c>
      <c r="AH4913" s="16" t="s">
        <v>18</v>
      </c>
      <c r="AI4913" s="16" t="s">
        <v>242</v>
      </c>
      <c r="AJ4913" s="16" t="s">
        <v>18</v>
      </c>
      <c r="AK4913" s="16"/>
      <c r="AL4913" s="16">
        <v>0</v>
      </c>
    </row>
    <row r="4914" spans="1:38" x14ac:dyDescent="0.3">
      <c r="A4914" s="24" t="s">
        <v>0</v>
      </c>
      <c r="B4914" t="s">
        <v>308</v>
      </c>
      <c r="C4914" t="s">
        <v>281</v>
      </c>
      <c r="D4914">
        <v>-27.274239999999999</v>
      </c>
      <c r="E4914">
        <v>-48.3339</v>
      </c>
      <c r="F4914" s="24" t="s">
        <v>2</v>
      </c>
      <c r="G4914" s="24" t="s">
        <v>3</v>
      </c>
      <c r="H4914" s="25">
        <v>42417</v>
      </c>
      <c r="I4914" s="12" t="s">
        <v>103</v>
      </c>
      <c r="J4914" s="12" t="s">
        <v>245</v>
      </c>
      <c r="K4914" s="12" t="s">
        <v>292</v>
      </c>
      <c r="L4914" s="24" t="s">
        <v>96</v>
      </c>
      <c r="M4914" s="24" t="s">
        <v>313</v>
      </c>
      <c r="N4914" t="s">
        <v>85</v>
      </c>
      <c r="O4914" s="24">
        <v>2</v>
      </c>
      <c r="P4914">
        <v>10</v>
      </c>
      <c r="Q4914">
        <v>10</v>
      </c>
      <c r="R4914">
        <v>26</v>
      </c>
      <c r="S4914" s="24">
        <v>13.5</v>
      </c>
      <c r="T4914" s="24">
        <v>13.5</v>
      </c>
      <c r="U4914" s="24" t="s">
        <v>18</v>
      </c>
      <c r="V4914" s="16" t="s">
        <v>199</v>
      </c>
      <c r="W4914" s="14" t="str">
        <f>VLOOKUP($U4914,look_up!$A$2:K4940,3,FALSE)</f>
        <v>NA</v>
      </c>
      <c r="X4914" s="14" t="str">
        <f>VLOOKUP($U4914,look_up!$A$2:L4940,4,FALSE)</f>
        <v>NA</v>
      </c>
      <c r="Y4914" s="14" t="str">
        <f>VLOOKUP($U4914,look_up!A$2:K4940,5,FALSE)</f>
        <v>NA</v>
      </c>
      <c r="Z4914" s="14" t="str">
        <f>VLOOKUP($U4914,look_up!A$2:L4940,6,FALSE)</f>
        <v>NA</v>
      </c>
      <c r="AA4914" s="14" t="str">
        <f>VLOOKUP($U4914,look_up!A$2:M4940,7,FALSE)</f>
        <v>NA</v>
      </c>
      <c r="AB4914" s="14" t="str">
        <f>VLOOKUP($U4914,look_up!$A$2:P4940,8,FALSE)</f>
        <v>NA</v>
      </c>
      <c r="AC4914" s="14" t="str">
        <f>VLOOKUP($U4914,look_up!$A$2:Q4940,9,FALSE)</f>
        <v>NA</v>
      </c>
      <c r="AD4914" s="14" t="str">
        <f>VLOOKUP($U4914,look_up!A$2:P4940,10,FALSE)</f>
        <v>NA</v>
      </c>
      <c r="AE4914" s="16">
        <v>0</v>
      </c>
      <c r="AF4914" s="24" t="s">
        <v>216</v>
      </c>
      <c r="AG4914">
        <v>40</v>
      </c>
      <c r="AH4914" s="16" t="s">
        <v>18</v>
      </c>
      <c r="AI4914" s="16" t="s">
        <v>242</v>
      </c>
      <c r="AJ4914" s="16" t="s">
        <v>18</v>
      </c>
      <c r="AK4914" s="16"/>
      <c r="AL4914" s="16">
        <v>0</v>
      </c>
    </row>
    <row r="4915" spans="1:38" x14ac:dyDescent="0.3">
      <c r="A4915" s="24" t="s">
        <v>0</v>
      </c>
      <c r="B4915" t="s">
        <v>308</v>
      </c>
      <c r="C4915" t="s">
        <v>281</v>
      </c>
      <c r="D4915">
        <v>-27.274239999999999</v>
      </c>
      <c r="E4915">
        <v>-48.3339</v>
      </c>
      <c r="F4915" s="24" t="s">
        <v>2</v>
      </c>
      <c r="G4915" s="24" t="s">
        <v>3</v>
      </c>
      <c r="H4915" s="25">
        <v>42417</v>
      </c>
      <c r="I4915" s="12" t="s">
        <v>103</v>
      </c>
      <c r="J4915" s="12" t="s">
        <v>245</v>
      </c>
      <c r="K4915" s="12" t="s">
        <v>292</v>
      </c>
      <c r="L4915" s="24" t="s">
        <v>96</v>
      </c>
      <c r="M4915" s="24" t="s">
        <v>313</v>
      </c>
      <c r="N4915" t="s">
        <v>85</v>
      </c>
      <c r="O4915" s="24">
        <v>3</v>
      </c>
      <c r="P4915">
        <v>10</v>
      </c>
      <c r="Q4915">
        <v>10</v>
      </c>
      <c r="R4915">
        <v>26</v>
      </c>
      <c r="S4915" s="24">
        <v>13.5</v>
      </c>
      <c r="T4915" s="24">
        <v>13.5</v>
      </c>
      <c r="U4915" s="24" t="s">
        <v>18</v>
      </c>
      <c r="V4915" s="16" t="s">
        <v>199</v>
      </c>
      <c r="W4915" s="14" t="str">
        <f>VLOOKUP($U4915,look_up!$A$2:K4941,3,FALSE)</f>
        <v>NA</v>
      </c>
      <c r="X4915" s="14" t="str">
        <f>VLOOKUP($U4915,look_up!$A$2:L4941,4,FALSE)</f>
        <v>NA</v>
      </c>
      <c r="Y4915" s="14" t="str">
        <f>VLOOKUP($U4915,look_up!A$2:K4941,5,FALSE)</f>
        <v>NA</v>
      </c>
      <c r="Z4915" s="14" t="str">
        <f>VLOOKUP($U4915,look_up!A$2:L4941,6,FALSE)</f>
        <v>NA</v>
      </c>
      <c r="AA4915" s="14" t="str">
        <f>VLOOKUP($U4915,look_up!A$2:M4941,7,FALSE)</f>
        <v>NA</v>
      </c>
      <c r="AB4915" s="14" t="str">
        <f>VLOOKUP($U4915,look_up!$A$2:P4941,8,FALSE)</f>
        <v>NA</v>
      </c>
      <c r="AC4915" s="14" t="str">
        <f>VLOOKUP($U4915,look_up!$A$2:Q4941,9,FALSE)</f>
        <v>NA</v>
      </c>
      <c r="AD4915" s="14" t="str">
        <f>VLOOKUP($U4915,look_up!A$2:P4941,10,FALSE)</f>
        <v>NA</v>
      </c>
      <c r="AE4915" s="16">
        <v>0</v>
      </c>
      <c r="AF4915" s="24" t="s">
        <v>216</v>
      </c>
      <c r="AG4915">
        <v>40</v>
      </c>
      <c r="AH4915" s="16" t="s">
        <v>18</v>
      </c>
      <c r="AI4915" s="16" t="s">
        <v>242</v>
      </c>
      <c r="AJ4915" s="16" t="s">
        <v>18</v>
      </c>
      <c r="AK4915" s="16"/>
      <c r="AL4915" s="16">
        <v>0</v>
      </c>
    </row>
    <row r="4916" spans="1:38" x14ac:dyDescent="0.3">
      <c r="A4916" s="24" t="s">
        <v>0</v>
      </c>
      <c r="B4916" t="s">
        <v>267</v>
      </c>
      <c r="C4916" t="s">
        <v>283</v>
      </c>
      <c r="D4916">
        <v>-27.27486</v>
      </c>
      <c r="E4916">
        <v>-48.36674</v>
      </c>
      <c r="F4916" s="24" t="s">
        <v>2</v>
      </c>
      <c r="G4916" s="24" t="s">
        <v>3</v>
      </c>
      <c r="H4916" s="25">
        <v>42396</v>
      </c>
      <c r="I4916" s="12" t="s">
        <v>282</v>
      </c>
      <c r="J4916" s="12" t="s">
        <v>270</v>
      </c>
      <c r="K4916" s="12" t="s">
        <v>292</v>
      </c>
      <c r="L4916" s="24" t="s">
        <v>96</v>
      </c>
      <c r="M4916" s="24" t="s">
        <v>313</v>
      </c>
      <c r="N4916" t="s">
        <v>85</v>
      </c>
      <c r="O4916" s="24">
        <v>1</v>
      </c>
      <c r="P4916">
        <v>5</v>
      </c>
      <c r="Q4916">
        <v>5</v>
      </c>
      <c r="R4916">
        <v>26</v>
      </c>
      <c r="S4916" s="24">
        <v>9.5</v>
      </c>
      <c r="T4916" s="24">
        <v>8</v>
      </c>
      <c r="U4916" s="24" t="s">
        <v>18</v>
      </c>
      <c r="V4916" s="16" t="s">
        <v>199</v>
      </c>
      <c r="W4916" s="14" t="str">
        <f>VLOOKUP($U4916,look_up!$A$2:K4942,3,FALSE)</f>
        <v>NA</v>
      </c>
      <c r="X4916" s="14" t="str">
        <f>VLOOKUP($U4916,look_up!$A$2:L4942,4,FALSE)</f>
        <v>NA</v>
      </c>
      <c r="Y4916" s="14" t="str">
        <f>VLOOKUP($U4916,look_up!A$2:K4942,5,FALSE)</f>
        <v>NA</v>
      </c>
      <c r="Z4916" s="14" t="str">
        <f>VLOOKUP($U4916,look_up!A$2:L4942,6,FALSE)</f>
        <v>NA</v>
      </c>
      <c r="AA4916" s="14" t="str">
        <f>VLOOKUP($U4916,look_up!A$2:M4942,7,FALSE)</f>
        <v>NA</v>
      </c>
      <c r="AB4916" s="14" t="str">
        <f>VLOOKUP($U4916,look_up!$A$2:P4942,8,FALSE)</f>
        <v>NA</v>
      </c>
      <c r="AC4916" s="14" t="str">
        <f>VLOOKUP($U4916,look_up!$A$2:Q4942,9,FALSE)</f>
        <v>NA</v>
      </c>
      <c r="AD4916" s="14" t="str">
        <f>VLOOKUP($U4916,look_up!A$2:P4942,10,FALSE)</f>
        <v>NA</v>
      </c>
      <c r="AE4916" s="16">
        <v>0</v>
      </c>
      <c r="AF4916" s="24" t="s">
        <v>216</v>
      </c>
      <c r="AG4916">
        <v>40</v>
      </c>
      <c r="AH4916" s="16" t="s">
        <v>18</v>
      </c>
      <c r="AI4916" s="16" t="s">
        <v>242</v>
      </c>
      <c r="AJ4916" s="16" t="s">
        <v>18</v>
      </c>
      <c r="AK4916" s="16"/>
      <c r="AL4916" s="16">
        <v>0</v>
      </c>
    </row>
    <row r="4917" spans="1:38" x14ac:dyDescent="0.3">
      <c r="A4917" s="24" t="s">
        <v>0</v>
      </c>
      <c r="B4917" t="s">
        <v>267</v>
      </c>
      <c r="C4917" t="s">
        <v>283</v>
      </c>
      <c r="D4917">
        <v>-27.27486</v>
      </c>
      <c r="E4917">
        <v>-48.36674</v>
      </c>
      <c r="F4917" s="24" t="s">
        <v>2</v>
      </c>
      <c r="G4917" s="24" t="s">
        <v>3</v>
      </c>
      <c r="H4917" s="25">
        <v>42396</v>
      </c>
      <c r="I4917" s="12" t="s">
        <v>282</v>
      </c>
      <c r="J4917" s="12" t="s">
        <v>270</v>
      </c>
      <c r="K4917" s="12" t="s">
        <v>292</v>
      </c>
      <c r="L4917" s="24" t="s">
        <v>96</v>
      </c>
      <c r="M4917" s="24" t="s">
        <v>313</v>
      </c>
      <c r="N4917" t="s">
        <v>85</v>
      </c>
      <c r="O4917" s="24">
        <v>2</v>
      </c>
      <c r="P4917">
        <v>5</v>
      </c>
      <c r="Q4917">
        <v>5</v>
      </c>
      <c r="R4917">
        <v>26</v>
      </c>
      <c r="S4917" s="24">
        <v>9.5</v>
      </c>
      <c r="T4917" s="24">
        <v>8</v>
      </c>
      <c r="U4917" s="24" t="s">
        <v>18</v>
      </c>
      <c r="V4917" s="16" t="s">
        <v>199</v>
      </c>
      <c r="W4917" s="14" t="str">
        <f>VLOOKUP($U4917,look_up!$A$2:K4943,3,FALSE)</f>
        <v>NA</v>
      </c>
      <c r="X4917" s="14" t="str">
        <f>VLOOKUP($U4917,look_up!$A$2:L4943,4,FALSE)</f>
        <v>NA</v>
      </c>
      <c r="Y4917" s="14" t="str">
        <f>VLOOKUP($U4917,look_up!A$2:K4943,5,FALSE)</f>
        <v>NA</v>
      </c>
      <c r="Z4917" s="14" t="str">
        <f>VLOOKUP($U4917,look_up!A$2:L4943,6,FALSE)</f>
        <v>NA</v>
      </c>
      <c r="AA4917" s="14" t="str">
        <f>VLOOKUP($U4917,look_up!A$2:M4943,7,FALSE)</f>
        <v>NA</v>
      </c>
      <c r="AB4917" s="14" t="str">
        <f>VLOOKUP($U4917,look_up!$A$2:P4943,8,FALSE)</f>
        <v>NA</v>
      </c>
      <c r="AC4917" s="14" t="str">
        <f>VLOOKUP($U4917,look_up!$A$2:Q4943,9,FALSE)</f>
        <v>NA</v>
      </c>
      <c r="AD4917" s="14" t="str">
        <f>VLOOKUP($U4917,look_up!A$2:P4943,10,FALSE)</f>
        <v>NA</v>
      </c>
      <c r="AE4917" s="16">
        <v>0</v>
      </c>
      <c r="AF4917" s="24" t="s">
        <v>216</v>
      </c>
      <c r="AG4917">
        <v>40</v>
      </c>
      <c r="AH4917" s="16" t="s">
        <v>18</v>
      </c>
      <c r="AI4917" s="16" t="s">
        <v>242</v>
      </c>
      <c r="AJ4917" s="16" t="s">
        <v>18</v>
      </c>
      <c r="AK4917" s="16"/>
      <c r="AL4917" s="16">
        <v>0</v>
      </c>
    </row>
    <row r="4918" spans="1:38" x14ac:dyDescent="0.3">
      <c r="A4918" s="24" t="s">
        <v>0</v>
      </c>
      <c r="B4918" t="s">
        <v>267</v>
      </c>
      <c r="C4918" t="s">
        <v>283</v>
      </c>
      <c r="D4918">
        <v>-27.27486</v>
      </c>
      <c r="E4918">
        <v>-48.36674</v>
      </c>
      <c r="F4918" s="24" t="s">
        <v>2</v>
      </c>
      <c r="G4918" s="24" t="s">
        <v>3</v>
      </c>
      <c r="H4918" s="25">
        <v>42396</v>
      </c>
      <c r="I4918" s="12" t="s">
        <v>282</v>
      </c>
      <c r="J4918" s="12" t="s">
        <v>270</v>
      </c>
      <c r="K4918" s="12" t="s">
        <v>292</v>
      </c>
      <c r="L4918" s="24" t="s">
        <v>96</v>
      </c>
      <c r="M4918" s="24" t="s">
        <v>313</v>
      </c>
      <c r="N4918" t="s">
        <v>85</v>
      </c>
      <c r="O4918" s="24">
        <v>3</v>
      </c>
      <c r="P4918">
        <v>5</v>
      </c>
      <c r="Q4918">
        <v>5</v>
      </c>
      <c r="R4918">
        <v>26</v>
      </c>
      <c r="S4918" s="24">
        <v>9.5</v>
      </c>
      <c r="T4918" s="24">
        <v>8</v>
      </c>
      <c r="U4918" s="24" t="s">
        <v>18</v>
      </c>
      <c r="V4918" s="16" t="s">
        <v>199</v>
      </c>
      <c r="W4918" s="14" t="str">
        <f>VLOOKUP($U4918,look_up!$A$2:K4944,3,FALSE)</f>
        <v>NA</v>
      </c>
      <c r="X4918" s="14" t="str">
        <f>VLOOKUP($U4918,look_up!$A$2:L4944,4,FALSE)</f>
        <v>NA</v>
      </c>
      <c r="Y4918" s="14" t="str">
        <f>VLOOKUP($U4918,look_up!A$2:K4944,5,FALSE)</f>
        <v>NA</v>
      </c>
      <c r="Z4918" s="14" t="str">
        <f>VLOOKUP($U4918,look_up!A$2:L4944,6,FALSE)</f>
        <v>NA</v>
      </c>
      <c r="AA4918" s="14" t="str">
        <f>VLOOKUP($U4918,look_up!A$2:M4944,7,FALSE)</f>
        <v>NA</v>
      </c>
      <c r="AB4918" s="14" t="str">
        <f>VLOOKUP($U4918,look_up!$A$2:P4944,8,FALSE)</f>
        <v>NA</v>
      </c>
      <c r="AC4918" s="14" t="str">
        <f>VLOOKUP($U4918,look_up!$A$2:Q4944,9,FALSE)</f>
        <v>NA</v>
      </c>
      <c r="AD4918" s="14" t="str">
        <f>VLOOKUP($U4918,look_up!A$2:P4944,10,FALSE)</f>
        <v>NA</v>
      </c>
      <c r="AE4918" s="16">
        <v>0</v>
      </c>
      <c r="AF4918" s="24" t="s">
        <v>216</v>
      </c>
      <c r="AG4918">
        <v>40</v>
      </c>
      <c r="AH4918" s="16" t="s">
        <v>18</v>
      </c>
      <c r="AI4918" s="16" t="s">
        <v>242</v>
      </c>
      <c r="AJ4918" s="16" t="s">
        <v>18</v>
      </c>
      <c r="AK4918" s="16"/>
      <c r="AL4918" s="16">
        <v>0</v>
      </c>
    </row>
    <row r="4919" spans="1:38" x14ac:dyDescent="0.3">
      <c r="A4919" s="24" t="s">
        <v>0</v>
      </c>
      <c r="B4919" t="s">
        <v>267</v>
      </c>
      <c r="C4919" t="s">
        <v>283</v>
      </c>
      <c r="D4919">
        <v>-27.27486</v>
      </c>
      <c r="E4919">
        <v>-48.36674</v>
      </c>
      <c r="F4919" s="24" t="s">
        <v>2</v>
      </c>
      <c r="G4919" s="24" t="s">
        <v>3</v>
      </c>
      <c r="H4919" s="25">
        <v>42396</v>
      </c>
      <c r="I4919" s="12" t="s">
        <v>282</v>
      </c>
      <c r="J4919" s="12" t="s">
        <v>270</v>
      </c>
      <c r="K4919" s="12" t="s">
        <v>292</v>
      </c>
      <c r="L4919" s="24" t="s">
        <v>96</v>
      </c>
      <c r="M4919" s="24" t="s">
        <v>313</v>
      </c>
      <c r="N4919" t="s">
        <v>85</v>
      </c>
      <c r="O4919" s="24">
        <v>1</v>
      </c>
      <c r="P4919">
        <v>10</v>
      </c>
      <c r="Q4919">
        <v>10</v>
      </c>
      <c r="R4919">
        <v>23</v>
      </c>
      <c r="S4919" s="24">
        <v>9.5</v>
      </c>
      <c r="T4919" s="24">
        <v>7.6</v>
      </c>
      <c r="U4919" s="24" t="s">
        <v>18</v>
      </c>
      <c r="V4919" s="16" t="s">
        <v>199</v>
      </c>
      <c r="W4919" s="14" t="str">
        <f>VLOOKUP($U4919,look_up!$A$2:K4945,3,FALSE)</f>
        <v>NA</v>
      </c>
      <c r="X4919" s="14" t="str">
        <f>VLOOKUP($U4919,look_up!$A$2:L4945,4,FALSE)</f>
        <v>NA</v>
      </c>
      <c r="Y4919" s="14" t="str">
        <f>VLOOKUP($U4919,look_up!A$2:K4945,5,FALSE)</f>
        <v>NA</v>
      </c>
      <c r="Z4919" s="14" t="str">
        <f>VLOOKUP($U4919,look_up!A$2:L4945,6,FALSE)</f>
        <v>NA</v>
      </c>
      <c r="AA4919" s="14" t="str">
        <f>VLOOKUP($U4919,look_up!A$2:M4945,7,FALSE)</f>
        <v>NA</v>
      </c>
      <c r="AB4919" s="14" t="str">
        <f>VLOOKUP($U4919,look_up!$A$2:P4945,8,FALSE)</f>
        <v>NA</v>
      </c>
      <c r="AC4919" s="14" t="str">
        <f>VLOOKUP($U4919,look_up!$A$2:Q4945,9,FALSE)</f>
        <v>NA</v>
      </c>
      <c r="AD4919" s="14" t="str">
        <f>VLOOKUP($U4919,look_up!A$2:P4945,10,FALSE)</f>
        <v>NA</v>
      </c>
      <c r="AE4919" s="16">
        <v>0</v>
      </c>
      <c r="AF4919" s="24" t="s">
        <v>216</v>
      </c>
      <c r="AG4919">
        <v>40</v>
      </c>
      <c r="AH4919" s="16" t="s">
        <v>18</v>
      </c>
      <c r="AI4919" s="16" t="s">
        <v>242</v>
      </c>
      <c r="AJ4919" s="16" t="s">
        <v>18</v>
      </c>
      <c r="AK4919" s="16"/>
      <c r="AL4919" s="16">
        <v>0</v>
      </c>
    </row>
    <row r="4920" spans="1:38" x14ac:dyDescent="0.3">
      <c r="A4920" s="24" t="s">
        <v>0</v>
      </c>
      <c r="B4920" t="s">
        <v>267</v>
      </c>
      <c r="C4920" t="s">
        <v>283</v>
      </c>
      <c r="D4920">
        <v>-27.27486</v>
      </c>
      <c r="E4920">
        <v>-48.36674</v>
      </c>
      <c r="F4920" s="24" t="s">
        <v>2</v>
      </c>
      <c r="G4920" s="24" t="s">
        <v>3</v>
      </c>
      <c r="H4920" s="25">
        <v>42396</v>
      </c>
      <c r="I4920" s="12" t="s">
        <v>282</v>
      </c>
      <c r="J4920" s="12" t="s">
        <v>270</v>
      </c>
      <c r="K4920" s="12" t="s">
        <v>292</v>
      </c>
      <c r="L4920" s="24" t="s">
        <v>96</v>
      </c>
      <c r="M4920" s="24" t="s">
        <v>313</v>
      </c>
      <c r="N4920" t="s">
        <v>85</v>
      </c>
      <c r="O4920" s="24">
        <v>2</v>
      </c>
      <c r="P4920">
        <v>10</v>
      </c>
      <c r="Q4920">
        <v>10</v>
      </c>
      <c r="R4920">
        <v>23</v>
      </c>
      <c r="S4920" s="24">
        <v>9.5</v>
      </c>
      <c r="T4920" s="24">
        <v>7.6</v>
      </c>
      <c r="U4920" s="24" t="s">
        <v>18</v>
      </c>
      <c r="V4920" s="16" t="s">
        <v>199</v>
      </c>
      <c r="W4920" s="14" t="str">
        <f>VLOOKUP($U4920,look_up!$A$2:K4946,3,FALSE)</f>
        <v>NA</v>
      </c>
      <c r="X4920" s="14" t="str">
        <f>VLOOKUP($U4920,look_up!$A$2:L4946,4,FALSE)</f>
        <v>NA</v>
      </c>
      <c r="Y4920" s="14" t="str">
        <f>VLOOKUP($U4920,look_up!A$2:K4946,5,FALSE)</f>
        <v>NA</v>
      </c>
      <c r="Z4920" s="14" t="str">
        <f>VLOOKUP($U4920,look_up!A$2:L4946,6,FALSE)</f>
        <v>NA</v>
      </c>
      <c r="AA4920" s="14" t="str">
        <f>VLOOKUP($U4920,look_up!A$2:M4946,7,FALSE)</f>
        <v>NA</v>
      </c>
      <c r="AB4920" s="14" t="str">
        <f>VLOOKUP($U4920,look_up!$A$2:P4946,8,FALSE)</f>
        <v>NA</v>
      </c>
      <c r="AC4920" s="14" t="str">
        <f>VLOOKUP($U4920,look_up!$A$2:Q4946,9,FALSE)</f>
        <v>NA</v>
      </c>
      <c r="AD4920" s="14" t="str">
        <f>VLOOKUP($U4920,look_up!A$2:P4946,10,FALSE)</f>
        <v>NA</v>
      </c>
      <c r="AE4920" s="16">
        <v>0</v>
      </c>
      <c r="AF4920" s="24" t="s">
        <v>216</v>
      </c>
      <c r="AG4920">
        <v>40</v>
      </c>
      <c r="AH4920" s="16" t="s">
        <v>18</v>
      </c>
      <c r="AI4920" s="16" t="s">
        <v>242</v>
      </c>
      <c r="AJ4920" s="16" t="s">
        <v>18</v>
      </c>
      <c r="AK4920" s="16"/>
      <c r="AL4920" s="16">
        <v>0</v>
      </c>
    </row>
    <row r="4921" spans="1:38" x14ac:dyDescent="0.3">
      <c r="A4921" s="24" t="s">
        <v>0</v>
      </c>
      <c r="B4921" t="s">
        <v>267</v>
      </c>
      <c r="C4921" t="s">
        <v>283</v>
      </c>
      <c r="D4921">
        <v>-27.27486</v>
      </c>
      <c r="E4921">
        <v>-48.36674</v>
      </c>
      <c r="F4921" s="24" t="s">
        <v>2</v>
      </c>
      <c r="G4921" s="24" t="s">
        <v>3</v>
      </c>
      <c r="H4921" s="25">
        <v>42396</v>
      </c>
      <c r="I4921" s="12" t="s">
        <v>282</v>
      </c>
      <c r="J4921" s="12" t="s">
        <v>270</v>
      </c>
      <c r="K4921" s="12" t="s">
        <v>292</v>
      </c>
      <c r="L4921" s="24" t="s">
        <v>96</v>
      </c>
      <c r="M4921" s="24" t="s">
        <v>313</v>
      </c>
      <c r="N4921" t="s">
        <v>85</v>
      </c>
      <c r="O4921" s="24">
        <v>3</v>
      </c>
      <c r="P4921">
        <v>10</v>
      </c>
      <c r="Q4921">
        <v>10</v>
      </c>
      <c r="R4921">
        <v>23</v>
      </c>
      <c r="S4921" s="24">
        <v>9.5</v>
      </c>
      <c r="T4921" s="24">
        <v>7.6</v>
      </c>
      <c r="U4921" s="24" t="s">
        <v>18</v>
      </c>
      <c r="V4921" s="16" t="s">
        <v>199</v>
      </c>
      <c r="W4921" s="14" t="str">
        <f>VLOOKUP($U4921,look_up!$A$2:K4947,3,FALSE)</f>
        <v>NA</v>
      </c>
      <c r="X4921" s="14" t="str">
        <f>VLOOKUP($U4921,look_up!$A$2:L4947,4,FALSE)</f>
        <v>NA</v>
      </c>
      <c r="Y4921" s="14" t="str">
        <f>VLOOKUP($U4921,look_up!A$2:K4947,5,FALSE)</f>
        <v>NA</v>
      </c>
      <c r="Z4921" s="14" t="str">
        <f>VLOOKUP($U4921,look_up!A$2:L4947,6,FALSE)</f>
        <v>NA</v>
      </c>
      <c r="AA4921" s="14" t="str">
        <f>VLOOKUP($U4921,look_up!A$2:M4947,7,FALSE)</f>
        <v>NA</v>
      </c>
      <c r="AB4921" s="14" t="str">
        <f>VLOOKUP($U4921,look_up!$A$2:P4947,8,FALSE)</f>
        <v>NA</v>
      </c>
      <c r="AC4921" s="14" t="str">
        <f>VLOOKUP($U4921,look_up!$A$2:Q4947,9,FALSE)</f>
        <v>NA</v>
      </c>
      <c r="AD4921" s="14" t="str">
        <f>VLOOKUP($U4921,look_up!A$2:P4947,10,FALSE)</f>
        <v>NA</v>
      </c>
      <c r="AE4921" s="16">
        <v>0</v>
      </c>
      <c r="AF4921" s="24" t="s">
        <v>216</v>
      </c>
      <c r="AG4921">
        <v>40</v>
      </c>
      <c r="AH4921" s="16" t="s">
        <v>18</v>
      </c>
      <c r="AI4921" s="16" t="s">
        <v>242</v>
      </c>
      <c r="AJ4921" s="16" t="s">
        <v>18</v>
      </c>
      <c r="AK4921" s="16"/>
      <c r="AL4921" s="16">
        <v>0</v>
      </c>
    </row>
    <row r="4922" spans="1:38" x14ac:dyDescent="0.3">
      <c r="A4922" s="24" t="s">
        <v>0</v>
      </c>
      <c r="B4922" t="s">
        <v>19</v>
      </c>
      <c r="C4922" t="s">
        <v>284</v>
      </c>
      <c r="D4922">
        <v>-27.278230000000001</v>
      </c>
      <c r="E4922">
        <v>-48.375419999999998</v>
      </c>
      <c r="F4922" s="24" t="s">
        <v>2</v>
      </c>
      <c r="G4922" s="24" t="s">
        <v>3</v>
      </c>
      <c r="H4922" s="25">
        <v>42402</v>
      </c>
      <c r="I4922" s="12" t="s">
        <v>245</v>
      </c>
      <c r="J4922" s="12" t="s">
        <v>245</v>
      </c>
      <c r="K4922" s="12" t="s">
        <v>292</v>
      </c>
      <c r="L4922" s="24" t="s">
        <v>96</v>
      </c>
      <c r="M4922" s="24" t="s">
        <v>313</v>
      </c>
      <c r="N4922" t="s">
        <v>85</v>
      </c>
      <c r="O4922" s="24">
        <v>1</v>
      </c>
      <c r="P4922">
        <v>5</v>
      </c>
      <c r="Q4922">
        <v>5</v>
      </c>
      <c r="R4922">
        <v>23</v>
      </c>
      <c r="S4922" s="24">
        <v>6.7</v>
      </c>
      <c r="T4922" s="24">
        <v>7</v>
      </c>
      <c r="U4922" s="24" t="s">
        <v>18</v>
      </c>
      <c r="V4922" s="16" t="s">
        <v>199</v>
      </c>
      <c r="W4922" s="14" t="str">
        <f>VLOOKUP($U4922,look_up!$A$2:K4948,3,FALSE)</f>
        <v>NA</v>
      </c>
      <c r="X4922" s="14" t="str">
        <f>VLOOKUP($U4922,look_up!$A$2:L4948,4,FALSE)</f>
        <v>NA</v>
      </c>
      <c r="Y4922" s="14" t="str">
        <f>VLOOKUP($U4922,look_up!A$2:K4948,5,FALSE)</f>
        <v>NA</v>
      </c>
      <c r="Z4922" s="14" t="str">
        <f>VLOOKUP($U4922,look_up!A$2:L4948,6,FALSE)</f>
        <v>NA</v>
      </c>
      <c r="AA4922" s="14" t="str">
        <f>VLOOKUP($U4922,look_up!A$2:M4948,7,FALSE)</f>
        <v>NA</v>
      </c>
      <c r="AB4922" s="14" t="str">
        <f>VLOOKUP($U4922,look_up!$A$2:P4948,8,FALSE)</f>
        <v>NA</v>
      </c>
      <c r="AC4922" s="14" t="str">
        <f>VLOOKUP($U4922,look_up!$A$2:Q4948,9,FALSE)</f>
        <v>NA</v>
      </c>
      <c r="AD4922" s="14" t="str">
        <f>VLOOKUP($U4922,look_up!A$2:P4948,10,FALSE)</f>
        <v>NA</v>
      </c>
      <c r="AE4922" s="16">
        <v>0</v>
      </c>
      <c r="AF4922" s="24" t="s">
        <v>216</v>
      </c>
      <c r="AG4922">
        <v>40</v>
      </c>
      <c r="AH4922" s="16" t="s">
        <v>18</v>
      </c>
      <c r="AI4922" s="16" t="s">
        <v>242</v>
      </c>
      <c r="AJ4922" s="16" t="s">
        <v>18</v>
      </c>
      <c r="AK4922" s="16"/>
      <c r="AL4922" s="16">
        <v>0</v>
      </c>
    </row>
    <row r="4923" spans="1:38" x14ac:dyDescent="0.3">
      <c r="A4923" s="24" t="s">
        <v>0</v>
      </c>
      <c r="B4923" t="s">
        <v>19</v>
      </c>
      <c r="C4923" t="s">
        <v>284</v>
      </c>
      <c r="D4923">
        <v>-27.278230000000001</v>
      </c>
      <c r="E4923">
        <v>-48.375419999999998</v>
      </c>
      <c r="F4923" s="24" t="s">
        <v>2</v>
      </c>
      <c r="G4923" s="24" t="s">
        <v>3</v>
      </c>
      <c r="H4923" s="25">
        <v>42402</v>
      </c>
      <c r="I4923" s="12" t="s">
        <v>245</v>
      </c>
      <c r="J4923" s="12" t="s">
        <v>245</v>
      </c>
      <c r="K4923" s="12" t="s">
        <v>292</v>
      </c>
      <c r="L4923" s="24" t="s">
        <v>96</v>
      </c>
      <c r="M4923" s="24" t="s">
        <v>313</v>
      </c>
      <c r="N4923" t="s">
        <v>85</v>
      </c>
      <c r="O4923" s="24">
        <v>2</v>
      </c>
      <c r="P4923">
        <v>5</v>
      </c>
      <c r="Q4923">
        <v>5</v>
      </c>
      <c r="R4923">
        <v>23</v>
      </c>
      <c r="S4923" s="24">
        <v>6.7</v>
      </c>
      <c r="T4923" s="24">
        <v>7</v>
      </c>
      <c r="U4923" s="24" t="s">
        <v>18</v>
      </c>
      <c r="V4923" s="16" t="s">
        <v>199</v>
      </c>
      <c r="W4923" s="14" t="str">
        <f>VLOOKUP($U4923,look_up!$A$2:K4949,3,FALSE)</f>
        <v>NA</v>
      </c>
      <c r="X4923" s="14" t="str">
        <f>VLOOKUP($U4923,look_up!$A$2:L4949,4,FALSE)</f>
        <v>NA</v>
      </c>
      <c r="Y4923" s="14" t="str">
        <f>VLOOKUP($U4923,look_up!A$2:K4949,5,FALSE)</f>
        <v>NA</v>
      </c>
      <c r="Z4923" s="14" t="str">
        <f>VLOOKUP($U4923,look_up!A$2:L4949,6,FALSE)</f>
        <v>NA</v>
      </c>
      <c r="AA4923" s="14" t="str">
        <f>VLOOKUP($U4923,look_up!A$2:M4949,7,FALSE)</f>
        <v>NA</v>
      </c>
      <c r="AB4923" s="14" t="str">
        <f>VLOOKUP($U4923,look_up!$A$2:P4949,8,FALSE)</f>
        <v>NA</v>
      </c>
      <c r="AC4923" s="14" t="str">
        <f>VLOOKUP($U4923,look_up!$A$2:Q4949,9,FALSE)</f>
        <v>NA</v>
      </c>
      <c r="AD4923" s="14" t="str">
        <f>VLOOKUP($U4923,look_up!A$2:P4949,10,FALSE)</f>
        <v>NA</v>
      </c>
      <c r="AE4923" s="16">
        <v>0</v>
      </c>
      <c r="AF4923" s="24" t="s">
        <v>216</v>
      </c>
      <c r="AG4923">
        <v>40</v>
      </c>
      <c r="AH4923" s="16" t="s">
        <v>18</v>
      </c>
      <c r="AI4923" s="16" t="s">
        <v>242</v>
      </c>
      <c r="AJ4923" s="16" t="s">
        <v>18</v>
      </c>
      <c r="AK4923" s="16"/>
      <c r="AL4923" s="16">
        <v>0</v>
      </c>
    </row>
    <row r="4924" spans="1:38" x14ac:dyDescent="0.3">
      <c r="A4924" s="24" t="s">
        <v>0</v>
      </c>
      <c r="B4924" t="s">
        <v>19</v>
      </c>
      <c r="C4924" t="s">
        <v>284</v>
      </c>
      <c r="D4924">
        <v>-27.278230000000001</v>
      </c>
      <c r="E4924">
        <v>-48.375419999999998</v>
      </c>
      <c r="F4924" s="24" t="s">
        <v>2</v>
      </c>
      <c r="G4924" s="24" t="s">
        <v>3</v>
      </c>
      <c r="H4924" s="25">
        <v>42402</v>
      </c>
      <c r="I4924" s="12" t="s">
        <v>245</v>
      </c>
      <c r="J4924" s="12" t="s">
        <v>245</v>
      </c>
      <c r="K4924" s="12" t="s">
        <v>292</v>
      </c>
      <c r="L4924" s="24" t="s">
        <v>96</v>
      </c>
      <c r="M4924" s="24" t="s">
        <v>313</v>
      </c>
      <c r="N4924" t="s">
        <v>85</v>
      </c>
      <c r="O4924" s="24">
        <v>3</v>
      </c>
      <c r="P4924">
        <v>5</v>
      </c>
      <c r="Q4924">
        <v>5</v>
      </c>
      <c r="R4924">
        <v>23</v>
      </c>
      <c r="S4924" s="24">
        <v>6.7</v>
      </c>
      <c r="T4924" s="24">
        <v>7</v>
      </c>
      <c r="U4924" s="24" t="s">
        <v>18</v>
      </c>
      <c r="V4924" s="16" t="s">
        <v>199</v>
      </c>
      <c r="W4924" s="14" t="str">
        <f>VLOOKUP($U4924,look_up!$A$2:K4950,3,FALSE)</f>
        <v>NA</v>
      </c>
      <c r="X4924" s="14" t="str">
        <f>VLOOKUP($U4924,look_up!$A$2:L4950,4,FALSE)</f>
        <v>NA</v>
      </c>
      <c r="Y4924" s="14" t="str">
        <f>VLOOKUP($U4924,look_up!A$2:K4950,5,FALSE)</f>
        <v>NA</v>
      </c>
      <c r="Z4924" s="14" t="str">
        <f>VLOOKUP($U4924,look_up!A$2:L4950,6,FALSE)</f>
        <v>NA</v>
      </c>
      <c r="AA4924" s="14" t="str">
        <f>VLOOKUP($U4924,look_up!A$2:M4950,7,FALSE)</f>
        <v>NA</v>
      </c>
      <c r="AB4924" s="14" t="str">
        <f>VLOOKUP($U4924,look_up!$A$2:P4950,8,FALSE)</f>
        <v>NA</v>
      </c>
      <c r="AC4924" s="14" t="str">
        <f>VLOOKUP($U4924,look_up!$A$2:Q4950,9,FALSE)</f>
        <v>NA</v>
      </c>
      <c r="AD4924" s="14" t="str">
        <f>VLOOKUP($U4924,look_up!A$2:P4950,10,FALSE)</f>
        <v>NA</v>
      </c>
      <c r="AE4924" s="16">
        <v>0</v>
      </c>
      <c r="AF4924" s="24" t="s">
        <v>216</v>
      </c>
      <c r="AG4924">
        <v>40</v>
      </c>
      <c r="AH4924" s="16" t="s">
        <v>18</v>
      </c>
      <c r="AI4924" s="16" t="s">
        <v>242</v>
      </c>
      <c r="AJ4924" s="16" t="s">
        <v>18</v>
      </c>
      <c r="AK4924" s="16"/>
      <c r="AL4924" s="16">
        <v>0</v>
      </c>
    </row>
    <row r="4925" spans="1:38" x14ac:dyDescent="0.3">
      <c r="A4925" s="24" t="s">
        <v>0</v>
      </c>
      <c r="B4925" t="s">
        <v>19</v>
      </c>
      <c r="C4925" t="s">
        <v>284</v>
      </c>
      <c r="D4925">
        <v>-27.278230000000001</v>
      </c>
      <c r="E4925">
        <v>-48.375419999999998</v>
      </c>
      <c r="F4925" s="24" t="s">
        <v>2</v>
      </c>
      <c r="G4925" s="24" t="s">
        <v>3</v>
      </c>
      <c r="H4925" s="25">
        <v>42402</v>
      </c>
      <c r="I4925" s="12" t="s">
        <v>245</v>
      </c>
      <c r="J4925" s="12" t="s">
        <v>245</v>
      </c>
      <c r="K4925" s="12" t="s">
        <v>292</v>
      </c>
      <c r="L4925" s="24" t="s">
        <v>96</v>
      </c>
      <c r="M4925" s="24" t="s">
        <v>313</v>
      </c>
      <c r="N4925" t="s">
        <v>86</v>
      </c>
      <c r="O4925" s="24">
        <v>1</v>
      </c>
      <c r="P4925">
        <v>6</v>
      </c>
      <c r="Q4925">
        <v>6</v>
      </c>
      <c r="R4925">
        <v>23</v>
      </c>
      <c r="S4925" s="24">
        <v>6.7</v>
      </c>
      <c r="T4925" s="24">
        <v>5</v>
      </c>
      <c r="U4925" s="24" t="s">
        <v>18</v>
      </c>
      <c r="V4925" s="16" t="s">
        <v>199</v>
      </c>
      <c r="W4925" s="14" t="str">
        <f>VLOOKUP($U4925,look_up!$A$2:K4951,3,FALSE)</f>
        <v>NA</v>
      </c>
      <c r="X4925" s="14" t="str">
        <f>VLOOKUP($U4925,look_up!$A$2:L4951,4,FALSE)</f>
        <v>NA</v>
      </c>
      <c r="Y4925" s="14" t="str">
        <f>VLOOKUP($U4925,look_up!A$2:K4951,5,FALSE)</f>
        <v>NA</v>
      </c>
      <c r="Z4925" s="14" t="str">
        <f>VLOOKUP($U4925,look_up!A$2:L4951,6,FALSE)</f>
        <v>NA</v>
      </c>
      <c r="AA4925" s="14" t="str">
        <f>VLOOKUP($U4925,look_up!A$2:M4951,7,FALSE)</f>
        <v>NA</v>
      </c>
      <c r="AB4925" s="14" t="str">
        <f>VLOOKUP($U4925,look_up!$A$2:P4951,8,FALSE)</f>
        <v>NA</v>
      </c>
      <c r="AC4925" s="14" t="str">
        <f>VLOOKUP($U4925,look_up!$A$2:Q4951,9,FALSE)</f>
        <v>NA</v>
      </c>
      <c r="AD4925" s="14" t="str">
        <f>VLOOKUP($U4925,look_up!A$2:P4951,10,FALSE)</f>
        <v>NA</v>
      </c>
      <c r="AE4925" s="16">
        <v>1</v>
      </c>
      <c r="AF4925" s="24" t="s">
        <v>216</v>
      </c>
      <c r="AG4925">
        <v>40</v>
      </c>
      <c r="AH4925" s="16" t="s">
        <v>18</v>
      </c>
      <c r="AI4925" s="16" t="s">
        <v>242</v>
      </c>
      <c r="AJ4925" s="16" t="s">
        <v>18</v>
      </c>
      <c r="AK4925" s="16"/>
      <c r="AL4925" s="16">
        <v>1</v>
      </c>
    </row>
    <row r="4926" spans="1:38" x14ac:dyDescent="0.3">
      <c r="A4926" s="24" t="s">
        <v>0</v>
      </c>
      <c r="B4926" t="s">
        <v>19</v>
      </c>
      <c r="C4926" t="s">
        <v>284</v>
      </c>
      <c r="D4926">
        <v>-27.278230000000001</v>
      </c>
      <c r="E4926">
        <v>-48.375419999999998</v>
      </c>
      <c r="F4926" s="24" t="s">
        <v>2</v>
      </c>
      <c r="G4926" s="24" t="s">
        <v>3</v>
      </c>
      <c r="H4926" s="25">
        <v>42402</v>
      </c>
      <c r="I4926" s="12" t="s">
        <v>245</v>
      </c>
      <c r="J4926" s="12" t="s">
        <v>245</v>
      </c>
      <c r="K4926" s="12" t="s">
        <v>292</v>
      </c>
      <c r="L4926" s="24" t="s">
        <v>96</v>
      </c>
      <c r="M4926" s="24" t="s">
        <v>313</v>
      </c>
      <c r="N4926" t="s">
        <v>86</v>
      </c>
      <c r="O4926" s="24">
        <v>2</v>
      </c>
      <c r="P4926">
        <v>6</v>
      </c>
      <c r="Q4926">
        <v>6</v>
      </c>
      <c r="R4926">
        <v>23</v>
      </c>
      <c r="S4926" s="24">
        <v>6.7</v>
      </c>
      <c r="T4926" s="24">
        <v>5</v>
      </c>
      <c r="U4926" s="24" t="s">
        <v>18</v>
      </c>
      <c r="V4926" s="16" t="s">
        <v>199</v>
      </c>
      <c r="W4926" s="14" t="str">
        <f>VLOOKUP($U4926,look_up!$A$2:K4952,3,FALSE)</f>
        <v>NA</v>
      </c>
      <c r="X4926" s="14" t="str">
        <f>VLOOKUP($U4926,look_up!$A$2:L4952,4,FALSE)</f>
        <v>NA</v>
      </c>
      <c r="Y4926" s="14" t="str">
        <f>VLOOKUP($U4926,look_up!A$2:K4952,5,FALSE)</f>
        <v>NA</v>
      </c>
      <c r="Z4926" s="14" t="str">
        <f>VLOOKUP($U4926,look_up!A$2:L4952,6,FALSE)</f>
        <v>NA</v>
      </c>
      <c r="AA4926" s="14" t="str">
        <f>VLOOKUP($U4926,look_up!A$2:M4952,7,FALSE)</f>
        <v>NA</v>
      </c>
      <c r="AB4926" s="14" t="str">
        <f>VLOOKUP($U4926,look_up!$A$2:P4952,8,FALSE)</f>
        <v>NA</v>
      </c>
      <c r="AC4926" s="14" t="str">
        <f>VLOOKUP($U4926,look_up!$A$2:Q4952,9,FALSE)</f>
        <v>NA</v>
      </c>
      <c r="AD4926" s="14" t="str">
        <f>VLOOKUP($U4926,look_up!A$2:P4952,10,FALSE)</f>
        <v>NA</v>
      </c>
      <c r="AE4926" s="16">
        <v>2</v>
      </c>
      <c r="AF4926" s="24" t="s">
        <v>216</v>
      </c>
      <c r="AG4926">
        <v>40</v>
      </c>
      <c r="AH4926" s="16" t="s">
        <v>18</v>
      </c>
      <c r="AI4926" s="16" t="s">
        <v>242</v>
      </c>
      <c r="AJ4926" s="16" t="s">
        <v>18</v>
      </c>
      <c r="AK4926" s="16"/>
      <c r="AL4926" s="16">
        <v>2</v>
      </c>
    </row>
    <row r="4927" spans="1:38" x14ac:dyDescent="0.3">
      <c r="A4927" s="24" t="s">
        <v>0</v>
      </c>
      <c r="B4927" t="s">
        <v>19</v>
      </c>
      <c r="C4927" t="s">
        <v>284</v>
      </c>
      <c r="D4927">
        <v>-27.278230000000001</v>
      </c>
      <c r="E4927">
        <v>-48.375419999999998</v>
      </c>
      <c r="F4927" s="24" t="s">
        <v>2</v>
      </c>
      <c r="G4927" s="24" t="s">
        <v>3</v>
      </c>
      <c r="H4927" s="25">
        <v>42402</v>
      </c>
      <c r="I4927" s="12" t="s">
        <v>245</v>
      </c>
      <c r="J4927" s="12" t="s">
        <v>245</v>
      </c>
      <c r="K4927" s="12" t="s">
        <v>292</v>
      </c>
      <c r="L4927" s="24" t="s">
        <v>96</v>
      </c>
      <c r="M4927" s="24" t="s">
        <v>313</v>
      </c>
      <c r="N4927" t="s">
        <v>86</v>
      </c>
      <c r="O4927" s="24">
        <v>3</v>
      </c>
      <c r="P4927">
        <v>6</v>
      </c>
      <c r="Q4927">
        <v>6</v>
      </c>
      <c r="R4927">
        <v>23</v>
      </c>
      <c r="S4927" s="24">
        <v>6.7</v>
      </c>
      <c r="T4927" s="24">
        <v>5</v>
      </c>
      <c r="U4927" s="24" t="s">
        <v>18</v>
      </c>
      <c r="V4927" s="16" t="s">
        <v>199</v>
      </c>
      <c r="W4927" s="14" t="str">
        <f>VLOOKUP($U4927,look_up!$A$2:K4953,3,FALSE)</f>
        <v>NA</v>
      </c>
      <c r="X4927" s="14" t="str">
        <f>VLOOKUP($U4927,look_up!$A$2:L4953,4,FALSE)</f>
        <v>NA</v>
      </c>
      <c r="Y4927" s="14" t="str">
        <f>VLOOKUP($U4927,look_up!A$2:K4953,5,FALSE)</f>
        <v>NA</v>
      </c>
      <c r="Z4927" s="14" t="str">
        <f>VLOOKUP($U4927,look_up!A$2:L4953,6,FALSE)</f>
        <v>NA</v>
      </c>
      <c r="AA4927" s="14" t="str">
        <f>VLOOKUP($U4927,look_up!A$2:M4953,7,FALSE)</f>
        <v>NA</v>
      </c>
      <c r="AB4927" s="14" t="str">
        <f>VLOOKUP($U4927,look_up!$A$2:P4953,8,FALSE)</f>
        <v>NA</v>
      </c>
      <c r="AC4927" s="14" t="str">
        <f>VLOOKUP($U4927,look_up!$A$2:Q4953,9,FALSE)</f>
        <v>NA</v>
      </c>
      <c r="AD4927" s="14" t="str">
        <f>VLOOKUP($U4927,look_up!A$2:P4953,10,FALSE)</f>
        <v>NA</v>
      </c>
      <c r="AE4927" s="16">
        <v>2</v>
      </c>
      <c r="AF4927" s="24" t="s">
        <v>216</v>
      </c>
      <c r="AG4927">
        <v>40</v>
      </c>
      <c r="AH4927" s="16" t="s">
        <v>18</v>
      </c>
      <c r="AI4927" s="16" t="s">
        <v>242</v>
      </c>
      <c r="AJ4927" s="16" t="s">
        <v>18</v>
      </c>
      <c r="AK4927" s="16"/>
      <c r="AL4927" s="16">
        <v>2</v>
      </c>
    </row>
    <row r="4928" spans="1:38" x14ac:dyDescent="0.3">
      <c r="A4928" s="24" t="s">
        <v>0</v>
      </c>
      <c r="B4928" t="s">
        <v>267</v>
      </c>
      <c r="C4928" t="s">
        <v>312</v>
      </c>
      <c r="D4928">
        <v>-27.180980000000002</v>
      </c>
      <c r="E4928">
        <v>-48.409959999999998</v>
      </c>
      <c r="F4928" s="24" t="s">
        <v>2</v>
      </c>
      <c r="G4928" s="24" t="s">
        <v>3</v>
      </c>
      <c r="H4928" s="25">
        <v>42397</v>
      </c>
      <c r="I4928" s="12" t="s">
        <v>288</v>
      </c>
      <c r="J4928" s="12" t="s">
        <v>270</v>
      </c>
      <c r="K4928" s="12" t="s">
        <v>292</v>
      </c>
      <c r="L4928" s="24" t="s">
        <v>96</v>
      </c>
      <c r="M4928" s="24" t="s">
        <v>313</v>
      </c>
      <c r="N4928" t="s">
        <v>85</v>
      </c>
      <c r="O4928" s="24">
        <v>1</v>
      </c>
      <c r="P4928">
        <v>5</v>
      </c>
      <c r="Q4928">
        <v>5</v>
      </c>
      <c r="R4928">
        <v>23</v>
      </c>
      <c r="S4928" s="24">
        <v>8</v>
      </c>
      <c r="T4928" s="24">
        <v>8.4</v>
      </c>
      <c r="U4928" s="24" t="s">
        <v>18</v>
      </c>
      <c r="V4928" s="16" t="s">
        <v>199</v>
      </c>
      <c r="W4928" s="14" t="str">
        <f>VLOOKUP($U4928,look_up!$A$2:K4954,3,FALSE)</f>
        <v>NA</v>
      </c>
      <c r="X4928" s="14" t="str">
        <f>VLOOKUP($U4928,look_up!$A$2:L4954,4,FALSE)</f>
        <v>NA</v>
      </c>
      <c r="Y4928" s="14" t="str">
        <f>VLOOKUP($U4928,look_up!A$2:K4954,5,FALSE)</f>
        <v>NA</v>
      </c>
      <c r="Z4928" s="14" t="str">
        <f>VLOOKUP($U4928,look_up!A$2:L4954,6,FALSE)</f>
        <v>NA</v>
      </c>
      <c r="AA4928" s="14" t="str">
        <f>VLOOKUP($U4928,look_up!A$2:M4954,7,FALSE)</f>
        <v>NA</v>
      </c>
      <c r="AB4928" s="14" t="str">
        <f>VLOOKUP($U4928,look_up!$A$2:P4954,8,FALSE)</f>
        <v>NA</v>
      </c>
      <c r="AC4928" s="14" t="str">
        <f>VLOOKUP($U4928,look_up!$A$2:Q4954,9,FALSE)</f>
        <v>NA</v>
      </c>
      <c r="AD4928" s="14" t="str">
        <f>VLOOKUP($U4928,look_up!A$2:P4954,10,FALSE)</f>
        <v>NA</v>
      </c>
      <c r="AE4928" s="16">
        <v>0</v>
      </c>
      <c r="AF4928" s="24" t="s">
        <v>216</v>
      </c>
      <c r="AG4928">
        <v>40</v>
      </c>
      <c r="AH4928" s="16" t="s">
        <v>18</v>
      </c>
      <c r="AI4928" s="16" t="s">
        <v>242</v>
      </c>
      <c r="AJ4928" s="16" t="s">
        <v>18</v>
      </c>
      <c r="AK4928" s="16"/>
      <c r="AL4928" s="16">
        <v>0</v>
      </c>
    </row>
    <row r="4929" spans="1:38" x14ac:dyDescent="0.3">
      <c r="A4929" s="24" t="s">
        <v>0</v>
      </c>
      <c r="B4929" t="s">
        <v>267</v>
      </c>
      <c r="C4929" t="s">
        <v>312</v>
      </c>
      <c r="D4929">
        <v>-27.180980000000002</v>
      </c>
      <c r="E4929">
        <v>-48.409959999999998</v>
      </c>
      <c r="F4929" s="24" t="s">
        <v>2</v>
      </c>
      <c r="G4929" s="24" t="s">
        <v>3</v>
      </c>
      <c r="H4929" s="25">
        <v>42397</v>
      </c>
      <c r="I4929" s="12" t="s">
        <v>288</v>
      </c>
      <c r="J4929" s="12" t="s">
        <v>270</v>
      </c>
      <c r="K4929" s="12" t="s">
        <v>292</v>
      </c>
      <c r="L4929" s="24" t="s">
        <v>96</v>
      </c>
      <c r="M4929" s="24" t="s">
        <v>313</v>
      </c>
      <c r="N4929" t="s">
        <v>85</v>
      </c>
      <c r="O4929" s="24">
        <v>2</v>
      </c>
      <c r="P4929">
        <v>5</v>
      </c>
      <c r="Q4929">
        <v>5</v>
      </c>
      <c r="R4929">
        <v>23</v>
      </c>
      <c r="S4929" s="24">
        <v>8</v>
      </c>
      <c r="T4929" s="24">
        <v>8.4</v>
      </c>
      <c r="U4929" s="24" t="s">
        <v>18</v>
      </c>
      <c r="V4929" s="16" t="s">
        <v>199</v>
      </c>
      <c r="W4929" s="14" t="str">
        <f>VLOOKUP($U4929,look_up!$A$2:K4955,3,FALSE)</f>
        <v>NA</v>
      </c>
      <c r="X4929" s="14" t="str">
        <f>VLOOKUP($U4929,look_up!$A$2:L4955,4,FALSE)</f>
        <v>NA</v>
      </c>
      <c r="Y4929" s="14" t="str">
        <f>VLOOKUP($U4929,look_up!A$2:K4955,5,FALSE)</f>
        <v>NA</v>
      </c>
      <c r="Z4929" s="14" t="str">
        <f>VLOOKUP($U4929,look_up!A$2:L4955,6,FALSE)</f>
        <v>NA</v>
      </c>
      <c r="AA4929" s="14" t="str">
        <f>VLOOKUP($U4929,look_up!A$2:M4955,7,FALSE)</f>
        <v>NA</v>
      </c>
      <c r="AB4929" s="14" t="str">
        <f>VLOOKUP($U4929,look_up!$A$2:P4955,8,FALSE)</f>
        <v>NA</v>
      </c>
      <c r="AC4929" s="14" t="str">
        <f>VLOOKUP($U4929,look_up!$A$2:Q4955,9,FALSE)</f>
        <v>NA</v>
      </c>
      <c r="AD4929" s="14" t="str">
        <f>VLOOKUP($U4929,look_up!A$2:P4955,10,FALSE)</f>
        <v>NA</v>
      </c>
      <c r="AE4929" s="16">
        <v>4</v>
      </c>
      <c r="AF4929" s="24" t="s">
        <v>216</v>
      </c>
      <c r="AG4929">
        <v>40</v>
      </c>
      <c r="AH4929" s="16" t="s">
        <v>18</v>
      </c>
      <c r="AI4929" s="16" t="s">
        <v>242</v>
      </c>
      <c r="AJ4929" s="16" t="s">
        <v>18</v>
      </c>
      <c r="AK4929" s="16"/>
      <c r="AL4929" s="16">
        <v>4</v>
      </c>
    </row>
    <row r="4930" spans="1:38" x14ac:dyDescent="0.3">
      <c r="A4930" s="24" t="s">
        <v>0</v>
      </c>
      <c r="B4930" t="s">
        <v>267</v>
      </c>
      <c r="C4930" t="s">
        <v>312</v>
      </c>
      <c r="D4930">
        <v>-27.180980000000002</v>
      </c>
      <c r="E4930">
        <v>-48.409959999999998</v>
      </c>
      <c r="F4930" s="24" t="s">
        <v>2</v>
      </c>
      <c r="G4930" s="24" t="s">
        <v>3</v>
      </c>
      <c r="H4930" s="25">
        <v>42397</v>
      </c>
      <c r="I4930" s="12" t="s">
        <v>288</v>
      </c>
      <c r="J4930" s="12" t="s">
        <v>270</v>
      </c>
      <c r="K4930" s="12" t="s">
        <v>292</v>
      </c>
      <c r="L4930" s="24" t="s">
        <v>96</v>
      </c>
      <c r="M4930" s="24" t="s">
        <v>313</v>
      </c>
      <c r="N4930" t="s">
        <v>85</v>
      </c>
      <c r="O4930" s="24">
        <v>3</v>
      </c>
      <c r="P4930">
        <v>5</v>
      </c>
      <c r="Q4930">
        <v>5</v>
      </c>
      <c r="R4930">
        <v>23</v>
      </c>
      <c r="S4930" s="24">
        <v>8</v>
      </c>
      <c r="T4930" s="24">
        <v>8.4</v>
      </c>
      <c r="U4930" s="24" t="s">
        <v>18</v>
      </c>
      <c r="V4930" s="16" t="s">
        <v>199</v>
      </c>
      <c r="W4930" s="14" t="str">
        <f>VLOOKUP($U4930,look_up!$A$2:K4956,3,FALSE)</f>
        <v>NA</v>
      </c>
      <c r="X4930" s="14" t="str">
        <f>VLOOKUP($U4930,look_up!$A$2:L4956,4,FALSE)</f>
        <v>NA</v>
      </c>
      <c r="Y4930" s="14" t="str">
        <f>VLOOKUP($U4930,look_up!A$2:K4956,5,FALSE)</f>
        <v>NA</v>
      </c>
      <c r="Z4930" s="14" t="str">
        <f>VLOOKUP($U4930,look_up!A$2:L4956,6,FALSE)</f>
        <v>NA</v>
      </c>
      <c r="AA4930" s="14" t="str">
        <f>VLOOKUP($U4930,look_up!A$2:M4956,7,FALSE)</f>
        <v>NA</v>
      </c>
      <c r="AB4930" s="14" t="str">
        <f>VLOOKUP($U4930,look_up!$A$2:P4956,8,FALSE)</f>
        <v>NA</v>
      </c>
      <c r="AC4930" s="14" t="str">
        <f>VLOOKUP($U4930,look_up!$A$2:Q4956,9,FALSE)</f>
        <v>NA</v>
      </c>
      <c r="AD4930" s="14" t="str">
        <f>VLOOKUP($U4930,look_up!A$2:P4956,10,FALSE)</f>
        <v>NA</v>
      </c>
      <c r="AE4930" s="16">
        <v>0</v>
      </c>
      <c r="AF4930" s="24" t="s">
        <v>216</v>
      </c>
      <c r="AG4930">
        <v>40</v>
      </c>
      <c r="AH4930" s="16" t="s">
        <v>18</v>
      </c>
      <c r="AI4930" s="16" t="s">
        <v>242</v>
      </c>
      <c r="AJ4930" s="16" t="s">
        <v>18</v>
      </c>
      <c r="AK4930" s="16"/>
      <c r="AL4930" s="16">
        <v>0</v>
      </c>
    </row>
    <row r="4931" spans="1:38" x14ac:dyDescent="0.3">
      <c r="A4931" s="24" t="s">
        <v>0</v>
      </c>
      <c r="B4931" t="s">
        <v>267</v>
      </c>
      <c r="C4931" t="s">
        <v>312</v>
      </c>
      <c r="D4931">
        <v>-27.180980000000002</v>
      </c>
      <c r="E4931">
        <v>-48.409959999999998</v>
      </c>
      <c r="F4931" s="24" t="s">
        <v>2</v>
      </c>
      <c r="G4931" s="24" t="s">
        <v>3</v>
      </c>
      <c r="H4931" s="25">
        <v>42372</v>
      </c>
      <c r="I4931" s="12" t="s">
        <v>100</v>
      </c>
      <c r="J4931" s="12" t="s">
        <v>270</v>
      </c>
      <c r="K4931" s="12" t="s">
        <v>292</v>
      </c>
      <c r="L4931" s="24" t="s">
        <v>96</v>
      </c>
      <c r="M4931" s="24" t="s">
        <v>313</v>
      </c>
      <c r="N4931" t="s">
        <v>173</v>
      </c>
      <c r="O4931" s="24">
        <v>1</v>
      </c>
      <c r="P4931">
        <v>10</v>
      </c>
      <c r="Q4931">
        <v>10</v>
      </c>
      <c r="R4931">
        <v>25</v>
      </c>
      <c r="S4931" s="24">
        <v>4.5</v>
      </c>
      <c r="T4931" s="24">
        <v>8</v>
      </c>
      <c r="U4931" s="24" t="s">
        <v>18</v>
      </c>
      <c r="V4931" s="16" t="s">
        <v>199</v>
      </c>
      <c r="W4931" s="14" t="str">
        <f>VLOOKUP($U4931,look_up!$A$2:K4957,3,FALSE)</f>
        <v>NA</v>
      </c>
      <c r="X4931" s="14" t="str">
        <f>VLOOKUP($U4931,look_up!$A$2:L4957,4,FALSE)</f>
        <v>NA</v>
      </c>
      <c r="Y4931" s="14" t="str">
        <f>VLOOKUP($U4931,look_up!A$2:K4957,5,FALSE)</f>
        <v>NA</v>
      </c>
      <c r="Z4931" s="14" t="str">
        <f>VLOOKUP($U4931,look_up!A$2:L4957,6,FALSE)</f>
        <v>NA</v>
      </c>
      <c r="AA4931" s="14" t="str">
        <f>VLOOKUP($U4931,look_up!A$2:M4957,7,FALSE)</f>
        <v>NA</v>
      </c>
      <c r="AB4931" s="14" t="str">
        <f>VLOOKUP($U4931,look_up!$A$2:P4957,8,FALSE)</f>
        <v>NA</v>
      </c>
      <c r="AC4931" s="14" t="str">
        <f>VLOOKUP($U4931,look_up!$A$2:Q4957,9,FALSE)</f>
        <v>NA</v>
      </c>
      <c r="AD4931" s="14" t="str">
        <f>VLOOKUP($U4931,look_up!A$2:P4957,10,FALSE)</f>
        <v>NA</v>
      </c>
      <c r="AE4931" s="16">
        <v>1</v>
      </c>
      <c r="AF4931" s="24" t="s">
        <v>216</v>
      </c>
      <c r="AG4931">
        <v>40</v>
      </c>
      <c r="AH4931" s="16" t="s">
        <v>18</v>
      </c>
      <c r="AI4931" s="16" t="s">
        <v>242</v>
      </c>
      <c r="AJ4931" s="16" t="s">
        <v>18</v>
      </c>
      <c r="AK4931" s="16"/>
      <c r="AL4931" s="16">
        <v>1</v>
      </c>
    </row>
    <row r="4932" spans="1:38" x14ac:dyDescent="0.3">
      <c r="A4932" s="24" t="s">
        <v>0</v>
      </c>
      <c r="B4932" t="s">
        <v>267</v>
      </c>
      <c r="C4932" t="s">
        <v>312</v>
      </c>
      <c r="D4932">
        <v>-27.180980000000002</v>
      </c>
      <c r="E4932">
        <v>-48.409959999999998</v>
      </c>
      <c r="F4932" s="24" t="s">
        <v>2</v>
      </c>
      <c r="G4932" s="24" t="s">
        <v>3</v>
      </c>
      <c r="H4932" s="25">
        <v>42372</v>
      </c>
      <c r="I4932" s="12" t="s">
        <v>100</v>
      </c>
      <c r="J4932" s="12" t="s">
        <v>270</v>
      </c>
      <c r="K4932" s="12" t="s">
        <v>292</v>
      </c>
      <c r="L4932" s="24" t="s">
        <v>96</v>
      </c>
      <c r="M4932" s="24" t="s">
        <v>313</v>
      </c>
      <c r="N4932" t="s">
        <v>173</v>
      </c>
      <c r="O4932" s="24">
        <v>2</v>
      </c>
      <c r="P4932">
        <v>10</v>
      </c>
      <c r="Q4932">
        <v>10</v>
      </c>
      <c r="R4932">
        <v>25</v>
      </c>
      <c r="S4932" s="24">
        <v>4.5</v>
      </c>
      <c r="T4932" s="24">
        <v>8</v>
      </c>
      <c r="U4932" s="24" t="s">
        <v>18</v>
      </c>
      <c r="V4932" s="16" t="s">
        <v>199</v>
      </c>
      <c r="W4932" s="14" t="str">
        <f>VLOOKUP($U4932,look_up!$A$2:K4958,3,FALSE)</f>
        <v>NA</v>
      </c>
      <c r="X4932" s="14" t="str">
        <f>VLOOKUP($U4932,look_up!$A$2:L4958,4,FALSE)</f>
        <v>NA</v>
      </c>
      <c r="Y4932" s="14" t="str">
        <f>VLOOKUP($U4932,look_up!A$2:K4958,5,FALSE)</f>
        <v>NA</v>
      </c>
      <c r="Z4932" s="14" t="str">
        <f>VLOOKUP($U4932,look_up!A$2:L4958,6,FALSE)</f>
        <v>NA</v>
      </c>
      <c r="AA4932" s="14" t="str">
        <f>VLOOKUP($U4932,look_up!A$2:M4958,7,FALSE)</f>
        <v>NA</v>
      </c>
      <c r="AB4932" s="14" t="str">
        <f>VLOOKUP($U4932,look_up!$A$2:P4958,8,FALSE)</f>
        <v>NA</v>
      </c>
      <c r="AC4932" s="14" t="str">
        <f>VLOOKUP($U4932,look_up!$A$2:Q4958,9,FALSE)</f>
        <v>NA</v>
      </c>
      <c r="AD4932" s="14" t="str">
        <f>VLOOKUP($U4932,look_up!A$2:P4958,10,FALSE)</f>
        <v>NA</v>
      </c>
      <c r="AE4932" s="16">
        <v>0</v>
      </c>
      <c r="AF4932" s="24" t="s">
        <v>216</v>
      </c>
      <c r="AG4932">
        <v>40</v>
      </c>
      <c r="AH4932" s="16" t="s">
        <v>18</v>
      </c>
      <c r="AI4932" s="16" t="s">
        <v>242</v>
      </c>
      <c r="AJ4932" s="16" t="s">
        <v>18</v>
      </c>
      <c r="AK4932" s="16"/>
      <c r="AL4932" s="16">
        <v>0</v>
      </c>
    </row>
    <row r="4933" spans="1:38" x14ac:dyDescent="0.3">
      <c r="A4933" s="24" t="s">
        <v>0</v>
      </c>
      <c r="B4933" t="s">
        <v>267</v>
      </c>
      <c r="C4933" t="s">
        <v>312</v>
      </c>
      <c r="D4933">
        <v>-27.180980000000002</v>
      </c>
      <c r="E4933">
        <v>-48.409959999999998</v>
      </c>
      <c r="F4933" s="24" t="s">
        <v>2</v>
      </c>
      <c r="G4933" s="24" t="s">
        <v>3</v>
      </c>
      <c r="H4933" s="25">
        <v>42372</v>
      </c>
      <c r="I4933" s="12" t="s">
        <v>100</v>
      </c>
      <c r="J4933" s="12" t="s">
        <v>270</v>
      </c>
      <c r="K4933" s="12" t="s">
        <v>292</v>
      </c>
      <c r="L4933" s="24" t="s">
        <v>96</v>
      </c>
      <c r="M4933" s="24" t="s">
        <v>313</v>
      </c>
      <c r="N4933" t="s">
        <v>173</v>
      </c>
      <c r="O4933" s="24">
        <v>3</v>
      </c>
      <c r="P4933">
        <v>10</v>
      </c>
      <c r="Q4933">
        <v>10</v>
      </c>
      <c r="R4933">
        <v>25</v>
      </c>
      <c r="S4933" s="24">
        <v>4.5</v>
      </c>
      <c r="T4933" s="24">
        <v>8</v>
      </c>
      <c r="U4933" s="24" t="s">
        <v>18</v>
      </c>
      <c r="V4933" s="16" t="s">
        <v>199</v>
      </c>
      <c r="W4933" s="14" t="str">
        <f>VLOOKUP($U4933,look_up!$A$2:K4959,3,FALSE)</f>
        <v>NA</v>
      </c>
      <c r="X4933" s="14" t="str">
        <f>VLOOKUP($U4933,look_up!$A$2:L4959,4,FALSE)</f>
        <v>NA</v>
      </c>
      <c r="Y4933" s="14" t="str">
        <f>VLOOKUP($U4933,look_up!A$2:K4959,5,FALSE)</f>
        <v>NA</v>
      </c>
      <c r="Z4933" s="14" t="str">
        <f>VLOOKUP($U4933,look_up!A$2:L4959,6,FALSE)</f>
        <v>NA</v>
      </c>
      <c r="AA4933" s="14" t="str">
        <f>VLOOKUP($U4933,look_up!A$2:M4959,7,FALSE)</f>
        <v>NA</v>
      </c>
      <c r="AB4933" s="14" t="str">
        <f>VLOOKUP($U4933,look_up!$A$2:P4959,8,FALSE)</f>
        <v>NA</v>
      </c>
      <c r="AC4933" s="14" t="str">
        <f>VLOOKUP($U4933,look_up!$A$2:Q4959,9,FALSE)</f>
        <v>NA</v>
      </c>
      <c r="AD4933" s="14" t="str">
        <f>VLOOKUP($U4933,look_up!A$2:P4959,10,FALSE)</f>
        <v>NA</v>
      </c>
      <c r="AE4933" s="16">
        <v>0</v>
      </c>
      <c r="AF4933" s="24" t="s">
        <v>216</v>
      </c>
      <c r="AG4933">
        <v>40</v>
      </c>
      <c r="AH4933" s="16" t="s">
        <v>18</v>
      </c>
      <c r="AI4933" s="16" t="s">
        <v>242</v>
      </c>
      <c r="AJ4933" s="16" t="s">
        <v>18</v>
      </c>
      <c r="AK4933" s="16"/>
      <c r="AL4933" s="16">
        <v>0</v>
      </c>
    </row>
    <row r="4934" spans="1:38" x14ac:dyDescent="0.3">
      <c r="A4934" s="24" t="s">
        <v>0</v>
      </c>
      <c r="B4934" t="s">
        <v>309</v>
      </c>
      <c r="C4934" t="s">
        <v>287</v>
      </c>
      <c r="D4934">
        <v>-27.178419999999999</v>
      </c>
      <c r="E4934">
        <v>-48.406959999999998</v>
      </c>
      <c r="F4934" s="24" t="s">
        <v>2</v>
      </c>
      <c r="G4934" s="24" t="s">
        <v>3</v>
      </c>
      <c r="H4934" s="25">
        <v>42397</v>
      </c>
      <c r="I4934" s="12" t="s">
        <v>288</v>
      </c>
      <c r="J4934" s="12" t="s">
        <v>270</v>
      </c>
      <c r="K4934" s="12" t="s">
        <v>292</v>
      </c>
      <c r="L4934" s="24" t="s">
        <v>96</v>
      </c>
      <c r="M4934" s="24" t="s">
        <v>313</v>
      </c>
      <c r="N4934" t="s">
        <v>85</v>
      </c>
      <c r="O4934" s="24">
        <v>1</v>
      </c>
      <c r="P4934">
        <v>5</v>
      </c>
      <c r="Q4934">
        <v>5</v>
      </c>
      <c r="R4934">
        <v>23</v>
      </c>
      <c r="S4934" s="24">
        <v>4.5</v>
      </c>
      <c r="T4934" s="24">
        <v>8</v>
      </c>
      <c r="U4934" s="24" t="s">
        <v>18</v>
      </c>
      <c r="V4934" s="16" t="s">
        <v>199</v>
      </c>
      <c r="W4934" s="14" t="str">
        <f>VLOOKUP($U4934,look_up!$A$2:K4960,3,FALSE)</f>
        <v>NA</v>
      </c>
      <c r="X4934" s="14" t="str">
        <f>VLOOKUP($U4934,look_up!$A$2:L4960,4,FALSE)</f>
        <v>NA</v>
      </c>
      <c r="Y4934" s="14" t="str">
        <f>VLOOKUP($U4934,look_up!A$2:K4960,5,FALSE)</f>
        <v>NA</v>
      </c>
      <c r="Z4934" s="14" t="str">
        <f>VLOOKUP($U4934,look_up!A$2:L4960,6,FALSE)</f>
        <v>NA</v>
      </c>
      <c r="AA4934" s="14" t="str">
        <f>VLOOKUP($U4934,look_up!A$2:M4960,7,FALSE)</f>
        <v>NA</v>
      </c>
      <c r="AB4934" s="14" t="str">
        <f>VLOOKUP($U4934,look_up!$A$2:P4960,8,FALSE)</f>
        <v>NA</v>
      </c>
      <c r="AC4934" s="14" t="str">
        <f>VLOOKUP($U4934,look_up!$A$2:Q4960,9,FALSE)</f>
        <v>NA</v>
      </c>
      <c r="AD4934" s="14" t="str">
        <f>VLOOKUP($U4934,look_up!A$2:P4960,10,FALSE)</f>
        <v>NA</v>
      </c>
      <c r="AE4934" s="16">
        <v>0</v>
      </c>
      <c r="AF4934" s="24" t="s">
        <v>216</v>
      </c>
      <c r="AG4934">
        <v>40</v>
      </c>
      <c r="AH4934" s="16" t="s">
        <v>18</v>
      </c>
      <c r="AI4934" s="16" t="s">
        <v>242</v>
      </c>
      <c r="AJ4934" s="16" t="s">
        <v>18</v>
      </c>
      <c r="AK4934" s="16"/>
      <c r="AL4934" s="16">
        <v>0</v>
      </c>
    </row>
    <row r="4935" spans="1:38" x14ac:dyDescent="0.3">
      <c r="A4935" s="24" t="s">
        <v>0</v>
      </c>
      <c r="B4935" t="s">
        <v>309</v>
      </c>
      <c r="C4935" t="s">
        <v>287</v>
      </c>
      <c r="D4935">
        <v>-27.178419999999999</v>
      </c>
      <c r="E4935">
        <v>-48.406959999999998</v>
      </c>
      <c r="F4935" s="24" t="s">
        <v>2</v>
      </c>
      <c r="G4935" s="24" t="s">
        <v>3</v>
      </c>
      <c r="H4935" s="25">
        <v>42397</v>
      </c>
      <c r="I4935" s="12" t="s">
        <v>288</v>
      </c>
      <c r="J4935" s="12" t="s">
        <v>270</v>
      </c>
      <c r="K4935" s="12" t="s">
        <v>292</v>
      </c>
      <c r="L4935" s="24" t="s">
        <v>96</v>
      </c>
      <c r="M4935" s="24" t="s">
        <v>313</v>
      </c>
      <c r="N4935" t="s">
        <v>85</v>
      </c>
      <c r="O4935" s="24">
        <v>2</v>
      </c>
      <c r="P4935">
        <v>5</v>
      </c>
      <c r="Q4935">
        <v>5</v>
      </c>
      <c r="R4935">
        <v>23</v>
      </c>
      <c r="S4935" s="24">
        <v>4.5</v>
      </c>
      <c r="T4935" s="24">
        <v>8</v>
      </c>
      <c r="U4935" s="24" t="s">
        <v>18</v>
      </c>
      <c r="V4935" s="16" t="s">
        <v>199</v>
      </c>
      <c r="W4935" s="14" t="str">
        <f>VLOOKUP($U4935,look_up!$A$2:K4961,3,FALSE)</f>
        <v>NA</v>
      </c>
      <c r="X4935" s="14" t="str">
        <f>VLOOKUP($U4935,look_up!$A$2:L4961,4,FALSE)</f>
        <v>NA</v>
      </c>
      <c r="Y4935" s="14" t="str">
        <f>VLOOKUP($U4935,look_up!A$2:K4961,5,FALSE)</f>
        <v>NA</v>
      </c>
      <c r="Z4935" s="14" t="str">
        <f>VLOOKUP($U4935,look_up!A$2:L4961,6,FALSE)</f>
        <v>NA</v>
      </c>
      <c r="AA4935" s="14" t="str">
        <f>VLOOKUP($U4935,look_up!A$2:M4961,7,FALSE)</f>
        <v>NA</v>
      </c>
      <c r="AB4935" s="14" t="str">
        <f>VLOOKUP($U4935,look_up!$A$2:P4961,8,FALSE)</f>
        <v>NA</v>
      </c>
      <c r="AC4935" s="14" t="str">
        <f>VLOOKUP($U4935,look_up!$A$2:Q4961,9,FALSE)</f>
        <v>NA</v>
      </c>
      <c r="AD4935" s="14" t="str">
        <f>VLOOKUP($U4935,look_up!A$2:P4961,10,FALSE)</f>
        <v>NA</v>
      </c>
      <c r="AE4935" s="16">
        <v>1</v>
      </c>
      <c r="AF4935" s="24" t="s">
        <v>216</v>
      </c>
      <c r="AG4935">
        <v>40</v>
      </c>
      <c r="AH4935" s="16" t="s">
        <v>18</v>
      </c>
      <c r="AI4935" s="16" t="s">
        <v>242</v>
      </c>
      <c r="AJ4935" s="16" t="s">
        <v>18</v>
      </c>
      <c r="AK4935" s="16"/>
      <c r="AL4935" s="16">
        <v>1</v>
      </c>
    </row>
    <row r="4936" spans="1:38" x14ac:dyDescent="0.3">
      <c r="A4936" s="24" t="s">
        <v>0</v>
      </c>
      <c r="B4936" t="s">
        <v>309</v>
      </c>
      <c r="C4936" t="s">
        <v>287</v>
      </c>
      <c r="D4936">
        <v>-27.178419999999999</v>
      </c>
      <c r="E4936">
        <v>-48.406959999999998</v>
      </c>
      <c r="F4936" s="24" t="s">
        <v>2</v>
      </c>
      <c r="G4936" s="24" t="s">
        <v>3</v>
      </c>
      <c r="H4936" s="25">
        <v>42397</v>
      </c>
      <c r="I4936" s="12" t="s">
        <v>288</v>
      </c>
      <c r="J4936" s="12" t="s">
        <v>270</v>
      </c>
      <c r="K4936" s="12" t="s">
        <v>292</v>
      </c>
      <c r="L4936" s="24" t="s">
        <v>96</v>
      </c>
      <c r="M4936" s="24" t="s">
        <v>313</v>
      </c>
      <c r="N4936" t="s">
        <v>85</v>
      </c>
      <c r="O4936" s="24">
        <v>3</v>
      </c>
      <c r="P4936">
        <v>5</v>
      </c>
      <c r="Q4936">
        <v>5</v>
      </c>
      <c r="R4936">
        <v>23</v>
      </c>
      <c r="S4936" s="24">
        <v>4.5</v>
      </c>
      <c r="T4936" s="24">
        <v>8</v>
      </c>
      <c r="U4936" s="24" t="s">
        <v>18</v>
      </c>
      <c r="V4936" s="16" t="s">
        <v>199</v>
      </c>
      <c r="W4936" s="14" t="str">
        <f>VLOOKUP($U4936,look_up!$A$2:K4962,3,FALSE)</f>
        <v>NA</v>
      </c>
      <c r="X4936" s="14" t="str">
        <f>VLOOKUP($U4936,look_up!$A$2:L4962,4,FALSE)</f>
        <v>NA</v>
      </c>
      <c r="Y4936" s="14" t="str">
        <f>VLOOKUP($U4936,look_up!A$2:K4962,5,FALSE)</f>
        <v>NA</v>
      </c>
      <c r="Z4936" s="14" t="str">
        <f>VLOOKUP($U4936,look_up!A$2:L4962,6,FALSE)</f>
        <v>NA</v>
      </c>
      <c r="AA4936" s="14" t="str">
        <f>VLOOKUP($U4936,look_up!A$2:M4962,7,FALSE)</f>
        <v>NA</v>
      </c>
      <c r="AB4936" s="14" t="str">
        <f>VLOOKUP($U4936,look_up!$A$2:P4962,8,FALSE)</f>
        <v>NA</v>
      </c>
      <c r="AC4936" s="14" t="str">
        <f>VLOOKUP($U4936,look_up!$A$2:Q4962,9,FALSE)</f>
        <v>NA</v>
      </c>
      <c r="AD4936" s="14" t="str">
        <f>VLOOKUP($U4936,look_up!A$2:P4962,10,FALSE)</f>
        <v>NA</v>
      </c>
      <c r="AE4936" s="16">
        <v>0</v>
      </c>
      <c r="AF4936" s="24" t="s">
        <v>216</v>
      </c>
      <c r="AG4936">
        <v>40</v>
      </c>
      <c r="AH4936" s="16" t="s">
        <v>18</v>
      </c>
      <c r="AI4936" s="16" t="s">
        <v>242</v>
      </c>
      <c r="AJ4936" s="16" t="s">
        <v>18</v>
      </c>
      <c r="AK4936" s="16"/>
      <c r="AL4936" s="16">
        <v>0</v>
      </c>
    </row>
    <row r="4937" spans="1:38" x14ac:dyDescent="0.3">
      <c r="A4937" s="24" t="s">
        <v>0</v>
      </c>
      <c r="B4937" t="s">
        <v>310</v>
      </c>
      <c r="C4937" t="s">
        <v>289</v>
      </c>
      <c r="D4937">
        <v>-27.118390000000002</v>
      </c>
      <c r="E4937">
        <v>-48.519509999999997</v>
      </c>
      <c r="F4937" s="24" t="s">
        <v>2</v>
      </c>
      <c r="G4937" s="24" t="s">
        <v>3</v>
      </c>
      <c r="H4937" s="25">
        <v>42389</v>
      </c>
      <c r="I4937" s="12" t="s">
        <v>248</v>
      </c>
      <c r="J4937" s="12" t="s">
        <v>270</v>
      </c>
      <c r="K4937" s="12" t="s">
        <v>292</v>
      </c>
      <c r="L4937" s="24" t="s">
        <v>96</v>
      </c>
      <c r="M4937" s="24" t="s">
        <v>272</v>
      </c>
      <c r="N4937" t="s">
        <v>85</v>
      </c>
      <c r="O4937" s="24">
        <v>1</v>
      </c>
      <c r="P4937">
        <v>5</v>
      </c>
      <c r="Q4937">
        <v>5</v>
      </c>
      <c r="R4937">
        <v>28</v>
      </c>
      <c r="S4937" s="24">
        <v>2.2000000000000002</v>
      </c>
      <c r="T4937" s="24">
        <v>1.5</v>
      </c>
      <c r="U4937" s="24" t="s">
        <v>18</v>
      </c>
      <c r="V4937" s="16" t="s">
        <v>199</v>
      </c>
      <c r="W4937" s="14" t="str">
        <f>VLOOKUP($U4937,look_up!$A$2:K4963,3,FALSE)</f>
        <v>NA</v>
      </c>
      <c r="X4937" s="14" t="str">
        <f>VLOOKUP($U4937,look_up!$A$2:L4963,4,FALSE)</f>
        <v>NA</v>
      </c>
      <c r="Y4937" s="14" t="str">
        <f>VLOOKUP($U4937,look_up!A$2:K4963,5,FALSE)</f>
        <v>NA</v>
      </c>
      <c r="Z4937" s="14" t="str">
        <f>VLOOKUP($U4937,look_up!A$2:L4963,6,FALSE)</f>
        <v>NA</v>
      </c>
      <c r="AA4937" s="14" t="str">
        <f>VLOOKUP($U4937,look_up!A$2:M4963,7,FALSE)</f>
        <v>NA</v>
      </c>
      <c r="AB4937" s="14" t="str">
        <f>VLOOKUP($U4937,look_up!$A$2:P4963,8,FALSE)</f>
        <v>NA</v>
      </c>
      <c r="AC4937" s="14" t="str">
        <f>VLOOKUP($U4937,look_up!$A$2:Q4963,9,FALSE)</f>
        <v>NA</v>
      </c>
      <c r="AD4937" s="14" t="str">
        <f>VLOOKUP($U4937,look_up!A$2:P4963,10,FALSE)</f>
        <v>NA</v>
      </c>
      <c r="AE4937" s="16">
        <v>4</v>
      </c>
      <c r="AF4937" s="24" t="s">
        <v>216</v>
      </c>
      <c r="AG4937">
        <v>40</v>
      </c>
      <c r="AH4937" s="16" t="s">
        <v>18</v>
      </c>
      <c r="AI4937" s="16" t="s">
        <v>242</v>
      </c>
      <c r="AJ4937" s="16" t="s">
        <v>18</v>
      </c>
      <c r="AK4937" s="16"/>
      <c r="AL4937" s="16">
        <v>4</v>
      </c>
    </row>
    <row r="4938" spans="1:38" x14ac:dyDescent="0.3">
      <c r="A4938" s="24" t="s">
        <v>0</v>
      </c>
      <c r="B4938" t="s">
        <v>310</v>
      </c>
      <c r="C4938" t="s">
        <v>289</v>
      </c>
      <c r="D4938">
        <v>-27.118390000000002</v>
      </c>
      <c r="E4938">
        <v>-48.519509999999997</v>
      </c>
      <c r="F4938" s="24" t="s">
        <v>2</v>
      </c>
      <c r="G4938" s="24" t="s">
        <v>3</v>
      </c>
      <c r="H4938" s="25">
        <v>42389</v>
      </c>
      <c r="I4938" s="12" t="s">
        <v>248</v>
      </c>
      <c r="J4938" s="12" t="s">
        <v>270</v>
      </c>
      <c r="K4938" s="12" t="s">
        <v>292</v>
      </c>
      <c r="L4938" s="24" t="s">
        <v>96</v>
      </c>
      <c r="M4938" s="24" t="s">
        <v>272</v>
      </c>
      <c r="N4938" t="s">
        <v>85</v>
      </c>
      <c r="O4938" s="24">
        <v>2</v>
      </c>
      <c r="P4938">
        <v>5</v>
      </c>
      <c r="Q4938">
        <v>5</v>
      </c>
      <c r="R4938">
        <v>28</v>
      </c>
      <c r="S4938" s="24">
        <v>2.2000000000000002</v>
      </c>
      <c r="T4938" s="24">
        <v>1.5</v>
      </c>
      <c r="U4938" s="24" t="s">
        <v>18</v>
      </c>
      <c r="V4938" s="16" t="s">
        <v>199</v>
      </c>
      <c r="W4938" s="14" t="str">
        <f>VLOOKUP($U4938,look_up!$A$2:K4964,3,FALSE)</f>
        <v>NA</v>
      </c>
      <c r="X4938" s="14" t="str">
        <f>VLOOKUP($U4938,look_up!$A$2:L4964,4,FALSE)</f>
        <v>NA</v>
      </c>
      <c r="Y4938" s="14" t="str">
        <f>VLOOKUP($U4938,look_up!A$2:K4964,5,FALSE)</f>
        <v>NA</v>
      </c>
      <c r="Z4938" s="14" t="str">
        <f>VLOOKUP($U4938,look_up!A$2:L4964,6,FALSE)</f>
        <v>NA</v>
      </c>
      <c r="AA4938" s="14" t="str">
        <f>VLOOKUP($U4938,look_up!A$2:M4964,7,FALSE)</f>
        <v>NA</v>
      </c>
      <c r="AB4938" s="14" t="str">
        <f>VLOOKUP($U4938,look_up!$A$2:P4964,8,FALSE)</f>
        <v>NA</v>
      </c>
      <c r="AC4938" s="14" t="str">
        <f>VLOOKUP($U4938,look_up!$A$2:Q4964,9,FALSE)</f>
        <v>NA</v>
      </c>
      <c r="AD4938" s="14" t="str">
        <f>VLOOKUP($U4938,look_up!A$2:P4964,10,FALSE)</f>
        <v>NA</v>
      </c>
      <c r="AE4938" s="16">
        <v>7</v>
      </c>
      <c r="AF4938" s="24" t="s">
        <v>216</v>
      </c>
      <c r="AG4938">
        <v>40</v>
      </c>
      <c r="AH4938" s="16" t="s">
        <v>18</v>
      </c>
      <c r="AI4938" s="16" t="s">
        <v>242</v>
      </c>
      <c r="AJ4938" s="16" t="s">
        <v>18</v>
      </c>
      <c r="AK4938" s="16"/>
      <c r="AL4938" s="16">
        <v>7</v>
      </c>
    </row>
    <row r="4939" spans="1:38" x14ac:dyDescent="0.3">
      <c r="A4939" s="24" t="s">
        <v>0</v>
      </c>
      <c r="B4939" t="s">
        <v>310</v>
      </c>
      <c r="C4939" t="s">
        <v>289</v>
      </c>
      <c r="D4939">
        <v>-27.118390000000002</v>
      </c>
      <c r="E4939">
        <v>-48.519509999999997</v>
      </c>
      <c r="F4939" s="24" t="s">
        <v>2</v>
      </c>
      <c r="G4939" s="24" t="s">
        <v>3</v>
      </c>
      <c r="H4939" s="25">
        <v>42389</v>
      </c>
      <c r="I4939" s="12" t="s">
        <v>248</v>
      </c>
      <c r="J4939" s="12" t="s">
        <v>270</v>
      </c>
      <c r="K4939" s="12" t="s">
        <v>292</v>
      </c>
      <c r="L4939" s="24" t="s">
        <v>96</v>
      </c>
      <c r="M4939" s="24" t="s">
        <v>272</v>
      </c>
      <c r="N4939" t="s">
        <v>85</v>
      </c>
      <c r="O4939" s="24">
        <v>3</v>
      </c>
      <c r="P4939">
        <v>5</v>
      </c>
      <c r="Q4939">
        <v>5</v>
      </c>
      <c r="R4939">
        <v>28</v>
      </c>
      <c r="S4939" s="24">
        <v>2.2000000000000002</v>
      </c>
      <c r="T4939" s="24">
        <v>1.5</v>
      </c>
      <c r="U4939" s="24" t="s">
        <v>18</v>
      </c>
      <c r="V4939" s="16" t="s">
        <v>199</v>
      </c>
      <c r="W4939" s="14" t="str">
        <f>VLOOKUP($U4939,look_up!$A$2:K4965,3,FALSE)</f>
        <v>NA</v>
      </c>
      <c r="X4939" s="14" t="str">
        <f>VLOOKUP($U4939,look_up!$A$2:L4965,4,FALSE)</f>
        <v>NA</v>
      </c>
      <c r="Y4939" s="14" t="str">
        <f>VLOOKUP($U4939,look_up!A$2:K4965,5,FALSE)</f>
        <v>NA</v>
      </c>
      <c r="Z4939" s="14" t="str">
        <f>VLOOKUP($U4939,look_up!A$2:L4965,6,FALSE)</f>
        <v>NA</v>
      </c>
      <c r="AA4939" s="14" t="str">
        <f>VLOOKUP($U4939,look_up!A$2:M4965,7,FALSE)</f>
        <v>NA</v>
      </c>
      <c r="AB4939" s="14" t="str">
        <f>VLOOKUP($U4939,look_up!$A$2:P4965,8,FALSE)</f>
        <v>NA</v>
      </c>
      <c r="AC4939" s="14" t="str">
        <f>VLOOKUP($U4939,look_up!$A$2:Q4965,9,FALSE)</f>
        <v>NA</v>
      </c>
      <c r="AD4939" s="14" t="str">
        <f>VLOOKUP($U4939,look_up!A$2:P4965,10,FALSE)</f>
        <v>NA</v>
      </c>
      <c r="AE4939" s="16">
        <v>14</v>
      </c>
      <c r="AF4939" s="24" t="s">
        <v>216</v>
      </c>
      <c r="AG4939">
        <v>40</v>
      </c>
      <c r="AH4939" s="16" t="s">
        <v>18</v>
      </c>
      <c r="AI4939" s="16" t="s">
        <v>242</v>
      </c>
      <c r="AJ4939" s="16" t="s">
        <v>18</v>
      </c>
      <c r="AK4939" s="16"/>
      <c r="AL4939" s="16">
        <v>14</v>
      </c>
    </row>
    <row r="4940" spans="1:38" x14ac:dyDescent="0.3">
      <c r="A4940" s="24" t="s">
        <v>0</v>
      </c>
      <c r="B4940" t="s">
        <v>311</v>
      </c>
      <c r="C4940" t="s">
        <v>290</v>
      </c>
      <c r="D4940">
        <v>-27.11862</v>
      </c>
      <c r="E4940">
        <v>-48.514699999999998</v>
      </c>
      <c r="F4940" s="24" t="s">
        <v>2</v>
      </c>
      <c r="G4940" s="24" t="s">
        <v>3</v>
      </c>
      <c r="H4940" s="25">
        <v>42389</v>
      </c>
      <c r="I4940" s="12" t="s">
        <v>248</v>
      </c>
      <c r="J4940" s="12" t="s">
        <v>270</v>
      </c>
      <c r="K4940" s="12" t="s">
        <v>292</v>
      </c>
      <c r="L4940" s="24" t="s">
        <v>96</v>
      </c>
      <c r="M4940" s="24" t="s">
        <v>272</v>
      </c>
      <c r="N4940" t="s">
        <v>85</v>
      </c>
      <c r="O4940" s="24">
        <v>1</v>
      </c>
      <c r="P4940">
        <v>5</v>
      </c>
      <c r="Q4940">
        <v>5</v>
      </c>
      <c r="R4940">
        <v>28</v>
      </c>
      <c r="S4940" s="24">
        <v>2.2000000000000002</v>
      </c>
      <c r="T4940" s="24">
        <v>2</v>
      </c>
      <c r="U4940" s="24" t="s">
        <v>18</v>
      </c>
      <c r="V4940" s="16" t="s">
        <v>199</v>
      </c>
      <c r="W4940" s="14" t="str">
        <f>VLOOKUP($U4940,look_up!$A$2:K4966,3,FALSE)</f>
        <v>NA</v>
      </c>
      <c r="X4940" s="14" t="str">
        <f>VLOOKUP($U4940,look_up!$A$2:L4966,4,FALSE)</f>
        <v>NA</v>
      </c>
      <c r="Y4940" s="14" t="str">
        <f>VLOOKUP($U4940,look_up!A$2:K4966,5,FALSE)</f>
        <v>NA</v>
      </c>
      <c r="Z4940" s="14" t="str">
        <f>VLOOKUP($U4940,look_up!A$2:L4966,6,FALSE)</f>
        <v>NA</v>
      </c>
      <c r="AA4940" s="14" t="str">
        <f>VLOOKUP($U4940,look_up!A$2:M4966,7,FALSE)</f>
        <v>NA</v>
      </c>
      <c r="AB4940" s="14" t="str">
        <f>VLOOKUP($U4940,look_up!$A$2:P4966,8,FALSE)</f>
        <v>NA</v>
      </c>
      <c r="AC4940" s="14" t="str">
        <f>VLOOKUP($U4940,look_up!$A$2:Q4966,9,FALSE)</f>
        <v>NA</v>
      </c>
      <c r="AD4940" s="14" t="str">
        <f>VLOOKUP($U4940,look_up!A$2:P4966,10,FALSE)</f>
        <v>NA</v>
      </c>
      <c r="AE4940" s="16">
        <v>0</v>
      </c>
      <c r="AF4940" s="24" t="s">
        <v>216</v>
      </c>
      <c r="AG4940">
        <v>40</v>
      </c>
      <c r="AH4940" s="16" t="s">
        <v>18</v>
      </c>
      <c r="AI4940" s="16" t="s">
        <v>242</v>
      </c>
      <c r="AJ4940" s="16" t="s">
        <v>18</v>
      </c>
      <c r="AK4940" s="16"/>
      <c r="AL4940" s="16">
        <v>0</v>
      </c>
    </row>
    <row r="4941" spans="1:38" x14ac:dyDescent="0.3">
      <c r="A4941" s="24" t="s">
        <v>0</v>
      </c>
      <c r="B4941" t="s">
        <v>311</v>
      </c>
      <c r="C4941" t="s">
        <v>290</v>
      </c>
      <c r="D4941">
        <v>-27.11862</v>
      </c>
      <c r="E4941">
        <v>-48.514699999999998</v>
      </c>
      <c r="F4941" s="24" t="s">
        <v>2</v>
      </c>
      <c r="G4941" s="24" t="s">
        <v>3</v>
      </c>
      <c r="H4941" s="25">
        <v>42389</v>
      </c>
      <c r="I4941" s="12" t="s">
        <v>248</v>
      </c>
      <c r="J4941" s="12" t="s">
        <v>270</v>
      </c>
      <c r="K4941" s="12" t="s">
        <v>292</v>
      </c>
      <c r="L4941" s="24" t="s">
        <v>96</v>
      </c>
      <c r="M4941" s="24" t="s">
        <v>272</v>
      </c>
      <c r="N4941" t="s">
        <v>85</v>
      </c>
      <c r="O4941" s="24">
        <v>2</v>
      </c>
      <c r="P4941">
        <v>5</v>
      </c>
      <c r="Q4941">
        <v>5</v>
      </c>
      <c r="R4941">
        <v>28</v>
      </c>
      <c r="S4941" s="24">
        <v>2.2000000000000002</v>
      </c>
      <c r="T4941" s="24">
        <v>2</v>
      </c>
      <c r="U4941" s="24" t="s">
        <v>18</v>
      </c>
      <c r="V4941" s="16" t="s">
        <v>199</v>
      </c>
      <c r="W4941" s="14" t="str">
        <f>VLOOKUP($U4941,look_up!$A$2:K4967,3,FALSE)</f>
        <v>NA</v>
      </c>
      <c r="X4941" s="14" t="str">
        <f>VLOOKUP($U4941,look_up!$A$2:L4967,4,FALSE)</f>
        <v>NA</v>
      </c>
      <c r="Y4941" s="14" t="str">
        <f>VLOOKUP($U4941,look_up!A$2:K4967,5,FALSE)</f>
        <v>NA</v>
      </c>
      <c r="Z4941" s="14" t="str">
        <f>VLOOKUP($U4941,look_up!A$2:L4967,6,FALSE)</f>
        <v>NA</v>
      </c>
      <c r="AA4941" s="14" t="str">
        <f>VLOOKUP($U4941,look_up!A$2:M4967,7,FALSE)</f>
        <v>NA</v>
      </c>
      <c r="AB4941" s="14" t="str">
        <f>VLOOKUP($U4941,look_up!$A$2:P4967,8,FALSE)</f>
        <v>NA</v>
      </c>
      <c r="AC4941" s="14" t="str">
        <f>VLOOKUP($U4941,look_up!$A$2:Q4967,9,FALSE)</f>
        <v>NA</v>
      </c>
      <c r="AD4941" s="14" t="str">
        <f>VLOOKUP($U4941,look_up!A$2:P4967,10,FALSE)</f>
        <v>NA</v>
      </c>
      <c r="AE4941" s="16">
        <v>0</v>
      </c>
      <c r="AF4941" s="24" t="s">
        <v>216</v>
      </c>
      <c r="AG4941">
        <v>40</v>
      </c>
      <c r="AH4941" s="16" t="s">
        <v>18</v>
      </c>
      <c r="AI4941" s="16" t="s">
        <v>242</v>
      </c>
      <c r="AJ4941" s="16" t="s">
        <v>18</v>
      </c>
      <c r="AK4941" s="16"/>
      <c r="AL4941" s="16">
        <v>0</v>
      </c>
    </row>
    <row r="4942" spans="1:38" x14ac:dyDescent="0.3">
      <c r="A4942" s="24" t="s">
        <v>0</v>
      </c>
      <c r="B4942" t="s">
        <v>311</v>
      </c>
      <c r="C4942" t="s">
        <v>290</v>
      </c>
      <c r="D4942">
        <v>-27.11862</v>
      </c>
      <c r="E4942">
        <v>-48.514699999999998</v>
      </c>
      <c r="F4942" s="24" t="s">
        <v>2</v>
      </c>
      <c r="G4942" s="24" t="s">
        <v>3</v>
      </c>
      <c r="H4942" s="25">
        <v>42389</v>
      </c>
      <c r="I4942" s="12" t="s">
        <v>248</v>
      </c>
      <c r="J4942" s="12" t="s">
        <v>270</v>
      </c>
      <c r="K4942" s="12" t="s">
        <v>292</v>
      </c>
      <c r="L4942" s="24" t="s">
        <v>96</v>
      </c>
      <c r="M4942" s="24" t="s">
        <v>272</v>
      </c>
      <c r="N4942" t="s">
        <v>85</v>
      </c>
      <c r="O4942" s="24">
        <v>3</v>
      </c>
      <c r="P4942">
        <v>5</v>
      </c>
      <c r="Q4942">
        <v>5</v>
      </c>
      <c r="R4942">
        <v>28</v>
      </c>
      <c r="S4942" s="24">
        <v>2.2000000000000002</v>
      </c>
      <c r="T4942" s="24">
        <v>2</v>
      </c>
      <c r="U4942" s="24" t="s">
        <v>18</v>
      </c>
      <c r="V4942" s="16" t="s">
        <v>199</v>
      </c>
      <c r="W4942" s="14" t="str">
        <f>VLOOKUP($U4942,look_up!$A$2:K4968,3,FALSE)</f>
        <v>NA</v>
      </c>
      <c r="X4942" s="14" t="str">
        <f>VLOOKUP($U4942,look_up!$A$2:L4968,4,FALSE)</f>
        <v>NA</v>
      </c>
      <c r="Y4942" s="14" t="str">
        <f>VLOOKUP($U4942,look_up!A$2:K4968,5,FALSE)</f>
        <v>NA</v>
      </c>
      <c r="Z4942" s="14" t="str">
        <f>VLOOKUP($U4942,look_up!A$2:L4968,6,FALSE)</f>
        <v>NA</v>
      </c>
      <c r="AA4942" s="14" t="str">
        <f>VLOOKUP($U4942,look_up!A$2:M4968,7,FALSE)</f>
        <v>NA</v>
      </c>
      <c r="AB4942" s="14" t="str">
        <f>VLOOKUP($U4942,look_up!$A$2:P4968,8,FALSE)</f>
        <v>NA</v>
      </c>
      <c r="AC4942" s="14" t="str">
        <f>VLOOKUP($U4942,look_up!$A$2:Q4968,9,FALSE)</f>
        <v>NA</v>
      </c>
      <c r="AD4942" s="14" t="str">
        <f>VLOOKUP($U4942,look_up!A$2:P4968,10,FALSE)</f>
        <v>NA</v>
      </c>
      <c r="AE4942" s="16">
        <v>0</v>
      </c>
      <c r="AF4942" s="24" t="s">
        <v>216</v>
      </c>
      <c r="AG4942">
        <v>40</v>
      </c>
      <c r="AH4942" s="16" t="s">
        <v>18</v>
      </c>
      <c r="AI4942" s="16" t="s">
        <v>242</v>
      </c>
      <c r="AJ4942" s="16" t="s">
        <v>18</v>
      </c>
      <c r="AK4942" s="16"/>
      <c r="AL4942" s="16">
        <v>0</v>
      </c>
    </row>
    <row r="4943" spans="1:38" x14ac:dyDescent="0.3">
      <c r="A4943" s="24" t="s">
        <v>0</v>
      </c>
      <c r="B4943" t="s">
        <v>306</v>
      </c>
      <c r="C4943" t="s">
        <v>268</v>
      </c>
      <c r="D4943">
        <v>-27.609590000000001</v>
      </c>
      <c r="E4943">
        <v>-48.387419999999999</v>
      </c>
      <c r="F4943" s="24" t="s">
        <v>2</v>
      </c>
      <c r="G4943" s="24" t="s">
        <v>3</v>
      </c>
      <c r="H4943" s="25">
        <v>42033</v>
      </c>
      <c r="I4943" s="12" t="s">
        <v>269</v>
      </c>
      <c r="J4943" s="12" t="s">
        <v>270</v>
      </c>
      <c r="K4943" s="12" t="s">
        <v>271</v>
      </c>
      <c r="L4943" s="24" t="s">
        <v>96</v>
      </c>
      <c r="M4943" s="24" t="s">
        <v>272</v>
      </c>
      <c r="N4943" t="s">
        <v>85</v>
      </c>
      <c r="O4943" s="24">
        <v>1</v>
      </c>
      <c r="P4943">
        <v>5</v>
      </c>
      <c r="Q4943">
        <v>5</v>
      </c>
      <c r="R4943">
        <v>19</v>
      </c>
      <c r="S4943" s="24">
        <v>5</v>
      </c>
      <c r="T4943" s="24">
        <v>5.2</v>
      </c>
      <c r="U4943" s="24" t="s">
        <v>18</v>
      </c>
      <c r="V4943" s="16" t="s">
        <v>200</v>
      </c>
      <c r="W4943" s="14" t="str">
        <f>VLOOKUP($U4943,look_up!$A$2:K4969,3,FALSE)</f>
        <v>NA</v>
      </c>
      <c r="X4943" s="14" t="str">
        <f>VLOOKUP($U4943,look_up!$A$2:L4969,4,FALSE)</f>
        <v>NA</v>
      </c>
      <c r="Y4943" s="14" t="str">
        <f>VLOOKUP($U4943,look_up!A$2:K4969,5,FALSE)</f>
        <v>NA</v>
      </c>
      <c r="Z4943" s="14" t="str">
        <f>VLOOKUP($U4943,look_up!A$2:L4969,6,FALSE)</f>
        <v>NA</v>
      </c>
      <c r="AA4943" s="14" t="str">
        <f>VLOOKUP($U4943,look_up!A$2:M4969,7,FALSE)</f>
        <v>NA</v>
      </c>
      <c r="AB4943" s="14" t="str">
        <f>VLOOKUP($U4943,look_up!$A$2:P4969,8,FALSE)</f>
        <v>NA</v>
      </c>
      <c r="AC4943" s="14" t="str">
        <f>VLOOKUP($U4943,look_up!$A$2:Q4969,9,FALSE)</f>
        <v>NA</v>
      </c>
      <c r="AD4943" s="14" t="str">
        <f>VLOOKUP($U4943,look_up!A$2:P4969,10,FALSE)</f>
        <v>NA</v>
      </c>
      <c r="AE4943" s="16">
        <v>1</v>
      </c>
      <c r="AF4943" s="24" t="s">
        <v>216</v>
      </c>
      <c r="AG4943">
        <v>40</v>
      </c>
      <c r="AH4943" s="16" t="s">
        <v>18</v>
      </c>
      <c r="AI4943" s="16" t="s">
        <v>243</v>
      </c>
      <c r="AJ4943" s="16" t="s">
        <v>18</v>
      </c>
      <c r="AK4943" s="16"/>
      <c r="AL4943" s="16">
        <v>1</v>
      </c>
    </row>
    <row r="4944" spans="1:38" x14ac:dyDescent="0.3">
      <c r="A4944" s="24" t="s">
        <v>0</v>
      </c>
      <c r="B4944" t="s">
        <v>306</v>
      </c>
      <c r="C4944" t="s">
        <v>268</v>
      </c>
      <c r="D4944">
        <v>-27.609590000000001</v>
      </c>
      <c r="E4944">
        <v>-48.387419999999999</v>
      </c>
      <c r="F4944" s="24" t="s">
        <v>2</v>
      </c>
      <c r="G4944" s="24" t="s">
        <v>3</v>
      </c>
      <c r="H4944" s="25">
        <v>42033</v>
      </c>
      <c r="I4944" s="12" t="s">
        <v>269</v>
      </c>
      <c r="J4944" s="12" t="s">
        <v>270</v>
      </c>
      <c r="K4944" s="12" t="s">
        <v>271</v>
      </c>
      <c r="L4944" s="24" t="s">
        <v>96</v>
      </c>
      <c r="M4944" s="24" t="s">
        <v>272</v>
      </c>
      <c r="N4944" t="s">
        <v>85</v>
      </c>
      <c r="O4944" s="24">
        <v>2</v>
      </c>
      <c r="P4944">
        <v>5</v>
      </c>
      <c r="Q4944">
        <v>5</v>
      </c>
      <c r="R4944">
        <v>19</v>
      </c>
      <c r="S4944" s="24">
        <v>5</v>
      </c>
      <c r="T4944" s="24">
        <v>5.2</v>
      </c>
      <c r="U4944" s="24" t="s">
        <v>18</v>
      </c>
      <c r="V4944" s="16" t="s">
        <v>200</v>
      </c>
      <c r="W4944" s="14" t="str">
        <f>VLOOKUP($U4944,look_up!$A$2:K4970,3,FALSE)</f>
        <v>NA</v>
      </c>
      <c r="X4944" s="14" t="str">
        <f>VLOOKUP($U4944,look_up!$A$2:L4970,4,FALSE)</f>
        <v>NA</v>
      </c>
      <c r="Y4944" s="14" t="str">
        <f>VLOOKUP($U4944,look_up!A$2:K4970,5,FALSE)</f>
        <v>NA</v>
      </c>
      <c r="Z4944" s="14" t="str">
        <f>VLOOKUP($U4944,look_up!A$2:L4970,6,FALSE)</f>
        <v>NA</v>
      </c>
      <c r="AA4944" s="14" t="str">
        <f>VLOOKUP($U4944,look_up!A$2:M4970,7,FALSE)</f>
        <v>NA</v>
      </c>
      <c r="AB4944" s="14" t="str">
        <f>VLOOKUP($U4944,look_up!$A$2:P4970,8,FALSE)</f>
        <v>NA</v>
      </c>
      <c r="AC4944" s="14" t="str">
        <f>VLOOKUP($U4944,look_up!$A$2:Q4970,9,FALSE)</f>
        <v>NA</v>
      </c>
      <c r="AD4944" s="14" t="str">
        <f>VLOOKUP($U4944,look_up!A$2:P4970,10,FALSE)</f>
        <v>NA</v>
      </c>
      <c r="AE4944" s="16">
        <v>0</v>
      </c>
      <c r="AF4944" s="24" t="s">
        <v>216</v>
      </c>
      <c r="AG4944">
        <v>40</v>
      </c>
      <c r="AH4944" s="16" t="s">
        <v>18</v>
      </c>
      <c r="AI4944" s="16" t="s">
        <v>243</v>
      </c>
      <c r="AJ4944" s="16" t="s">
        <v>18</v>
      </c>
      <c r="AK4944" s="16"/>
      <c r="AL4944" s="16">
        <v>0</v>
      </c>
    </row>
    <row r="4945" spans="1:38" x14ac:dyDescent="0.3">
      <c r="A4945" s="24" t="s">
        <v>0</v>
      </c>
      <c r="B4945" t="s">
        <v>306</v>
      </c>
      <c r="C4945" t="s">
        <v>268</v>
      </c>
      <c r="D4945">
        <v>-27.609590000000001</v>
      </c>
      <c r="E4945">
        <v>-48.387419999999999</v>
      </c>
      <c r="F4945" s="24" t="s">
        <v>2</v>
      </c>
      <c r="G4945" s="24" t="s">
        <v>3</v>
      </c>
      <c r="H4945" s="25">
        <v>42033</v>
      </c>
      <c r="I4945" s="12" t="s">
        <v>269</v>
      </c>
      <c r="J4945" s="12" t="s">
        <v>270</v>
      </c>
      <c r="K4945" s="12" t="s">
        <v>271</v>
      </c>
      <c r="L4945" s="24" t="s">
        <v>96</v>
      </c>
      <c r="M4945" s="24" t="s">
        <v>272</v>
      </c>
      <c r="N4945" t="s">
        <v>85</v>
      </c>
      <c r="O4945" s="24">
        <v>3</v>
      </c>
      <c r="P4945">
        <v>5</v>
      </c>
      <c r="Q4945">
        <v>5</v>
      </c>
      <c r="R4945">
        <v>19</v>
      </c>
      <c r="S4945" s="24">
        <v>5</v>
      </c>
      <c r="T4945" s="24">
        <v>5.2</v>
      </c>
      <c r="U4945" s="24" t="s">
        <v>18</v>
      </c>
      <c r="V4945" s="16" t="s">
        <v>200</v>
      </c>
      <c r="W4945" s="14" t="str">
        <f>VLOOKUP($U4945,look_up!$A$2:K4971,3,FALSE)</f>
        <v>NA</v>
      </c>
      <c r="X4945" s="14" t="str">
        <f>VLOOKUP($U4945,look_up!$A$2:L4971,4,FALSE)</f>
        <v>NA</v>
      </c>
      <c r="Y4945" s="14" t="str">
        <f>VLOOKUP($U4945,look_up!A$2:K4971,5,FALSE)</f>
        <v>NA</v>
      </c>
      <c r="Z4945" s="14" t="str">
        <f>VLOOKUP($U4945,look_up!A$2:L4971,6,FALSE)</f>
        <v>NA</v>
      </c>
      <c r="AA4945" s="14" t="str">
        <f>VLOOKUP($U4945,look_up!A$2:M4971,7,FALSE)</f>
        <v>NA</v>
      </c>
      <c r="AB4945" s="14" t="str">
        <f>VLOOKUP($U4945,look_up!$A$2:P4971,8,FALSE)</f>
        <v>NA</v>
      </c>
      <c r="AC4945" s="14" t="str">
        <f>VLOOKUP($U4945,look_up!$A$2:Q4971,9,FALSE)</f>
        <v>NA</v>
      </c>
      <c r="AD4945" s="14" t="str">
        <f>VLOOKUP($U4945,look_up!A$2:P4971,10,FALSE)</f>
        <v>NA</v>
      </c>
      <c r="AE4945" s="16">
        <v>0</v>
      </c>
      <c r="AF4945" s="24" t="s">
        <v>216</v>
      </c>
      <c r="AG4945">
        <v>40</v>
      </c>
      <c r="AH4945" s="16" t="s">
        <v>18</v>
      </c>
      <c r="AI4945" s="16" t="s">
        <v>243</v>
      </c>
      <c r="AJ4945" s="16" t="s">
        <v>18</v>
      </c>
      <c r="AK4945" s="16"/>
      <c r="AL4945" s="16">
        <v>0</v>
      </c>
    </row>
    <row r="4946" spans="1:38" x14ac:dyDescent="0.3">
      <c r="A4946" s="24" t="s">
        <v>0</v>
      </c>
      <c r="B4946" t="s">
        <v>307</v>
      </c>
      <c r="C4946" t="s">
        <v>274</v>
      </c>
      <c r="D4946">
        <v>-27.488160000000001</v>
      </c>
      <c r="E4946">
        <v>-48.365229999999997</v>
      </c>
      <c r="F4946" s="24" t="s">
        <v>2</v>
      </c>
      <c r="G4946" s="24" t="s">
        <v>3</v>
      </c>
      <c r="H4946" s="25">
        <v>42038</v>
      </c>
      <c r="I4946" s="12" t="s">
        <v>100</v>
      </c>
      <c r="J4946" s="12" t="s">
        <v>245</v>
      </c>
      <c r="K4946" s="12" t="s">
        <v>271</v>
      </c>
      <c r="L4946" s="24" t="s">
        <v>96</v>
      </c>
      <c r="M4946" s="24" t="s">
        <v>272</v>
      </c>
      <c r="N4946" t="s">
        <v>85</v>
      </c>
      <c r="O4946" s="24">
        <v>1</v>
      </c>
      <c r="P4946">
        <v>5</v>
      </c>
      <c r="Q4946">
        <v>5</v>
      </c>
      <c r="R4946">
        <v>23</v>
      </c>
      <c r="S4946" s="24">
        <v>4.8</v>
      </c>
      <c r="T4946" s="24">
        <v>2.4</v>
      </c>
      <c r="U4946" s="24" t="s">
        <v>18</v>
      </c>
      <c r="V4946" s="16" t="s">
        <v>200</v>
      </c>
      <c r="W4946" s="14" t="str">
        <f>VLOOKUP($U4946,look_up!$A$2:K4972,3,FALSE)</f>
        <v>NA</v>
      </c>
      <c r="X4946" s="14" t="str">
        <f>VLOOKUP($U4946,look_up!$A$2:L4972,4,FALSE)</f>
        <v>NA</v>
      </c>
      <c r="Y4946" s="14" t="str">
        <f>VLOOKUP($U4946,look_up!A$2:K4972,5,FALSE)</f>
        <v>NA</v>
      </c>
      <c r="Z4946" s="14" t="str">
        <f>VLOOKUP($U4946,look_up!A$2:L4972,6,FALSE)</f>
        <v>NA</v>
      </c>
      <c r="AA4946" s="14" t="str">
        <f>VLOOKUP($U4946,look_up!A$2:M4972,7,FALSE)</f>
        <v>NA</v>
      </c>
      <c r="AB4946" s="14" t="str">
        <f>VLOOKUP($U4946,look_up!$A$2:P4972,8,FALSE)</f>
        <v>NA</v>
      </c>
      <c r="AC4946" s="14" t="str">
        <f>VLOOKUP($U4946,look_up!$A$2:Q4972,9,FALSE)</f>
        <v>NA</v>
      </c>
      <c r="AD4946" s="14" t="str">
        <f>VLOOKUP($U4946,look_up!A$2:P4972,10,FALSE)</f>
        <v>NA</v>
      </c>
      <c r="AE4946" s="16">
        <v>1</v>
      </c>
      <c r="AF4946" s="24" t="s">
        <v>216</v>
      </c>
      <c r="AG4946">
        <v>40</v>
      </c>
      <c r="AH4946" s="16" t="s">
        <v>18</v>
      </c>
      <c r="AI4946" s="16" t="s">
        <v>243</v>
      </c>
      <c r="AJ4946" s="16" t="s">
        <v>18</v>
      </c>
      <c r="AK4946" s="16"/>
      <c r="AL4946" s="16">
        <v>1</v>
      </c>
    </row>
    <row r="4947" spans="1:38" x14ac:dyDescent="0.3">
      <c r="A4947" s="24" t="s">
        <v>0</v>
      </c>
      <c r="B4947" t="s">
        <v>307</v>
      </c>
      <c r="C4947" t="s">
        <v>274</v>
      </c>
      <c r="D4947">
        <v>-27.488160000000001</v>
      </c>
      <c r="E4947">
        <v>-48.365229999999997</v>
      </c>
      <c r="F4947" s="24" t="s">
        <v>2</v>
      </c>
      <c r="G4947" s="24" t="s">
        <v>3</v>
      </c>
      <c r="H4947" s="25">
        <v>42038</v>
      </c>
      <c r="I4947" s="12" t="s">
        <v>100</v>
      </c>
      <c r="J4947" s="12" t="s">
        <v>245</v>
      </c>
      <c r="K4947" s="12" t="s">
        <v>271</v>
      </c>
      <c r="L4947" s="24" t="s">
        <v>96</v>
      </c>
      <c r="M4947" s="24" t="s">
        <v>272</v>
      </c>
      <c r="N4947" t="s">
        <v>85</v>
      </c>
      <c r="O4947" s="24">
        <v>2</v>
      </c>
      <c r="P4947">
        <v>5</v>
      </c>
      <c r="Q4947">
        <v>5</v>
      </c>
      <c r="R4947">
        <v>23</v>
      </c>
      <c r="S4947" s="24">
        <v>4.8</v>
      </c>
      <c r="T4947" s="24">
        <v>2.4</v>
      </c>
      <c r="U4947" s="24" t="s">
        <v>18</v>
      </c>
      <c r="V4947" s="16" t="s">
        <v>200</v>
      </c>
      <c r="W4947" s="14" t="str">
        <f>VLOOKUP($U4947,look_up!$A$2:K4973,3,FALSE)</f>
        <v>NA</v>
      </c>
      <c r="X4947" s="14" t="str">
        <f>VLOOKUP($U4947,look_up!$A$2:L4973,4,FALSE)</f>
        <v>NA</v>
      </c>
      <c r="Y4947" s="14" t="str">
        <f>VLOOKUP($U4947,look_up!A$2:K4973,5,FALSE)</f>
        <v>NA</v>
      </c>
      <c r="Z4947" s="14" t="str">
        <f>VLOOKUP($U4947,look_up!A$2:L4973,6,FALSE)</f>
        <v>NA</v>
      </c>
      <c r="AA4947" s="14" t="str">
        <f>VLOOKUP($U4947,look_up!A$2:M4973,7,FALSE)</f>
        <v>NA</v>
      </c>
      <c r="AB4947" s="14" t="str">
        <f>VLOOKUP($U4947,look_up!$A$2:P4973,8,FALSE)</f>
        <v>NA</v>
      </c>
      <c r="AC4947" s="14" t="str">
        <f>VLOOKUP($U4947,look_up!$A$2:Q4973,9,FALSE)</f>
        <v>NA</v>
      </c>
      <c r="AD4947" s="14" t="str">
        <f>VLOOKUP($U4947,look_up!A$2:P4973,10,FALSE)</f>
        <v>NA</v>
      </c>
      <c r="AE4947" s="16">
        <v>0</v>
      </c>
      <c r="AF4947" s="24" t="s">
        <v>216</v>
      </c>
      <c r="AG4947">
        <v>40</v>
      </c>
      <c r="AH4947" s="16" t="s">
        <v>18</v>
      </c>
      <c r="AI4947" s="16" t="s">
        <v>243</v>
      </c>
      <c r="AJ4947" s="16" t="s">
        <v>18</v>
      </c>
      <c r="AK4947" s="16"/>
      <c r="AL4947" s="16">
        <v>0</v>
      </c>
    </row>
    <row r="4948" spans="1:38" x14ac:dyDescent="0.3">
      <c r="A4948" s="24" t="s">
        <v>0</v>
      </c>
      <c r="B4948" t="s">
        <v>307</v>
      </c>
      <c r="C4948" t="s">
        <v>274</v>
      </c>
      <c r="D4948">
        <v>-27.488160000000001</v>
      </c>
      <c r="E4948">
        <v>-48.365229999999997</v>
      </c>
      <c r="F4948" s="24" t="s">
        <v>2</v>
      </c>
      <c r="G4948" s="24" t="s">
        <v>3</v>
      </c>
      <c r="H4948" s="25">
        <v>42038</v>
      </c>
      <c r="I4948" s="12" t="s">
        <v>100</v>
      </c>
      <c r="J4948" s="12" t="s">
        <v>245</v>
      </c>
      <c r="K4948" s="12" t="s">
        <v>271</v>
      </c>
      <c r="L4948" s="24" t="s">
        <v>96</v>
      </c>
      <c r="M4948" s="24" t="s">
        <v>272</v>
      </c>
      <c r="N4948" t="s">
        <v>85</v>
      </c>
      <c r="O4948" s="24">
        <v>3</v>
      </c>
      <c r="P4948">
        <v>5</v>
      </c>
      <c r="Q4948">
        <v>5</v>
      </c>
      <c r="R4948">
        <v>23</v>
      </c>
      <c r="S4948" s="24">
        <v>4.8</v>
      </c>
      <c r="T4948" s="24">
        <v>2.4</v>
      </c>
      <c r="U4948" s="24" t="s">
        <v>18</v>
      </c>
      <c r="V4948" s="16" t="s">
        <v>200</v>
      </c>
      <c r="W4948" s="14" t="str">
        <f>VLOOKUP($U4948,look_up!$A$2:K4974,3,FALSE)</f>
        <v>NA</v>
      </c>
      <c r="X4948" s="14" t="str">
        <f>VLOOKUP($U4948,look_up!$A$2:L4974,4,FALSE)</f>
        <v>NA</v>
      </c>
      <c r="Y4948" s="14" t="str">
        <f>VLOOKUP($U4948,look_up!A$2:K4974,5,FALSE)</f>
        <v>NA</v>
      </c>
      <c r="Z4948" s="14" t="str">
        <f>VLOOKUP($U4948,look_up!A$2:L4974,6,FALSE)</f>
        <v>NA</v>
      </c>
      <c r="AA4948" s="14" t="str">
        <f>VLOOKUP($U4948,look_up!A$2:M4974,7,FALSE)</f>
        <v>NA</v>
      </c>
      <c r="AB4948" s="14" t="str">
        <f>VLOOKUP($U4948,look_up!$A$2:P4974,8,FALSE)</f>
        <v>NA</v>
      </c>
      <c r="AC4948" s="14" t="str">
        <f>VLOOKUP($U4948,look_up!$A$2:Q4974,9,FALSE)</f>
        <v>NA</v>
      </c>
      <c r="AD4948" s="14" t="str">
        <f>VLOOKUP($U4948,look_up!A$2:P4974,10,FALSE)</f>
        <v>NA</v>
      </c>
      <c r="AE4948" s="16">
        <v>0</v>
      </c>
      <c r="AF4948" s="24" t="s">
        <v>216</v>
      </c>
      <c r="AG4948">
        <v>40</v>
      </c>
      <c r="AH4948" s="16" t="s">
        <v>18</v>
      </c>
      <c r="AI4948" s="16" t="s">
        <v>243</v>
      </c>
      <c r="AJ4948" s="16" t="s">
        <v>18</v>
      </c>
      <c r="AK4948" s="16"/>
      <c r="AL4948" s="16">
        <v>0</v>
      </c>
    </row>
    <row r="4949" spans="1:38" x14ac:dyDescent="0.3">
      <c r="A4949" s="24" t="s">
        <v>0</v>
      </c>
      <c r="B4949" t="s">
        <v>307</v>
      </c>
      <c r="C4949" t="s">
        <v>274</v>
      </c>
      <c r="D4949">
        <v>-27.488160000000001</v>
      </c>
      <c r="E4949">
        <v>-48.365229999999997</v>
      </c>
      <c r="F4949" s="24" t="s">
        <v>2</v>
      </c>
      <c r="G4949" s="24" t="s">
        <v>3</v>
      </c>
      <c r="H4949" s="25">
        <v>42038</v>
      </c>
      <c r="I4949" s="12" t="s">
        <v>100</v>
      </c>
      <c r="J4949" s="12" t="s">
        <v>245</v>
      </c>
      <c r="K4949" s="12" t="s">
        <v>271</v>
      </c>
      <c r="L4949" s="24" t="s">
        <v>96</v>
      </c>
      <c r="M4949" s="24" t="s">
        <v>272</v>
      </c>
      <c r="N4949" t="s">
        <v>85</v>
      </c>
      <c r="O4949" s="24">
        <v>2</v>
      </c>
      <c r="P4949">
        <v>10</v>
      </c>
      <c r="Q4949">
        <v>10</v>
      </c>
      <c r="R4949">
        <v>19</v>
      </c>
      <c r="S4949" s="24">
        <v>4.8</v>
      </c>
      <c r="T4949" s="24">
        <v>2.4</v>
      </c>
      <c r="U4949" s="24" t="s">
        <v>18</v>
      </c>
      <c r="V4949" s="16" t="s">
        <v>200</v>
      </c>
      <c r="W4949" s="14" t="str">
        <f>VLOOKUP($U4949,look_up!$A$2:K4975,3,FALSE)</f>
        <v>NA</v>
      </c>
      <c r="X4949" s="14" t="str">
        <f>VLOOKUP($U4949,look_up!$A$2:L4975,4,FALSE)</f>
        <v>NA</v>
      </c>
      <c r="Y4949" s="14" t="str">
        <f>VLOOKUP($U4949,look_up!A$2:K4975,5,FALSE)</f>
        <v>NA</v>
      </c>
      <c r="Z4949" s="14" t="str">
        <f>VLOOKUP($U4949,look_up!A$2:L4975,6,FALSE)</f>
        <v>NA</v>
      </c>
      <c r="AA4949" s="14" t="str">
        <f>VLOOKUP($U4949,look_up!A$2:M4975,7,FALSE)</f>
        <v>NA</v>
      </c>
      <c r="AB4949" s="14" t="str">
        <f>VLOOKUP($U4949,look_up!$A$2:P4975,8,FALSE)</f>
        <v>NA</v>
      </c>
      <c r="AC4949" s="14" t="str">
        <f>VLOOKUP($U4949,look_up!$A$2:Q4975,9,FALSE)</f>
        <v>NA</v>
      </c>
      <c r="AD4949" s="14" t="str">
        <f>VLOOKUP($U4949,look_up!A$2:P4975,10,FALSE)</f>
        <v>NA</v>
      </c>
      <c r="AE4949" s="16">
        <v>0</v>
      </c>
      <c r="AF4949" s="24" t="s">
        <v>216</v>
      </c>
      <c r="AG4949">
        <v>40</v>
      </c>
      <c r="AH4949" s="16" t="s">
        <v>18</v>
      </c>
      <c r="AI4949" s="16" t="s">
        <v>243</v>
      </c>
      <c r="AJ4949" s="16" t="s">
        <v>18</v>
      </c>
      <c r="AK4949" s="16"/>
      <c r="AL4949" s="16">
        <v>0</v>
      </c>
    </row>
    <row r="4950" spans="1:38" x14ac:dyDescent="0.3">
      <c r="A4950" s="24" t="s">
        <v>0</v>
      </c>
      <c r="B4950" t="s">
        <v>307</v>
      </c>
      <c r="C4950" t="s">
        <v>274</v>
      </c>
      <c r="D4950">
        <v>-27.488160000000001</v>
      </c>
      <c r="E4950">
        <v>-48.365229999999997</v>
      </c>
      <c r="F4950" s="24" t="s">
        <v>2</v>
      </c>
      <c r="G4950" s="24" t="s">
        <v>3</v>
      </c>
      <c r="H4950" s="25">
        <v>42038</v>
      </c>
      <c r="I4950" s="12" t="s">
        <v>100</v>
      </c>
      <c r="J4950" s="12" t="s">
        <v>245</v>
      </c>
      <c r="K4950" s="12" t="s">
        <v>271</v>
      </c>
      <c r="L4950" s="24" t="s">
        <v>96</v>
      </c>
      <c r="M4950" s="24" t="s">
        <v>272</v>
      </c>
      <c r="N4950" t="s">
        <v>85</v>
      </c>
      <c r="O4950" s="24">
        <v>3</v>
      </c>
      <c r="P4950">
        <v>10</v>
      </c>
      <c r="Q4950">
        <v>10</v>
      </c>
      <c r="R4950">
        <v>19</v>
      </c>
      <c r="S4950" s="24">
        <v>4.8</v>
      </c>
      <c r="T4950" s="24">
        <v>2.4</v>
      </c>
      <c r="U4950" s="24" t="s">
        <v>18</v>
      </c>
      <c r="V4950" s="16" t="s">
        <v>200</v>
      </c>
      <c r="W4950" s="14" t="str">
        <f>VLOOKUP($U4950,look_up!$A$2:K4976,3,FALSE)</f>
        <v>NA</v>
      </c>
      <c r="X4950" s="14" t="str">
        <f>VLOOKUP($U4950,look_up!$A$2:L4976,4,FALSE)</f>
        <v>NA</v>
      </c>
      <c r="Y4950" s="14" t="str">
        <f>VLOOKUP($U4950,look_up!A$2:K4976,5,FALSE)</f>
        <v>NA</v>
      </c>
      <c r="Z4950" s="14" t="str">
        <f>VLOOKUP($U4950,look_up!A$2:L4976,6,FALSE)</f>
        <v>NA</v>
      </c>
      <c r="AA4950" s="14" t="str">
        <f>VLOOKUP($U4950,look_up!A$2:M4976,7,FALSE)</f>
        <v>NA</v>
      </c>
      <c r="AB4950" s="14" t="str">
        <f>VLOOKUP($U4950,look_up!$A$2:P4976,8,FALSE)</f>
        <v>NA</v>
      </c>
      <c r="AC4950" s="14" t="str">
        <f>VLOOKUP($U4950,look_up!$A$2:Q4976,9,FALSE)</f>
        <v>NA</v>
      </c>
      <c r="AD4950" s="14" t="str">
        <f>VLOOKUP($U4950,look_up!A$2:P4976,10,FALSE)</f>
        <v>NA</v>
      </c>
      <c r="AE4950" s="16">
        <v>0</v>
      </c>
      <c r="AF4950" s="24" t="s">
        <v>216</v>
      </c>
      <c r="AG4950">
        <v>40</v>
      </c>
      <c r="AH4950" s="16" t="s">
        <v>18</v>
      </c>
      <c r="AI4950" s="16" t="s">
        <v>243</v>
      </c>
      <c r="AJ4950" s="16" t="s">
        <v>18</v>
      </c>
      <c r="AK4950" s="16"/>
      <c r="AL4950" s="16">
        <v>0</v>
      </c>
    </row>
    <row r="4951" spans="1:38" x14ac:dyDescent="0.3">
      <c r="A4951" s="24" t="s">
        <v>0</v>
      </c>
      <c r="B4951" t="s">
        <v>244</v>
      </c>
      <c r="C4951" t="s">
        <v>275</v>
      </c>
      <c r="D4951">
        <v>-27.2837</v>
      </c>
      <c r="E4951">
        <v>-48.37368</v>
      </c>
      <c r="F4951" s="24" t="s">
        <v>2</v>
      </c>
      <c r="G4951" s="24" t="s">
        <v>3</v>
      </c>
      <c r="H4951" s="25">
        <v>42045</v>
      </c>
      <c r="I4951" s="12" t="s">
        <v>276</v>
      </c>
      <c r="J4951" s="12" t="s">
        <v>245</v>
      </c>
      <c r="K4951" s="12" t="s">
        <v>271</v>
      </c>
      <c r="L4951" s="24" t="s">
        <v>96</v>
      </c>
      <c r="M4951" s="24" t="s">
        <v>272</v>
      </c>
      <c r="N4951" t="s">
        <v>85</v>
      </c>
      <c r="O4951" s="24">
        <v>1</v>
      </c>
      <c r="P4951">
        <v>5</v>
      </c>
      <c r="Q4951">
        <v>5</v>
      </c>
      <c r="R4951">
        <v>27</v>
      </c>
      <c r="S4951" s="24">
        <v>8.8000000000000007</v>
      </c>
      <c r="T4951" s="24">
        <v>9.3000000000000007</v>
      </c>
      <c r="U4951" s="24" t="s">
        <v>18</v>
      </c>
      <c r="V4951" s="16" t="s">
        <v>200</v>
      </c>
      <c r="W4951" s="14" t="str">
        <f>VLOOKUP($U4951,look_up!$A$2:K4977,3,FALSE)</f>
        <v>NA</v>
      </c>
      <c r="X4951" s="14" t="str">
        <f>VLOOKUP($U4951,look_up!$A$2:L4977,4,FALSE)</f>
        <v>NA</v>
      </c>
      <c r="Y4951" s="14" t="str">
        <f>VLOOKUP($U4951,look_up!A$2:K4977,5,FALSE)</f>
        <v>NA</v>
      </c>
      <c r="Z4951" s="14" t="str">
        <f>VLOOKUP($U4951,look_up!A$2:L4977,6,FALSE)</f>
        <v>NA</v>
      </c>
      <c r="AA4951" s="14" t="str">
        <f>VLOOKUP($U4951,look_up!A$2:M4977,7,FALSE)</f>
        <v>NA</v>
      </c>
      <c r="AB4951" s="14" t="str">
        <f>VLOOKUP($U4951,look_up!$A$2:P4977,8,FALSE)</f>
        <v>NA</v>
      </c>
      <c r="AC4951" s="14" t="str">
        <f>VLOOKUP($U4951,look_up!$A$2:Q4977,9,FALSE)</f>
        <v>NA</v>
      </c>
      <c r="AD4951" s="14" t="str">
        <f>VLOOKUP($U4951,look_up!A$2:P4977,10,FALSE)</f>
        <v>NA</v>
      </c>
      <c r="AE4951" s="16">
        <v>0</v>
      </c>
      <c r="AF4951" s="24" t="s">
        <v>216</v>
      </c>
      <c r="AG4951">
        <v>40</v>
      </c>
      <c r="AH4951" s="16" t="s">
        <v>18</v>
      </c>
      <c r="AI4951" s="16" t="s">
        <v>243</v>
      </c>
      <c r="AJ4951" s="16" t="s">
        <v>18</v>
      </c>
      <c r="AK4951" s="16"/>
      <c r="AL4951" s="16">
        <v>0</v>
      </c>
    </row>
    <row r="4952" spans="1:38" x14ac:dyDescent="0.3">
      <c r="A4952" s="24" t="s">
        <v>0</v>
      </c>
      <c r="B4952" t="s">
        <v>244</v>
      </c>
      <c r="C4952" t="s">
        <v>275</v>
      </c>
      <c r="D4952">
        <v>-27.2837</v>
      </c>
      <c r="E4952">
        <v>-48.37368</v>
      </c>
      <c r="F4952" s="24" t="s">
        <v>2</v>
      </c>
      <c r="G4952" s="24" t="s">
        <v>3</v>
      </c>
      <c r="H4952" s="25">
        <v>42045</v>
      </c>
      <c r="I4952" s="12" t="s">
        <v>276</v>
      </c>
      <c r="J4952" s="12" t="s">
        <v>245</v>
      </c>
      <c r="K4952" s="12" t="s">
        <v>271</v>
      </c>
      <c r="L4952" s="24" t="s">
        <v>96</v>
      </c>
      <c r="M4952" s="24" t="s">
        <v>272</v>
      </c>
      <c r="N4952" t="s">
        <v>85</v>
      </c>
      <c r="O4952" s="24">
        <v>2</v>
      </c>
      <c r="P4952">
        <v>5</v>
      </c>
      <c r="Q4952">
        <v>5</v>
      </c>
      <c r="R4952">
        <v>27</v>
      </c>
      <c r="S4952" s="24">
        <v>8.8000000000000007</v>
      </c>
      <c r="T4952" s="24">
        <v>9.3000000000000007</v>
      </c>
      <c r="U4952" s="24" t="s">
        <v>18</v>
      </c>
      <c r="V4952" s="16" t="s">
        <v>200</v>
      </c>
      <c r="W4952" s="14" t="str">
        <f>VLOOKUP($U4952,look_up!$A$2:K4978,3,FALSE)</f>
        <v>NA</v>
      </c>
      <c r="X4952" s="14" t="str">
        <f>VLOOKUP($U4952,look_up!$A$2:L4978,4,FALSE)</f>
        <v>NA</v>
      </c>
      <c r="Y4952" s="14" t="str">
        <f>VLOOKUP($U4952,look_up!A$2:K4978,5,FALSE)</f>
        <v>NA</v>
      </c>
      <c r="Z4952" s="14" t="str">
        <f>VLOOKUP($U4952,look_up!A$2:L4978,6,FALSE)</f>
        <v>NA</v>
      </c>
      <c r="AA4952" s="14" t="str">
        <f>VLOOKUP($U4952,look_up!A$2:M4978,7,FALSE)</f>
        <v>NA</v>
      </c>
      <c r="AB4952" s="14" t="str">
        <f>VLOOKUP($U4952,look_up!$A$2:P4978,8,FALSE)</f>
        <v>NA</v>
      </c>
      <c r="AC4952" s="14" t="str">
        <f>VLOOKUP($U4952,look_up!$A$2:Q4978,9,FALSE)</f>
        <v>NA</v>
      </c>
      <c r="AD4952" s="14" t="str">
        <f>VLOOKUP($U4952,look_up!A$2:P4978,10,FALSE)</f>
        <v>NA</v>
      </c>
      <c r="AE4952" s="16">
        <v>0</v>
      </c>
      <c r="AF4952" s="24" t="s">
        <v>216</v>
      </c>
      <c r="AG4952">
        <v>40</v>
      </c>
      <c r="AH4952" s="16" t="s">
        <v>18</v>
      </c>
      <c r="AI4952" s="16" t="s">
        <v>243</v>
      </c>
      <c r="AJ4952" s="16" t="s">
        <v>18</v>
      </c>
      <c r="AK4952" s="16"/>
      <c r="AL4952" s="16">
        <v>0</v>
      </c>
    </row>
    <row r="4953" spans="1:38" x14ac:dyDescent="0.3">
      <c r="A4953" s="24" t="s">
        <v>0</v>
      </c>
      <c r="B4953" t="s">
        <v>244</v>
      </c>
      <c r="C4953" t="s">
        <v>275</v>
      </c>
      <c r="D4953">
        <v>-27.2837</v>
      </c>
      <c r="E4953">
        <v>-48.37368</v>
      </c>
      <c r="F4953" s="24" t="s">
        <v>2</v>
      </c>
      <c r="G4953" s="24" t="s">
        <v>3</v>
      </c>
      <c r="H4953" s="25">
        <v>42045</v>
      </c>
      <c r="I4953" s="12" t="s">
        <v>276</v>
      </c>
      <c r="J4953" s="12" t="s">
        <v>245</v>
      </c>
      <c r="K4953" s="12" t="s">
        <v>271</v>
      </c>
      <c r="L4953" s="24" t="s">
        <v>96</v>
      </c>
      <c r="M4953" s="24" t="s">
        <v>272</v>
      </c>
      <c r="N4953" t="s">
        <v>85</v>
      </c>
      <c r="O4953" s="24">
        <v>3</v>
      </c>
      <c r="P4953">
        <v>5</v>
      </c>
      <c r="Q4953">
        <v>5</v>
      </c>
      <c r="R4953">
        <v>27</v>
      </c>
      <c r="S4953" s="24">
        <v>8.8000000000000007</v>
      </c>
      <c r="T4953" s="24">
        <v>9.3000000000000007</v>
      </c>
      <c r="U4953" s="24" t="s">
        <v>18</v>
      </c>
      <c r="V4953" s="16" t="s">
        <v>200</v>
      </c>
      <c r="W4953" s="14" t="str">
        <f>VLOOKUP($U4953,look_up!$A$2:K4979,3,FALSE)</f>
        <v>NA</v>
      </c>
      <c r="X4953" s="14" t="str">
        <f>VLOOKUP($U4953,look_up!$A$2:L4979,4,FALSE)</f>
        <v>NA</v>
      </c>
      <c r="Y4953" s="14" t="str">
        <f>VLOOKUP($U4953,look_up!A$2:K4979,5,FALSE)</f>
        <v>NA</v>
      </c>
      <c r="Z4953" s="14" t="str">
        <f>VLOOKUP($U4953,look_up!A$2:L4979,6,FALSE)</f>
        <v>NA</v>
      </c>
      <c r="AA4953" s="14" t="str">
        <f>VLOOKUP($U4953,look_up!A$2:M4979,7,FALSE)</f>
        <v>NA</v>
      </c>
      <c r="AB4953" s="14" t="str">
        <f>VLOOKUP($U4953,look_up!$A$2:P4979,8,FALSE)</f>
        <v>NA</v>
      </c>
      <c r="AC4953" s="14" t="str">
        <f>VLOOKUP($U4953,look_up!$A$2:Q4979,9,FALSE)</f>
        <v>NA</v>
      </c>
      <c r="AD4953" s="14" t="str">
        <f>VLOOKUP($U4953,look_up!A$2:P4979,10,FALSE)</f>
        <v>NA</v>
      </c>
      <c r="AE4953" s="16">
        <v>0</v>
      </c>
      <c r="AF4953" s="24" t="s">
        <v>216</v>
      </c>
      <c r="AG4953">
        <v>40</v>
      </c>
      <c r="AH4953" s="16" t="s">
        <v>18</v>
      </c>
      <c r="AI4953" s="16" t="s">
        <v>243</v>
      </c>
      <c r="AJ4953" s="16" t="s">
        <v>18</v>
      </c>
      <c r="AK4953" s="16"/>
      <c r="AL4953" s="16">
        <v>0</v>
      </c>
    </row>
    <row r="4954" spans="1:38" x14ac:dyDescent="0.3">
      <c r="A4954" s="24" t="s">
        <v>0</v>
      </c>
      <c r="B4954" t="s">
        <v>244</v>
      </c>
      <c r="C4954" t="s">
        <v>275</v>
      </c>
      <c r="D4954">
        <v>-27.2837</v>
      </c>
      <c r="E4954">
        <v>-48.37368</v>
      </c>
      <c r="F4954" s="24" t="s">
        <v>2</v>
      </c>
      <c r="G4954" s="24" t="s">
        <v>3</v>
      </c>
      <c r="H4954" s="25">
        <v>42045</v>
      </c>
      <c r="I4954" s="12" t="s">
        <v>276</v>
      </c>
      <c r="J4954" s="12" t="s">
        <v>245</v>
      </c>
      <c r="K4954" s="12" t="s">
        <v>271</v>
      </c>
      <c r="L4954" s="24" t="s">
        <v>96</v>
      </c>
      <c r="M4954" s="24" t="s">
        <v>272</v>
      </c>
      <c r="N4954" t="s">
        <v>85</v>
      </c>
      <c r="O4954" s="24">
        <v>1</v>
      </c>
      <c r="P4954">
        <v>10</v>
      </c>
      <c r="Q4954">
        <v>10</v>
      </c>
      <c r="R4954">
        <v>27</v>
      </c>
      <c r="S4954" s="24">
        <v>8.8000000000000007</v>
      </c>
      <c r="T4954" s="24">
        <v>10.4</v>
      </c>
      <c r="U4954" s="24" t="s">
        <v>18</v>
      </c>
      <c r="V4954" s="16" t="s">
        <v>200</v>
      </c>
      <c r="W4954" s="14" t="str">
        <f>VLOOKUP($U4954,look_up!$A$2:K4980,3,FALSE)</f>
        <v>NA</v>
      </c>
      <c r="X4954" s="14" t="str">
        <f>VLOOKUP($U4954,look_up!$A$2:L4980,4,FALSE)</f>
        <v>NA</v>
      </c>
      <c r="Y4954" s="14" t="str">
        <f>VLOOKUP($U4954,look_up!A$2:K4980,5,FALSE)</f>
        <v>NA</v>
      </c>
      <c r="Z4954" s="14" t="str">
        <f>VLOOKUP($U4954,look_up!A$2:L4980,6,FALSE)</f>
        <v>NA</v>
      </c>
      <c r="AA4954" s="14" t="str">
        <f>VLOOKUP($U4954,look_up!A$2:M4980,7,FALSE)</f>
        <v>NA</v>
      </c>
      <c r="AB4954" s="14" t="str">
        <f>VLOOKUP($U4954,look_up!$A$2:P4980,8,FALSE)</f>
        <v>NA</v>
      </c>
      <c r="AC4954" s="14" t="str">
        <f>VLOOKUP($U4954,look_up!$A$2:Q4980,9,FALSE)</f>
        <v>NA</v>
      </c>
      <c r="AD4954" s="14" t="str">
        <f>VLOOKUP($U4954,look_up!A$2:P4980,10,FALSE)</f>
        <v>NA</v>
      </c>
      <c r="AE4954" s="16">
        <v>2</v>
      </c>
      <c r="AF4954" s="24" t="s">
        <v>216</v>
      </c>
      <c r="AG4954">
        <v>40</v>
      </c>
      <c r="AH4954" s="16" t="s">
        <v>18</v>
      </c>
      <c r="AI4954" s="16" t="s">
        <v>243</v>
      </c>
      <c r="AJ4954" s="16" t="s">
        <v>18</v>
      </c>
      <c r="AK4954" s="16"/>
      <c r="AL4954" s="16">
        <v>2</v>
      </c>
    </row>
    <row r="4955" spans="1:38" x14ac:dyDescent="0.3">
      <c r="A4955" s="24" t="s">
        <v>0</v>
      </c>
      <c r="B4955" t="s">
        <v>244</v>
      </c>
      <c r="C4955" t="s">
        <v>275</v>
      </c>
      <c r="D4955">
        <v>-27.2837</v>
      </c>
      <c r="E4955">
        <v>-48.37368</v>
      </c>
      <c r="F4955" s="24" t="s">
        <v>2</v>
      </c>
      <c r="G4955" s="24" t="s">
        <v>3</v>
      </c>
      <c r="H4955" s="25">
        <v>42045</v>
      </c>
      <c r="I4955" s="12" t="s">
        <v>276</v>
      </c>
      <c r="J4955" s="12" t="s">
        <v>245</v>
      </c>
      <c r="K4955" s="12" t="s">
        <v>271</v>
      </c>
      <c r="L4955" s="24" t="s">
        <v>96</v>
      </c>
      <c r="M4955" s="24" t="s">
        <v>272</v>
      </c>
      <c r="N4955" t="s">
        <v>85</v>
      </c>
      <c r="O4955" s="24">
        <v>2</v>
      </c>
      <c r="P4955">
        <v>10</v>
      </c>
      <c r="Q4955">
        <v>10</v>
      </c>
      <c r="R4955">
        <v>27</v>
      </c>
      <c r="S4955" s="24">
        <v>8.8000000000000007</v>
      </c>
      <c r="T4955" s="24">
        <v>10.4</v>
      </c>
      <c r="U4955" s="24" t="s">
        <v>18</v>
      </c>
      <c r="V4955" s="16" t="s">
        <v>200</v>
      </c>
      <c r="W4955" s="14" t="str">
        <f>VLOOKUP($U4955,look_up!$A$2:K4981,3,FALSE)</f>
        <v>NA</v>
      </c>
      <c r="X4955" s="14" t="str">
        <f>VLOOKUP($U4955,look_up!$A$2:L4981,4,FALSE)</f>
        <v>NA</v>
      </c>
      <c r="Y4955" s="14" t="str">
        <f>VLOOKUP($U4955,look_up!A$2:K4981,5,FALSE)</f>
        <v>NA</v>
      </c>
      <c r="Z4955" s="14" t="str">
        <f>VLOOKUP($U4955,look_up!A$2:L4981,6,FALSE)</f>
        <v>NA</v>
      </c>
      <c r="AA4955" s="14" t="str">
        <f>VLOOKUP($U4955,look_up!A$2:M4981,7,FALSE)</f>
        <v>NA</v>
      </c>
      <c r="AB4955" s="14" t="str">
        <f>VLOOKUP($U4955,look_up!$A$2:P4981,8,FALSE)</f>
        <v>NA</v>
      </c>
      <c r="AC4955" s="14" t="str">
        <f>VLOOKUP($U4955,look_up!$A$2:Q4981,9,FALSE)</f>
        <v>NA</v>
      </c>
      <c r="AD4955" s="14" t="str">
        <f>VLOOKUP($U4955,look_up!A$2:P4981,10,FALSE)</f>
        <v>NA</v>
      </c>
      <c r="AE4955" s="16">
        <v>1</v>
      </c>
      <c r="AF4955" s="24" t="s">
        <v>216</v>
      </c>
      <c r="AG4955">
        <v>40</v>
      </c>
      <c r="AH4955" s="16" t="s">
        <v>18</v>
      </c>
      <c r="AI4955" s="16" t="s">
        <v>243</v>
      </c>
      <c r="AJ4955" s="16" t="s">
        <v>18</v>
      </c>
      <c r="AK4955" s="16"/>
      <c r="AL4955" s="16">
        <v>1</v>
      </c>
    </row>
    <row r="4956" spans="1:38" x14ac:dyDescent="0.3">
      <c r="A4956" s="24" t="s">
        <v>0</v>
      </c>
      <c r="B4956" t="s">
        <v>244</v>
      </c>
      <c r="C4956" t="s">
        <v>275</v>
      </c>
      <c r="D4956">
        <v>-27.2837</v>
      </c>
      <c r="E4956">
        <v>-48.37368</v>
      </c>
      <c r="F4956" s="24" t="s">
        <v>2</v>
      </c>
      <c r="G4956" s="24" t="s">
        <v>3</v>
      </c>
      <c r="H4956" s="25">
        <v>42045</v>
      </c>
      <c r="I4956" s="12" t="s">
        <v>276</v>
      </c>
      <c r="J4956" s="12" t="s">
        <v>245</v>
      </c>
      <c r="K4956" s="12" t="s">
        <v>271</v>
      </c>
      <c r="L4956" s="24" t="s">
        <v>96</v>
      </c>
      <c r="M4956" s="24" t="s">
        <v>272</v>
      </c>
      <c r="N4956" t="s">
        <v>85</v>
      </c>
      <c r="O4956" s="24">
        <v>3</v>
      </c>
      <c r="P4956">
        <v>10</v>
      </c>
      <c r="Q4956">
        <v>10</v>
      </c>
      <c r="R4956">
        <v>27</v>
      </c>
      <c r="S4956" s="24">
        <v>8.8000000000000007</v>
      </c>
      <c r="T4956" s="24">
        <v>10.4</v>
      </c>
      <c r="U4956" s="24" t="s">
        <v>18</v>
      </c>
      <c r="V4956" s="16" t="s">
        <v>200</v>
      </c>
      <c r="W4956" s="14" t="str">
        <f>VLOOKUP($U4956,look_up!$A$2:K4982,3,FALSE)</f>
        <v>NA</v>
      </c>
      <c r="X4956" s="14" t="str">
        <f>VLOOKUP($U4956,look_up!$A$2:L4982,4,FALSE)</f>
        <v>NA</v>
      </c>
      <c r="Y4956" s="14" t="str">
        <f>VLOOKUP($U4956,look_up!A$2:K4982,5,FALSE)</f>
        <v>NA</v>
      </c>
      <c r="Z4956" s="14" t="str">
        <f>VLOOKUP($U4956,look_up!A$2:L4982,6,FALSE)</f>
        <v>NA</v>
      </c>
      <c r="AA4956" s="14" t="str">
        <f>VLOOKUP($U4956,look_up!A$2:M4982,7,FALSE)</f>
        <v>NA</v>
      </c>
      <c r="AB4956" s="14" t="str">
        <f>VLOOKUP($U4956,look_up!$A$2:P4982,8,FALSE)</f>
        <v>NA</v>
      </c>
      <c r="AC4956" s="14" t="str">
        <f>VLOOKUP($U4956,look_up!$A$2:Q4982,9,FALSE)</f>
        <v>NA</v>
      </c>
      <c r="AD4956" s="14" t="str">
        <f>VLOOKUP($U4956,look_up!A$2:P4982,10,FALSE)</f>
        <v>NA</v>
      </c>
      <c r="AE4956" s="16">
        <v>0</v>
      </c>
      <c r="AF4956" s="24" t="s">
        <v>216</v>
      </c>
      <c r="AG4956">
        <v>40</v>
      </c>
      <c r="AH4956" s="16" t="s">
        <v>18</v>
      </c>
      <c r="AI4956" s="16" t="s">
        <v>243</v>
      </c>
      <c r="AJ4956" s="16" t="s">
        <v>18</v>
      </c>
      <c r="AK4956" s="16"/>
      <c r="AL4956" s="16">
        <v>0</v>
      </c>
    </row>
    <row r="4957" spans="1:38" x14ac:dyDescent="0.3">
      <c r="A4957" s="24" t="s">
        <v>0</v>
      </c>
      <c r="B4957" t="s">
        <v>266</v>
      </c>
      <c r="C4957" t="s">
        <v>277</v>
      </c>
      <c r="D4957">
        <v>-27.296009999999999</v>
      </c>
      <c r="E4957">
        <v>-48.36168</v>
      </c>
      <c r="F4957" s="24" t="s">
        <v>2</v>
      </c>
      <c r="G4957" s="24" t="s">
        <v>3</v>
      </c>
      <c r="H4957" s="25">
        <v>42047</v>
      </c>
      <c r="I4957" s="12" t="s">
        <v>278</v>
      </c>
      <c r="J4957" s="12" t="s">
        <v>245</v>
      </c>
      <c r="K4957" s="12" t="s">
        <v>271</v>
      </c>
      <c r="L4957" s="24" t="s">
        <v>96</v>
      </c>
      <c r="M4957" s="24" t="s">
        <v>272</v>
      </c>
      <c r="N4957" t="s">
        <v>85</v>
      </c>
      <c r="O4957" s="24">
        <v>1</v>
      </c>
      <c r="P4957">
        <v>5</v>
      </c>
      <c r="Q4957">
        <v>5</v>
      </c>
      <c r="R4957">
        <v>23</v>
      </c>
      <c r="S4957" s="24">
        <v>5.8</v>
      </c>
      <c r="T4957" s="24">
        <v>8.1999999999999993</v>
      </c>
      <c r="U4957" s="24" t="s">
        <v>18</v>
      </c>
      <c r="V4957" s="16" t="s">
        <v>200</v>
      </c>
      <c r="W4957" s="14" t="str">
        <f>VLOOKUP($U4957,look_up!$A$2:K4983,3,FALSE)</f>
        <v>NA</v>
      </c>
      <c r="X4957" s="14" t="str">
        <f>VLOOKUP($U4957,look_up!$A$2:L4983,4,FALSE)</f>
        <v>NA</v>
      </c>
      <c r="Y4957" s="14" t="str">
        <f>VLOOKUP($U4957,look_up!A$2:K4983,5,FALSE)</f>
        <v>NA</v>
      </c>
      <c r="Z4957" s="14" t="str">
        <f>VLOOKUP($U4957,look_up!A$2:L4983,6,FALSE)</f>
        <v>NA</v>
      </c>
      <c r="AA4957" s="14" t="str">
        <f>VLOOKUP($U4957,look_up!A$2:M4983,7,FALSE)</f>
        <v>NA</v>
      </c>
      <c r="AB4957" s="14" t="str">
        <f>VLOOKUP($U4957,look_up!$A$2:P4983,8,FALSE)</f>
        <v>NA</v>
      </c>
      <c r="AC4957" s="14" t="str">
        <f>VLOOKUP($U4957,look_up!$A$2:Q4983,9,FALSE)</f>
        <v>NA</v>
      </c>
      <c r="AD4957" s="14" t="str">
        <f>VLOOKUP($U4957,look_up!A$2:P4983,10,FALSE)</f>
        <v>NA</v>
      </c>
      <c r="AE4957" s="16">
        <v>0</v>
      </c>
      <c r="AF4957" s="24" t="s">
        <v>216</v>
      </c>
      <c r="AG4957">
        <v>40</v>
      </c>
      <c r="AH4957" s="16" t="s">
        <v>18</v>
      </c>
      <c r="AI4957" s="16" t="s">
        <v>243</v>
      </c>
      <c r="AJ4957" s="16" t="s">
        <v>18</v>
      </c>
      <c r="AK4957" s="16"/>
      <c r="AL4957" s="16">
        <v>0</v>
      </c>
    </row>
    <row r="4958" spans="1:38" x14ac:dyDescent="0.3">
      <c r="A4958" s="24" t="s">
        <v>0</v>
      </c>
      <c r="B4958" t="s">
        <v>266</v>
      </c>
      <c r="C4958" t="s">
        <v>277</v>
      </c>
      <c r="D4958">
        <v>-27.296009999999999</v>
      </c>
      <c r="E4958">
        <v>-48.36168</v>
      </c>
      <c r="F4958" s="24" t="s">
        <v>2</v>
      </c>
      <c r="G4958" s="24" t="s">
        <v>3</v>
      </c>
      <c r="H4958" s="25">
        <v>42047</v>
      </c>
      <c r="I4958" s="12" t="s">
        <v>278</v>
      </c>
      <c r="J4958" s="12" t="s">
        <v>245</v>
      </c>
      <c r="K4958" s="12" t="s">
        <v>271</v>
      </c>
      <c r="L4958" s="24" t="s">
        <v>96</v>
      </c>
      <c r="M4958" s="24" t="s">
        <v>272</v>
      </c>
      <c r="N4958" t="s">
        <v>85</v>
      </c>
      <c r="O4958" s="24">
        <v>2</v>
      </c>
      <c r="P4958">
        <v>5</v>
      </c>
      <c r="Q4958">
        <v>5</v>
      </c>
      <c r="R4958">
        <v>23</v>
      </c>
      <c r="S4958" s="24">
        <v>5.8</v>
      </c>
      <c r="T4958" s="24">
        <v>8.1999999999999993</v>
      </c>
      <c r="U4958" s="24" t="s">
        <v>18</v>
      </c>
      <c r="V4958" s="16" t="s">
        <v>200</v>
      </c>
      <c r="W4958" s="14" t="str">
        <f>VLOOKUP($U4958,look_up!$A$2:K4984,3,FALSE)</f>
        <v>NA</v>
      </c>
      <c r="X4958" s="14" t="str">
        <f>VLOOKUP($U4958,look_up!$A$2:L4984,4,FALSE)</f>
        <v>NA</v>
      </c>
      <c r="Y4958" s="14" t="str">
        <f>VLOOKUP($U4958,look_up!A$2:K4984,5,FALSE)</f>
        <v>NA</v>
      </c>
      <c r="Z4958" s="14" t="str">
        <f>VLOOKUP($U4958,look_up!A$2:L4984,6,FALSE)</f>
        <v>NA</v>
      </c>
      <c r="AA4958" s="14" t="str">
        <f>VLOOKUP($U4958,look_up!A$2:M4984,7,FALSE)</f>
        <v>NA</v>
      </c>
      <c r="AB4958" s="14" t="str">
        <f>VLOOKUP($U4958,look_up!$A$2:P4984,8,FALSE)</f>
        <v>NA</v>
      </c>
      <c r="AC4958" s="14" t="str">
        <f>VLOOKUP($U4958,look_up!$A$2:Q4984,9,FALSE)</f>
        <v>NA</v>
      </c>
      <c r="AD4958" s="14" t="str">
        <f>VLOOKUP($U4958,look_up!A$2:P4984,10,FALSE)</f>
        <v>NA</v>
      </c>
      <c r="AE4958" s="16">
        <v>0</v>
      </c>
      <c r="AF4958" s="24" t="s">
        <v>216</v>
      </c>
      <c r="AG4958">
        <v>40</v>
      </c>
      <c r="AH4958" s="16" t="s">
        <v>18</v>
      </c>
      <c r="AI4958" s="16" t="s">
        <v>243</v>
      </c>
      <c r="AJ4958" s="16" t="s">
        <v>18</v>
      </c>
      <c r="AK4958" s="16"/>
      <c r="AL4958" s="16">
        <v>0</v>
      </c>
    </row>
    <row r="4959" spans="1:38" x14ac:dyDescent="0.3">
      <c r="A4959" s="24" t="s">
        <v>0</v>
      </c>
      <c r="B4959" t="s">
        <v>266</v>
      </c>
      <c r="C4959" t="s">
        <v>277</v>
      </c>
      <c r="D4959">
        <v>-27.296009999999999</v>
      </c>
      <c r="E4959">
        <v>-48.36168</v>
      </c>
      <c r="F4959" s="24" t="s">
        <v>2</v>
      </c>
      <c r="G4959" s="24" t="s">
        <v>3</v>
      </c>
      <c r="H4959" s="25">
        <v>42047</v>
      </c>
      <c r="I4959" s="12" t="s">
        <v>278</v>
      </c>
      <c r="J4959" s="12" t="s">
        <v>245</v>
      </c>
      <c r="K4959" s="12" t="s">
        <v>271</v>
      </c>
      <c r="L4959" s="24" t="s">
        <v>96</v>
      </c>
      <c r="M4959" s="24" t="s">
        <v>272</v>
      </c>
      <c r="N4959" t="s">
        <v>85</v>
      </c>
      <c r="O4959" s="24">
        <v>3</v>
      </c>
      <c r="P4959">
        <v>5</v>
      </c>
      <c r="Q4959">
        <v>5</v>
      </c>
      <c r="R4959">
        <v>23</v>
      </c>
      <c r="S4959" s="24">
        <v>5.8</v>
      </c>
      <c r="T4959" s="24">
        <v>8.1999999999999993</v>
      </c>
      <c r="U4959" s="24" t="s">
        <v>18</v>
      </c>
      <c r="V4959" s="16" t="s">
        <v>200</v>
      </c>
      <c r="W4959" s="14" t="str">
        <f>VLOOKUP($U4959,look_up!$A$2:K4985,3,FALSE)</f>
        <v>NA</v>
      </c>
      <c r="X4959" s="14" t="str">
        <f>VLOOKUP($U4959,look_up!$A$2:L4985,4,FALSE)</f>
        <v>NA</v>
      </c>
      <c r="Y4959" s="14" t="str">
        <f>VLOOKUP($U4959,look_up!A$2:K4985,5,FALSE)</f>
        <v>NA</v>
      </c>
      <c r="Z4959" s="14" t="str">
        <f>VLOOKUP($U4959,look_up!A$2:L4985,6,FALSE)</f>
        <v>NA</v>
      </c>
      <c r="AA4959" s="14" t="str">
        <f>VLOOKUP($U4959,look_up!A$2:M4985,7,FALSE)</f>
        <v>NA</v>
      </c>
      <c r="AB4959" s="14" t="str">
        <f>VLOOKUP($U4959,look_up!$A$2:P4985,8,FALSE)</f>
        <v>NA</v>
      </c>
      <c r="AC4959" s="14" t="str">
        <f>VLOOKUP($U4959,look_up!$A$2:Q4985,9,FALSE)</f>
        <v>NA</v>
      </c>
      <c r="AD4959" s="14" t="str">
        <f>VLOOKUP($U4959,look_up!A$2:P4985,10,FALSE)</f>
        <v>NA</v>
      </c>
      <c r="AE4959" s="16">
        <v>0</v>
      </c>
      <c r="AF4959" s="24" t="s">
        <v>216</v>
      </c>
      <c r="AG4959">
        <v>40</v>
      </c>
      <c r="AH4959" s="16" t="s">
        <v>18</v>
      </c>
      <c r="AI4959" s="16" t="s">
        <v>243</v>
      </c>
      <c r="AJ4959" s="16" t="s">
        <v>18</v>
      </c>
      <c r="AK4959" s="16"/>
      <c r="AL4959" s="16">
        <v>0</v>
      </c>
    </row>
    <row r="4960" spans="1:38" x14ac:dyDescent="0.3">
      <c r="A4960" s="24" t="s">
        <v>0</v>
      </c>
      <c r="B4960" t="s">
        <v>266</v>
      </c>
      <c r="C4960" t="s">
        <v>277</v>
      </c>
      <c r="D4960">
        <v>-27.296009999999999</v>
      </c>
      <c r="E4960">
        <v>-48.36168</v>
      </c>
      <c r="F4960" s="24" t="s">
        <v>2</v>
      </c>
      <c r="G4960" s="24" t="s">
        <v>3</v>
      </c>
      <c r="H4960" s="25">
        <v>42047</v>
      </c>
      <c r="I4960" s="12" t="s">
        <v>278</v>
      </c>
      <c r="J4960" s="12" t="s">
        <v>245</v>
      </c>
      <c r="K4960" s="12" t="s">
        <v>271</v>
      </c>
      <c r="L4960" s="24" t="s">
        <v>96</v>
      </c>
      <c r="M4960" s="24" t="s">
        <v>272</v>
      </c>
      <c r="N4960" t="s">
        <v>85</v>
      </c>
      <c r="O4960" s="24">
        <v>1</v>
      </c>
      <c r="P4960">
        <v>10</v>
      </c>
      <c r="Q4960">
        <v>10</v>
      </c>
      <c r="R4960">
        <v>18</v>
      </c>
      <c r="S4960" s="24">
        <v>5.8</v>
      </c>
      <c r="T4960" s="24">
        <v>7.9</v>
      </c>
      <c r="U4960" s="24" t="s">
        <v>18</v>
      </c>
      <c r="V4960" s="16" t="s">
        <v>200</v>
      </c>
      <c r="W4960" s="14" t="str">
        <f>VLOOKUP($U4960,look_up!$A$2:K4986,3,FALSE)</f>
        <v>NA</v>
      </c>
      <c r="X4960" s="14" t="str">
        <f>VLOOKUP($U4960,look_up!$A$2:L4986,4,FALSE)</f>
        <v>NA</v>
      </c>
      <c r="Y4960" s="14" t="str">
        <f>VLOOKUP($U4960,look_up!A$2:K4986,5,FALSE)</f>
        <v>NA</v>
      </c>
      <c r="Z4960" s="14" t="str">
        <f>VLOOKUP($U4960,look_up!A$2:L4986,6,FALSE)</f>
        <v>NA</v>
      </c>
      <c r="AA4960" s="14" t="str">
        <f>VLOOKUP($U4960,look_up!A$2:M4986,7,FALSE)</f>
        <v>NA</v>
      </c>
      <c r="AB4960" s="14" t="str">
        <f>VLOOKUP($U4960,look_up!$A$2:P4986,8,FALSE)</f>
        <v>NA</v>
      </c>
      <c r="AC4960" s="14" t="str">
        <f>VLOOKUP($U4960,look_up!$A$2:Q4986,9,FALSE)</f>
        <v>NA</v>
      </c>
      <c r="AD4960" s="14" t="str">
        <f>VLOOKUP($U4960,look_up!A$2:P4986,10,FALSE)</f>
        <v>NA</v>
      </c>
      <c r="AE4960" s="16">
        <v>0</v>
      </c>
      <c r="AF4960" s="24" t="s">
        <v>216</v>
      </c>
      <c r="AG4960">
        <v>40</v>
      </c>
      <c r="AH4960" s="16" t="s">
        <v>18</v>
      </c>
      <c r="AI4960" s="16" t="s">
        <v>243</v>
      </c>
      <c r="AJ4960" s="16" t="s">
        <v>18</v>
      </c>
      <c r="AK4960" s="16"/>
      <c r="AL4960" s="16">
        <v>0</v>
      </c>
    </row>
    <row r="4961" spans="1:38" x14ac:dyDescent="0.3">
      <c r="A4961" s="24" t="s">
        <v>0</v>
      </c>
      <c r="B4961" t="s">
        <v>266</v>
      </c>
      <c r="C4961" t="s">
        <v>277</v>
      </c>
      <c r="D4961">
        <v>-27.296009999999999</v>
      </c>
      <c r="E4961">
        <v>-48.36168</v>
      </c>
      <c r="F4961" s="24" t="s">
        <v>2</v>
      </c>
      <c r="G4961" s="24" t="s">
        <v>3</v>
      </c>
      <c r="H4961" s="25">
        <v>42047</v>
      </c>
      <c r="I4961" s="12" t="s">
        <v>278</v>
      </c>
      <c r="J4961" s="12" t="s">
        <v>245</v>
      </c>
      <c r="K4961" s="12" t="s">
        <v>271</v>
      </c>
      <c r="L4961" s="24" t="s">
        <v>96</v>
      </c>
      <c r="M4961" s="24" t="s">
        <v>272</v>
      </c>
      <c r="N4961" t="s">
        <v>85</v>
      </c>
      <c r="O4961" s="24">
        <v>2</v>
      </c>
      <c r="P4961">
        <v>10</v>
      </c>
      <c r="Q4961">
        <v>10</v>
      </c>
      <c r="R4961">
        <v>18</v>
      </c>
      <c r="S4961" s="24">
        <v>5.8</v>
      </c>
      <c r="T4961" s="24">
        <v>7.9</v>
      </c>
      <c r="U4961" s="24" t="s">
        <v>18</v>
      </c>
      <c r="V4961" s="16" t="s">
        <v>200</v>
      </c>
      <c r="W4961" s="14" t="str">
        <f>VLOOKUP($U4961,look_up!$A$2:K4987,3,FALSE)</f>
        <v>NA</v>
      </c>
      <c r="X4961" s="14" t="str">
        <f>VLOOKUP($U4961,look_up!$A$2:L4987,4,FALSE)</f>
        <v>NA</v>
      </c>
      <c r="Y4961" s="14" t="str">
        <f>VLOOKUP($U4961,look_up!A$2:K4987,5,FALSE)</f>
        <v>NA</v>
      </c>
      <c r="Z4961" s="14" t="str">
        <f>VLOOKUP($U4961,look_up!A$2:L4987,6,FALSE)</f>
        <v>NA</v>
      </c>
      <c r="AA4961" s="14" t="str">
        <f>VLOOKUP($U4961,look_up!A$2:M4987,7,FALSE)</f>
        <v>NA</v>
      </c>
      <c r="AB4961" s="14" t="str">
        <f>VLOOKUP($U4961,look_up!$A$2:P4987,8,FALSE)</f>
        <v>NA</v>
      </c>
      <c r="AC4961" s="14" t="str">
        <f>VLOOKUP($U4961,look_up!$A$2:Q4987,9,FALSE)</f>
        <v>NA</v>
      </c>
      <c r="AD4961" s="14" t="str">
        <f>VLOOKUP($U4961,look_up!A$2:P4987,10,FALSE)</f>
        <v>NA</v>
      </c>
      <c r="AE4961" s="16">
        <v>0</v>
      </c>
      <c r="AF4961" s="24" t="s">
        <v>216</v>
      </c>
      <c r="AG4961">
        <v>40</v>
      </c>
      <c r="AH4961" s="16" t="s">
        <v>18</v>
      </c>
      <c r="AI4961" s="16" t="s">
        <v>243</v>
      </c>
      <c r="AJ4961" s="16" t="s">
        <v>18</v>
      </c>
      <c r="AK4961" s="16"/>
      <c r="AL4961" s="16">
        <v>0</v>
      </c>
    </row>
    <row r="4962" spans="1:38" x14ac:dyDescent="0.3">
      <c r="A4962" s="24" t="s">
        <v>0</v>
      </c>
      <c r="B4962" t="s">
        <v>266</v>
      </c>
      <c r="C4962" t="s">
        <v>277</v>
      </c>
      <c r="D4962">
        <v>-27.296009999999999</v>
      </c>
      <c r="E4962">
        <v>-48.36168</v>
      </c>
      <c r="F4962" s="24" t="s">
        <v>2</v>
      </c>
      <c r="G4962" s="24" t="s">
        <v>3</v>
      </c>
      <c r="H4962" s="25">
        <v>42047</v>
      </c>
      <c r="I4962" s="12" t="s">
        <v>278</v>
      </c>
      <c r="J4962" s="12" t="s">
        <v>245</v>
      </c>
      <c r="K4962" s="12" t="s">
        <v>271</v>
      </c>
      <c r="L4962" s="24" t="s">
        <v>96</v>
      </c>
      <c r="M4962" s="24" t="s">
        <v>272</v>
      </c>
      <c r="N4962" t="s">
        <v>85</v>
      </c>
      <c r="O4962" s="24">
        <v>3</v>
      </c>
      <c r="P4962">
        <v>10</v>
      </c>
      <c r="Q4962">
        <v>10</v>
      </c>
      <c r="R4962">
        <v>18</v>
      </c>
      <c r="S4962" s="24">
        <v>5.8</v>
      </c>
      <c r="T4962" s="24">
        <v>7.9</v>
      </c>
      <c r="U4962" s="24" t="s">
        <v>18</v>
      </c>
      <c r="V4962" s="16" t="s">
        <v>200</v>
      </c>
      <c r="W4962" s="14" t="str">
        <f>VLOOKUP($U4962,look_up!$A$2:K4988,3,FALSE)</f>
        <v>NA</v>
      </c>
      <c r="X4962" s="14" t="str">
        <f>VLOOKUP($U4962,look_up!$A$2:L4988,4,FALSE)</f>
        <v>NA</v>
      </c>
      <c r="Y4962" s="14" t="str">
        <f>VLOOKUP($U4962,look_up!A$2:K4988,5,FALSE)</f>
        <v>NA</v>
      </c>
      <c r="Z4962" s="14" t="str">
        <f>VLOOKUP($U4962,look_up!A$2:L4988,6,FALSE)</f>
        <v>NA</v>
      </c>
      <c r="AA4962" s="14" t="str">
        <f>VLOOKUP($U4962,look_up!A$2:M4988,7,FALSE)</f>
        <v>NA</v>
      </c>
      <c r="AB4962" s="14" t="str">
        <f>VLOOKUP($U4962,look_up!$A$2:P4988,8,FALSE)</f>
        <v>NA</v>
      </c>
      <c r="AC4962" s="14" t="str">
        <f>VLOOKUP($U4962,look_up!$A$2:Q4988,9,FALSE)</f>
        <v>NA</v>
      </c>
      <c r="AD4962" s="14" t="str">
        <f>VLOOKUP($U4962,look_up!A$2:P4988,10,FALSE)</f>
        <v>NA</v>
      </c>
      <c r="AE4962" s="16">
        <v>0</v>
      </c>
      <c r="AF4962" s="24" t="s">
        <v>216</v>
      </c>
      <c r="AG4962">
        <v>40</v>
      </c>
      <c r="AH4962" s="16" t="s">
        <v>18</v>
      </c>
      <c r="AI4962" s="16" t="s">
        <v>243</v>
      </c>
      <c r="AJ4962" s="16" t="s">
        <v>18</v>
      </c>
      <c r="AK4962" s="16"/>
      <c r="AL4962" s="16">
        <v>0</v>
      </c>
    </row>
    <row r="4963" spans="1:38" x14ac:dyDescent="0.3">
      <c r="A4963" s="24" t="s">
        <v>0</v>
      </c>
      <c r="B4963" t="s">
        <v>1</v>
      </c>
      <c r="C4963" t="s">
        <v>279</v>
      </c>
      <c r="D4963">
        <v>-27.271709999999999</v>
      </c>
      <c r="E4963">
        <v>-48.331710000000001</v>
      </c>
      <c r="F4963" s="24" t="s">
        <v>2</v>
      </c>
      <c r="G4963" s="24" t="s">
        <v>3</v>
      </c>
      <c r="H4963" s="25">
        <v>42039</v>
      </c>
      <c r="I4963" s="12" t="s">
        <v>280</v>
      </c>
      <c r="J4963" s="12" t="s">
        <v>245</v>
      </c>
      <c r="K4963" s="12" t="s">
        <v>271</v>
      </c>
      <c r="L4963" s="24" t="s">
        <v>96</v>
      </c>
      <c r="M4963" s="24" t="s">
        <v>313</v>
      </c>
      <c r="N4963" t="s">
        <v>85</v>
      </c>
      <c r="O4963" s="24">
        <v>1</v>
      </c>
      <c r="P4963">
        <v>5</v>
      </c>
      <c r="Q4963">
        <v>5</v>
      </c>
      <c r="R4963">
        <v>27</v>
      </c>
      <c r="S4963" s="24">
        <v>20</v>
      </c>
      <c r="T4963" s="24">
        <v>20</v>
      </c>
      <c r="U4963" s="24" t="s">
        <v>18</v>
      </c>
      <c r="V4963" s="16" t="s">
        <v>200</v>
      </c>
      <c r="W4963" s="14" t="str">
        <f>VLOOKUP($U4963,look_up!$A$2:K4989,3,FALSE)</f>
        <v>NA</v>
      </c>
      <c r="X4963" s="14" t="str">
        <f>VLOOKUP($U4963,look_up!$A$2:L4989,4,FALSE)</f>
        <v>NA</v>
      </c>
      <c r="Y4963" s="14" t="str">
        <f>VLOOKUP($U4963,look_up!A$2:K4989,5,FALSE)</f>
        <v>NA</v>
      </c>
      <c r="Z4963" s="14" t="str">
        <f>VLOOKUP($U4963,look_up!A$2:L4989,6,FALSE)</f>
        <v>NA</v>
      </c>
      <c r="AA4963" s="14" t="str">
        <f>VLOOKUP($U4963,look_up!A$2:M4989,7,FALSE)</f>
        <v>NA</v>
      </c>
      <c r="AB4963" s="14" t="str">
        <f>VLOOKUP($U4963,look_up!$A$2:P4989,8,FALSE)</f>
        <v>NA</v>
      </c>
      <c r="AC4963" s="14" t="str">
        <f>VLOOKUP($U4963,look_up!$A$2:Q4989,9,FALSE)</f>
        <v>NA</v>
      </c>
      <c r="AD4963" s="14" t="str">
        <f>VLOOKUP($U4963,look_up!A$2:P4989,10,FALSE)</f>
        <v>NA</v>
      </c>
      <c r="AE4963" s="16">
        <v>0</v>
      </c>
      <c r="AF4963" s="24" t="s">
        <v>216</v>
      </c>
      <c r="AG4963">
        <v>40</v>
      </c>
      <c r="AH4963" s="16" t="s">
        <v>18</v>
      </c>
      <c r="AI4963" s="16" t="s">
        <v>243</v>
      </c>
      <c r="AJ4963" s="16" t="s">
        <v>18</v>
      </c>
      <c r="AK4963" s="16"/>
      <c r="AL4963" s="16">
        <v>0</v>
      </c>
    </row>
    <row r="4964" spans="1:38" x14ac:dyDescent="0.3">
      <c r="A4964" s="24" t="s">
        <v>0</v>
      </c>
      <c r="B4964" t="s">
        <v>1</v>
      </c>
      <c r="C4964" t="s">
        <v>279</v>
      </c>
      <c r="D4964">
        <v>-27.271709999999999</v>
      </c>
      <c r="E4964">
        <v>-48.331710000000001</v>
      </c>
      <c r="F4964" s="24" t="s">
        <v>2</v>
      </c>
      <c r="G4964" s="24" t="s">
        <v>3</v>
      </c>
      <c r="H4964" s="25">
        <v>42039</v>
      </c>
      <c r="I4964" s="12" t="s">
        <v>280</v>
      </c>
      <c r="J4964" s="12" t="s">
        <v>245</v>
      </c>
      <c r="K4964" s="12" t="s">
        <v>271</v>
      </c>
      <c r="L4964" s="24" t="s">
        <v>96</v>
      </c>
      <c r="M4964" s="24" t="s">
        <v>313</v>
      </c>
      <c r="N4964" t="s">
        <v>85</v>
      </c>
      <c r="O4964" s="24">
        <v>2</v>
      </c>
      <c r="P4964">
        <v>5</v>
      </c>
      <c r="Q4964">
        <v>5</v>
      </c>
      <c r="R4964">
        <v>27</v>
      </c>
      <c r="S4964" s="24">
        <v>20</v>
      </c>
      <c r="T4964" s="24">
        <v>20</v>
      </c>
      <c r="U4964" s="24" t="s">
        <v>18</v>
      </c>
      <c r="V4964" s="16" t="s">
        <v>200</v>
      </c>
      <c r="W4964" s="14" t="str">
        <f>VLOOKUP($U4964,look_up!$A$2:K4990,3,FALSE)</f>
        <v>NA</v>
      </c>
      <c r="X4964" s="14" t="str">
        <f>VLOOKUP($U4964,look_up!$A$2:L4990,4,FALSE)</f>
        <v>NA</v>
      </c>
      <c r="Y4964" s="14" t="str">
        <f>VLOOKUP($U4964,look_up!A$2:K4990,5,FALSE)</f>
        <v>NA</v>
      </c>
      <c r="Z4964" s="14" t="str">
        <f>VLOOKUP($U4964,look_up!A$2:L4990,6,FALSE)</f>
        <v>NA</v>
      </c>
      <c r="AA4964" s="14" t="str">
        <f>VLOOKUP($U4964,look_up!A$2:M4990,7,FALSE)</f>
        <v>NA</v>
      </c>
      <c r="AB4964" s="14" t="str">
        <f>VLOOKUP($U4964,look_up!$A$2:P4990,8,FALSE)</f>
        <v>NA</v>
      </c>
      <c r="AC4964" s="14" t="str">
        <f>VLOOKUP($U4964,look_up!$A$2:Q4990,9,FALSE)</f>
        <v>NA</v>
      </c>
      <c r="AD4964" s="14" t="str">
        <f>VLOOKUP($U4964,look_up!A$2:P4990,10,FALSE)</f>
        <v>NA</v>
      </c>
      <c r="AE4964" s="16">
        <v>0</v>
      </c>
      <c r="AF4964" s="24" t="s">
        <v>216</v>
      </c>
      <c r="AG4964">
        <v>40</v>
      </c>
      <c r="AH4964" s="16" t="s">
        <v>18</v>
      </c>
      <c r="AI4964" s="16" t="s">
        <v>243</v>
      </c>
      <c r="AJ4964" s="16" t="s">
        <v>18</v>
      </c>
      <c r="AK4964" s="16"/>
      <c r="AL4964" s="16">
        <v>0</v>
      </c>
    </row>
    <row r="4965" spans="1:38" x14ac:dyDescent="0.3">
      <c r="A4965" s="24" t="s">
        <v>0</v>
      </c>
      <c r="B4965" t="s">
        <v>1</v>
      </c>
      <c r="C4965" t="s">
        <v>279</v>
      </c>
      <c r="D4965">
        <v>-27.271709999999999</v>
      </c>
      <c r="E4965">
        <v>-48.331710000000001</v>
      </c>
      <c r="F4965" s="24" t="s">
        <v>2</v>
      </c>
      <c r="G4965" s="24" t="s">
        <v>3</v>
      </c>
      <c r="H4965" s="25">
        <v>42039</v>
      </c>
      <c r="I4965" s="12" t="s">
        <v>280</v>
      </c>
      <c r="J4965" s="12" t="s">
        <v>245</v>
      </c>
      <c r="K4965" s="12" t="s">
        <v>271</v>
      </c>
      <c r="L4965" s="24" t="s">
        <v>96</v>
      </c>
      <c r="M4965" s="24" t="s">
        <v>313</v>
      </c>
      <c r="N4965" t="s">
        <v>85</v>
      </c>
      <c r="O4965" s="24">
        <v>3</v>
      </c>
      <c r="P4965">
        <v>5</v>
      </c>
      <c r="Q4965">
        <v>5</v>
      </c>
      <c r="R4965">
        <v>27</v>
      </c>
      <c r="S4965" s="24">
        <v>20</v>
      </c>
      <c r="T4965" s="24">
        <v>20</v>
      </c>
      <c r="U4965" s="24" t="s">
        <v>18</v>
      </c>
      <c r="V4965" s="16" t="s">
        <v>200</v>
      </c>
      <c r="W4965" s="14" t="str">
        <f>VLOOKUP($U4965,look_up!$A$2:K4991,3,FALSE)</f>
        <v>NA</v>
      </c>
      <c r="X4965" s="14" t="str">
        <f>VLOOKUP($U4965,look_up!$A$2:L4991,4,FALSE)</f>
        <v>NA</v>
      </c>
      <c r="Y4965" s="14" t="str">
        <f>VLOOKUP($U4965,look_up!A$2:K4991,5,FALSE)</f>
        <v>NA</v>
      </c>
      <c r="Z4965" s="14" t="str">
        <f>VLOOKUP($U4965,look_up!A$2:L4991,6,FALSE)</f>
        <v>NA</v>
      </c>
      <c r="AA4965" s="14" t="str">
        <f>VLOOKUP($U4965,look_up!A$2:M4991,7,FALSE)</f>
        <v>NA</v>
      </c>
      <c r="AB4965" s="14" t="str">
        <f>VLOOKUP($U4965,look_up!$A$2:P4991,8,FALSE)</f>
        <v>NA</v>
      </c>
      <c r="AC4965" s="14" t="str">
        <f>VLOOKUP($U4965,look_up!$A$2:Q4991,9,FALSE)</f>
        <v>NA</v>
      </c>
      <c r="AD4965" s="14" t="str">
        <f>VLOOKUP($U4965,look_up!A$2:P4991,10,FALSE)</f>
        <v>NA</v>
      </c>
      <c r="AE4965" s="16">
        <v>0</v>
      </c>
      <c r="AF4965" s="24" t="s">
        <v>216</v>
      </c>
      <c r="AG4965">
        <v>40</v>
      </c>
      <c r="AH4965" s="16" t="s">
        <v>18</v>
      </c>
      <c r="AI4965" s="16" t="s">
        <v>243</v>
      </c>
      <c r="AJ4965" s="16" t="s">
        <v>18</v>
      </c>
      <c r="AK4965" s="16"/>
      <c r="AL4965" s="16">
        <v>0</v>
      </c>
    </row>
    <row r="4966" spans="1:38" x14ac:dyDescent="0.3">
      <c r="A4966" s="24" t="s">
        <v>0</v>
      </c>
      <c r="B4966" t="s">
        <v>1</v>
      </c>
      <c r="C4966" t="s">
        <v>279</v>
      </c>
      <c r="D4966">
        <v>-27.271709999999999</v>
      </c>
      <c r="E4966">
        <v>-48.331710000000001</v>
      </c>
      <c r="F4966" s="24" t="s">
        <v>2</v>
      </c>
      <c r="G4966" s="24" t="s">
        <v>3</v>
      </c>
      <c r="H4966" s="25">
        <v>42039</v>
      </c>
      <c r="I4966" s="12" t="s">
        <v>280</v>
      </c>
      <c r="J4966" s="12" t="s">
        <v>245</v>
      </c>
      <c r="K4966" s="12" t="s">
        <v>271</v>
      </c>
      <c r="L4966" s="24" t="s">
        <v>96</v>
      </c>
      <c r="M4966" s="24" t="s">
        <v>313</v>
      </c>
      <c r="N4966" t="s">
        <v>86</v>
      </c>
      <c r="O4966" s="24">
        <v>1</v>
      </c>
      <c r="P4966">
        <v>11</v>
      </c>
      <c r="Q4966">
        <v>11</v>
      </c>
      <c r="R4966" t="s">
        <v>18</v>
      </c>
      <c r="S4966" s="24">
        <v>20</v>
      </c>
      <c r="T4966" s="24">
        <v>15</v>
      </c>
      <c r="U4966" s="24" t="s">
        <v>18</v>
      </c>
      <c r="V4966" s="16" t="s">
        <v>200</v>
      </c>
      <c r="W4966" s="14" t="str">
        <f>VLOOKUP($U4966,look_up!$A$2:K4992,3,FALSE)</f>
        <v>NA</v>
      </c>
      <c r="X4966" s="14" t="str">
        <f>VLOOKUP($U4966,look_up!$A$2:L4992,4,FALSE)</f>
        <v>NA</v>
      </c>
      <c r="Y4966" s="14" t="str">
        <f>VLOOKUP($U4966,look_up!A$2:K4992,5,FALSE)</f>
        <v>NA</v>
      </c>
      <c r="Z4966" s="14" t="str">
        <f>VLOOKUP($U4966,look_up!A$2:L4992,6,FALSE)</f>
        <v>NA</v>
      </c>
      <c r="AA4966" s="14" t="str">
        <f>VLOOKUP($U4966,look_up!A$2:M4992,7,FALSE)</f>
        <v>NA</v>
      </c>
      <c r="AB4966" s="14" t="str">
        <f>VLOOKUP($U4966,look_up!$A$2:P4992,8,FALSE)</f>
        <v>NA</v>
      </c>
      <c r="AC4966" s="14" t="str">
        <f>VLOOKUP($U4966,look_up!$A$2:Q4992,9,FALSE)</f>
        <v>NA</v>
      </c>
      <c r="AD4966" s="14" t="str">
        <f>VLOOKUP($U4966,look_up!A$2:P4992,10,FALSE)</f>
        <v>NA</v>
      </c>
      <c r="AE4966" s="16">
        <v>0</v>
      </c>
      <c r="AF4966" s="24" t="s">
        <v>216</v>
      </c>
      <c r="AG4966">
        <v>40</v>
      </c>
      <c r="AH4966" s="16" t="s">
        <v>18</v>
      </c>
      <c r="AI4966" s="16" t="s">
        <v>243</v>
      </c>
      <c r="AJ4966" s="16" t="s">
        <v>18</v>
      </c>
      <c r="AK4966" s="16"/>
      <c r="AL4966" s="16">
        <v>0</v>
      </c>
    </row>
    <row r="4967" spans="1:38" x14ac:dyDescent="0.3">
      <c r="A4967" s="24" t="s">
        <v>0</v>
      </c>
      <c r="B4967" t="s">
        <v>1</v>
      </c>
      <c r="C4967" t="s">
        <v>279</v>
      </c>
      <c r="D4967">
        <v>-27.271709999999999</v>
      </c>
      <c r="E4967">
        <v>-48.331710000000001</v>
      </c>
      <c r="F4967" s="24" t="s">
        <v>2</v>
      </c>
      <c r="G4967" s="24" t="s">
        <v>3</v>
      </c>
      <c r="H4967" s="25">
        <v>42039</v>
      </c>
      <c r="I4967" s="12" t="s">
        <v>280</v>
      </c>
      <c r="J4967" s="12" t="s">
        <v>245</v>
      </c>
      <c r="K4967" s="12" t="s">
        <v>271</v>
      </c>
      <c r="L4967" s="24" t="s">
        <v>96</v>
      </c>
      <c r="M4967" s="24" t="s">
        <v>313</v>
      </c>
      <c r="N4967" t="s">
        <v>86</v>
      </c>
      <c r="O4967" s="24">
        <v>2</v>
      </c>
      <c r="P4967">
        <v>11</v>
      </c>
      <c r="Q4967">
        <v>11</v>
      </c>
      <c r="R4967" t="s">
        <v>18</v>
      </c>
      <c r="S4967" s="24">
        <v>20</v>
      </c>
      <c r="T4967" s="24">
        <v>15</v>
      </c>
      <c r="U4967" s="24" t="s">
        <v>18</v>
      </c>
      <c r="V4967" s="16" t="s">
        <v>200</v>
      </c>
      <c r="W4967" s="14" t="str">
        <f>VLOOKUP($U4967,look_up!$A$2:K4993,3,FALSE)</f>
        <v>NA</v>
      </c>
      <c r="X4967" s="14" t="str">
        <f>VLOOKUP($U4967,look_up!$A$2:L4993,4,FALSE)</f>
        <v>NA</v>
      </c>
      <c r="Y4967" s="14" t="str">
        <f>VLOOKUP($U4967,look_up!A$2:K4993,5,FALSE)</f>
        <v>NA</v>
      </c>
      <c r="Z4967" s="14" t="str">
        <f>VLOOKUP($U4967,look_up!A$2:L4993,6,FALSE)</f>
        <v>NA</v>
      </c>
      <c r="AA4967" s="14" t="str">
        <f>VLOOKUP($U4967,look_up!A$2:M4993,7,FALSE)</f>
        <v>NA</v>
      </c>
      <c r="AB4967" s="14" t="str">
        <f>VLOOKUP($U4967,look_up!$A$2:P4993,8,FALSE)</f>
        <v>NA</v>
      </c>
      <c r="AC4967" s="14" t="str">
        <f>VLOOKUP($U4967,look_up!$A$2:Q4993,9,FALSE)</f>
        <v>NA</v>
      </c>
      <c r="AD4967" s="14" t="str">
        <f>VLOOKUP($U4967,look_up!A$2:P4993,10,FALSE)</f>
        <v>NA</v>
      </c>
      <c r="AE4967" s="16">
        <v>0</v>
      </c>
      <c r="AF4967" s="24" t="s">
        <v>216</v>
      </c>
      <c r="AG4967">
        <v>40</v>
      </c>
      <c r="AH4967" s="16" t="s">
        <v>18</v>
      </c>
      <c r="AI4967" s="16" t="s">
        <v>243</v>
      </c>
      <c r="AJ4967" s="16" t="s">
        <v>18</v>
      </c>
      <c r="AK4967" s="16"/>
      <c r="AL4967" s="16">
        <v>0</v>
      </c>
    </row>
    <row r="4968" spans="1:38" x14ac:dyDescent="0.3">
      <c r="A4968" s="24" t="s">
        <v>0</v>
      </c>
      <c r="B4968" t="s">
        <v>1</v>
      </c>
      <c r="C4968" t="s">
        <v>279</v>
      </c>
      <c r="D4968">
        <v>-27.271709999999999</v>
      </c>
      <c r="E4968">
        <v>-48.331710000000001</v>
      </c>
      <c r="F4968" s="24" t="s">
        <v>2</v>
      </c>
      <c r="G4968" s="24" t="s">
        <v>3</v>
      </c>
      <c r="H4968" s="25">
        <v>42039</v>
      </c>
      <c r="I4968" s="12" t="s">
        <v>280</v>
      </c>
      <c r="J4968" s="12" t="s">
        <v>245</v>
      </c>
      <c r="K4968" s="12" t="s">
        <v>271</v>
      </c>
      <c r="L4968" s="24" t="s">
        <v>96</v>
      </c>
      <c r="M4968" s="24" t="s">
        <v>313</v>
      </c>
      <c r="N4968" t="s">
        <v>86</v>
      </c>
      <c r="O4968" s="24">
        <v>3</v>
      </c>
      <c r="P4968">
        <v>11</v>
      </c>
      <c r="Q4968">
        <v>11</v>
      </c>
      <c r="R4968" t="s">
        <v>18</v>
      </c>
      <c r="S4968" s="24">
        <v>20</v>
      </c>
      <c r="T4968" s="24">
        <v>15</v>
      </c>
      <c r="U4968" s="24" t="s">
        <v>18</v>
      </c>
      <c r="V4968" s="16" t="s">
        <v>200</v>
      </c>
      <c r="W4968" s="14" t="str">
        <f>VLOOKUP($U4968,look_up!$A$2:K4994,3,FALSE)</f>
        <v>NA</v>
      </c>
      <c r="X4968" s="14" t="str">
        <f>VLOOKUP($U4968,look_up!$A$2:L4994,4,FALSE)</f>
        <v>NA</v>
      </c>
      <c r="Y4968" s="14" t="str">
        <f>VLOOKUP($U4968,look_up!A$2:K4994,5,FALSE)</f>
        <v>NA</v>
      </c>
      <c r="Z4968" s="14" t="str">
        <f>VLOOKUP($U4968,look_up!A$2:L4994,6,FALSE)</f>
        <v>NA</v>
      </c>
      <c r="AA4968" s="14" t="str">
        <f>VLOOKUP($U4968,look_up!A$2:M4994,7,FALSE)</f>
        <v>NA</v>
      </c>
      <c r="AB4968" s="14" t="str">
        <f>VLOOKUP($U4968,look_up!$A$2:P4994,8,FALSE)</f>
        <v>NA</v>
      </c>
      <c r="AC4968" s="14" t="str">
        <f>VLOOKUP($U4968,look_up!$A$2:Q4994,9,FALSE)</f>
        <v>NA</v>
      </c>
      <c r="AD4968" s="14" t="str">
        <f>VLOOKUP($U4968,look_up!A$2:P4994,10,FALSE)</f>
        <v>NA</v>
      </c>
      <c r="AE4968" s="16">
        <v>0</v>
      </c>
      <c r="AF4968" s="24" t="s">
        <v>216</v>
      </c>
      <c r="AG4968">
        <v>40</v>
      </c>
      <c r="AH4968" s="16" t="s">
        <v>18</v>
      </c>
      <c r="AI4968" s="16" t="s">
        <v>243</v>
      </c>
      <c r="AJ4968" s="16" t="s">
        <v>18</v>
      </c>
      <c r="AK4968" s="16"/>
      <c r="AL4968" s="16">
        <v>0</v>
      </c>
    </row>
    <row r="4969" spans="1:38" x14ac:dyDescent="0.3">
      <c r="A4969" s="24" t="s">
        <v>0</v>
      </c>
      <c r="B4969" t="s">
        <v>308</v>
      </c>
      <c r="C4969" t="s">
        <v>281</v>
      </c>
      <c r="D4969">
        <v>-27.274239999999999</v>
      </c>
      <c r="E4969">
        <v>-48.3339</v>
      </c>
      <c r="F4969" s="24" t="s">
        <v>2</v>
      </c>
      <c r="G4969" s="24" t="s">
        <v>3</v>
      </c>
      <c r="H4969" s="25">
        <v>42031</v>
      </c>
      <c r="I4969" s="12" t="s">
        <v>282</v>
      </c>
      <c r="J4969" s="12" t="s">
        <v>270</v>
      </c>
      <c r="K4969" s="12" t="s">
        <v>271</v>
      </c>
      <c r="L4969" s="24" t="s">
        <v>96</v>
      </c>
      <c r="M4969" s="24" t="s">
        <v>313</v>
      </c>
      <c r="N4969" t="s">
        <v>85</v>
      </c>
      <c r="O4969" s="24">
        <v>1</v>
      </c>
      <c r="P4969">
        <v>5</v>
      </c>
      <c r="Q4969">
        <v>5</v>
      </c>
      <c r="R4969">
        <v>27</v>
      </c>
      <c r="S4969" s="24">
        <v>4.7</v>
      </c>
      <c r="T4969" s="24">
        <v>3.4</v>
      </c>
      <c r="U4969" s="24" t="s">
        <v>18</v>
      </c>
      <c r="V4969" s="16" t="s">
        <v>200</v>
      </c>
      <c r="W4969" s="14" t="str">
        <f>VLOOKUP($U4969,look_up!$A$2:K4995,3,FALSE)</f>
        <v>NA</v>
      </c>
      <c r="X4969" s="14" t="str">
        <f>VLOOKUP($U4969,look_up!$A$2:L4995,4,FALSE)</f>
        <v>NA</v>
      </c>
      <c r="Y4969" s="14" t="str">
        <f>VLOOKUP($U4969,look_up!A$2:K4995,5,FALSE)</f>
        <v>NA</v>
      </c>
      <c r="Z4969" s="14" t="str">
        <f>VLOOKUP($U4969,look_up!A$2:L4995,6,FALSE)</f>
        <v>NA</v>
      </c>
      <c r="AA4969" s="14" t="str">
        <f>VLOOKUP($U4969,look_up!A$2:M4995,7,FALSE)</f>
        <v>NA</v>
      </c>
      <c r="AB4969" s="14" t="str">
        <f>VLOOKUP($U4969,look_up!$A$2:P4995,8,FALSE)</f>
        <v>NA</v>
      </c>
      <c r="AC4969" s="14" t="str">
        <f>VLOOKUP($U4969,look_up!$A$2:Q4995,9,FALSE)</f>
        <v>NA</v>
      </c>
      <c r="AD4969" s="14" t="str">
        <f>VLOOKUP($U4969,look_up!A$2:P4995,10,FALSE)</f>
        <v>NA</v>
      </c>
      <c r="AE4969" s="16">
        <v>1</v>
      </c>
      <c r="AF4969" s="24" t="s">
        <v>216</v>
      </c>
      <c r="AG4969">
        <v>40</v>
      </c>
      <c r="AH4969" s="16" t="s">
        <v>18</v>
      </c>
      <c r="AI4969" s="16" t="s">
        <v>243</v>
      </c>
      <c r="AJ4969" s="16" t="s">
        <v>18</v>
      </c>
      <c r="AK4969" s="16"/>
      <c r="AL4969" s="16">
        <v>1</v>
      </c>
    </row>
    <row r="4970" spans="1:38" x14ac:dyDescent="0.3">
      <c r="A4970" s="24" t="s">
        <v>0</v>
      </c>
      <c r="B4970" t="s">
        <v>308</v>
      </c>
      <c r="C4970" t="s">
        <v>281</v>
      </c>
      <c r="D4970">
        <v>-27.274239999999999</v>
      </c>
      <c r="E4970">
        <v>-48.3339</v>
      </c>
      <c r="F4970" s="24" t="s">
        <v>2</v>
      </c>
      <c r="G4970" s="24" t="s">
        <v>3</v>
      </c>
      <c r="H4970" s="25">
        <v>42031</v>
      </c>
      <c r="I4970" s="12" t="s">
        <v>282</v>
      </c>
      <c r="J4970" s="12" t="s">
        <v>270</v>
      </c>
      <c r="K4970" s="12" t="s">
        <v>271</v>
      </c>
      <c r="L4970" s="24" t="s">
        <v>96</v>
      </c>
      <c r="M4970" s="24" t="s">
        <v>313</v>
      </c>
      <c r="N4970" t="s">
        <v>85</v>
      </c>
      <c r="O4970" s="24">
        <v>2</v>
      </c>
      <c r="P4970">
        <v>5</v>
      </c>
      <c r="Q4970">
        <v>5</v>
      </c>
      <c r="R4970">
        <v>27</v>
      </c>
      <c r="S4970" s="24">
        <v>4.7</v>
      </c>
      <c r="T4970" s="24">
        <v>3.4</v>
      </c>
      <c r="U4970" s="24" t="s">
        <v>18</v>
      </c>
      <c r="V4970" s="16" t="s">
        <v>200</v>
      </c>
      <c r="W4970" s="14" t="str">
        <f>VLOOKUP($U4970,look_up!$A$2:K4996,3,FALSE)</f>
        <v>NA</v>
      </c>
      <c r="X4970" s="14" t="str">
        <f>VLOOKUP($U4970,look_up!$A$2:L4996,4,FALSE)</f>
        <v>NA</v>
      </c>
      <c r="Y4970" s="14" t="str">
        <f>VLOOKUP($U4970,look_up!A$2:K4996,5,FALSE)</f>
        <v>NA</v>
      </c>
      <c r="Z4970" s="14" t="str">
        <f>VLOOKUP($U4970,look_up!A$2:L4996,6,FALSE)</f>
        <v>NA</v>
      </c>
      <c r="AA4970" s="14" t="str">
        <f>VLOOKUP($U4970,look_up!A$2:M4996,7,FALSE)</f>
        <v>NA</v>
      </c>
      <c r="AB4970" s="14" t="str">
        <f>VLOOKUP($U4970,look_up!$A$2:P4996,8,FALSE)</f>
        <v>NA</v>
      </c>
      <c r="AC4970" s="14" t="str">
        <f>VLOOKUP($U4970,look_up!$A$2:Q4996,9,FALSE)</f>
        <v>NA</v>
      </c>
      <c r="AD4970" s="14" t="str">
        <f>VLOOKUP($U4970,look_up!A$2:P4996,10,FALSE)</f>
        <v>NA</v>
      </c>
      <c r="AE4970" s="16">
        <v>0</v>
      </c>
      <c r="AF4970" s="24" t="s">
        <v>216</v>
      </c>
      <c r="AG4970">
        <v>40</v>
      </c>
      <c r="AH4970" s="16" t="s">
        <v>18</v>
      </c>
      <c r="AI4970" s="16" t="s">
        <v>243</v>
      </c>
      <c r="AJ4970" s="16" t="s">
        <v>18</v>
      </c>
      <c r="AK4970" s="16"/>
      <c r="AL4970" s="16">
        <v>0</v>
      </c>
    </row>
    <row r="4971" spans="1:38" x14ac:dyDescent="0.3">
      <c r="A4971" s="24" t="s">
        <v>0</v>
      </c>
      <c r="B4971" t="s">
        <v>308</v>
      </c>
      <c r="C4971" t="s">
        <v>281</v>
      </c>
      <c r="D4971">
        <v>-27.274239999999999</v>
      </c>
      <c r="E4971">
        <v>-48.3339</v>
      </c>
      <c r="F4971" s="24" t="s">
        <v>2</v>
      </c>
      <c r="G4971" s="24" t="s">
        <v>3</v>
      </c>
      <c r="H4971" s="25">
        <v>42031</v>
      </c>
      <c r="I4971" s="12" t="s">
        <v>282</v>
      </c>
      <c r="J4971" s="12" t="s">
        <v>270</v>
      </c>
      <c r="K4971" s="12" t="s">
        <v>271</v>
      </c>
      <c r="L4971" s="24" t="s">
        <v>96</v>
      </c>
      <c r="M4971" s="24" t="s">
        <v>313</v>
      </c>
      <c r="N4971" t="s">
        <v>85</v>
      </c>
      <c r="O4971" s="24">
        <v>3</v>
      </c>
      <c r="P4971">
        <v>5</v>
      </c>
      <c r="Q4971">
        <v>5</v>
      </c>
      <c r="R4971">
        <v>27</v>
      </c>
      <c r="S4971" s="24">
        <v>4.7</v>
      </c>
      <c r="T4971" s="24">
        <v>3.4</v>
      </c>
      <c r="U4971" s="24" t="s">
        <v>18</v>
      </c>
      <c r="V4971" s="16" t="s">
        <v>200</v>
      </c>
      <c r="W4971" s="14" t="str">
        <f>VLOOKUP($U4971,look_up!$A$2:K4997,3,FALSE)</f>
        <v>NA</v>
      </c>
      <c r="X4971" s="14" t="str">
        <f>VLOOKUP($U4971,look_up!$A$2:L4997,4,FALSE)</f>
        <v>NA</v>
      </c>
      <c r="Y4971" s="14" t="str">
        <f>VLOOKUP($U4971,look_up!A$2:K4997,5,FALSE)</f>
        <v>NA</v>
      </c>
      <c r="Z4971" s="14" t="str">
        <f>VLOOKUP($U4971,look_up!A$2:L4997,6,FALSE)</f>
        <v>NA</v>
      </c>
      <c r="AA4971" s="14" t="str">
        <f>VLOOKUP($U4971,look_up!A$2:M4997,7,FALSE)</f>
        <v>NA</v>
      </c>
      <c r="AB4971" s="14" t="str">
        <f>VLOOKUP($U4971,look_up!$A$2:P4997,8,FALSE)</f>
        <v>NA</v>
      </c>
      <c r="AC4971" s="14" t="str">
        <f>VLOOKUP($U4971,look_up!$A$2:Q4997,9,FALSE)</f>
        <v>NA</v>
      </c>
      <c r="AD4971" s="14" t="str">
        <f>VLOOKUP($U4971,look_up!A$2:P4997,10,FALSE)</f>
        <v>NA</v>
      </c>
      <c r="AE4971" s="16">
        <v>0</v>
      </c>
      <c r="AF4971" s="24" t="s">
        <v>216</v>
      </c>
      <c r="AG4971">
        <v>40</v>
      </c>
      <c r="AH4971" s="16" t="s">
        <v>18</v>
      </c>
      <c r="AI4971" s="16" t="s">
        <v>243</v>
      </c>
      <c r="AJ4971" s="16" t="s">
        <v>18</v>
      </c>
      <c r="AK4971" s="16"/>
      <c r="AL4971" s="16">
        <v>0</v>
      </c>
    </row>
    <row r="4972" spans="1:38" x14ac:dyDescent="0.3">
      <c r="A4972" s="24" t="s">
        <v>0</v>
      </c>
      <c r="B4972" t="s">
        <v>308</v>
      </c>
      <c r="C4972" t="s">
        <v>281</v>
      </c>
      <c r="D4972">
        <v>-27.274239999999999</v>
      </c>
      <c r="E4972">
        <v>-48.3339</v>
      </c>
      <c r="F4972" s="24" t="s">
        <v>2</v>
      </c>
      <c r="G4972" s="24" t="s">
        <v>3</v>
      </c>
      <c r="H4972" s="25">
        <v>42031</v>
      </c>
      <c r="I4972" s="12" t="s">
        <v>282</v>
      </c>
      <c r="J4972" s="12" t="s">
        <v>270</v>
      </c>
      <c r="K4972" s="12" t="s">
        <v>271</v>
      </c>
      <c r="L4972" s="24" t="s">
        <v>96</v>
      </c>
      <c r="M4972" s="24" t="s">
        <v>313</v>
      </c>
      <c r="N4972" t="s">
        <v>85</v>
      </c>
      <c r="O4972" s="24">
        <v>1</v>
      </c>
      <c r="P4972">
        <v>10</v>
      </c>
      <c r="Q4972">
        <v>10</v>
      </c>
      <c r="R4972">
        <v>26</v>
      </c>
      <c r="S4972" s="24">
        <v>4.7</v>
      </c>
      <c r="T4972" s="24">
        <v>5</v>
      </c>
      <c r="U4972" s="24" t="s">
        <v>18</v>
      </c>
      <c r="V4972" s="16" t="s">
        <v>200</v>
      </c>
      <c r="W4972" s="14" t="str">
        <f>VLOOKUP($U4972,look_up!$A$2:K4998,3,FALSE)</f>
        <v>NA</v>
      </c>
      <c r="X4972" s="14" t="str">
        <f>VLOOKUP($U4972,look_up!$A$2:L4998,4,FALSE)</f>
        <v>NA</v>
      </c>
      <c r="Y4972" s="14" t="str">
        <f>VLOOKUP($U4972,look_up!A$2:K4998,5,FALSE)</f>
        <v>NA</v>
      </c>
      <c r="Z4972" s="14" t="str">
        <f>VLOOKUP($U4972,look_up!A$2:L4998,6,FALSE)</f>
        <v>NA</v>
      </c>
      <c r="AA4972" s="14" t="str">
        <f>VLOOKUP($U4972,look_up!A$2:M4998,7,FALSE)</f>
        <v>NA</v>
      </c>
      <c r="AB4972" s="14" t="str">
        <f>VLOOKUP($U4972,look_up!$A$2:P4998,8,FALSE)</f>
        <v>NA</v>
      </c>
      <c r="AC4972" s="14" t="str">
        <f>VLOOKUP($U4972,look_up!$A$2:Q4998,9,FALSE)</f>
        <v>NA</v>
      </c>
      <c r="AD4972" s="14" t="str">
        <f>VLOOKUP($U4972,look_up!A$2:P4998,10,FALSE)</f>
        <v>NA</v>
      </c>
      <c r="AE4972" s="16">
        <v>0</v>
      </c>
      <c r="AF4972" s="24" t="s">
        <v>216</v>
      </c>
      <c r="AG4972">
        <v>40</v>
      </c>
      <c r="AH4972" s="16" t="s">
        <v>18</v>
      </c>
      <c r="AI4972" s="16" t="s">
        <v>243</v>
      </c>
      <c r="AJ4972" s="16" t="s">
        <v>18</v>
      </c>
      <c r="AK4972" s="16"/>
      <c r="AL4972" s="16">
        <v>0</v>
      </c>
    </row>
    <row r="4973" spans="1:38" x14ac:dyDescent="0.3">
      <c r="A4973" s="24" t="s">
        <v>0</v>
      </c>
      <c r="B4973" t="s">
        <v>308</v>
      </c>
      <c r="C4973" t="s">
        <v>281</v>
      </c>
      <c r="D4973">
        <v>-27.274239999999999</v>
      </c>
      <c r="E4973">
        <v>-48.3339</v>
      </c>
      <c r="F4973" s="24" t="s">
        <v>2</v>
      </c>
      <c r="G4973" s="24" t="s">
        <v>3</v>
      </c>
      <c r="H4973" s="25">
        <v>42031</v>
      </c>
      <c r="I4973" s="12" t="s">
        <v>282</v>
      </c>
      <c r="J4973" s="12" t="s">
        <v>270</v>
      </c>
      <c r="K4973" s="12" t="s">
        <v>271</v>
      </c>
      <c r="L4973" s="24" t="s">
        <v>96</v>
      </c>
      <c r="M4973" s="24" t="s">
        <v>313</v>
      </c>
      <c r="N4973" t="s">
        <v>85</v>
      </c>
      <c r="O4973" s="24">
        <v>2</v>
      </c>
      <c r="P4973">
        <v>10</v>
      </c>
      <c r="Q4973">
        <v>10</v>
      </c>
      <c r="R4973">
        <v>26</v>
      </c>
      <c r="S4973" s="24">
        <v>4.7</v>
      </c>
      <c r="T4973" s="24">
        <v>5</v>
      </c>
      <c r="U4973" s="24" t="s">
        <v>18</v>
      </c>
      <c r="V4973" s="16" t="s">
        <v>200</v>
      </c>
      <c r="W4973" s="14" t="str">
        <f>VLOOKUP($U4973,look_up!$A$2:K4999,3,FALSE)</f>
        <v>NA</v>
      </c>
      <c r="X4973" s="14" t="str">
        <f>VLOOKUP($U4973,look_up!$A$2:L4999,4,FALSE)</f>
        <v>NA</v>
      </c>
      <c r="Y4973" s="14" t="str">
        <f>VLOOKUP($U4973,look_up!A$2:K4999,5,FALSE)</f>
        <v>NA</v>
      </c>
      <c r="Z4973" s="14" t="str">
        <f>VLOOKUP($U4973,look_up!A$2:L4999,6,FALSE)</f>
        <v>NA</v>
      </c>
      <c r="AA4973" s="14" t="str">
        <f>VLOOKUP($U4973,look_up!A$2:M4999,7,FALSE)</f>
        <v>NA</v>
      </c>
      <c r="AB4973" s="14" t="str">
        <f>VLOOKUP($U4973,look_up!$A$2:P4999,8,FALSE)</f>
        <v>NA</v>
      </c>
      <c r="AC4973" s="14" t="str">
        <f>VLOOKUP($U4973,look_up!$A$2:Q4999,9,FALSE)</f>
        <v>NA</v>
      </c>
      <c r="AD4973" s="14" t="str">
        <f>VLOOKUP($U4973,look_up!A$2:P4999,10,FALSE)</f>
        <v>NA</v>
      </c>
      <c r="AE4973" s="16">
        <v>0</v>
      </c>
      <c r="AF4973" s="24" t="s">
        <v>216</v>
      </c>
      <c r="AG4973">
        <v>40</v>
      </c>
      <c r="AH4973" s="16" t="s">
        <v>18</v>
      </c>
      <c r="AI4973" s="16" t="s">
        <v>243</v>
      </c>
      <c r="AJ4973" s="16" t="s">
        <v>18</v>
      </c>
      <c r="AK4973" s="16"/>
      <c r="AL4973" s="16">
        <v>0</v>
      </c>
    </row>
    <row r="4974" spans="1:38" x14ac:dyDescent="0.3">
      <c r="A4974" s="24" t="s">
        <v>0</v>
      </c>
      <c r="B4974" t="s">
        <v>308</v>
      </c>
      <c r="C4974" t="s">
        <v>281</v>
      </c>
      <c r="D4974">
        <v>-27.274239999999999</v>
      </c>
      <c r="E4974">
        <v>-48.3339</v>
      </c>
      <c r="F4974" s="24" t="s">
        <v>2</v>
      </c>
      <c r="G4974" s="24" t="s">
        <v>3</v>
      </c>
      <c r="H4974" s="25">
        <v>42031</v>
      </c>
      <c r="I4974" s="12" t="s">
        <v>282</v>
      </c>
      <c r="J4974" s="12" t="s">
        <v>270</v>
      </c>
      <c r="K4974" s="12" t="s">
        <v>271</v>
      </c>
      <c r="L4974" s="24" t="s">
        <v>96</v>
      </c>
      <c r="M4974" s="24" t="s">
        <v>313</v>
      </c>
      <c r="N4974" t="s">
        <v>85</v>
      </c>
      <c r="O4974" s="24">
        <v>3</v>
      </c>
      <c r="P4974">
        <v>10</v>
      </c>
      <c r="Q4974">
        <v>10</v>
      </c>
      <c r="R4974">
        <v>26</v>
      </c>
      <c r="S4974" s="24">
        <v>4.7</v>
      </c>
      <c r="T4974" s="24">
        <v>5</v>
      </c>
      <c r="U4974" s="24" t="s">
        <v>18</v>
      </c>
      <c r="V4974" s="16" t="s">
        <v>200</v>
      </c>
      <c r="W4974" s="14" t="str">
        <f>VLOOKUP($U4974,look_up!$A$2:K5000,3,FALSE)</f>
        <v>NA</v>
      </c>
      <c r="X4974" s="14" t="str">
        <f>VLOOKUP($U4974,look_up!$A$2:L5000,4,FALSE)</f>
        <v>NA</v>
      </c>
      <c r="Y4974" s="14" t="str">
        <f>VLOOKUP($U4974,look_up!A$2:K5000,5,FALSE)</f>
        <v>NA</v>
      </c>
      <c r="Z4974" s="14" t="str">
        <f>VLOOKUP($U4974,look_up!A$2:L5000,6,FALSE)</f>
        <v>NA</v>
      </c>
      <c r="AA4974" s="14" t="str">
        <f>VLOOKUP($U4974,look_up!A$2:M5000,7,FALSE)</f>
        <v>NA</v>
      </c>
      <c r="AB4974" s="14" t="str">
        <f>VLOOKUP($U4974,look_up!$A$2:P5000,8,FALSE)</f>
        <v>NA</v>
      </c>
      <c r="AC4974" s="14" t="str">
        <f>VLOOKUP($U4974,look_up!$A$2:Q5000,9,FALSE)</f>
        <v>NA</v>
      </c>
      <c r="AD4974" s="14" t="str">
        <f>VLOOKUP($U4974,look_up!A$2:P5000,10,FALSE)</f>
        <v>NA</v>
      </c>
      <c r="AE4974" s="16">
        <v>1</v>
      </c>
      <c r="AF4974" s="24" t="s">
        <v>216</v>
      </c>
      <c r="AG4974">
        <v>40</v>
      </c>
      <c r="AH4974" s="16" t="s">
        <v>18</v>
      </c>
      <c r="AI4974" s="16" t="s">
        <v>243</v>
      </c>
      <c r="AJ4974" s="16" t="s">
        <v>18</v>
      </c>
      <c r="AK4974" s="16"/>
      <c r="AL4974" s="16">
        <v>1</v>
      </c>
    </row>
    <row r="4975" spans="1:38" x14ac:dyDescent="0.3">
      <c r="A4975" s="24" t="s">
        <v>0</v>
      </c>
      <c r="B4975" t="s">
        <v>267</v>
      </c>
      <c r="C4975" t="s">
        <v>283</v>
      </c>
      <c r="D4975">
        <v>-27.27486</v>
      </c>
      <c r="E4975">
        <v>-48.36674</v>
      </c>
      <c r="F4975" s="24" t="s">
        <v>2</v>
      </c>
      <c r="G4975" s="24" t="s">
        <v>3</v>
      </c>
      <c r="H4975" s="25">
        <v>42024</v>
      </c>
      <c r="I4975" s="12" t="s">
        <v>248</v>
      </c>
      <c r="J4975" s="12" t="s">
        <v>270</v>
      </c>
      <c r="K4975" s="12" t="s">
        <v>271</v>
      </c>
      <c r="L4975" s="24" t="s">
        <v>96</v>
      </c>
      <c r="M4975" s="24" t="s">
        <v>313</v>
      </c>
      <c r="N4975" t="s">
        <v>85</v>
      </c>
      <c r="O4975" s="24">
        <v>1</v>
      </c>
      <c r="P4975">
        <v>5</v>
      </c>
      <c r="Q4975">
        <v>5</v>
      </c>
      <c r="R4975">
        <v>27</v>
      </c>
      <c r="S4975" s="24">
        <v>10.7</v>
      </c>
      <c r="T4975" s="24">
        <v>4</v>
      </c>
      <c r="U4975" s="24" t="s">
        <v>18</v>
      </c>
      <c r="V4975" s="16" t="s">
        <v>200</v>
      </c>
      <c r="W4975" s="14" t="str">
        <f>VLOOKUP($U4975,look_up!$A$2:K5001,3,FALSE)</f>
        <v>NA</v>
      </c>
      <c r="X4975" s="14" t="str">
        <f>VLOOKUP($U4975,look_up!$A$2:L5001,4,FALSE)</f>
        <v>NA</v>
      </c>
      <c r="Y4975" s="14" t="str">
        <f>VLOOKUP($U4975,look_up!A$2:K5001,5,FALSE)</f>
        <v>NA</v>
      </c>
      <c r="Z4975" s="14" t="str">
        <f>VLOOKUP($U4975,look_up!A$2:L5001,6,FALSE)</f>
        <v>NA</v>
      </c>
      <c r="AA4975" s="14" t="str">
        <f>VLOOKUP($U4975,look_up!A$2:M5001,7,FALSE)</f>
        <v>NA</v>
      </c>
      <c r="AB4975" s="14" t="str">
        <f>VLOOKUP($U4975,look_up!$A$2:P5001,8,FALSE)</f>
        <v>NA</v>
      </c>
      <c r="AC4975" s="14" t="str">
        <f>VLOOKUP($U4975,look_up!$A$2:Q5001,9,FALSE)</f>
        <v>NA</v>
      </c>
      <c r="AD4975" s="14" t="str">
        <f>VLOOKUP($U4975,look_up!A$2:P5001,10,FALSE)</f>
        <v>NA</v>
      </c>
      <c r="AE4975" s="16">
        <v>0</v>
      </c>
      <c r="AF4975" s="24" t="s">
        <v>216</v>
      </c>
      <c r="AG4975">
        <v>40</v>
      </c>
      <c r="AH4975" s="16" t="s">
        <v>18</v>
      </c>
      <c r="AI4975" s="16" t="s">
        <v>243</v>
      </c>
      <c r="AJ4975" s="16" t="s">
        <v>18</v>
      </c>
      <c r="AK4975" s="16"/>
      <c r="AL4975" s="16">
        <v>0</v>
      </c>
    </row>
    <row r="4976" spans="1:38" x14ac:dyDescent="0.3">
      <c r="A4976" s="24" t="s">
        <v>0</v>
      </c>
      <c r="B4976" t="s">
        <v>267</v>
      </c>
      <c r="C4976" t="s">
        <v>283</v>
      </c>
      <c r="D4976">
        <v>-27.27486</v>
      </c>
      <c r="E4976">
        <v>-48.36674</v>
      </c>
      <c r="F4976" s="24" t="s">
        <v>2</v>
      </c>
      <c r="G4976" s="24" t="s">
        <v>3</v>
      </c>
      <c r="H4976" s="25">
        <v>42024</v>
      </c>
      <c r="I4976" s="12" t="s">
        <v>248</v>
      </c>
      <c r="J4976" s="12" t="s">
        <v>270</v>
      </c>
      <c r="K4976" s="12" t="s">
        <v>271</v>
      </c>
      <c r="L4976" s="24" t="s">
        <v>96</v>
      </c>
      <c r="M4976" s="24" t="s">
        <v>313</v>
      </c>
      <c r="N4976" t="s">
        <v>85</v>
      </c>
      <c r="O4976" s="24">
        <v>2</v>
      </c>
      <c r="P4976">
        <v>5</v>
      </c>
      <c r="Q4976">
        <v>5</v>
      </c>
      <c r="R4976">
        <v>27</v>
      </c>
      <c r="S4976" s="24">
        <v>10.7</v>
      </c>
      <c r="T4976" s="24">
        <v>4</v>
      </c>
      <c r="U4976" s="24" t="s">
        <v>18</v>
      </c>
      <c r="V4976" s="16" t="s">
        <v>200</v>
      </c>
      <c r="W4976" s="14" t="str">
        <f>VLOOKUP($U4976,look_up!$A$2:K5002,3,FALSE)</f>
        <v>NA</v>
      </c>
      <c r="X4976" s="14" t="str">
        <f>VLOOKUP($U4976,look_up!$A$2:L5002,4,FALSE)</f>
        <v>NA</v>
      </c>
      <c r="Y4976" s="14" t="str">
        <f>VLOOKUP($U4976,look_up!A$2:K5002,5,FALSE)</f>
        <v>NA</v>
      </c>
      <c r="Z4976" s="14" t="str">
        <f>VLOOKUP($U4976,look_up!A$2:L5002,6,FALSE)</f>
        <v>NA</v>
      </c>
      <c r="AA4976" s="14" t="str">
        <f>VLOOKUP($U4976,look_up!A$2:M5002,7,FALSE)</f>
        <v>NA</v>
      </c>
      <c r="AB4976" s="14" t="str">
        <f>VLOOKUP($U4976,look_up!$A$2:P5002,8,FALSE)</f>
        <v>NA</v>
      </c>
      <c r="AC4976" s="14" t="str">
        <f>VLOOKUP($U4976,look_up!$A$2:Q5002,9,FALSE)</f>
        <v>NA</v>
      </c>
      <c r="AD4976" s="14" t="str">
        <f>VLOOKUP($U4976,look_up!A$2:P5002,10,FALSE)</f>
        <v>NA</v>
      </c>
      <c r="AE4976" s="16">
        <v>0</v>
      </c>
      <c r="AF4976" s="24" t="s">
        <v>216</v>
      </c>
      <c r="AG4976">
        <v>40</v>
      </c>
      <c r="AH4976" s="16" t="s">
        <v>18</v>
      </c>
      <c r="AI4976" s="16" t="s">
        <v>243</v>
      </c>
      <c r="AJ4976" s="16" t="s">
        <v>18</v>
      </c>
      <c r="AK4976" s="16"/>
      <c r="AL4976" s="16">
        <v>0</v>
      </c>
    </row>
    <row r="4977" spans="1:38" x14ac:dyDescent="0.3">
      <c r="A4977" s="24" t="s">
        <v>0</v>
      </c>
      <c r="B4977" t="s">
        <v>267</v>
      </c>
      <c r="C4977" t="s">
        <v>283</v>
      </c>
      <c r="D4977">
        <v>-27.27486</v>
      </c>
      <c r="E4977">
        <v>-48.36674</v>
      </c>
      <c r="F4977" s="24" t="s">
        <v>2</v>
      </c>
      <c r="G4977" s="24" t="s">
        <v>3</v>
      </c>
      <c r="H4977" s="25">
        <v>42024</v>
      </c>
      <c r="I4977" s="12" t="s">
        <v>248</v>
      </c>
      <c r="J4977" s="12" t="s">
        <v>270</v>
      </c>
      <c r="K4977" s="12" t="s">
        <v>271</v>
      </c>
      <c r="L4977" s="24" t="s">
        <v>96</v>
      </c>
      <c r="M4977" s="24" t="s">
        <v>313</v>
      </c>
      <c r="N4977" t="s">
        <v>85</v>
      </c>
      <c r="O4977" s="24">
        <v>3</v>
      </c>
      <c r="P4977">
        <v>5</v>
      </c>
      <c r="Q4977">
        <v>5</v>
      </c>
      <c r="R4977">
        <v>27</v>
      </c>
      <c r="S4977" s="24">
        <v>10.7</v>
      </c>
      <c r="T4977" s="24">
        <v>4</v>
      </c>
      <c r="U4977" s="24" t="s">
        <v>18</v>
      </c>
      <c r="V4977" s="16" t="s">
        <v>200</v>
      </c>
      <c r="W4977" s="14" t="str">
        <f>VLOOKUP($U4977,look_up!$A$2:K5003,3,FALSE)</f>
        <v>NA</v>
      </c>
      <c r="X4977" s="14" t="str">
        <f>VLOOKUP($U4977,look_up!$A$2:L5003,4,FALSE)</f>
        <v>NA</v>
      </c>
      <c r="Y4977" s="14" t="str">
        <f>VLOOKUP($U4977,look_up!A$2:K5003,5,FALSE)</f>
        <v>NA</v>
      </c>
      <c r="Z4977" s="14" t="str">
        <f>VLOOKUP($U4977,look_up!A$2:L5003,6,FALSE)</f>
        <v>NA</v>
      </c>
      <c r="AA4977" s="14" t="str">
        <f>VLOOKUP($U4977,look_up!A$2:M5003,7,FALSE)</f>
        <v>NA</v>
      </c>
      <c r="AB4977" s="14" t="str">
        <f>VLOOKUP($U4977,look_up!$A$2:P5003,8,FALSE)</f>
        <v>NA</v>
      </c>
      <c r="AC4977" s="14" t="str">
        <f>VLOOKUP($U4977,look_up!$A$2:Q5003,9,FALSE)</f>
        <v>NA</v>
      </c>
      <c r="AD4977" s="14" t="str">
        <f>VLOOKUP($U4977,look_up!A$2:P5003,10,FALSE)</f>
        <v>NA</v>
      </c>
      <c r="AE4977" s="16">
        <v>7</v>
      </c>
      <c r="AF4977" s="24" t="s">
        <v>216</v>
      </c>
      <c r="AG4977">
        <v>40</v>
      </c>
      <c r="AH4977" s="16" t="s">
        <v>18</v>
      </c>
      <c r="AI4977" s="16" t="s">
        <v>243</v>
      </c>
      <c r="AJ4977" s="16" t="s">
        <v>18</v>
      </c>
      <c r="AK4977" s="16"/>
      <c r="AL4977" s="16">
        <v>7</v>
      </c>
    </row>
    <row r="4978" spans="1:38" x14ac:dyDescent="0.3">
      <c r="A4978" s="24" t="s">
        <v>0</v>
      </c>
      <c r="B4978" t="s">
        <v>267</v>
      </c>
      <c r="C4978" t="s">
        <v>283</v>
      </c>
      <c r="D4978">
        <v>-27.27486</v>
      </c>
      <c r="E4978">
        <v>-48.36674</v>
      </c>
      <c r="F4978" s="24" t="s">
        <v>2</v>
      </c>
      <c r="G4978" s="24" t="s">
        <v>3</v>
      </c>
      <c r="H4978" s="25">
        <v>42024</v>
      </c>
      <c r="I4978" s="12" t="s">
        <v>248</v>
      </c>
      <c r="J4978" s="12" t="s">
        <v>270</v>
      </c>
      <c r="K4978" s="12" t="s">
        <v>271</v>
      </c>
      <c r="L4978" s="24" t="s">
        <v>96</v>
      </c>
      <c r="M4978" s="24" t="s">
        <v>313</v>
      </c>
      <c r="N4978" t="s">
        <v>85</v>
      </c>
      <c r="O4978" s="24">
        <v>1</v>
      </c>
      <c r="P4978">
        <v>10</v>
      </c>
      <c r="Q4978">
        <v>10</v>
      </c>
      <c r="R4978">
        <v>28</v>
      </c>
      <c r="S4978" s="24">
        <v>10.7</v>
      </c>
      <c r="T4978" s="24">
        <v>10</v>
      </c>
      <c r="U4978" s="24" t="s">
        <v>18</v>
      </c>
      <c r="V4978" s="16" t="s">
        <v>200</v>
      </c>
      <c r="W4978" s="14" t="str">
        <f>VLOOKUP($U4978,look_up!$A$2:K5004,3,FALSE)</f>
        <v>NA</v>
      </c>
      <c r="X4978" s="14" t="str">
        <f>VLOOKUP($U4978,look_up!$A$2:L5004,4,FALSE)</f>
        <v>NA</v>
      </c>
      <c r="Y4978" s="14" t="str">
        <f>VLOOKUP($U4978,look_up!A$2:K5004,5,FALSE)</f>
        <v>NA</v>
      </c>
      <c r="Z4978" s="14" t="str">
        <f>VLOOKUP($U4978,look_up!A$2:L5004,6,FALSE)</f>
        <v>NA</v>
      </c>
      <c r="AA4978" s="14" t="str">
        <f>VLOOKUP($U4978,look_up!A$2:M5004,7,FALSE)</f>
        <v>NA</v>
      </c>
      <c r="AB4978" s="14" t="str">
        <f>VLOOKUP($U4978,look_up!$A$2:P5004,8,FALSE)</f>
        <v>NA</v>
      </c>
      <c r="AC4978" s="14" t="str">
        <f>VLOOKUP($U4978,look_up!$A$2:Q5004,9,FALSE)</f>
        <v>NA</v>
      </c>
      <c r="AD4978" s="14" t="str">
        <f>VLOOKUP($U4978,look_up!A$2:P5004,10,FALSE)</f>
        <v>NA</v>
      </c>
      <c r="AE4978" s="16">
        <v>0</v>
      </c>
      <c r="AF4978" s="24" t="s">
        <v>216</v>
      </c>
      <c r="AG4978">
        <v>40</v>
      </c>
      <c r="AH4978" s="16" t="s">
        <v>18</v>
      </c>
      <c r="AI4978" s="16" t="s">
        <v>243</v>
      </c>
      <c r="AJ4978" s="16" t="s">
        <v>18</v>
      </c>
      <c r="AK4978" s="16"/>
      <c r="AL4978" s="16">
        <v>0</v>
      </c>
    </row>
    <row r="4979" spans="1:38" x14ac:dyDescent="0.3">
      <c r="A4979" s="24" t="s">
        <v>0</v>
      </c>
      <c r="B4979" t="s">
        <v>267</v>
      </c>
      <c r="C4979" t="s">
        <v>283</v>
      </c>
      <c r="D4979">
        <v>-27.27486</v>
      </c>
      <c r="E4979">
        <v>-48.36674</v>
      </c>
      <c r="F4979" s="24" t="s">
        <v>2</v>
      </c>
      <c r="G4979" s="24" t="s">
        <v>3</v>
      </c>
      <c r="H4979" s="25">
        <v>42024</v>
      </c>
      <c r="I4979" s="12" t="s">
        <v>248</v>
      </c>
      <c r="J4979" s="12" t="s">
        <v>270</v>
      </c>
      <c r="K4979" s="12" t="s">
        <v>271</v>
      </c>
      <c r="L4979" s="24" t="s">
        <v>96</v>
      </c>
      <c r="M4979" s="24" t="s">
        <v>313</v>
      </c>
      <c r="N4979" t="s">
        <v>85</v>
      </c>
      <c r="O4979" s="24">
        <v>2</v>
      </c>
      <c r="P4979">
        <v>10</v>
      </c>
      <c r="Q4979">
        <v>10</v>
      </c>
      <c r="R4979">
        <v>28</v>
      </c>
      <c r="S4979" s="24">
        <v>10.7</v>
      </c>
      <c r="T4979" s="24">
        <v>10</v>
      </c>
      <c r="U4979" s="24" t="s">
        <v>18</v>
      </c>
      <c r="V4979" s="16" t="s">
        <v>200</v>
      </c>
      <c r="W4979" s="14" t="str">
        <f>VLOOKUP($U4979,look_up!$A$2:K5005,3,FALSE)</f>
        <v>NA</v>
      </c>
      <c r="X4979" s="14" t="str">
        <f>VLOOKUP($U4979,look_up!$A$2:L5005,4,FALSE)</f>
        <v>NA</v>
      </c>
      <c r="Y4979" s="14" t="str">
        <f>VLOOKUP($U4979,look_up!A$2:K5005,5,FALSE)</f>
        <v>NA</v>
      </c>
      <c r="Z4979" s="14" t="str">
        <f>VLOOKUP($U4979,look_up!A$2:L5005,6,FALSE)</f>
        <v>NA</v>
      </c>
      <c r="AA4979" s="14" t="str">
        <f>VLOOKUP($U4979,look_up!A$2:M5005,7,FALSE)</f>
        <v>NA</v>
      </c>
      <c r="AB4979" s="14" t="str">
        <f>VLOOKUP($U4979,look_up!$A$2:P5005,8,FALSE)</f>
        <v>NA</v>
      </c>
      <c r="AC4979" s="14" t="str">
        <f>VLOOKUP($U4979,look_up!$A$2:Q5005,9,FALSE)</f>
        <v>NA</v>
      </c>
      <c r="AD4979" s="14" t="str">
        <f>VLOOKUP($U4979,look_up!A$2:P5005,10,FALSE)</f>
        <v>NA</v>
      </c>
      <c r="AE4979" s="16">
        <v>2</v>
      </c>
      <c r="AF4979" s="24" t="s">
        <v>216</v>
      </c>
      <c r="AG4979">
        <v>40</v>
      </c>
      <c r="AH4979" s="16" t="s">
        <v>18</v>
      </c>
      <c r="AI4979" s="16" t="s">
        <v>243</v>
      </c>
      <c r="AJ4979" s="16" t="s">
        <v>18</v>
      </c>
      <c r="AK4979" s="16"/>
      <c r="AL4979" s="16">
        <v>2</v>
      </c>
    </row>
    <row r="4980" spans="1:38" x14ac:dyDescent="0.3">
      <c r="A4980" s="24" t="s">
        <v>0</v>
      </c>
      <c r="B4980" t="s">
        <v>267</v>
      </c>
      <c r="C4980" t="s">
        <v>283</v>
      </c>
      <c r="D4980">
        <v>-27.27486</v>
      </c>
      <c r="E4980">
        <v>-48.36674</v>
      </c>
      <c r="F4980" s="24" t="s">
        <v>2</v>
      </c>
      <c r="G4980" s="24" t="s">
        <v>3</v>
      </c>
      <c r="H4980" s="25">
        <v>42024</v>
      </c>
      <c r="I4980" s="12" t="s">
        <v>248</v>
      </c>
      <c r="J4980" s="12" t="s">
        <v>270</v>
      </c>
      <c r="K4980" s="12" t="s">
        <v>271</v>
      </c>
      <c r="L4980" s="24" t="s">
        <v>96</v>
      </c>
      <c r="M4980" s="24" t="s">
        <v>313</v>
      </c>
      <c r="N4980" t="s">
        <v>85</v>
      </c>
      <c r="O4980" s="24">
        <v>3</v>
      </c>
      <c r="P4980">
        <v>10</v>
      </c>
      <c r="Q4980">
        <v>10</v>
      </c>
      <c r="R4980">
        <v>28</v>
      </c>
      <c r="S4980" s="24">
        <v>10.7</v>
      </c>
      <c r="T4980" s="24">
        <v>10</v>
      </c>
      <c r="U4980" s="24" t="s">
        <v>18</v>
      </c>
      <c r="V4980" s="16" t="s">
        <v>200</v>
      </c>
      <c r="W4980" s="14" t="str">
        <f>VLOOKUP($U4980,look_up!$A$2:K5006,3,FALSE)</f>
        <v>NA</v>
      </c>
      <c r="X4980" s="14" t="str">
        <f>VLOOKUP($U4980,look_up!$A$2:L5006,4,FALSE)</f>
        <v>NA</v>
      </c>
      <c r="Y4980" s="14" t="str">
        <f>VLOOKUP($U4980,look_up!A$2:K5006,5,FALSE)</f>
        <v>NA</v>
      </c>
      <c r="Z4980" s="14" t="str">
        <f>VLOOKUP($U4980,look_up!A$2:L5006,6,FALSE)</f>
        <v>NA</v>
      </c>
      <c r="AA4980" s="14" t="str">
        <f>VLOOKUP($U4980,look_up!A$2:M5006,7,FALSE)</f>
        <v>NA</v>
      </c>
      <c r="AB4980" s="14" t="str">
        <f>VLOOKUP($U4980,look_up!$A$2:P5006,8,FALSE)</f>
        <v>NA</v>
      </c>
      <c r="AC4980" s="14" t="str">
        <f>VLOOKUP($U4980,look_up!$A$2:Q5006,9,FALSE)</f>
        <v>NA</v>
      </c>
      <c r="AD4980" s="14" t="str">
        <f>VLOOKUP($U4980,look_up!A$2:P5006,10,FALSE)</f>
        <v>NA</v>
      </c>
      <c r="AE4980" s="16">
        <v>0</v>
      </c>
      <c r="AF4980" s="24" t="s">
        <v>216</v>
      </c>
      <c r="AG4980">
        <v>40</v>
      </c>
      <c r="AH4980" s="16" t="s">
        <v>18</v>
      </c>
      <c r="AI4980" s="16" t="s">
        <v>243</v>
      </c>
      <c r="AJ4980" s="16" t="s">
        <v>18</v>
      </c>
      <c r="AK4980" s="16"/>
      <c r="AL4980" s="16">
        <v>0</v>
      </c>
    </row>
    <row r="4981" spans="1:38" x14ac:dyDescent="0.3">
      <c r="A4981" s="24" t="s">
        <v>0</v>
      </c>
      <c r="B4981" t="s">
        <v>19</v>
      </c>
      <c r="C4981" t="s">
        <v>284</v>
      </c>
      <c r="D4981">
        <v>-27.278230000000001</v>
      </c>
      <c r="E4981">
        <v>-48.375419999999998</v>
      </c>
      <c r="F4981" s="24" t="s">
        <v>2</v>
      </c>
      <c r="G4981" s="24" t="s">
        <v>3</v>
      </c>
      <c r="H4981" s="25">
        <v>42025</v>
      </c>
      <c r="I4981" s="12" t="s">
        <v>285</v>
      </c>
      <c r="J4981" s="12" t="s">
        <v>270</v>
      </c>
      <c r="K4981" s="12" t="s">
        <v>271</v>
      </c>
      <c r="L4981" s="24" t="s">
        <v>96</v>
      </c>
      <c r="M4981" s="24" t="s">
        <v>313</v>
      </c>
      <c r="N4981" t="s">
        <v>85</v>
      </c>
      <c r="O4981" s="24">
        <v>1</v>
      </c>
      <c r="P4981">
        <v>5</v>
      </c>
      <c r="Q4981">
        <v>5</v>
      </c>
      <c r="R4981" t="s">
        <v>18</v>
      </c>
      <c r="S4981" s="24">
        <v>9</v>
      </c>
      <c r="T4981" s="24">
        <v>6</v>
      </c>
      <c r="U4981" s="24" t="s">
        <v>18</v>
      </c>
      <c r="V4981" s="16" t="s">
        <v>200</v>
      </c>
      <c r="W4981" s="14" t="str">
        <f>VLOOKUP($U4981,look_up!$A$2:K5007,3,FALSE)</f>
        <v>NA</v>
      </c>
      <c r="X4981" s="14" t="str">
        <f>VLOOKUP($U4981,look_up!$A$2:L5007,4,FALSE)</f>
        <v>NA</v>
      </c>
      <c r="Y4981" s="14" t="str">
        <f>VLOOKUP($U4981,look_up!A$2:K5007,5,FALSE)</f>
        <v>NA</v>
      </c>
      <c r="Z4981" s="14" t="str">
        <f>VLOOKUP($U4981,look_up!A$2:L5007,6,FALSE)</f>
        <v>NA</v>
      </c>
      <c r="AA4981" s="14" t="str">
        <f>VLOOKUP($U4981,look_up!A$2:M5007,7,FALSE)</f>
        <v>NA</v>
      </c>
      <c r="AB4981" s="14" t="str">
        <f>VLOOKUP($U4981,look_up!$A$2:P5007,8,FALSE)</f>
        <v>NA</v>
      </c>
      <c r="AC4981" s="14" t="str">
        <f>VLOOKUP($U4981,look_up!$A$2:Q5007,9,FALSE)</f>
        <v>NA</v>
      </c>
      <c r="AD4981" s="14" t="str">
        <f>VLOOKUP($U4981,look_up!A$2:P5007,10,FALSE)</f>
        <v>NA</v>
      </c>
      <c r="AE4981" s="16">
        <v>0</v>
      </c>
      <c r="AF4981" s="24" t="s">
        <v>216</v>
      </c>
      <c r="AG4981">
        <v>40</v>
      </c>
      <c r="AH4981" s="16" t="s">
        <v>18</v>
      </c>
      <c r="AI4981" s="16" t="s">
        <v>243</v>
      </c>
      <c r="AJ4981" s="16" t="s">
        <v>18</v>
      </c>
      <c r="AK4981" s="16"/>
      <c r="AL4981" s="16">
        <v>0</v>
      </c>
    </row>
    <row r="4982" spans="1:38" x14ac:dyDescent="0.3">
      <c r="A4982" s="24" t="s">
        <v>0</v>
      </c>
      <c r="B4982" t="s">
        <v>19</v>
      </c>
      <c r="C4982" t="s">
        <v>284</v>
      </c>
      <c r="D4982">
        <v>-27.278230000000001</v>
      </c>
      <c r="E4982">
        <v>-48.375419999999998</v>
      </c>
      <c r="F4982" s="24" t="s">
        <v>2</v>
      </c>
      <c r="G4982" s="24" t="s">
        <v>3</v>
      </c>
      <c r="H4982" s="25">
        <v>42025</v>
      </c>
      <c r="I4982" s="12" t="s">
        <v>285</v>
      </c>
      <c r="J4982" s="12" t="s">
        <v>270</v>
      </c>
      <c r="K4982" s="12" t="s">
        <v>271</v>
      </c>
      <c r="L4982" s="24" t="s">
        <v>96</v>
      </c>
      <c r="M4982" s="24" t="s">
        <v>313</v>
      </c>
      <c r="N4982" t="s">
        <v>85</v>
      </c>
      <c r="O4982" s="24">
        <v>2</v>
      </c>
      <c r="P4982">
        <v>5</v>
      </c>
      <c r="Q4982">
        <v>5</v>
      </c>
      <c r="R4982" t="s">
        <v>18</v>
      </c>
      <c r="S4982" s="24">
        <v>9</v>
      </c>
      <c r="T4982" s="24">
        <v>6</v>
      </c>
      <c r="U4982" s="24" t="s">
        <v>18</v>
      </c>
      <c r="V4982" s="16" t="s">
        <v>200</v>
      </c>
      <c r="W4982" s="14" t="str">
        <f>VLOOKUP($U4982,look_up!$A$2:K5008,3,FALSE)</f>
        <v>NA</v>
      </c>
      <c r="X4982" s="14" t="str">
        <f>VLOOKUP($U4982,look_up!$A$2:L5008,4,FALSE)</f>
        <v>NA</v>
      </c>
      <c r="Y4982" s="14" t="str">
        <f>VLOOKUP($U4982,look_up!A$2:K5008,5,FALSE)</f>
        <v>NA</v>
      </c>
      <c r="Z4982" s="14" t="str">
        <f>VLOOKUP($U4982,look_up!A$2:L5008,6,FALSE)</f>
        <v>NA</v>
      </c>
      <c r="AA4982" s="14" t="str">
        <f>VLOOKUP($U4982,look_up!A$2:M5008,7,FALSE)</f>
        <v>NA</v>
      </c>
      <c r="AB4982" s="14" t="str">
        <f>VLOOKUP($U4982,look_up!$A$2:P5008,8,FALSE)</f>
        <v>NA</v>
      </c>
      <c r="AC4982" s="14" t="str">
        <f>VLOOKUP($U4982,look_up!$A$2:Q5008,9,FALSE)</f>
        <v>NA</v>
      </c>
      <c r="AD4982" s="14" t="str">
        <f>VLOOKUP($U4982,look_up!A$2:P5008,10,FALSE)</f>
        <v>NA</v>
      </c>
      <c r="AE4982" s="16">
        <v>0</v>
      </c>
      <c r="AF4982" s="24" t="s">
        <v>216</v>
      </c>
      <c r="AG4982">
        <v>40</v>
      </c>
      <c r="AH4982" s="16" t="s">
        <v>18</v>
      </c>
      <c r="AI4982" s="16" t="s">
        <v>243</v>
      </c>
      <c r="AJ4982" s="16" t="s">
        <v>18</v>
      </c>
      <c r="AK4982" s="16"/>
      <c r="AL4982" s="16">
        <v>0</v>
      </c>
    </row>
    <row r="4983" spans="1:38" x14ac:dyDescent="0.3">
      <c r="A4983" s="24" t="s">
        <v>0</v>
      </c>
      <c r="B4983" t="s">
        <v>19</v>
      </c>
      <c r="C4983" t="s">
        <v>284</v>
      </c>
      <c r="D4983">
        <v>-27.278230000000001</v>
      </c>
      <c r="E4983">
        <v>-48.375419999999998</v>
      </c>
      <c r="F4983" s="24" t="s">
        <v>2</v>
      </c>
      <c r="G4983" s="24" t="s">
        <v>3</v>
      </c>
      <c r="H4983" s="25">
        <v>42025</v>
      </c>
      <c r="I4983" s="12" t="s">
        <v>285</v>
      </c>
      <c r="J4983" s="12" t="s">
        <v>270</v>
      </c>
      <c r="K4983" s="12" t="s">
        <v>271</v>
      </c>
      <c r="L4983" s="24" t="s">
        <v>96</v>
      </c>
      <c r="M4983" s="24" t="s">
        <v>313</v>
      </c>
      <c r="N4983" t="s">
        <v>85</v>
      </c>
      <c r="O4983" s="24">
        <v>3</v>
      </c>
      <c r="P4983">
        <v>5</v>
      </c>
      <c r="Q4983">
        <v>5</v>
      </c>
      <c r="R4983" t="s">
        <v>18</v>
      </c>
      <c r="S4983" s="24">
        <v>9</v>
      </c>
      <c r="T4983" s="24">
        <v>6</v>
      </c>
      <c r="U4983" s="24" t="s">
        <v>18</v>
      </c>
      <c r="V4983" s="16" t="s">
        <v>200</v>
      </c>
      <c r="W4983" s="14" t="str">
        <f>VLOOKUP($U4983,look_up!$A$2:K5009,3,FALSE)</f>
        <v>NA</v>
      </c>
      <c r="X4983" s="14" t="str">
        <f>VLOOKUP($U4983,look_up!$A$2:L5009,4,FALSE)</f>
        <v>NA</v>
      </c>
      <c r="Y4983" s="14" t="str">
        <f>VLOOKUP($U4983,look_up!A$2:K5009,5,FALSE)</f>
        <v>NA</v>
      </c>
      <c r="Z4983" s="14" t="str">
        <f>VLOOKUP($U4983,look_up!A$2:L5009,6,FALSE)</f>
        <v>NA</v>
      </c>
      <c r="AA4983" s="14" t="str">
        <f>VLOOKUP($U4983,look_up!A$2:M5009,7,FALSE)</f>
        <v>NA</v>
      </c>
      <c r="AB4983" s="14" t="str">
        <f>VLOOKUP($U4983,look_up!$A$2:P5009,8,FALSE)</f>
        <v>NA</v>
      </c>
      <c r="AC4983" s="14" t="str">
        <f>VLOOKUP($U4983,look_up!$A$2:Q5009,9,FALSE)</f>
        <v>NA</v>
      </c>
      <c r="AD4983" s="14" t="str">
        <f>VLOOKUP($U4983,look_up!A$2:P5009,10,FALSE)</f>
        <v>NA</v>
      </c>
      <c r="AE4983" s="16">
        <v>0</v>
      </c>
      <c r="AF4983" s="24" t="s">
        <v>216</v>
      </c>
      <c r="AG4983">
        <v>40</v>
      </c>
      <c r="AH4983" s="16" t="s">
        <v>18</v>
      </c>
      <c r="AI4983" s="16" t="s">
        <v>243</v>
      </c>
      <c r="AJ4983" s="16" t="s">
        <v>18</v>
      </c>
      <c r="AK4983" s="16"/>
      <c r="AL4983" s="16">
        <v>0</v>
      </c>
    </row>
    <row r="4984" spans="1:38" x14ac:dyDescent="0.3">
      <c r="A4984" s="24" t="s">
        <v>0</v>
      </c>
      <c r="B4984" t="s">
        <v>19</v>
      </c>
      <c r="C4984" t="s">
        <v>284</v>
      </c>
      <c r="D4984">
        <v>-27.278230000000001</v>
      </c>
      <c r="E4984">
        <v>-48.375419999999998</v>
      </c>
      <c r="F4984" s="24" t="s">
        <v>2</v>
      </c>
      <c r="G4984" s="24" t="s">
        <v>3</v>
      </c>
      <c r="H4984" s="25">
        <v>42025</v>
      </c>
      <c r="I4984" s="12" t="s">
        <v>285</v>
      </c>
      <c r="J4984" s="12" t="s">
        <v>270</v>
      </c>
      <c r="K4984" s="12" t="s">
        <v>271</v>
      </c>
      <c r="L4984" s="24" t="s">
        <v>96</v>
      </c>
      <c r="M4984" s="24" t="s">
        <v>313</v>
      </c>
      <c r="N4984" t="s">
        <v>86</v>
      </c>
      <c r="O4984" s="24">
        <v>1</v>
      </c>
      <c r="P4984">
        <v>6</v>
      </c>
      <c r="Q4984">
        <v>6</v>
      </c>
      <c r="R4984" t="s">
        <v>18</v>
      </c>
      <c r="S4984" s="24">
        <v>9</v>
      </c>
      <c r="T4984" s="24">
        <v>7.5</v>
      </c>
      <c r="U4984" s="24" t="s">
        <v>18</v>
      </c>
      <c r="V4984" s="16" t="s">
        <v>200</v>
      </c>
      <c r="W4984" s="14" t="str">
        <f>VLOOKUP($U4984,look_up!$A$2:K5010,3,FALSE)</f>
        <v>NA</v>
      </c>
      <c r="X4984" s="14" t="str">
        <f>VLOOKUP($U4984,look_up!$A$2:L5010,4,FALSE)</f>
        <v>NA</v>
      </c>
      <c r="Y4984" s="14" t="str">
        <f>VLOOKUP($U4984,look_up!A$2:K5010,5,FALSE)</f>
        <v>NA</v>
      </c>
      <c r="Z4984" s="14" t="str">
        <f>VLOOKUP($U4984,look_up!A$2:L5010,6,FALSE)</f>
        <v>NA</v>
      </c>
      <c r="AA4984" s="14" t="str">
        <f>VLOOKUP($U4984,look_up!A$2:M5010,7,FALSE)</f>
        <v>NA</v>
      </c>
      <c r="AB4984" s="14" t="str">
        <f>VLOOKUP($U4984,look_up!$A$2:P5010,8,FALSE)</f>
        <v>NA</v>
      </c>
      <c r="AC4984" s="14" t="str">
        <f>VLOOKUP($U4984,look_up!$A$2:Q5010,9,FALSE)</f>
        <v>NA</v>
      </c>
      <c r="AD4984" s="14" t="str">
        <f>VLOOKUP($U4984,look_up!A$2:P5010,10,FALSE)</f>
        <v>NA</v>
      </c>
      <c r="AE4984" s="16">
        <v>0</v>
      </c>
      <c r="AF4984" s="24" t="s">
        <v>216</v>
      </c>
      <c r="AG4984">
        <v>40</v>
      </c>
      <c r="AH4984" s="16" t="s">
        <v>18</v>
      </c>
      <c r="AI4984" s="16" t="s">
        <v>243</v>
      </c>
      <c r="AJ4984" s="16" t="s">
        <v>18</v>
      </c>
      <c r="AK4984" s="16"/>
      <c r="AL4984" s="16">
        <v>0</v>
      </c>
    </row>
    <row r="4985" spans="1:38" x14ac:dyDescent="0.3">
      <c r="A4985" s="24" t="s">
        <v>0</v>
      </c>
      <c r="B4985" t="s">
        <v>19</v>
      </c>
      <c r="C4985" t="s">
        <v>284</v>
      </c>
      <c r="D4985">
        <v>-27.278230000000001</v>
      </c>
      <c r="E4985">
        <v>-48.375419999999998</v>
      </c>
      <c r="F4985" s="24" t="s">
        <v>2</v>
      </c>
      <c r="G4985" s="24" t="s">
        <v>3</v>
      </c>
      <c r="H4985" s="25">
        <v>42025</v>
      </c>
      <c r="I4985" s="12" t="s">
        <v>285</v>
      </c>
      <c r="J4985" s="12" t="s">
        <v>270</v>
      </c>
      <c r="K4985" s="12" t="s">
        <v>271</v>
      </c>
      <c r="L4985" s="24" t="s">
        <v>96</v>
      </c>
      <c r="M4985" s="24" t="s">
        <v>313</v>
      </c>
      <c r="N4985" t="s">
        <v>86</v>
      </c>
      <c r="O4985" s="24">
        <v>2</v>
      </c>
      <c r="P4985">
        <v>6</v>
      </c>
      <c r="Q4985">
        <v>6</v>
      </c>
      <c r="R4985" t="s">
        <v>18</v>
      </c>
      <c r="S4985" s="24">
        <v>9</v>
      </c>
      <c r="T4985" s="24">
        <v>7.5</v>
      </c>
      <c r="U4985" s="24" t="s">
        <v>18</v>
      </c>
      <c r="V4985" s="16" t="s">
        <v>200</v>
      </c>
      <c r="W4985" s="14" t="str">
        <f>VLOOKUP($U4985,look_up!$A$2:K5011,3,FALSE)</f>
        <v>NA</v>
      </c>
      <c r="X4985" s="14" t="str">
        <f>VLOOKUP($U4985,look_up!$A$2:L5011,4,FALSE)</f>
        <v>NA</v>
      </c>
      <c r="Y4985" s="14" t="str">
        <f>VLOOKUP($U4985,look_up!A$2:K5011,5,FALSE)</f>
        <v>NA</v>
      </c>
      <c r="Z4985" s="14" t="str">
        <f>VLOOKUP($U4985,look_up!A$2:L5011,6,FALSE)</f>
        <v>NA</v>
      </c>
      <c r="AA4985" s="14" t="str">
        <f>VLOOKUP($U4985,look_up!A$2:M5011,7,FALSE)</f>
        <v>NA</v>
      </c>
      <c r="AB4985" s="14" t="str">
        <f>VLOOKUP($U4985,look_up!$A$2:P5011,8,FALSE)</f>
        <v>NA</v>
      </c>
      <c r="AC4985" s="14" t="str">
        <f>VLOOKUP($U4985,look_up!$A$2:Q5011,9,FALSE)</f>
        <v>NA</v>
      </c>
      <c r="AD4985" s="14" t="str">
        <f>VLOOKUP($U4985,look_up!A$2:P5011,10,FALSE)</f>
        <v>NA</v>
      </c>
      <c r="AE4985" s="16">
        <v>0</v>
      </c>
      <c r="AF4985" s="24" t="s">
        <v>216</v>
      </c>
      <c r="AG4985">
        <v>40</v>
      </c>
      <c r="AH4985" s="16" t="s">
        <v>18</v>
      </c>
      <c r="AI4985" s="16" t="s">
        <v>243</v>
      </c>
      <c r="AJ4985" s="16" t="s">
        <v>18</v>
      </c>
      <c r="AK4985" s="16"/>
      <c r="AL4985" s="16">
        <v>0</v>
      </c>
    </row>
    <row r="4986" spans="1:38" x14ac:dyDescent="0.3">
      <c r="A4986" s="24" t="s">
        <v>0</v>
      </c>
      <c r="B4986" t="s">
        <v>19</v>
      </c>
      <c r="C4986" t="s">
        <v>284</v>
      </c>
      <c r="D4986">
        <v>-27.278230000000001</v>
      </c>
      <c r="E4986">
        <v>-48.375419999999998</v>
      </c>
      <c r="F4986" s="24" t="s">
        <v>2</v>
      </c>
      <c r="G4986" s="24" t="s">
        <v>3</v>
      </c>
      <c r="H4986" s="25">
        <v>42025</v>
      </c>
      <c r="I4986" s="12" t="s">
        <v>285</v>
      </c>
      <c r="J4986" s="12" t="s">
        <v>270</v>
      </c>
      <c r="K4986" s="12" t="s">
        <v>271</v>
      </c>
      <c r="L4986" s="24" t="s">
        <v>96</v>
      </c>
      <c r="M4986" s="24" t="s">
        <v>313</v>
      </c>
      <c r="N4986" t="s">
        <v>86</v>
      </c>
      <c r="O4986" s="24">
        <v>3</v>
      </c>
      <c r="P4986">
        <v>6</v>
      </c>
      <c r="Q4986">
        <v>6</v>
      </c>
      <c r="R4986" t="s">
        <v>18</v>
      </c>
      <c r="S4986" s="24">
        <v>9</v>
      </c>
      <c r="T4986" s="24">
        <v>7.5</v>
      </c>
      <c r="U4986" s="24" t="s">
        <v>18</v>
      </c>
      <c r="V4986" s="16" t="s">
        <v>200</v>
      </c>
      <c r="W4986" s="14" t="str">
        <f>VLOOKUP($U4986,look_up!$A$2:K5012,3,FALSE)</f>
        <v>NA</v>
      </c>
      <c r="X4986" s="14" t="str">
        <f>VLOOKUP($U4986,look_up!$A$2:L5012,4,FALSE)</f>
        <v>NA</v>
      </c>
      <c r="Y4986" s="14" t="str">
        <f>VLOOKUP($U4986,look_up!A$2:K5012,5,FALSE)</f>
        <v>NA</v>
      </c>
      <c r="Z4986" s="14" t="str">
        <f>VLOOKUP($U4986,look_up!A$2:L5012,6,FALSE)</f>
        <v>NA</v>
      </c>
      <c r="AA4986" s="14" t="str">
        <f>VLOOKUP($U4986,look_up!A$2:M5012,7,FALSE)</f>
        <v>NA</v>
      </c>
      <c r="AB4986" s="14" t="str">
        <f>VLOOKUP($U4986,look_up!$A$2:P5012,8,FALSE)</f>
        <v>NA</v>
      </c>
      <c r="AC4986" s="14" t="str">
        <f>VLOOKUP($U4986,look_up!$A$2:Q5012,9,FALSE)</f>
        <v>NA</v>
      </c>
      <c r="AD4986" s="14" t="str">
        <f>VLOOKUP($U4986,look_up!A$2:P5012,10,FALSE)</f>
        <v>NA</v>
      </c>
      <c r="AE4986" s="16">
        <v>1</v>
      </c>
      <c r="AF4986" s="24" t="s">
        <v>216</v>
      </c>
      <c r="AG4986">
        <v>40</v>
      </c>
      <c r="AH4986" s="16" t="s">
        <v>18</v>
      </c>
      <c r="AI4986" s="16" t="s">
        <v>243</v>
      </c>
      <c r="AJ4986" s="16" t="s">
        <v>18</v>
      </c>
      <c r="AK4986" s="16"/>
      <c r="AL4986" s="16">
        <v>1</v>
      </c>
    </row>
    <row r="4987" spans="1:38" x14ac:dyDescent="0.3">
      <c r="A4987" s="24" t="s">
        <v>0</v>
      </c>
      <c r="B4987" t="s">
        <v>267</v>
      </c>
      <c r="C4987" t="s">
        <v>312</v>
      </c>
      <c r="D4987">
        <v>-27.180980000000002</v>
      </c>
      <c r="E4987">
        <v>-48.409959999999998</v>
      </c>
      <c r="F4987" s="24" t="s">
        <v>2</v>
      </c>
      <c r="G4987" s="24" t="s">
        <v>3</v>
      </c>
      <c r="H4987" s="25">
        <v>42040</v>
      </c>
      <c r="I4987" s="12" t="s">
        <v>286</v>
      </c>
      <c r="J4987" s="12" t="s">
        <v>245</v>
      </c>
      <c r="K4987" s="12" t="s">
        <v>271</v>
      </c>
      <c r="L4987" s="24" t="s">
        <v>96</v>
      </c>
      <c r="M4987" s="24" t="s">
        <v>313</v>
      </c>
      <c r="N4987" t="s">
        <v>85</v>
      </c>
      <c r="O4987" s="24">
        <v>1</v>
      </c>
      <c r="P4987">
        <v>5</v>
      </c>
      <c r="Q4987">
        <v>5</v>
      </c>
      <c r="R4987" t="s">
        <v>18</v>
      </c>
      <c r="S4987" s="24">
        <v>12.8</v>
      </c>
      <c r="T4987" s="24">
        <v>6</v>
      </c>
      <c r="U4987" s="24" t="s">
        <v>18</v>
      </c>
      <c r="V4987" s="16" t="s">
        <v>200</v>
      </c>
      <c r="W4987" s="14" t="str">
        <f>VLOOKUP($U4987,look_up!$A$2:K5013,3,FALSE)</f>
        <v>NA</v>
      </c>
      <c r="X4987" s="14" t="str">
        <f>VLOOKUP($U4987,look_up!$A$2:L5013,4,FALSE)</f>
        <v>NA</v>
      </c>
      <c r="Y4987" s="14" t="str">
        <f>VLOOKUP($U4987,look_up!A$2:K5013,5,FALSE)</f>
        <v>NA</v>
      </c>
      <c r="Z4987" s="14" t="str">
        <f>VLOOKUP($U4987,look_up!A$2:L5013,6,FALSE)</f>
        <v>NA</v>
      </c>
      <c r="AA4987" s="14" t="str">
        <f>VLOOKUP($U4987,look_up!A$2:M5013,7,FALSE)</f>
        <v>NA</v>
      </c>
      <c r="AB4987" s="14" t="str">
        <f>VLOOKUP($U4987,look_up!$A$2:P5013,8,FALSE)</f>
        <v>NA</v>
      </c>
      <c r="AC4987" s="14" t="str">
        <f>VLOOKUP($U4987,look_up!$A$2:Q5013,9,FALSE)</f>
        <v>NA</v>
      </c>
      <c r="AD4987" s="14" t="str">
        <f>VLOOKUP($U4987,look_up!A$2:P5013,10,FALSE)</f>
        <v>NA</v>
      </c>
      <c r="AE4987" s="16">
        <v>0</v>
      </c>
      <c r="AF4987" s="24" t="s">
        <v>216</v>
      </c>
      <c r="AG4987">
        <v>40</v>
      </c>
      <c r="AH4987" s="16" t="s">
        <v>18</v>
      </c>
      <c r="AI4987" s="16" t="s">
        <v>243</v>
      </c>
      <c r="AJ4987" s="16" t="s">
        <v>18</v>
      </c>
      <c r="AK4987" s="16"/>
      <c r="AL4987" s="16">
        <v>0</v>
      </c>
    </row>
    <row r="4988" spans="1:38" x14ac:dyDescent="0.3">
      <c r="A4988" s="24" t="s">
        <v>0</v>
      </c>
      <c r="B4988" t="s">
        <v>267</v>
      </c>
      <c r="C4988" t="s">
        <v>312</v>
      </c>
      <c r="D4988">
        <v>-27.180980000000002</v>
      </c>
      <c r="E4988">
        <v>-48.409959999999998</v>
      </c>
      <c r="F4988" s="24" t="s">
        <v>2</v>
      </c>
      <c r="G4988" s="24" t="s">
        <v>3</v>
      </c>
      <c r="H4988" s="25">
        <v>42040</v>
      </c>
      <c r="I4988" s="12" t="s">
        <v>286</v>
      </c>
      <c r="J4988" s="12" t="s">
        <v>245</v>
      </c>
      <c r="K4988" s="12" t="s">
        <v>271</v>
      </c>
      <c r="L4988" s="24" t="s">
        <v>96</v>
      </c>
      <c r="M4988" s="24" t="s">
        <v>313</v>
      </c>
      <c r="N4988" t="s">
        <v>85</v>
      </c>
      <c r="O4988" s="24">
        <v>2</v>
      </c>
      <c r="P4988">
        <v>5</v>
      </c>
      <c r="Q4988">
        <v>5</v>
      </c>
      <c r="R4988" t="s">
        <v>18</v>
      </c>
      <c r="S4988" s="24">
        <v>12.8</v>
      </c>
      <c r="T4988" s="24">
        <v>6</v>
      </c>
      <c r="U4988" s="24" t="s">
        <v>18</v>
      </c>
      <c r="V4988" s="16" t="s">
        <v>200</v>
      </c>
      <c r="W4988" s="14" t="str">
        <f>VLOOKUP($U4988,look_up!$A$2:K5014,3,FALSE)</f>
        <v>NA</v>
      </c>
      <c r="X4988" s="14" t="str">
        <f>VLOOKUP($U4988,look_up!$A$2:L5014,4,FALSE)</f>
        <v>NA</v>
      </c>
      <c r="Y4988" s="14" t="str">
        <f>VLOOKUP($U4988,look_up!A$2:K5014,5,FALSE)</f>
        <v>NA</v>
      </c>
      <c r="Z4988" s="14" t="str">
        <f>VLOOKUP($U4988,look_up!A$2:L5014,6,FALSE)</f>
        <v>NA</v>
      </c>
      <c r="AA4988" s="14" t="str">
        <f>VLOOKUP($U4988,look_up!A$2:M5014,7,FALSE)</f>
        <v>NA</v>
      </c>
      <c r="AB4988" s="14" t="str">
        <f>VLOOKUP($U4988,look_up!$A$2:P5014,8,FALSE)</f>
        <v>NA</v>
      </c>
      <c r="AC4988" s="14" t="str">
        <f>VLOOKUP($U4988,look_up!$A$2:Q5014,9,FALSE)</f>
        <v>NA</v>
      </c>
      <c r="AD4988" s="14" t="str">
        <f>VLOOKUP($U4988,look_up!A$2:P5014,10,FALSE)</f>
        <v>NA</v>
      </c>
      <c r="AE4988" s="16">
        <v>0</v>
      </c>
      <c r="AF4988" s="24" t="s">
        <v>216</v>
      </c>
      <c r="AG4988">
        <v>40</v>
      </c>
      <c r="AH4988" s="16" t="s">
        <v>18</v>
      </c>
      <c r="AI4988" s="16" t="s">
        <v>243</v>
      </c>
      <c r="AJ4988" s="16" t="s">
        <v>18</v>
      </c>
      <c r="AK4988" s="16"/>
      <c r="AL4988" s="16">
        <v>0</v>
      </c>
    </row>
    <row r="4989" spans="1:38" x14ac:dyDescent="0.3">
      <c r="A4989" s="24" t="s">
        <v>0</v>
      </c>
      <c r="B4989" t="s">
        <v>267</v>
      </c>
      <c r="C4989" t="s">
        <v>312</v>
      </c>
      <c r="D4989">
        <v>-27.180980000000002</v>
      </c>
      <c r="E4989">
        <v>-48.409959999999998</v>
      </c>
      <c r="F4989" s="24" t="s">
        <v>2</v>
      </c>
      <c r="G4989" s="24" t="s">
        <v>3</v>
      </c>
      <c r="H4989" s="25">
        <v>42040</v>
      </c>
      <c r="I4989" s="12" t="s">
        <v>286</v>
      </c>
      <c r="J4989" s="12" t="s">
        <v>245</v>
      </c>
      <c r="K4989" s="12" t="s">
        <v>271</v>
      </c>
      <c r="L4989" s="24" t="s">
        <v>96</v>
      </c>
      <c r="M4989" s="24" t="s">
        <v>313</v>
      </c>
      <c r="N4989" t="s">
        <v>85</v>
      </c>
      <c r="O4989" s="24">
        <v>3</v>
      </c>
      <c r="P4989">
        <v>5</v>
      </c>
      <c r="Q4989">
        <v>5</v>
      </c>
      <c r="R4989" t="s">
        <v>18</v>
      </c>
      <c r="S4989" s="24">
        <v>12.8</v>
      </c>
      <c r="T4989" s="24">
        <v>6</v>
      </c>
      <c r="U4989" s="24" t="s">
        <v>18</v>
      </c>
      <c r="V4989" s="16" t="s">
        <v>200</v>
      </c>
      <c r="W4989" s="14" t="str">
        <f>VLOOKUP($U4989,look_up!$A$2:K5015,3,FALSE)</f>
        <v>NA</v>
      </c>
      <c r="X4989" s="14" t="str">
        <f>VLOOKUP($U4989,look_up!$A$2:L5015,4,FALSE)</f>
        <v>NA</v>
      </c>
      <c r="Y4989" s="14" t="str">
        <f>VLOOKUP($U4989,look_up!A$2:K5015,5,FALSE)</f>
        <v>NA</v>
      </c>
      <c r="Z4989" s="14" t="str">
        <f>VLOOKUP($U4989,look_up!A$2:L5015,6,FALSE)</f>
        <v>NA</v>
      </c>
      <c r="AA4989" s="14" t="str">
        <f>VLOOKUP($U4989,look_up!A$2:M5015,7,FALSE)</f>
        <v>NA</v>
      </c>
      <c r="AB4989" s="14" t="str">
        <f>VLOOKUP($U4989,look_up!$A$2:P5015,8,FALSE)</f>
        <v>NA</v>
      </c>
      <c r="AC4989" s="14" t="str">
        <f>VLOOKUP($U4989,look_up!$A$2:Q5015,9,FALSE)</f>
        <v>NA</v>
      </c>
      <c r="AD4989" s="14" t="str">
        <f>VLOOKUP($U4989,look_up!A$2:P5015,10,FALSE)</f>
        <v>NA</v>
      </c>
      <c r="AE4989" s="16">
        <v>0</v>
      </c>
      <c r="AF4989" s="24" t="s">
        <v>216</v>
      </c>
      <c r="AG4989">
        <v>40</v>
      </c>
      <c r="AH4989" s="16" t="s">
        <v>18</v>
      </c>
      <c r="AI4989" s="16" t="s">
        <v>243</v>
      </c>
      <c r="AJ4989" s="16" t="s">
        <v>18</v>
      </c>
      <c r="AK4989" s="16"/>
      <c r="AL4989" s="16">
        <v>0</v>
      </c>
    </row>
    <row r="4990" spans="1:38" x14ac:dyDescent="0.3">
      <c r="A4990" s="24" t="s">
        <v>0</v>
      </c>
      <c r="B4990" t="s">
        <v>267</v>
      </c>
      <c r="C4990" t="s">
        <v>312</v>
      </c>
      <c r="D4990">
        <v>-27.180980000000002</v>
      </c>
      <c r="E4990">
        <v>-48.409959999999998</v>
      </c>
      <c r="F4990" s="24" t="s">
        <v>2</v>
      </c>
      <c r="G4990" s="24" t="s">
        <v>3</v>
      </c>
      <c r="H4990" s="25">
        <v>42040</v>
      </c>
      <c r="I4990" s="12" t="s">
        <v>286</v>
      </c>
      <c r="J4990" s="12" t="s">
        <v>245</v>
      </c>
      <c r="K4990" s="12" t="s">
        <v>271</v>
      </c>
      <c r="L4990" s="24" t="s">
        <v>96</v>
      </c>
      <c r="M4990" s="24" t="s">
        <v>313</v>
      </c>
      <c r="N4990" t="s">
        <v>173</v>
      </c>
      <c r="O4990" s="24">
        <v>1</v>
      </c>
      <c r="P4990">
        <v>10</v>
      </c>
      <c r="Q4990">
        <v>10</v>
      </c>
      <c r="R4990" t="s">
        <v>18</v>
      </c>
      <c r="S4990" s="24">
        <v>12.8</v>
      </c>
      <c r="T4990" s="24">
        <v>10</v>
      </c>
      <c r="U4990" s="24" t="s">
        <v>18</v>
      </c>
      <c r="V4990" s="16" t="s">
        <v>200</v>
      </c>
      <c r="W4990" s="14" t="str">
        <f>VLOOKUP($U4990,look_up!$A$2:K5016,3,FALSE)</f>
        <v>NA</v>
      </c>
      <c r="X4990" s="14" t="str">
        <f>VLOOKUP($U4990,look_up!$A$2:L5016,4,FALSE)</f>
        <v>NA</v>
      </c>
      <c r="Y4990" s="14" t="str">
        <f>VLOOKUP($U4990,look_up!A$2:K5016,5,FALSE)</f>
        <v>NA</v>
      </c>
      <c r="Z4990" s="14" t="str">
        <f>VLOOKUP($U4990,look_up!A$2:L5016,6,FALSE)</f>
        <v>NA</v>
      </c>
      <c r="AA4990" s="14" t="str">
        <f>VLOOKUP($U4990,look_up!A$2:M5016,7,FALSE)</f>
        <v>NA</v>
      </c>
      <c r="AB4990" s="14" t="str">
        <f>VLOOKUP($U4990,look_up!$A$2:P5016,8,FALSE)</f>
        <v>NA</v>
      </c>
      <c r="AC4990" s="14" t="str">
        <f>VLOOKUP($U4990,look_up!$A$2:Q5016,9,FALSE)</f>
        <v>NA</v>
      </c>
      <c r="AD4990" s="14" t="str">
        <f>VLOOKUP($U4990,look_up!A$2:P5016,10,FALSE)</f>
        <v>NA</v>
      </c>
      <c r="AE4990" s="16">
        <v>1</v>
      </c>
      <c r="AF4990" s="24" t="s">
        <v>216</v>
      </c>
      <c r="AG4990">
        <v>40</v>
      </c>
      <c r="AH4990" s="16" t="s">
        <v>18</v>
      </c>
      <c r="AI4990" s="16" t="s">
        <v>243</v>
      </c>
      <c r="AJ4990" s="16" t="s">
        <v>18</v>
      </c>
      <c r="AK4990" s="16"/>
      <c r="AL4990" s="16">
        <v>1</v>
      </c>
    </row>
    <row r="4991" spans="1:38" x14ac:dyDescent="0.3">
      <c r="A4991" s="24" t="s">
        <v>0</v>
      </c>
      <c r="B4991" t="s">
        <v>267</v>
      </c>
      <c r="C4991" t="s">
        <v>312</v>
      </c>
      <c r="D4991">
        <v>-27.180980000000002</v>
      </c>
      <c r="E4991">
        <v>-48.409959999999998</v>
      </c>
      <c r="F4991" s="24" t="s">
        <v>2</v>
      </c>
      <c r="G4991" s="24" t="s">
        <v>3</v>
      </c>
      <c r="H4991" s="25">
        <v>42040</v>
      </c>
      <c r="I4991" s="12" t="s">
        <v>286</v>
      </c>
      <c r="J4991" s="12" t="s">
        <v>245</v>
      </c>
      <c r="K4991" s="12" t="s">
        <v>271</v>
      </c>
      <c r="L4991" s="24" t="s">
        <v>96</v>
      </c>
      <c r="M4991" s="24" t="s">
        <v>313</v>
      </c>
      <c r="N4991" t="s">
        <v>173</v>
      </c>
      <c r="O4991" s="24">
        <v>2</v>
      </c>
      <c r="P4991">
        <v>10</v>
      </c>
      <c r="Q4991">
        <v>10</v>
      </c>
      <c r="R4991" t="s">
        <v>18</v>
      </c>
      <c r="S4991" s="24">
        <v>12.8</v>
      </c>
      <c r="T4991" s="24">
        <v>10</v>
      </c>
      <c r="U4991" s="24" t="s">
        <v>18</v>
      </c>
      <c r="V4991" s="16" t="s">
        <v>200</v>
      </c>
      <c r="W4991" s="14" t="str">
        <f>VLOOKUP($U4991,look_up!$A$2:K5017,3,FALSE)</f>
        <v>NA</v>
      </c>
      <c r="X4991" s="14" t="str">
        <f>VLOOKUP($U4991,look_up!$A$2:L5017,4,FALSE)</f>
        <v>NA</v>
      </c>
      <c r="Y4991" s="14" t="str">
        <f>VLOOKUP($U4991,look_up!A$2:K5017,5,FALSE)</f>
        <v>NA</v>
      </c>
      <c r="Z4991" s="14" t="str">
        <f>VLOOKUP($U4991,look_up!A$2:L5017,6,FALSE)</f>
        <v>NA</v>
      </c>
      <c r="AA4991" s="14" t="str">
        <f>VLOOKUP($U4991,look_up!A$2:M5017,7,FALSE)</f>
        <v>NA</v>
      </c>
      <c r="AB4991" s="14" t="str">
        <f>VLOOKUP($U4991,look_up!$A$2:P5017,8,FALSE)</f>
        <v>NA</v>
      </c>
      <c r="AC4991" s="14" t="str">
        <f>VLOOKUP($U4991,look_up!$A$2:Q5017,9,FALSE)</f>
        <v>NA</v>
      </c>
      <c r="AD4991" s="14" t="str">
        <f>VLOOKUP($U4991,look_up!A$2:P5017,10,FALSE)</f>
        <v>NA</v>
      </c>
      <c r="AE4991" s="16">
        <v>0</v>
      </c>
      <c r="AF4991" s="24" t="s">
        <v>216</v>
      </c>
      <c r="AG4991">
        <v>40</v>
      </c>
      <c r="AH4991" s="16" t="s">
        <v>18</v>
      </c>
      <c r="AI4991" s="16" t="s">
        <v>243</v>
      </c>
      <c r="AJ4991" s="16" t="s">
        <v>18</v>
      </c>
      <c r="AK4991" s="16"/>
      <c r="AL4991" s="16">
        <v>0</v>
      </c>
    </row>
    <row r="4992" spans="1:38" x14ac:dyDescent="0.3">
      <c r="A4992" s="24" t="s">
        <v>0</v>
      </c>
      <c r="B4992" t="s">
        <v>267</v>
      </c>
      <c r="C4992" t="s">
        <v>312</v>
      </c>
      <c r="D4992">
        <v>-27.180980000000002</v>
      </c>
      <c r="E4992">
        <v>-48.409959999999998</v>
      </c>
      <c r="F4992" s="24" t="s">
        <v>2</v>
      </c>
      <c r="G4992" s="24" t="s">
        <v>3</v>
      </c>
      <c r="H4992" s="25">
        <v>42040</v>
      </c>
      <c r="I4992" s="12" t="s">
        <v>286</v>
      </c>
      <c r="J4992" s="12" t="s">
        <v>245</v>
      </c>
      <c r="K4992" s="12" t="s">
        <v>271</v>
      </c>
      <c r="L4992" s="24" t="s">
        <v>96</v>
      </c>
      <c r="M4992" s="24" t="s">
        <v>313</v>
      </c>
      <c r="N4992" t="s">
        <v>173</v>
      </c>
      <c r="O4992" s="24">
        <v>3</v>
      </c>
      <c r="P4992">
        <v>10</v>
      </c>
      <c r="Q4992">
        <v>10</v>
      </c>
      <c r="R4992" t="s">
        <v>18</v>
      </c>
      <c r="S4992" s="24">
        <v>12.8</v>
      </c>
      <c r="T4992" s="24">
        <v>10</v>
      </c>
      <c r="U4992" s="24" t="s">
        <v>18</v>
      </c>
      <c r="V4992" s="16" t="s">
        <v>200</v>
      </c>
      <c r="W4992" s="14" t="str">
        <f>VLOOKUP($U4992,look_up!$A$2:K5018,3,FALSE)</f>
        <v>NA</v>
      </c>
      <c r="X4992" s="14" t="str">
        <f>VLOOKUP($U4992,look_up!$A$2:L5018,4,FALSE)</f>
        <v>NA</v>
      </c>
      <c r="Y4992" s="14" t="str">
        <f>VLOOKUP($U4992,look_up!A$2:K5018,5,FALSE)</f>
        <v>NA</v>
      </c>
      <c r="Z4992" s="14" t="str">
        <f>VLOOKUP($U4992,look_up!A$2:L5018,6,FALSE)</f>
        <v>NA</v>
      </c>
      <c r="AA4992" s="14" t="str">
        <f>VLOOKUP($U4992,look_up!A$2:M5018,7,FALSE)</f>
        <v>NA</v>
      </c>
      <c r="AB4992" s="14" t="str">
        <f>VLOOKUP($U4992,look_up!$A$2:P5018,8,FALSE)</f>
        <v>NA</v>
      </c>
      <c r="AC4992" s="14" t="str">
        <f>VLOOKUP($U4992,look_up!$A$2:Q5018,9,FALSE)</f>
        <v>NA</v>
      </c>
      <c r="AD4992" s="14" t="str">
        <f>VLOOKUP($U4992,look_up!A$2:P5018,10,FALSE)</f>
        <v>NA</v>
      </c>
      <c r="AE4992" s="16">
        <v>0</v>
      </c>
      <c r="AF4992" s="24" t="s">
        <v>216</v>
      </c>
      <c r="AG4992">
        <v>40</v>
      </c>
      <c r="AH4992" s="16" t="s">
        <v>18</v>
      </c>
      <c r="AI4992" s="16" t="s">
        <v>243</v>
      </c>
      <c r="AJ4992" s="16" t="s">
        <v>18</v>
      </c>
      <c r="AK4992" s="16"/>
      <c r="AL4992" s="16">
        <v>0</v>
      </c>
    </row>
    <row r="4993" spans="1:38" x14ac:dyDescent="0.3">
      <c r="A4993" s="24" t="s">
        <v>0</v>
      </c>
      <c r="B4993" t="s">
        <v>309</v>
      </c>
      <c r="C4993" t="s">
        <v>287</v>
      </c>
      <c r="D4993">
        <v>-27.178419999999999</v>
      </c>
      <c r="E4993">
        <v>-48.406959999999998</v>
      </c>
      <c r="F4993" s="24" t="s">
        <v>2</v>
      </c>
      <c r="G4993" s="24" t="s">
        <v>3</v>
      </c>
      <c r="H4993" s="25">
        <v>42032</v>
      </c>
      <c r="I4993" s="12" t="s">
        <v>288</v>
      </c>
      <c r="J4993" s="12" t="s">
        <v>270</v>
      </c>
      <c r="K4993" s="12" t="s">
        <v>271</v>
      </c>
      <c r="L4993" s="24" t="s">
        <v>96</v>
      </c>
      <c r="M4993" s="24" t="s">
        <v>313</v>
      </c>
      <c r="N4993" t="s">
        <v>85</v>
      </c>
      <c r="O4993" s="24">
        <v>1</v>
      </c>
      <c r="P4993">
        <v>5</v>
      </c>
      <c r="Q4993">
        <v>5</v>
      </c>
      <c r="R4993">
        <v>27</v>
      </c>
      <c r="S4993" s="24">
        <v>4.7</v>
      </c>
      <c r="T4993" s="24">
        <v>5.2</v>
      </c>
      <c r="U4993" s="24" t="s">
        <v>18</v>
      </c>
      <c r="V4993" s="16" t="s">
        <v>200</v>
      </c>
      <c r="W4993" s="14" t="str">
        <f>VLOOKUP($U4993,look_up!$A$2:K5019,3,FALSE)</f>
        <v>NA</v>
      </c>
      <c r="X4993" s="14" t="str">
        <f>VLOOKUP($U4993,look_up!$A$2:L5019,4,FALSE)</f>
        <v>NA</v>
      </c>
      <c r="Y4993" s="14" t="str">
        <f>VLOOKUP($U4993,look_up!A$2:K5019,5,FALSE)</f>
        <v>NA</v>
      </c>
      <c r="Z4993" s="14" t="str">
        <f>VLOOKUP($U4993,look_up!A$2:L5019,6,FALSE)</f>
        <v>NA</v>
      </c>
      <c r="AA4993" s="14" t="str">
        <f>VLOOKUP($U4993,look_up!A$2:M5019,7,FALSE)</f>
        <v>NA</v>
      </c>
      <c r="AB4993" s="14" t="str">
        <f>VLOOKUP($U4993,look_up!$A$2:P5019,8,FALSE)</f>
        <v>NA</v>
      </c>
      <c r="AC4993" s="14" t="str">
        <f>VLOOKUP($U4993,look_up!$A$2:Q5019,9,FALSE)</f>
        <v>NA</v>
      </c>
      <c r="AD4993" s="14" t="str">
        <f>VLOOKUP($U4993,look_up!A$2:P5019,10,FALSE)</f>
        <v>NA</v>
      </c>
      <c r="AE4993" s="16">
        <v>0</v>
      </c>
      <c r="AF4993" s="24" t="s">
        <v>216</v>
      </c>
      <c r="AG4993">
        <v>40</v>
      </c>
      <c r="AH4993" s="16" t="s">
        <v>18</v>
      </c>
      <c r="AI4993" s="16" t="s">
        <v>243</v>
      </c>
      <c r="AJ4993" s="16" t="s">
        <v>18</v>
      </c>
      <c r="AK4993" s="16"/>
      <c r="AL4993" s="16">
        <v>0</v>
      </c>
    </row>
    <row r="4994" spans="1:38" x14ac:dyDescent="0.3">
      <c r="A4994" s="24" t="s">
        <v>0</v>
      </c>
      <c r="B4994" t="s">
        <v>309</v>
      </c>
      <c r="C4994" t="s">
        <v>287</v>
      </c>
      <c r="D4994">
        <v>-27.178419999999999</v>
      </c>
      <c r="E4994">
        <v>-48.406959999999998</v>
      </c>
      <c r="F4994" s="24" t="s">
        <v>2</v>
      </c>
      <c r="G4994" s="24" t="s">
        <v>3</v>
      </c>
      <c r="H4994" s="25">
        <v>42032</v>
      </c>
      <c r="I4994" s="12" t="s">
        <v>288</v>
      </c>
      <c r="J4994" s="12" t="s">
        <v>270</v>
      </c>
      <c r="K4994" s="12" t="s">
        <v>271</v>
      </c>
      <c r="L4994" s="24" t="s">
        <v>96</v>
      </c>
      <c r="M4994" s="24" t="s">
        <v>313</v>
      </c>
      <c r="N4994" t="s">
        <v>85</v>
      </c>
      <c r="O4994" s="24">
        <v>2</v>
      </c>
      <c r="P4994">
        <v>5</v>
      </c>
      <c r="Q4994">
        <v>5</v>
      </c>
      <c r="R4994">
        <v>27</v>
      </c>
      <c r="S4994" s="24">
        <v>4.7</v>
      </c>
      <c r="T4994" s="24">
        <v>5.2</v>
      </c>
      <c r="U4994" s="24" t="s">
        <v>18</v>
      </c>
      <c r="V4994" s="16" t="s">
        <v>200</v>
      </c>
      <c r="W4994" s="14" t="str">
        <f>VLOOKUP($U4994,look_up!$A$2:K5020,3,FALSE)</f>
        <v>NA</v>
      </c>
      <c r="X4994" s="14" t="str">
        <f>VLOOKUP($U4994,look_up!$A$2:L5020,4,FALSE)</f>
        <v>NA</v>
      </c>
      <c r="Y4994" s="14" t="str">
        <f>VLOOKUP($U4994,look_up!A$2:K5020,5,FALSE)</f>
        <v>NA</v>
      </c>
      <c r="Z4994" s="14" t="str">
        <f>VLOOKUP($U4994,look_up!A$2:L5020,6,FALSE)</f>
        <v>NA</v>
      </c>
      <c r="AA4994" s="14" t="str">
        <f>VLOOKUP($U4994,look_up!A$2:M5020,7,FALSE)</f>
        <v>NA</v>
      </c>
      <c r="AB4994" s="14" t="str">
        <f>VLOOKUP($U4994,look_up!$A$2:P5020,8,FALSE)</f>
        <v>NA</v>
      </c>
      <c r="AC4994" s="14" t="str">
        <f>VLOOKUP($U4994,look_up!$A$2:Q5020,9,FALSE)</f>
        <v>NA</v>
      </c>
      <c r="AD4994" s="14" t="str">
        <f>VLOOKUP($U4994,look_up!A$2:P5020,10,FALSE)</f>
        <v>NA</v>
      </c>
      <c r="AE4994" s="16">
        <v>0</v>
      </c>
      <c r="AF4994" s="24" t="s">
        <v>216</v>
      </c>
      <c r="AG4994">
        <v>40</v>
      </c>
      <c r="AH4994" s="16" t="s">
        <v>18</v>
      </c>
      <c r="AI4994" s="16" t="s">
        <v>243</v>
      </c>
      <c r="AJ4994" s="16" t="s">
        <v>18</v>
      </c>
      <c r="AK4994" s="16"/>
      <c r="AL4994" s="16">
        <v>0</v>
      </c>
    </row>
    <row r="4995" spans="1:38" x14ac:dyDescent="0.3">
      <c r="A4995" s="24" t="s">
        <v>0</v>
      </c>
      <c r="B4995" t="s">
        <v>309</v>
      </c>
      <c r="C4995" t="s">
        <v>287</v>
      </c>
      <c r="D4995">
        <v>-27.178419999999999</v>
      </c>
      <c r="E4995">
        <v>-48.406959999999998</v>
      </c>
      <c r="F4995" s="24" t="s">
        <v>2</v>
      </c>
      <c r="G4995" s="24" t="s">
        <v>3</v>
      </c>
      <c r="H4995" s="25">
        <v>42032</v>
      </c>
      <c r="I4995" s="12" t="s">
        <v>288</v>
      </c>
      <c r="J4995" s="12" t="s">
        <v>270</v>
      </c>
      <c r="K4995" s="12" t="s">
        <v>271</v>
      </c>
      <c r="L4995" s="24" t="s">
        <v>96</v>
      </c>
      <c r="M4995" s="24" t="s">
        <v>313</v>
      </c>
      <c r="N4995" t="s">
        <v>85</v>
      </c>
      <c r="O4995" s="24">
        <v>3</v>
      </c>
      <c r="P4995">
        <v>5</v>
      </c>
      <c r="Q4995">
        <v>5</v>
      </c>
      <c r="R4995">
        <v>27</v>
      </c>
      <c r="S4995" s="24">
        <v>4.7</v>
      </c>
      <c r="T4995" s="24">
        <v>5.2</v>
      </c>
      <c r="U4995" s="24" t="s">
        <v>18</v>
      </c>
      <c r="V4995" s="16" t="s">
        <v>200</v>
      </c>
      <c r="W4995" s="14" t="str">
        <f>VLOOKUP($U4995,look_up!$A$2:K5021,3,FALSE)</f>
        <v>NA</v>
      </c>
      <c r="X4995" s="14" t="str">
        <f>VLOOKUP($U4995,look_up!$A$2:L5021,4,FALSE)</f>
        <v>NA</v>
      </c>
      <c r="Y4995" s="14" t="str">
        <f>VLOOKUP($U4995,look_up!A$2:K5021,5,FALSE)</f>
        <v>NA</v>
      </c>
      <c r="Z4995" s="14" t="str">
        <f>VLOOKUP($U4995,look_up!A$2:L5021,6,FALSE)</f>
        <v>NA</v>
      </c>
      <c r="AA4995" s="14" t="str">
        <f>VLOOKUP($U4995,look_up!A$2:M5021,7,FALSE)</f>
        <v>NA</v>
      </c>
      <c r="AB4995" s="14" t="str">
        <f>VLOOKUP($U4995,look_up!$A$2:P5021,8,FALSE)</f>
        <v>NA</v>
      </c>
      <c r="AC4995" s="14" t="str">
        <f>VLOOKUP($U4995,look_up!$A$2:Q5021,9,FALSE)</f>
        <v>NA</v>
      </c>
      <c r="AD4995" s="14" t="str">
        <f>VLOOKUP($U4995,look_up!A$2:P5021,10,FALSE)</f>
        <v>NA</v>
      </c>
      <c r="AE4995" s="16">
        <v>0</v>
      </c>
      <c r="AF4995" s="24" t="s">
        <v>216</v>
      </c>
      <c r="AG4995">
        <v>40</v>
      </c>
      <c r="AH4995" s="16" t="s">
        <v>18</v>
      </c>
      <c r="AI4995" s="16" t="s">
        <v>243</v>
      </c>
      <c r="AJ4995" s="16" t="s">
        <v>18</v>
      </c>
      <c r="AK4995" s="16"/>
      <c r="AL4995" s="16">
        <v>0</v>
      </c>
    </row>
    <row r="4996" spans="1:38" x14ac:dyDescent="0.3">
      <c r="A4996" s="24" t="s">
        <v>0</v>
      </c>
      <c r="B4996" t="s">
        <v>310</v>
      </c>
      <c r="C4996" t="s">
        <v>289</v>
      </c>
      <c r="D4996">
        <v>-27.118390000000002</v>
      </c>
      <c r="E4996">
        <v>-48.519509999999997</v>
      </c>
      <c r="F4996" s="24" t="s">
        <v>2</v>
      </c>
      <c r="G4996" s="24" t="s">
        <v>3</v>
      </c>
      <c r="H4996" s="25">
        <v>42026</v>
      </c>
      <c r="I4996" s="12" t="s">
        <v>265</v>
      </c>
      <c r="J4996" s="12" t="s">
        <v>270</v>
      </c>
      <c r="K4996" s="12" t="s">
        <v>271</v>
      </c>
      <c r="L4996" s="24" t="s">
        <v>96</v>
      </c>
      <c r="M4996" s="24" t="s">
        <v>272</v>
      </c>
      <c r="N4996" t="s">
        <v>85</v>
      </c>
      <c r="O4996" s="24">
        <v>1</v>
      </c>
      <c r="P4996">
        <v>5</v>
      </c>
      <c r="Q4996">
        <v>5</v>
      </c>
      <c r="R4996" t="s">
        <v>18</v>
      </c>
      <c r="S4996" s="24">
        <v>5.8</v>
      </c>
      <c r="T4996" s="24">
        <v>4</v>
      </c>
      <c r="U4996" s="24" t="s">
        <v>18</v>
      </c>
      <c r="V4996" s="16" t="s">
        <v>200</v>
      </c>
      <c r="W4996" s="14" t="str">
        <f>VLOOKUP($U4996,look_up!$A$2:K5022,3,FALSE)</f>
        <v>NA</v>
      </c>
      <c r="X4996" s="14" t="str">
        <f>VLOOKUP($U4996,look_up!$A$2:L5022,4,FALSE)</f>
        <v>NA</v>
      </c>
      <c r="Y4996" s="14" t="str">
        <f>VLOOKUP($U4996,look_up!A$2:K5022,5,FALSE)</f>
        <v>NA</v>
      </c>
      <c r="Z4996" s="14" t="str">
        <f>VLOOKUP($U4996,look_up!A$2:L5022,6,FALSE)</f>
        <v>NA</v>
      </c>
      <c r="AA4996" s="14" t="str">
        <f>VLOOKUP($U4996,look_up!A$2:M5022,7,FALSE)</f>
        <v>NA</v>
      </c>
      <c r="AB4996" s="14" t="str">
        <f>VLOOKUP($U4996,look_up!$A$2:P5022,8,FALSE)</f>
        <v>NA</v>
      </c>
      <c r="AC4996" s="14" t="str">
        <f>VLOOKUP($U4996,look_up!$A$2:Q5022,9,FALSE)</f>
        <v>NA</v>
      </c>
      <c r="AD4996" s="14" t="str">
        <f>VLOOKUP($U4996,look_up!A$2:P5022,10,FALSE)</f>
        <v>NA</v>
      </c>
      <c r="AE4996" s="16">
        <v>1</v>
      </c>
      <c r="AF4996" s="24" t="s">
        <v>216</v>
      </c>
      <c r="AG4996">
        <v>40</v>
      </c>
      <c r="AH4996" s="16" t="s">
        <v>18</v>
      </c>
      <c r="AI4996" s="16" t="s">
        <v>243</v>
      </c>
      <c r="AJ4996" s="16" t="s">
        <v>18</v>
      </c>
      <c r="AK4996" s="16"/>
      <c r="AL4996" s="16">
        <v>1</v>
      </c>
    </row>
    <row r="4997" spans="1:38" x14ac:dyDescent="0.3">
      <c r="A4997" s="24" t="s">
        <v>0</v>
      </c>
      <c r="B4997" t="s">
        <v>310</v>
      </c>
      <c r="C4997" t="s">
        <v>289</v>
      </c>
      <c r="D4997">
        <v>-27.118390000000002</v>
      </c>
      <c r="E4997">
        <v>-48.519509999999997</v>
      </c>
      <c r="F4997" s="24" t="s">
        <v>2</v>
      </c>
      <c r="G4997" s="24" t="s">
        <v>3</v>
      </c>
      <c r="H4997" s="25">
        <v>42026</v>
      </c>
      <c r="I4997" s="12" t="s">
        <v>265</v>
      </c>
      <c r="J4997" s="12" t="s">
        <v>270</v>
      </c>
      <c r="K4997" s="12" t="s">
        <v>271</v>
      </c>
      <c r="L4997" s="24" t="s">
        <v>96</v>
      </c>
      <c r="M4997" s="24" t="s">
        <v>272</v>
      </c>
      <c r="N4997" t="s">
        <v>85</v>
      </c>
      <c r="O4997" s="24">
        <v>2</v>
      </c>
      <c r="P4997">
        <v>5</v>
      </c>
      <c r="Q4997">
        <v>5</v>
      </c>
      <c r="R4997" t="s">
        <v>18</v>
      </c>
      <c r="S4997" s="24">
        <v>5.8</v>
      </c>
      <c r="T4997" s="24">
        <v>4</v>
      </c>
      <c r="U4997" s="24" t="s">
        <v>18</v>
      </c>
      <c r="V4997" s="16" t="s">
        <v>200</v>
      </c>
      <c r="W4997" s="14" t="str">
        <f>VLOOKUP($U4997,look_up!$A$2:K5023,3,FALSE)</f>
        <v>NA</v>
      </c>
      <c r="X4997" s="14" t="str">
        <f>VLOOKUP($U4997,look_up!$A$2:L5023,4,FALSE)</f>
        <v>NA</v>
      </c>
      <c r="Y4997" s="14" t="str">
        <f>VLOOKUP($U4997,look_up!A$2:K5023,5,FALSE)</f>
        <v>NA</v>
      </c>
      <c r="Z4997" s="14" t="str">
        <f>VLOOKUP($U4997,look_up!A$2:L5023,6,FALSE)</f>
        <v>NA</v>
      </c>
      <c r="AA4997" s="14" t="str">
        <f>VLOOKUP($U4997,look_up!A$2:M5023,7,FALSE)</f>
        <v>NA</v>
      </c>
      <c r="AB4997" s="14" t="str">
        <f>VLOOKUP($U4997,look_up!$A$2:P5023,8,FALSE)</f>
        <v>NA</v>
      </c>
      <c r="AC4997" s="14" t="str">
        <f>VLOOKUP($U4997,look_up!$A$2:Q5023,9,FALSE)</f>
        <v>NA</v>
      </c>
      <c r="AD4997" s="14" t="str">
        <f>VLOOKUP($U4997,look_up!A$2:P5023,10,FALSE)</f>
        <v>NA</v>
      </c>
      <c r="AE4997" s="16">
        <v>1</v>
      </c>
      <c r="AF4997" s="24" t="s">
        <v>216</v>
      </c>
      <c r="AG4997">
        <v>40</v>
      </c>
      <c r="AH4997" s="16" t="s">
        <v>18</v>
      </c>
      <c r="AI4997" s="16" t="s">
        <v>243</v>
      </c>
      <c r="AJ4997" s="16" t="s">
        <v>18</v>
      </c>
      <c r="AK4997" s="16"/>
      <c r="AL4997" s="16">
        <v>1</v>
      </c>
    </row>
    <row r="4998" spans="1:38" x14ac:dyDescent="0.3">
      <c r="A4998" s="24" t="s">
        <v>0</v>
      </c>
      <c r="B4998" t="s">
        <v>310</v>
      </c>
      <c r="C4998" t="s">
        <v>289</v>
      </c>
      <c r="D4998">
        <v>-27.118390000000002</v>
      </c>
      <c r="E4998">
        <v>-48.519509999999997</v>
      </c>
      <c r="F4998" s="24" t="s">
        <v>2</v>
      </c>
      <c r="G4998" s="24" t="s">
        <v>3</v>
      </c>
      <c r="H4998" s="25">
        <v>42026</v>
      </c>
      <c r="I4998" s="12" t="s">
        <v>265</v>
      </c>
      <c r="J4998" s="12" t="s">
        <v>270</v>
      </c>
      <c r="K4998" s="12" t="s">
        <v>271</v>
      </c>
      <c r="L4998" s="24" t="s">
        <v>96</v>
      </c>
      <c r="M4998" s="24" t="s">
        <v>272</v>
      </c>
      <c r="N4998" t="s">
        <v>85</v>
      </c>
      <c r="O4998" s="24">
        <v>3</v>
      </c>
      <c r="P4998">
        <v>5</v>
      </c>
      <c r="Q4998">
        <v>5</v>
      </c>
      <c r="R4998" t="s">
        <v>18</v>
      </c>
      <c r="S4998" s="24">
        <v>5.8</v>
      </c>
      <c r="T4998" s="24">
        <v>4</v>
      </c>
      <c r="U4998" s="24" t="s">
        <v>18</v>
      </c>
      <c r="V4998" s="16" t="s">
        <v>200</v>
      </c>
      <c r="W4998" s="14" t="str">
        <f>VLOOKUP($U4998,look_up!$A$2:K5024,3,FALSE)</f>
        <v>NA</v>
      </c>
      <c r="X4998" s="14" t="str">
        <f>VLOOKUP($U4998,look_up!$A$2:L5024,4,FALSE)</f>
        <v>NA</v>
      </c>
      <c r="Y4998" s="14" t="str">
        <f>VLOOKUP($U4998,look_up!A$2:K5024,5,FALSE)</f>
        <v>NA</v>
      </c>
      <c r="Z4998" s="14" t="str">
        <f>VLOOKUP($U4998,look_up!A$2:L5024,6,FALSE)</f>
        <v>NA</v>
      </c>
      <c r="AA4998" s="14" t="str">
        <f>VLOOKUP($U4998,look_up!A$2:M5024,7,FALSE)</f>
        <v>NA</v>
      </c>
      <c r="AB4998" s="14" t="str">
        <f>VLOOKUP($U4998,look_up!$A$2:P5024,8,FALSE)</f>
        <v>NA</v>
      </c>
      <c r="AC4998" s="14" t="str">
        <f>VLOOKUP($U4998,look_up!$A$2:Q5024,9,FALSE)</f>
        <v>NA</v>
      </c>
      <c r="AD4998" s="14" t="str">
        <f>VLOOKUP($U4998,look_up!A$2:P5024,10,FALSE)</f>
        <v>NA</v>
      </c>
      <c r="AE4998" s="16">
        <v>0</v>
      </c>
      <c r="AF4998" s="24" t="s">
        <v>216</v>
      </c>
      <c r="AG4998">
        <v>40</v>
      </c>
      <c r="AH4998" s="16" t="s">
        <v>18</v>
      </c>
      <c r="AI4998" s="16" t="s">
        <v>243</v>
      </c>
      <c r="AJ4998" s="16" t="s">
        <v>18</v>
      </c>
      <c r="AK4998" s="16"/>
      <c r="AL4998" s="16">
        <v>0</v>
      </c>
    </row>
    <row r="4999" spans="1:38" x14ac:dyDescent="0.3">
      <c r="A4999" s="24" t="s">
        <v>0</v>
      </c>
      <c r="B4999" t="s">
        <v>311</v>
      </c>
      <c r="C4999" t="s">
        <v>290</v>
      </c>
      <c r="D4999">
        <v>-27.11862</v>
      </c>
      <c r="E4999">
        <v>-48.514699999999998</v>
      </c>
      <c r="F4999" s="24" t="s">
        <v>2</v>
      </c>
      <c r="G4999" s="24" t="s">
        <v>3</v>
      </c>
      <c r="H4999" s="25">
        <v>42026</v>
      </c>
      <c r="I4999" s="12" t="s">
        <v>265</v>
      </c>
      <c r="J4999" s="12" t="s">
        <v>270</v>
      </c>
      <c r="K4999" s="12" t="s">
        <v>271</v>
      </c>
      <c r="L4999" s="24" t="s">
        <v>96</v>
      </c>
      <c r="M4999" s="24" t="s">
        <v>272</v>
      </c>
      <c r="N4999" t="s">
        <v>85</v>
      </c>
      <c r="O4999" s="24">
        <v>1</v>
      </c>
      <c r="P4999">
        <v>5</v>
      </c>
      <c r="Q4999">
        <v>5</v>
      </c>
      <c r="R4999" t="s">
        <v>18</v>
      </c>
      <c r="S4999" s="24">
        <v>5.8</v>
      </c>
      <c r="T4999" s="24">
        <v>4</v>
      </c>
      <c r="U4999" s="24" t="s">
        <v>18</v>
      </c>
      <c r="V4999" s="16" t="s">
        <v>200</v>
      </c>
      <c r="W4999" s="14" t="str">
        <f>VLOOKUP($U4999,look_up!$A$2:K5025,3,FALSE)</f>
        <v>NA</v>
      </c>
      <c r="X4999" s="14" t="str">
        <f>VLOOKUP($U4999,look_up!$A$2:L5025,4,FALSE)</f>
        <v>NA</v>
      </c>
      <c r="Y4999" s="14" t="str">
        <f>VLOOKUP($U4999,look_up!A$2:K5025,5,FALSE)</f>
        <v>NA</v>
      </c>
      <c r="Z4999" s="14" t="str">
        <f>VLOOKUP($U4999,look_up!A$2:L5025,6,FALSE)</f>
        <v>NA</v>
      </c>
      <c r="AA4999" s="14" t="str">
        <f>VLOOKUP($U4999,look_up!A$2:M5025,7,FALSE)</f>
        <v>NA</v>
      </c>
      <c r="AB4999" s="14" t="str">
        <f>VLOOKUP($U4999,look_up!$A$2:P5025,8,FALSE)</f>
        <v>NA</v>
      </c>
      <c r="AC4999" s="14" t="str">
        <f>VLOOKUP($U4999,look_up!$A$2:Q5025,9,FALSE)</f>
        <v>NA</v>
      </c>
      <c r="AD4999" s="14" t="str">
        <f>VLOOKUP($U4999,look_up!A$2:P5025,10,FALSE)</f>
        <v>NA</v>
      </c>
      <c r="AE4999" s="16">
        <v>4</v>
      </c>
      <c r="AF4999" s="24" t="s">
        <v>216</v>
      </c>
      <c r="AG4999">
        <v>40</v>
      </c>
      <c r="AH4999" s="16" t="s">
        <v>18</v>
      </c>
      <c r="AI4999" s="16" t="s">
        <v>243</v>
      </c>
      <c r="AJ4999" s="16" t="s">
        <v>18</v>
      </c>
      <c r="AK4999" s="16"/>
      <c r="AL4999" s="16">
        <v>4</v>
      </c>
    </row>
    <row r="5000" spans="1:38" x14ac:dyDescent="0.3">
      <c r="A5000" s="24" t="s">
        <v>0</v>
      </c>
      <c r="B5000" t="s">
        <v>311</v>
      </c>
      <c r="C5000" t="s">
        <v>290</v>
      </c>
      <c r="D5000">
        <v>-27.11862</v>
      </c>
      <c r="E5000">
        <v>-48.514699999999998</v>
      </c>
      <c r="F5000" s="24" t="s">
        <v>2</v>
      </c>
      <c r="G5000" s="24" t="s">
        <v>3</v>
      </c>
      <c r="H5000" s="25">
        <v>42026</v>
      </c>
      <c r="I5000" s="12" t="s">
        <v>265</v>
      </c>
      <c r="J5000" s="12" t="s">
        <v>270</v>
      </c>
      <c r="K5000" s="12" t="s">
        <v>271</v>
      </c>
      <c r="L5000" s="24" t="s">
        <v>96</v>
      </c>
      <c r="M5000" s="24" t="s">
        <v>272</v>
      </c>
      <c r="N5000" t="s">
        <v>85</v>
      </c>
      <c r="O5000" s="24">
        <v>2</v>
      </c>
      <c r="P5000">
        <v>5</v>
      </c>
      <c r="Q5000">
        <v>5</v>
      </c>
      <c r="R5000" t="s">
        <v>18</v>
      </c>
      <c r="S5000" s="24">
        <v>5.8</v>
      </c>
      <c r="T5000" s="24">
        <v>4</v>
      </c>
      <c r="U5000" s="24" t="s">
        <v>18</v>
      </c>
      <c r="V5000" s="16" t="s">
        <v>200</v>
      </c>
      <c r="W5000" s="14" t="str">
        <f>VLOOKUP($U5000,look_up!$A$2:K5026,3,FALSE)</f>
        <v>NA</v>
      </c>
      <c r="X5000" s="14" t="str">
        <f>VLOOKUP($U5000,look_up!$A$2:L5026,4,FALSE)</f>
        <v>NA</v>
      </c>
      <c r="Y5000" s="14" t="str">
        <f>VLOOKUP($U5000,look_up!A$2:K5026,5,FALSE)</f>
        <v>NA</v>
      </c>
      <c r="Z5000" s="14" t="str">
        <f>VLOOKUP($U5000,look_up!A$2:L5026,6,FALSE)</f>
        <v>NA</v>
      </c>
      <c r="AA5000" s="14" t="str">
        <f>VLOOKUP($U5000,look_up!A$2:M5026,7,FALSE)</f>
        <v>NA</v>
      </c>
      <c r="AB5000" s="14" t="str">
        <f>VLOOKUP($U5000,look_up!$A$2:P5026,8,FALSE)</f>
        <v>NA</v>
      </c>
      <c r="AC5000" s="14" t="str">
        <f>VLOOKUP($U5000,look_up!$A$2:Q5026,9,FALSE)</f>
        <v>NA</v>
      </c>
      <c r="AD5000" s="14" t="str">
        <f>VLOOKUP($U5000,look_up!A$2:P5026,10,FALSE)</f>
        <v>NA</v>
      </c>
      <c r="AE5000" s="16">
        <v>9</v>
      </c>
      <c r="AF5000" s="24" t="s">
        <v>216</v>
      </c>
      <c r="AG5000">
        <v>40</v>
      </c>
      <c r="AH5000" s="16" t="s">
        <v>18</v>
      </c>
      <c r="AI5000" s="16" t="s">
        <v>243</v>
      </c>
      <c r="AJ5000" s="16" t="s">
        <v>18</v>
      </c>
      <c r="AK5000" s="16"/>
      <c r="AL5000" s="16">
        <v>9</v>
      </c>
    </row>
    <row r="5001" spans="1:38" x14ac:dyDescent="0.3">
      <c r="A5001" s="24" t="s">
        <v>0</v>
      </c>
      <c r="B5001" t="s">
        <v>311</v>
      </c>
      <c r="C5001" t="s">
        <v>290</v>
      </c>
      <c r="D5001">
        <v>-27.11862</v>
      </c>
      <c r="E5001">
        <v>-48.514699999999998</v>
      </c>
      <c r="F5001" s="24" t="s">
        <v>2</v>
      </c>
      <c r="G5001" s="24" t="s">
        <v>3</v>
      </c>
      <c r="H5001" s="25">
        <v>42026</v>
      </c>
      <c r="I5001" s="12" t="s">
        <v>265</v>
      </c>
      <c r="J5001" s="12" t="s">
        <v>270</v>
      </c>
      <c r="K5001" s="12" t="s">
        <v>271</v>
      </c>
      <c r="L5001" s="24" t="s">
        <v>96</v>
      </c>
      <c r="M5001" s="24" t="s">
        <v>272</v>
      </c>
      <c r="N5001" t="s">
        <v>85</v>
      </c>
      <c r="O5001" s="24">
        <v>3</v>
      </c>
      <c r="P5001">
        <v>5</v>
      </c>
      <c r="Q5001">
        <v>5</v>
      </c>
      <c r="R5001" t="s">
        <v>18</v>
      </c>
      <c r="S5001" s="24">
        <v>5.8</v>
      </c>
      <c r="T5001" s="24">
        <v>4</v>
      </c>
      <c r="U5001" s="24" t="s">
        <v>18</v>
      </c>
      <c r="V5001" s="16" t="s">
        <v>200</v>
      </c>
      <c r="W5001" s="14" t="str">
        <f>VLOOKUP($U5001,look_up!$A$2:K5027,3,FALSE)</f>
        <v>NA</v>
      </c>
      <c r="X5001" s="14" t="str">
        <f>VLOOKUP($U5001,look_up!$A$2:L5027,4,FALSE)</f>
        <v>NA</v>
      </c>
      <c r="Y5001" s="14" t="str">
        <f>VLOOKUP($U5001,look_up!A$2:K5027,5,FALSE)</f>
        <v>NA</v>
      </c>
      <c r="Z5001" s="14" t="str">
        <f>VLOOKUP($U5001,look_up!A$2:L5027,6,FALSE)</f>
        <v>NA</v>
      </c>
      <c r="AA5001" s="14" t="str">
        <f>VLOOKUP($U5001,look_up!A$2:M5027,7,FALSE)</f>
        <v>NA</v>
      </c>
      <c r="AB5001" s="14" t="str">
        <f>VLOOKUP($U5001,look_up!$A$2:P5027,8,FALSE)</f>
        <v>NA</v>
      </c>
      <c r="AC5001" s="14" t="str">
        <f>VLOOKUP($U5001,look_up!$A$2:Q5027,9,FALSE)</f>
        <v>NA</v>
      </c>
      <c r="AD5001" s="14" t="str">
        <f>VLOOKUP($U5001,look_up!A$2:P5027,10,FALSE)</f>
        <v>NA</v>
      </c>
      <c r="AE5001" s="16">
        <v>14</v>
      </c>
      <c r="AF5001" s="24" t="s">
        <v>216</v>
      </c>
      <c r="AG5001">
        <v>40</v>
      </c>
      <c r="AH5001" s="16" t="s">
        <v>18</v>
      </c>
      <c r="AI5001" s="16" t="s">
        <v>243</v>
      </c>
      <c r="AJ5001" s="16" t="s">
        <v>18</v>
      </c>
      <c r="AK5001" s="16"/>
      <c r="AL5001" s="16">
        <v>14</v>
      </c>
    </row>
    <row r="5002" spans="1:38" x14ac:dyDescent="0.3">
      <c r="A5002" s="24" t="s">
        <v>0</v>
      </c>
      <c r="B5002" t="s">
        <v>306</v>
      </c>
      <c r="C5002" t="s">
        <v>268</v>
      </c>
      <c r="D5002">
        <v>-27.609590000000001</v>
      </c>
      <c r="E5002">
        <v>-48.387419999999999</v>
      </c>
      <c r="F5002" s="24" t="s">
        <v>2</v>
      </c>
      <c r="G5002" s="24" t="s">
        <v>3</v>
      </c>
      <c r="H5002" s="25">
        <v>42388</v>
      </c>
      <c r="I5002" s="12" t="s">
        <v>291</v>
      </c>
      <c r="J5002" s="12" t="s">
        <v>270</v>
      </c>
      <c r="K5002" s="12" t="s">
        <v>292</v>
      </c>
      <c r="L5002" s="24" t="s">
        <v>96</v>
      </c>
      <c r="M5002" s="24" t="s">
        <v>272</v>
      </c>
      <c r="N5002" t="s">
        <v>85</v>
      </c>
      <c r="O5002" s="24">
        <v>1</v>
      </c>
      <c r="P5002">
        <v>5</v>
      </c>
      <c r="Q5002">
        <v>5</v>
      </c>
      <c r="R5002">
        <v>21</v>
      </c>
      <c r="S5002" s="24">
        <v>12.5</v>
      </c>
      <c r="T5002" s="24">
        <v>12.5</v>
      </c>
      <c r="U5002" s="24" t="s">
        <v>18</v>
      </c>
      <c r="V5002" s="16" t="s">
        <v>200</v>
      </c>
      <c r="W5002" s="14" t="str">
        <f>VLOOKUP($U5002,look_up!$A$2:K5028,3,FALSE)</f>
        <v>NA</v>
      </c>
      <c r="X5002" s="14" t="str">
        <f>VLOOKUP($U5002,look_up!$A$2:L5028,4,FALSE)</f>
        <v>NA</v>
      </c>
      <c r="Y5002" s="14" t="str">
        <f>VLOOKUP($U5002,look_up!A$2:K5028,5,FALSE)</f>
        <v>NA</v>
      </c>
      <c r="Z5002" s="14" t="str">
        <f>VLOOKUP($U5002,look_up!A$2:L5028,6,FALSE)</f>
        <v>NA</v>
      </c>
      <c r="AA5002" s="14" t="str">
        <f>VLOOKUP($U5002,look_up!A$2:M5028,7,FALSE)</f>
        <v>NA</v>
      </c>
      <c r="AB5002" s="14" t="str">
        <f>VLOOKUP($U5002,look_up!$A$2:P5028,8,FALSE)</f>
        <v>NA</v>
      </c>
      <c r="AC5002" s="14" t="str">
        <f>VLOOKUP($U5002,look_up!$A$2:Q5028,9,FALSE)</f>
        <v>NA</v>
      </c>
      <c r="AD5002" s="14" t="str">
        <f>VLOOKUP($U5002,look_up!A$2:P5028,10,FALSE)</f>
        <v>NA</v>
      </c>
      <c r="AE5002" s="16">
        <v>0</v>
      </c>
      <c r="AF5002" s="24" t="s">
        <v>216</v>
      </c>
      <c r="AG5002">
        <v>40</v>
      </c>
      <c r="AH5002" s="16" t="s">
        <v>18</v>
      </c>
      <c r="AI5002" s="16" t="s">
        <v>243</v>
      </c>
      <c r="AJ5002" s="16" t="s">
        <v>18</v>
      </c>
      <c r="AK5002" s="16"/>
      <c r="AL5002" s="16">
        <v>0</v>
      </c>
    </row>
    <row r="5003" spans="1:38" x14ac:dyDescent="0.3">
      <c r="A5003" s="24" t="s">
        <v>0</v>
      </c>
      <c r="B5003" t="s">
        <v>306</v>
      </c>
      <c r="C5003" t="s">
        <v>268</v>
      </c>
      <c r="D5003">
        <v>-27.609590000000001</v>
      </c>
      <c r="E5003">
        <v>-48.387419999999999</v>
      </c>
      <c r="F5003" s="24" t="s">
        <v>2</v>
      </c>
      <c r="G5003" s="24" t="s">
        <v>3</v>
      </c>
      <c r="H5003" s="25">
        <v>42388</v>
      </c>
      <c r="I5003" s="12" t="s">
        <v>291</v>
      </c>
      <c r="J5003" s="12" t="s">
        <v>270</v>
      </c>
      <c r="K5003" s="12" t="s">
        <v>292</v>
      </c>
      <c r="L5003" s="24" t="s">
        <v>96</v>
      </c>
      <c r="M5003" s="24" t="s">
        <v>272</v>
      </c>
      <c r="N5003" t="s">
        <v>85</v>
      </c>
      <c r="O5003" s="24">
        <v>2</v>
      </c>
      <c r="P5003">
        <v>5</v>
      </c>
      <c r="Q5003">
        <v>5</v>
      </c>
      <c r="R5003">
        <v>21</v>
      </c>
      <c r="S5003" s="24">
        <v>12.5</v>
      </c>
      <c r="T5003" s="24">
        <v>12.5</v>
      </c>
      <c r="U5003" s="24" t="s">
        <v>18</v>
      </c>
      <c r="V5003" s="16" t="s">
        <v>200</v>
      </c>
      <c r="W5003" s="14" t="str">
        <f>VLOOKUP($U5003,look_up!$A$2:K5029,3,FALSE)</f>
        <v>NA</v>
      </c>
      <c r="X5003" s="14" t="str">
        <f>VLOOKUP($U5003,look_up!$A$2:L5029,4,FALSE)</f>
        <v>NA</v>
      </c>
      <c r="Y5003" s="14" t="str">
        <f>VLOOKUP($U5003,look_up!A$2:K5029,5,FALSE)</f>
        <v>NA</v>
      </c>
      <c r="Z5003" s="14" t="str">
        <f>VLOOKUP($U5003,look_up!A$2:L5029,6,FALSE)</f>
        <v>NA</v>
      </c>
      <c r="AA5003" s="14" t="str">
        <f>VLOOKUP($U5003,look_up!A$2:M5029,7,FALSE)</f>
        <v>NA</v>
      </c>
      <c r="AB5003" s="14" t="str">
        <f>VLOOKUP($U5003,look_up!$A$2:P5029,8,FALSE)</f>
        <v>NA</v>
      </c>
      <c r="AC5003" s="14" t="str">
        <f>VLOOKUP($U5003,look_up!$A$2:Q5029,9,FALSE)</f>
        <v>NA</v>
      </c>
      <c r="AD5003" s="14" t="str">
        <f>VLOOKUP($U5003,look_up!A$2:P5029,10,FALSE)</f>
        <v>NA</v>
      </c>
      <c r="AE5003" s="16">
        <v>0</v>
      </c>
      <c r="AF5003" s="24" t="s">
        <v>216</v>
      </c>
      <c r="AG5003">
        <v>40</v>
      </c>
      <c r="AH5003" s="16" t="s">
        <v>18</v>
      </c>
      <c r="AI5003" s="16" t="s">
        <v>243</v>
      </c>
      <c r="AJ5003" s="16" t="s">
        <v>18</v>
      </c>
      <c r="AK5003" s="16"/>
      <c r="AL5003" s="16">
        <v>0</v>
      </c>
    </row>
    <row r="5004" spans="1:38" x14ac:dyDescent="0.3">
      <c r="A5004" s="24" t="s">
        <v>0</v>
      </c>
      <c r="B5004" t="s">
        <v>306</v>
      </c>
      <c r="C5004" t="s">
        <v>268</v>
      </c>
      <c r="D5004">
        <v>-27.609590000000001</v>
      </c>
      <c r="E5004">
        <v>-48.387419999999999</v>
      </c>
      <c r="F5004" s="24" t="s">
        <v>2</v>
      </c>
      <c r="G5004" s="24" t="s">
        <v>3</v>
      </c>
      <c r="H5004" s="25">
        <v>42388</v>
      </c>
      <c r="I5004" s="12" t="s">
        <v>291</v>
      </c>
      <c r="J5004" s="12" t="s">
        <v>270</v>
      </c>
      <c r="K5004" s="12" t="s">
        <v>292</v>
      </c>
      <c r="L5004" s="24" t="s">
        <v>96</v>
      </c>
      <c r="M5004" s="24" t="s">
        <v>272</v>
      </c>
      <c r="N5004" t="s">
        <v>85</v>
      </c>
      <c r="O5004" s="24">
        <v>3</v>
      </c>
      <c r="P5004">
        <v>5</v>
      </c>
      <c r="Q5004">
        <v>5</v>
      </c>
      <c r="R5004">
        <v>21</v>
      </c>
      <c r="S5004" s="24">
        <v>12.5</v>
      </c>
      <c r="T5004" s="24">
        <v>12.5</v>
      </c>
      <c r="U5004" s="24" t="s">
        <v>18</v>
      </c>
      <c r="V5004" s="16" t="s">
        <v>200</v>
      </c>
      <c r="W5004" s="14" t="str">
        <f>VLOOKUP($U5004,look_up!$A$2:K5030,3,FALSE)</f>
        <v>NA</v>
      </c>
      <c r="X5004" s="14" t="str">
        <f>VLOOKUP($U5004,look_up!$A$2:L5030,4,FALSE)</f>
        <v>NA</v>
      </c>
      <c r="Y5004" s="14" t="str">
        <f>VLOOKUP($U5004,look_up!A$2:K5030,5,FALSE)</f>
        <v>NA</v>
      </c>
      <c r="Z5004" s="14" t="str">
        <f>VLOOKUP($U5004,look_up!A$2:L5030,6,FALSE)</f>
        <v>NA</v>
      </c>
      <c r="AA5004" s="14" t="str">
        <f>VLOOKUP($U5004,look_up!A$2:M5030,7,FALSE)</f>
        <v>NA</v>
      </c>
      <c r="AB5004" s="14" t="str">
        <f>VLOOKUP($U5004,look_up!$A$2:P5030,8,FALSE)</f>
        <v>NA</v>
      </c>
      <c r="AC5004" s="14" t="str">
        <f>VLOOKUP($U5004,look_up!$A$2:Q5030,9,FALSE)</f>
        <v>NA</v>
      </c>
      <c r="AD5004" s="14" t="str">
        <f>VLOOKUP($U5004,look_up!A$2:P5030,10,FALSE)</f>
        <v>NA</v>
      </c>
      <c r="AE5004" s="16">
        <v>0</v>
      </c>
      <c r="AF5004" s="24" t="s">
        <v>216</v>
      </c>
      <c r="AG5004">
        <v>40</v>
      </c>
      <c r="AH5004" s="16" t="s">
        <v>18</v>
      </c>
      <c r="AI5004" s="16" t="s">
        <v>243</v>
      </c>
      <c r="AJ5004" s="16" t="s">
        <v>18</v>
      </c>
      <c r="AK5004" s="16"/>
      <c r="AL5004" s="16">
        <v>0</v>
      </c>
    </row>
    <row r="5005" spans="1:38" x14ac:dyDescent="0.3">
      <c r="A5005" s="24" t="s">
        <v>0</v>
      </c>
      <c r="B5005" t="s">
        <v>306</v>
      </c>
      <c r="C5005" t="s">
        <v>268</v>
      </c>
      <c r="D5005">
        <v>-27.609590000000001</v>
      </c>
      <c r="E5005">
        <v>-48.387419999999999</v>
      </c>
      <c r="F5005" s="24" t="s">
        <v>2</v>
      </c>
      <c r="G5005" s="24" t="s">
        <v>3</v>
      </c>
      <c r="H5005" s="25">
        <v>42388</v>
      </c>
      <c r="I5005" s="12" t="s">
        <v>291</v>
      </c>
      <c r="J5005" s="12" t="s">
        <v>270</v>
      </c>
      <c r="K5005" s="12" t="s">
        <v>292</v>
      </c>
      <c r="L5005" s="24" t="s">
        <v>96</v>
      </c>
      <c r="M5005" s="24" t="s">
        <v>272</v>
      </c>
      <c r="N5005" t="s">
        <v>85</v>
      </c>
      <c r="O5005" s="24">
        <v>1</v>
      </c>
      <c r="P5005">
        <v>10</v>
      </c>
      <c r="Q5005">
        <v>10</v>
      </c>
      <c r="R5005">
        <v>20</v>
      </c>
      <c r="S5005" s="24">
        <v>12.5</v>
      </c>
      <c r="T5005" s="24">
        <v>9</v>
      </c>
      <c r="U5005" s="24" t="s">
        <v>18</v>
      </c>
      <c r="V5005" s="16" t="s">
        <v>200</v>
      </c>
      <c r="W5005" s="14" t="str">
        <f>VLOOKUP($U5005,look_up!$A$2:K5031,3,FALSE)</f>
        <v>NA</v>
      </c>
      <c r="X5005" s="14" t="str">
        <f>VLOOKUP($U5005,look_up!$A$2:L5031,4,FALSE)</f>
        <v>NA</v>
      </c>
      <c r="Y5005" s="14" t="str">
        <f>VLOOKUP($U5005,look_up!A$2:K5031,5,FALSE)</f>
        <v>NA</v>
      </c>
      <c r="Z5005" s="14" t="str">
        <f>VLOOKUP($U5005,look_up!A$2:L5031,6,FALSE)</f>
        <v>NA</v>
      </c>
      <c r="AA5005" s="14" t="str">
        <f>VLOOKUP($U5005,look_up!A$2:M5031,7,FALSE)</f>
        <v>NA</v>
      </c>
      <c r="AB5005" s="14" t="str">
        <f>VLOOKUP($U5005,look_up!$A$2:P5031,8,FALSE)</f>
        <v>NA</v>
      </c>
      <c r="AC5005" s="14" t="str">
        <f>VLOOKUP($U5005,look_up!$A$2:Q5031,9,FALSE)</f>
        <v>NA</v>
      </c>
      <c r="AD5005" s="14" t="str">
        <f>VLOOKUP($U5005,look_up!A$2:P5031,10,FALSE)</f>
        <v>NA</v>
      </c>
      <c r="AE5005" s="16">
        <v>0</v>
      </c>
      <c r="AF5005" s="24" t="s">
        <v>216</v>
      </c>
      <c r="AG5005">
        <v>40</v>
      </c>
      <c r="AH5005" s="16" t="s">
        <v>18</v>
      </c>
      <c r="AI5005" s="16" t="s">
        <v>243</v>
      </c>
      <c r="AJ5005" s="16" t="s">
        <v>18</v>
      </c>
      <c r="AK5005" s="16"/>
      <c r="AL5005" s="16">
        <v>0</v>
      </c>
    </row>
    <row r="5006" spans="1:38" x14ac:dyDescent="0.3">
      <c r="A5006" s="24" t="s">
        <v>0</v>
      </c>
      <c r="B5006" t="s">
        <v>306</v>
      </c>
      <c r="C5006" t="s">
        <v>268</v>
      </c>
      <c r="D5006">
        <v>-27.609590000000001</v>
      </c>
      <c r="E5006">
        <v>-48.387419999999999</v>
      </c>
      <c r="F5006" s="24" t="s">
        <v>2</v>
      </c>
      <c r="G5006" s="24" t="s">
        <v>3</v>
      </c>
      <c r="H5006" s="25">
        <v>42388</v>
      </c>
      <c r="I5006" s="12" t="s">
        <v>291</v>
      </c>
      <c r="J5006" s="12" t="s">
        <v>270</v>
      </c>
      <c r="K5006" s="12" t="s">
        <v>292</v>
      </c>
      <c r="L5006" s="24" t="s">
        <v>96</v>
      </c>
      <c r="M5006" s="24" t="s">
        <v>272</v>
      </c>
      <c r="N5006" t="s">
        <v>85</v>
      </c>
      <c r="O5006" s="24">
        <v>2</v>
      </c>
      <c r="P5006">
        <v>10</v>
      </c>
      <c r="Q5006">
        <v>10</v>
      </c>
      <c r="R5006">
        <v>20</v>
      </c>
      <c r="S5006" s="24">
        <v>12.5</v>
      </c>
      <c r="T5006" s="24">
        <v>9</v>
      </c>
      <c r="U5006" s="24" t="s">
        <v>18</v>
      </c>
      <c r="V5006" s="16" t="s">
        <v>200</v>
      </c>
      <c r="W5006" s="14" t="str">
        <f>VLOOKUP($U5006,look_up!$A$2:K5032,3,FALSE)</f>
        <v>NA</v>
      </c>
      <c r="X5006" s="14" t="str">
        <f>VLOOKUP($U5006,look_up!$A$2:L5032,4,FALSE)</f>
        <v>NA</v>
      </c>
      <c r="Y5006" s="14" t="str">
        <f>VLOOKUP($U5006,look_up!A$2:K5032,5,FALSE)</f>
        <v>NA</v>
      </c>
      <c r="Z5006" s="14" t="str">
        <f>VLOOKUP($U5006,look_up!A$2:L5032,6,FALSE)</f>
        <v>NA</v>
      </c>
      <c r="AA5006" s="14" t="str">
        <f>VLOOKUP($U5006,look_up!A$2:M5032,7,FALSE)</f>
        <v>NA</v>
      </c>
      <c r="AB5006" s="14" t="str">
        <f>VLOOKUP($U5006,look_up!$A$2:P5032,8,FALSE)</f>
        <v>NA</v>
      </c>
      <c r="AC5006" s="14" t="str">
        <f>VLOOKUP($U5006,look_up!$A$2:Q5032,9,FALSE)</f>
        <v>NA</v>
      </c>
      <c r="AD5006" s="14" t="str">
        <f>VLOOKUP($U5006,look_up!A$2:P5032,10,FALSE)</f>
        <v>NA</v>
      </c>
      <c r="AE5006" s="16">
        <v>0</v>
      </c>
      <c r="AF5006" s="24" t="s">
        <v>216</v>
      </c>
      <c r="AG5006">
        <v>40</v>
      </c>
      <c r="AH5006" s="16" t="s">
        <v>18</v>
      </c>
      <c r="AI5006" s="16" t="s">
        <v>243</v>
      </c>
      <c r="AJ5006" s="16" t="s">
        <v>18</v>
      </c>
      <c r="AK5006" s="16"/>
      <c r="AL5006" s="16">
        <v>0</v>
      </c>
    </row>
    <row r="5007" spans="1:38" x14ac:dyDescent="0.3">
      <c r="A5007" s="24" t="s">
        <v>0</v>
      </c>
      <c r="B5007" t="s">
        <v>306</v>
      </c>
      <c r="C5007" t="s">
        <v>268</v>
      </c>
      <c r="D5007">
        <v>-27.609590000000001</v>
      </c>
      <c r="E5007">
        <v>-48.387419999999999</v>
      </c>
      <c r="F5007" s="24" t="s">
        <v>2</v>
      </c>
      <c r="G5007" s="24" t="s">
        <v>3</v>
      </c>
      <c r="H5007" s="25">
        <v>42388</v>
      </c>
      <c r="I5007" s="12" t="s">
        <v>291</v>
      </c>
      <c r="J5007" s="12" t="s">
        <v>270</v>
      </c>
      <c r="K5007" s="12" t="s">
        <v>292</v>
      </c>
      <c r="L5007" s="24" t="s">
        <v>96</v>
      </c>
      <c r="M5007" s="24" t="s">
        <v>272</v>
      </c>
      <c r="N5007" t="s">
        <v>85</v>
      </c>
      <c r="O5007" s="24">
        <v>3</v>
      </c>
      <c r="P5007">
        <v>10</v>
      </c>
      <c r="Q5007">
        <v>10</v>
      </c>
      <c r="R5007">
        <v>20</v>
      </c>
      <c r="S5007" s="24">
        <v>12.5</v>
      </c>
      <c r="T5007" s="24">
        <v>9</v>
      </c>
      <c r="U5007" s="24" t="s">
        <v>18</v>
      </c>
      <c r="V5007" s="16" t="s">
        <v>200</v>
      </c>
      <c r="W5007" s="14" t="str">
        <f>VLOOKUP($U5007,look_up!$A$2:K5033,3,FALSE)</f>
        <v>NA</v>
      </c>
      <c r="X5007" s="14" t="str">
        <f>VLOOKUP($U5007,look_up!$A$2:L5033,4,FALSE)</f>
        <v>NA</v>
      </c>
      <c r="Y5007" s="14" t="str">
        <f>VLOOKUP($U5007,look_up!A$2:K5033,5,FALSE)</f>
        <v>NA</v>
      </c>
      <c r="Z5007" s="14" t="str">
        <f>VLOOKUP($U5007,look_up!A$2:L5033,6,FALSE)</f>
        <v>NA</v>
      </c>
      <c r="AA5007" s="14" t="str">
        <f>VLOOKUP($U5007,look_up!A$2:M5033,7,FALSE)</f>
        <v>NA</v>
      </c>
      <c r="AB5007" s="14" t="str">
        <f>VLOOKUP($U5007,look_up!$A$2:P5033,8,FALSE)</f>
        <v>NA</v>
      </c>
      <c r="AC5007" s="14" t="str">
        <f>VLOOKUP($U5007,look_up!$A$2:Q5033,9,FALSE)</f>
        <v>NA</v>
      </c>
      <c r="AD5007" s="14" t="str">
        <f>VLOOKUP($U5007,look_up!A$2:P5033,10,FALSE)</f>
        <v>NA</v>
      </c>
      <c r="AE5007" s="16">
        <v>0</v>
      </c>
      <c r="AF5007" s="24" t="s">
        <v>216</v>
      </c>
      <c r="AG5007">
        <v>40</v>
      </c>
      <c r="AH5007" s="16" t="s">
        <v>18</v>
      </c>
      <c r="AI5007" s="16" t="s">
        <v>243</v>
      </c>
      <c r="AJ5007" s="16" t="s">
        <v>18</v>
      </c>
      <c r="AK5007" s="16"/>
      <c r="AL5007" s="16">
        <v>0</v>
      </c>
    </row>
    <row r="5008" spans="1:38" x14ac:dyDescent="0.3">
      <c r="A5008" s="24" t="s">
        <v>0</v>
      </c>
      <c r="B5008" t="s">
        <v>307</v>
      </c>
      <c r="C5008" t="s">
        <v>274</v>
      </c>
      <c r="D5008">
        <v>-27.488160000000001</v>
      </c>
      <c r="E5008">
        <v>-48.365229999999997</v>
      </c>
      <c r="F5008" s="24" t="s">
        <v>2</v>
      </c>
      <c r="G5008" s="24" t="s">
        <v>3</v>
      </c>
      <c r="H5008" s="25">
        <v>42390</v>
      </c>
      <c r="I5008" s="12" t="s">
        <v>285</v>
      </c>
      <c r="J5008" s="12" t="s">
        <v>270</v>
      </c>
      <c r="K5008" s="12" t="s">
        <v>292</v>
      </c>
      <c r="L5008" s="24" t="s">
        <v>96</v>
      </c>
      <c r="M5008" s="24" t="s">
        <v>272</v>
      </c>
      <c r="N5008" t="s">
        <v>85</v>
      </c>
      <c r="O5008" s="24">
        <v>1</v>
      </c>
      <c r="P5008">
        <v>5</v>
      </c>
      <c r="Q5008">
        <v>5</v>
      </c>
      <c r="R5008">
        <v>22</v>
      </c>
      <c r="S5008" s="24">
        <v>9</v>
      </c>
      <c r="T5008" s="24">
        <v>6</v>
      </c>
      <c r="U5008" s="24" t="s">
        <v>18</v>
      </c>
      <c r="V5008" s="16" t="s">
        <v>200</v>
      </c>
      <c r="W5008" s="14" t="str">
        <f>VLOOKUP($U5008,look_up!$A$2:K5034,3,FALSE)</f>
        <v>NA</v>
      </c>
      <c r="X5008" s="14" t="str">
        <f>VLOOKUP($U5008,look_up!$A$2:L5034,4,FALSE)</f>
        <v>NA</v>
      </c>
      <c r="Y5008" s="14" t="str">
        <f>VLOOKUP($U5008,look_up!A$2:K5034,5,FALSE)</f>
        <v>NA</v>
      </c>
      <c r="Z5008" s="14" t="str">
        <f>VLOOKUP($U5008,look_up!A$2:L5034,6,FALSE)</f>
        <v>NA</v>
      </c>
      <c r="AA5008" s="14" t="str">
        <f>VLOOKUP($U5008,look_up!A$2:M5034,7,FALSE)</f>
        <v>NA</v>
      </c>
      <c r="AB5008" s="14" t="str">
        <f>VLOOKUP($U5008,look_up!$A$2:P5034,8,FALSE)</f>
        <v>NA</v>
      </c>
      <c r="AC5008" s="14" t="str">
        <f>VLOOKUP($U5008,look_up!$A$2:Q5034,9,FALSE)</f>
        <v>NA</v>
      </c>
      <c r="AD5008" s="14" t="str">
        <f>VLOOKUP($U5008,look_up!A$2:P5034,10,FALSE)</f>
        <v>NA</v>
      </c>
      <c r="AE5008" s="16">
        <v>0</v>
      </c>
      <c r="AF5008" s="24" t="s">
        <v>216</v>
      </c>
      <c r="AG5008">
        <v>40</v>
      </c>
      <c r="AH5008" s="16" t="s">
        <v>18</v>
      </c>
      <c r="AI5008" s="16" t="s">
        <v>243</v>
      </c>
      <c r="AJ5008" s="16" t="s">
        <v>18</v>
      </c>
      <c r="AK5008" s="16"/>
      <c r="AL5008" s="16">
        <v>0</v>
      </c>
    </row>
    <row r="5009" spans="1:38" x14ac:dyDescent="0.3">
      <c r="A5009" s="24" t="s">
        <v>0</v>
      </c>
      <c r="B5009" t="s">
        <v>307</v>
      </c>
      <c r="C5009" t="s">
        <v>274</v>
      </c>
      <c r="D5009">
        <v>-27.488160000000001</v>
      </c>
      <c r="E5009">
        <v>-48.365229999999997</v>
      </c>
      <c r="F5009" s="24" t="s">
        <v>2</v>
      </c>
      <c r="G5009" s="24" t="s">
        <v>3</v>
      </c>
      <c r="H5009" s="25">
        <v>42390</v>
      </c>
      <c r="I5009" s="12" t="s">
        <v>285</v>
      </c>
      <c r="J5009" s="12" t="s">
        <v>270</v>
      </c>
      <c r="K5009" s="12" t="s">
        <v>292</v>
      </c>
      <c r="L5009" s="24" t="s">
        <v>96</v>
      </c>
      <c r="M5009" s="24" t="s">
        <v>272</v>
      </c>
      <c r="N5009" t="s">
        <v>85</v>
      </c>
      <c r="O5009" s="24">
        <v>2</v>
      </c>
      <c r="P5009">
        <v>5</v>
      </c>
      <c r="Q5009">
        <v>5</v>
      </c>
      <c r="R5009">
        <v>22</v>
      </c>
      <c r="S5009" s="24">
        <v>9</v>
      </c>
      <c r="T5009" s="24">
        <v>6</v>
      </c>
      <c r="U5009" s="24" t="s">
        <v>18</v>
      </c>
      <c r="V5009" s="16" t="s">
        <v>200</v>
      </c>
      <c r="W5009" s="14" t="str">
        <f>VLOOKUP($U5009,look_up!$A$2:K5035,3,FALSE)</f>
        <v>NA</v>
      </c>
      <c r="X5009" s="14" t="str">
        <f>VLOOKUP($U5009,look_up!$A$2:L5035,4,FALSE)</f>
        <v>NA</v>
      </c>
      <c r="Y5009" s="14" t="str">
        <f>VLOOKUP($U5009,look_up!A$2:K5035,5,FALSE)</f>
        <v>NA</v>
      </c>
      <c r="Z5009" s="14" t="str">
        <f>VLOOKUP($U5009,look_up!A$2:L5035,6,FALSE)</f>
        <v>NA</v>
      </c>
      <c r="AA5009" s="14" t="str">
        <f>VLOOKUP($U5009,look_up!A$2:M5035,7,FALSE)</f>
        <v>NA</v>
      </c>
      <c r="AB5009" s="14" t="str">
        <f>VLOOKUP($U5009,look_up!$A$2:P5035,8,FALSE)</f>
        <v>NA</v>
      </c>
      <c r="AC5009" s="14" t="str">
        <f>VLOOKUP($U5009,look_up!$A$2:Q5035,9,FALSE)</f>
        <v>NA</v>
      </c>
      <c r="AD5009" s="14" t="str">
        <f>VLOOKUP($U5009,look_up!A$2:P5035,10,FALSE)</f>
        <v>NA</v>
      </c>
      <c r="AE5009" s="16">
        <v>0</v>
      </c>
      <c r="AF5009" s="24" t="s">
        <v>216</v>
      </c>
      <c r="AG5009">
        <v>40</v>
      </c>
      <c r="AH5009" s="16" t="s">
        <v>18</v>
      </c>
      <c r="AI5009" s="16" t="s">
        <v>243</v>
      </c>
      <c r="AJ5009" s="16" t="s">
        <v>18</v>
      </c>
      <c r="AK5009" s="16"/>
      <c r="AL5009" s="16">
        <v>0</v>
      </c>
    </row>
    <row r="5010" spans="1:38" x14ac:dyDescent="0.3">
      <c r="A5010" s="24" t="s">
        <v>0</v>
      </c>
      <c r="B5010" t="s">
        <v>307</v>
      </c>
      <c r="C5010" t="s">
        <v>274</v>
      </c>
      <c r="D5010">
        <v>-27.488160000000001</v>
      </c>
      <c r="E5010">
        <v>-48.365229999999997</v>
      </c>
      <c r="F5010" s="24" t="s">
        <v>2</v>
      </c>
      <c r="G5010" s="24" t="s">
        <v>3</v>
      </c>
      <c r="H5010" s="25">
        <v>42390</v>
      </c>
      <c r="I5010" s="12" t="s">
        <v>285</v>
      </c>
      <c r="J5010" s="12" t="s">
        <v>270</v>
      </c>
      <c r="K5010" s="12" t="s">
        <v>292</v>
      </c>
      <c r="L5010" s="24" t="s">
        <v>96</v>
      </c>
      <c r="M5010" s="24" t="s">
        <v>272</v>
      </c>
      <c r="N5010" t="s">
        <v>85</v>
      </c>
      <c r="O5010" s="24">
        <v>3</v>
      </c>
      <c r="P5010">
        <v>5</v>
      </c>
      <c r="Q5010">
        <v>5</v>
      </c>
      <c r="R5010">
        <v>22</v>
      </c>
      <c r="S5010" s="24">
        <v>9</v>
      </c>
      <c r="T5010" s="24">
        <v>7.5</v>
      </c>
      <c r="U5010" s="24" t="s">
        <v>18</v>
      </c>
      <c r="V5010" s="16" t="s">
        <v>200</v>
      </c>
      <c r="W5010" s="14" t="str">
        <f>VLOOKUP($U5010,look_up!$A$2:K5036,3,FALSE)</f>
        <v>NA</v>
      </c>
      <c r="X5010" s="14" t="str">
        <f>VLOOKUP($U5010,look_up!$A$2:L5036,4,FALSE)</f>
        <v>NA</v>
      </c>
      <c r="Y5010" s="14" t="str">
        <f>VLOOKUP($U5010,look_up!A$2:K5036,5,FALSE)</f>
        <v>NA</v>
      </c>
      <c r="Z5010" s="14" t="str">
        <f>VLOOKUP($U5010,look_up!A$2:L5036,6,FALSE)</f>
        <v>NA</v>
      </c>
      <c r="AA5010" s="14" t="str">
        <f>VLOOKUP($U5010,look_up!A$2:M5036,7,FALSE)</f>
        <v>NA</v>
      </c>
      <c r="AB5010" s="14" t="str">
        <f>VLOOKUP($U5010,look_up!$A$2:P5036,8,FALSE)</f>
        <v>NA</v>
      </c>
      <c r="AC5010" s="14" t="str">
        <f>VLOOKUP($U5010,look_up!$A$2:Q5036,9,FALSE)</f>
        <v>NA</v>
      </c>
      <c r="AD5010" s="14" t="str">
        <f>VLOOKUP($U5010,look_up!A$2:P5036,10,FALSE)</f>
        <v>NA</v>
      </c>
      <c r="AE5010" s="16">
        <v>0</v>
      </c>
      <c r="AF5010" s="24" t="s">
        <v>216</v>
      </c>
      <c r="AG5010">
        <v>40</v>
      </c>
      <c r="AH5010" s="16" t="s">
        <v>18</v>
      </c>
      <c r="AI5010" s="16" t="s">
        <v>243</v>
      </c>
      <c r="AJ5010" s="16" t="s">
        <v>18</v>
      </c>
      <c r="AK5010" s="16"/>
      <c r="AL5010" s="16">
        <v>0</v>
      </c>
    </row>
    <row r="5011" spans="1:38" x14ac:dyDescent="0.3">
      <c r="A5011" s="24" t="s">
        <v>0</v>
      </c>
      <c r="B5011" t="s">
        <v>307</v>
      </c>
      <c r="C5011" t="s">
        <v>274</v>
      </c>
      <c r="D5011">
        <v>-27.488160000000001</v>
      </c>
      <c r="E5011">
        <v>-48.365229999999997</v>
      </c>
      <c r="F5011" s="24" t="s">
        <v>2</v>
      </c>
      <c r="G5011" s="24" t="s">
        <v>3</v>
      </c>
      <c r="H5011" s="25">
        <v>42390</v>
      </c>
      <c r="I5011" s="12" t="s">
        <v>285</v>
      </c>
      <c r="J5011" s="12" t="s">
        <v>270</v>
      </c>
      <c r="K5011" s="12" t="s">
        <v>292</v>
      </c>
      <c r="L5011" s="24" t="s">
        <v>96</v>
      </c>
      <c r="M5011" s="24" t="s">
        <v>272</v>
      </c>
      <c r="N5011" t="s">
        <v>85</v>
      </c>
      <c r="O5011" s="24">
        <v>1</v>
      </c>
      <c r="P5011">
        <v>10</v>
      </c>
      <c r="Q5011">
        <v>10</v>
      </c>
      <c r="R5011">
        <v>16</v>
      </c>
      <c r="S5011" s="24">
        <v>9</v>
      </c>
      <c r="T5011" s="24">
        <v>7.5</v>
      </c>
      <c r="U5011" s="24" t="s">
        <v>18</v>
      </c>
      <c r="V5011" s="16" t="s">
        <v>200</v>
      </c>
      <c r="W5011" s="14" t="str">
        <f>VLOOKUP($U5011,look_up!$A$2:K5037,3,FALSE)</f>
        <v>NA</v>
      </c>
      <c r="X5011" s="14" t="str">
        <f>VLOOKUP($U5011,look_up!$A$2:L5037,4,FALSE)</f>
        <v>NA</v>
      </c>
      <c r="Y5011" s="14" t="str">
        <f>VLOOKUP($U5011,look_up!A$2:K5037,5,FALSE)</f>
        <v>NA</v>
      </c>
      <c r="Z5011" s="14" t="str">
        <f>VLOOKUP($U5011,look_up!A$2:L5037,6,FALSE)</f>
        <v>NA</v>
      </c>
      <c r="AA5011" s="14" t="str">
        <f>VLOOKUP($U5011,look_up!A$2:M5037,7,FALSE)</f>
        <v>NA</v>
      </c>
      <c r="AB5011" s="14" t="str">
        <f>VLOOKUP($U5011,look_up!$A$2:P5037,8,FALSE)</f>
        <v>NA</v>
      </c>
      <c r="AC5011" s="14" t="str">
        <f>VLOOKUP($U5011,look_up!$A$2:Q5037,9,FALSE)</f>
        <v>NA</v>
      </c>
      <c r="AD5011" s="14" t="str">
        <f>VLOOKUP($U5011,look_up!A$2:P5037,10,FALSE)</f>
        <v>NA</v>
      </c>
      <c r="AE5011" s="16">
        <v>0</v>
      </c>
      <c r="AF5011" s="24" t="s">
        <v>216</v>
      </c>
      <c r="AG5011">
        <v>40</v>
      </c>
      <c r="AH5011" s="16" t="s">
        <v>18</v>
      </c>
      <c r="AI5011" s="16" t="s">
        <v>243</v>
      </c>
      <c r="AJ5011" s="16" t="s">
        <v>18</v>
      </c>
      <c r="AK5011" s="16"/>
      <c r="AL5011" s="16">
        <v>0</v>
      </c>
    </row>
    <row r="5012" spans="1:38" x14ac:dyDescent="0.3">
      <c r="A5012" s="24" t="s">
        <v>0</v>
      </c>
      <c r="B5012" t="s">
        <v>307</v>
      </c>
      <c r="C5012" t="s">
        <v>274</v>
      </c>
      <c r="D5012">
        <v>-27.488160000000001</v>
      </c>
      <c r="E5012">
        <v>-48.365229999999997</v>
      </c>
      <c r="F5012" s="24" t="s">
        <v>2</v>
      </c>
      <c r="G5012" s="24" t="s">
        <v>3</v>
      </c>
      <c r="H5012" s="25">
        <v>42390</v>
      </c>
      <c r="I5012" s="12" t="s">
        <v>285</v>
      </c>
      <c r="J5012" s="12" t="s">
        <v>270</v>
      </c>
      <c r="K5012" s="12" t="s">
        <v>292</v>
      </c>
      <c r="L5012" s="24" t="s">
        <v>96</v>
      </c>
      <c r="M5012" s="24" t="s">
        <v>272</v>
      </c>
      <c r="N5012" t="s">
        <v>85</v>
      </c>
      <c r="O5012" s="24">
        <v>2</v>
      </c>
      <c r="P5012">
        <v>10</v>
      </c>
      <c r="Q5012">
        <v>10</v>
      </c>
      <c r="R5012">
        <v>16</v>
      </c>
      <c r="S5012" s="24">
        <v>9</v>
      </c>
      <c r="T5012" s="24">
        <v>7.5</v>
      </c>
      <c r="U5012" s="24" t="s">
        <v>18</v>
      </c>
      <c r="V5012" s="16" t="s">
        <v>200</v>
      </c>
      <c r="W5012" s="14" t="str">
        <f>VLOOKUP($U5012,look_up!$A$2:K5038,3,FALSE)</f>
        <v>NA</v>
      </c>
      <c r="X5012" s="14" t="str">
        <f>VLOOKUP($U5012,look_up!$A$2:L5038,4,FALSE)</f>
        <v>NA</v>
      </c>
      <c r="Y5012" s="14" t="str">
        <f>VLOOKUP($U5012,look_up!A$2:K5038,5,FALSE)</f>
        <v>NA</v>
      </c>
      <c r="Z5012" s="14" t="str">
        <f>VLOOKUP($U5012,look_up!A$2:L5038,6,FALSE)</f>
        <v>NA</v>
      </c>
      <c r="AA5012" s="14" t="str">
        <f>VLOOKUP($U5012,look_up!A$2:M5038,7,FALSE)</f>
        <v>NA</v>
      </c>
      <c r="AB5012" s="14" t="str">
        <f>VLOOKUP($U5012,look_up!$A$2:P5038,8,FALSE)</f>
        <v>NA</v>
      </c>
      <c r="AC5012" s="14" t="str">
        <f>VLOOKUP($U5012,look_up!$A$2:Q5038,9,FALSE)</f>
        <v>NA</v>
      </c>
      <c r="AD5012" s="14" t="str">
        <f>VLOOKUP($U5012,look_up!A$2:P5038,10,FALSE)</f>
        <v>NA</v>
      </c>
      <c r="AE5012" s="16">
        <v>0</v>
      </c>
      <c r="AF5012" s="24" t="s">
        <v>216</v>
      </c>
      <c r="AG5012">
        <v>40</v>
      </c>
      <c r="AH5012" s="16" t="s">
        <v>18</v>
      </c>
      <c r="AI5012" s="16" t="s">
        <v>243</v>
      </c>
      <c r="AJ5012" s="16" t="s">
        <v>18</v>
      </c>
      <c r="AK5012" s="16"/>
      <c r="AL5012" s="16">
        <v>0</v>
      </c>
    </row>
    <row r="5013" spans="1:38" x14ac:dyDescent="0.3">
      <c r="A5013" s="24" t="s">
        <v>0</v>
      </c>
      <c r="B5013" t="s">
        <v>244</v>
      </c>
      <c r="C5013" t="s">
        <v>275</v>
      </c>
      <c r="D5013">
        <v>-27.2837</v>
      </c>
      <c r="E5013">
        <v>-48.37368</v>
      </c>
      <c r="F5013" s="24" t="s">
        <v>2</v>
      </c>
      <c r="G5013" s="24" t="s">
        <v>3</v>
      </c>
      <c r="H5013" s="25">
        <v>42395</v>
      </c>
      <c r="I5013" s="12" t="s">
        <v>293</v>
      </c>
      <c r="J5013" s="12" t="s">
        <v>270</v>
      </c>
      <c r="K5013" s="12" t="s">
        <v>292</v>
      </c>
      <c r="L5013" s="24" t="s">
        <v>96</v>
      </c>
      <c r="M5013" s="24" t="s">
        <v>272</v>
      </c>
      <c r="N5013" t="s">
        <v>85</v>
      </c>
      <c r="O5013" s="24">
        <v>1</v>
      </c>
      <c r="P5013">
        <v>5</v>
      </c>
      <c r="Q5013">
        <v>5</v>
      </c>
      <c r="R5013">
        <v>26</v>
      </c>
      <c r="S5013" s="24">
        <v>4.5</v>
      </c>
      <c r="T5013" s="24">
        <v>4.7</v>
      </c>
      <c r="U5013" s="24" t="s">
        <v>18</v>
      </c>
      <c r="V5013" s="16" t="s">
        <v>200</v>
      </c>
      <c r="W5013" s="14" t="str">
        <f>VLOOKUP($U5013,look_up!$A$2:K5039,3,FALSE)</f>
        <v>NA</v>
      </c>
      <c r="X5013" s="14" t="str">
        <f>VLOOKUP($U5013,look_up!$A$2:L5039,4,FALSE)</f>
        <v>NA</v>
      </c>
      <c r="Y5013" s="14" t="str">
        <f>VLOOKUP($U5013,look_up!A$2:K5039,5,FALSE)</f>
        <v>NA</v>
      </c>
      <c r="Z5013" s="14" t="str">
        <f>VLOOKUP($U5013,look_up!A$2:L5039,6,FALSE)</f>
        <v>NA</v>
      </c>
      <c r="AA5013" s="14" t="str">
        <f>VLOOKUP($U5013,look_up!A$2:M5039,7,FALSE)</f>
        <v>NA</v>
      </c>
      <c r="AB5013" s="14" t="str">
        <f>VLOOKUP($U5013,look_up!$A$2:P5039,8,FALSE)</f>
        <v>NA</v>
      </c>
      <c r="AC5013" s="14" t="str">
        <f>VLOOKUP($U5013,look_up!$A$2:Q5039,9,FALSE)</f>
        <v>NA</v>
      </c>
      <c r="AD5013" s="14" t="str">
        <f>VLOOKUP($U5013,look_up!A$2:P5039,10,FALSE)</f>
        <v>NA</v>
      </c>
      <c r="AE5013" s="16">
        <v>1</v>
      </c>
      <c r="AF5013" s="24" t="s">
        <v>216</v>
      </c>
      <c r="AG5013">
        <v>40</v>
      </c>
      <c r="AH5013" s="16" t="s">
        <v>18</v>
      </c>
      <c r="AI5013" s="16" t="s">
        <v>243</v>
      </c>
      <c r="AJ5013" s="16" t="s">
        <v>18</v>
      </c>
      <c r="AK5013" s="16"/>
      <c r="AL5013" s="16">
        <v>1</v>
      </c>
    </row>
    <row r="5014" spans="1:38" x14ac:dyDescent="0.3">
      <c r="A5014" s="24" t="s">
        <v>0</v>
      </c>
      <c r="B5014" t="s">
        <v>244</v>
      </c>
      <c r="C5014" t="s">
        <v>275</v>
      </c>
      <c r="D5014">
        <v>-27.2837</v>
      </c>
      <c r="E5014">
        <v>-48.37368</v>
      </c>
      <c r="F5014" s="24" t="s">
        <v>2</v>
      </c>
      <c r="G5014" s="24" t="s">
        <v>3</v>
      </c>
      <c r="H5014" s="25">
        <v>42395</v>
      </c>
      <c r="I5014" s="12" t="s">
        <v>293</v>
      </c>
      <c r="J5014" s="12" t="s">
        <v>270</v>
      </c>
      <c r="K5014" s="12" t="s">
        <v>292</v>
      </c>
      <c r="L5014" s="24" t="s">
        <v>96</v>
      </c>
      <c r="M5014" s="24" t="s">
        <v>272</v>
      </c>
      <c r="N5014" t="s">
        <v>85</v>
      </c>
      <c r="O5014" s="24">
        <v>2</v>
      </c>
      <c r="P5014">
        <v>5</v>
      </c>
      <c r="Q5014">
        <v>5</v>
      </c>
      <c r="R5014">
        <v>26</v>
      </c>
      <c r="S5014" s="24">
        <v>4.5</v>
      </c>
      <c r="T5014" s="24">
        <v>4.7</v>
      </c>
      <c r="U5014" s="24" t="s">
        <v>18</v>
      </c>
      <c r="V5014" s="16" t="s">
        <v>200</v>
      </c>
      <c r="W5014" s="14" t="str">
        <f>VLOOKUP($U5014,look_up!$A$2:K5040,3,FALSE)</f>
        <v>NA</v>
      </c>
      <c r="X5014" s="14" t="str">
        <f>VLOOKUP($U5014,look_up!$A$2:L5040,4,FALSE)</f>
        <v>NA</v>
      </c>
      <c r="Y5014" s="14" t="str">
        <f>VLOOKUP($U5014,look_up!A$2:K5040,5,FALSE)</f>
        <v>NA</v>
      </c>
      <c r="Z5014" s="14" t="str">
        <f>VLOOKUP($U5014,look_up!A$2:L5040,6,FALSE)</f>
        <v>NA</v>
      </c>
      <c r="AA5014" s="14" t="str">
        <f>VLOOKUP($U5014,look_up!A$2:M5040,7,FALSE)</f>
        <v>NA</v>
      </c>
      <c r="AB5014" s="14" t="str">
        <f>VLOOKUP($U5014,look_up!$A$2:P5040,8,FALSE)</f>
        <v>NA</v>
      </c>
      <c r="AC5014" s="14" t="str">
        <f>VLOOKUP($U5014,look_up!$A$2:Q5040,9,FALSE)</f>
        <v>NA</v>
      </c>
      <c r="AD5014" s="14" t="str">
        <f>VLOOKUP($U5014,look_up!A$2:P5040,10,FALSE)</f>
        <v>NA</v>
      </c>
      <c r="AE5014" s="16">
        <v>1</v>
      </c>
      <c r="AF5014" s="24" t="s">
        <v>216</v>
      </c>
      <c r="AG5014">
        <v>40</v>
      </c>
      <c r="AH5014" s="16" t="s">
        <v>18</v>
      </c>
      <c r="AI5014" s="16" t="s">
        <v>243</v>
      </c>
      <c r="AJ5014" s="16" t="s">
        <v>18</v>
      </c>
      <c r="AK5014" s="16"/>
      <c r="AL5014" s="16">
        <v>1</v>
      </c>
    </row>
    <row r="5015" spans="1:38" x14ac:dyDescent="0.3">
      <c r="A5015" s="24" t="s">
        <v>0</v>
      </c>
      <c r="B5015" t="s">
        <v>244</v>
      </c>
      <c r="C5015" t="s">
        <v>275</v>
      </c>
      <c r="D5015">
        <v>-27.2837</v>
      </c>
      <c r="E5015">
        <v>-48.37368</v>
      </c>
      <c r="F5015" s="24" t="s">
        <v>2</v>
      </c>
      <c r="G5015" s="24" t="s">
        <v>3</v>
      </c>
      <c r="H5015" s="25">
        <v>42395</v>
      </c>
      <c r="I5015" s="12" t="s">
        <v>293</v>
      </c>
      <c r="J5015" s="12" t="s">
        <v>270</v>
      </c>
      <c r="K5015" s="12" t="s">
        <v>292</v>
      </c>
      <c r="L5015" s="24" t="s">
        <v>96</v>
      </c>
      <c r="M5015" s="24" t="s">
        <v>272</v>
      </c>
      <c r="N5015" t="s">
        <v>85</v>
      </c>
      <c r="O5015" s="24">
        <v>3</v>
      </c>
      <c r="P5015">
        <v>5</v>
      </c>
      <c r="Q5015">
        <v>5</v>
      </c>
      <c r="R5015">
        <v>26</v>
      </c>
      <c r="S5015" s="24">
        <v>4.5</v>
      </c>
      <c r="T5015" s="24">
        <v>4.7</v>
      </c>
      <c r="U5015" s="24" t="s">
        <v>18</v>
      </c>
      <c r="V5015" s="16" t="s">
        <v>200</v>
      </c>
      <c r="W5015" s="14" t="str">
        <f>VLOOKUP($U5015,look_up!$A$2:K5041,3,FALSE)</f>
        <v>NA</v>
      </c>
      <c r="X5015" s="14" t="str">
        <f>VLOOKUP($U5015,look_up!$A$2:L5041,4,FALSE)</f>
        <v>NA</v>
      </c>
      <c r="Y5015" s="14" t="str">
        <f>VLOOKUP($U5015,look_up!A$2:K5041,5,FALSE)</f>
        <v>NA</v>
      </c>
      <c r="Z5015" s="14" t="str">
        <f>VLOOKUP($U5015,look_up!A$2:L5041,6,FALSE)</f>
        <v>NA</v>
      </c>
      <c r="AA5015" s="14" t="str">
        <f>VLOOKUP($U5015,look_up!A$2:M5041,7,FALSE)</f>
        <v>NA</v>
      </c>
      <c r="AB5015" s="14" t="str">
        <f>VLOOKUP($U5015,look_up!$A$2:P5041,8,FALSE)</f>
        <v>NA</v>
      </c>
      <c r="AC5015" s="14" t="str">
        <f>VLOOKUP($U5015,look_up!$A$2:Q5041,9,FALSE)</f>
        <v>NA</v>
      </c>
      <c r="AD5015" s="14" t="str">
        <f>VLOOKUP($U5015,look_up!A$2:P5041,10,FALSE)</f>
        <v>NA</v>
      </c>
      <c r="AE5015" s="16">
        <v>0</v>
      </c>
      <c r="AF5015" s="24" t="s">
        <v>216</v>
      </c>
      <c r="AG5015">
        <v>40</v>
      </c>
      <c r="AH5015" s="16" t="s">
        <v>18</v>
      </c>
      <c r="AI5015" s="16" t="s">
        <v>243</v>
      </c>
      <c r="AJ5015" s="16" t="s">
        <v>18</v>
      </c>
      <c r="AK5015" s="16"/>
      <c r="AL5015" s="16">
        <v>0</v>
      </c>
    </row>
    <row r="5016" spans="1:38" x14ac:dyDescent="0.3">
      <c r="A5016" s="24" t="s">
        <v>0</v>
      </c>
      <c r="B5016" t="s">
        <v>244</v>
      </c>
      <c r="C5016" t="s">
        <v>275</v>
      </c>
      <c r="D5016">
        <v>-27.2837</v>
      </c>
      <c r="E5016">
        <v>-48.37368</v>
      </c>
      <c r="F5016" s="24" t="s">
        <v>2</v>
      </c>
      <c r="G5016" s="24" t="s">
        <v>3</v>
      </c>
      <c r="H5016" s="25">
        <v>42395</v>
      </c>
      <c r="I5016" s="12" t="s">
        <v>293</v>
      </c>
      <c r="J5016" s="12" t="s">
        <v>270</v>
      </c>
      <c r="K5016" s="12" t="s">
        <v>292</v>
      </c>
      <c r="L5016" s="24" t="s">
        <v>96</v>
      </c>
      <c r="M5016" s="24" t="s">
        <v>272</v>
      </c>
      <c r="N5016" t="s">
        <v>85</v>
      </c>
      <c r="O5016" s="24">
        <v>1</v>
      </c>
      <c r="P5016">
        <v>10</v>
      </c>
      <c r="Q5016">
        <v>10</v>
      </c>
      <c r="R5016">
        <v>17</v>
      </c>
      <c r="S5016" s="24">
        <v>4.5</v>
      </c>
      <c r="T5016" s="24">
        <v>4.7</v>
      </c>
      <c r="U5016" s="24" t="s">
        <v>18</v>
      </c>
      <c r="V5016" s="16" t="s">
        <v>200</v>
      </c>
      <c r="W5016" s="14" t="str">
        <f>VLOOKUP($U5016,look_up!$A$2:K5042,3,FALSE)</f>
        <v>NA</v>
      </c>
      <c r="X5016" s="14" t="str">
        <f>VLOOKUP($U5016,look_up!$A$2:L5042,4,FALSE)</f>
        <v>NA</v>
      </c>
      <c r="Y5016" s="14" t="str">
        <f>VLOOKUP($U5016,look_up!A$2:K5042,5,FALSE)</f>
        <v>NA</v>
      </c>
      <c r="Z5016" s="14" t="str">
        <f>VLOOKUP($U5016,look_up!A$2:L5042,6,FALSE)</f>
        <v>NA</v>
      </c>
      <c r="AA5016" s="14" t="str">
        <f>VLOOKUP($U5016,look_up!A$2:M5042,7,FALSE)</f>
        <v>NA</v>
      </c>
      <c r="AB5016" s="14" t="str">
        <f>VLOOKUP($U5016,look_up!$A$2:P5042,8,FALSE)</f>
        <v>NA</v>
      </c>
      <c r="AC5016" s="14" t="str">
        <f>VLOOKUP($U5016,look_up!$A$2:Q5042,9,FALSE)</f>
        <v>NA</v>
      </c>
      <c r="AD5016" s="14" t="str">
        <f>VLOOKUP($U5016,look_up!A$2:P5042,10,FALSE)</f>
        <v>NA</v>
      </c>
      <c r="AE5016" s="16">
        <v>0</v>
      </c>
      <c r="AF5016" s="24" t="s">
        <v>216</v>
      </c>
      <c r="AG5016">
        <v>40</v>
      </c>
      <c r="AH5016" s="16" t="s">
        <v>18</v>
      </c>
      <c r="AI5016" s="16" t="s">
        <v>243</v>
      </c>
      <c r="AJ5016" s="16" t="s">
        <v>18</v>
      </c>
      <c r="AK5016" s="16"/>
      <c r="AL5016" s="16">
        <v>0</v>
      </c>
    </row>
    <row r="5017" spans="1:38" x14ac:dyDescent="0.3">
      <c r="A5017" s="24" t="s">
        <v>0</v>
      </c>
      <c r="B5017" t="s">
        <v>244</v>
      </c>
      <c r="C5017" t="s">
        <v>275</v>
      </c>
      <c r="D5017">
        <v>-27.2837</v>
      </c>
      <c r="E5017">
        <v>-48.37368</v>
      </c>
      <c r="F5017" s="24" t="s">
        <v>2</v>
      </c>
      <c r="G5017" s="24" t="s">
        <v>3</v>
      </c>
      <c r="H5017" s="25">
        <v>42395</v>
      </c>
      <c r="I5017" s="12" t="s">
        <v>293</v>
      </c>
      <c r="J5017" s="12" t="s">
        <v>270</v>
      </c>
      <c r="K5017" s="12" t="s">
        <v>292</v>
      </c>
      <c r="L5017" s="24" t="s">
        <v>96</v>
      </c>
      <c r="M5017" s="24" t="s">
        <v>272</v>
      </c>
      <c r="N5017" t="s">
        <v>85</v>
      </c>
      <c r="O5017" s="24">
        <v>2</v>
      </c>
      <c r="P5017">
        <v>10</v>
      </c>
      <c r="Q5017">
        <v>10</v>
      </c>
      <c r="R5017">
        <v>17</v>
      </c>
      <c r="S5017" s="24">
        <v>4.5</v>
      </c>
      <c r="T5017" s="24">
        <v>4.7</v>
      </c>
      <c r="U5017" s="24" t="s">
        <v>18</v>
      </c>
      <c r="V5017" s="16" t="s">
        <v>200</v>
      </c>
      <c r="W5017" s="14" t="str">
        <f>VLOOKUP($U5017,look_up!$A$2:K5043,3,FALSE)</f>
        <v>NA</v>
      </c>
      <c r="X5017" s="14" t="str">
        <f>VLOOKUP($U5017,look_up!$A$2:L5043,4,FALSE)</f>
        <v>NA</v>
      </c>
      <c r="Y5017" s="14" t="str">
        <f>VLOOKUP($U5017,look_up!A$2:K5043,5,FALSE)</f>
        <v>NA</v>
      </c>
      <c r="Z5017" s="14" t="str">
        <f>VLOOKUP($U5017,look_up!A$2:L5043,6,FALSE)</f>
        <v>NA</v>
      </c>
      <c r="AA5017" s="14" t="str">
        <f>VLOOKUP($U5017,look_up!A$2:M5043,7,FALSE)</f>
        <v>NA</v>
      </c>
      <c r="AB5017" s="14" t="str">
        <f>VLOOKUP($U5017,look_up!$A$2:P5043,8,FALSE)</f>
        <v>NA</v>
      </c>
      <c r="AC5017" s="14" t="str">
        <f>VLOOKUP($U5017,look_up!$A$2:Q5043,9,FALSE)</f>
        <v>NA</v>
      </c>
      <c r="AD5017" s="14" t="str">
        <f>VLOOKUP($U5017,look_up!A$2:P5043,10,FALSE)</f>
        <v>NA</v>
      </c>
      <c r="AE5017" s="16">
        <v>0</v>
      </c>
      <c r="AF5017" s="24" t="s">
        <v>216</v>
      </c>
      <c r="AG5017">
        <v>40</v>
      </c>
      <c r="AH5017" s="16" t="s">
        <v>18</v>
      </c>
      <c r="AI5017" s="16" t="s">
        <v>243</v>
      </c>
      <c r="AJ5017" s="16" t="s">
        <v>18</v>
      </c>
      <c r="AK5017" s="16"/>
      <c r="AL5017" s="16">
        <v>0</v>
      </c>
    </row>
    <row r="5018" spans="1:38" x14ac:dyDescent="0.3">
      <c r="A5018" s="24" t="s">
        <v>0</v>
      </c>
      <c r="B5018" t="s">
        <v>244</v>
      </c>
      <c r="C5018" t="s">
        <v>275</v>
      </c>
      <c r="D5018">
        <v>-27.2837</v>
      </c>
      <c r="E5018">
        <v>-48.37368</v>
      </c>
      <c r="F5018" s="24" t="s">
        <v>2</v>
      </c>
      <c r="G5018" s="24" t="s">
        <v>3</v>
      </c>
      <c r="H5018" s="25">
        <v>42395</v>
      </c>
      <c r="I5018" s="12" t="s">
        <v>293</v>
      </c>
      <c r="J5018" s="12" t="s">
        <v>270</v>
      </c>
      <c r="K5018" s="12" t="s">
        <v>292</v>
      </c>
      <c r="L5018" s="24" t="s">
        <v>96</v>
      </c>
      <c r="M5018" s="24" t="s">
        <v>272</v>
      </c>
      <c r="N5018" t="s">
        <v>85</v>
      </c>
      <c r="O5018" s="24">
        <v>3</v>
      </c>
      <c r="P5018">
        <v>10</v>
      </c>
      <c r="Q5018">
        <v>10</v>
      </c>
      <c r="R5018">
        <v>17</v>
      </c>
      <c r="S5018" s="24">
        <v>4.5</v>
      </c>
      <c r="T5018" s="24">
        <v>4.7</v>
      </c>
      <c r="U5018" s="24" t="s">
        <v>18</v>
      </c>
      <c r="V5018" s="16" t="s">
        <v>200</v>
      </c>
      <c r="W5018" s="14" t="str">
        <f>VLOOKUP($U5018,look_up!$A$2:K5044,3,FALSE)</f>
        <v>NA</v>
      </c>
      <c r="X5018" s="14" t="str">
        <f>VLOOKUP($U5018,look_up!$A$2:L5044,4,FALSE)</f>
        <v>NA</v>
      </c>
      <c r="Y5018" s="14" t="str">
        <f>VLOOKUP($U5018,look_up!A$2:K5044,5,FALSE)</f>
        <v>NA</v>
      </c>
      <c r="Z5018" s="14" t="str">
        <f>VLOOKUP($U5018,look_up!A$2:L5044,6,FALSE)</f>
        <v>NA</v>
      </c>
      <c r="AA5018" s="14" t="str">
        <f>VLOOKUP($U5018,look_up!A$2:M5044,7,FALSE)</f>
        <v>NA</v>
      </c>
      <c r="AB5018" s="14" t="str">
        <f>VLOOKUP($U5018,look_up!$A$2:P5044,8,FALSE)</f>
        <v>NA</v>
      </c>
      <c r="AC5018" s="14" t="str">
        <f>VLOOKUP($U5018,look_up!$A$2:Q5044,9,FALSE)</f>
        <v>NA</v>
      </c>
      <c r="AD5018" s="14" t="str">
        <f>VLOOKUP($U5018,look_up!A$2:P5044,10,FALSE)</f>
        <v>NA</v>
      </c>
      <c r="AE5018" s="16">
        <v>0</v>
      </c>
      <c r="AF5018" s="24" t="s">
        <v>216</v>
      </c>
      <c r="AG5018">
        <v>40</v>
      </c>
      <c r="AH5018" s="16" t="s">
        <v>18</v>
      </c>
      <c r="AI5018" s="16" t="s">
        <v>243</v>
      </c>
      <c r="AJ5018" s="16" t="s">
        <v>18</v>
      </c>
      <c r="AK5018" s="16"/>
      <c r="AL5018" s="16">
        <v>0</v>
      </c>
    </row>
    <row r="5019" spans="1:38" x14ac:dyDescent="0.3">
      <c r="A5019" s="24" t="s">
        <v>0</v>
      </c>
      <c r="B5019" t="s">
        <v>266</v>
      </c>
      <c r="C5019" t="s">
        <v>277</v>
      </c>
      <c r="D5019">
        <v>-27.296009999999999</v>
      </c>
      <c r="E5019">
        <v>-48.36168</v>
      </c>
      <c r="F5019" s="24" t="s">
        <v>2</v>
      </c>
      <c r="G5019" s="24" t="s">
        <v>3</v>
      </c>
      <c r="H5019" s="25">
        <v>42404</v>
      </c>
      <c r="I5019" s="12" t="s">
        <v>280</v>
      </c>
      <c r="J5019" s="12" t="s">
        <v>245</v>
      </c>
      <c r="K5019" s="12" t="s">
        <v>292</v>
      </c>
      <c r="L5019" s="24" t="s">
        <v>96</v>
      </c>
      <c r="M5019" s="24" t="s">
        <v>272</v>
      </c>
      <c r="N5019" t="s">
        <v>85</v>
      </c>
      <c r="O5019" s="24">
        <v>1</v>
      </c>
      <c r="P5019">
        <v>5</v>
      </c>
      <c r="Q5019">
        <v>5</v>
      </c>
      <c r="R5019">
        <v>24</v>
      </c>
      <c r="S5019" s="24">
        <v>6</v>
      </c>
      <c r="T5019" s="24">
        <v>6</v>
      </c>
      <c r="U5019" s="24" t="s">
        <v>18</v>
      </c>
      <c r="V5019" s="16" t="s">
        <v>200</v>
      </c>
      <c r="W5019" s="14" t="str">
        <f>VLOOKUP($U5019,look_up!$A$2:K5045,3,FALSE)</f>
        <v>NA</v>
      </c>
      <c r="X5019" s="14" t="str">
        <f>VLOOKUP($U5019,look_up!$A$2:L5045,4,FALSE)</f>
        <v>NA</v>
      </c>
      <c r="Y5019" s="14" t="str">
        <f>VLOOKUP($U5019,look_up!A$2:K5045,5,FALSE)</f>
        <v>NA</v>
      </c>
      <c r="Z5019" s="14" t="str">
        <f>VLOOKUP($U5019,look_up!A$2:L5045,6,FALSE)</f>
        <v>NA</v>
      </c>
      <c r="AA5019" s="14" t="str">
        <f>VLOOKUP($U5019,look_up!A$2:M5045,7,FALSE)</f>
        <v>NA</v>
      </c>
      <c r="AB5019" s="14" t="str">
        <f>VLOOKUP($U5019,look_up!$A$2:P5045,8,FALSE)</f>
        <v>NA</v>
      </c>
      <c r="AC5019" s="14" t="str">
        <f>VLOOKUP($U5019,look_up!$A$2:Q5045,9,FALSE)</f>
        <v>NA</v>
      </c>
      <c r="AD5019" s="14" t="str">
        <f>VLOOKUP($U5019,look_up!A$2:P5045,10,FALSE)</f>
        <v>NA</v>
      </c>
      <c r="AE5019" s="16">
        <v>1</v>
      </c>
      <c r="AF5019" s="24" t="s">
        <v>216</v>
      </c>
      <c r="AG5019">
        <v>40</v>
      </c>
      <c r="AH5019" s="16" t="s">
        <v>18</v>
      </c>
      <c r="AI5019" s="16" t="s">
        <v>243</v>
      </c>
      <c r="AJ5019" s="16" t="s">
        <v>18</v>
      </c>
      <c r="AK5019" s="16"/>
      <c r="AL5019" s="16">
        <v>1</v>
      </c>
    </row>
    <row r="5020" spans="1:38" x14ac:dyDescent="0.3">
      <c r="A5020" s="24" t="s">
        <v>0</v>
      </c>
      <c r="B5020" t="s">
        <v>266</v>
      </c>
      <c r="C5020" t="s">
        <v>277</v>
      </c>
      <c r="D5020">
        <v>-27.296009999999999</v>
      </c>
      <c r="E5020">
        <v>-48.36168</v>
      </c>
      <c r="F5020" s="24" t="s">
        <v>2</v>
      </c>
      <c r="G5020" s="24" t="s">
        <v>3</v>
      </c>
      <c r="H5020" s="25">
        <v>42404</v>
      </c>
      <c r="I5020" s="12" t="s">
        <v>280</v>
      </c>
      <c r="J5020" s="12" t="s">
        <v>245</v>
      </c>
      <c r="K5020" s="12" t="s">
        <v>292</v>
      </c>
      <c r="L5020" s="24" t="s">
        <v>96</v>
      </c>
      <c r="M5020" s="24" t="s">
        <v>272</v>
      </c>
      <c r="N5020" t="s">
        <v>85</v>
      </c>
      <c r="O5020" s="24">
        <v>2</v>
      </c>
      <c r="P5020">
        <v>5</v>
      </c>
      <c r="Q5020">
        <v>5</v>
      </c>
      <c r="R5020">
        <v>24</v>
      </c>
      <c r="S5020" s="24">
        <v>6</v>
      </c>
      <c r="T5020" s="24">
        <v>6</v>
      </c>
      <c r="U5020" s="24" t="s">
        <v>18</v>
      </c>
      <c r="V5020" s="16" t="s">
        <v>200</v>
      </c>
      <c r="W5020" s="14" t="str">
        <f>VLOOKUP($U5020,look_up!$A$2:K5046,3,FALSE)</f>
        <v>NA</v>
      </c>
      <c r="X5020" s="14" t="str">
        <f>VLOOKUP($U5020,look_up!$A$2:L5046,4,FALSE)</f>
        <v>NA</v>
      </c>
      <c r="Y5020" s="14" t="str">
        <f>VLOOKUP($U5020,look_up!A$2:K5046,5,FALSE)</f>
        <v>NA</v>
      </c>
      <c r="Z5020" s="14" t="str">
        <f>VLOOKUP($U5020,look_up!A$2:L5046,6,FALSE)</f>
        <v>NA</v>
      </c>
      <c r="AA5020" s="14" t="str">
        <f>VLOOKUP($U5020,look_up!A$2:M5046,7,FALSE)</f>
        <v>NA</v>
      </c>
      <c r="AB5020" s="14" t="str">
        <f>VLOOKUP($U5020,look_up!$A$2:P5046,8,FALSE)</f>
        <v>NA</v>
      </c>
      <c r="AC5020" s="14" t="str">
        <f>VLOOKUP($U5020,look_up!$A$2:Q5046,9,FALSE)</f>
        <v>NA</v>
      </c>
      <c r="AD5020" s="14" t="str">
        <f>VLOOKUP($U5020,look_up!A$2:P5046,10,FALSE)</f>
        <v>NA</v>
      </c>
      <c r="AE5020" s="16">
        <v>3</v>
      </c>
      <c r="AF5020" s="24" t="s">
        <v>216</v>
      </c>
      <c r="AG5020">
        <v>40</v>
      </c>
      <c r="AH5020" s="16" t="s">
        <v>18</v>
      </c>
      <c r="AI5020" s="16" t="s">
        <v>243</v>
      </c>
      <c r="AJ5020" s="16" t="s">
        <v>18</v>
      </c>
      <c r="AK5020" s="16"/>
      <c r="AL5020" s="16">
        <v>3</v>
      </c>
    </row>
    <row r="5021" spans="1:38" x14ac:dyDescent="0.3">
      <c r="A5021" s="24" t="s">
        <v>0</v>
      </c>
      <c r="B5021" t="s">
        <v>266</v>
      </c>
      <c r="C5021" t="s">
        <v>277</v>
      </c>
      <c r="D5021">
        <v>-27.296009999999999</v>
      </c>
      <c r="E5021">
        <v>-48.36168</v>
      </c>
      <c r="F5021" s="24" t="s">
        <v>2</v>
      </c>
      <c r="G5021" s="24" t="s">
        <v>3</v>
      </c>
      <c r="H5021" s="25">
        <v>42404</v>
      </c>
      <c r="I5021" s="12" t="s">
        <v>280</v>
      </c>
      <c r="J5021" s="12" t="s">
        <v>245</v>
      </c>
      <c r="K5021" s="12" t="s">
        <v>292</v>
      </c>
      <c r="L5021" s="24" t="s">
        <v>96</v>
      </c>
      <c r="M5021" s="24" t="s">
        <v>272</v>
      </c>
      <c r="N5021" t="s">
        <v>85</v>
      </c>
      <c r="O5021" s="24">
        <v>3</v>
      </c>
      <c r="P5021">
        <v>5</v>
      </c>
      <c r="Q5021">
        <v>5</v>
      </c>
      <c r="R5021">
        <v>24</v>
      </c>
      <c r="S5021" s="24">
        <v>6</v>
      </c>
      <c r="T5021" s="24">
        <v>6</v>
      </c>
      <c r="U5021" s="24" t="s">
        <v>18</v>
      </c>
      <c r="V5021" s="16" t="s">
        <v>200</v>
      </c>
      <c r="W5021" s="14" t="str">
        <f>VLOOKUP($U5021,look_up!$A$2:K5047,3,FALSE)</f>
        <v>NA</v>
      </c>
      <c r="X5021" s="14" t="str">
        <f>VLOOKUP($U5021,look_up!$A$2:L5047,4,FALSE)</f>
        <v>NA</v>
      </c>
      <c r="Y5021" s="14" t="str">
        <f>VLOOKUP($U5021,look_up!A$2:K5047,5,FALSE)</f>
        <v>NA</v>
      </c>
      <c r="Z5021" s="14" t="str">
        <f>VLOOKUP($U5021,look_up!A$2:L5047,6,FALSE)</f>
        <v>NA</v>
      </c>
      <c r="AA5021" s="14" t="str">
        <f>VLOOKUP($U5021,look_up!A$2:M5047,7,FALSE)</f>
        <v>NA</v>
      </c>
      <c r="AB5021" s="14" t="str">
        <f>VLOOKUP($U5021,look_up!$A$2:P5047,8,FALSE)</f>
        <v>NA</v>
      </c>
      <c r="AC5021" s="14" t="str">
        <f>VLOOKUP($U5021,look_up!$A$2:Q5047,9,FALSE)</f>
        <v>NA</v>
      </c>
      <c r="AD5021" s="14" t="str">
        <f>VLOOKUP($U5021,look_up!A$2:P5047,10,FALSE)</f>
        <v>NA</v>
      </c>
      <c r="AE5021" s="16">
        <v>1</v>
      </c>
      <c r="AF5021" s="24" t="s">
        <v>216</v>
      </c>
      <c r="AG5021">
        <v>40</v>
      </c>
      <c r="AH5021" s="16" t="s">
        <v>18</v>
      </c>
      <c r="AI5021" s="16" t="s">
        <v>243</v>
      </c>
      <c r="AJ5021" s="16" t="s">
        <v>18</v>
      </c>
      <c r="AK5021" s="16"/>
      <c r="AL5021" s="16">
        <v>1</v>
      </c>
    </row>
    <row r="5022" spans="1:38" x14ac:dyDescent="0.3">
      <c r="A5022" s="24" t="s">
        <v>0</v>
      </c>
      <c r="B5022" t="s">
        <v>266</v>
      </c>
      <c r="C5022" t="s">
        <v>277</v>
      </c>
      <c r="D5022">
        <v>-27.296009999999999</v>
      </c>
      <c r="E5022">
        <v>-48.36168</v>
      </c>
      <c r="F5022" s="24" t="s">
        <v>2</v>
      </c>
      <c r="G5022" s="24" t="s">
        <v>3</v>
      </c>
      <c r="H5022" s="25">
        <v>42404</v>
      </c>
      <c r="I5022" s="12" t="s">
        <v>280</v>
      </c>
      <c r="J5022" s="12" t="s">
        <v>245</v>
      </c>
      <c r="K5022" s="12" t="s">
        <v>292</v>
      </c>
      <c r="L5022" s="24" t="s">
        <v>96</v>
      </c>
      <c r="M5022" s="24" t="s">
        <v>272</v>
      </c>
      <c r="N5022" t="s">
        <v>85</v>
      </c>
      <c r="O5022" s="24">
        <v>1</v>
      </c>
      <c r="P5022">
        <v>10</v>
      </c>
      <c r="Q5022">
        <v>10</v>
      </c>
      <c r="R5022">
        <v>24</v>
      </c>
      <c r="S5022" s="24">
        <v>6</v>
      </c>
      <c r="T5022" s="24">
        <v>6</v>
      </c>
      <c r="U5022" s="24" t="s">
        <v>18</v>
      </c>
      <c r="V5022" s="16" t="s">
        <v>200</v>
      </c>
      <c r="W5022" s="14" t="str">
        <f>VLOOKUP($U5022,look_up!$A$2:K5048,3,FALSE)</f>
        <v>NA</v>
      </c>
      <c r="X5022" s="14" t="str">
        <f>VLOOKUP($U5022,look_up!$A$2:L5048,4,FALSE)</f>
        <v>NA</v>
      </c>
      <c r="Y5022" s="14" t="str">
        <f>VLOOKUP($U5022,look_up!A$2:K5048,5,FALSE)</f>
        <v>NA</v>
      </c>
      <c r="Z5022" s="14" t="str">
        <f>VLOOKUP($U5022,look_up!A$2:L5048,6,FALSE)</f>
        <v>NA</v>
      </c>
      <c r="AA5022" s="14" t="str">
        <f>VLOOKUP($U5022,look_up!A$2:M5048,7,FALSE)</f>
        <v>NA</v>
      </c>
      <c r="AB5022" s="14" t="str">
        <f>VLOOKUP($U5022,look_up!$A$2:P5048,8,FALSE)</f>
        <v>NA</v>
      </c>
      <c r="AC5022" s="14" t="str">
        <f>VLOOKUP($U5022,look_up!$A$2:Q5048,9,FALSE)</f>
        <v>NA</v>
      </c>
      <c r="AD5022" s="14" t="str">
        <f>VLOOKUP($U5022,look_up!A$2:P5048,10,FALSE)</f>
        <v>NA</v>
      </c>
      <c r="AE5022" s="16">
        <v>2</v>
      </c>
      <c r="AF5022" s="24" t="s">
        <v>216</v>
      </c>
      <c r="AG5022">
        <v>40</v>
      </c>
      <c r="AH5022" s="16" t="s">
        <v>18</v>
      </c>
      <c r="AI5022" s="16" t="s">
        <v>243</v>
      </c>
      <c r="AJ5022" s="16" t="s">
        <v>18</v>
      </c>
      <c r="AK5022" s="16"/>
      <c r="AL5022" s="16">
        <v>2</v>
      </c>
    </row>
    <row r="5023" spans="1:38" x14ac:dyDescent="0.3">
      <c r="A5023" s="24" t="s">
        <v>0</v>
      </c>
      <c r="B5023" t="s">
        <v>266</v>
      </c>
      <c r="C5023" t="s">
        <v>277</v>
      </c>
      <c r="D5023">
        <v>-27.296009999999999</v>
      </c>
      <c r="E5023">
        <v>-48.36168</v>
      </c>
      <c r="F5023" s="24" t="s">
        <v>2</v>
      </c>
      <c r="G5023" s="24" t="s">
        <v>3</v>
      </c>
      <c r="H5023" s="25">
        <v>42404</v>
      </c>
      <c r="I5023" s="12" t="s">
        <v>280</v>
      </c>
      <c r="J5023" s="12" t="s">
        <v>245</v>
      </c>
      <c r="K5023" s="12" t="s">
        <v>292</v>
      </c>
      <c r="L5023" s="24" t="s">
        <v>96</v>
      </c>
      <c r="M5023" s="24" t="s">
        <v>272</v>
      </c>
      <c r="N5023" t="s">
        <v>85</v>
      </c>
      <c r="O5023" s="24">
        <v>2</v>
      </c>
      <c r="P5023">
        <v>10</v>
      </c>
      <c r="Q5023">
        <v>10</v>
      </c>
      <c r="R5023">
        <v>24</v>
      </c>
      <c r="S5023" s="24">
        <v>6</v>
      </c>
      <c r="T5023" s="24">
        <v>6</v>
      </c>
      <c r="U5023" s="24" t="s">
        <v>18</v>
      </c>
      <c r="V5023" s="16" t="s">
        <v>200</v>
      </c>
      <c r="W5023" s="14" t="str">
        <f>VLOOKUP($U5023,look_up!$A$2:K5049,3,FALSE)</f>
        <v>NA</v>
      </c>
      <c r="X5023" s="14" t="str">
        <f>VLOOKUP($U5023,look_up!$A$2:L5049,4,FALSE)</f>
        <v>NA</v>
      </c>
      <c r="Y5023" s="14" t="str">
        <f>VLOOKUP($U5023,look_up!A$2:K5049,5,FALSE)</f>
        <v>NA</v>
      </c>
      <c r="Z5023" s="14" t="str">
        <f>VLOOKUP($U5023,look_up!A$2:L5049,6,FALSE)</f>
        <v>NA</v>
      </c>
      <c r="AA5023" s="14" t="str">
        <f>VLOOKUP($U5023,look_up!A$2:M5049,7,FALSE)</f>
        <v>NA</v>
      </c>
      <c r="AB5023" s="14" t="str">
        <f>VLOOKUP($U5023,look_up!$A$2:P5049,8,FALSE)</f>
        <v>NA</v>
      </c>
      <c r="AC5023" s="14" t="str">
        <f>VLOOKUP($U5023,look_up!$A$2:Q5049,9,FALSE)</f>
        <v>NA</v>
      </c>
      <c r="AD5023" s="14" t="str">
        <f>VLOOKUP($U5023,look_up!A$2:P5049,10,FALSE)</f>
        <v>NA</v>
      </c>
      <c r="AE5023" s="16">
        <v>3</v>
      </c>
      <c r="AF5023" s="24" t="s">
        <v>216</v>
      </c>
      <c r="AG5023">
        <v>40</v>
      </c>
      <c r="AH5023" s="16" t="s">
        <v>18</v>
      </c>
      <c r="AI5023" s="16" t="s">
        <v>243</v>
      </c>
      <c r="AJ5023" s="16" t="s">
        <v>18</v>
      </c>
      <c r="AK5023" s="16"/>
      <c r="AL5023" s="16">
        <v>3</v>
      </c>
    </row>
    <row r="5024" spans="1:38" x14ac:dyDescent="0.3">
      <c r="A5024" s="24" t="s">
        <v>0</v>
      </c>
      <c r="B5024" t="s">
        <v>266</v>
      </c>
      <c r="C5024" t="s">
        <v>277</v>
      </c>
      <c r="D5024">
        <v>-27.296009999999999</v>
      </c>
      <c r="E5024">
        <v>-48.36168</v>
      </c>
      <c r="F5024" s="24" t="s">
        <v>2</v>
      </c>
      <c r="G5024" s="24" t="s">
        <v>3</v>
      </c>
      <c r="H5024" s="25">
        <v>42404</v>
      </c>
      <c r="I5024" s="12" t="s">
        <v>280</v>
      </c>
      <c r="J5024" s="12" t="s">
        <v>245</v>
      </c>
      <c r="K5024" s="12" t="s">
        <v>292</v>
      </c>
      <c r="L5024" s="24" t="s">
        <v>96</v>
      </c>
      <c r="M5024" s="24" t="s">
        <v>272</v>
      </c>
      <c r="N5024" t="s">
        <v>85</v>
      </c>
      <c r="O5024" s="24">
        <v>3</v>
      </c>
      <c r="P5024">
        <v>10</v>
      </c>
      <c r="Q5024">
        <v>10</v>
      </c>
      <c r="R5024">
        <v>24</v>
      </c>
      <c r="S5024" s="24">
        <v>6</v>
      </c>
      <c r="T5024" s="24">
        <v>6</v>
      </c>
      <c r="U5024" s="24" t="s">
        <v>18</v>
      </c>
      <c r="V5024" s="16" t="s">
        <v>200</v>
      </c>
      <c r="W5024" s="14" t="str">
        <f>VLOOKUP($U5024,look_up!$A$2:K5050,3,FALSE)</f>
        <v>NA</v>
      </c>
      <c r="X5024" s="14" t="str">
        <f>VLOOKUP($U5024,look_up!$A$2:L5050,4,FALSE)</f>
        <v>NA</v>
      </c>
      <c r="Y5024" s="14" t="str">
        <f>VLOOKUP($U5024,look_up!A$2:K5050,5,FALSE)</f>
        <v>NA</v>
      </c>
      <c r="Z5024" s="14" t="str">
        <f>VLOOKUP($U5024,look_up!A$2:L5050,6,FALSE)</f>
        <v>NA</v>
      </c>
      <c r="AA5024" s="14" t="str">
        <f>VLOOKUP($U5024,look_up!A$2:M5050,7,FALSE)</f>
        <v>NA</v>
      </c>
      <c r="AB5024" s="14" t="str">
        <f>VLOOKUP($U5024,look_up!$A$2:P5050,8,FALSE)</f>
        <v>NA</v>
      </c>
      <c r="AC5024" s="14" t="str">
        <f>VLOOKUP($U5024,look_up!$A$2:Q5050,9,FALSE)</f>
        <v>NA</v>
      </c>
      <c r="AD5024" s="14" t="str">
        <f>VLOOKUP($U5024,look_up!A$2:P5050,10,FALSE)</f>
        <v>NA</v>
      </c>
      <c r="AE5024" s="16">
        <v>4</v>
      </c>
      <c r="AF5024" s="24" t="s">
        <v>216</v>
      </c>
      <c r="AG5024">
        <v>40</v>
      </c>
      <c r="AH5024" s="16" t="s">
        <v>18</v>
      </c>
      <c r="AI5024" s="16" t="s">
        <v>243</v>
      </c>
      <c r="AJ5024" s="16" t="s">
        <v>18</v>
      </c>
      <c r="AK5024" s="16"/>
      <c r="AL5024" s="16">
        <v>4</v>
      </c>
    </row>
    <row r="5025" spans="1:38" x14ac:dyDescent="0.3">
      <c r="A5025" s="24" t="s">
        <v>0</v>
      </c>
      <c r="B5025" t="s">
        <v>1</v>
      </c>
      <c r="C5025" t="s">
        <v>279</v>
      </c>
      <c r="D5025">
        <v>-27.271709999999999</v>
      </c>
      <c r="E5025">
        <v>-48.331710000000001</v>
      </c>
      <c r="F5025" s="24" t="s">
        <v>2</v>
      </c>
      <c r="G5025" s="24" t="s">
        <v>3</v>
      </c>
      <c r="H5025" s="25">
        <v>42416</v>
      </c>
      <c r="I5025" s="12" t="s">
        <v>294</v>
      </c>
      <c r="J5025" s="12" t="s">
        <v>245</v>
      </c>
      <c r="K5025" s="12" t="s">
        <v>292</v>
      </c>
      <c r="L5025" s="24" t="s">
        <v>96</v>
      </c>
      <c r="M5025" s="24" t="s">
        <v>313</v>
      </c>
      <c r="N5025" t="s">
        <v>85</v>
      </c>
      <c r="O5025" s="24">
        <v>1</v>
      </c>
      <c r="P5025">
        <v>5</v>
      </c>
      <c r="Q5025">
        <v>5</v>
      </c>
      <c r="R5025">
        <v>28</v>
      </c>
      <c r="S5025" s="24">
        <v>14.5</v>
      </c>
      <c r="T5025" s="24">
        <v>13</v>
      </c>
      <c r="U5025" s="24" t="s">
        <v>18</v>
      </c>
      <c r="V5025" s="16" t="s">
        <v>200</v>
      </c>
      <c r="W5025" s="14" t="str">
        <f>VLOOKUP($U5025,look_up!$A$2:K5051,3,FALSE)</f>
        <v>NA</v>
      </c>
      <c r="X5025" s="14" t="str">
        <f>VLOOKUP($U5025,look_up!$A$2:L5051,4,FALSE)</f>
        <v>NA</v>
      </c>
      <c r="Y5025" s="14" t="str">
        <f>VLOOKUP($U5025,look_up!A$2:K5051,5,FALSE)</f>
        <v>NA</v>
      </c>
      <c r="Z5025" s="14" t="str">
        <f>VLOOKUP($U5025,look_up!A$2:L5051,6,FALSE)</f>
        <v>NA</v>
      </c>
      <c r="AA5025" s="14" t="str">
        <f>VLOOKUP($U5025,look_up!A$2:M5051,7,FALSE)</f>
        <v>NA</v>
      </c>
      <c r="AB5025" s="14" t="str">
        <f>VLOOKUP($U5025,look_up!$A$2:P5051,8,FALSE)</f>
        <v>NA</v>
      </c>
      <c r="AC5025" s="14" t="str">
        <f>VLOOKUP($U5025,look_up!$A$2:Q5051,9,FALSE)</f>
        <v>NA</v>
      </c>
      <c r="AD5025" s="14" t="str">
        <f>VLOOKUP($U5025,look_up!A$2:P5051,10,FALSE)</f>
        <v>NA</v>
      </c>
      <c r="AE5025" s="16">
        <v>0</v>
      </c>
      <c r="AF5025" s="24" t="s">
        <v>216</v>
      </c>
      <c r="AG5025">
        <v>40</v>
      </c>
      <c r="AH5025" s="16" t="s">
        <v>18</v>
      </c>
      <c r="AI5025" s="16" t="s">
        <v>243</v>
      </c>
      <c r="AJ5025" s="16" t="s">
        <v>18</v>
      </c>
      <c r="AK5025" s="16"/>
      <c r="AL5025" s="16">
        <v>0</v>
      </c>
    </row>
    <row r="5026" spans="1:38" x14ac:dyDescent="0.3">
      <c r="A5026" s="24" t="s">
        <v>0</v>
      </c>
      <c r="B5026" t="s">
        <v>1</v>
      </c>
      <c r="C5026" t="s">
        <v>279</v>
      </c>
      <c r="D5026">
        <v>-27.271709999999999</v>
      </c>
      <c r="E5026">
        <v>-48.331710000000001</v>
      </c>
      <c r="F5026" s="24" t="s">
        <v>2</v>
      </c>
      <c r="G5026" s="24" t="s">
        <v>3</v>
      </c>
      <c r="H5026" s="25">
        <v>42416</v>
      </c>
      <c r="I5026" s="12" t="s">
        <v>294</v>
      </c>
      <c r="J5026" s="12" t="s">
        <v>245</v>
      </c>
      <c r="K5026" s="12" t="s">
        <v>292</v>
      </c>
      <c r="L5026" s="24" t="s">
        <v>96</v>
      </c>
      <c r="M5026" s="24" t="s">
        <v>313</v>
      </c>
      <c r="N5026" t="s">
        <v>85</v>
      </c>
      <c r="O5026" s="24">
        <v>2</v>
      </c>
      <c r="P5026">
        <v>5</v>
      </c>
      <c r="Q5026">
        <v>5</v>
      </c>
      <c r="R5026">
        <v>28</v>
      </c>
      <c r="S5026" s="24">
        <v>14.5</v>
      </c>
      <c r="T5026" s="24">
        <v>13</v>
      </c>
      <c r="U5026" s="24" t="s">
        <v>18</v>
      </c>
      <c r="V5026" s="16" t="s">
        <v>200</v>
      </c>
      <c r="W5026" s="14" t="str">
        <f>VLOOKUP($U5026,look_up!$A$2:K5052,3,FALSE)</f>
        <v>NA</v>
      </c>
      <c r="X5026" s="14" t="str">
        <f>VLOOKUP($U5026,look_up!$A$2:L5052,4,FALSE)</f>
        <v>NA</v>
      </c>
      <c r="Y5026" s="14" t="str">
        <f>VLOOKUP($U5026,look_up!A$2:K5052,5,FALSE)</f>
        <v>NA</v>
      </c>
      <c r="Z5026" s="14" t="str">
        <f>VLOOKUP($U5026,look_up!A$2:L5052,6,FALSE)</f>
        <v>NA</v>
      </c>
      <c r="AA5026" s="14" t="str">
        <f>VLOOKUP($U5026,look_up!A$2:M5052,7,FALSE)</f>
        <v>NA</v>
      </c>
      <c r="AB5026" s="14" t="str">
        <f>VLOOKUP($U5026,look_up!$A$2:P5052,8,FALSE)</f>
        <v>NA</v>
      </c>
      <c r="AC5026" s="14" t="str">
        <f>VLOOKUP($U5026,look_up!$A$2:Q5052,9,FALSE)</f>
        <v>NA</v>
      </c>
      <c r="AD5026" s="14" t="str">
        <f>VLOOKUP($U5026,look_up!A$2:P5052,10,FALSE)</f>
        <v>NA</v>
      </c>
      <c r="AE5026" s="16">
        <v>0</v>
      </c>
      <c r="AF5026" s="24" t="s">
        <v>216</v>
      </c>
      <c r="AG5026">
        <v>40</v>
      </c>
      <c r="AH5026" s="16" t="s">
        <v>18</v>
      </c>
      <c r="AI5026" s="16" t="s">
        <v>243</v>
      </c>
      <c r="AJ5026" s="16" t="s">
        <v>18</v>
      </c>
      <c r="AK5026" s="16"/>
      <c r="AL5026" s="16">
        <v>0</v>
      </c>
    </row>
    <row r="5027" spans="1:38" x14ac:dyDescent="0.3">
      <c r="A5027" s="24" t="s">
        <v>0</v>
      </c>
      <c r="B5027" t="s">
        <v>1</v>
      </c>
      <c r="C5027" t="s">
        <v>279</v>
      </c>
      <c r="D5027">
        <v>-27.271709999999999</v>
      </c>
      <c r="E5027">
        <v>-48.331710000000001</v>
      </c>
      <c r="F5027" s="24" t="s">
        <v>2</v>
      </c>
      <c r="G5027" s="24" t="s">
        <v>3</v>
      </c>
      <c r="H5027" s="25">
        <v>42416</v>
      </c>
      <c r="I5027" s="12" t="s">
        <v>294</v>
      </c>
      <c r="J5027" s="12" t="s">
        <v>245</v>
      </c>
      <c r="K5027" s="12" t="s">
        <v>292</v>
      </c>
      <c r="L5027" s="24" t="s">
        <v>96</v>
      </c>
      <c r="M5027" s="24" t="s">
        <v>313</v>
      </c>
      <c r="N5027" t="s">
        <v>85</v>
      </c>
      <c r="O5027" s="24">
        <v>3</v>
      </c>
      <c r="P5027">
        <v>5</v>
      </c>
      <c r="Q5027">
        <v>5</v>
      </c>
      <c r="R5027">
        <v>28</v>
      </c>
      <c r="S5027" s="24">
        <v>14.5</v>
      </c>
      <c r="T5027" s="24">
        <v>13</v>
      </c>
      <c r="U5027" s="24" t="s">
        <v>18</v>
      </c>
      <c r="V5027" s="16" t="s">
        <v>200</v>
      </c>
      <c r="W5027" s="14" t="str">
        <f>VLOOKUP($U5027,look_up!$A$2:K5053,3,FALSE)</f>
        <v>NA</v>
      </c>
      <c r="X5027" s="14" t="str">
        <f>VLOOKUP($U5027,look_up!$A$2:L5053,4,FALSE)</f>
        <v>NA</v>
      </c>
      <c r="Y5027" s="14" t="str">
        <f>VLOOKUP($U5027,look_up!A$2:K5053,5,FALSE)</f>
        <v>NA</v>
      </c>
      <c r="Z5027" s="14" t="str">
        <f>VLOOKUP($U5027,look_up!A$2:L5053,6,FALSE)</f>
        <v>NA</v>
      </c>
      <c r="AA5027" s="14" t="str">
        <f>VLOOKUP($U5027,look_up!A$2:M5053,7,FALSE)</f>
        <v>NA</v>
      </c>
      <c r="AB5027" s="14" t="str">
        <f>VLOOKUP($U5027,look_up!$A$2:P5053,8,FALSE)</f>
        <v>NA</v>
      </c>
      <c r="AC5027" s="14" t="str">
        <f>VLOOKUP($U5027,look_up!$A$2:Q5053,9,FALSE)</f>
        <v>NA</v>
      </c>
      <c r="AD5027" s="14" t="str">
        <f>VLOOKUP($U5027,look_up!A$2:P5053,10,FALSE)</f>
        <v>NA</v>
      </c>
      <c r="AE5027" s="16">
        <v>0</v>
      </c>
      <c r="AF5027" s="24" t="s">
        <v>216</v>
      </c>
      <c r="AG5027">
        <v>40</v>
      </c>
      <c r="AH5027" s="16" t="s">
        <v>18</v>
      </c>
      <c r="AI5027" s="16" t="s">
        <v>243</v>
      </c>
      <c r="AJ5027" s="16" t="s">
        <v>18</v>
      </c>
      <c r="AK5027" s="16"/>
      <c r="AL5027" s="16">
        <v>0</v>
      </c>
    </row>
    <row r="5028" spans="1:38" x14ac:dyDescent="0.3">
      <c r="A5028" s="24" t="s">
        <v>0</v>
      </c>
      <c r="B5028" t="s">
        <v>1</v>
      </c>
      <c r="C5028" t="s">
        <v>279</v>
      </c>
      <c r="D5028">
        <v>-27.271709999999999</v>
      </c>
      <c r="E5028">
        <v>-48.331710000000001</v>
      </c>
      <c r="F5028" s="24" t="s">
        <v>2</v>
      </c>
      <c r="G5028" s="24" t="s">
        <v>3</v>
      </c>
      <c r="H5028" s="25">
        <v>42416</v>
      </c>
      <c r="I5028" s="12" t="s">
        <v>294</v>
      </c>
      <c r="J5028" s="12" t="s">
        <v>245</v>
      </c>
      <c r="K5028" s="12" t="s">
        <v>292</v>
      </c>
      <c r="L5028" s="24" t="s">
        <v>96</v>
      </c>
      <c r="M5028" s="24" t="s">
        <v>313</v>
      </c>
      <c r="N5028" t="s">
        <v>86</v>
      </c>
      <c r="O5028" s="24">
        <v>1</v>
      </c>
      <c r="P5028">
        <v>10</v>
      </c>
      <c r="Q5028">
        <v>10</v>
      </c>
      <c r="R5028">
        <v>27</v>
      </c>
      <c r="S5028" s="24">
        <v>14.5</v>
      </c>
      <c r="T5028" s="24">
        <v>13</v>
      </c>
      <c r="U5028" s="24" t="s">
        <v>18</v>
      </c>
      <c r="V5028" s="16" t="s">
        <v>200</v>
      </c>
      <c r="W5028" s="14" t="str">
        <f>VLOOKUP($U5028,look_up!$A$2:K5054,3,FALSE)</f>
        <v>NA</v>
      </c>
      <c r="X5028" s="14" t="str">
        <f>VLOOKUP($U5028,look_up!$A$2:L5054,4,FALSE)</f>
        <v>NA</v>
      </c>
      <c r="Y5028" s="14" t="str">
        <f>VLOOKUP($U5028,look_up!A$2:K5054,5,FALSE)</f>
        <v>NA</v>
      </c>
      <c r="Z5028" s="14" t="str">
        <f>VLOOKUP($U5028,look_up!A$2:L5054,6,FALSE)</f>
        <v>NA</v>
      </c>
      <c r="AA5028" s="14" t="str">
        <f>VLOOKUP($U5028,look_up!A$2:M5054,7,FALSE)</f>
        <v>NA</v>
      </c>
      <c r="AB5028" s="14" t="str">
        <f>VLOOKUP($U5028,look_up!$A$2:P5054,8,FALSE)</f>
        <v>NA</v>
      </c>
      <c r="AC5028" s="14" t="str">
        <f>VLOOKUP($U5028,look_up!$A$2:Q5054,9,FALSE)</f>
        <v>NA</v>
      </c>
      <c r="AD5028" s="14" t="str">
        <f>VLOOKUP($U5028,look_up!A$2:P5054,10,FALSE)</f>
        <v>NA</v>
      </c>
      <c r="AE5028" s="16">
        <v>0</v>
      </c>
      <c r="AF5028" s="24" t="s">
        <v>216</v>
      </c>
      <c r="AG5028">
        <v>40</v>
      </c>
      <c r="AH5028" s="16" t="s">
        <v>18</v>
      </c>
      <c r="AI5028" s="16" t="s">
        <v>243</v>
      </c>
      <c r="AJ5028" s="16" t="s">
        <v>18</v>
      </c>
      <c r="AK5028" s="16"/>
      <c r="AL5028" s="16">
        <v>0</v>
      </c>
    </row>
    <row r="5029" spans="1:38" x14ac:dyDescent="0.3">
      <c r="A5029" s="24" t="s">
        <v>0</v>
      </c>
      <c r="B5029" t="s">
        <v>1</v>
      </c>
      <c r="C5029" t="s">
        <v>279</v>
      </c>
      <c r="D5029">
        <v>-27.271709999999999</v>
      </c>
      <c r="E5029">
        <v>-48.331710000000001</v>
      </c>
      <c r="F5029" s="24" t="s">
        <v>2</v>
      </c>
      <c r="G5029" s="24" t="s">
        <v>3</v>
      </c>
      <c r="H5029" s="25">
        <v>42416</v>
      </c>
      <c r="I5029" s="12" t="s">
        <v>294</v>
      </c>
      <c r="J5029" s="12" t="s">
        <v>245</v>
      </c>
      <c r="K5029" s="12" t="s">
        <v>292</v>
      </c>
      <c r="L5029" s="24" t="s">
        <v>96</v>
      </c>
      <c r="M5029" s="24" t="s">
        <v>313</v>
      </c>
      <c r="N5029" t="s">
        <v>86</v>
      </c>
      <c r="O5029" s="24">
        <v>2</v>
      </c>
      <c r="P5029">
        <v>10</v>
      </c>
      <c r="Q5029">
        <v>10</v>
      </c>
      <c r="R5029">
        <v>27</v>
      </c>
      <c r="S5029" s="24">
        <v>14.5</v>
      </c>
      <c r="T5029" s="24">
        <v>13</v>
      </c>
      <c r="U5029" s="24" t="s">
        <v>18</v>
      </c>
      <c r="V5029" s="16" t="s">
        <v>200</v>
      </c>
      <c r="W5029" s="14" t="str">
        <f>VLOOKUP($U5029,look_up!$A$2:K5055,3,FALSE)</f>
        <v>NA</v>
      </c>
      <c r="X5029" s="14" t="str">
        <f>VLOOKUP($U5029,look_up!$A$2:L5055,4,FALSE)</f>
        <v>NA</v>
      </c>
      <c r="Y5029" s="14" t="str">
        <f>VLOOKUP($U5029,look_up!A$2:K5055,5,FALSE)</f>
        <v>NA</v>
      </c>
      <c r="Z5029" s="14" t="str">
        <f>VLOOKUP($U5029,look_up!A$2:L5055,6,FALSE)</f>
        <v>NA</v>
      </c>
      <c r="AA5029" s="14" t="str">
        <f>VLOOKUP($U5029,look_up!A$2:M5055,7,FALSE)</f>
        <v>NA</v>
      </c>
      <c r="AB5029" s="14" t="str">
        <f>VLOOKUP($U5029,look_up!$A$2:P5055,8,FALSE)</f>
        <v>NA</v>
      </c>
      <c r="AC5029" s="14" t="str">
        <f>VLOOKUP($U5029,look_up!$A$2:Q5055,9,FALSE)</f>
        <v>NA</v>
      </c>
      <c r="AD5029" s="14" t="str">
        <f>VLOOKUP($U5029,look_up!A$2:P5055,10,FALSE)</f>
        <v>NA</v>
      </c>
      <c r="AE5029" s="16">
        <v>0</v>
      </c>
      <c r="AF5029" s="24" t="s">
        <v>216</v>
      </c>
      <c r="AG5029">
        <v>40</v>
      </c>
      <c r="AH5029" s="16" t="s">
        <v>18</v>
      </c>
      <c r="AI5029" s="16" t="s">
        <v>243</v>
      </c>
      <c r="AJ5029" s="16" t="s">
        <v>18</v>
      </c>
      <c r="AK5029" s="16"/>
      <c r="AL5029" s="16">
        <v>0</v>
      </c>
    </row>
    <row r="5030" spans="1:38" x14ac:dyDescent="0.3">
      <c r="A5030" s="24" t="s">
        <v>0</v>
      </c>
      <c r="B5030" t="s">
        <v>1</v>
      </c>
      <c r="C5030" t="s">
        <v>279</v>
      </c>
      <c r="D5030">
        <v>-27.271709999999999</v>
      </c>
      <c r="E5030">
        <v>-48.331710000000001</v>
      </c>
      <c r="F5030" s="24" t="s">
        <v>2</v>
      </c>
      <c r="G5030" s="24" t="s">
        <v>3</v>
      </c>
      <c r="H5030" s="25">
        <v>42416</v>
      </c>
      <c r="I5030" s="12" t="s">
        <v>294</v>
      </c>
      <c r="J5030" s="12" t="s">
        <v>245</v>
      </c>
      <c r="K5030" s="12" t="s">
        <v>292</v>
      </c>
      <c r="L5030" s="24" t="s">
        <v>96</v>
      </c>
      <c r="M5030" s="24" t="s">
        <v>313</v>
      </c>
      <c r="N5030" t="s">
        <v>86</v>
      </c>
      <c r="O5030" s="24">
        <v>3</v>
      </c>
      <c r="P5030">
        <v>10</v>
      </c>
      <c r="Q5030">
        <v>10</v>
      </c>
      <c r="R5030">
        <v>27</v>
      </c>
      <c r="S5030" s="24">
        <v>14.5</v>
      </c>
      <c r="T5030" s="24">
        <v>13</v>
      </c>
      <c r="U5030" s="24" t="s">
        <v>18</v>
      </c>
      <c r="V5030" s="16" t="s">
        <v>200</v>
      </c>
      <c r="W5030" s="14" t="str">
        <f>VLOOKUP($U5030,look_up!$A$2:K5056,3,FALSE)</f>
        <v>NA</v>
      </c>
      <c r="X5030" s="14" t="str">
        <f>VLOOKUP($U5030,look_up!$A$2:L5056,4,FALSE)</f>
        <v>NA</v>
      </c>
      <c r="Y5030" s="14" t="str">
        <f>VLOOKUP($U5030,look_up!A$2:K5056,5,FALSE)</f>
        <v>NA</v>
      </c>
      <c r="Z5030" s="14" t="str">
        <f>VLOOKUP($U5030,look_up!A$2:L5056,6,FALSE)</f>
        <v>NA</v>
      </c>
      <c r="AA5030" s="14" t="str">
        <f>VLOOKUP($U5030,look_up!A$2:M5056,7,FALSE)</f>
        <v>NA</v>
      </c>
      <c r="AB5030" s="14" t="str">
        <f>VLOOKUP($U5030,look_up!$A$2:P5056,8,FALSE)</f>
        <v>NA</v>
      </c>
      <c r="AC5030" s="14" t="str">
        <f>VLOOKUP($U5030,look_up!$A$2:Q5056,9,FALSE)</f>
        <v>NA</v>
      </c>
      <c r="AD5030" s="14" t="str">
        <f>VLOOKUP($U5030,look_up!A$2:P5056,10,FALSE)</f>
        <v>NA</v>
      </c>
      <c r="AE5030" s="16">
        <v>1</v>
      </c>
      <c r="AF5030" s="24" t="s">
        <v>216</v>
      </c>
      <c r="AG5030">
        <v>40</v>
      </c>
      <c r="AH5030" s="16" t="s">
        <v>18</v>
      </c>
      <c r="AI5030" s="16" t="s">
        <v>243</v>
      </c>
      <c r="AJ5030" s="16" t="s">
        <v>18</v>
      </c>
      <c r="AK5030" s="16"/>
      <c r="AL5030" s="16">
        <v>1</v>
      </c>
    </row>
    <row r="5031" spans="1:38" x14ac:dyDescent="0.3">
      <c r="A5031" s="24" t="s">
        <v>0</v>
      </c>
      <c r="B5031" t="s">
        <v>308</v>
      </c>
      <c r="C5031" t="s">
        <v>281</v>
      </c>
      <c r="D5031">
        <v>-27.274239999999999</v>
      </c>
      <c r="E5031">
        <v>-48.3339</v>
      </c>
      <c r="F5031" s="24" t="s">
        <v>2</v>
      </c>
      <c r="G5031" s="24" t="s">
        <v>3</v>
      </c>
      <c r="H5031" s="25">
        <v>42417</v>
      </c>
      <c r="I5031" s="12" t="s">
        <v>103</v>
      </c>
      <c r="J5031" s="12" t="s">
        <v>245</v>
      </c>
      <c r="K5031" s="12" t="s">
        <v>292</v>
      </c>
      <c r="L5031" s="24" t="s">
        <v>96</v>
      </c>
      <c r="M5031" s="24" t="s">
        <v>313</v>
      </c>
      <c r="N5031" t="s">
        <v>85</v>
      </c>
      <c r="O5031" s="24">
        <v>1</v>
      </c>
      <c r="P5031">
        <v>5</v>
      </c>
      <c r="Q5031">
        <v>5</v>
      </c>
      <c r="R5031">
        <v>26</v>
      </c>
      <c r="S5031" s="24">
        <v>13.5</v>
      </c>
      <c r="T5031" s="24">
        <v>13.5</v>
      </c>
      <c r="U5031" s="24" t="s">
        <v>18</v>
      </c>
      <c r="V5031" s="16" t="s">
        <v>200</v>
      </c>
      <c r="W5031" s="14" t="str">
        <f>VLOOKUP($U5031,look_up!$A$2:K5057,3,FALSE)</f>
        <v>NA</v>
      </c>
      <c r="X5031" s="14" t="str">
        <f>VLOOKUP($U5031,look_up!$A$2:L5057,4,FALSE)</f>
        <v>NA</v>
      </c>
      <c r="Y5031" s="14" t="str">
        <f>VLOOKUP($U5031,look_up!A$2:K5057,5,FALSE)</f>
        <v>NA</v>
      </c>
      <c r="Z5031" s="14" t="str">
        <f>VLOOKUP($U5031,look_up!A$2:L5057,6,FALSE)</f>
        <v>NA</v>
      </c>
      <c r="AA5031" s="14" t="str">
        <f>VLOOKUP($U5031,look_up!A$2:M5057,7,FALSE)</f>
        <v>NA</v>
      </c>
      <c r="AB5031" s="14" t="str">
        <f>VLOOKUP($U5031,look_up!$A$2:P5057,8,FALSE)</f>
        <v>NA</v>
      </c>
      <c r="AC5031" s="14" t="str">
        <f>VLOOKUP($U5031,look_up!$A$2:Q5057,9,FALSE)</f>
        <v>NA</v>
      </c>
      <c r="AD5031" s="14" t="str">
        <f>VLOOKUP($U5031,look_up!A$2:P5057,10,FALSE)</f>
        <v>NA</v>
      </c>
      <c r="AE5031" s="16">
        <v>0</v>
      </c>
      <c r="AF5031" s="24" t="s">
        <v>216</v>
      </c>
      <c r="AG5031">
        <v>40</v>
      </c>
      <c r="AH5031" s="16" t="s">
        <v>18</v>
      </c>
      <c r="AI5031" s="16" t="s">
        <v>243</v>
      </c>
      <c r="AJ5031" s="16" t="s">
        <v>18</v>
      </c>
      <c r="AK5031" s="16"/>
      <c r="AL5031" s="16">
        <v>0</v>
      </c>
    </row>
    <row r="5032" spans="1:38" x14ac:dyDescent="0.3">
      <c r="A5032" s="24" t="s">
        <v>0</v>
      </c>
      <c r="B5032" t="s">
        <v>308</v>
      </c>
      <c r="C5032" t="s">
        <v>281</v>
      </c>
      <c r="D5032">
        <v>-27.274239999999999</v>
      </c>
      <c r="E5032">
        <v>-48.3339</v>
      </c>
      <c r="F5032" s="24" t="s">
        <v>2</v>
      </c>
      <c r="G5032" s="24" t="s">
        <v>3</v>
      </c>
      <c r="H5032" s="25">
        <v>42417</v>
      </c>
      <c r="I5032" s="12" t="s">
        <v>103</v>
      </c>
      <c r="J5032" s="12" t="s">
        <v>245</v>
      </c>
      <c r="K5032" s="12" t="s">
        <v>292</v>
      </c>
      <c r="L5032" s="24" t="s">
        <v>96</v>
      </c>
      <c r="M5032" s="24" t="s">
        <v>313</v>
      </c>
      <c r="N5032" t="s">
        <v>85</v>
      </c>
      <c r="O5032" s="24">
        <v>2</v>
      </c>
      <c r="P5032">
        <v>5</v>
      </c>
      <c r="Q5032">
        <v>5</v>
      </c>
      <c r="R5032">
        <v>26</v>
      </c>
      <c r="S5032" s="24">
        <v>13.5</v>
      </c>
      <c r="T5032" s="24">
        <v>13.5</v>
      </c>
      <c r="U5032" s="24" t="s">
        <v>18</v>
      </c>
      <c r="V5032" s="16" t="s">
        <v>200</v>
      </c>
      <c r="W5032" s="14" t="str">
        <f>VLOOKUP($U5032,look_up!$A$2:K5058,3,FALSE)</f>
        <v>NA</v>
      </c>
      <c r="X5032" s="14" t="str">
        <f>VLOOKUP($U5032,look_up!$A$2:L5058,4,FALSE)</f>
        <v>NA</v>
      </c>
      <c r="Y5032" s="14" t="str">
        <f>VLOOKUP($U5032,look_up!A$2:K5058,5,FALSE)</f>
        <v>NA</v>
      </c>
      <c r="Z5032" s="14" t="str">
        <f>VLOOKUP($U5032,look_up!A$2:L5058,6,FALSE)</f>
        <v>NA</v>
      </c>
      <c r="AA5032" s="14" t="str">
        <f>VLOOKUP($U5032,look_up!A$2:M5058,7,FALSE)</f>
        <v>NA</v>
      </c>
      <c r="AB5032" s="14" t="str">
        <f>VLOOKUP($U5032,look_up!$A$2:P5058,8,FALSE)</f>
        <v>NA</v>
      </c>
      <c r="AC5032" s="14" t="str">
        <f>VLOOKUP($U5032,look_up!$A$2:Q5058,9,FALSE)</f>
        <v>NA</v>
      </c>
      <c r="AD5032" s="14" t="str">
        <f>VLOOKUP($U5032,look_up!A$2:P5058,10,FALSE)</f>
        <v>NA</v>
      </c>
      <c r="AE5032" s="16">
        <v>0</v>
      </c>
      <c r="AF5032" s="24" t="s">
        <v>216</v>
      </c>
      <c r="AG5032">
        <v>40</v>
      </c>
      <c r="AH5032" s="16" t="s">
        <v>18</v>
      </c>
      <c r="AI5032" s="16" t="s">
        <v>243</v>
      </c>
      <c r="AJ5032" s="16" t="s">
        <v>18</v>
      </c>
      <c r="AK5032" s="16"/>
      <c r="AL5032" s="16">
        <v>0</v>
      </c>
    </row>
    <row r="5033" spans="1:38" x14ac:dyDescent="0.3">
      <c r="A5033" s="24" t="s">
        <v>0</v>
      </c>
      <c r="B5033" t="s">
        <v>308</v>
      </c>
      <c r="C5033" t="s">
        <v>281</v>
      </c>
      <c r="D5033">
        <v>-27.274239999999999</v>
      </c>
      <c r="E5033">
        <v>-48.3339</v>
      </c>
      <c r="F5033" s="24" t="s">
        <v>2</v>
      </c>
      <c r="G5033" s="24" t="s">
        <v>3</v>
      </c>
      <c r="H5033" s="25">
        <v>42417</v>
      </c>
      <c r="I5033" s="12" t="s">
        <v>103</v>
      </c>
      <c r="J5033" s="12" t="s">
        <v>245</v>
      </c>
      <c r="K5033" s="12" t="s">
        <v>292</v>
      </c>
      <c r="L5033" s="24" t="s">
        <v>96</v>
      </c>
      <c r="M5033" s="24" t="s">
        <v>313</v>
      </c>
      <c r="N5033" t="s">
        <v>85</v>
      </c>
      <c r="O5033" s="24">
        <v>3</v>
      </c>
      <c r="P5033">
        <v>5</v>
      </c>
      <c r="Q5033">
        <v>5</v>
      </c>
      <c r="R5033">
        <v>26</v>
      </c>
      <c r="S5033" s="24">
        <v>13.5</v>
      </c>
      <c r="T5033" s="24">
        <v>13.5</v>
      </c>
      <c r="U5033" s="24" t="s">
        <v>18</v>
      </c>
      <c r="V5033" s="16" t="s">
        <v>200</v>
      </c>
      <c r="W5033" s="14" t="str">
        <f>VLOOKUP($U5033,look_up!$A$2:K5059,3,FALSE)</f>
        <v>NA</v>
      </c>
      <c r="X5033" s="14" t="str">
        <f>VLOOKUP($U5033,look_up!$A$2:L5059,4,FALSE)</f>
        <v>NA</v>
      </c>
      <c r="Y5033" s="14" t="str">
        <f>VLOOKUP($U5033,look_up!A$2:K5059,5,FALSE)</f>
        <v>NA</v>
      </c>
      <c r="Z5033" s="14" t="str">
        <f>VLOOKUP($U5033,look_up!A$2:L5059,6,FALSE)</f>
        <v>NA</v>
      </c>
      <c r="AA5033" s="14" t="str">
        <f>VLOOKUP($U5033,look_up!A$2:M5059,7,FALSE)</f>
        <v>NA</v>
      </c>
      <c r="AB5033" s="14" t="str">
        <f>VLOOKUP($U5033,look_up!$A$2:P5059,8,FALSE)</f>
        <v>NA</v>
      </c>
      <c r="AC5033" s="14" t="str">
        <f>VLOOKUP($U5033,look_up!$A$2:Q5059,9,FALSE)</f>
        <v>NA</v>
      </c>
      <c r="AD5033" s="14" t="str">
        <f>VLOOKUP($U5033,look_up!A$2:P5059,10,FALSE)</f>
        <v>NA</v>
      </c>
      <c r="AE5033" s="16">
        <v>0</v>
      </c>
      <c r="AF5033" s="24" t="s">
        <v>216</v>
      </c>
      <c r="AG5033">
        <v>40</v>
      </c>
      <c r="AH5033" s="16" t="s">
        <v>18</v>
      </c>
      <c r="AI5033" s="16" t="s">
        <v>243</v>
      </c>
      <c r="AJ5033" s="16" t="s">
        <v>18</v>
      </c>
      <c r="AK5033" s="16"/>
      <c r="AL5033" s="16">
        <v>0</v>
      </c>
    </row>
    <row r="5034" spans="1:38" x14ac:dyDescent="0.3">
      <c r="A5034" s="24" t="s">
        <v>0</v>
      </c>
      <c r="B5034" t="s">
        <v>308</v>
      </c>
      <c r="C5034" t="s">
        <v>281</v>
      </c>
      <c r="D5034">
        <v>-27.274239999999999</v>
      </c>
      <c r="E5034">
        <v>-48.3339</v>
      </c>
      <c r="F5034" s="24" t="s">
        <v>2</v>
      </c>
      <c r="G5034" s="24" t="s">
        <v>3</v>
      </c>
      <c r="H5034" s="25">
        <v>42417</v>
      </c>
      <c r="I5034" s="12" t="s">
        <v>103</v>
      </c>
      <c r="J5034" s="12" t="s">
        <v>245</v>
      </c>
      <c r="K5034" s="12" t="s">
        <v>292</v>
      </c>
      <c r="L5034" s="24" t="s">
        <v>96</v>
      </c>
      <c r="M5034" s="24" t="s">
        <v>313</v>
      </c>
      <c r="N5034" t="s">
        <v>85</v>
      </c>
      <c r="O5034" s="24">
        <v>1</v>
      </c>
      <c r="P5034">
        <v>10</v>
      </c>
      <c r="Q5034">
        <v>10</v>
      </c>
      <c r="R5034">
        <v>26</v>
      </c>
      <c r="S5034" s="24">
        <v>13.5</v>
      </c>
      <c r="T5034" s="24">
        <v>13.5</v>
      </c>
      <c r="U5034" s="24" t="s">
        <v>18</v>
      </c>
      <c r="V5034" s="16" t="s">
        <v>200</v>
      </c>
      <c r="W5034" s="14" t="str">
        <f>VLOOKUP($U5034,look_up!$A$2:K5060,3,FALSE)</f>
        <v>NA</v>
      </c>
      <c r="X5034" s="14" t="str">
        <f>VLOOKUP($U5034,look_up!$A$2:L5060,4,FALSE)</f>
        <v>NA</v>
      </c>
      <c r="Y5034" s="14" t="str">
        <f>VLOOKUP($U5034,look_up!A$2:K5060,5,FALSE)</f>
        <v>NA</v>
      </c>
      <c r="Z5034" s="14" t="str">
        <f>VLOOKUP($U5034,look_up!A$2:L5060,6,FALSE)</f>
        <v>NA</v>
      </c>
      <c r="AA5034" s="14" t="str">
        <f>VLOOKUP($U5034,look_up!A$2:M5060,7,FALSE)</f>
        <v>NA</v>
      </c>
      <c r="AB5034" s="14" t="str">
        <f>VLOOKUP($U5034,look_up!$A$2:P5060,8,FALSE)</f>
        <v>NA</v>
      </c>
      <c r="AC5034" s="14" t="str">
        <f>VLOOKUP($U5034,look_up!$A$2:Q5060,9,FALSE)</f>
        <v>NA</v>
      </c>
      <c r="AD5034" s="14" t="str">
        <f>VLOOKUP($U5034,look_up!A$2:P5060,10,FALSE)</f>
        <v>NA</v>
      </c>
      <c r="AE5034" s="16">
        <v>0</v>
      </c>
      <c r="AF5034" s="24" t="s">
        <v>216</v>
      </c>
      <c r="AG5034">
        <v>40</v>
      </c>
      <c r="AH5034" s="16" t="s">
        <v>18</v>
      </c>
      <c r="AI5034" s="16" t="s">
        <v>243</v>
      </c>
      <c r="AJ5034" s="16" t="s">
        <v>18</v>
      </c>
      <c r="AK5034" s="16"/>
      <c r="AL5034" s="16">
        <v>0</v>
      </c>
    </row>
    <row r="5035" spans="1:38" x14ac:dyDescent="0.3">
      <c r="A5035" s="24" t="s">
        <v>0</v>
      </c>
      <c r="B5035" t="s">
        <v>308</v>
      </c>
      <c r="C5035" t="s">
        <v>281</v>
      </c>
      <c r="D5035">
        <v>-27.274239999999999</v>
      </c>
      <c r="E5035">
        <v>-48.3339</v>
      </c>
      <c r="F5035" s="24" t="s">
        <v>2</v>
      </c>
      <c r="G5035" s="24" t="s">
        <v>3</v>
      </c>
      <c r="H5035" s="25">
        <v>42417</v>
      </c>
      <c r="I5035" s="12" t="s">
        <v>103</v>
      </c>
      <c r="J5035" s="12" t="s">
        <v>245</v>
      </c>
      <c r="K5035" s="12" t="s">
        <v>292</v>
      </c>
      <c r="L5035" s="24" t="s">
        <v>96</v>
      </c>
      <c r="M5035" s="24" t="s">
        <v>313</v>
      </c>
      <c r="N5035" t="s">
        <v>85</v>
      </c>
      <c r="O5035" s="24">
        <v>2</v>
      </c>
      <c r="P5035">
        <v>10</v>
      </c>
      <c r="Q5035">
        <v>10</v>
      </c>
      <c r="R5035">
        <v>26</v>
      </c>
      <c r="S5035" s="24">
        <v>13.5</v>
      </c>
      <c r="T5035" s="24">
        <v>13.5</v>
      </c>
      <c r="U5035" s="24" t="s">
        <v>18</v>
      </c>
      <c r="V5035" s="16" t="s">
        <v>200</v>
      </c>
      <c r="W5035" s="14" t="str">
        <f>VLOOKUP($U5035,look_up!$A$2:K5061,3,FALSE)</f>
        <v>NA</v>
      </c>
      <c r="X5035" s="14" t="str">
        <f>VLOOKUP($U5035,look_up!$A$2:L5061,4,FALSE)</f>
        <v>NA</v>
      </c>
      <c r="Y5035" s="14" t="str">
        <f>VLOOKUP($U5035,look_up!A$2:K5061,5,FALSE)</f>
        <v>NA</v>
      </c>
      <c r="Z5035" s="14" t="str">
        <f>VLOOKUP($U5035,look_up!A$2:L5061,6,FALSE)</f>
        <v>NA</v>
      </c>
      <c r="AA5035" s="14" t="str">
        <f>VLOOKUP($U5035,look_up!A$2:M5061,7,FALSE)</f>
        <v>NA</v>
      </c>
      <c r="AB5035" s="14" t="str">
        <f>VLOOKUP($U5035,look_up!$A$2:P5061,8,FALSE)</f>
        <v>NA</v>
      </c>
      <c r="AC5035" s="14" t="str">
        <f>VLOOKUP($U5035,look_up!$A$2:Q5061,9,FALSE)</f>
        <v>NA</v>
      </c>
      <c r="AD5035" s="14" t="str">
        <f>VLOOKUP($U5035,look_up!A$2:P5061,10,FALSE)</f>
        <v>NA</v>
      </c>
      <c r="AE5035" s="16">
        <v>0</v>
      </c>
      <c r="AF5035" s="24" t="s">
        <v>216</v>
      </c>
      <c r="AG5035">
        <v>40</v>
      </c>
      <c r="AH5035" s="16" t="s">
        <v>18</v>
      </c>
      <c r="AI5035" s="16" t="s">
        <v>243</v>
      </c>
      <c r="AJ5035" s="16" t="s">
        <v>18</v>
      </c>
      <c r="AK5035" s="16"/>
      <c r="AL5035" s="16">
        <v>0</v>
      </c>
    </row>
    <row r="5036" spans="1:38" x14ac:dyDescent="0.3">
      <c r="A5036" s="24" t="s">
        <v>0</v>
      </c>
      <c r="B5036" t="s">
        <v>308</v>
      </c>
      <c r="C5036" t="s">
        <v>281</v>
      </c>
      <c r="D5036">
        <v>-27.274239999999999</v>
      </c>
      <c r="E5036">
        <v>-48.3339</v>
      </c>
      <c r="F5036" s="24" t="s">
        <v>2</v>
      </c>
      <c r="G5036" s="24" t="s">
        <v>3</v>
      </c>
      <c r="H5036" s="25">
        <v>42417</v>
      </c>
      <c r="I5036" s="12" t="s">
        <v>103</v>
      </c>
      <c r="J5036" s="12" t="s">
        <v>245</v>
      </c>
      <c r="K5036" s="12" t="s">
        <v>292</v>
      </c>
      <c r="L5036" s="24" t="s">
        <v>96</v>
      </c>
      <c r="M5036" s="24" t="s">
        <v>313</v>
      </c>
      <c r="N5036" t="s">
        <v>85</v>
      </c>
      <c r="O5036" s="24">
        <v>3</v>
      </c>
      <c r="P5036">
        <v>10</v>
      </c>
      <c r="Q5036">
        <v>10</v>
      </c>
      <c r="R5036">
        <v>26</v>
      </c>
      <c r="S5036" s="24">
        <v>13.5</v>
      </c>
      <c r="T5036" s="24">
        <v>13.5</v>
      </c>
      <c r="U5036" s="24" t="s">
        <v>18</v>
      </c>
      <c r="V5036" s="16" t="s">
        <v>200</v>
      </c>
      <c r="W5036" s="14" t="str">
        <f>VLOOKUP($U5036,look_up!$A$2:K5062,3,FALSE)</f>
        <v>NA</v>
      </c>
      <c r="X5036" s="14" t="str">
        <f>VLOOKUP($U5036,look_up!$A$2:L5062,4,FALSE)</f>
        <v>NA</v>
      </c>
      <c r="Y5036" s="14" t="str">
        <f>VLOOKUP($U5036,look_up!A$2:K5062,5,FALSE)</f>
        <v>NA</v>
      </c>
      <c r="Z5036" s="14" t="str">
        <f>VLOOKUP($U5036,look_up!A$2:L5062,6,FALSE)</f>
        <v>NA</v>
      </c>
      <c r="AA5036" s="14" t="str">
        <f>VLOOKUP($U5036,look_up!A$2:M5062,7,FALSE)</f>
        <v>NA</v>
      </c>
      <c r="AB5036" s="14" t="str">
        <f>VLOOKUP($U5036,look_up!$A$2:P5062,8,FALSE)</f>
        <v>NA</v>
      </c>
      <c r="AC5036" s="14" t="str">
        <f>VLOOKUP($U5036,look_up!$A$2:Q5062,9,FALSE)</f>
        <v>NA</v>
      </c>
      <c r="AD5036" s="14" t="str">
        <f>VLOOKUP($U5036,look_up!A$2:P5062,10,FALSE)</f>
        <v>NA</v>
      </c>
      <c r="AE5036" s="16">
        <v>0</v>
      </c>
      <c r="AF5036" s="24" t="s">
        <v>216</v>
      </c>
      <c r="AG5036">
        <v>40</v>
      </c>
      <c r="AH5036" s="16" t="s">
        <v>18</v>
      </c>
      <c r="AI5036" s="16" t="s">
        <v>243</v>
      </c>
      <c r="AJ5036" s="16" t="s">
        <v>18</v>
      </c>
      <c r="AK5036" s="16"/>
      <c r="AL5036" s="16">
        <v>0</v>
      </c>
    </row>
    <row r="5037" spans="1:38" x14ac:dyDescent="0.3">
      <c r="A5037" s="24" t="s">
        <v>0</v>
      </c>
      <c r="B5037" t="s">
        <v>267</v>
      </c>
      <c r="C5037" t="s">
        <v>283</v>
      </c>
      <c r="D5037">
        <v>-27.27486</v>
      </c>
      <c r="E5037">
        <v>-48.36674</v>
      </c>
      <c r="F5037" s="24" t="s">
        <v>2</v>
      </c>
      <c r="G5037" s="24" t="s">
        <v>3</v>
      </c>
      <c r="H5037" s="25">
        <v>42396</v>
      </c>
      <c r="I5037" s="12" t="s">
        <v>282</v>
      </c>
      <c r="J5037" s="12" t="s">
        <v>270</v>
      </c>
      <c r="K5037" s="12" t="s">
        <v>292</v>
      </c>
      <c r="L5037" s="24" t="s">
        <v>96</v>
      </c>
      <c r="M5037" s="24" t="s">
        <v>313</v>
      </c>
      <c r="N5037" t="s">
        <v>85</v>
      </c>
      <c r="O5037" s="24">
        <v>1</v>
      </c>
      <c r="P5037">
        <v>5</v>
      </c>
      <c r="Q5037">
        <v>5</v>
      </c>
      <c r="R5037">
        <v>26</v>
      </c>
      <c r="S5037" s="24">
        <v>9.5</v>
      </c>
      <c r="T5037" s="24">
        <v>8</v>
      </c>
      <c r="U5037" s="24" t="s">
        <v>18</v>
      </c>
      <c r="V5037" s="16" t="s">
        <v>200</v>
      </c>
      <c r="W5037" s="14" t="str">
        <f>VLOOKUP($U5037,look_up!$A$2:K5063,3,FALSE)</f>
        <v>NA</v>
      </c>
      <c r="X5037" s="14" t="str">
        <f>VLOOKUP($U5037,look_up!$A$2:L5063,4,FALSE)</f>
        <v>NA</v>
      </c>
      <c r="Y5037" s="14" t="str">
        <f>VLOOKUP($U5037,look_up!A$2:K5063,5,FALSE)</f>
        <v>NA</v>
      </c>
      <c r="Z5037" s="14" t="str">
        <f>VLOOKUP($U5037,look_up!A$2:L5063,6,FALSE)</f>
        <v>NA</v>
      </c>
      <c r="AA5037" s="14" t="str">
        <f>VLOOKUP($U5037,look_up!A$2:M5063,7,FALSE)</f>
        <v>NA</v>
      </c>
      <c r="AB5037" s="14" t="str">
        <f>VLOOKUP($U5037,look_up!$A$2:P5063,8,FALSE)</f>
        <v>NA</v>
      </c>
      <c r="AC5037" s="14" t="str">
        <f>VLOOKUP($U5037,look_up!$A$2:Q5063,9,FALSE)</f>
        <v>NA</v>
      </c>
      <c r="AD5037" s="14" t="str">
        <f>VLOOKUP($U5037,look_up!A$2:P5063,10,FALSE)</f>
        <v>NA</v>
      </c>
      <c r="AE5037" s="16">
        <v>0</v>
      </c>
      <c r="AF5037" s="24" t="s">
        <v>216</v>
      </c>
      <c r="AG5037">
        <v>40</v>
      </c>
      <c r="AH5037" s="16" t="s">
        <v>18</v>
      </c>
      <c r="AI5037" s="16" t="s">
        <v>243</v>
      </c>
      <c r="AJ5037" s="16" t="s">
        <v>18</v>
      </c>
      <c r="AK5037" s="16"/>
      <c r="AL5037" s="16">
        <v>0</v>
      </c>
    </row>
    <row r="5038" spans="1:38" x14ac:dyDescent="0.3">
      <c r="A5038" s="24" t="s">
        <v>0</v>
      </c>
      <c r="B5038" t="s">
        <v>267</v>
      </c>
      <c r="C5038" t="s">
        <v>283</v>
      </c>
      <c r="D5038">
        <v>-27.27486</v>
      </c>
      <c r="E5038">
        <v>-48.36674</v>
      </c>
      <c r="F5038" s="24" t="s">
        <v>2</v>
      </c>
      <c r="G5038" s="24" t="s">
        <v>3</v>
      </c>
      <c r="H5038" s="25">
        <v>42396</v>
      </c>
      <c r="I5038" s="12" t="s">
        <v>282</v>
      </c>
      <c r="J5038" s="12" t="s">
        <v>270</v>
      </c>
      <c r="K5038" s="12" t="s">
        <v>292</v>
      </c>
      <c r="L5038" s="24" t="s">
        <v>96</v>
      </c>
      <c r="M5038" s="24" t="s">
        <v>313</v>
      </c>
      <c r="N5038" t="s">
        <v>85</v>
      </c>
      <c r="O5038" s="24">
        <v>2</v>
      </c>
      <c r="P5038">
        <v>5</v>
      </c>
      <c r="Q5038">
        <v>5</v>
      </c>
      <c r="R5038">
        <v>26</v>
      </c>
      <c r="S5038" s="24">
        <v>9.5</v>
      </c>
      <c r="T5038" s="24">
        <v>8</v>
      </c>
      <c r="U5038" s="24" t="s">
        <v>18</v>
      </c>
      <c r="V5038" s="16" t="s">
        <v>200</v>
      </c>
      <c r="W5038" s="14" t="str">
        <f>VLOOKUP($U5038,look_up!$A$2:K5064,3,FALSE)</f>
        <v>NA</v>
      </c>
      <c r="X5038" s="14" t="str">
        <f>VLOOKUP($U5038,look_up!$A$2:L5064,4,FALSE)</f>
        <v>NA</v>
      </c>
      <c r="Y5038" s="14" t="str">
        <f>VLOOKUP($U5038,look_up!A$2:K5064,5,FALSE)</f>
        <v>NA</v>
      </c>
      <c r="Z5038" s="14" t="str">
        <f>VLOOKUP($U5038,look_up!A$2:L5064,6,FALSE)</f>
        <v>NA</v>
      </c>
      <c r="AA5038" s="14" t="str">
        <f>VLOOKUP($U5038,look_up!A$2:M5064,7,FALSE)</f>
        <v>NA</v>
      </c>
      <c r="AB5038" s="14" t="str">
        <f>VLOOKUP($U5038,look_up!$A$2:P5064,8,FALSE)</f>
        <v>NA</v>
      </c>
      <c r="AC5038" s="14" t="str">
        <f>VLOOKUP($U5038,look_up!$A$2:Q5064,9,FALSE)</f>
        <v>NA</v>
      </c>
      <c r="AD5038" s="14" t="str">
        <f>VLOOKUP($U5038,look_up!A$2:P5064,10,FALSE)</f>
        <v>NA</v>
      </c>
      <c r="AE5038" s="16">
        <v>0</v>
      </c>
      <c r="AF5038" s="24" t="s">
        <v>216</v>
      </c>
      <c r="AG5038">
        <v>40</v>
      </c>
      <c r="AH5038" s="16" t="s">
        <v>18</v>
      </c>
      <c r="AI5038" s="16" t="s">
        <v>243</v>
      </c>
      <c r="AJ5038" s="16" t="s">
        <v>18</v>
      </c>
      <c r="AK5038" s="16"/>
      <c r="AL5038" s="16">
        <v>0</v>
      </c>
    </row>
    <row r="5039" spans="1:38" x14ac:dyDescent="0.3">
      <c r="A5039" s="24" t="s">
        <v>0</v>
      </c>
      <c r="B5039" t="s">
        <v>267</v>
      </c>
      <c r="C5039" t="s">
        <v>283</v>
      </c>
      <c r="D5039">
        <v>-27.27486</v>
      </c>
      <c r="E5039">
        <v>-48.36674</v>
      </c>
      <c r="F5039" s="24" t="s">
        <v>2</v>
      </c>
      <c r="G5039" s="24" t="s">
        <v>3</v>
      </c>
      <c r="H5039" s="25">
        <v>42396</v>
      </c>
      <c r="I5039" s="12" t="s">
        <v>282</v>
      </c>
      <c r="J5039" s="12" t="s">
        <v>270</v>
      </c>
      <c r="K5039" s="12" t="s">
        <v>292</v>
      </c>
      <c r="L5039" s="24" t="s">
        <v>96</v>
      </c>
      <c r="M5039" s="24" t="s">
        <v>313</v>
      </c>
      <c r="N5039" t="s">
        <v>85</v>
      </c>
      <c r="O5039" s="24">
        <v>3</v>
      </c>
      <c r="P5039">
        <v>5</v>
      </c>
      <c r="Q5039">
        <v>5</v>
      </c>
      <c r="R5039">
        <v>26</v>
      </c>
      <c r="S5039" s="24">
        <v>9.5</v>
      </c>
      <c r="T5039" s="24">
        <v>8</v>
      </c>
      <c r="U5039" s="24" t="s">
        <v>18</v>
      </c>
      <c r="V5039" s="16" t="s">
        <v>200</v>
      </c>
      <c r="W5039" s="14" t="str">
        <f>VLOOKUP($U5039,look_up!$A$2:K5065,3,FALSE)</f>
        <v>NA</v>
      </c>
      <c r="X5039" s="14" t="str">
        <f>VLOOKUP($U5039,look_up!$A$2:L5065,4,FALSE)</f>
        <v>NA</v>
      </c>
      <c r="Y5039" s="14" t="str">
        <f>VLOOKUP($U5039,look_up!A$2:K5065,5,FALSE)</f>
        <v>NA</v>
      </c>
      <c r="Z5039" s="14" t="str">
        <f>VLOOKUP($U5039,look_up!A$2:L5065,6,FALSE)</f>
        <v>NA</v>
      </c>
      <c r="AA5039" s="14" t="str">
        <f>VLOOKUP($U5039,look_up!A$2:M5065,7,FALSE)</f>
        <v>NA</v>
      </c>
      <c r="AB5039" s="14" t="str">
        <f>VLOOKUP($U5039,look_up!$A$2:P5065,8,FALSE)</f>
        <v>NA</v>
      </c>
      <c r="AC5039" s="14" t="str">
        <f>VLOOKUP($U5039,look_up!$A$2:Q5065,9,FALSE)</f>
        <v>NA</v>
      </c>
      <c r="AD5039" s="14" t="str">
        <f>VLOOKUP($U5039,look_up!A$2:P5065,10,FALSE)</f>
        <v>NA</v>
      </c>
      <c r="AE5039" s="16">
        <v>0</v>
      </c>
      <c r="AF5039" s="24" t="s">
        <v>216</v>
      </c>
      <c r="AG5039">
        <v>40</v>
      </c>
      <c r="AH5039" s="16" t="s">
        <v>18</v>
      </c>
      <c r="AI5039" s="16" t="s">
        <v>243</v>
      </c>
      <c r="AJ5039" s="16" t="s">
        <v>18</v>
      </c>
      <c r="AK5039" s="16"/>
      <c r="AL5039" s="16">
        <v>0</v>
      </c>
    </row>
    <row r="5040" spans="1:38" x14ac:dyDescent="0.3">
      <c r="A5040" s="24" t="s">
        <v>0</v>
      </c>
      <c r="B5040" t="s">
        <v>267</v>
      </c>
      <c r="C5040" t="s">
        <v>283</v>
      </c>
      <c r="D5040">
        <v>-27.27486</v>
      </c>
      <c r="E5040">
        <v>-48.36674</v>
      </c>
      <c r="F5040" s="24" t="s">
        <v>2</v>
      </c>
      <c r="G5040" s="24" t="s">
        <v>3</v>
      </c>
      <c r="H5040" s="25">
        <v>42396</v>
      </c>
      <c r="I5040" s="12" t="s">
        <v>282</v>
      </c>
      <c r="J5040" s="12" t="s">
        <v>270</v>
      </c>
      <c r="K5040" s="12" t="s">
        <v>292</v>
      </c>
      <c r="L5040" s="24" t="s">
        <v>96</v>
      </c>
      <c r="M5040" s="24" t="s">
        <v>313</v>
      </c>
      <c r="N5040" t="s">
        <v>85</v>
      </c>
      <c r="O5040" s="24">
        <v>1</v>
      </c>
      <c r="P5040">
        <v>10</v>
      </c>
      <c r="Q5040">
        <v>10</v>
      </c>
      <c r="R5040">
        <v>23</v>
      </c>
      <c r="S5040" s="24">
        <v>9.5</v>
      </c>
      <c r="T5040" s="24">
        <v>7.6</v>
      </c>
      <c r="U5040" s="24" t="s">
        <v>18</v>
      </c>
      <c r="V5040" s="16" t="s">
        <v>200</v>
      </c>
      <c r="W5040" s="14" t="str">
        <f>VLOOKUP($U5040,look_up!$A$2:K5066,3,FALSE)</f>
        <v>NA</v>
      </c>
      <c r="X5040" s="14" t="str">
        <f>VLOOKUP($U5040,look_up!$A$2:L5066,4,FALSE)</f>
        <v>NA</v>
      </c>
      <c r="Y5040" s="14" t="str">
        <f>VLOOKUP($U5040,look_up!A$2:K5066,5,FALSE)</f>
        <v>NA</v>
      </c>
      <c r="Z5040" s="14" t="str">
        <f>VLOOKUP($U5040,look_up!A$2:L5066,6,FALSE)</f>
        <v>NA</v>
      </c>
      <c r="AA5040" s="14" t="str">
        <f>VLOOKUP($U5040,look_up!A$2:M5066,7,FALSE)</f>
        <v>NA</v>
      </c>
      <c r="AB5040" s="14" t="str">
        <f>VLOOKUP($U5040,look_up!$A$2:P5066,8,FALSE)</f>
        <v>NA</v>
      </c>
      <c r="AC5040" s="14" t="str">
        <f>VLOOKUP($U5040,look_up!$A$2:Q5066,9,FALSE)</f>
        <v>NA</v>
      </c>
      <c r="AD5040" s="14" t="str">
        <f>VLOOKUP($U5040,look_up!A$2:P5066,10,FALSE)</f>
        <v>NA</v>
      </c>
      <c r="AE5040" s="16">
        <v>0</v>
      </c>
      <c r="AF5040" s="24" t="s">
        <v>216</v>
      </c>
      <c r="AG5040">
        <v>40</v>
      </c>
      <c r="AH5040" s="16" t="s">
        <v>18</v>
      </c>
      <c r="AI5040" s="16" t="s">
        <v>243</v>
      </c>
      <c r="AJ5040" s="16" t="s">
        <v>18</v>
      </c>
      <c r="AK5040" s="16"/>
      <c r="AL5040" s="16">
        <v>0</v>
      </c>
    </row>
    <row r="5041" spans="1:38" x14ac:dyDescent="0.3">
      <c r="A5041" s="24" t="s">
        <v>0</v>
      </c>
      <c r="B5041" t="s">
        <v>267</v>
      </c>
      <c r="C5041" t="s">
        <v>283</v>
      </c>
      <c r="D5041">
        <v>-27.27486</v>
      </c>
      <c r="E5041">
        <v>-48.36674</v>
      </c>
      <c r="F5041" s="24" t="s">
        <v>2</v>
      </c>
      <c r="G5041" s="24" t="s">
        <v>3</v>
      </c>
      <c r="H5041" s="25">
        <v>42396</v>
      </c>
      <c r="I5041" s="12" t="s">
        <v>282</v>
      </c>
      <c r="J5041" s="12" t="s">
        <v>270</v>
      </c>
      <c r="K5041" s="12" t="s">
        <v>292</v>
      </c>
      <c r="L5041" s="24" t="s">
        <v>96</v>
      </c>
      <c r="M5041" s="24" t="s">
        <v>313</v>
      </c>
      <c r="N5041" t="s">
        <v>85</v>
      </c>
      <c r="O5041" s="24">
        <v>2</v>
      </c>
      <c r="P5041">
        <v>10</v>
      </c>
      <c r="Q5041">
        <v>10</v>
      </c>
      <c r="R5041">
        <v>23</v>
      </c>
      <c r="S5041" s="24">
        <v>9.5</v>
      </c>
      <c r="T5041" s="24">
        <v>7.6</v>
      </c>
      <c r="U5041" s="24" t="s">
        <v>18</v>
      </c>
      <c r="V5041" s="16" t="s">
        <v>200</v>
      </c>
      <c r="W5041" s="14" t="str">
        <f>VLOOKUP($U5041,look_up!$A$2:K5067,3,FALSE)</f>
        <v>NA</v>
      </c>
      <c r="X5041" s="14" t="str">
        <f>VLOOKUP($U5041,look_up!$A$2:L5067,4,FALSE)</f>
        <v>NA</v>
      </c>
      <c r="Y5041" s="14" t="str">
        <f>VLOOKUP($U5041,look_up!A$2:K5067,5,FALSE)</f>
        <v>NA</v>
      </c>
      <c r="Z5041" s="14" t="str">
        <f>VLOOKUP($U5041,look_up!A$2:L5067,6,FALSE)</f>
        <v>NA</v>
      </c>
      <c r="AA5041" s="14" t="str">
        <f>VLOOKUP($U5041,look_up!A$2:M5067,7,FALSE)</f>
        <v>NA</v>
      </c>
      <c r="AB5041" s="14" t="str">
        <f>VLOOKUP($U5041,look_up!$A$2:P5067,8,FALSE)</f>
        <v>NA</v>
      </c>
      <c r="AC5041" s="14" t="str">
        <f>VLOOKUP($U5041,look_up!$A$2:Q5067,9,FALSE)</f>
        <v>NA</v>
      </c>
      <c r="AD5041" s="14" t="str">
        <f>VLOOKUP($U5041,look_up!A$2:P5067,10,FALSE)</f>
        <v>NA</v>
      </c>
      <c r="AE5041" s="16">
        <v>0</v>
      </c>
      <c r="AF5041" s="24" t="s">
        <v>216</v>
      </c>
      <c r="AG5041">
        <v>40</v>
      </c>
      <c r="AH5041" s="16" t="s">
        <v>18</v>
      </c>
      <c r="AI5041" s="16" t="s">
        <v>243</v>
      </c>
      <c r="AJ5041" s="16" t="s">
        <v>18</v>
      </c>
      <c r="AK5041" s="16"/>
      <c r="AL5041" s="16">
        <v>0</v>
      </c>
    </row>
    <row r="5042" spans="1:38" x14ac:dyDescent="0.3">
      <c r="A5042" s="24" t="s">
        <v>0</v>
      </c>
      <c r="B5042" t="s">
        <v>267</v>
      </c>
      <c r="C5042" t="s">
        <v>283</v>
      </c>
      <c r="D5042">
        <v>-27.27486</v>
      </c>
      <c r="E5042">
        <v>-48.36674</v>
      </c>
      <c r="F5042" s="24" t="s">
        <v>2</v>
      </c>
      <c r="G5042" s="24" t="s">
        <v>3</v>
      </c>
      <c r="H5042" s="25">
        <v>42396</v>
      </c>
      <c r="I5042" s="12" t="s">
        <v>282</v>
      </c>
      <c r="J5042" s="12" t="s">
        <v>270</v>
      </c>
      <c r="K5042" s="12" t="s">
        <v>292</v>
      </c>
      <c r="L5042" s="24" t="s">
        <v>96</v>
      </c>
      <c r="M5042" s="24" t="s">
        <v>313</v>
      </c>
      <c r="N5042" t="s">
        <v>85</v>
      </c>
      <c r="O5042" s="24">
        <v>3</v>
      </c>
      <c r="P5042">
        <v>10</v>
      </c>
      <c r="Q5042">
        <v>10</v>
      </c>
      <c r="R5042">
        <v>23</v>
      </c>
      <c r="S5042" s="24">
        <v>9.5</v>
      </c>
      <c r="T5042" s="24">
        <v>7.6</v>
      </c>
      <c r="U5042" s="24" t="s">
        <v>18</v>
      </c>
      <c r="V5042" s="16" t="s">
        <v>200</v>
      </c>
      <c r="W5042" s="14" t="str">
        <f>VLOOKUP($U5042,look_up!$A$2:K5068,3,FALSE)</f>
        <v>NA</v>
      </c>
      <c r="X5042" s="14" t="str">
        <f>VLOOKUP($U5042,look_up!$A$2:L5068,4,FALSE)</f>
        <v>NA</v>
      </c>
      <c r="Y5042" s="14" t="str">
        <f>VLOOKUP($U5042,look_up!A$2:K5068,5,FALSE)</f>
        <v>NA</v>
      </c>
      <c r="Z5042" s="14" t="str">
        <f>VLOOKUP($U5042,look_up!A$2:L5068,6,FALSE)</f>
        <v>NA</v>
      </c>
      <c r="AA5042" s="14" t="str">
        <f>VLOOKUP($U5042,look_up!A$2:M5068,7,FALSE)</f>
        <v>NA</v>
      </c>
      <c r="AB5042" s="14" t="str">
        <f>VLOOKUP($U5042,look_up!$A$2:P5068,8,FALSE)</f>
        <v>NA</v>
      </c>
      <c r="AC5042" s="14" t="str">
        <f>VLOOKUP($U5042,look_up!$A$2:Q5068,9,FALSE)</f>
        <v>NA</v>
      </c>
      <c r="AD5042" s="14" t="str">
        <f>VLOOKUP($U5042,look_up!A$2:P5068,10,FALSE)</f>
        <v>NA</v>
      </c>
      <c r="AE5042" s="16">
        <v>0</v>
      </c>
      <c r="AF5042" s="24" t="s">
        <v>216</v>
      </c>
      <c r="AG5042">
        <v>40</v>
      </c>
      <c r="AH5042" s="16" t="s">
        <v>18</v>
      </c>
      <c r="AI5042" s="16" t="s">
        <v>243</v>
      </c>
      <c r="AJ5042" s="16" t="s">
        <v>18</v>
      </c>
      <c r="AK5042" s="16"/>
      <c r="AL5042" s="16">
        <v>0</v>
      </c>
    </row>
    <row r="5043" spans="1:38" x14ac:dyDescent="0.3">
      <c r="A5043" s="24" t="s">
        <v>0</v>
      </c>
      <c r="B5043" t="s">
        <v>19</v>
      </c>
      <c r="C5043" t="s">
        <v>284</v>
      </c>
      <c r="D5043">
        <v>-27.278230000000001</v>
      </c>
      <c r="E5043">
        <v>-48.375419999999998</v>
      </c>
      <c r="F5043" s="24" t="s">
        <v>2</v>
      </c>
      <c r="G5043" s="24" t="s">
        <v>3</v>
      </c>
      <c r="H5043" s="25">
        <v>42402</v>
      </c>
      <c r="I5043" s="12" t="s">
        <v>245</v>
      </c>
      <c r="J5043" s="12" t="s">
        <v>245</v>
      </c>
      <c r="K5043" s="12" t="s">
        <v>292</v>
      </c>
      <c r="L5043" s="24" t="s">
        <v>96</v>
      </c>
      <c r="M5043" s="24" t="s">
        <v>313</v>
      </c>
      <c r="N5043" t="s">
        <v>85</v>
      </c>
      <c r="O5043" s="24">
        <v>1</v>
      </c>
      <c r="P5043">
        <v>5</v>
      </c>
      <c r="Q5043">
        <v>5</v>
      </c>
      <c r="R5043">
        <v>23</v>
      </c>
      <c r="S5043" s="24">
        <v>6.7</v>
      </c>
      <c r="T5043" s="24">
        <v>7</v>
      </c>
      <c r="U5043" s="24" t="s">
        <v>18</v>
      </c>
      <c r="V5043" s="16" t="s">
        <v>200</v>
      </c>
      <c r="W5043" s="14" t="str">
        <f>VLOOKUP($U5043,look_up!$A$2:K5069,3,FALSE)</f>
        <v>NA</v>
      </c>
      <c r="X5043" s="14" t="str">
        <f>VLOOKUP($U5043,look_up!$A$2:L5069,4,FALSE)</f>
        <v>NA</v>
      </c>
      <c r="Y5043" s="14" t="str">
        <f>VLOOKUP($U5043,look_up!A$2:K5069,5,FALSE)</f>
        <v>NA</v>
      </c>
      <c r="Z5043" s="14" t="str">
        <f>VLOOKUP($U5043,look_up!A$2:L5069,6,FALSE)</f>
        <v>NA</v>
      </c>
      <c r="AA5043" s="14" t="str">
        <f>VLOOKUP($U5043,look_up!A$2:M5069,7,FALSE)</f>
        <v>NA</v>
      </c>
      <c r="AB5043" s="14" t="str">
        <f>VLOOKUP($U5043,look_up!$A$2:P5069,8,FALSE)</f>
        <v>NA</v>
      </c>
      <c r="AC5043" s="14" t="str">
        <f>VLOOKUP($U5043,look_up!$A$2:Q5069,9,FALSE)</f>
        <v>NA</v>
      </c>
      <c r="AD5043" s="14" t="str">
        <f>VLOOKUP($U5043,look_up!A$2:P5069,10,FALSE)</f>
        <v>NA</v>
      </c>
      <c r="AE5043" s="16">
        <v>2</v>
      </c>
      <c r="AF5043" s="24" t="s">
        <v>216</v>
      </c>
      <c r="AG5043">
        <v>40</v>
      </c>
      <c r="AH5043" s="16" t="s">
        <v>18</v>
      </c>
      <c r="AI5043" s="16" t="s">
        <v>243</v>
      </c>
      <c r="AJ5043" s="16" t="s">
        <v>18</v>
      </c>
      <c r="AK5043" s="16"/>
      <c r="AL5043" s="16">
        <v>2</v>
      </c>
    </row>
    <row r="5044" spans="1:38" x14ac:dyDescent="0.3">
      <c r="A5044" s="24" t="s">
        <v>0</v>
      </c>
      <c r="B5044" t="s">
        <v>19</v>
      </c>
      <c r="C5044" t="s">
        <v>284</v>
      </c>
      <c r="D5044">
        <v>-27.278230000000001</v>
      </c>
      <c r="E5044">
        <v>-48.375419999999998</v>
      </c>
      <c r="F5044" s="24" t="s">
        <v>2</v>
      </c>
      <c r="G5044" s="24" t="s">
        <v>3</v>
      </c>
      <c r="H5044" s="25">
        <v>42402</v>
      </c>
      <c r="I5044" s="12" t="s">
        <v>245</v>
      </c>
      <c r="J5044" s="12" t="s">
        <v>245</v>
      </c>
      <c r="K5044" s="12" t="s">
        <v>292</v>
      </c>
      <c r="L5044" s="24" t="s">
        <v>96</v>
      </c>
      <c r="M5044" s="24" t="s">
        <v>313</v>
      </c>
      <c r="N5044" t="s">
        <v>85</v>
      </c>
      <c r="O5044" s="24">
        <v>2</v>
      </c>
      <c r="P5044">
        <v>5</v>
      </c>
      <c r="Q5044">
        <v>5</v>
      </c>
      <c r="R5044">
        <v>23</v>
      </c>
      <c r="S5044" s="24">
        <v>6.7</v>
      </c>
      <c r="T5044" s="24">
        <v>7</v>
      </c>
      <c r="U5044" s="24" t="s">
        <v>18</v>
      </c>
      <c r="V5044" s="16" t="s">
        <v>200</v>
      </c>
      <c r="W5044" s="14" t="str">
        <f>VLOOKUP($U5044,look_up!$A$2:K5070,3,FALSE)</f>
        <v>NA</v>
      </c>
      <c r="X5044" s="14" t="str">
        <f>VLOOKUP($U5044,look_up!$A$2:L5070,4,FALSE)</f>
        <v>NA</v>
      </c>
      <c r="Y5044" s="14" t="str">
        <f>VLOOKUP($U5044,look_up!A$2:K5070,5,FALSE)</f>
        <v>NA</v>
      </c>
      <c r="Z5044" s="14" t="str">
        <f>VLOOKUP($U5044,look_up!A$2:L5070,6,FALSE)</f>
        <v>NA</v>
      </c>
      <c r="AA5044" s="14" t="str">
        <f>VLOOKUP($U5044,look_up!A$2:M5070,7,FALSE)</f>
        <v>NA</v>
      </c>
      <c r="AB5044" s="14" t="str">
        <f>VLOOKUP($U5044,look_up!$A$2:P5070,8,FALSE)</f>
        <v>NA</v>
      </c>
      <c r="AC5044" s="14" t="str">
        <f>VLOOKUP($U5044,look_up!$A$2:Q5070,9,FALSE)</f>
        <v>NA</v>
      </c>
      <c r="AD5044" s="14" t="str">
        <f>VLOOKUP($U5044,look_up!A$2:P5070,10,FALSE)</f>
        <v>NA</v>
      </c>
      <c r="AE5044" s="16">
        <v>1</v>
      </c>
      <c r="AF5044" s="24" t="s">
        <v>216</v>
      </c>
      <c r="AG5044">
        <v>40</v>
      </c>
      <c r="AH5044" s="16" t="s">
        <v>18</v>
      </c>
      <c r="AI5044" s="16" t="s">
        <v>243</v>
      </c>
      <c r="AJ5044" s="16" t="s">
        <v>18</v>
      </c>
      <c r="AK5044" s="16"/>
      <c r="AL5044" s="16">
        <v>1</v>
      </c>
    </row>
    <row r="5045" spans="1:38" x14ac:dyDescent="0.3">
      <c r="A5045" s="24" t="s">
        <v>0</v>
      </c>
      <c r="B5045" t="s">
        <v>19</v>
      </c>
      <c r="C5045" t="s">
        <v>284</v>
      </c>
      <c r="D5045">
        <v>-27.278230000000001</v>
      </c>
      <c r="E5045">
        <v>-48.375419999999998</v>
      </c>
      <c r="F5045" s="24" t="s">
        <v>2</v>
      </c>
      <c r="G5045" s="24" t="s">
        <v>3</v>
      </c>
      <c r="H5045" s="25">
        <v>42402</v>
      </c>
      <c r="I5045" s="12" t="s">
        <v>245</v>
      </c>
      <c r="J5045" s="12" t="s">
        <v>245</v>
      </c>
      <c r="K5045" s="12" t="s">
        <v>292</v>
      </c>
      <c r="L5045" s="24" t="s">
        <v>96</v>
      </c>
      <c r="M5045" s="24" t="s">
        <v>313</v>
      </c>
      <c r="N5045" t="s">
        <v>85</v>
      </c>
      <c r="O5045" s="24">
        <v>3</v>
      </c>
      <c r="P5045">
        <v>5</v>
      </c>
      <c r="Q5045">
        <v>5</v>
      </c>
      <c r="R5045">
        <v>23</v>
      </c>
      <c r="S5045" s="24">
        <v>6.7</v>
      </c>
      <c r="T5045" s="24">
        <v>7</v>
      </c>
      <c r="U5045" s="24" t="s">
        <v>18</v>
      </c>
      <c r="V5045" s="16" t="s">
        <v>200</v>
      </c>
      <c r="W5045" s="14" t="str">
        <f>VLOOKUP($U5045,look_up!$A$2:K5071,3,FALSE)</f>
        <v>NA</v>
      </c>
      <c r="X5045" s="14" t="str">
        <f>VLOOKUP($U5045,look_up!$A$2:L5071,4,FALSE)</f>
        <v>NA</v>
      </c>
      <c r="Y5045" s="14" t="str">
        <f>VLOOKUP($U5045,look_up!A$2:K5071,5,FALSE)</f>
        <v>NA</v>
      </c>
      <c r="Z5045" s="14" t="str">
        <f>VLOOKUP($U5045,look_up!A$2:L5071,6,FALSE)</f>
        <v>NA</v>
      </c>
      <c r="AA5045" s="14" t="str">
        <f>VLOOKUP($U5045,look_up!A$2:M5071,7,FALSE)</f>
        <v>NA</v>
      </c>
      <c r="AB5045" s="14" t="str">
        <f>VLOOKUP($U5045,look_up!$A$2:P5071,8,FALSE)</f>
        <v>NA</v>
      </c>
      <c r="AC5045" s="14" t="str">
        <f>VLOOKUP($U5045,look_up!$A$2:Q5071,9,FALSE)</f>
        <v>NA</v>
      </c>
      <c r="AD5045" s="14" t="str">
        <f>VLOOKUP($U5045,look_up!A$2:P5071,10,FALSE)</f>
        <v>NA</v>
      </c>
      <c r="AE5045" s="16">
        <v>2</v>
      </c>
      <c r="AF5045" s="24" t="s">
        <v>216</v>
      </c>
      <c r="AG5045">
        <v>40</v>
      </c>
      <c r="AH5045" s="16" t="s">
        <v>18</v>
      </c>
      <c r="AI5045" s="16" t="s">
        <v>243</v>
      </c>
      <c r="AJ5045" s="16" t="s">
        <v>18</v>
      </c>
      <c r="AK5045" s="16"/>
      <c r="AL5045" s="16">
        <v>2</v>
      </c>
    </row>
    <row r="5046" spans="1:38" x14ac:dyDescent="0.3">
      <c r="A5046" s="24" t="s">
        <v>0</v>
      </c>
      <c r="B5046" t="s">
        <v>19</v>
      </c>
      <c r="C5046" t="s">
        <v>284</v>
      </c>
      <c r="D5046">
        <v>-27.278230000000001</v>
      </c>
      <c r="E5046">
        <v>-48.375419999999998</v>
      </c>
      <c r="F5046" s="24" t="s">
        <v>2</v>
      </c>
      <c r="G5046" s="24" t="s">
        <v>3</v>
      </c>
      <c r="H5046" s="25">
        <v>42402</v>
      </c>
      <c r="I5046" s="12" t="s">
        <v>245</v>
      </c>
      <c r="J5046" s="12" t="s">
        <v>245</v>
      </c>
      <c r="K5046" s="12" t="s">
        <v>292</v>
      </c>
      <c r="L5046" s="24" t="s">
        <v>96</v>
      </c>
      <c r="M5046" s="24" t="s">
        <v>313</v>
      </c>
      <c r="N5046" t="s">
        <v>86</v>
      </c>
      <c r="O5046" s="24">
        <v>1</v>
      </c>
      <c r="P5046">
        <v>6</v>
      </c>
      <c r="Q5046">
        <v>6</v>
      </c>
      <c r="R5046">
        <v>23</v>
      </c>
      <c r="S5046" s="24">
        <v>6.7</v>
      </c>
      <c r="T5046" s="24">
        <v>5</v>
      </c>
      <c r="U5046" s="24" t="s">
        <v>18</v>
      </c>
      <c r="V5046" s="16" t="s">
        <v>200</v>
      </c>
      <c r="W5046" s="14" t="str">
        <f>VLOOKUP($U5046,look_up!$A$2:K5072,3,FALSE)</f>
        <v>NA</v>
      </c>
      <c r="X5046" s="14" t="str">
        <f>VLOOKUP($U5046,look_up!$A$2:L5072,4,FALSE)</f>
        <v>NA</v>
      </c>
      <c r="Y5046" s="14" t="str">
        <f>VLOOKUP($U5046,look_up!A$2:K5072,5,FALSE)</f>
        <v>NA</v>
      </c>
      <c r="Z5046" s="14" t="str">
        <f>VLOOKUP($U5046,look_up!A$2:L5072,6,FALSE)</f>
        <v>NA</v>
      </c>
      <c r="AA5046" s="14" t="str">
        <f>VLOOKUP($U5046,look_up!A$2:M5072,7,FALSE)</f>
        <v>NA</v>
      </c>
      <c r="AB5046" s="14" t="str">
        <f>VLOOKUP($U5046,look_up!$A$2:P5072,8,FALSE)</f>
        <v>NA</v>
      </c>
      <c r="AC5046" s="14" t="str">
        <f>VLOOKUP($U5046,look_up!$A$2:Q5072,9,FALSE)</f>
        <v>NA</v>
      </c>
      <c r="AD5046" s="14" t="str">
        <f>VLOOKUP($U5046,look_up!A$2:P5072,10,FALSE)</f>
        <v>NA</v>
      </c>
      <c r="AE5046" s="16">
        <v>0</v>
      </c>
      <c r="AF5046" s="24" t="s">
        <v>216</v>
      </c>
      <c r="AG5046">
        <v>40</v>
      </c>
      <c r="AH5046" s="16" t="s">
        <v>18</v>
      </c>
      <c r="AI5046" s="16" t="s">
        <v>243</v>
      </c>
      <c r="AJ5046" s="16" t="s">
        <v>18</v>
      </c>
      <c r="AK5046" s="16"/>
      <c r="AL5046" s="16">
        <v>0</v>
      </c>
    </row>
    <row r="5047" spans="1:38" x14ac:dyDescent="0.3">
      <c r="A5047" s="24" t="s">
        <v>0</v>
      </c>
      <c r="B5047" t="s">
        <v>19</v>
      </c>
      <c r="C5047" t="s">
        <v>284</v>
      </c>
      <c r="D5047">
        <v>-27.278230000000001</v>
      </c>
      <c r="E5047">
        <v>-48.375419999999998</v>
      </c>
      <c r="F5047" s="24" t="s">
        <v>2</v>
      </c>
      <c r="G5047" s="24" t="s">
        <v>3</v>
      </c>
      <c r="H5047" s="25">
        <v>42402</v>
      </c>
      <c r="I5047" s="12" t="s">
        <v>245</v>
      </c>
      <c r="J5047" s="12" t="s">
        <v>245</v>
      </c>
      <c r="K5047" s="12" t="s">
        <v>292</v>
      </c>
      <c r="L5047" s="24" t="s">
        <v>96</v>
      </c>
      <c r="M5047" s="24" t="s">
        <v>313</v>
      </c>
      <c r="N5047" t="s">
        <v>86</v>
      </c>
      <c r="O5047" s="24">
        <v>2</v>
      </c>
      <c r="P5047">
        <v>6</v>
      </c>
      <c r="Q5047">
        <v>6</v>
      </c>
      <c r="R5047">
        <v>23</v>
      </c>
      <c r="S5047" s="24">
        <v>6.7</v>
      </c>
      <c r="T5047" s="24">
        <v>5</v>
      </c>
      <c r="U5047" s="24" t="s">
        <v>18</v>
      </c>
      <c r="V5047" s="16" t="s">
        <v>200</v>
      </c>
      <c r="W5047" s="14" t="str">
        <f>VLOOKUP($U5047,look_up!$A$2:K5073,3,FALSE)</f>
        <v>NA</v>
      </c>
      <c r="X5047" s="14" t="str">
        <f>VLOOKUP($U5047,look_up!$A$2:L5073,4,FALSE)</f>
        <v>NA</v>
      </c>
      <c r="Y5047" s="14" t="str">
        <f>VLOOKUP($U5047,look_up!A$2:K5073,5,FALSE)</f>
        <v>NA</v>
      </c>
      <c r="Z5047" s="14" t="str">
        <f>VLOOKUP($U5047,look_up!A$2:L5073,6,FALSE)</f>
        <v>NA</v>
      </c>
      <c r="AA5047" s="14" t="str">
        <f>VLOOKUP($U5047,look_up!A$2:M5073,7,FALSE)</f>
        <v>NA</v>
      </c>
      <c r="AB5047" s="14" t="str">
        <f>VLOOKUP($U5047,look_up!$A$2:P5073,8,FALSE)</f>
        <v>NA</v>
      </c>
      <c r="AC5047" s="14" t="str">
        <f>VLOOKUP($U5047,look_up!$A$2:Q5073,9,FALSE)</f>
        <v>NA</v>
      </c>
      <c r="AD5047" s="14" t="str">
        <f>VLOOKUP($U5047,look_up!A$2:P5073,10,FALSE)</f>
        <v>NA</v>
      </c>
      <c r="AE5047" s="16">
        <v>1</v>
      </c>
      <c r="AF5047" s="24" t="s">
        <v>216</v>
      </c>
      <c r="AG5047">
        <v>40</v>
      </c>
      <c r="AH5047" s="16" t="s">
        <v>18</v>
      </c>
      <c r="AI5047" s="16" t="s">
        <v>243</v>
      </c>
      <c r="AJ5047" s="16" t="s">
        <v>18</v>
      </c>
      <c r="AK5047" s="16"/>
      <c r="AL5047" s="16">
        <v>1</v>
      </c>
    </row>
    <row r="5048" spans="1:38" x14ac:dyDescent="0.3">
      <c r="A5048" s="24" t="s">
        <v>0</v>
      </c>
      <c r="B5048" t="s">
        <v>19</v>
      </c>
      <c r="C5048" t="s">
        <v>284</v>
      </c>
      <c r="D5048">
        <v>-27.278230000000001</v>
      </c>
      <c r="E5048">
        <v>-48.375419999999998</v>
      </c>
      <c r="F5048" s="24" t="s">
        <v>2</v>
      </c>
      <c r="G5048" s="24" t="s">
        <v>3</v>
      </c>
      <c r="H5048" s="25">
        <v>42402</v>
      </c>
      <c r="I5048" s="12" t="s">
        <v>245</v>
      </c>
      <c r="J5048" s="12" t="s">
        <v>245</v>
      </c>
      <c r="K5048" s="12" t="s">
        <v>292</v>
      </c>
      <c r="L5048" s="24" t="s">
        <v>96</v>
      </c>
      <c r="M5048" s="24" t="s">
        <v>313</v>
      </c>
      <c r="N5048" t="s">
        <v>86</v>
      </c>
      <c r="O5048" s="24">
        <v>3</v>
      </c>
      <c r="P5048">
        <v>6</v>
      </c>
      <c r="Q5048">
        <v>6</v>
      </c>
      <c r="R5048">
        <v>23</v>
      </c>
      <c r="S5048" s="24">
        <v>6.7</v>
      </c>
      <c r="T5048" s="24">
        <v>5</v>
      </c>
      <c r="U5048" s="24" t="s">
        <v>18</v>
      </c>
      <c r="V5048" s="16" t="s">
        <v>200</v>
      </c>
      <c r="W5048" s="14" t="str">
        <f>VLOOKUP($U5048,look_up!$A$2:K5074,3,FALSE)</f>
        <v>NA</v>
      </c>
      <c r="X5048" s="14" t="str">
        <f>VLOOKUP($U5048,look_up!$A$2:L5074,4,FALSE)</f>
        <v>NA</v>
      </c>
      <c r="Y5048" s="14" t="str">
        <f>VLOOKUP($U5048,look_up!A$2:K5074,5,FALSE)</f>
        <v>NA</v>
      </c>
      <c r="Z5048" s="14" t="str">
        <f>VLOOKUP($U5048,look_up!A$2:L5074,6,FALSE)</f>
        <v>NA</v>
      </c>
      <c r="AA5048" s="14" t="str">
        <f>VLOOKUP($U5048,look_up!A$2:M5074,7,FALSE)</f>
        <v>NA</v>
      </c>
      <c r="AB5048" s="14" t="str">
        <f>VLOOKUP($U5048,look_up!$A$2:P5074,8,FALSE)</f>
        <v>NA</v>
      </c>
      <c r="AC5048" s="14" t="str">
        <f>VLOOKUP($U5048,look_up!$A$2:Q5074,9,FALSE)</f>
        <v>NA</v>
      </c>
      <c r="AD5048" s="14" t="str">
        <f>VLOOKUP($U5048,look_up!A$2:P5074,10,FALSE)</f>
        <v>NA</v>
      </c>
      <c r="AE5048" s="16">
        <v>0</v>
      </c>
      <c r="AF5048" s="24" t="s">
        <v>216</v>
      </c>
      <c r="AG5048">
        <v>40</v>
      </c>
      <c r="AH5048" s="16" t="s">
        <v>18</v>
      </c>
      <c r="AI5048" s="16" t="s">
        <v>243</v>
      </c>
      <c r="AJ5048" s="16" t="s">
        <v>18</v>
      </c>
      <c r="AK5048" s="16"/>
      <c r="AL5048" s="16">
        <v>0</v>
      </c>
    </row>
    <row r="5049" spans="1:38" x14ac:dyDescent="0.3">
      <c r="A5049" s="24" t="s">
        <v>0</v>
      </c>
      <c r="B5049" t="s">
        <v>267</v>
      </c>
      <c r="C5049" t="s">
        <v>312</v>
      </c>
      <c r="D5049">
        <v>-27.180980000000002</v>
      </c>
      <c r="E5049">
        <v>-48.409959999999998</v>
      </c>
      <c r="F5049" s="24" t="s">
        <v>2</v>
      </c>
      <c r="G5049" s="24" t="s">
        <v>3</v>
      </c>
      <c r="H5049" s="25">
        <v>42397</v>
      </c>
      <c r="I5049" s="12" t="s">
        <v>288</v>
      </c>
      <c r="J5049" s="12" t="s">
        <v>270</v>
      </c>
      <c r="K5049" s="12" t="s">
        <v>292</v>
      </c>
      <c r="L5049" s="24" t="s">
        <v>96</v>
      </c>
      <c r="M5049" s="24" t="s">
        <v>313</v>
      </c>
      <c r="N5049" t="s">
        <v>85</v>
      </c>
      <c r="O5049" s="24">
        <v>1</v>
      </c>
      <c r="P5049">
        <v>5</v>
      </c>
      <c r="Q5049">
        <v>5</v>
      </c>
      <c r="R5049">
        <v>23</v>
      </c>
      <c r="S5049" s="24">
        <v>8</v>
      </c>
      <c r="T5049" s="24">
        <v>8.4</v>
      </c>
      <c r="U5049" s="24" t="s">
        <v>18</v>
      </c>
      <c r="V5049" s="16" t="s">
        <v>200</v>
      </c>
      <c r="W5049" s="14" t="str">
        <f>VLOOKUP($U5049,look_up!$A$2:K5075,3,FALSE)</f>
        <v>NA</v>
      </c>
      <c r="X5049" s="14" t="str">
        <f>VLOOKUP($U5049,look_up!$A$2:L5075,4,FALSE)</f>
        <v>NA</v>
      </c>
      <c r="Y5049" s="14" t="str">
        <f>VLOOKUP($U5049,look_up!A$2:K5075,5,FALSE)</f>
        <v>NA</v>
      </c>
      <c r="Z5049" s="14" t="str">
        <f>VLOOKUP($U5049,look_up!A$2:L5075,6,FALSE)</f>
        <v>NA</v>
      </c>
      <c r="AA5049" s="14" t="str">
        <f>VLOOKUP($U5049,look_up!A$2:M5075,7,FALSE)</f>
        <v>NA</v>
      </c>
      <c r="AB5049" s="14" t="str">
        <f>VLOOKUP($U5049,look_up!$A$2:P5075,8,FALSE)</f>
        <v>NA</v>
      </c>
      <c r="AC5049" s="14" t="str">
        <f>VLOOKUP($U5049,look_up!$A$2:Q5075,9,FALSE)</f>
        <v>NA</v>
      </c>
      <c r="AD5049" s="14" t="str">
        <f>VLOOKUP($U5049,look_up!A$2:P5075,10,FALSE)</f>
        <v>NA</v>
      </c>
      <c r="AE5049" s="16">
        <v>0</v>
      </c>
      <c r="AF5049" s="24" t="s">
        <v>216</v>
      </c>
      <c r="AG5049">
        <v>40</v>
      </c>
      <c r="AH5049" s="16" t="s">
        <v>18</v>
      </c>
      <c r="AI5049" s="16" t="s">
        <v>243</v>
      </c>
      <c r="AJ5049" s="16" t="s">
        <v>18</v>
      </c>
      <c r="AK5049" s="16"/>
      <c r="AL5049" s="16">
        <v>0</v>
      </c>
    </row>
    <row r="5050" spans="1:38" x14ac:dyDescent="0.3">
      <c r="A5050" s="24" t="s">
        <v>0</v>
      </c>
      <c r="B5050" t="s">
        <v>267</v>
      </c>
      <c r="C5050" t="s">
        <v>312</v>
      </c>
      <c r="D5050">
        <v>-27.180980000000002</v>
      </c>
      <c r="E5050">
        <v>-48.409959999999998</v>
      </c>
      <c r="F5050" s="24" t="s">
        <v>2</v>
      </c>
      <c r="G5050" s="24" t="s">
        <v>3</v>
      </c>
      <c r="H5050" s="25">
        <v>42397</v>
      </c>
      <c r="I5050" s="12" t="s">
        <v>288</v>
      </c>
      <c r="J5050" s="12" t="s">
        <v>270</v>
      </c>
      <c r="K5050" s="12" t="s">
        <v>292</v>
      </c>
      <c r="L5050" s="24" t="s">
        <v>96</v>
      </c>
      <c r="M5050" s="24" t="s">
        <v>313</v>
      </c>
      <c r="N5050" t="s">
        <v>85</v>
      </c>
      <c r="O5050" s="24">
        <v>2</v>
      </c>
      <c r="P5050">
        <v>5</v>
      </c>
      <c r="Q5050">
        <v>5</v>
      </c>
      <c r="R5050">
        <v>23</v>
      </c>
      <c r="S5050" s="24">
        <v>8</v>
      </c>
      <c r="T5050" s="24">
        <v>8.4</v>
      </c>
      <c r="U5050" s="24" t="s">
        <v>18</v>
      </c>
      <c r="V5050" s="16" t="s">
        <v>200</v>
      </c>
      <c r="W5050" s="14" t="str">
        <f>VLOOKUP($U5050,look_up!$A$2:K5076,3,FALSE)</f>
        <v>NA</v>
      </c>
      <c r="X5050" s="14" t="str">
        <f>VLOOKUP($U5050,look_up!$A$2:L5076,4,FALSE)</f>
        <v>NA</v>
      </c>
      <c r="Y5050" s="14" t="str">
        <f>VLOOKUP($U5050,look_up!A$2:K5076,5,FALSE)</f>
        <v>NA</v>
      </c>
      <c r="Z5050" s="14" t="str">
        <f>VLOOKUP($U5050,look_up!A$2:L5076,6,FALSE)</f>
        <v>NA</v>
      </c>
      <c r="AA5050" s="14" t="str">
        <f>VLOOKUP($U5050,look_up!A$2:M5076,7,FALSE)</f>
        <v>NA</v>
      </c>
      <c r="AB5050" s="14" t="str">
        <f>VLOOKUP($U5050,look_up!$A$2:P5076,8,FALSE)</f>
        <v>NA</v>
      </c>
      <c r="AC5050" s="14" t="str">
        <f>VLOOKUP($U5050,look_up!$A$2:Q5076,9,FALSE)</f>
        <v>NA</v>
      </c>
      <c r="AD5050" s="14" t="str">
        <f>VLOOKUP($U5050,look_up!A$2:P5076,10,FALSE)</f>
        <v>NA</v>
      </c>
      <c r="AE5050" s="16">
        <v>0</v>
      </c>
      <c r="AF5050" s="24" t="s">
        <v>216</v>
      </c>
      <c r="AG5050">
        <v>40</v>
      </c>
      <c r="AH5050" s="16" t="s">
        <v>18</v>
      </c>
      <c r="AI5050" s="16" t="s">
        <v>243</v>
      </c>
      <c r="AJ5050" s="16" t="s">
        <v>18</v>
      </c>
      <c r="AK5050" s="16"/>
      <c r="AL5050" s="16">
        <v>0</v>
      </c>
    </row>
    <row r="5051" spans="1:38" x14ac:dyDescent="0.3">
      <c r="A5051" s="24" t="s">
        <v>0</v>
      </c>
      <c r="B5051" t="s">
        <v>267</v>
      </c>
      <c r="C5051" t="s">
        <v>312</v>
      </c>
      <c r="D5051">
        <v>-27.180980000000002</v>
      </c>
      <c r="E5051">
        <v>-48.409959999999998</v>
      </c>
      <c r="F5051" s="24" t="s">
        <v>2</v>
      </c>
      <c r="G5051" s="24" t="s">
        <v>3</v>
      </c>
      <c r="H5051" s="25">
        <v>42397</v>
      </c>
      <c r="I5051" s="12" t="s">
        <v>288</v>
      </c>
      <c r="J5051" s="12" t="s">
        <v>270</v>
      </c>
      <c r="K5051" s="12" t="s">
        <v>292</v>
      </c>
      <c r="L5051" s="24" t="s">
        <v>96</v>
      </c>
      <c r="M5051" s="24" t="s">
        <v>313</v>
      </c>
      <c r="N5051" t="s">
        <v>85</v>
      </c>
      <c r="O5051" s="24">
        <v>3</v>
      </c>
      <c r="P5051">
        <v>5</v>
      </c>
      <c r="Q5051">
        <v>5</v>
      </c>
      <c r="R5051">
        <v>23</v>
      </c>
      <c r="S5051" s="24">
        <v>8</v>
      </c>
      <c r="T5051" s="24">
        <v>8.4</v>
      </c>
      <c r="U5051" s="24" t="s">
        <v>18</v>
      </c>
      <c r="V5051" s="16" t="s">
        <v>200</v>
      </c>
      <c r="W5051" s="14" t="str">
        <f>VLOOKUP($U5051,look_up!$A$2:K5077,3,FALSE)</f>
        <v>NA</v>
      </c>
      <c r="X5051" s="14" t="str">
        <f>VLOOKUP($U5051,look_up!$A$2:L5077,4,FALSE)</f>
        <v>NA</v>
      </c>
      <c r="Y5051" s="14" t="str">
        <f>VLOOKUP($U5051,look_up!A$2:K5077,5,FALSE)</f>
        <v>NA</v>
      </c>
      <c r="Z5051" s="14" t="str">
        <f>VLOOKUP($U5051,look_up!A$2:L5077,6,FALSE)</f>
        <v>NA</v>
      </c>
      <c r="AA5051" s="14" t="str">
        <f>VLOOKUP($U5051,look_up!A$2:M5077,7,FALSE)</f>
        <v>NA</v>
      </c>
      <c r="AB5051" s="14" t="str">
        <f>VLOOKUP($U5051,look_up!$A$2:P5077,8,FALSE)</f>
        <v>NA</v>
      </c>
      <c r="AC5051" s="14" t="str">
        <f>VLOOKUP($U5051,look_up!$A$2:Q5077,9,FALSE)</f>
        <v>NA</v>
      </c>
      <c r="AD5051" s="14" t="str">
        <f>VLOOKUP($U5051,look_up!A$2:P5077,10,FALSE)</f>
        <v>NA</v>
      </c>
      <c r="AE5051" s="16">
        <v>0</v>
      </c>
      <c r="AF5051" s="24" t="s">
        <v>216</v>
      </c>
      <c r="AG5051">
        <v>40</v>
      </c>
      <c r="AH5051" s="16" t="s">
        <v>18</v>
      </c>
      <c r="AI5051" s="16" t="s">
        <v>243</v>
      </c>
      <c r="AJ5051" s="16" t="s">
        <v>18</v>
      </c>
      <c r="AK5051" s="16"/>
      <c r="AL5051" s="16">
        <v>0</v>
      </c>
    </row>
    <row r="5052" spans="1:38" x14ac:dyDescent="0.3">
      <c r="A5052" s="24" t="s">
        <v>0</v>
      </c>
      <c r="B5052" t="s">
        <v>267</v>
      </c>
      <c r="C5052" t="s">
        <v>312</v>
      </c>
      <c r="D5052">
        <v>-27.180980000000002</v>
      </c>
      <c r="E5052">
        <v>-48.409959999999998</v>
      </c>
      <c r="F5052" s="24" t="s">
        <v>2</v>
      </c>
      <c r="G5052" s="24" t="s">
        <v>3</v>
      </c>
      <c r="H5052" s="25">
        <v>42372</v>
      </c>
      <c r="I5052" s="12" t="s">
        <v>100</v>
      </c>
      <c r="J5052" s="12" t="s">
        <v>270</v>
      </c>
      <c r="K5052" s="12" t="s">
        <v>292</v>
      </c>
      <c r="L5052" s="24" t="s">
        <v>96</v>
      </c>
      <c r="M5052" s="24" t="s">
        <v>313</v>
      </c>
      <c r="N5052" t="s">
        <v>173</v>
      </c>
      <c r="O5052" s="24">
        <v>1</v>
      </c>
      <c r="P5052">
        <v>10</v>
      </c>
      <c r="Q5052">
        <v>10</v>
      </c>
      <c r="R5052">
        <v>25</v>
      </c>
      <c r="S5052" s="24">
        <v>4.5</v>
      </c>
      <c r="T5052" s="24">
        <v>8</v>
      </c>
      <c r="U5052" s="24" t="s">
        <v>18</v>
      </c>
      <c r="V5052" s="16" t="s">
        <v>200</v>
      </c>
      <c r="W5052" s="14" t="str">
        <f>VLOOKUP($U5052,look_up!$A$2:K5078,3,FALSE)</f>
        <v>NA</v>
      </c>
      <c r="X5052" s="14" t="str">
        <f>VLOOKUP($U5052,look_up!$A$2:L5078,4,FALSE)</f>
        <v>NA</v>
      </c>
      <c r="Y5052" s="14" t="str">
        <f>VLOOKUP($U5052,look_up!A$2:K5078,5,FALSE)</f>
        <v>NA</v>
      </c>
      <c r="Z5052" s="14" t="str">
        <f>VLOOKUP($U5052,look_up!A$2:L5078,6,FALSE)</f>
        <v>NA</v>
      </c>
      <c r="AA5052" s="14" t="str">
        <f>VLOOKUP($U5052,look_up!A$2:M5078,7,FALSE)</f>
        <v>NA</v>
      </c>
      <c r="AB5052" s="14" t="str">
        <f>VLOOKUP($U5052,look_up!$A$2:P5078,8,FALSE)</f>
        <v>NA</v>
      </c>
      <c r="AC5052" s="14" t="str">
        <f>VLOOKUP($U5052,look_up!$A$2:Q5078,9,FALSE)</f>
        <v>NA</v>
      </c>
      <c r="AD5052" s="14" t="str">
        <f>VLOOKUP($U5052,look_up!A$2:P5078,10,FALSE)</f>
        <v>NA</v>
      </c>
      <c r="AE5052" s="16">
        <v>0</v>
      </c>
      <c r="AF5052" s="24" t="s">
        <v>216</v>
      </c>
      <c r="AG5052">
        <v>40</v>
      </c>
      <c r="AH5052" s="16" t="s">
        <v>18</v>
      </c>
      <c r="AI5052" s="16" t="s">
        <v>243</v>
      </c>
      <c r="AJ5052" s="16" t="s">
        <v>18</v>
      </c>
      <c r="AK5052" s="16"/>
      <c r="AL5052" s="16">
        <v>0</v>
      </c>
    </row>
    <row r="5053" spans="1:38" x14ac:dyDescent="0.3">
      <c r="A5053" s="24" t="s">
        <v>0</v>
      </c>
      <c r="B5053" t="s">
        <v>267</v>
      </c>
      <c r="C5053" t="s">
        <v>312</v>
      </c>
      <c r="D5053">
        <v>-27.180980000000002</v>
      </c>
      <c r="E5053">
        <v>-48.409959999999998</v>
      </c>
      <c r="F5053" s="24" t="s">
        <v>2</v>
      </c>
      <c r="G5053" s="24" t="s">
        <v>3</v>
      </c>
      <c r="H5053" s="25">
        <v>42372</v>
      </c>
      <c r="I5053" s="12" t="s">
        <v>100</v>
      </c>
      <c r="J5053" s="12" t="s">
        <v>270</v>
      </c>
      <c r="K5053" s="12" t="s">
        <v>292</v>
      </c>
      <c r="L5053" s="24" t="s">
        <v>96</v>
      </c>
      <c r="M5053" s="24" t="s">
        <v>313</v>
      </c>
      <c r="N5053" t="s">
        <v>173</v>
      </c>
      <c r="O5053" s="24">
        <v>2</v>
      </c>
      <c r="P5053">
        <v>10</v>
      </c>
      <c r="Q5053">
        <v>10</v>
      </c>
      <c r="R5053">
        <v>25</v>
      </c>
      <c r="S5053" s="24">
        <v>4.5</v>
      </c>
      <c r="T5053" s="24">
        <v>8</v>
      </c>
      <c r="U5053" s="24" t="s">
        <v>18</v>
      </c>
      <c r="V5053" s="16" t="s">
        <v>200</v>
      </c>
      <c r="W5053" s="14" t="str">
        <f>VLOOKUP($U5053,look_up!$A$2:K5079,3,FALSE)</f>
        <v>NA</v>
      </c>
      <c r="X5053" s="14" t="str">
        <f>VLOOKUP($U5053,look_up!$A$2:L5079,4,FALSE)</f>
        <v>NA</v>
      </c>
      <c r="Y5053" s="14" t="str">
        <f>VLOOKUP($U5053,look_up!A$2:K5079,5,FALSE)</f>
        <v>NA</v>
      </c>
      <c r="Z5053" s="14" t="str">
        <f>VLOOKUP($U5053,look_up!A$2:L5079,6,FALSE)</f>
        <v>NA</v>
      </c>
      <c r="AA5053" s="14" t="str">
        <f>VLOOKUP($U5053,look_up!A$2:M5079,7,FALSE)</f>
        <v>NA</v>
      </c>
      <c r="AB5053" s="14" t="str">
        <f>VLOOKUP($U5053,look_up!$A$2:P5079,8,FALSE)</f>
        <v>NA</v>
      </c>
      <c r="AC5053" s="14" t="str">
        <f>VLOOKUP($U5053,look_up!$A$2:Q5079,9,FALSE)</f>
        <v>NA</v>
      </c>
      <c r="AD5053" s="14" t="str">
        <f>VLOOKUP($U5053,look_up!A$2:P5079,10,FALSE)</f>
        <v>NA</v>
      </c>
      <c r="AE5053" s="16">
        <v>0</v>
      </c>
      <c r="AF5053" s="24" t="s">
        <v>216</v>
      </c>
      <c r="AG5053">
        <v>40</v>
      </c>
      <c r="AH5053" s="16" t="s">
        <v>18</v>
      </c>
      <c r="AI5053" s="16" t="s">
        <v>243</v>
      </c>
      <c r="AJ5053" s="16" t="s">
        <v>18</v>
      </c>
      <c r="AK5053" s="16"/>
      <c r="AL5053" s="16">
        <v>0</v>
      </c>
    </row>
    <row r="5054" spans="1:38" x14ac:dyDescent="0.3">
      <c r="A5054" s="24" t="s">
        <v>0</v>
      </c>
      <c r="B5054" t="s">
        <v>267</v>
      </c>
      <c r="C5054" t="s">
        <v>312</v>
      </c>
      <c r="D5054">
        <v>-27.180980000000002</v>
      </c>
      <c r="E5054">
        <v>-48.409959999999998</v>
      </c>
      <c r="F5054" s="24" t="s">
        <v>2</v>
      </c>
      <c r="G5054" s="24" t="s">
        <v>3</v>
      </c>
      <c r="H5054" s="25">
        <v>42372</v>
      </c>
      <c r="I5054" s="12" t="s">
        <v>100</v>
      </c>
      <c r="J5054" s="12" t="s">
        <v>270</v>
      </c>
      <c r="K5054" s="12" t="s">
        <v>292</v>
      </c>
      <c r="L5054" s="24" t="s">
        <v>96</v>
      </c>
      <c r="M5054" s="24" t="s">
        <v>313</v>
      </c>
      <c r="N5054" t="s">
        <v>173</v>
      </c>
      <c r="O5054" s="24">
        <v>3</v>
      </c>
      <c r="P5054">
        <v>10</v>
      </c>
      <c r="Q5054">
        <v>10</v>
      </c>
      <c r="R5054">
        <v>25</v>
      </c>
      <c r="S5054" s="24">
        <v>4.5</v>
      </c>
      <c r="T5054" s="24">
        <v>8</v>
      </c>
      <c r="U5054" s="24" t="s">
        <v>18</v>
      </c>
      <c r="V5054" s="16" t="s">
        <v>200</v>
      </c>
      <c r="W5054" s="14" t="str">
        <f>VLOOKUP($U5054,look_up!$A$2:K5080,3,FALSE)</f>
        <v>NA</v>
      </c>
      <c r="X5054" s="14" t="str">
        <f>VLOOKUP($U5054,look_up!$A$2:L5080,4,FALSE)</f>
        <v>NA</v>
      </c>
      <c r="Y5054" s="14" t="str">
        <f>VLOOKUP($U5054,look_up!A$2:K5080,5,FALSE)</f>
        <v>NA</v>
      </c>
      <c r="Z5054" s="14" t="str">
        <f>VLOOKUP($U5054,look_up!A$2:L5080,6,FALSE)</f>
        <v>NA</v>
      </c>
      <c r="AA5054" s="14" t="str">
        <f>VLOOKUP($U5054,look_up!A$2:M5080,7,FALSE)</f>
        <v>NA</v>
      </c>
      <c r="AB5054" s="14" t="str">
        <f>VLOOKUP($U5054,look_up!$A$2:P5080,8,FALSE)</f>
        <v>NA</v>
      </c>
      <c r="AC5054" s="14" t="str">
        <f>VLOOKUP($U5054,look_up!$A$2:Q5080,9,FALSE)</f>
        <v>NA</v>
      </c>
      <c r="AD5054" s="14" t="str">
        <f>VLOOKUP($U5054,look_up!A$2:P5080,10,FALSE)</f>
        <v>NA</v>
      </c>
      <c r="AE5054" s="16">
        <v>5</v>
      </c>
      <c r="AF5054" s="24" t="s">
        <v>216</v>
      </c>
      <c r="AG5054">
        <v>40</v>
      </c>
      <c r="AH5054" s="16" t="s">
        <v>18</v>
      </c>
      <c r="AI5054" s="16" t="s">
        <v>243</v>
      </c>
      <c r="AJ5054" s="16" t="s">
        <v>18</v>
      </c>
      <c r="AK5054" s="16"/>
      <c r="AL5054" s="16">
        <v>5</v>
      </c>
    </row>
    <row r="5055" spans="1:38" x14ac:dyDescent="0.3">
      <c r="A5055" s="24" t="s">
        <v>0</v>
      </c>
      <c r="B5055" t="s">
        <v>309</v>
      </c>
      <c r="C5055" t="s">
        <v>287</v>
      </c>
      <c r="D5055">
        <v>-27.178419999999999</v>
      </c>
      <c r="E5055">
        <v>-48.406959999999998</v>
      </c>
      <c r="F5055" s="24" t="s">
        <v>2</v>
      </c>
      <c r="G5055" s="24" t="s">
        <v>3</v>
      </c>
      <c r="H5055" s="25">
        <v>42397</v>
      </c>
      <c r="I5055" s="12" t="s">
        <v>288</v>
      </c>
      <c r="J5055" s="12" t="s">
        <v>270</v>
      </c>
      <c r="K5055" s="12" t="s">
        <v>292</v>
      </c>
      <c r="L5055" s="24" t="s">
        <v>96</v>
      </c>
      <c r="M5055" s="24" t="s">
        <v>313</v>
      </c>
      <c r="N5055" t="s">
        <v>85</v>
      </c>
      <c r="O5055" s="24">
        <v>1</v>
      </c>
      <c r="P5055">
        <v>5</v>
      </c>
      <c r="Q5055">
        <v>5</v>
      </c>
      <c r="R5055">
        <v>23</v>
      </c>
      <c r="S5055" s="24">
        <v>4.5</v>
      </c>
      <c r="T5055" s="24">
        <v>8</v>
      </c>
      <c r="U5055" s="24" t="s">
        <v>18</v>
      </c>
      <c r="V5055" s="16" t="s">
        <v>200</v>
      </c>
      <c r="W5055" s="14" t="str">
        <f>VLOOKUP($U5055,look_up!$A$2:K5081,3,FALSE)</f>
        <v>NA</v>
      </c>
      <c r="X5055" s="14" t="str">
        <f>VLOOKUP($U5055,look_up!$A$2:L5081,4,FALSE)</f>
        <v>NA</v>
      </c>
      <c r="Y5055" s="14" t="str">
        <f>VLOOKUP($U5055,look_up!A$2:K5081,5,FALSE)</f>
        <v>NA</v>
      </c>
      <c r="Z5055" s="14" t="str">
        <f>VLOOKUP($U5055,look_up!A$2:L5081,6,FALSE)</f>
        <v>NA</v>
      </c>
      <c r="AA5055" s="14" t="str">
        <f>VLOOKUP($U5055,look_up!A$2:M5081,7,FALSE)</f>
        <v>NA</v>
      </c>
      <c r="AB5055" s="14" t="str">
        <f>VLOOKUP($U5055,look_up!$A$2:P5081,8,FALSE)</f>
        <v>NA</v>
      </c>
      <c r="AC5055" s="14" t="str">
        <f>VLOOKUP($U5055,look_up!$A$2:Q5081,9,FALSE)</f>
        <v>NA</v>
      </c>
      <c r="AD5055" s="14" t="str">
        <f>VLOOKUP($U5055,look_up!A$2:P5081,10,FALSE)</f>
        <v>NA</v>
      </c>
      <c r="AE5055" s="16">
        <v>1</v>
      </c>
      <c r="AF5055" s="24" t="s">
        <v>216</v>
      </c>
      <c r="AG5055">
        <v>40</v>
      </c>
      <c r="AH5055" s="16" t="s">
        <v>18</v>
      </c>
      <c r="AI5055" s="16" t="s">
        <v>243</v>
      </c>
      <c r="AJ5055" s="16" t="s">
        <v>18</v>
      </c>
      <c r="AK5055" s="16"/>
      <c r="AL5055" s="16">
        <v>1</v>
      </c>
    </row>
    <row r="5056" spans="1:38" x14ac:dyDescent="0.3">
      <c r="A5056" s="24" t="s">
        <v>0</v>
      </c>
      <c r="B5056" t="s">
        <v>309</v>
      </c>
      <c r="C5056" t="s">
        <v>287</v>
      </c>
      <c r="D5056">
        <v>-27.178419999999999</v>
      </c>
      <c r="E5056">
        <v>-48.406959999999998</v>
      </c>
      <c r="F5056" s="24" t="s">
        <v>2</v>
      </c>
      <c r="G5056" s="24" t="s">
        <v>3</v>
      </c>
      <c r="H5056" s="25">
        <v>42397</v>
      </c>
      <c r="I5056" s="12" t="s">
        <v>288</v>
      </c>
      <c r="J5056" s="12" t="s">
        <v>270</v>
      </c>
      <c r="K5056" s="12" t="s">
        <v>292</v>
      </c>
      <c r="L5056" s="24" t="s">
        <v>96</v>
      </c>
      <c r="M5056" s="24" t="s">
        <v>313</v>
      </c>
      <c r="N5056" t="s">
        <v>85</v>
      </c>
      <c r="O5056" s="24">
        <v>2</v>
      </c>
      <c r="P5056">
        <v>5</v>
      </c>
      <c r="Q5056">
        <v>5</v>
      </c>
      <c r="R5056">
        <v>23</v>
      </c>
      <c r="S5056" s="24">
        <v>4.5</v>
      </c>
      <c r="T5056" s="24">
        <v>8</v>
      </c>
      <c r="U5056" s="24" t="s">
        <v>18</v>
      </c>
      <c r="V5056" s="16" t="s">
        <v>200</v>
      </c>
      <c r="W5056" s="14" t="str">
        <f>VLOOKUP($U5056,look_up!$A$2:K5082,3,FALSE)</f>
        <v>NA</v>
      </c>
      <c r="X5056" s="14" t="str">
        <f>VLOOKUP($U5056,look_up!$A$2:L5082,4,FALSE)</f>
        <v>NA</v>
      </c>
      <c r="Y5056" s="14" t="str">
        <f>VLOOKUP($U5056,look_up!A$2:K5082,5,FALSE)</f>
        <v>NA</v>
      </c>
      <c r="Z5056" s="14" t="str">
        <f>VLOOKUP($U5056,look_up!A$2:L5082,6,FALSE)</f>
        <v>NA</v>
      </c>
      <c r="AA5056" s="14" t="str">
        <f>VLOOKUP($U5056,look_up!A$2:M5082,7,FALSE)</f>
        <v>NA</v>
      </c>
      <c r="AB5056" s="14" t="str">
        <f>VLOOKUP($U5056,look_up!$A$2:P5082,8,FALSE)</f>
        <v>NA</v>
      </c>
      <c r="AC5056" s="14" t="str">
        <f>VLOOKUP($U5056,look_up!$A$2:Q5082,9,FALSE)</f>
        <v>NA</v>
      </c>
      <c r="AD5056" s="14" t="str">
        <f>VLOOKUP($U5056,look_up!A$2:P5082,10,FALSE)</f>
        <v>NA</v>
      </c>
      <c r="AE5056" s="16">
        <v>0</v>
      </c>
      <c r="AF5056" s="24" t="s">
        <v>216</v>
      </c>
      <c r="AG5056">
        <v>40</v>
      </c>
      <c r="AH5056" s="16" t="s">
        <v>18</v>
      </c>
      <c r="AI5056" s="16" t="s">
        <v>243</v>
      </c>
      <c r="AJ5056" s="16" t="s">
        <v>18</v>
      </c>
      <c r="AK5056" s="16"/>
      <c r="AL5056" s="16">
        <v>0</v>
      </c>
    </row>
    <row r="5057" spans="1:38" x14ac:dyDescent="0.3">
      <c r="A5057" s="24" t="s">
        <v>0</v>
      </c>
      <c r="B5057" t="s">
        <v>309</v>
      </c>
      <c r="C5057" t="s">
        <v>287</v>
      </c>
      <c r="D5057">
        <v>-27.178419999999999</v>
      </c>
      <c r="E5057">
        <v>-48.406959999999998</v>
      </c>
      <c r="F5057" s="24" t="s">
        <v>2</v>
      </c>
      <c r="G5057" s="24" t="s">
        <v>3</v>
      </c>
      <c r="H5057" s="25">
        <v>42397</v>
      </c>
      <c r="I5057" s="12" t="s">
        <v>288</v>
      </c>
      <c r="J5057" s="12" t="s">
        <v>270</v>
      </c>
      <c r="K5057" s="12" t="s">
        <v>292</v>
      </c>
      <c r="L5057" s="24" t="s">
        <v>96</v>
      </c>
      <c r="M5057" s="24" t="s">
        <v>313</v>
      </c>
      <c r="N5057" t="s">
        <v>85</v>
      </c>
      <c r="O5057" s="24">
        <v>3</v>
      </c>
      <c r="P5057">
        <v>5</v>
      </c>
      <c r="Q5057">
        <v>5</v>
      </c>
      <c r="R5057">
        <v>23</v>
      </c>
      <c r="S5057" s="24">
        <v>4.5</v>
      </c>
      <c r="T5057" s="24">
        <v>8</v>
      </c>
      <c r="U5057" s="24" t="s">
        <v>18</v>
      </c>
      <c r="V5057" s="16" t="s">
        <v>200</v>
      </c>
      <c r="W5057" s="14" t="str">
        <f>VLOOKUP($U5057,look_up!$A$2:K5083,3,FALSE)</f>
        <v>NA</v>
      </c>
      <c r="X5057" s="14" t="str">
        <f>VLOOKUP($U5057,look_up!$A$2:L5083,4,FALSE)</f>
        <v>NA</v>
      </c>
      <c r="Y5057" s="14" t="str">
        <f>VLOOKUP($U5057,look_up!A$2:K5083,5,FALSE)</f>
        <v>NA</v>
      </c>
      <c r="Z5057" s="14" t="str">
        <f>VLOOKUP($U5057,look_up!A$2:L5083,6,FALSE)</f>
        <v>NA</v>
      </c>
      <c r="AA5057" s="14" t="str">
        <f>VLOOKUP($U5057,look_up!A$2:M5083,7,FALSE)</f>
        <v>NA</v>
      </c>
      <c r="AB5057" s="14" t="str">
        <f>VLOOKUP($U5057,look_up!$A$2:P5083,8,FALSE)</f>
        <v>NA</v>
      </c>
      <c r="AC5057" s="14" t="str">
        <f>VLOOKUP($U5057,look_up!$A$2:Q5083,9,FALSE)</f>
        <v>NA</v>
      </c>
      <c r="AD5057" s="14" t="str">
        <f>VLOOKUP($U5057,look_up!A$2:P5083,10,FALSE)</f>
        <v>NA</v>
      </c>
      <c r="AE5057" s="16">
        <v>0</v>
      </c>
      <c r="AF5057" s="24" t="s">
        <v>216</v>
      </c>
      <c r="AG5057">
        <v>40</v>
      </c>
      <c r="AH5057" s="16" t="s">
        <v>18</v>
      </c>
      <c r="AI5057" s="16" t="s">
        <v>243</v>
      </c>
      <c r="AJ5057" s="16" t="s">
        <v>18</v>
      </c>
      <c r="AK5057" s="16"/>
      <c r="AL5057" s="16">
        <v>0</v>
      </c>
    </row>
    <row r="5058" spans="1:38" x14ac:dyDescent="0.3">
      <c r="A5058" s="24" t="s">
        <v>0</v>
      </c>
      <c r="B5058" t="s">
        <v>310</v>
      </c>
      <c r="C5058" t="s">
        <v>289</v>
      </c>
      <c r="D5058">
        <v>-27.118390000000002</v>
      </c>
      <c r="E5058">
        <v>-48.519509999999997</v>
      </c>
      <c r="F5058" s="24" t="s">
        <v>2</v>
      </c>
      <c r="G5058" s="24" t="s">
        <v>3</v>
      </c>
      <c r="H5058" s="25">
        <v>42389</v>
      </c>
      <c r="I5058" s="12" t="s">
        <v>248</v>
      </c>
      <c r="J5058" s="12" t="s">
        <v>270</v>
      </c>
      <c r="K5058" s="12" t="s">
        <v>292</v>
      </c>
      <c r="L5058" s="24" t="s">
        <v>96</v>
      </c>
      <c r="M5058" s="24" t="s">
        <v>272</v>
      </c>
      <c r="N5058" t="s">
        <v>85</v>
      </c>
      <c r="O5058" s="24">
        <v>1</v>
      </c>
      <c r="P5058">
        <v>5</v>
      </c>
      <c r="Q5058">
        <v>5</v>
      </c>
      <c r="R5058">
        <v>28</v>
      </c>
      <c r="S5058" s="24">
        <v>2.2000000000000002</v>
      </c>
      <c r="T5058" s="24">
        <v>1.5</v>
      </c>
      <c r="U5058" s="24" t="s">
        <v>18</v>
      </c>
      <c r="V5058" s="16" t="s">
        <v>200</v>
      </c>
      <c r="W5058" s="14" t="str">
        <f>VLOOKUP($U5058,look_up!$A$2:K5084,3,FALSE)</f>
        <v>NA</v>
      </c>
      <c r="X5058" s="14" t="str">
        <f>VLOOKUP($U5058,look_up!$A$2:L5084,4,FALSE)</f>
        <v>NA</v>
      </c>
      <c r="Y5058" s="14" t="str">
        <f>VLOOKUP($U5058,look_up!A$2:K5084,5,FALSE)</f>
        <v>NA</v>
      </c>
      <c r="Z5058" s="14" t="str">
        <f>VLOOKUP($U5058,look_up!A$2:L5084,6,FALSE)</f>
        <v>NA</v>
      </c>
      <c r="AA5058" s="14" t="str">
        <f>VLOOKUP($U5058,look_up!A$2:M5084,7,FALSE)</f>
        <v>NA</v>
      </c>
      <c r="AB5058" s="14" t="str">
        <f>VLOOKUP($U5058,look_up!$A$2:P5084,8,FALSE)</f>
        <v>NA</v>
      </c>
      <c r="AC5058" s="14" t="str">
        <f>VLOOKUP($U5058,look_up!$A$2:Q5084,9,FALSE)</f>
        <v>NA</v>
      </c>
      <c r="AD5058" s="14" t="str">
        <f>VLOOKUP($U5058,look_up!A$2:P5084,10,FALSE)</f>
        <v>NA</v>
      </c>
      <c r="AE5058" s="16">
        <v>2</v>
      </c>
      <c r="AF5058" s="24" t="s">
        <v>216</v>
      </c>
      <c r="AG5058">
        <v>40</v>
      </c>
      <c r="AH5058" s="16" t="s">
        <v>18</v>
      </c>
      <c r="AI5058" s="16" t="s">
        <v>243</v>
      </c>
      <c r="AJ5058" s="16" t="s">
        <v>18</v>
      </c>
      <c r="AK5058" s="16"/>
      <c r="AL5058" s="16">
        <v>2</v>
      </c>
    </row>
    <row r="5059" spans="1:38" x14ac:dyDescent="0.3">
      <c r="A5059" s="24" t="s">
        <v>0</v>
      </c>
      <c r="B5059" t="s">
        <v>310</v>
      </c>
      <c r="C5059" t="s">
        <v>289</v>
      </c>
      <c r="D5059">
        <v>-27.118390000000002</v>
      </c>
      <c r="E5059">
        <v>-48.519509999999997</v>
      </c>
      <c r="F5059" s="24" t="s">
        <v>2</v>
      </c>
      <c r="G5059" s="24" t="s">
        <v>3</v>
      </c>
      <c r="H5059" s="25">
        <v>42389</v>
      </c>
      <c r="I5059" s="12" t="s">
        <v>248</v>
      </c>
      <c r="J5059" s="12" t="s">
        <v>270</v>
      </c>
      <c r="K5059" s="12" t="s">
        <v>292</v>
      </c>
      <c r="L5059" s="24" t="s">
        <v>96</v>
      </c>
      <c r="M5059" s="24" t="s">
        <v>272</v>
      </c>
      <c r="N5059" t="s">
        <v>85</v>
      </c>
      <c r="O5059" s="24">
        <v>2</v>
      </c>
      <c r="P5059">
        <v>5</v>
      </c>
      <c r="Q5059">
        <v>5</v>
      </c>
      <c r="R5059">
        <v>28</v>
      </c>
      <c r="S5059" s="24">
        <v>2.2000000000000002</v>
      </c>
      <c r="T5059" s="24">
        <v>1.5</v>
      </c>
      <c r="U5059" s="24" t="s">
        <v>18</v>
      </c>
      <c r="V5059" s="16" t="s">
        <v>200</v>
      </c>
      <c r="W5059" s="14" t="str">
        <f>VLOOKUP($U5059,look_up!$A$2:K5085,3,FALSE)</f>
        <v>NA</v>
      </c>
      <c r="X5059" s="14" t="str">
        <f>VLOOKUP($U5059,look_up!$A$2:L5085,4,FALSE)</f>
        <v>NA</v>
      </c>
      <c r="Y5059" s="14" t="str">
        <f>VLOOKUP($U5059,look_up!A$2:K5085,5,FALSE)</f>
        <v>NA</v>
      </c>
      <c r="Z5059" s="14" t="str">
        <f>VLOOKUP($U5059,look_up!A$2:L5085,6,FALSE)</f>
        <v>NA</v>
      </c>
      <c r="AA5059" s="14" t="str">
        <f>VLOOKUP($U5059,look_up!A$2:M5085,7,FALSE)</f>
        <v>NA</v>
      </c>
      <c r="AB5059" s="14" t="str">
        <f>VLOOKUP($U5059,look_up!$A$2:P5085,8,FALSE)</f>
        <v>NA</v>
      </c>
      <c r="AC5059" s="14" t="str">
        <f>VLOOKUP($U5059,look_up!$A$2:Q5085,9,FALSE)</f>
        <v>NA</v>
      </c>
      <c r="AD5059" s="14" t="str">
        <f>VLOOKUP($U5059,look_up!A$2:P5085,10,FALSE)</f>
        <v>NA</v>
      </c>
      <c r="AE5059" s="16">
        <v>5</v>
      </c>
      <c r="AF5059" s="24" t="s">
        <v>216</v>
      </c>
      <c r="AG5059">
        <v>40</v>
      </c>
      <c r="AH5059" s="16" t="s">
        <v>18</v>
      </c>
      <c r="AI5059" s="16" t="s">
        <v>243</v>
      </c>
      <c r="AJ5059" s="16" t="s">
        <v>18</v>
      </c>
      <c r="AK5059" s="16"/>
      <c r="AL5059" s="16">
        <v>5</v>
      </c>
    </row>
    <row r="5060" spans="1:38" x14ac:dyDescent="0.3">
      <c r="A5060" s="24" t="s">
        <v>0</v>
      </c>
      <c r="B5060" t="s">
        <v>310</v>
      </c>
      <c r="C5060" t="s">
        <v>289</v>
      </c>
      <c r="D5060">
        <v>-27.118390000000002</v>
      </c>
      <c r="E5060">
        <v>-48.519509999999997</v>
      </c>
      <c r="F5060" s="24" t="s">
        <v>2</v>
      </c>
      <c r="G5060" s="24" t="s">
        <v>3</v>
      </c>
      <c r="H5060" s="25">
        <v>42389</v>
      </c>
      <c r="I5060" s="12" t="s">
        <v>248</v>
      </c>
      <c r="J5060" s="12" t="s">
        <v>270</v>
      </c>
      <c r="K5060" s="12" t="s">
        <v>292</v>
      </c>
      <c r="L5060" s="24" t="s">
        <v>96</v>
      </c>
      <c r="M5060" s="24" t="s">
        <v>272</v>
      </c>
      <c r="N5060" t="s">
        <v>85</v>
      </c>
      <c r="O5060" s="24">
        <v>3</v>
      </c>
      <c r="P5060">
        <v>5</v>
      </c>
      <c r="Q5060">
        <v>5</v>
      </c>
      <c r="R5060">
        <v>28</v>
      </c>
      <c r="S5060" s="24">
        <v>2.2000000000000002</v>
      </c>
      <c r="T5060" s="24">
        <v>1.5</v>
      </c>
      <c r="U5060" s="24" t="s">
        <v>18</v>
      </c>
      <c r="V5060" s="16" t="s">
        <v>200</v>
      </c>
      <c r="W5060" s="14" t="str">
        <f>VLOOKUP($U5060,look_up!$A$2:K5086,3,FALSE)</f>
        <v>NA</v>
      </c>
      <c r="X5060" s="14" t="str">
        <f>VLOOKUP($U5060,look_up!$A$2:L5086,4,FALSE)</f>
        <v>NA</v>
      </c>
      <c r="Y5060" s="14" t="str">
        <f>VLOOKUP($U5060,look_up!A$2:K5086,5,FALSE)</f>
        <v>NA</v>
      </c>
      <c r="Z5060" s="14" t="str">
        <f>VLOOKUP($U5060,look_up!A$2:L5086,6,FALSE)</f>
        <v>NA</v>
      </c>
      <c r="AA5060" s="14" t="str">
        <f>VLOOKUP($U5060,look_up!A$2:M5086,7,FALSE)</f>
        <v>NA</v>
      </c>
      <c r="AB5060" s="14" t="str">
        <f>VLOOKUP($U5060,look_up!$A$2:P5086,8,FALSE)</f>
        <v>NA</v>
      </c>
      <c r="AC5060" s="14" t="str">
        <f>VLOOKUP($U5060,look_up!$A$2:Q5086,9,FALSE)</f>
        <v>NA</v>
      </c>
      <c r="AD5060" s="14" t="str">
        <f>VLOOKUP($U5060,look_up!A$2:P5086,10,FALSE)</f>
        <v>NA</v>
      </c>
      <c r="AE5060" s="16">
        <v>3</v>
      </c>
      <c r="AF5060" s="24" t="s">
        <v>216</v>
      </c>
      <c r="AG5060">
        <v>40</v>
      </c>
      <c r="AH5060" s="16" t="s">
        <v>18</v>
      </c>
      <c r="AI5060" s="16" t="s">
        <v>243</v>
      </c>
      <c r="AJ5060" s="16" t="s">
        <v>18</v>
      </c>
      <c r="AK5060" s="16"/>
      <c r="AL5060" s="16">
        <v>3</v>
      </c>
    </row>
    <row r="5061" spans="1:38" x14ac:dyDescent="0.3">
      <c r="A5061" s="24" t="s">
        <v>0</v>
      </c>
      <c r="B5061" t="s">
        <v>311</v>
      </c>
      <c r="C5061" t="s">
        <v>290</v>
      </c>
      <c r="D5061">
        <v>-27.11862</v>
      </c>
      <c r="E5061">
        <v>-48.514699999999998</v>
      </c>
      <c r="F5061" s="24" t="s">
        <v>2</v>
      </c>
      <c r="G5061" s="24" t="s">
        <v>3</v>
      </c>
      <c r="H5061" s="25">
        <v>42389</v>
      </c>
      <c r="I5061" s="12" t="s">
        <v>248</v>
      </c>
      <c r="J5061" s="12" t="s">
        <v>270</v>
      </c>
      <c r="K5061" s="12" t="s">
        <v>292</v>
      </c>
      <c r="L5061" s="24" t="s">
        <v>96</v>
      </c>
      <c r="M5061" s="24" t="s">
        <v>272</v>
      </c>
      <c r="N5061" t="s">
        <v>85</v>
      </c>
      <c r="O5061" s="24">
        <v>1</v>
      </c>
      <c r="P5061">
        <v>5</v>
      </c>
      <c r="Q5061">
        <v>5</v>
      </c>
      <c r="R5061">
        <v>28</v>
      </c>
      <c r="S5061" s="24">
        <v>2.2000000000000002</v>
      </c>
      <c r="T5061" s="24">
        <v>2</v>
      </c>
      <c r="U5061" s="24" t="s">
        <v>18</v>
      </c>
      <c r="V5061" s="16" t="s">
        <v>200</v>
      </c>
      <c r="W5061" s="14" t="str">
        <f>VLOOKUP($U5061,look_up!$A$2:K5087,3,FALSE)</f>
        <v>NA</v>
      </c>
      <c r="X5061" s="14" t="str">
        <f>VLOOKUP($U5061,look_up!$A$2:L5087,4,FALSE)</f>
        <v>NA</v>
      </c>
      <c r="Y5061" s="14" t="str">
        <f>VLOOKUP($U5061,look_up!A$2:K5087,5,FALSE)</f>
        <v>NA</v>
      </c>
      <c r="Z5061" s="14" t="str">
        <f>VLOOKUP($U5061,look_up!A$2:L5087,6,FALSE)</f>
        <v>NA</v>
      </c>
      <c r="AA5061" s="14" t="str">
        <f>VLOOKUP($U5061,look_up!A$2:M5087,7,FALSE)</f>
        <v>NA</v>
      </c>
      <c r="AB5061" s="14" t="str">
        <f>VLOOKUP($U5061,look_up!$A$2:P5087,8,FALSE)</f>
        <v>NA</v>
      </c>
      <c r="AC5061" s="14" t="str">
        <f>VLOOKUP($U5061,look_up!$A$2:Q5087,9,FALSE)</f>
        <v>NA</v>
      </c>
      <c r="AD5061" s="14" t="str">
        <f>VLOOKUP($U5061,look_up!A$2:P5087,10,FALSE)</f>
        <v>NA</v>
      </c>
      <c r="AE5061" s="16">
        <v>2</v>
      </c>
      <c r="AF5061" s="24" t="s">
        <v>216</v>
      </c>
      <c r="AG5061">
        <v>40</v>
      </c>
      <c r="AH5061" s="16" t="s">
        <v>18</v>
      </c>
      <c r="AI5061" s="16" t="s">
        <v>243</v>
      </c>
      <c r="AJ5061" s="16" t="s">
        <v>18</v>
      </c>
      <c r="AK5061" s="16"/>
      <c r="AL5061" s="16">
        <v>2</v>
      </c>
    </row>
    <row r="5062" spans="1:38" x14ac:dyDescent="0.3">
      <c r="A5062" s="24" t="s">
        <v>0</v>
      </c>
      <c r="B5062" t="s">
        <v>311</v>
      </c>
      <c r="C5062" t="s">
        <v>290</v>
      </c>
      <c r="D5062">
        <v>-27.11862</v>
      </c>
      <c r="E5062">
        <v>-48.514699999999998</v>
      </c>
      <c r="F5062" s="24" t="s">
        <v>2</v>
      </c>
      <c r="G5062" s="24" t="s">
        <v>3</v>
      </c>
      <c r="H5062" s="25">
        <v>42389</v>
      </c>
      <c r="I5062" s="12" t="s">
        <v>248</v>
      </c>
      <c r="J5062" s="12" t="s">
        <v>270</v>
      </c>
      <c r="K5062" s="12" t="s">
        <v>292</v>
      </c>
      <c r="L5062" s="24" t="s">
        <v>96</v>
      </c>
      <c r="M5062" s="24" t="s">
        <v>272</v>
      </c>
      <c r="N5062" t="s">
        <v>85</v>
      </c>
      <c r="O5062" s="24">
        <v>2</v>
      </c>
      <c r="P5062">
        <v>5</v>
      </c>
      <c r="Q5062">
        <v>5</v>
      </c>
      <c r="R5062">
        <v>28</v>
      </c>
      <c r="S5062" s="24">
        <v>2.2000000000000002</v>
      </c>
      <c r="T5062" s="24">
        <v>2</v>
      </c>
      <c r="U5062" s="24" t="s">
        <v>18</v>
      </c>
      <c r="V5062" s="16" t="s">
        <v>200</v>
      </c>
      <c r="W5062" s="14" t="str">
        <f>VLOOKUP($U5062,look_up!$A$2:K5088,3,FALSE)</f>
        <v>NA</v>
      </c>
      <c r="X5062" s="14" t="str">
        <f>VLOOKUP($U5062,look_up!$A$2:L5088,4,FALSE)</f>
        <v>NA</v>
      </c>
      <c r="Y5062" s="14" t="str">
        <f>VLOOKUP($U5062,look_up!A$2:K5088,5,FALSE)</f>
        <v>NA</v>
      </c>
      <c r="Z5062" s="14" t="str">
        <f>VLOOKUP($U5062,look_up!A$2:L5088,6,FALSE)</f>
        <v>NA</v>
      </c>
      <c r="AA5062" s="14" t="str">
        <f>VLOOKUP($U5062,look_up!A$2:M5088,7,FALSE)</f>
        <v>NA</v>
      </c>
      <c r="AB5062" s="14" t="str">
        <f>VLOOKUP($U5062,look_up!$A$2:P5088,8,FALSE)</f>
        <v>NA</v>
      </c>
      <c r="AC5062" s="14" t="str">
        <f>VLOOKUP($U5062,look_up!$A$2:Q5088,9,FALSE)</f>
        <v>NA</v>
      </c>
      <c r="AD5062" s="14" t="str">
        <f>VLOOKUP($U5062,look_up!A$2:P5088,10,FALSE)</f>
        <v>NA</v>
      </c>
      <c r="AE5062" s="16">
        <v>0</v>
      </c>
      <c r="AF5062" s="24" t="s">
        <v>216</v>
      </c>
      <c r="AG5062">
        <v>40</v>
      </c>
      <c r="AH5062" s="16" t="s">
        <v>18</v>
      </c>
      <c r="AI5062" s="16" t="s">
        <v>243</v>
      </c>
      <c r="AJ5062" s="16" t="s">
        <v>18</v>
      </c>
      <c r="AK5062" s="16"/>
      <c r="AL5062" s="16">
        <v>0</v>
      </c>
    </row>
    <row r="5063" spans="1:38" x14ac:dyDescent="0.3">
      <c r="A5063" s="24" t="s">
        <v>0</v>
      </c>
      <c r="B5063" t="s">
        <v>311</v>
      </c>
      <c r="C5063" t="s">
        <v>290</v>
      </c>
      <c r="D5063">
        <v>-27.11862</v>
      </c>
      <c r="E5063">
        <v>-48.514699999999998</v>
      </c>
      <c r="F5063" s="24" t="s">
        <v>2</v>
      </c>
      <c r="G5063" s="24" t="s">
        <v>3</v>
      </c>
      <c r="H5063" s="25">
        <v>42389</v>
      </c>
      <c r="I5063" s="12" t="s">
        <v>248</v>
      </c>
      <c r="J5063" s="12" t="s">
        <v>270</v>
      </c>
      <c r="K5063" s="12" t="s">
        <v>292</v>
      </c>
      <c r="L5063" s="24" t="s">
        <v>96</v>
      </c>
      <c r="M5063" s="24" t="s">
        <v>272</v>
      </c>
      <c r="N5063" t="s">
        <v>85</v>
      </c>
      <c r="O5063" s="24">
        <v>3</v>
      </c>
      <c r="P5063">
        <v>5</v>
      </c>
      <c r="Q5063">
        <v>5</v>
      </c>
      <c r="R5063">
        <v>28</v>
      </c>
      <c r="S5063" s="24">
        <v>2.2000000000000002</v>
      </c>
      <c r="T5063" s="24">
        <v>2</v>
      </c>
      <c r="U5063" s="24" t="s">
        <v>18</v>
      </c>
      <c r="V5063" s="16" t="s">
        <v>200</v>
      </c>
      <c r="W5063" s="14" t="str">
        <f>VLOOKUP($U5063,look_up!$A$2:K5089,3,FALSE)</f>
        <v>NA</v>
      </c>
      <c r="X5063" s="14" t="str">
        <f>VLOOKUP($U5063,look_up!$A$2:L5089,4,FALSE)</f>
        <v>NA</v>
      </c>
      <c r="Y5063" s="14" t="str">
        <f>VLOOKUP($U5063,look_up!A$2:K5089,5,FALSE)</f>
        <v>NA</v>
      </c>
      <c r="Z5063" s="14" t="str">
        <f>VLOOKUP($U5063,look_up!A$2:L5089,6,FALSE)</f>
        <v>NA</v>
      </c>
      <c r="AA5063" s="14" t="str">
        <f>VLOOKUP($U5063,look_up!A$2:M5089,7,FALSE)</f>
        <v>NA</v>
      </c>
      <c r="AB5063" s="14" t="str">
        <f>VLOOKUP($U5063,look_up!$A$2:P5089,8,FALSE)</f>
        <v>NA</v>
      </c>
      <c r="AC5063" s="14" t="str">
        <f>VLOOKUP($U5063,look_up!$A$2:Q5089,9,FALSE)</f>
        <v>NA</v>
      </c>
      <c r="AD5063" s="14" t="str">
        <f>VLOOKUP($U5063,look_up!A$2:P5089,10,FALSE)</f>
        <v>NA</v>
      </c>
      <c r="AE5063" s="16">
        <v>0</v>
      </c>
      <c r="AF5063" s="24" t="s">
        <v>216</v>
      </c>
      <c r="AG5063">
        <v>40</v>
      </c>
      <c r="AH5063" s="16" t="s">
        <v>18</v>
      </c>
      <c r="AI5063" s="16" t="s">
        <v>243</v>
      </c>
      <c r="AJ5063" s="16" t="s">
        <v>18</v>
      </c>
      <c r="AK5063" s="16"/>
      <c r="AL5063" s="16">
        <v>0</v>
      </c>
    </row>
    <row r="5064" spans="1:38" x14ac:dyDescent="0.3">
      <c r="AF5064" s="14"/>
    </row>
  </sheetData>
  <autoFilter ref="M1:M5063" xr:uid="{A5066563-3104-4CB4-B3DE-DAEB5E283256}"/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47011-6FA9-431B-A243-2609CEEB5EE7}">
  <dimension ref="A1:V1644"/>
  <sheetViews>
    <sheetView topLeftCell="P1105" workbookViewId="0">
      <selection activeCell="V1384" sqref="V1384:V1644"/>
    </sheetView>
  </sheetViews>
  <sheetFormatPr defaultRowHeight="14.4" x14ac:dyDescent="0.3"/>
  <cols>
    <col min="1" max="1" width="17.6640625" customWidth="1"/>
    <col min="2" max="2" width="10.44140625" customWidth="1"/>
    <col min="3" max="3" width="15.6640625" customWidth="1"/>
    <col min="4" max="4" width="15.44140625" customWidth="1"/>
    <col min="6" max="6" width="15.33203125" customWidth="1"/>
    <col min="7" max="9" width="21.109375" customWidth="1"/>
    <col min="10" max="10" width="22.77734375" customWidth="1"/>
    <col min="11" max="11" width="18.33203125" customWidth="1"/>
    <col min="12" max="12" width="24.33203125" customWidth="1"/>
    <col min="13" max="13" width="26.6640625" customWidth="1"/>
    <col min="14" max="14" width="15" customWidth="1"/>
    <col min="15" max="15" width="28" customWidth="1"/>
    <col min="16" max="16" width="29.21875" customWidth="1"/>
    <col min="17" max="17" width="20" customWidth="1"/>
    <col min="18" max="18" width="25.88671875" customWidth="1"/>
    <col min="19" max="19" width="25.109375" customWidth="1"/>
    <col min="20" max="20" width="34.77734375" customWidth="1"/>
    <col min="21" max="21" width="36.5546875" customWidth="1"/>
    <col min="22" max="22" width="18.21875" customWidth="1"/>
  </cols>
  <sheetData>
    <row r="1" spans="1:22" x14ac:dyDescent="0.3">
      <c r="A1" t="s">
        <v>98</v>
      </c>
      <c r="B1" t="s">
        <v>97</v>
      </c>
      <c r="C1" t="s">
        <v>79</v>
      </c>
      <c r="D1" t="s">
        <v>80</v>
      </c>
      <c r="E1" s="3" t="s">
        <v>81</v>
      </c>
      <c r="F1" s="3" t="s">
        <v>171</v>
      </c>
      <c r="G1" s="5" t="s">
        <v>107</v>
      </c>
      <c r="H1" s="1" t="s">
        <v>104</v>
      </c>
      <c r="I1" s="1" t="s">
        <v>105</v>
      </c>
      <c r="J1" s="1" t="s">
        <v>106</v>
      </c>
      <c r="K1" s="3" t="s">
        <v>94</v>
      </c>
      <c r="L1" s="3" t="s">
        <v>172</v>
      </c>
      <c r="M1" s="3" t="s">
        <v>74</v>
      </c>
      <c r="N1" s="3" t="s">
        <v>75</v>
      </c>
      <c r="O1" t="s">
        <v>93</v>
      </c>
      <c r="P1" t="s">
        <v>92</v>
      </c>
      <c r="Q1" t="s">
        <v>76</v>
      </c>
      <c r="R1" t="s">
        <v>77</v>
      </c>
      <c r="S1" s="3" t="s">
        <v>174</v>
      </c>
      <c r="T1" s="3" t="s">
        <v>175</v>
      </c>
      <c r="U1" t="s">
        <v>176</v>
      </c>
      <c r="V1" s="3" t="s">
        <v>170</v>
      </c>
    </row>
    <row r="2" spans="1:22" x14ac:dyDescent="0.3">
      <c r="A2" t="s">
        <v>0</v>
      </c>
      <c r="B2" t="s">
        <v>1</v>
      </c>
      <c r="C2" s="3">
        <v>-27.271709999999999</v>
      </c>
      <c r="D2" s="3">
        <v>-48.365229999999997</v>
      </c>
      <c r="E2" s="3" t="s">
        <v>2</v>
      </c>
      <c r="F2" s="3" t="s">
        <v>61</v>
      </c>
      <c r="G2" s="2">
        <v>43901</v>
      </c>
      <c r="H2" s="12" t="s">
        <v>99</v>
      </c>
      <c r="I2" s="12" t="s">
        <v>100</v>
      </c>
      <c r="J2">
        <v>2020</v>
      </c>
      <c r="K2" s="3" t="s">
        <v>4</v>
      </c>
      <c r="L2" s="3" t="s">
        <v>85</v>
      </c>
      <c r="M2">
        <v>1</v>
      </c>
      <c r="N2">
        <v>23.5</v>
      </c>
      <c r="O2">
        <v>6</v>
      </c>
      <c r="P2">
        <v>12</v>
      </c>
      <c r="Q2">
        <v>8</v>
      </c>
      <c r="R2">
        <v>9</v>
      </c>
      <c r="S2" s="3" t="s">
        <v>21</v>
      </c>
      <c r="T2" t="s">
        <v>66</v>
      </c>
      <c r="U2" s="4">
        <v>1</v>
      </c>
      <c r="V2" t="s">
        <v>18</v>
      </c>
    </row>
    <row r="3" spans="1:22" x14ac:dyDescent="0.3">
      <c r="A3" t="s">
        <v>0</v>
      </c>
      <c r="B3" t="s">
        <v>1</v>
      </c>
      <c r="C3" s="3">
        <v>-27.271709999999999</v>
      </c>
      <c r="D3" s="3">
        <v>-48.365229999999997</v>
      </c>
      <c r="E3" s="3" t="s">
        <v>2</v>
      </c>
      <c r="F3" s="3" t="s">
        <v>61</v>
      </c>
      <c r="G3" s="2">
        <v>43901</v>
      </c>
      <c r="H3" s="12" t="s">
        <v>99</v>
      </c>
      <c r="I3" s="12" t="s">
        <v>100</v>
      </c>
      <c r="J3">
        <v>2020</v>
      </c>
      <c r="K3" s="3" t="s">
        <v>4</v>
      </c>
      <c r="L3" s="3" t="s">
        <v>85</v>
      </c>
      <c r="M3">
        <v>1</v>
      </c>
      <c r="N3">
        <v>23.5</v>
      </c>
      <c r="O3">
        <v>6</v>
      </c>
      <c r="P3">
        <v>12</v>
      </c>
      <c r="Q3">
        <v>8</v>
      </c>
      <c r="R3">
        <v>9</v>
      </c>
      <c r="S3" s="3" t="s">
        <v>22</v>
      </c>
      <c r="T3" t="s">
        <v>63</v>
      </c>
      <c r="U3" s="4" t="s">
        <v>18</v>
      </c>
      <c r="V3" t="s">
        <v>18</v>
      </c>
    </row>
    <row r="4" spans="1:22" x14ac:dyDescent="0.3">
      <c r="A4" t="s">
        <v>0</v>
      </c>
      <c r="B4" t="s">
        <v>1</v>
      </c>
      <c r="C4" s="3">
        <v>-27.271709999999999</v>
      </c>
      <c r="D4" s="3">
        <v>-48.365229999999997</v>
      </c>
      <c r="E4" s="3" t="s">
        <v>2</v>
      </c>
      <c r="F4" s="3" t="s">
        <v>61</v>
      </c>
      <c r="G4" s="2">
        <v>43901</v>
      </c>
      <c r="H4" s="12" t="s">
        <v>99</v>
      </c>
      <c r="I4" s="12" t="s">
        <v>100</v>
      </c>
      <c r="J4">
        <v>2020</v>
      </c>
      <c r="K4" s="3" t="s">
        <v>4</v>
      </c>
      <c r="L4" s="3" t="s">
        <v>85</v>
      </c>
      <c r="M4">
        <v>1</v>
      </c>
      <c r="N4">
        <v>23.5</v>
      </c>
      <c r="O4">
        <v>6</v>
      </c>
      <c r="P4">
        <v>12</v>
      </c>
      <c r="Q4">
        <v>8</v>
      </c>
      <c r="R4">
        <v>9</v>
      </c>
      <c r="S4" s="3" t="s">
        <v>23</v>
      </c>
      <c r="T4" t="s">
        <v>65</v>
      </c>
      <c r="U4" s="4" t="s">
        <v>18</v>
      </c>
      <c r="V4" t="s">
        <v>18</v>
      </c>
    </row>
    <row r="5" spans="1:22" x14ac:dyDescent="0.3">
      <c r="A5" t="s">
        <v>0</v>
      </c>
      <c r="B5" t="s">
        <v>1</v>
      </c>
      <c r="C5" s="3">
        <v>-27.271709999999999</v>
      </c>
      <c r="D5" s="3">
        <v>-48.365229999999997</v>
      </c>
      <c r="E5" s="3" t="s">
        <v>2</v>
      </c>
      <c r="F5" s="3" t="s">
        <v>61</v>
      </c>
      <c r="G5" s="2">
        <v>43901</v>
      </c>
      <c r="H5" s="12" t="s">
        <v>99</v>
      </c>
      <c r="I5" s="12" t="s">
        <v>100</v>
      </c>
      <c r="J5">
        <v>2020</v>
      </c>
      <c r="K5" s="3" t="s">
        <v>4</v>
      </c>
      <c r="L5" s="3" t="s">
        <v>85</v>
      </c>
      <c r="M5">
        <v>1</v>
      </c>
      <c r="N5">
        <v>23.5</v>
      </c>
      <c r="O5">
        <v>6</v>
      </c>
      <c r="P5">
        <v>12</v>
      </c>
      <c r="Q5">
        <v>8</v>
      </c>
      <c r="R5">
        <v>9</v>
      </c>
      <c r="S5" s="3" t="s">
        <v>24</v>
      </c>
      <c r="T5" t="s">
        <v>65</v>
      </c>
      <c r="U5" s="4" t="s">
        <v>18</v>
      </c>
      <c r="V5" t="s">
        <v>18</v>
      </c>
    </row>
    <row r="6" spans="1:22" x14ac:dyDescent="0.3">
      <c r="A6" t="s">
        <v>0</v>
      </c>
      <c r="B6" t="s">
        <v>1</v>
      </c>
      <c r="C6" s="3">
        <v>-27.271709999999999</v>
      </c>
      <c r="D6" s="3">
        <v>-48.365229999999997</v>
      </c>
      <c r="E6" s="3" t="s">
        <v>2</v>
      </c>
      <c r="F6" s="3" t="s">
        <v>61</v>
      </c>
      <c r="G6" s="2">
        <v>43901</v>
      </c>
      <c r="H6" s="12" t="s">
        <v>99</v>
      </c>
      <c r="I6" s="12" t="s">
        <v>100</v>
      </c>
      <c r="J6">
        <v>2020</v>
      </c>
      <c r="K6" s="3" t="s">
        <v>4</v>
      </c>
      <c r="L6" s="3" t="s">
        <v>85</v>
      </c>
      <c r="M6">
        <v>1</v>
      </c>
      <c r="N6">
        <v>23.5</v>
      </c>
      <c r="O6">
        <v>6</v>
      </c>
      <c r="P6">
        <v>12</v>
      </c>
      <c r="Q6">
        <v>8</v>
      </c>
      <c r="R6">
        <v>9</v>
      </c>
      <c r="S6" s="3" t="s">
        <v>25</v>
      </c>
      <c r="T6" t="s">
        <v>205</v>
      </c>
      <c r="U6" s="4">
        <v>1</v>
      </c>
      <c r="V6" t="s">
        <v>18</v>
      </c>
    </row>
    <row r="7" spans="1:22" x14ac:dyDescent="0.3">
      <c r="A7" t="s">
        <v>0</v>
      </c>
      <c r="B7" t="s">
        <v>1</v>
      </c>
      <c r="C7" s="3">
        <v>-27.271709999999999</v>
      </c>
      <c r="D7" s="3">
        <v>-48.365229999999997</v>
      </c>
      <c r="E7" s="3" t="s">
        <v>2</v>
      </c>
      <c r="F7" s="3" t="s">
        <v>61</v>
      </c>
      <c r="G7" s="2">
        <v>43901</v>
      </c>
      <c r="H7" s="12" t="s">
        <v>99</v>
      </c>
      <c r="I7" s="12" t="s">
        <v>100</v>
      </c>
      <c r="J7">
        <v>2020</v>
      </c>
      <c r="K7" s="3" t="s">
        <v>4</v>
      </c>
      <c r="L7" s="3" t="s">
        <v>85</v>
      </c>
      <c r="M7">
        <v>1</v>
      </c>
      <c r="N7">
        <v>23.5</v>
      </c>
      <c r="O7">
        <v>6</v>
      </c>
      <c r="P7">
        <v>12</v>
      </c>
      <c r="Q7">
        <v>8</v>
      </c>
      <c r="R7">
        <v>9</v>
      </c>
      <c r="S7" s="3" t="s">
        <v>26</v>
      </c>
      <c r="T7" t="s">
        <v>63</v>
      </c>
      <c r="U7" s="4" t="s">
        <v>18</v>
      </c>
      <c r="V7" t="s">
        <v>18</v>
      </c>
    </row>
    <row r="8" spans="1:22" x14ac:dyDescent="0.3">
      <c r="A8" t="s">
        <v>0</v>
      </c>
      <c r="B8" t="s">
        <v>1</v>
      </c>
      <c r="C8" s="3">
        <v>-27.271709999999999</v>
      </c>
      <c r="D8" s="3">
        <v>-48.365229999999997</v>
      </c>
      <c r="E8" s="3" t="s">
        <v>2</v>
      </c>
      <c r="F8" s="3" t="s">
        <v>61</v>
      </c>
      <c r="G8" s="2">
        <v>43901</v>
      </c>
      <c r="H8" s="12" t="s">
        <v>99</v>
      </c>
      <c r="I8" s="12" t="s">
        <v>100</v>
      </c>
      <c r="J8">
        <v>2020</v>
      </c>
      <c r="K8" s="3" t="s">
        <v>4</v>
      </c>
      <c r="L8" s="3" t="s">
        <v>85</v>
      </c>
      <c r="M8">
        <v>1</v>
      </c>
      <c r="N8">
        <v>23.5</v>
      </c>
      <c r="O8">
        <v>6</v>
      </c>
      <c r="P8">
        <v>12</v>
      </c>
      <c r="Q8">
        <v>8</v>
      </c>
      <c r="R8">
        <v>9</v>
      </c>
      <c r="S8" s="3" t="s">
        <v>27</v>
      </c>
      <c r="T8" t="s">
        <v>63</v>
      </c>
      <c r="U8" s="4" t="s">
        <v>18</v>
      </c>
      <c r="V8" t="s">
        <v>18</v>
      </c>
    </row>
    <row r="9" spans="1:22" x14ac:dyDescent="0.3">
      <c r="A9" t="s">
        <v>0</v>
      </c>
      <c r="B9" t="s">
        <v>1</v>
      </c>
      <c r="C9" s="3">
        <v>-27.271709999999999</v>
      </c>
      <c r="D9" s="3">
        <v>-48.365229999999997</v>
      </c>
      <c r="E9" s="3" t="s">
        <v>2</v>
      </c>
      <c r="F9" s="3" t="s">
        <v>61</v>
      </c>
      <c r="G9" s="2">
        <v>43901</v>
      </c>
      <c r="H9" s="12" t="s">
        <v>99</v>
      </c>
      <c r="I9" s="12" t="s">
        <v>100</v>
      </c>
      <c r="J9">
        <v>2020</v>
      </c>
      <c r="K9" s="3" t="s">
        <v>4</v>
      </c>
      <c r="L9" s="3" t="s">
        <v>85</v>
      </c>
      <c r="M9">
        <v>1</v>
      </c>
      <c r="N9">
        <v>23.5</v>
      </c>
      <c r="O9">
        <v>6</v>
      </c>
      <c r="P9">
        <v>12</v>
      </c>
      <c r="Q9">
        <v>8</v>
      </c>
      <c r="R9">
        <v>9</v>
      </c>
      <c r="S9" s="3" t="s">
        <v>28</v>
      </c>
      <c r="T9" t="s">
        <v>63</v>
      </c>
      <c r="U9" s="4" t="s">
        <v>18</v>
      </c>
      <c r="V9" t="s">
        <v>18</v>
      </c>
    </row>
    <row r="10" spans="1:22" x14ac:dyDescent="0.3">
      <c r="A10" t="s">
        <v>0</v>
      </c>
      <c r="B10" t="s">
        <v>1</v>
      </c>
      <c r="C10" s="3">
        <v>-27.271709999999999</v>
      </c>
      <c r="D10" s="3">
        <v>-48.365229999999997</v>
      </c>
      <c r="E10" s="3" t="s">
        <v>2</v>
      </c>
      <c r="F10" s="3" t="s">
        <v>61</v>
      </c>
      <c r="G10" s="2">
        <v>43901</v>
      </c>
      <c r="H10" s="12" t="s">
        <v>99</v>
      </c>
      <c r="I10" s="12" t="s">
        <v>100</v>
      </c>
      <c r="J10">
        <v>2020</v>
      </c>
      <c r="K10" s="3" t="s">
        <v>4</v>
      </c>
      <c r="L10" s="3" t="s">
        <v>85</v>
      </c>
      <c r="M10">
        <v>1</v>
      </c>
      <c r="N10">
        <v>23.5</v>
      </c>
      <c r="O10">
        <v>6</v>
      </c>
      <c r="P10">
        <v>12</v>
      </c>
      <c r="Q10">
        <v>8</v>
      </c>
      <c r="R10">
        <v>9</v>
      </c>
      <c r="S10" s="3" t="s">
        <v>29</v>
      </c>
      <c r="T10" t="s">
        <v>63</v>
      </c>
      <c r="U10" s="4">
        <v>2</v>
      </c>
      <c r="V10" t="s">
        <v>18</v>
      </c>
    </row>
    <row r="11" spans="1:22" x14ac:dyDescent="0.3">
      <c r="A11" t="s">
        <v>0</v>
      </c>
      <c r="B11" t="s">
        <v>1</v>
      </c>
      <c r="C11" s="3">
        <v>-27.271709999999999</v>
      </c>
      <c r="D11" s="3">
        <v>-48.365229999999997</v>
      </c>
      <c r="E11" s="3" t="s">
        <v>2</v>
      </c>
      <c r="F11" s="3" t="s">
        <v>61</v>
      </c>
      <c r="G11" s="2">
        <v>43901</v>
      </c>
      <c r="H11" s="12" t="s">
        <v>99</v>
      </c>
      <c r="I11" s="12" t="s">
        <v>100</v>
      </c>
      <c r="J11">
        <v>2020</v>
      </c>
      <c r="K11" s="3" t="s">
        <v>4</v>
      </c>
      <c r="L11" s="3" t="s">
        <v>85</v>
      </c>
      <c r="M11">
        <v>1</v>
      </c>
      <c r="N11">
        <v>23.5</v>
      </c>
      <c r="O11">
        <v>6</v>
      </c>
      <c r="P11">
        <v>12</v>
      </c>
      <c r="Q11">
        <v>8</v>
      </c>
      <c r="R11">
        <v>9</v>
      </c>
      <c r="S11" s="3" t="s">
        <v>30</v>
      </c>
      <c r="T11" t="s">
        <v>205</v>
      </c>
      <c r="U11" s="4" t="s">
        <v>18</v>
      </c>
      <c r="V11" t="s">
        <v>18</v>
      </c>
    </row>
    <row r="12" spans="1:22" x14ac:dyDescent="0.3">
      <c r="A12" t="s">
        <v>0</v>
      </c>
      <c r="B12" t="s">
        <v>1</v>
      </c>
      <c r="C12" s="3">
        <v>-27.271709999999999</v>
      </c>
      <c r="D12" s="3">
        <v>-48.365229999999997</v>
      </c>
      <c r="E12" s="3" t="s">
        <v>2</v>
      </c>
      <c r="F12" s="3" t="s">
        <v>61</v>
      </c>
      <c r="G12" s="2">
        <v>43901</v>
      </c>
      <c r="H12" s="12" t="s">
        <v>99</v>
      </c>
      <c r="I12" s="12" t="s">
        <v>100</v>
      </c>
      <c r="J12">
        <v>2020</v>
      </c>
      <c r="K12" s="3" t="s">
        <v>4</v>
      </c>
      <c r="L12" s="3" t="s">
        <v>85</v>
      </c>
      <c r="M12">
        <v>1</v>
      </c>
      <c r="N12">
        <v>23.5</v>
      </c>
      <c r="O12">
        <v>6</v>
      </c>
      <c r="P12">
        <v>12</v>
      </c>
      <c r="Q12">
        <v>8</v>
      </c>
      <c r="R12">
        <v>9</v>
      </c>
      <c r="S12" s="3" t="s">
        <v>31</v>
      </c>
      <c r="T12" t="s">
        <v>205</v>
      </c>
      <c r="U12" s="4" t="s">
        <v>18</v>
      </c>
      <c r="V12" t="s">
        <v>18</v>
      </c>
    </row>
    <row r="13" spans="1:22" x14ac:dyDescent="0.3">
      <c r="A13" t="s">
        <v>0</v>
      </c>
      <c r="B13" t="s">
        <v>1</v>
      </c>
      <c r="C13" s="3">
        <v>-27.271709999999999</v>
      </c>
      <c r="D13" s="3">
        <v>-48.365229999999997</v>
      </c>
      <c r="E13" s="3" t="s">
        <v>2</v>
      </c>
      <c r="F13" s="3" t="s">
        <v>61</v>
      </c>
      <c r="G13" s="2">
        <v>43901</v>
      </c>
      <c r="H13" s="12" t="s">
        <v>99</v>
      </c>
      <c r="I13" s="12" t="s">
        <v>100</v>
      </c>
      <c r="J13">
        <v>2020</v>
      </c>
      <c r="K13" s="3" t="s">
        <v>4</v>
      </c>
      <c r="L13" s="3" t="s">
        <v>85</v>
      </c>
      <c r="M13">
        <v>1</v>
      </c>
      <c r="N13">
        <v>23.5</v>
      </c>
      <c r="O13">
        <v>6</v>
      </c>
      <c r="P13">
        <v>12</v>
      </c>
      <c r="Q13">
        <v>8</v>
      </c>
      <c r="R13">
        <v>9</v>
      </c>
      <c r="S13" s="3" t="s">
        <v>32</v>
      </c>
      <c r="T13" t="s">
        <v>65</v>
      </c>
      <c r="U13" s="4" t="s">
        <v>18</v>
      </c>
      <c r="V13" t="s">
        <v>18</v>
      </c>
    </row>
    <row r="14" spans="1:22" x14ac:dyDescent="0.3">
      <c r="A14" t="s">
        <v>0</v>
      </c>
      <c r="B14" t="s">
        <v>1</v>
      </c>
      <c r="C14" s="3">
        <v>-27.271709999999999</v>
      </c>
      <c r="D14" s="3">
        <v>-48.365229999999997</v>
      </c>
      <c r="E14" s="3" t="s">
        <v>2</v>
      </c>
      <c r="F14" s="3" t="s">
        <v>61</v>
      </c>
      <c r="G14" s="2">
        <v>43901</v>
      </c>
      <c r="H14" s="12" t="s">
        <v>99</v>
      </c>
      <c r="I14" s="12" t="s">
        <v>100</v>
      </c>
      <c r="J14">
        <v>2020</v>
      </c>
      <c r="K14" s="3" t="s">
        <v>4</v>
      </c>
      <c r="L14" s="3" t="s">
        <v>85</v>
      </c>
      <c r="M14">
        <v>1</v>
      </c>
      <c r="N14">
        <v>23.5</v>
      </c>
      <c r="O14">
        <v>6</v>
      </c>
      <c r="P14">
        <v>12</v>
      </c>
      <c r="Q14">
        <v>8</v>
      </c>
      <c r="R14">
        <v>9</v>
      </c>
      <c r="S14" s="3" t="s">
        <v>33</v>
      </c>
      <c r="T14" t="s">
        <v>65</v>
      </c>
      <c r="U14" s="4">
        <v>1</v>
      </c>
      <c r="V14" t="s">
        <v>18</v>
      </c>
    </row>
    <row r="15" spans="1:22" x14ac:dyDescent="0.3">
      <c r="A15" t="s">
        <v>0</v>
      </c>
      <c r="B15" t="s">
        <v>1</v>
      </c>
      <c r="C15" s="3">
        <v>-27.271709999999999</v>
      </c>
      <c r="D15" s="3">
        <v>-48.365229999999997</v>
      </c>
      <c r="E15" s="3" t="s">
        <v>2</v>
      </c>
      <c r="F15" s="3" t="s">
        <v>61</v>
      </c>
      <c r="G15" s="2">
        <v>43901</v>
      </c>
      <c r="H15" s="12" t="s">
        <v>99</v>
      </c>
      <c r="I15" s="12" t="s">
        <v>100</v>
      </c>
      <c r="J15">
        <v>2020</v>
      </c>
      <c r="K15" s="3" t="s">
        <v>4</v>
      </c>
      <c r="L15" s="3" t="s">
        <v>85</v>
      </c>
      <c r="M15">
        <v>1</v>
      </c>
      <c r="N15">
        <v>23.5</v>
      </c>
      <c r="O15">
        <v>6</v>
      </c>
      <c r="P15">
        <v>12</v>
      </c>
      <c r="Q15">
        <v>8</v>
      </c>
      <c r="R15">
        <v>9</v>
      </c>
      <c r="S15" s="3" t="s">
        <v>34</v>
      </c>
      <c r="T15" t="s">
        <v>65</v>
      </c>
      <c r="U15" s="4" t="s">
        <v>18</v>
      </c>
      <c r="V15" t="s">
        <v>18</v>
      </c>
    </row>
    <row r="16" spans="1:22" x14ac:dyDescent="0.3">
      <c r="A16" t="s">
        <v>0</v>
      </c>
      <c r="B16" t="s">
        <v>1</v>
      </c>
      <c r="C16" s="3">
        <v>-27.271709999999999</v>
      </c>
      <c r="D16" s="3">
        <v>-48.365229999999997</v>
      </c>
      <c r="E16" s="3" t="s">
        <v>2</v>
      </c>
      <c r="F16" s="3" t="s">
        <v>61</v>
      </c>
      <c r="G16" s="2">
        <v>43901</v>
      </c>
      <c r="H16" s="12" t="s">
        <v>99</v>
      </c>
      <c r="I16" s="12" t="s">
        <v>100</v>
      </c>
      <c r="J16">
        <v>2020</v>
      </c>
      <c r="K16" s="3" t="s">
        <v>4</v>
      </c>
      <c r="L16" s="3" t="s">
        <v>85</v>
      </c>
      <c r="M16">
        <v>1</v>
      </c>
      <c r="N16">
        <v>23.5</v>
      </c>
      <c r="O16">
        <v>6</v>
      </c>
      <c r="P16">
        <v>12</v>
      </c>
      <c r="Q16">
        <v>8</v>
      </c>
      <c r="R16">
        <v>9</v>
      </c>
      <c r="S16" s="3" t="s">
        <v>35</v>
      </c>
      <c r="T16" t="s">
        <v>65</v>
      </c>
      <c r="U16" s="4" t="s">
        <v>18</v>
      </c>
      <c r="V16" t="s">
        <v>18</v>
      </c>
    </row>
    <row r="17" spans="1:22" x14ac:dyDescent="0.3">
      <c r="A17" t="s">
        <v>0</v>
      </c>
      <c r="B17" t="s">
        <v>1</v>
      </c>
      <c r="C17" s="3">
        <v>-27.271709999999999</v>
      </c>
      <c r="D17" s="3">
        <v>-48.365229999999997</v>
      </c>
      <c r="E17" s="3" t="s">
        <v>2</v>
      </c>
      <c r="F17" s="3" t="s">
        <v>61</v>
      </c>
      <c r="G17" s="2">
        <v>43901</v>
      </c>
      <c r="H17" s="12" t="s">
        <v>99</v>
      </c>
      <c r="I17" s="12" t="s">
        <v>100</v>
      </c>
      <c r="J17">
        <v>2020</v>
      </c>
      <c r="K17" s="3" t="s">
        <v>4</v>
      </c>
      <c r="L17" s="3" t="s">
        <v>85</v>
      </c>
      <c r="M17">
        <v>1</v>
      </c>
      <c r="N17">
        <v>23.5</v>
      </c>
      <c r="O17">
        <v>6</v>
      </c>
      <c r="P17">
        <v>12</v>
      </c>
      <c r="Q17">
        <v>8</v>
      </c>
      <c r="R17">
        <v>9</v>
      </c>
      <c r="S17" s="3" t="s">
        <v>36</v>
      </c>
      <c r="T17" t="s">
        <v>205</v>
      </c>
      <c r="U17" s="4" t="s">
        <v>18</v>
      </c>
      <c r="V17" t="s">
        <v>18</v>
      </c>
    </row>
    <row r="18" spans="1:22" x14ac:dyDescent="0.3">
      <c r="A18" t="s">
        <v>0</v>
      </c>
      <c r="B18" t="s">
        <v>1</v>
      </c>
      <c r="C18" s="3">
        <v>-27.271709999999999</v>
      </c>
      <c r="D18" s="3">
        <v>-48.365229999999997</v>
      </c>
      <c r="E18" s="3" t="s">
        <v>2</v>
      </c>
      <c r="F18" s="3" t="s">
        <v>61</v>
      </c>
      <c r="G18" s="2">
        <v>43901</v>
      </c>
      <c r="H18" s="12" t="s">
        <v>99</v>
      </c>
      <c r="I18" s="12" t="s">
        <v>100</v>
      </c>
      <c r="J18">
        <v>2020</v>
      </c>
      <c r="K18" s="3" t="s">
        <v>4</v>
      </c>
      <c r="L18" s="3" t="s">
        <v>85</v>
      </c>
      <c r="M18">
        <v>1</v>
      </c>
      <c r="N18">
        <v>23.5</v>
      </c>
      <c r="O18">
        <v>6</v>
      </c>
      <c r="P18">
        <v>12</v>
      </c>
      <c r="Q18">
        <v>8</v>
      </c>
      <c r="R18">
        <v>9</v>
      </c>
      <c r="S18" s="3" t="s">
        <v>37</v>
      </c>
      <c r="T18" t="s">
        <v>205</v>
      </c>
      <c r="U18" s="4">
        <v>1</v>
      </c>
      <c r="V18" t="s">
        <v>18</v>
      </c>
    </row>
    <row r="19" spans="1:22" x14ac:dyDescent="0.3">
      <c r="A19" t="s">
        <v>0</v>
      </c>
      <c r="B19" t="s">
        <v>1</v>
      </c>
      <c r="C19" s="3">
        <v>-27.271709999999999</v>
      </c>
      <c r="D19" s="3">
        <v>-48.365229999999997</v>
      </c>
      <c r="E19" s="3" t="s">
        <v>2</v>
      </c>
      <c r="F19" s="3" t="s">
        <v>61</v>
      </c>
      <c r="G19" s="2">
        <v>43901</v>
      </c>
      <c r="H19" s="12" t="s">
        <v>99</v>
      </c>
      <c r="I19" s="12" t="s">
        <v>100</v>
      </c>
      <c r="J19">
        <v>2020</v>
      </c>
      <c r="K19" s="3" t="s">
        <v>4</v>
      </c>
      <c r="L19" s="3" t="s">
        <v>85</v>
      </c>
      <c r="M19">
        <v>1</v>
      </c>
      <c r="N19">
        <v>23.5</v>
      </c>
      <c r="O19">
        <v>6</v>
      </c>
      <c r="P19">
        <v>12</v>
      </c>
      <c r="Q19">
        <v>8</v>
      </c>
      <c r="R19">
        <v>9</v>
      </c>
      <c r="S19" s="3" t="s">
        <v>38</v>
      </c>
      <c r="T19" t="s">
        <v>65</v>
      </c>
      <c r="U19" s="4" t="s">
        <v>18</v>
      </c>
      <c r="V19" t="s">
        <v>18</v>
      </c>
    </row>
    <row r="20" spans="1:22" x14ac:dyDescent="0.3">
      <c r="A20" t="s">
        <v>0</v>
      </c>
      <c r="B20" t="s">
        <v>1</v>
      </c>
      <c r="C20" s="3">
        <v>-27.271709999999999</v>
      </c>
      <c r="D20" s="3">
        <v>-48.365229999999997</v>
      </c>
      <c r="E20" s="3" t="s">
        <v>2</v>
      </c>
      <c r="F20" s="3" t="s">
        <v>61</v>
      </c>
      <c r="G20" s="2">
        <v>43901</v>
      </c>
      <c r="H20" s="12" t="s">
        <v>99</v>
      </c>
      <c r="I20" s="12" t="s">
        <v>100</v>
      </c>
      <c r="J20">
        <v>2020</v>
      </c>
      <c r="K20" s="3" t="s">
        <v>4</v>
      </c>
      <c r="L20" s="3" t="s">
        <v>85</v>
      </c>
      <c r="M20">
        <v>1</v>
      </c>
      <c r="N20">
        <v>23.5</v>
      </c>
      <c r="O20">
        <v>6</v>
      </c>
      <c r="P20">
        <v>12</v>
      </c>
      <c r="Q20">
        <v>8</v>
      </c>
      <c r="R20">
        <v>9</v>
      </c>
      <c r="S20" s="3" t="s">
        <v>39</v>
      </c>
      <c r="T20" t="s">
        <v>65</v>
      </c>
      <c r="U20" s="4" t="s">
        <v>18</v>
      </c>
      <c r="V20" t="s">
        <v>18</v>
      </c>
    </row>
    <row r="21" spans="1:22" x14ac:dyDescent="0.3">
      <c r="A21" t="s">
        <v>0</v>
      </c>
      <c r="B21" t="s">
        <v>1</v>
      </c>
      <c r="C21" s="3">
        <v>-27.271709999999999</v>
      </c>
      <c r="D21" s="3">
        <v>-48.365229999999997</v>
      </c>
      <c r="E21" s="3" t="s">
        <v>2</v>
      </c>
      <c r="F21" s="3" t="s">
        <v>61</v>
      </c>
      <c r="G21" s="2">
        <v>43901</v>
      </c>
      <c r="H21" s="12" t="s">
        <v>99</v>
      </c>
      <c r="I21" s="12" t="s">
        <v>100</v>
      </c>
      <c r="J21">
        <v>2020</v>
      </c>
      <c r="K21" s="3" t="s">
        <v>4</v>
      </c>
      <c r="L21" s="3" t="s">
        <v>85</v>
      </c>
      <c r="M21">
        <v>1</v>
      </c>
      <c r="N21">
        <v>23.5</v>
      </c>
      <c r="O21">
        <v>6</v>
      </c>
      <c r="P21">
        <v>12</v>
      </c>
      <c r="Q21">
        <v>8</v>
      </c>
      <c r="R21">
        <v>9</v>
      </c>
      <c r="S21" s="3" t="s">
        <v>40</v>
      </c>
      <c r="T21" t="s">
        <v>65</v>
      </c>
      <c r="U21" s="4" t="s">
        <v>18</v>
      </c>
      <c r="V21" t="s">
        <v>18</v>
      </c>
    </row>
    <row r="22" spans="1:22" x14ac:dyDescent="0.3">
      <c r="A22" t="s">
        <v>0</v>
      </c>
      <c r="B22" t="s">
        <v>1</v>
      </c>
      <c r="C22" s="3">
        <v>-27.271709999999999</v>
      </c>
      <c r="D22" s="3">
        <v>-48.365229999999997</v>
      </c>
      <c r="E22" s="3" t="s">
        <v>2</v>
      </c>
      <c r="F22" s="3" t="s">
        <v>61</v>
      </c>
      <c r="G22" s="2">
        <v>43901</v>
      </c>
      <c r="H22" s="12" t="s">
        <v>99</v>
      </c>
      <c r="I22" s="12" t="s">
        <v>100</v>
      </c>
      <c r="J22">
        <v>2020</v>
      </c>
      <c r="K22" s="3" t="s">
        <v>4</v>
      </c>
      <c r="L22" s="3" t="s">
        <v>85</v>
      </c>
      <c r="M22">
        <v>1</v>
      </c>
      <c r="N22">
        <v>23.5</v>
      </c>
      <c r="O22">
        <v>6</v>
      </c>
      <c r="P22">
        <v>12</v>
      </c>
      <c r="Q22">
        <v>8</v>
      </c>
      <c r="R22">
        <v>9</v>
      </c>
      <c r="S22" s="3" t="s">
        <v>41</v>
      </c>
      <c r="T22" t="s">
        <v>63</v>
      </c>
      <c r="U22" s="4">
        <v>2</v>
      </c>
      <c r="V22" t="s">
        <v>18</v>
      </c>
    </row>
    <row r="23" spans="1:22" x14ac:dyDescent="0.3">
      <c r="A23" t="s">
        <v>0</v>
      </c>
      <c r="B23" t="s">
        <v>1</v>
      </c>
      <c r="C23" s="3">
        <v>-27.271709999999999</v>
      </c>
      <c r="D23" s="3">
        <v>-48.365229999999997</v>
      </c>
      <c r="E23" s="3" t="s">
        <v>2</v>
      </c>
      <c r="F23" s="3" t="s">
        <v>61</v>
      </c>
      <c r="G23" s="2">
        <v>43901</v>
      </c>
      <c r="H23" s="12" t="s">
        <v>99</v>
      </c>
      <c r="I23" s="12" t="s">
        <v>100</v>
      </c>
      <c r="J23">
        <v>2020</v>
      </c>
      <c r="K23" s="3" t="s">
        <v>4</v>
      </c>
      <c r="L23" s="3" t="s">
        <v>85</v>
      </c>
      <c r="M23">
        <v>1</v>
      </c>
      <c r="N23">
        <v>23.5</v>
      </c>
      <c r="O23">
        <v>6</v>
      </c>
      <c r="P23">
        <v>12</v>
      </c>
      <c r="Q23">
        <v>8</v>
      </c>
      <c r="R23">
        <v>9</v>
      </c>
      <c r="S23" s="3" t="s">
        <v>42</v>
      </c>
      <c r="T23" t="s">
        <v>63</v>
      </c>
      <c r="U23" s="4" t="s">
        <v>18</v>
      </c>
      <c r="V23" t="s">
        <v>18</v>
      </c>
    </row>
    <row r="24" spans="1:22" x14ac:dyDescent="0.3">
      <c r="A24" t="s">
        <v>0</v>
      </c>
      <c r="B24" t="s">
        <v>1</v>
      </c>
      <c r="C24" s="3">
        <v>-27.271709999999999</v>
      </c>
      <c r="D24" s="3">
        <v>-48.365229999999997</v>
      </c>
      <c r="E24" s="3" t="s">
        <v>2</v>
      </c>
      <c r="F24" s="3" t="s">
        <v>61</v>
      </c>
      <c r="G24" s="2">
        <v>43901</v>
      </c>
      <c r="H24" s="12" t="s">
        <v>99</v>
      </c>
      <c r="I24" s="12" t="s">
        <v>100</v>
      </c>
      <c r="J24">
        <v>2020</v>
      </c>
      <c r="K24" s="3" t="s">
        <v>4</v>
      </c>
      <c r="L24" s="3" t="s">
        <v>85</v>
      </c>
      <c r="M24">
        <v>1</v>
      </c>
      <c r="N24">
        <v>23.5</v>
      </c>
      <c r="O24">
        <v>6</v>
      </c>
      <c r="P24">
        <v>12</v>
      </c>
      <c r="Q24">
        <v>8</v>
      </c>
      <c r="R24">
        <v>9</v>
      </c>
      <c r="S24" s="3" t="s">
        <v>43</v>
      </c>
      <c r="T24" t="s">
        <v>63</v>
      </c>
      <c r="U24" s="4" t="s">
        <v>18</v>
      </c>
      <c r="V24" t="s">
        <v>18</v>
      </c>
    </row>
    <row r="25" spans="1:22" x14ac:dyDescent="0.3">
      <c r="A25" t="s">
        <v>0</v>
      </c>
      <c r="B25" t="s">
        <v>1</v>
      </c>
      <c r="C25" s="3">
        <v>-27.271709999999999</v>
      </c>
      <c r="D25" s="3">
        <v>-48.365229999999997</v>
      </c>
      <c r="E25" s="3" t="s">
        <v>2</v>
      </c>
      <c r="F25" s="3" t="s">
        <v>61</v>
      </c>
      <c r="G25" s="2">
        <v>43901</v>
      </c>
      <c r="H25" s="12" t="s">
        <v>99</v>
      </c>
      <c r="I25" s="12" t="s">
        <v>100</v>
      </c>
      <c r="J25">
        <v>2020</v>
      </c>
      <c r="K25" s="3" t="s">
        <v>4</v>
      </c>
      <c r="L25" s="3" t="s">
        <v>85</v>
      </c>
      <c r="M25">
        <v>1</v>
      </c>
      <c r="N25">
        <v>23.5</v>
      </c>
      <c r="O25">
        <v>6</v>
      </c>
      <c r="P25">
        <v>12</v>
      </c>
      <c r="Q25">
        <v>8</v>
      </c>
      <c r="R25">
        <v>9</v>
      </c>
      <c r="S25" s="3" t="s">
        <v>44</v>
      </c>
      <c r="T25" t="s">
        <v>205</v>
      </c>
      <c r="U25" s="4" t="s">
        <v>18</v>
      </c>
      <c r="V25" t="s">
        <v>18</v>
      </c>
    </row>
    <row r="26" spans="1:22" x14ac:dyDescent="0.3">
      <c r="A26" t="s">
        <v>0</v>
      </c>
      <c r="B26" t="s">
        <v>1</v>
      </c>
      <c r="C26" s="3">
        <v>-27.271709999999999</v>
      </c>
      <c r="D26" s="3">
        <v>-48.365229999999997</v>
      </c>
      <c r="E26" s="3" t="s">
        <v>2</v>
      </c>
      <c r="F26" s="3" t="s">
        <v>61</v>
      </c>
      <c r="G26" s="2">
        <v>43901</v>
      </c>
      <c r="H26" s="12" t="s">
        <v>99</v>
      </c>
      <c r="I26" s="12" t="s">
        <v>100</v>
      </c>
      <c r="J26">
        <v>2020</v>
      </c>
      <c r="K26" s="3" t="s">
        <v>4</v>
      </c>
      <c r="L26" s="3" t="s">
        <v>85</v>
      </c>
      <c r="M26">
        <v>1</v>
      </c>
      <c r="N26">
        <v>23.5</v>
      </c>
      <c r="O26">
        <v>6</v>
      </c>
      <c r="P26">
        <v>12</v>
      </c>
      <c r="Q26">
        <v>8</v>
      </c>
      <c r="R26">
        <v>9</v>
      </c>
      <c r="S26" s="3" t="s">
        <v>45</v>
      </c>
      <c r="T26" t="s">
        <v>205</v>
      </c>
      <c r="U26" s="4">
        <v>1</v>
      </c>
      <c r="V26" t="s">
        <v>18</v>
      </c>
    </row>
    <row r="27" spans="1:22" x14ac:dyDescent="0.3">
      <c r="A27" t="s">
        <v>0</v>
      </c>
      <c r="B27" t="s">
        <v>1</v>
      </c>
      <c r="C27" s="3">
        <v>-27.271709999999999</v>
      </c>
      <c r="D27" s="3">
        <v>-48.365229999999997</v>
      </c>
      <c r="E27" s="3" t="s">
        <v>2</v>
      </c>
      <c r="F27" s="3" t="s">
        <v>61</v>
      </c>
      <c r="G27" s="2">
        <v>43901</v>
      </c>
      <c r="H27" s="12" t="s">
        <v>99</v>
      </c>
      <c r="I27" s="12" t="s">
        <v>100</v>
      </c>
      <c r="J27">
        <v>2020</v>
      </c>
      <c r="K27" s="3" t="s">
        <v>4</v>
      </c>
      <c r="L27" s="3" t="s">
        <v>85</v>
      </c>
      <c r="M27">
        <v>1</v>
      </c>
      <c r="N27">
        <v>23.5</v>
      </c>
      <c r="O27">
        <v>6</v>
      </c>
      <c r="P27">
        <v>12</v>
      </c>
      <c r="Q27">
        <v>8</v>
      </c>
      <c r="R27">
        <v>9</v>
      </c>
      <c r="S27" s="3" t="s">
        <v>46</v>
      </c>
      <c r="T27" t="s">
        <v>63</v>
      </c>
      <c r="U27" s="4" t="s">
        <v>18</v>
      </c>
      <c r="V27" t="s">
        <v>18</v>
      </c>
    </row>
    <row r="28" spans="1:22" x14ac:dyDescent="0.3">
      <c r="A28" t="s">
        <v>0</v>
      </c>
      <c r="B28" t="s">
        <v>1</v>
      </c>
      <c r="C28" s="3">
        <v>-27.271709999999999</v>
      </c>
      <c r="D28" s="3">
        <v>-48.365229999999997</v>
      </c>
      <c r="E28" s="3" t="s">
        <v>2</v>
      </c>
      <c r="F28" s="3" t="s">
        <v>61</v>
      </c>
      <c r="G28" s="2">
        <v>43901</v>
      </c>
      <c r="H28" s="12" t="s">
        <v>99</v>
      </c>
      <c r="I28" s="12" t="s">
        <v>100</v>
      </c>
      <c r="J28">
        <v>2020</v>
      </c>
      <c r="K28" s="3" t="s">
        <v>4</v>
      </c>
      <c r="L28" s="3" t="s">
        <v>85</v>
      </c>
      <c r="M28">
        <v>1</v>
      </c>
      <c r="N28">
        <v>23.5</v>
      </c>
      <c r="O28">
        <v>6</v>
      </c>
      <c r="P28">
        <v>12</v>
      </c>
      <c r="Q28">
        <v>8</v>
      </c>
      <c r="R28">
        <v>9</v>
      </c>
      <c r="S28" s="3" t="s">
        <v>47</v>
      </c>
      <c r="T28" t="s">
        <v>63</v>
      </c>
      <c r="U28" s="4" t="s">
        <v>18</v>
      </c>
      <c r="V28" t="s">
        <v>18</v>
      </c>
    </row>
    <row r="29" spans="1:22" x14ac:dyDescent="0.3">
      <c r="A29" t="s">
        <v>0</v>
      </c>
      <c r="B29" t="s">
        <v>1</v>
      </c>
      <c r="C29" s="3">
        <v>-27.271709999999999</v>
      </c>
      <c r="D29" s="3">
        <v>-48.365229999999997</v>
      </c>
      <c r="E29" s="3" t="s">
        <v>2</v>
      </c>
      <c r="F29" s="3" t="s">
        <v>61</v>
      </c>
      <c r="G29" s="2">
        <v>43901</v>
      </c>
      <c r="H29" s="12" t="s">
        <v>99</v>
      </c>
      <c r="I29" s="12" t="s">
        <v>100</v>
      </c>
      <c r="J29">
        <v>2020</v>
      </c>
      <c r="K29" s="3" t="s">
        <v>4</v>
      </c>
      <c r="L29" s="3" t="s">
        <v>85</v>
      </c>
      <c r="M29">
        <v>1</v>
      </c>
      <c r="N29">
        <v>23.5</v>
      </c>
      <c r="O29">
        <v>6</v>
      </c>
      <c r="P29">
        <v>12</v>
      </c>
      <c r="Q29">
        <v>8</v>
      </c>
      <c r="R29">
        <v>9</v>
      </c>
      <c r="S29" s="3" t="s">
        <v>48</v>
      </c>
      <c r="T29" t="s">
        <v>63</v>
      </c>
      <c r="U29" s="4" t="s">
        <v>18</v>
      </c>
      <c r="V29" t="s">
        <v>18</v>
      </c>
    </row>
    <row r="30" spans="1:22" x14ac:dyDescent="0.3">
      <c r="A30" t="s">
        <v>0</v>
      </c>
      <c r="B30" t="s">
        <v>1</v>
      </c>
      <c r="C30" s="3">
        <v>-27.271709999999999</v>
      </c>
      <c r="D30" s="3">
        <v>-48.365229999999997</v>
      </c>
      <c r="E30" s="3" t="s">
        <v>2</v>
      </c>
      <c r="F30" s="3" t="s">
        <v>61</v>
      </c>
      <c r="G30" s="2">
        <v>43901</v>
      </c>
      <c r="H30" s="12" t="s">
        <v>99</v>
      </c>
      <c r="I30" s="12" t="s">
        <v>100</v>
      </c>
      <c r="J30">
        <v>2020</v>
      </c>
      <c r="K30" s="3" t="s">
        <v>4</v>
      </c>
      <c r="L30" s="3" t="s">
        <v>85</v>
      </c>
      <c r="M30">
        <v>1</v>
      </c>
      <c r="N30">
        <v>23.5</v>
      </c>
      <c r="O30">
        <v>6</v>
      </c>
      <c r="P30">
        <v>12</v>
      </c>
      <c r="Q30">
        <v>8</v>
      </c>
      <c r="R30">
        <v>9</v>
      </c>
      <c r="S30" s="3" t="s">
        <v>49</v>
      </c>
      <c r="T30" t="s">
        <v>65</v>
      </c>
      <c r="U30" s="4">
        <v>1</v>
      </c>
      <c r="V30" t="s">
        <v>18</v>
      </c>
    </row>
    <row r="31" spans="1:22" x14ac:dyDescent="0.3">
      <c r="A31" t="s">
        <v>0</v>
      </c>
      <c r="B31" t="s">
        <v>1</v>
      </c>
      <c r="C31" s="3">
        <v>-27.271709999999999</v>
      </c>
      <c r="D31" s="3">
        <v>-48.365229999999997</v>
      </c>
      <c r="E31" s="3" t="s">
        <v>2</v>
      </c>
      <c r="F31" s="3" t="s">
        <v>61</v>
      </c>
      <c r="G31" s="2">
        <v>43901</v>
      </c>
      <c r="H31" s="12" t="s">
        <v>99</v>
      </c>
      <c r="I31" s="12" t="s">
        <v>100</v>
      </c>
      <c r="J31">
        <v>2020</v>
      </c>
      <c r="K31" s="3" t="s">
        <v>4</v>
      </c>
      <c r="L31" s="3" t="s">
        <v>85</v>
      </c>
      <c r="M31">
        <v>1</v>
      </c>
      <c r="N31">
        <v>23.5</v>
      </c>
      <c r="O31">
        <v>6</v>
      </c>
      <c r="P31">
        <v>12</v>
      </c>
      <c r="Q31">
        <v>8</v>
      </c>
      <c r="R31">
        <v>9</v>
      </c>
      <c r="S31" s="3" t="s">
        <v>50</v>
      </c>
      <c r="T31" t="s">
        <v>65</v>
      </c>
      <c r="U31" s="4" t="s">
        <v>18</v>
      </c>
      <c r="V31" t="s">
        <v>18</v>
      </c>
    </row>
    <row r="32" spans="1:22" x14ac:dyDescent="0.3">
      <c r="A32" t="s">
        <v>0</v>
      </c>
      <c r="B32" t="s">
        <v>1</v>
      </c>
      <c r="C32" s="3">
        <v>-27.271709999999999</v>
      </c>
      <c r="D32" s="3">
        <v>-48.365229999999997</v>
      </c>
      <c r="E32" s="3" t="s">
        <v>2</v>
      </c>
      <c r="F32" s="3" t="s">
        <v>61</v>
      </c>
      <c r="G32" s="2">
        <v>43901</v>
      </c>
      <c r="H32" s="12" t="s">
        <v>99</v>
      </c>
      <c r="I32" s="12" t="s">
        <v>100</v>
      </c>
      <c r="J32">
        <v>2020</v>
      </c>
      <c r="K32" s="3" t="s">
        <v>4</v>
      </c>
      <c r="L32" s="3" t="s">
        <v>85</v>
      </c>
      <c r="M32">
        <v>1</v>
      </c>
      <c r="N32">
        <v>23.5</v>
      </c>
      <c r="O32">
        <v>6</v>
      </c>
      <c r="P32">
        <v>12</v>
      </c>
      <c r="Q32">
        <v>8</v>
      </c>
      <c r="R32">
        <v>9</v>
      </c>
      <c r="S32" s="3" t="s">
        <v>51</v>
      </c>
      <c r="T32" t="s">
        <v>206</v>
      </c>
      <c r="U32" s="4" t="s">
        <v>18</v>
      </c>
      <c r="V32" t="s">
        <v>18</v>
      </c>
    </row>
    <row r="33" spans="1:22" x14ac:dyDescent="0.3">
      <c r="A33" t="s">
        <v>0</v>
      </c>
      <c r="B33" t="s">
        <v>1</v>
      </c>
      <c r="C33" s="3">
        <v>-27.271709999999999</v>
      </c>
      <c r="D33" s="3">
        <v>-48.365229999999997</v>
      </c>
      <c r="E33" s="3" t="s">
        <v>2</v>
      </c>
      <c r="F33" s="3" t="s">
        <v>61</v>
      </c>
      <c r="G33" s="2">
        <v>43901</v>
      </c>
      <c r="H33" s="12" t="s">
        <v>99</v>
      </c>
      <c r="I33" s="12" t="s">
        <v>100</v>
      </c>
      <c r="J33">
        <v>2020</v>
      </c>
      <c r="K33" s="3" t="s">
        <v>4</v>
      </c>
      <c r="L33" s="3" t="s">
        <v>85</v>
      </c>
      <c r="M33">
        <v>1</v>
      </c>
      <c r="N33">
        <v>23.5</v>
      </c>
      <c r="O33">
        <v>6</v>
      </c>
      <c r="P33">
        <v>12</v>
      </c>
      <c r="Q33">
        <v>8</v>
      </c>
      <c r="R33">
        <v>9</v>
      </c>
      <c r="S33" s="3" t="s">
        <v>52</v>
      </c>
      <c r="T33" t="s">
        <v>205</v>
      </c>
      <c r="U33" s="4" t="s">
        <v>18</v>
      </c>
      <c r="V33" t="s">
        <v>18</v>
      </c>
    </row>
    <row r="34" spans="1:22" x14ac:dyDescent="0.3">
      <c r="A34" t="s">
        <v>0</v>
      </c>
      <c r="B34" t="s">
        <v>1</v>
      </c>
      <c r="C34" s="3">
        <v>-27.271709999999999</v>
      </c>
      <c r="D34" s="3">
        <v>-48.365229999999997</v>
      </c>
      <c r="E34" s="3" t="s">
        <v>2</v>
      </c>
      <c r="F34" s="3" t="s">
        <v>61</v>
      </c>
      <c r="G34" s="2">
        <v>43901</v>
      </c>
      <c r="H34" s="12" t="s">
        <v>99</v>
      </c>
      <c r="I34" s="12" t="s">
        <v>100</v>
      </c>
      <c r="J34">
        <v>2020</v>
      </c>
      <c r="K34" s="3" t="s">
        <v>4</v>
      </c>
      <c r="L34" s="3" t="s">
        <v>85</v>
      </c>
      <c r="M34">
        <v>1</v>
      </c>
      <c r="N34">
        <v>23.5</v>
      </c>
      <c r="O34">
        <v>6</v>
      </c>
      <c r="P34">
        <v>12</v>
      </c>
      <c r="Q34">
        <v>8</v>
      </c>
      <c r="R34">
        <v>9</v>
      </c>
      <c r="S34" s="3" t="s">
        <v>53</v>
      </c>
      <c r="T34" t="s">
        <v>65</v>
      </c>
      <c r="U34" s="4">
        <v>1</v>
      </c>
      <c r="V34" t="s">
        <v>18</v>
      </c>
    </row>
    <row r="35" spans="1:22" x14ac:dyDescent="0.3">
      <c r="A35" t="s">
        <v>0</v>
      </c>
      <c r="B35" t="s">
        <v>1</v>
      </c>
      <c r="C35" s="3">
        <v>-27.271709999999999</v>
      </c>
      <c r="D35" s="3">
        <v>-48.365229999999997</v>
      </c>
      <c r="E35" s="3" t="s">
        <v>2</v>
      </c>
      <c r="F35" s="3" t="s">
        <v>61</v>
      </c>
      <c r="G35" s="2">
        <v>43901</v>
      </c>
      <c r="H35" s="12" t="s">
        <v>99</v>
      </c>
      <c r="I35" s="12" t="s">
        <v>100</v>
      </c>
      <c r="J35">
        <v>2020</v>
      </c>
      <c r="K35" s="3" t="s">
        <v>4</v>
      </c>
      <c r="L35" s="3" t="s">
        <v>85</v>
      </c>
      <c r="M35">
        <v>1</v>
      </c>
      <c r="N35">
        <v>23.5</v>
      </c>
      <c r="O35">
        <v>6</v>
      </c>
      <c r="P35">
        <v>12</v>
      </c>
      <c r="Q35">
        <v>8</v>
      </c>
      <c r="R35">
        <v>9</v>
      </c>
      <c r="S35" s="3" t="s">
        <v>54</v>
      </c>
      <c r="T35" t="s">
        <v>205</v>
      </c>
      <c r="U35" s="4" t="s">
        <v>18</v>
      </c>
      <c r="V35" t="s">
        <v>18</v>
      </c>
    </row>
    <row r="36" spans="1:22" x14ac:dyDescent="0.3">
      <c r="A36" t="s">
        <v>0</v>
      </c>
      <c r="B36" t="s">
        <v>1</v>
      </c>
      <c r="C36" s="3">
        <v>-27.271709999999999</v>
      </c>
      <c r="D36" s="3">
        <v>-48.365229999999997</v>
      </c>
      <c r="E36" s="3" t="s">
        <v>2</v>
      </c>
      <c r="F36" s="3" t="s">
        <v>61</v>
      </c>
      <c r="G36" s="2">
        <v>43901</v>
      </c>
      <c r="H36" s="12" t="s">
        <v>99</v>
      </c>
      <c r="I36" s="12" t="s">
        <v>100</v>
      </c>
      <c r="J36">
        <v>2020</v>
      </c>
      <c r="K36" s="3" t="s">
        <v>4</v>
      </c>
      <c r="L36" s="3" t="s">
        <v>85</v>
      </c>
      <c r="M36">
        <v>1</v>
      </c>
      <c r="N36">
        <v>23.5</v>
      </c>
      <c r="O36">
        <v>6</v>
      </c>
      <c r="P36">
        <v>12</v>
      </c>
      <c r="Q36">
        <v>8</v>
      </c>
      <c r="R36">
        <v>9</v>
      </c>
      <c r="S36" s="3" t="s">
        <v>55</v>
      </c>
      <c r="T36" t="s">
        <v>205</v>
      </c>
      <c r="U36" s="4" t="s">
        <v>18</v>
      </c>
      <c r="V36" t="s">
        <v>18</v>
      </c>
    </row>
    <row r="37" spans="1:22" x14ac:dyDescent="0.3">
      <c r="A37" t="s">
        <v>0</v>
      </c>
      <c r="B37" t="s">
        <v>1</v>
      </c>
      <c r="C37" s="3">
        <v>-27.271709999999999</v>
      </c>
      <c r="D37" s="3">
        <v>-48.365229999999997</v>
      </c>
      <c r="E37" s="3" t="s">
        <v>2</v>
      </c>
      <c r="F37" s="3" t="s">
        <v>61</v>
      </c>
      <c r="G37" s="2">
        <v>43901</v>
      </c>
      <c r="H37" s="12" t="s">
        <v>99</v>
      </c>
      <c r="I37" s="12" t="s">
        <v>100</v>
      </c>
      <c r="J37">
        <v>2020</v>
      </c>
      <c r="K37" s="3" t="s">
        <v>4</v>
      </c>
      <c r="L37" s="3" t="s">
        <v>85</v>
      </c>
      <c r="M37">
        <v>1</v>
      </c>
      <c r="N37">
        <v>23.5</v>
      </c>
      <c r="O37">
        <v>6</v>
      </c>
      <c r="P37">
        <v>12</v>
      </c>
      <c r="Q37">
        <v>8</v>
      </c>
      <c r="R37">
        <v>9</v>
      </c>
      <c r="S37" s="3" t="s">
        <v>56</v>
      </c>
      <c r="T37" t="s">
        <v>205</v>
      </c>
      <c r="U37" s="4" t="s">
        <v>18</v>
      </c>
      <c r="V37" t="s">
        <v>18</v>
      </c>
    </row>
    <row r="38" spans="1:22" x14ac:dyDescent="0.3">
      <c r="A38" t="s">
        <v>0</v>
      </c>
      <c r="B38" t="s">
        <v>1</v>
      </c>
      <c r="C38" s="3">
        <v>-27.271709999999999</v>
      </c>
      <c r="D38" s="3">
        <v>-48.365229999999997</v>
      </c>
      <c r="E38" s="3" t="s">
        <v>2</v>
      </c>
      <c r="F38" s="3" t="s">
        <v>61</v>
      </c>
      <c r="G38" s="2">
        <v>43901</v>
      </c>
      <c r="H38" s="12" t="s">
        <v>99</v>
      </c>
      <c r="I38" s="12" t="s">
        <v>100</v>
      </c>
      <c r="J38">
        <v>2020</v>
      </c>
      <c r="K38" s="3" t="s">
        <v>4</v>
      </c>
      <c r="L38" s="3" t="s">
        <v>85</v>
      </c>
      <c r="M38">
        <v>1</v>
      </c>
      <c r="N38">
        <v>23.5</v>
      </c>
      <c r="O38">
        <v>6</v>
      </c>
      <c r="P38">
        <v>12</v>
      </c>
      <c r="Q38">
        <v>8</v>
      </c>
      <c r="R38">
        <v>9</v>
      </c>
      <c r="S38" s="3" t="s">
        <v>57</v>
      </c>
      <c r="T38" t="s">
        <v>65</v>
      </c>
      <c r="U38" s="4">
        <v>1</v>
      </c>
      <c r="V38" t="s">
        <v>18</v>
      </c>
    </row>
    <row r="39" spans="1:22" x14ac:dyDescent="0.3">
      <c r="A39" t="s">
        <v>0</v>
      </c>
      <c r="B39" t="s">
        <v>1</v>
      </c>
      <c r="C39" s="3">
        <v>-27.271709999999999</v>
      </c>
      <c r="D39" s="3">
        <v>-48.365229999999997</v>
      </c>
      <c r="E39" s="3" t="s">
        <v>2</v>
      </c>
      <c r="F39" s="3" t="s">
        <v>61</v>
      </c>
      <c r="G39" s="2">
        <v>43901</v>
      </c>
      <c r="H39" s="12" t="s">
        <v>99</v>
      </c>
      <c r="I39" s="12" t="s">
        <v>100</v>
      </c>
      <c r="J39">
        <v>2020</v>
      </c>
      <c r="K39" s="3" t="s">
        <v>4</v>
      </c>
      <c r="L39" s="3" t="s">
        <v>85</v>
      </c>
      <c r="M39">
        <v>1</v>
      </c>
      <c r="N39">
        <v>23.5</v>
      </c>
      <c r="O39">
        <v>6</v>
      </c>
      <c r="P39">
        <v>12</v>
      </c>
      <c r="Q39">
        <v>8</v>
      </c>
      <c r="R39">
        <v>9</v>
      </c>
      <c r="S39" s="3" t="s">
        <v>58</v>
      </c>
      <c r="T39" t="s">
        <v>65</v>
      </c>
      <c r="U39" s="4" t="s">
        <v>18</v>
      </c>
      <c r="V39" t="s">
        <v>18</v>
      </c>
    </row>
    <row r="40" spans="1:22" x14ac:dyDescent="0.3">
      <c r="A40" t="s">
        <v>0</v>
      </c>
      <c r="B40" t="s">
        <v>1</v>
      </c>
      <c r="C40" s="3">
        <v>-27.271709999999999</v>
      </c>
      <c r="D40" s="3">
        <v>-48.365229999999997</v>
      </c>
      <c r="E40" s="3" t="s">
        <v>2</v>
      </c>
      <c r="F40" s="3" t="s">
        <v>61</v>
      </c>
      <c r="G40" s="2">
        <v>43901</v>
      </c>
      <c r="H40" s="12" t="s">
        <v>99</v>
      </c>
      <c r="I40" s="12" t="s">
        <v>100</v>
      </c>
      <c r="J40">
        <v>2020</v>
      </c>
      <c r="K40" s="3" t="s">
        <v>4</v>
      </c>
      <c r="L40" s="3" t="s">
        <v>85</v>
      </c>
      <c r="M40">
        <v>1</v>
      </c>
      <c r="N40">
        <v>23.5</v>
      </c>
      <c r="O40">
        <v>6</v>
      </c>
      <c r="P40">
        <v>12</v>
      </c>
      <c r="Q40">
        <v>8</v>
      </c>
      <c r="R40">
        <v>9</v>
      </c>
      <c r="S40" s="3" t="s">
        <v>59</v>
      </c>
      <c r="T40" t="s">
        <v>65</v>
      </c>
      <c r="U40" s="4" t="s">
        <v>18</v>
      </c>
      <c r="V40" t="s">
        <v>18</v>
      </c>
    </row>
    <row r="41" spans="1:22" x14ac:dyDescent="0.3">
      <c r="A41" t="s">
        <v>0</v>
      </c>
      <c r="B41" t="s">
        <v>1</v>
      </c>
      <c r="C41" s="3">
        <v>-27.271709999999999</v>
      </c>
      <c r="D41" s="3">
        <v>-48.365229999999997</v>
      </c>
      <c r="E41" s="3" t="s">
        <v>2</v>
      </c>
      <c r="F41" s="3" t="s">
        <v>61</v>
      </c>
      <c r="G41" s="2">
        <v>43901</v>
      </c>
      <c r="H41" s="12" t="s">
        <v>99</v>
      </c>
      <c r="I41" s="12" t="s">
        <v>100</v>
      </c>
      <c r="J41">
        <v>2020</v>
      </c>
      <c r="K41" s="3" t="s">
        <v>4</v>
      </c>
      <c r="L41" s="3" t="s">
        <v>85</v>
      </c>
      <c r="M41">
        <v>1</v>
      </c>
      <c r="N41">
        <v>23.5</v>
      </c>
      <c r="O41">
        <v>6</v>
      </c>
      <c r="P41">
        <v>12</v>
      </c>
      <c r="Q41">
        <v>8</v>
      </c>
      <c r="R41">
        <v>9</v>
      </c>
      <c r="S41" s="3" t="s">
        <v>60</v>
      </c>
      <c r="T41" t="s">
        <v>72</v>
      </c>
      <c r="U41" s="4" t="s">
        <v>18</v>
      </c>
      <c r="V41" t="s">
        <v>18</v>
      </c>
    </row>
    <row r="42" spans="1:22" x14ac:dyDescent="0.3">
      <c r="A42" t="s">
        <v>0</v>
      </c>
      <c r="B42" t="s">
        <v>1</v>
      </c>
      <c r="C42" s="3">
        <v>-27.271709999999999</v>
      </c>
      <c r="D42" s="3">
        <v>-48.365229999999997</v>
      </c>
      <c r="E42" s="3" t="s">
        <v>2</v>
      </c>
      <c r="F42" s="3" t="s">
        <v>61</v>
      </c>
      <c r="G42" s="2">
        <v>43901</v>
      </c>
      <c r="H42" s="12" t="s">
        <v>99</v>
      </c>
      <c r="I42" s="12" t="s">
        <v>100</v>
      </c>
      <c r="J42">
        <v>2020</v>
      </c>
      <c r="K42" s="3" t="s">
        <v>4</v>
      </c>
      <c r="L42" s="3" t="s">
        <v>85</v>
      </c>
      <c r="M42">
        <v>2</v>
      </c>
      <c r="N42">
        <v>23.5</v>
      </c>
      <c r="O42">
        <v>6</v>
      </c>
      <c r="P42">
        <v>12</v>
      </c>
      <c r="Q42">
        <v>8</v>
      </c>
      <c r="R42">
        <v>9</v>
      </c>
      <c r="S42" s="3" t="s">
        <v>21</v>
      </c>
      <c r="T42" t="s">
        <v>205</v>
      </c>
      <c r="U42" s="4">
        <v>1</v>
      </c>
      <c r="V42" t="s">
        <v>18</v>
      </c>
    </row>
    <row r="43" spans="1:22" x14ac:dyDescent="0.3">
      <c r="A43" t="s">
        <v>0</v>
      </c>
      <c r="B43" t="s">
        <v>1</v>
      </c>
      <c r="C43" s="3">
        <v>-27.271709999999999</v>
      </c>
      <c r="D43" s="3">
        <v>-48.365229999999997</v>
      </c>
      <c r="E43" s="3" t="s">
        <v>2</v>
      </c>
      <c r="F43" s="3" t="s">
        <v>61</v>
      </c>
      <c r="G43" s="2">
        <v>43901</v>
      </c>
      <c r="H43" s="12" t="s">
        <v>99</v>
      </c>
      <c r="I43" s="12" t="s">
        <v>100</v>
      </c>
      <c r="J43">
        <v>2020</v>
      </c>
      <c r="K43" s="3" t="s">
        <v>4</v>
      </c>
      <c r="L43" s="3" t="s">
        <v>85</v>
      </c>
      <c r="M43">
        <v>2</v>
      </c>
      <c r="N43">
        <v>23.5</v>
      </c>
      <c r="O43">
        <v>6</v>
      </c>
      <c r="P43">
        <v>12</v>
      </c>
      <c r="Q43">
        <v>8</v>
      </c>
      <c r="R43">
        <v>9</v>
      </c>
      <c r="S43" s="3" t="s">
        <v>22</v>
      </c>
      <c r="T43" t="s">
        <v>65</v>
      </c>
      <c r="U43" s="4" t="s">
        <v>18</v>
      </c>
      <c r="V43" t="s">
        <v>18</v>
      </c>
    </row>
    <row r="44" spans="1:22" x14ac:dyDescent="0.3">
      <c r="A44" t="s">
        <v>0</v>
      </c>
      <c r="B44" t="s">
        <v>1</v>
      </c>
      <c r="C44" s="3">
        <v>-27.271709999999999</v>
      </c>
      <c r="D44" s="3">
        <v>-48.365229999999997</v>
      </c>
      <c r="E44" s="3" t="s">
        <v>2</v>
      </c>
      <c r="F44" s="3" t="s">
        <v>61</v>
      </c>
      <c r="G44" s="2">
        <v>43901</v>
      </c>
      <c r="H44" s="12" t="s">
        <v>99</v>
      </c>
      <c r="I44" s="12" t="s">
        <v>100</v>
      </c>
      <c r="J44">
        <v>2020</v>
      </c>
      <c r="K44" s="3" t="s">
        <v>4</v>
      </c>
      <c r="L44" s="3" t="s">
        <v>85</v>
      </c>
      <c r="M44">
        <v>2</v>
      </c>
      <c r="N44">
        <v>23.5</v>
      </c>
      <c r="O44">
        <v>6</v>
      </c>
      <c r="P44">
        <v>12</v>
      </c>
      <c r="Q44">
        <v>8</v>
      </c>
      <c r="R44">
        <v>9</v>
      </c>
      <c r="S44" s="3" t="s">
        <v>23</v>
      </c>
      <c r="T44" t="s">
        <v>65</v>
      </c>
      <c r="U44" s="4" t="s">
        <v>18</v>
      </c>
      <c r="V44" t="s">
        <v>18</v>
      </c>
    </row>
    <row r="45" spans="1:22" x14ac:dyDescent="0.3">
      <c r="A45" t="s">
        <v>0</v>
      </c>
      <c r="B45" t="s">
        <v>1</v>
      </c>
      <c r="C45" s="3">
        <v>-27.271709999999999</v>
      </c>
      <c r="D45" s="3">
        <v>-48.365229999999997</v>
      </c>
      <c r="E45" s="3" t="s">
        <v>2</v>
      </c>
      <c r="F45" s="3" t="s">
        <v>61</v>
      </c>
      <c r="G45" s="2">
        <v>43901</v>
      </c>
      <c r="H45" s="12" t="s">
        <v>99</v>
      </c>
      <c r="I45" s="12" t="s">
        <v>100</v>
      </c>
      <c r="J45">
        <v>2020</v>
      </c>
      <c r="K45" s="3" t="s">
        <v>4</v>
      </c>
      <c r="L45" s="3" t="s">
        <v>85</v>
      </c>
      <c r="M45">
        <v>2</v>
      </c>
      <c r="N45">
        <v>23.5</v>
      </c>
      <c r="O45">
        <v>6</v>
      </c>
      <c r="P45">
        <v>12</v>
      </c>
      <c r="Q45">
        <v>8</v>
      </c>
      <c r="R45">
        <v>9</v>
      </c>
      <c r="S45" s="3" t="s">
        <v>24</v>
      </c>
      <c r="T45" t="s">
        <v>65</v>
      </c>
      <c r="U45" s="4" t="s">
        <v>18</v>
      </c>
      <c r="V45" t="s">
        <v>18</v>
      </c>
    </row>
    <row r="46" spans="1:22" x14ac:dyDescent="0.3">
      <c r="A46" t="s">
        <v>0</v>
      </c>
      <c r="B46" t="s">
        <v>1</v>
      </c>
      <c r="C46" s="3">
        <v>-27.271709999999999</v>
      </c>
      <c r="D46" s="3">
        <v>-48.365229999999997</v>
      </c>
      <c r="E46" s="3" t="s">
        <v>2</v>
      </c>
      <c r="F46" s="3" t="s">
        <v>61</v>
      </c>
      <c r="G46" s="2">
        <v>43901</v>
      </c>
      <c r="H46" s="12" t="s">
        <v>99</v>
      </c>
      <c r="I46" s="12" t="s">
        <v>100</v>
      </c>
      <c r="J46">
        <v>2020</v>
      </c>
      <c r="K46" s="3" t="s">
        <v>4</v>
      </c>
      <c r="L46" s="3" t="s">
        <v>85</v>
      </c>
      <c r="M46">
        <v>2</v>
      </c>
      <c r="N46">
        <v>23.5</v>
      </c>
      <c r="O46">
        <v>6</v>
      </c>
      <c r="P46">
        <v>12</v>
      </c>
      <c r="Q46">
        <v>8</v>
      </c>
      <c r="R46">
        <v>9</v>
      </c>
      <c r="S46" s="3" t="s">
        <v>25</v>
      </c>
      <c r="T46" t="s">
        <v>63</v>
      </c>
      <c r="U46" s="4">
        <v>1</v>
      </c>
      <c r="V46" t="s">
        <v>18</v>
      </c>
    </row>
    <row r="47" spans="1:22" x14ac:dyDescent="0.3">
      <c r="A47" t="s">
        <v>0</v>
      </c>
      <c r="B47" t="s">
        <v>1</v>
      </c>
      <c r="C47" s="3">
        <v>-27.271709999999999</v>
      </c>
      <c r="D47" s="3">
        <v>-48.365229999999997</v>
      </c>
      <c r="E47" s="3" t="s">
        <v>2</v>
      </c>
      <c r="F47" s="3" t="s">
        <v>61</v>
      </c>
      <c r="G47" s="2">
        <v>43901</v>
      </c>
      <c r="H47" s="12" t="s">
        <v>99</v>
      </c>
      <c r="I47" s="12" t="s">
        <v>100</v>
      </c>
      <c r="J47">
        <v>2020</v>
      </c>
      <c r="K47" s="3" t="s">
        <v>4</v>
      </c>
      <c r="L47" s="3" t="s">
        <v>85</v>
      </c>
      <c r="M47">
        <v>2</v>
      </c>
      <c r="N47">
        <v>23.5</v>
      </c>
      <c r="O47">
        <v>6</v>
      </c>
      <c r="P47">
        <v>12</v>
      </c>
      <c r="Q47">
        <v>8</v>
      </c>
      <c r="R47">
        <v>9</v>
      </c>
      <c r="S47" s="3" t="s">
        <v>26</v>
      </c>
      <c r="T47" t="s">
        <v>63</v>
      </c>
      <c r="U47" s="4" t="s">
        <v>18</v>
      </c>
      <c r="V47" t="s">
        <v>18</v>
      </c>
    </row>
    <row r="48" spans="1:22" x14ac:dyDescent="0.3">
      <c r="A48" t="s">
        <v>0</v>
      </c>
      <c r="B48" t="s">
        <v>1</v>
      </c>
      <c r="C48" s="3">
        <v>-27.271709999999999</v>
      </c>
      <c r="D48" s="3">
        <v>-48.365229999999997</v>
      </c>
      <c r="E48" s="3" t="s">
        <v>2</v>
      </c>
      <c r="F48" s="3" t="s">
        <v>61</v>
      </c>
      <c r="G48" s="2">
        <v>43901</v>
      </c>
      <c r="H48" s="12" t="s">
        <v>99</v>
      </c>
      <c r="I48" s="12" t="s">
        <v>100</v>
      </c>
      <c r="J48">
        <v>2020</v>
      </c>
      <c r="K48" s="3" t="s">
        <v>4</v>
      </c>
      <c r="L48" s="3" t="s">
        <v>85</v>
      </c>
      <c r="M48">
        <v>2</v>
      </c>
      <c r="N48">
        <v>23.5</v>
      </c>
      <c r="O48">
        <v>6</v>
      </c>
      <c r="P48">
        <v>12</v>
      </c>
      <c r="Q48">
        <v>8</v>
      </c>
      <c r="R48">
        <v>9</v>
      </c>
      <c r="S48" s="3" t="s">
        <v>27</v>
      </c>
      <c r="T48" t="s">
        <v>65</v>
      </c>
      <c r="U48" s="4" t="s">
        <v>18</v>
      </c>
      <c r="V48" t="s">
        <v>18</v>
      </c>
    </row>
    <row r="49" spans="1:22" x14ac:dyDescent="0.3">
      <c r="A49" t="s">
        <v>0</v>
      </c>
      <c r="B49" t="s">
        <v>1</v>
      </c>
      <c r="C49" s="3">
        <v>-27.271709999999999</v>
      </c>
      <c r="D49" s="3">
        <v>-48.365229999999997</v>
      </c>
      <c r="E49" s="3" t="s">
        <v>2</v>
      </c>
      <c r="F49" s="3" t="s">
        <v>61</v>
      </c>
      <c r="G49" s="2">
        <v>43901</v>
      </c>
      <c r="H49" s="12" t="s">
        <v>99</v>
      </c>
      <c r="I49" s="12" t="s">
        <v>100</v>
      </c>
      <c r="J49">
        <v>2020</v>
      </c>
      <c r="K49" s="3" t="s">
        <v>4</v>
      </c>
      <c r="L49" s="3" t="s">
        <v>85</v>
      </c>
      <c r="M49">
        <v>2</v>
      </c>
      <c r="N49">
        <v>23.5</v>
      </c>
      <c r="O49">
        <v>6</v>
      </c>
      <c r="P49">
        <v>12</v>
      </c>
      <c r="Q49">
        <v>8</v>
      </c>
      <c r="R49">
        <v>9</v>
      </c>
      <c r="S49" s="3" t="s">
        <v>28</v>
      </c>
      <c r="T49" t="s">
        <v>205</v>
      </c>
      <c r="U49" s="4" t="s">
        <v>18</v>
      </c>
      <c r="V49" t="s">
        <v>18</v>
      </c>
    </row>
    <row r="50" spans="1:22" x14ac:dyDescent="0.3">
      <c r="A50" t="s">
        <v>0</v>
      </c>
      <c r="B50" t="s">
        <v>1</v>
      </c>
      <c r="C50" s="3">
        <v>-27.271709999999999</v>
      </c>
      <c r="D50" s="3">
        <v>-48.365229999999997</v>
      </c>
      <c r="E50" s="3" t="s">
        <v>2</v>
      </c>
      <c r="F50" s="3" t="s">
        <v>61</v>
      </c>
      <c r="G50" s="2">
        <v>43901</v>
      </c>
      <c r="H50" s="12" t="s">
        <v>99</v>
      </c>
      <c r="I50" s="12" t="s">
        <v>100</v>
      </c>
      <c r="J50">
        <v>2020</v>
      </c>
      <c r="K50" s="3" t="s">
        <v>4</v>
      </c>
      <c r="L50" s="3" t="s">
        <v>85</v>
      </c>
      <c r="M50">
        <v>2</v>
      </c>
      <c r="N50">
        <v>23.5</v>
      </c>
      <c r="O50">
        <v>6</v>
      </c>
      <c r="P50">
        <v>12</v>
      </c>
      <c r="Q50">
        <v>8</v>
      </c>
      <c r="R50">
        <v>9</v>
      </c>
      <c r="S50" s="3" t="s">
        <v>29</v>
      </c>
      <c r="T50" t="s">
        <v>205</v>
      </c>
      <c r="U50" s="4">
        <v>2</v>
      </c>
      <c r="V50" t="s">
        <v>18</v>
      </c>
    </row>
    <row r="51" spans="1:22" x14ac:dyDescent="0.3">
      <c r="A51" t="s">
        <v>0</v>
      </c>
      <c r="B51" t="s">
        <v>1</v>
      </c>
      <c r="C51" s="3">
        <v>-27.271709999999999</v>
      </c>
      <c r="D51" s="3">
        <v>-48.365229999999997</v>
      </c>
      <c r="E51" s="3" t="s">
        <v>2</v>
      </c>
      <c r="F51" s="3" t="s">
        <v>61</v>
      </c>
      <c r="G51" s="2">
        <v>43901</v>
      </c>
      <c r="H51" s="12" t="s">
        <v>99</v>
      </c>
      <c r="I51" s="12" t="s">
        <v>100</v>
      </c>
      <c r="J51">
        <v>2020</v>
      </c>
      <c r="K51" s="3" t="s">
        <v>4</v>
      </c>
      <c r="L51" s="3" t="s">
        <v>85</v>
      </c>
      <c r="M51">
        <v>2</v>
      </c>
      <c r="N51">
        <v>23.5</v>
      </c>
      <c r="O51">
        <v>6</v>
      </c>
      <c r="P51">
        <v>12</v>
      </c>
      <c r="Q51">
        <v>8</v>
      </c>
      <c r="R51">
        <v>9</v>
      </c>
      <c r="S51" s="3" t="s">
        <v>30</v>
      </c>
      <c r="T51" t="s">
        <v>205</v>
      </c>
      <c r="U51" s="4" t="s">
        <v>18</v>
      </c>
      <c r="V51" t="s">
        <v>18</v>
      </c>
    </row>
    <row r="52" spans="1:22" x14ac:dyDescent="0.3">
      <c r="A52" t="s">
        <v>0</v>
      </c>
      <c r="B52" t="s">
        <v>1</v>
      </c>
      <c r="C52" s="3">
        <v>-27.271709999999999</v>
      </c>
      <c r="D52" s="3">
        <v>-48.365229999999997</v>
      </c>
      <c r="E52" s="3" t="s">
        <v>2</v>
      </c>
      <c r="F52" s="3" t="s">
        <v>61</v>
      </c>
      <c r="G52" s="2">
        <v>43901</v>
      </c>
      <c r="H52" s="12" t="s">
        <v>99</v>
      </c>
      <c r="I52" s="12" t="s">
        <v>100</v>
      </c>
      <c r="J52">
        <v>2020</v>
      </c>
      <c r="K52" s="3" t="s">
        <v>4</v>
      </c>
      <c r="L52" s="3" t="s">
        <v>85</v>
      </c>
      <c r="M52">
        <v>2</v>
      </c>
      <c r="N52">
        <v>23.5</v>
      </c>
      <c r="O52">
        <v>6</v>
      </c>
      <c r="P52">
        <v>12</v>
      </c>
      <c r="Q52">
        <v>8</v>
      </c>
      <c r="R52">
        <v>9</v>
      </c>
      <c r="S52" s="3" t="s">
        <v>31</v>
      </c>
      <c r="T52" t="s">
        <v>205</v>
      </c>
      <c r="U52" s="4" t="s">
        <v>18</v>
      </c>
      <c r="V52" t="s">
        <v>18</v>
      </c>
    </row>
    <row r="53" spans="1:22" x14ac:dyDescent="0.3">
      <c r="A53" t="s">
        <v>0</v>
      </c>
      <c r="B53" t="s">
        <v>1</v>
      </c>
      <c r="C53" s="3">
        <v>-27.271709999999999</v>
      </c>
      <c r="D53" s="3">
        <v>-48.365229999999997</v>
      </c>
      <c r="E53" s="3" t="s">
        <v>2</v>
      </c>
      <c r="F53" s="3" t="s">
        <v>61</v>
      </c>
      <c r="G53" s="2">
        <v>43901</v>
      </c>
      <c r="H53" s="12" t="s">
        <v>99</v>
      </c>
      <c r="I53" s="12" t="s">
        <v>100</v>
      </c>
      <c r="J53">
        <v>2020</v>
      </c>
      <c r="K53" s="3" t="s">
        <v>4</v>
      </c>
      <c r="L53" s="3" t="s">
        <v>85</v>
      </c>
      <c r="M53">
        <v>2</v>
      </c>
      <c r="N53">
        <v>23.5</v>
      </c>
      <c r="O53">
        <v>6</v>
      </c>
      <c r="P53">
        <v>12</v>
      </c>
      <c r="Q53">
        <v>8</v>
      </c>
      <c r="R53">
        <v>9</v>
      </c>
      <c r="S53" s="3" t="s">
        <v>32</v>
      </c>
      <c r="T53" t="s">
        <v>63</v>
      </c>
      <c r="U53" s="4" t="s">
        <v>18</v>
      </c>
      <c r="V53" t="s">
        <v>18</v>
      </c>
    </row>
    <row r="54" spans="1:22" x14ac:dyDescent="0.3">
      <c r="A54" t="s">
        <v>0</v>
      </c>
      <c r="B54" t="s">
        <v>1</v>
      </c>
      <c r="C54" s="3">
        <v>-27.271709999999999</v>
      </c>
      <c r="D54" s="3">
        <v>-48.365229999999997</v>
      </c>
      <c r="E54" s="3" t="s">
        <v>2</v>
      </c>
      <c r="F54" s="3" t="s">
        <v>61</v>
      </c>
      <c r="G54" s="2">
        <v>43901</v>
      </c>
      <c r="H54" s="12" t="s">
        <v>99</v>
      </c>
      <c r="I54" s="12" t="s">
        <v>100</v>
      </c>
      <c r="J54">
        <v>2020</v>
      </c>
      <c r="K54" s="3" t="s">
        <v>4</v>
      </c>
      <c r="L54" s="3" t="s">
        <v>85</v>
      </c>
      <c r="M54">
        <v>2</v>
      </c>
      <c r="N54">
        <v>23.5</v>
      </c>
      <c r="O54">
        <v>6</v>
      </c>
      <c r="P54">
        <v>12</v>
      </c>
      <c r="Q54">
        <v>8</v>
      </c>
      <c r="R54">
        <v>9</v>
      </c>
      <c r="S54" s="3" t="s">
        <v>33</v>
      </c>
      <c r="T54" t="s">
        <v>63</v>
      </c>
      <c r="U54" s="4">
        <v>1</v>
      </c>
      <c r="V54" t="s">
        <v>18</v>
      </c>
    </row>
    <row r="55" spans="1:22" x14ac:dyDescent="0.3">
      <c r="A55" t="s">
        <v>0</v>
      </c>
      <c r="B55" t="s">
        <v>1</v>
      </c>
      <c r="C55" s="3">
        <v>-27.271709999999999</v>
      </c>
      <c r="D55" s="3">
        <v>-48.365229999999997</v>
      </c>
      <c r="E55" s="3" t="s">
        <v>2</v>
      </c>
      <c r="F55" s="3" t="s">
        <v>61</v>
      </c>
      <c r="G55" s="2">
        <v>43901</v>
      </c>
      <c r="H55" s="12" t="s">
        <v>99</v>
      </c>
      <c r="I55" s="12" t="s">
        <v>100</v>
      </c>
      <c r="J55">
        <v>2020</v>
      </c>
      <c r="K55" s="3" t="s">
        <v>4</v>
      </c>
      <c r="L55" s="3" t="s">
        <v>85</v>
      </c>
      <c r="M55">
        <v>2</v>
      </c>
      <c r="N55">
        <v>23.5</v>
      </c>
      <c r="O55">
        <v>6</v>
      </c>
      <c r="P55">
        <v>12</v>
      </c>
      <c r="Q55">
        <v>8</v>
      </c>
      <c r="R55">
        <v>9</v>
      </c>
      <c r="S55" s="3" t="s">
        <v>34</v>
      </c>
      <c r="T55" t="s">
        <v>66</v>
      </c>
      <c r="U55" s="4" t="s">
        <v>18</v>
      </c>
      <c r="V55" t="s">
        <v>18</v>
      </c>
    </row>
    <row r="56" spans="1:22" x14ac:dyDescent="0.3">
      <c r="A56" t="s">
        <v>0</v>
      </c>
      <c r="B56" t="s">
        <v>1</v>
      </c>
      <c r="C56" s="3">
        <v>-27.271709999999999</v>
      </c>
      <c r="D56" s="3">
        <v>-48.365229999999997</v>
      </c>
      <c r="E56" s="3" t="s">
        <v>2</v>
      </c>
      <c r="F56" s="3" t="s">
        <v>61</v>
      </c>
      <c r="G56" s="2">
        <v>43901</v>
      </c>
      <c r="H56" s="12" t="s">
        <v>99</v>
      </c>
      <c r="I56" s="12" t="s">
        <v>100</v>
      </c>
      <c r="J56">
        <v>2020</v>
      </c>
      <c r="K56" s="3" t="s">
        <v>4</v>
      </c>
      <c r="L56" s="3" t="s">
        <v>85</v>
      </c>
      <c r="M56">
        <v>2</v>
      </c>
      <c r="N56">
        <v>23.5</v>
      </c>
      <c r="O56">
        <v>6</v>
      </c>
      <c r="P56">
        <v>12</v>
      </c>
      <c r="Q56">
        <v>8</v>
      </c>
      <c r="R56">
        <v>9</v>
      </c>
      <c r="S56" s="3" t="s">
        <v>35</v>
      </c>
      <c r="T56" t="s">
        <v>66</v>
      </c>
      <c r="U56" s="4" t="s">
        <v>18</v>
      </c>
      <c r="V56" t="s">
        <v>18</v>
      </c>
    </row>
    <row r="57" spans="1:22" x14ac:dyDescent="0.3">
      <c r="A57" t="s">
        <v>0</v>
      </c>
      <c r="B57" t="s">
        <v>1</v>
      </c>
      <c r="C57" s="3">
        <v>-27.271709999999999</v>
      </c>
      <c r="D57" s="3">
        <v>-48.365229999999997</v>
      </c>
      <c r="E57" s="3" t="s">
        <v>2</v>
      </c>
      <c r="F57" s="3" t="s">
        <v>61</v>
      </c>
      <c r="G57" s="2">
        <v>43901</v>
      </c>
      <c r="H57" s="12" t="s">
        <v>99</v>
      </c>
      <c r="I57" s="12" t="s">
        <v>100</v>
      </c>
      <c r="J57">
        <v>2020</v>
      </c>
      <c r="K57" s="3" t="s">
        <v>4</v>
      </c>
      <c r="L57" s="3" t="s">
        <v>85</v>
      </c>
      <c r="M57">
        <v>2</v>
      </c>
      <c r="N57">
        <v>23.5</v>
      </c>
      <c r="O57">
        <v>6</v>
      </c>
      <c r="P57">
        <v>12</v>
      </c>
      <c r="Q57">
        <v>8</v>
      </c>
      <c r="R57">
        <v>9</v>
      </c>
      <c r="S57" s="3" t="s">
        <v>36</v>
      </c>
      <c r="T57" t="s">
        <v>66</v>
      </c>
      <c r="U57" s="4" t="s">
        <v>18</v>
      </c>
      <c r="V57" t="s">
        <v>18</v>
      </c>
    </row>
    <row r="58" spans="1:22" x14ac:dyDescent="0.3">
      <c r="A58" t="s">
        <v>0</v>
      </c>
      <c r="B58" t="s">
        <v>1</v>
      </c>
      <c r="C58" s="3">
        <v>-27.271709999999999</v>
      </c>
      <c r="D58" s="3">
        <v>-48.365229999999997</v>
      </c>
      <c r="E58" s="3" t="s">
        <v>2</v>
      </c>
      <c r="F58" s="3" t="s">
        <v>61</v>
      </c>
      <c r="G58" s="2">
        <v>43901</v>
      </c>
      <c r="H58" s="12" t="s">
        <v>99</v>
      </c>
      <c r="I58" s="12" t="s">
        <v>100</v>
      </c>
      <c r="J58">
        <v>2020</v>
      </c>
      <c r="K58" s="3" t="s">
        <v>4</v>
      </c>
      <c r="L58" s="3" t="s">
        <v>85</v>
      </c>
      <c r="M58">
        <v>2</v>
      </c>
      <c r="N58">
        <v>23.5</v>
      </c>
      <c r="O58">
        <v>6</v>
      </c>
      <c r="P58">
        <v>12</v>
      </c>
      <c r="Q58">
        <v>8</v>
      </c>
      <c r="R58">
        <v>9</v>
      </c>
      <c r="S58" s="3" t="s">
        <v>37</v>
      </c>
      <c r="T58" t="s">
        <v>65</v>
      </c>
      <c r="U58" s="4">
        <v>1</v>
      </c>
      <c r="V58" t="s">
        <v>18</v>
      </c>
    </row>
    <row r="59" spans="1:22" x14ac:dyDescent="0.3">
      <c r="A59" t="s">
        <v>0</v>
      </c>
      <c r="B59" t="s">
        <v>1</v>
      </c>
      <c r="C59" s="3">
        <v>-27.271709999999999</v>
      </c>
      <c r="D59" s="3">
        <v>-48.365229999999997</v>
      </c>
      <c r="E59" s="3" t="s">
        <v>2</v>
      </c>
      <c r="F59" s="3" t="s">
        <v>61</v>
      </c>
      <c r="G59" s="2">
        <v>43901</v>
      </c>
      <c r="H59" s="12" t="s">
        <v>99</v>
      </c>
      <c r="I59" s="12" t="s">
        <v>100</v>
      </c>
      <c r="J59">
        <v>2020</v>
      </c>
      <c r="K59" s="3" t="s">
        <v>4</v>
      </c>
      <c r="L59" s="3" t="s">
        <v>85</v>
      </c>
      <c r="M59">
        <v>2</v>
      </c>
      <c r="N59">
        <v>23.5</v>
      </c>
      <c r="O59">
        <v>6</v>
      </c>
      <c r="P59">
        <v>12</v>
      </c>
      <c r="Q59">
        <v>8</v>
      </c>
      <c r="R59">
        <v>9</v>
      </c>
      <c r="S59" s="3" t="s">
        <v>38</v>
      </c>
      <c r="T59" t="s">
        <v>65</v>
      </c>
      <c r="U59" s="4" t="s">
        <v>18</v>
      </c>
      <c r="V59" t="s">
        <v>18</v>
      </c>
    </row>
    <row r="60" spans="1:22" x14ac:dyDescent="0.3">
      <c r="A60" t="s">
        <v>0</v>
      </c>
      <c r="B60" t="s">
        <v>1</v>
      </c>
      <c r="C60" s="3">
        <v>-27.271709999999999</v>
      </c>
      <c r="D60" s="3">
        <v>-48.365229999999997</v>
      </c>
      <c r="E60" s="3" t="s">
        <v>2</v>
      </c>
      <c r="F60" s="3" t="s">
        <v>61</v>
      </c>
      <c r="G60" s="2">
        <v>43901</v>
      </c>
      <c r="H60" s="12" t="s">
        <v>99</v>
      </c>
      <c r="I60" s="12" t="s">
        <v>100</v>
      </c>
      <c r="J60">
        <v>2020</v>
      </c>
      <c r="K60" s="3" t="s">
        <v>4</v>
      </c>
      <c r="L60" s="3" t="s">
        <v>85</v>
      </c>
      <c r="M60">
        <v>2</v>
      </c>
      <c r="N60">
        <v>23.5</v>
      </c>
      <c r="O60">
        <v>6</v>
      </c>
      <c r="P60">
        <v>12</v>
      </c>
      <c r="Q60">
        <v>8</v>
      </c>
      <c r="R60">
        <v>9</v>
      </c>
      <c r="S60" s="3" t="s">
        <v>39</v>
      </c>
      <c r="T60" t="s">
        <v>65</v>
      </c>
      <c r="U60" s="4" t="s">
        <v>18</v>
      </c>
      <c r="V60" t="s">
        <v>18</v>
      </c>
    </row>
    <row r="61" spans="1:22" x14ac:dyDescent="0.3">
      <c r="A61" t="s">
        <v>0</v>
      </c>
      <c r="B61" t="s">
        <v>1</v>
      </c>
      <c r="C61" s="3">
        <v>-27.271709999999999</v>
      </c>
      <c r="D61" s="3">
        <v>-48.365229999999997</v>
      </c>
      <c r="E61" s="3" t="s">
        <v>2</v>
      </c>
      <c r="F61" s="3" t="s">
        <v>61</v>
      </c>
      <c r="G61" s="2">
        <v>43901</v>
      </c>
      <c r="H61" s="12" t="s">
        <v>99</v>
      </c>
      <c r="I61" s="12" t="s">
        <v>100</v>
      </c>
      <c r="J61">
        <v>2020</v>
      </c>
      <c r="K61" s="3" t="s">
        <v>4</v>
      </c>
      <c r="L61" s="3" t="s">
        <v>85</v>
      </c>
      <c r="M61">
        <v>2</v>
      </c>
      <c r="N61">
        <v>23.5</v>
      </c>
      <c r="O61">
        <v>6</v>
      </c>
      <c r="P61">
        <v>12</v>
      </c>
      <c r="Q61">
        <v>8</v>
      </c>
      <c r="R61">
        <v>9</v>
      </c>
      <c r="S61" s="3" t="s">
        <v>40</v>
      </c>
      <c r="T61" t="s">
        <v>65</v>
      </c>
      <c r="U61" s="4" t="s">
        <v>18</v>
      </c>
      <c r="V61" t="s">
        <v>18</v>
      </c>
    </row>
    <row r="62" spans="1:22" x14ac:dyDescent="0.3">
      <c r="A62" t="s">
        <v>0</v>
      </c>
      <c r="B62" t="s">
        <v>1</v>
      </c>
      <c r="C62" s="3">
        <v>-27.271709999999999</v>
      </c>
      <c r="D62" s="3">
        <v>-48.365229999999997</v>
      </c>
      <c r="E62" s="3" t="s">
        <v>2</v>
      </c>
      <c r="F62" s="3" t="s">
        <v>61</v>
      </c>
      <c r="G62" s="2">
        <v>43901</v>
      </c>
      <c r="H62" s="12" t="s">
        <v>99</v>
      </c>
      <c r="I62" s="12" t="s">
        <v>100</v>
      </c>
      <c r="J62">
        <v>2020</v>
      </c>
      <c r="K62" s="3" t="s">
        <v>4</v>
      </c>
      <c r="L62" s="3" t="s">
        <v>85</v>
      </c>
      <c r="M62">
        <v>2</v>
      </c>
      <c r="N62">
        <v>23.5</v>
      </c>
      <c r="O62">
        <v>6</v>
      </c>
      <c r="P62">
        <v>12</v>
      </c>
      <c r="Q62">
        <v>8</v>
      </c>
      <c r="R62">
        <v>9</v>
      </c>
      <c r="S62" s="3" t="s">
        <v>41</v>
      </c>
      <c r="T62" t="s">
        <v>65</v>
      </c>
      <c r="U62" s="4">
        <v>2</v>
      </c>
      <c r="V62" t="s">
        <v>18</v>
      </c>
    </row>
    <row r="63" spans="1:22" x14ac:dyDescent="0.3">
      <c r="A63" t="s">
        <v>0</v>
      </c>
      <c r="B63" t="s">
        <v>1</v>
      </c>
      <c r="C63" s="3">
        <v>-27.271709999999999</v>
      </c>
      <c r="D63" s="3">
        <v>-48.365229999999997</v>
      </c>
      <c r="E63" s="3" t="s">
        <v>2</v>
      </c>
      <c r="F63" s="3" t="s">
        <v>61</v>
      </c>
      <c r="G63" s="2">
        <v>43901</v>
      </c>
      <c r="H63" s="12" t="s">
        <v>99</v>
      </c>
      <c r="I63" s="12" t="s">
        <v>100</v>
      </c>
      <c r="J63">
        <v>2020</v>
      </c>
      <c r="K63" s="3" t="s">
        <v>4</v>
      </c>
      <c r="L63" s="3" t="s">
        <v>85</v>
      </c>
      <c r="M63">
        <v>2</v>
      </c>
      <c r="N63">
        <v>23.5</v>
      </c>
      <c r="O63">
        <v>6</v>
      </c>
      <c r="P63">
        <v>12</v>
      </c>
      <c r="Q63">
        <v>8</v>
      </c>
      <c r="R63">
        <v>9</v>
      </c>
      <c r="S63" s="3" t="s">
        <v>42</v>
      </c>
      <c r="T63" t="s">
        <v>63</v>
      </c>
      <c r="U63" s="4" t="s">
        <v>18</v>
      </c>
      <c r="V63" t="s">
        <v>18</v>
      </c>
    </row>
    <row r="64" spans="1:22" x14ac:dyDescent="0.3">
      <c r="A64" t="s">
        <v>0</v>
      </c>
      <c r="B64" t="s">
        <v>1</v>
      </c>
      <c r="C64" s="3">
        <v>-27.271709999999999</v>
      </c>
      <c r="D64" s="3">
        <v>-48.365229999999997</v>
      </c>
      <c r="E64" s="3" t="s">
        <v>2</v>
      </c>
      <c r="F64" s="3" t="s">
        <v>61</v>
      </c>
      <c r="G64" s="2">
        <v>43901</v>
      </c>
      <c r="H64" s="12" t="s">
        <v>99</v>
      </c>
      <c r="I64" s="12" t="s">
        <v>100</v>
      </c>
      <c r="J64">
        <v>2020</v>
      </c>
      <c r="K64" s="3" t="s">
        <v>4</v>
      </c>
      <c r="L64" s="3" t="s">
        <v>85</v>
      </c>
      <c r="M64">
        <v>2</v>
      </c>
      <c r="N64">
        <v>23.5</v>
      </c>
      <c r="O64">
        <v>6</v>
      </c>
      <c r="P64">
        <v>12</v>
      </c>
      <c r="Q64">
        <v>8</v>
      </c>
      <c r="R64">
        <v>9</v>
      </c>
      <c r="S64" s="3" t="s">
        <v>43</v>
      </c>
      <c r="T64" t="s">
        <v>63</v>
      </c>
      <c r="U64" s="4" t="s">
        <v>18</v>
      </c>
      <c r="V64" t="s">
        <v>18</v>
      </c>
    </row>
    <row r="65" spans="1:22" x14ac:dyDescent="0.3">
      <c r="A65" t="s">
        <v>0</v>
      </c>
      <c r="B65" t="s">
        <v>1</v>
      </c>
      <c r="C65" s="3">
        <v>-27.271709999999999</v>
      </c>
      <c r="D65" s="3">
        <v>-48.365229999999997</v>
      </c>
      <c r="E65" s="3" t="s">
        <v>2</v>
      </c>
      <c r="F65" s="3" t="s">
        <v>61</v>
      </c>
      <c r="G65" s="2">
        <v>43901</v>
      </c>
      <c r="H65" s="12" t="s">
        <v>99</v>
      </c>
      <c r="I65" s="12" t="s">
        <v>100</v>
      </c>
      <c r="J65">
        <v>2020</v>
      </c>
      <c r="K65" s="3" t="s">
        <v>4</v>
      </c>
      <c r="L65" s="3" t="s">
        <v>85</v>
      </c>
      <c r="M65">
        <v>2</v>
      </c>
      <c r="N65">
        <v>23.5</v>
      </c>
      <c r="O65">
        <v>6</v>
      </c>
      <c r="P65">
        <v>12</v>
      </c>
      <c r="Q65">
        <v>8</v>
      </c>
      <c r="R65">
        <v>9</v>
      </c>
      <c r="S65" s="3" t="s">
        <v>44</v>
      </c>
      <c r="T65" t="s">
        <v>205</v>
      </c>
      <c r="U65" s="4" t="s">
        <v>18</v>
      </c>
      <c r="V65" t="s">
        <v>18</v>
      </c>
    </row>
    <row r="66" spans="1:22" x14ac:dyDescent="0.3">
      <c r="A66" t="s">
        <v>0</v>
      </c>
      <c r="B66" t="s">
        <v>1</v>
      </c>
      <c r="C66" s="3">
        <v>-27.271709999999999</v>
      </c>
      <c r="D66" s="3">
        <v>-48.365229999999997</v>
      </c>
      <c r="E66" s="3" t="s">
        <v>2</v>
      </c>
      <c r="F66" s="3" t="s">
        <v>61</v>
      </c>
      <c r="G66" s="2">
        <v>43901</v>
      </c>
      <c r="H66" s="12" t="s">
        <v>99</v>
      </c>
      <c r="I66" s="12" t="s">
        <v>100</v>
      </c>
      <c r="J66">
        <v>2020</v>
      </c>
      <c r="K66" s="3" t="s">
        <v>4</v>
      </c>
      <c r="L66" s="3" t="s">
        <v>85</v>
      </c>
      <c r="M66">
        <v>2</v>
      </c>
      <c r="N66">
        <v>23.5</v>
      </c>
      <c r="O66">
        <v>6</v>
      </c>
      <c r="P66">
        <v>12</v>
      </c>
      <c r="Q66">
        <v>8</v>
      </c>
      <c r="R66">
        <v>9</v>
      </c>
      <c r="S66" s="3" t="s">
        <v>45</v>
      </c>
      <c r="T66" t="s">
        <v>205</v>
      </c>
      <c r="U66" s="4">
        <v>2</v>
      </c>
      <c r="V66" t="s">
        <v>18</v>
      </c>
    </row>
    <row r="67" spans="1:22" x14ac:dyDescent="0.3">
      <c r="A67" t="s">
        <v>0</v>
      </c>
      <c r="B67" t="s">
        <v>1</v>
      </c>
      <c r="C67" s="3">
        <v>-27.271709999999999</v>
      </c>
      <c r="D67" s="3">
        <v>-48.365229999999997</v>
      </c>
      <c r="E67" s="3" t="s">
        <v>2</v>
      </c>
      <c r="F67" s="3" t="s">
        <v>61</v>
      </c>
      <c r="G67" s="2">
        <v>43901</v>
      </c>
      <c r="H67" s="12" t="s">
        <v>99</v>
      </c>
      <c r="I67" s="12" t="s">
        <v>100</v>
      </c>
      <c r="J67">
        <v>2020</v>
      </c>
      <c r="K67" s="3" t="s">
        <v>4</v>
      </c>
      <c r="L67" s="3" t="s">
        <v>85</v>
      </c>
      <c r="M67">
        <v>2</v>
      </c>
      <c r="N67">
        <v>23.5</v>
      </c>
      <c r="O67">
        <v>6</v>
      </c>
      <c r="P67">
        <v>12</v>
      </c>
      <c r="Q67">
        <v>8</v>
      </c>
      <c r="R67">
        <v>9</v>
      </c>
      <c r="S67" s="3" t="s">
        <v>46</v>
      </c>
      <c r="T67" t="s">
        <v>205</v>
      </c>
      <c r="U67" s="4" t="s">
        <v>18</v>
      </c>
      <c r="V67" t="s">
        <v>18</v>
      </c>
    </row>
    <row r="68" spans="1:22" x14ac:dyDescent="0.3">
      <c r="A68" t="s">
        <v>0</v>
      </c>
      <c r="B68" t="s">
        <v>1</v>
      </c>
      <c r="C68" s="3">
        <v>-27.271709999999999</v>
      </c>
      <c r="D68" s="3">
        <v>-48.365229999999997</v>
      </c>
      <c r="E68" s="3" t="s">
        <v>2</v>
      </c>
      <c r="F68" s="3" t="s">
        <v>61</v>
      </c>
      <c r="G68" s="2">
        <v>43901</v>
      </c>
      <c r="H68" s="12" t="s">
        <v>99</v>
      </c>
      <c r="I68" s="12" t="s">
        <v>100</v>
      </c>
      <c r="J68">
        <v>2020</v>
      </c>
      <c r="K68" s="3" t="s">
        <v>4</v>
      </c>
      <c r="L68" s="3" t="s">
        <v>85</v>
      </c>
      <c r="M68">
        <v>2</v>
      </c>
      <c r="N68">
        <v>23.5</v>
      </c>
      <c r="O68">
        <v>6</v>
      </c>
      <c r="P68">
        <v>12</v>
      </c>
      <c r="Q68">
        <v>8</v>
      </c>
      <c r="R68">
        <v>9</v>
      </c>
      <c r="S68" s="3" t="s">
        <v>47</v>
      </c>
      <c r="T68" t="s">
        <v>63</v>
      </c>
      <c r="U68" s="4" t="s">
        <v>18</v>
      </c>
      <c r="V68" t="s">
        <v>18</v>
      </c>
    </row>
    <row r="69" spans="1:22" x14ac:dyDescent="0.3">
      <c r="A69" t="s">
        <v>0</v>
      </c>
      <c r="B69" t="s">
        <v>1</v>
      </c>
      <c r="C69" s="3">
        <v>-27.271709999999999</v>
      </c>
      <c r="D69" s="3">
        <v>-48.365229999999997</v>
      </c>
      <c r="E69" s="3" t="s">
        <v>2</v>
      </c>
      <c r="F69" s="3" t="s">
        <v>61</v>
      </c>
      <c r="G69" s="2">
        <v>43901</v>
      </c>
      <c r="H69" s="12" t="s">
        <v>99</v>
      </c>
      <c r="I69" s="12" t="s">
        <v>100</v>
      </c>
      <c r="J69">
        <v>2020</v>
      </c>
      <c r="K69" s="3" t="s">
        <v>4</v>
      </c>
      <c r="L69" s="3" t="s">
        <v>85</v>
      </c>
      <c r="M69">
        <v>2</v>
      </c>
      <c r="N69">
        <v>23.5</v>
      </c>
      <c r="O69">
        <v>6</v>
      </c>
      <c r="P69">
        <v>12</v>
      </c>
      <c r="Q69">
        <v>8</v>
      </c>
      <c r="R69">
        <v>9</v>
      </c>
      <c r="S69" s="3" t="s">
        <v>48</v>
      </c>
      <c r="T69" t="s">
        <v>65</v>
      </c>
      <c r="U69" s="4" t="s">
        <v>18</v>
      </c>
      <c r="V69" t="s">
        <v>18</v>
      </c>
    </row>
    <row r="70" spans="1:22" x14ac:dyDescent="0.3">
      <c r="A70" t="s">
        <v>0</v>
      </c>
      <c r="B70" t="s">
        <v>1</v>
      </c>
      <c r="C70" s="3">
        <v>-27.271709999999999</v>
      </c>
      <c r="D70" s="3">
        <v>-48.365229999999997</v>
      </c>
      <c r="E70" s="3" t="s">
        <v>2</v>
      </c>
      <c r="F70" s="3" t="s">
        <v>61</v>
      </c>
      <c r="G70" s="2">
        <v>43901</v>
      </c>
      <c r="H70" s="12" t="s">
        <v>99</v>
      </c>
      <c r="I70" s="12" t="s">
        <v>100</v>
      </c>
      <c r="J70">
        <v>2020</v>
      </c>
      <c r="K70" s="3" t="s">
        <v>4</v>
      </c>
      <c r="L70" s="3" t="s">
        <v>85</v>
      </c>
      <c r="M70">
        <v>2</v>
      </c>
      <c r="N70">
        <v>23.5</v>
      </c>
      <c r="O70">
        <v>6</v>
      </c>
      <c r="P70">
        <v>12</v>
      </c>
      <c r="Q70">
        <v>8</v>
      </c>
      <c r="R70">
        <v>9</v>
      </c>
      <c r="S70" s="3" t="s">
        <v>49</v>
      </c>
      <c r="T70" t="s">
        <v>66</v>
      </c>
      <c r="U70" s="4">
        <v>1</v>
      </c>
      <c r="V70" t="s">
        <v>18</v>
      </c>
    </row>
    <row r="71" spans="1:22" x14ac:dyDescent="0.3">
      <c r="A71" t="s">
        <v>0</v>
      </c>
      <c r="B71" t="s">
        <v>1</v>
      </c>
      <c r="C71" s="3">
        <v>-27.271709999999999</v>
      </c>
      <c r="D71" s="3">
        <v>-48.365229999999997</v>
      </c>
      <c r="E71" s="3" t="s">
        <v>2</v>
      </c>
      <c r="F71" s="3" t="s">
        <v>61</v>
      </c>
      <c r="G71" s="2">
        <v>43901</v>
      </c>
      <c r="H71" s="12" t="s">
        <v>99</v>
      </c>
      <c r="I71" s="12" t="s">
        <v>100</v>
      </c>
      <c r="J71">
        <v>2020</v>
      </c>
      <c r="K71" s="3" t="s">
        <v>4</v>
      </c>
      <c r="L71" s="3" t="s">
        <v>85</v>
      </c>
      <c r="M71">
        <v>2</v>
      </c>
      <c r="N71">
        <v>23.5</v>
      </c>
      <c r="O71">
        <v>6</v>
      </c>
      <c r="P71">
        <v>12</v>
      </c>
      <c r="Q71">
        <v>8</v>
      </c>
      <c r="R71">
        <v>9</v>
      </c>
      <c r="S71" s="3" t="s">
        <v>50</v>
      </c>
      <c r="T71" t="s">
        <v>65</v>
      </c>
      <c r="U71" s="4" t="s">
        <v>18</v>
      </c>
      <c r="V71" t="s">
        <v>18</v>
      </c>
    </row>
    <row r="72" spans="1:22" x14ac:dyDescent="0.3">
      <c r="A72" t="s">
        <v>0</v>
      </c>
      <c r="B72" t="s">
        <v>1</v>
      </c>
      <c r="C72" s="3">
        <v>-27.271709999999999</v>
      </c>
      <c r="D72" s="3">
        <v>-48.365229999999997</v>
      </c>
      <c r="E72" s="3" t="s">
        <v>2</v>
      </c>
      <c r="F72" s="3" t="s">
        <v>61</v>
      </c>
      <c r="G72" s="2">
        <v>43901</v>
      </c>
      <c r="H72" s="12" t="s">
        <v>99</v>
      </c>
      <c r="I72" s="12" t="s">
        <v>100</v>
      </c>
      <c r="J72">
        <v>2020</v>
      </c>
      <c r="K72" s="3" t="s">
        <v>4</v>
      </c>
      <c r="L72" s="3" t="s">
        <v>85</v>
      </c>
      <c r="M72">
        <v>2</v>
      </c>
      <c r="N72">
        <v>23.5</v>
      </c>
      <c r="O72">
        <v>6</v>
      </c>
      <c r="P72">
        <v>12</v>
      </c>
      <c r="Q72">
        <v>8</v>
      </c>
      <c r="R72">
        <v>9</v>
      </c>
      <c r="S72" s="3" t="s">
        <v>51</v>
      </c>
      <c r="T72" t="s">
        <v>63</v>
      </c>
      <c r="U72" s="4" t="s">
        <v>18</v>
      </c>
      <c r="V72" t="s">
        <v>18</v>
      </c>
    </row>
    <row r="73" spans="1:22" x14ac:dyDescent="0.3">
      <c r="A73" t="s">
        <v>0</v>
      </c>
      <c r="B73" t="s">
        <v>1</v>
      </c>
      <c r="C73" s="3">
        <v>-27.271709999999999</v>
      </c>
      <c r="D73" s="3">
        <v>-48.365229999999997</v>
      </c>
      <c r="E73" s="3" t="s">
        <v>2</v>
      </c>
      <c r="F73" s="3" t="s">
        <v>61</v>
      </c>
      <c r="G73" s="2">
        <v>43901</v>
      </c>
      <c r="H73" s="12" t="s">
        <v>99</v>
      </c>
      <c r="I73" s="12" t="s">
        <v>100</v>
      </c>
      <c r="J73">
        <v>2020</v>
      </c>
      <c r="K73" s="3" t="s">
        <v>4</v>
      </c>
      <c r="L73" s="3" t="s">
        <v>85</v>
      </c>
      <c r="M73">
        <v>2</v>
      </c>
      <c r="N73">
        <v>23.5</v>
      </c>
      <c r="O73">
        <v>6</v>
      </c>
      <c r="P73">
        <v>12</v>
      </c>
      <c r="Q73">
        <v>8</v>
      </c>
      <c r="R73">
        <v>9</v>
      </c>
      <c r="S73" s="3" t="s">
        <v>52</v>
      </c>
      <c r="T73" t="s">
        <v>63</v>
      </c>
      <c r="U73" s="4" t="s">
        <v>18</v>
      </c>
      <c r="V73" t="s">
        <v>18</v>
      </c>
    </row>
    <row r="74" spans="1:22" x14ac:dyDescent="0.3">
      <c r="A74" t="s">
        <v>0</v>
      </c>
      <c r="B74" t="s">
        <v>1</v>
      </c>
      <c r="C74" s="3">
        <v>-27.271709999999999</v>
      </c>
      <c r="D74" s="3">
        <v>-48.365229999999997</v>
      </c>
      <c r="E74" s="3" t="s">
        <v>2</v>
      </c>
      <c r="F74" s="3" t="s">
        <v>61</v>
      </c>
      <c r="G74" s="2">
        <v>43901</v>
      </c>
      <c r="H74" s="12" t="s">
        <v>99</v>
      </c>
      <c r="I74" s="12" t="s">
        <v>100</v>
      </c>
      <c r="J74">
        <v>2020</v>
      </c>
      <c r="K74" s="3" t="s">
        <v>4</v>
      </c>
      <c r="L74" s="3" t="s">
        <v>85</v>
      </c>
      <c r="M74">
        <v>2</v>
      </c>
      <c r="N74">
        <v>23.5</v>
      </c>
      <c r="O74">
        <v>6</v>
      </c>
      <c r="P74">
        <v>12</v>
      </c>
      <c r="Q74">
        <v>8</v>
      </c>
      <c r="R74">
        <v>9</v>
      </c>
      <c r="S74" s="3" t="s">
        <v>53</v>
      </c>
      <c r="T74" t="s">
        <v>63</v>
      </c>
      <c r="U74" s="4">
        <v>1</v>
      </c>
      <c r="V74" t="s">
        <v>18</v>
      </c>
    </row>
    <row r="75" spans="1:22" x14ac:dyDescent="0.3">
      <c r="A75" t="s">
        <v>0</v>
      </c>
      <c r="B75" t="s">
        <v>1</v>
      </c>
      <c r="C75" s="3">
        <v>-27.271709999999999</v>
      </c>
      <c r="D75" s="3">
        <v>-48.365229999999997</v>
      </c>
      <c r="E75" s="3" t="s">
        <v>2</v>
      </c>
      <c r="F75" s="3" t="s">
        <v>61</v>
      </c>
      <c r="G75" s="2">
        <v>43901</v>
      </c>
      <c r="H75" s="12" t="s">
        <v>99</v>
      </c>
      <c r="I75" s="12" t="s">
        <v>100</v>
      </c>
      <c r="J75">
        <v>2020</v>
      </c>
      <c r="K75" s="3" t="s">
        <v>4</v>
      </c>
      <c r="L75" s="3" t="s">
        <v>85</v>
      </c>
      <c r="M75">
        <v>2</v>
      </c>
      <c r="N75">
        <v>23.5</v>
      </c>
      <c r="O75">
        <v>6</v>
      </c>
      <c r="P75">
        <v>12</v>
      </c>
      <c r="Q75">
        <v>8</v>
      </c>
      <c r="R75">
        <v>9</v>
      </c>
      <c r="S75" s="3" t="s">
        <v>54</v>
      </c>
      <c r="T75" t="s">
        <v>65</v>
      </c>
      <c r="U75" s="4" t="s">
        <v>18</v>
      </c>
      <c r="V75" t="s">
        <v>18</v>
      </c>
    </row>
    <row r="76" spans="1:22" x14ac:dyDescent="0.3">
      <c r="A76" t="s">
        <v>0</v>
      </c>
      <c r="B76" t="s">
        <v>1</v>
      </c>
      <c r="C76" s="3">
        <v>-27.271709999999999</v>
      </c>
      <c r="D76" s="3">
        <v>-48.365229999999997</v>
      </c>
      <c r="E76" s="3" t="s">
        <v>2</v>
      </c>
      <c r="F76" s="3" t="s">
        <v>61</v>
      </c>
      <c r="G76" s="2">
        <v>43901</v>
      </c>
      <c r="H76" s="12" t="s">
        <v>99</v>
      </c>
      <c r="I76" s="12" t="s">
        <v>100</v>
      </c>
      <c r="J76">
        <v>2020</v>
      </c>
      <c r="K76" s="3" t="s">
        <v>4</v>
      </c>
      <c r="L76" s="3" t="s">
        <v>85</v>
      </c>
      <c r="M76">
        <v>2</v>
      </c>
      <c r="N76">
        <v>23.5</v>
      </c>
      <c r="O76">
        <v>6</v>
      </c>
      <c r="P76">
        <v>12</v>
      </c>
      <c r="Q76">
        <v>8</v>
      </c>
      <c r="R76">
        <v>9</v>
      </c>
      <c r="S76" s="3" t="s">
        <v>55</v>
      </c>
      <c r="T76" t="s">
        <v>65</v>
      </c>
      <c r="U76" s="4" t="s">
        <v>18</v>
      </c>
      <c r="V76" t="s">
        <v>18</v>
      </c>
    </row>
    <row r="77" spans="1:22" x14ac:dyDescent="0.3">
      <c r="A77" t="s">
        <v>0</v>
      </c>
      <c r="B77" t="s">
        <v>1</v>
      </c>
      <c r="C77" s="3">
        <v>-27.271709999999999</v>
      </c>
      <c r="D77" s="3">
        <v>-48.365229999999997</v>
      </c>
      <c r="E77" s="3" t="s">
        <v>2</v>
      </c>
      <c r="F77" s="3" t="s">
        <v>61</v>
      </c>
      <c r="G77" s="2">
        <v>43901</v>
      </c>
      <c r="H77" s="12" t="s">
        <v>99</v>
      </c>
      <c r="I77" s="12" t="s">
        <v>100</v>
      </c>
      <c r="J77">
        <v>2020</v>
      </c>
      <c r="K77" s="3" t="s">
        <v>4</v>
      </c>
      <c r="L77" s="3" t="s">
        <v>85</v>
      </c>
      <c r="M77">
        <v>2</v>
      </c>
      <c r="N77">
        <v>23.5</v>
      </c>
      <c r="O77">
        <v>6</v>
      </c>
      <c r="P77">
        <v>12</v>
      </c>
      <c r="Q77">
        <v>8</v>
      </c>
      <c r="R77">
        <v>9</v>
      </c>
      <c r="S77" s="3" t="s">
        <v>56</v>
      </c>
      <c r="T77" t="s">
        <v>65</v>
      </c>
      <c r="U77" s="4" t="s">
        <v>18</v>
      </c>
      <c r="V77" t="s">
        <v>18</v>
      </c>
    </row>
    <row r="78" spans="1:22" x14ac:dyDescent="0.3">
      <c r="A78" t="s">
        <v>0</v>
      </c>
      <c r="B78" t="s">
        <v>1</v>
      </c>
      <c r="C78" s="3">
        <v>-27.271709999999999</v>
      </c>
      <c r="D78" s="3">
        <v>-48.365229999999997</v>
      </c>
      <c r="E78" s="3" t="s">
        <v>2</v>
      </c>
      <c r="F78" s="3" t="s">
        <v>61</v>
      </c>
      <c r="G78" s="2">
        <v>43901</v>
      </c>
      <c r="H78" s="12" t="s">
        <v>99</v>
      </c>
      <c r="I78" s="12" t="s">
        <v>100</v>
      </c>
      <c r="J78">
        <v>2020</v>
      </c>
      <c r="K78" s="3" t="s">
        <v>4</v>
      </c>
      <c r="L78" s="3" t="s">
        <v>85</v>
      </c>
      <c r="M78">
        <v>2</v>
      </c>
      <c r="N78">
        <v>23.5</v>
      </c>
      <c r="O78">
        <v>6</v>
      </c>
      <c r="P78">
        <v>12</v>
      </c>
      <c r="Q78">
        <v>8</v>
      </c>
      <c r="R78">
        <v>9</v>
      </c>
      <c r="S78" s="3" t="s">
        <v>57</v>
      </c>
      <c r="T78" t="s">
        <v>65</v>
      </c>
      <c r="U78" s="4">
        <v>2</v>
      </c>
      <c r="V78" t="s">
        <v>18</v>
      </c>
    </row>
    <row r="79" spans="1:22" x14ac:dyDescent="0.3">
      <c r="A79" t="s">
        <v>0</v>
      </c>
      <c r="B79" t="s">
        <v>1</v>
      </c>
      <c r="C79" s="3">
        <v>-27.271709999999999</v>
      </c>
      <c r="D79" s="3">
        <v>-48.365229999999997</v>
      </c>
      <c r="E79" s="3" t="s">
        <v>2</v>
      </c>
      <c r="F79" s="3" t="s">
        <v>61</v>
      </c>
      <c r="G79" s="2">
        <v>43901</v>
      </c>
      <c r="H79" s="12" t="s">
        <v>99</v>
      </c>
      <c r="I79" s="12" t="s">
        <v>100</v>
      </c>
      <c r="J79">
        <v>2020</v>
      </c>
      <c r="K79" s="3" t="s">
        <v>4</v>
      </c>
      <c r="L79" s="3" t="s">
        <v>85</v>
      </c>
      <c r="M79">
        <v>2</v>
      </c>
      <c r="N79">
        <v>23.5</v>
      </c>
      <c r="O79">
        <v>6</v>
      </c>
      <c r="P79">
        <v>12</v>
      </c>
      <c r="Q79">
        <v>8</v>
      </c>
      <c r="R79">
        <v>9</v>
      </c>
      <c r="S79" s="3" t="s">
        <v>58</v>
      </c>
      <c r="T79" t="s">
        <v>63</v>
      </c>
      <c r="U79" s="4" t="s">
        <v>18</v>
      </c>
      <c r="V79" t="s">
        <v>18</v>
      </c>
    </row>
    <row r="80" spans="1:22" x14ac:dyDescent="0.3">
      <c r="A80" t="s">
        <v>0</v>
      </c>
      <c r="B80" t="s">
        <v>1</v>
      </c>
      <c r="C80" s="3">
        <v>-27.271709999999999</v>
      </c>
      <c r="D80" s="3">
        <v>-48.365229999999997</v>
      </c>
      <c r="E80" s="3" t="s">
        <v>2</v>
      </c>
      <c r="F80" s="3" t="s">
        <v>61</v>
      </c>
      <c r="G80" s="2">
        <v>43901</v>
      </c>
      <c r="H80" s="12" t="s">
        <v>99</v>
      </c>
      <c r="I80" s="12" t="s">
        <v>100</v>
      </c>
      <c r="J80">
        <v>2020</v>
      </c>
      <c r="K80" s="3" t="s">
        <v>4</v>
      </c>
      <c r="L80" s="3" t="s">
        <v>85</v>
      </c>
      <c r="M80">
        <v>2</v>
      </c>
      <c r="N80">
        <v>23.5</v>
      </c>
      <c r="O80">
        <v>6</v>
      </c>
      <c r="P80">
        <v>12</v>
      </c>
      <c r="Q80">
        <v>8</v>
      </c>
      <c r="R80">
        <v>9</v>
      </c>
      <c r="S80" s="3" t="s">
        <v>59</v>
      </c>
      <c r="T80" t="s">
        <v>66</v>
      </c>
      <c r="U80" s="4" t="s">
        <v>18</v>
      </c>
      <c r="V80" t="s">
        <v>18</v>
      </c>
    </row>
    <row r="81" spans="1:22" x14ac:dyDescent="0.3">
      <c r="A81" t="s">
        <v>0</v>
      </c>
      <c r="B81" t="s">
        <v>1</v>
      </c>
      <c r="C81" s="3">
        <v>-27.271709999999999</v>
      </c>
      <c r="D81" s="3">
        <v>-48.365229999999997</v>
      </c>
      <c r="E81" s="3" t="s">
        <v>2</v>
      </c>
      <c r="F81" s="3" t="s">
        <v>61</v>
      </c>
      <c r="G81" s="2">
        <v>43901</v>
      </c>
      <c r="H81" s="12" t="s">
        <v>99</v>
      </c>
      <c r="I81" s="12" t="s">
        <v>100</v>
      </c>
      <c r="J81">
        <v>2020</v>
      </c>
      <c r="K81" s="3" t="s">
        <v>4</v>
      </c>
      <c r="L81" s="3" t="s">
        <v>85</v>
      </c>
      <c r="M81">
        <v>2</v>
      </c>
      <c r="N81">
        <v>23.5</v>
      </c>
      <c r="O81">
        <v>6</v>
      </c>
      <c r="P81">
        <v>12</v>
      </c>
      <c r="Q81">
        <v>8</v>
      </c>
      <c r="R81">
        <v>9</v>
      </c>
      <c r="S81" s="3" t="s">
        <v>60</v>
      </c>
      <c r="T81" t="s">
        <v>66</v>
      </c>
      <c r="U81" s="4" t="s">
        <v>18</v>
      </c>
      <c r="V81" t="s">
        <v>18</v>
      </c>
    </row>
    <row r="82" spans="1:22" x14ac:dyDescent="0.3">
      <c r="A82" t="s">
        <v>0</v>
      </c>
      <c r="B82" t="s">
        <v>1</v>
      </c>
      <c r="C82" s="3">
        <v>-27.271709999999999</v>
      </c>
      <c r="D82" s="3">
        <v>-48.365229999999997</v>
      </c>
      <c r="E82" s="3" t="s">
        <v>2</v>
      </c>
      <c r="F82" s="3" t="s">
        <v>61</v>
      </c>
      <c r="G82" s="2">
        <v>43901</v>
      </c>
      <c r="H82" s="12" t="s">
        <v>99</v>
      </c>
      <c r="I82" s="12" t="s">
        <v>100</v>
      </c>
      <c r="J82">
        <v>2020</v>
      </c>
      <c r="K82" s="3" t="s">
        <v>4</v>
      </c>
      <c r="L82" s="3" t="s">
        <v>85</v>
      </c>
      <c r="M82">
        <v>3</v>
      </c>
      <c r="N82">
        <v>23.5</v>
      </c>
      <c r="O82">
        <v>6</v>
      </c>
      <c r="P82">
        <v>12</v>
      </c>
      <c r="Q82">
        <v>8</v>
      </c>
      <c r="R82">
        <v>9</v>
      </c>
      <c r="S82" s="3" t="s">
        <v>21</v>
      </c>
      <c r="T82" t="s">
        <v>65</v>
      </c>
      <c r="U82" s="4">
        <v>2</v>
      </c>
      <c r="V82" t="s">
        <v>18</v>
      </c>
    </row>
    <row r="83" spans="1:22" x14ac:dyDescent="0.3">
      <c r="A83" t="s">
        <v>0</v>
      </c>
      <c r="B83" t="s">
        <v>1</v>
      </c>
      <c r="C83" s="3">
        <v>-27.271709999999999</v>
      </c>
      <c r="D83" s="3">
        <v>-48.365229999999997</v>
      </c>
      <c r="E83" s="3" t="s">
        <v>2</v>
      </c>
      <c r="F83" s="3" t="s">
        <v>61</v>
      </c>
      <c r="G83" s="2">
        <v>43901</v>
      </c>
      <c r="H83" s="12" t="s">
        <v>99</v>
      </c>
      <c r="I83" s="12" t="s">
        <v>100</v>
      </c>
      <c r="J83">
        <v>2020</v>
      </c>
      <c r="K83" s="3" t="s">
        <v>4</v>
      </c>
      <c r="L83" s="3" t="s">
        <v>85</v>
      </c>
      <c r="M83">
        <v>3</v>
      </c>
      <c r="N83">
        <v>23.5</v>
      </c>
      <c r="O83">
        <v>6</v>
      </c>
      <c r="P83">
        <v>12</v>
      </c>
      <c r="Q83">
        <v>8</v>
      </c>
      <c r="R83">
        <v>9</v>
      </c>
      <c r="S83" s="3" t="s">
        <v>22</v>
      </c>
      <c r="T83" t="s">
        <v>69</v>
      </c>
      <c r="U83" s="4" t="s">
        <v>18</v>
      </c>
      <c r="V83" t="s">
        <v>18</v>
      </c>
    </row>
    <row r="84" spans="1:22" x14ac:dyDescent="0.3">
      <c r="A84" t="s">
        <v>0</v>
      </c>
      <c r="B84" t="s">
        <v>1</v>
      </c>
      <c r="C84" s="3">
        <v>-27.271709999999999</v>
      </c>
      <c r="D84" s="3">
        <v>-48.365229999999997</v>
      </c>
      <c r="E84" s="3" t="s">
        <v>2</v>
      </c>
      <c r="F84" s="3" t="s">
        <v>61</v>
      </c>
      <c r="G84" s="2">
        <v>43901</v>
      </c>
      <c r="H84" s="12" t="s">
        <v>99</v>
      </c>
      <c r="I84" s="12" t="s">
        <v>100</v>
      </c>
      <c r="J84">
        <v>2020</v>
      </c>
      <c r="K84" s="3" t="s">
        <v>4</v>
      </c>
      <c r="L84" s="3" t="s">
        <v>85</v>
      </c>
      <c r="M84">
        <v>3</v>
      </c>
      <c r="N84">
        <v>23.5</v>
      </c>
      <c r="O84">
        <v>6</v>
      </c>
      <c r="P84">
        <v>12</v>
      </c>
      <c r="Q84">
        <v>8</v>
      </c>
      <c r="R84">
        <v>9</v>
      </c>
      <c r="S84" s="3" t="s">
        <v>23</v>
      </c>
      <c r="T84" t="s">
        <v>69</v>
      </c>
      <c r="U84" s="4" t="s">
        <v>18</v>
      </c>
      <c r="V84" t="s">
        <v>18</v>
      </c>
    </row>
    <row r="85" spans="1:22" x14ac:dyDescent="0.3">
      <c r="A85" t="s">
        <v>0</v>
      </c>
      <c r="B85" t="s">
        <v>1</v>
      </c>
      <c r="C85" s="3">
        <v>-27.271709999999999</v>
      </c>
      <c r="D85" s="3">
        <v>-48.365229999999997</v>
      </c>
      <c r="E85" s="3" t="s">
        <v>2</v>
      </c>
      <c r="F85" s="3" t="s">
        <v>61</v>
      </c>
      <c r="G85" s="2">
        <v>43901</v>
      </c>
      <c r="H85" s="12" t="s">
        <v>99</v>
      </c>
      <c r="I85" s="12" t="s">
        <v>100</v>
      </c>
      <c r="J85">
        <v>2020</v>
      </c>
      <c r="K85" s="3" t="s">
        <v>4</v>
      </c>
      <c r="L85" s="3" t="s">
        <v>85</v>
      </c>
      <c r="M85">
        <v>3</v>
      </c>
      <c r="N85">
        <v>23.5</v>
      </c>
      <c r="O85">
        <v>6</v>
      </c>
      <c r="P85">
        <v>12</v>
      </c>
      <c r="Q85">
        <v>8</v>
      </c>
      <c r="R85">
        <v>9</v>
      </c>
      <c r="S85" s="3" t="s">
        <v>24</v>
      </c>
      <c r="T85" t="s">
        <v>65</v>
      </c>
      <c r="U85" s="4" t="s">
        <v>18</v>
      </c>
      <c r="V85" t="s">
        <v>18</v>
      </c>
    </row>
    <row r="86" spans="1:22" x14ac:dyDescent="0.3">
      <c r="A86" t="s">
        <v>0</v>
      </c>
      <c r="B86" t="s">
        <v>1</v>
      </c>
      <c r="C86" s="3">
        <v>-27.271709999999999</v>
      </c>
      <c r="D86" s="3">
        <v>-48.365229999999997</v>
      </c>
      <c r="E86" s="3" t="s">
        <v>2</v>
      </c>
      <c r="F86" s="3" t="s">
        <v>61</v>
      </c>
      <c r="G86" s="2">
        <v>43901</v>
      </c>
      <c r="H86" s="12" t="s">
        <v>99</v>
      </c>
      <c r="I86" s="12" t="s">
        <v>100</v>
      </c>
      <c r="J86">
        <v>2020</v>
      </c>
      <c r="K86" s="3" t="s">
        <v>4</v>
      </c>
      <c r="L86" s="3" t="s">
        <v>85</v>
      </c>
      <c r="M86">
        <v>3</v>
      </c>
      <c r="N86">
        <v>23.5</v>
      </c>
      <c r="O86">
        <v>6</v>
      </c>
      <c r="P86">
        <v>12</v>
      </c>
      <c r="Q86">
        <v>8</v>
      </c>
      <c r="R86">
        <v>9</v>
      </c>
      <c r="S86" s="3" t="s">
        <v>25</v>
      </c>
      <c r="T86" t="s">
        <v>65</v>
      </c>
      <c r="U86" s="4">
        <v>2</v>
      </c>
      <c r="V86" t="s">
        <v>18</v>
      </c>
    </row>
    <row r="87" spans="1:22" x14ac:dyDescent="0.3">
      <c r="A87" t="s">
        <v>0</v>
      </c>
      <c r="B87" t="s">
        <v>1</v>
      </c>
      <c r="C87" s="3">
        <v>-27.271709999999999</v>
      </c>
      <c r="D87" s="3">
        <v>-48.365229999999997</v>
      </c>
      <c r="E87" s="3" t="s">
        <v>2</v>
      </c>
      <c r="F87" s="3" t="s">
        <v>61</v>
      </c>
      <c r="G87" s="2">
        <v>43901</v>
      </c>
      <c r="H87" s="12" t="s">
        <v>99</v>
      </c>
      <c r="I87" s="12" t="s">
        <v>100</v>
      </c>
      <c r="J87">
        <v>2020</v>
      </c>
      <c r="K87" s="3" t="s">
        <v>4</v>
      </c>
      <c r="L87" s="3" t="s">
        <v>85</v>
      </c>
      <c r="M87">
        <v>3</v>
      </c>
      <c r="N87">
        <v>23.5</v>
      </c>
      <c r="O87">
        <v>6</v>
      </c>
      <c r="P87">
        <v>12</v>
      </c>
      <c r="Q87">
        <v>8</v>
      </c>
      <c r="R87">
        <v>9</v>
      </c>
      <c r="S87" s="3" t="s">
        <v>26</v>
      </c>
      <c r="T87" t="s">
        <v>65</v>
      </c>
      <c r="U87" s="4" t="s">
        <v>18</v>
      </c>
      <c r="V87" t="s">
        <v>18</v>
      </c>
    </row>
    <row r="88" spans="1:22" x14ac:dyDescent="0.3">
      <c r="A88" t="s">
        <v>0</v>
      </c>
      <c r="B88" t="s">
        <v>1</v>
      </c>
      <c r="C88" s="3">
        <v>-27.271709999999999</v>
      </c>
      <c r="D88" s="3">
        <v>-48.365229999999997</v>
      </c>
      <c r="E88" s="3" t="s">
        <v>2</v>
      </c>
      <c r="F88" s="3" t="s">
        <v>61</v>
      </c>
      <c r="G88" s="2">
        <v>43901</v>
      </c>
      <c r="H88" s="12" t="s">
        <v>99</v>
      </c>
      <c r="I88" s="12" t="s">
        <v>100</v>
      </c>
      <c r="J88">
        <v>2020</v>
      </c>
      <c r="K88" s="3" t="s">
        <v>4</v>
      </c>
      <c r="L88" s="3" t="s">
        <v>85</v>
      </c>
      <c r="M88">
        <v>3</v>
      </c>
      <c r="N88">
        <v>23.5</v>
      </c>
      <c r="O88">
        <v>6</v>
      </c>
      <c r="P88">
        <v>12</v>
      </c>
      <c r="Q88">
        <v>8</v>
      </c>
      <c r="R88">
        <v>9</v>
      </c>
      <c r="S88" s="3" t="s">
        <v>27</v>
      </c>
      <c r="T88" t="s">
        <v>65</v>
      </c>
      <c r="U88" s="4" t="s">
        <v>18</v>
      </c>
      <c r="V88" t="s">
        <v>18</v>
      </c>
    </row>
    <row r="89" spans="1:22" x14ac:dyDescent="0.3">
      <c r="A89" t="s">
        <v>0</v>
      </c>
      <c r="B89" t="s">
        <v>1</v>
      </c>
      <c r="C89" s="3">
        <v>-27.271709999999999</v>
      </c>
      <c r="D89" s="3">
        <v>-48.365229999999997</v>
      </c>
      <c r="E89" s="3" t="s">
        <v>2</v>
      </c>
      <c r="F89" s="3" t="s">
        <v>61</v>
      </c>
      <c r="G89" s="2">
        <v>43901</v>
      </c>
      <c r="H89" s="12" t="s">
        <v>99</v>
      </c>
      <c r="I89" s="12" t="s">
        <v>100</v>
      </c>
      <c r="J89">
        <v>2020</v>
      </c>
      <c r="K89" s="3" t="s">
        <v>4</v>
      </c>
      <c r="L89" s="3" t="s">
        <v>85</v>
      </c>
      <c r="M89">
        <v>3</v>
      </c>
      <c r="N89">
        <v>23.5</v>
      </c>
      <c r="O89">
        <v>6</v>
      </c>
      <c r="P89">
        <v>12</v>
      </c>
      <c r="Q89">
        <v>8</v>
      </c>
      <c r="R89">
        <v>9</v>
      </c>
      <c r="S89" s="3" t="s">
        <v>28</v>
      </c>
      <c r="T89" t="s">
        <v>65</v>
      </c>
      <c r="U89" s="4" t="s">
        <v>18</v>
      </c>
      <c r="V89" t="s">
        <v>18</v>
      </c>
    </row>
    <row r="90" spans="1:22" x14ac:dyDescent="0.3">
      <c r="A90" t="s">
        <v>0</v>
      </c>
      <c r="B90" t="s">
        <v>1</v>
      </c>
      <c r="C90" s="3">
        <v>-27.271709999999999</v>
      </c>
      <c r="D90" s="3">
        <v>-48.365229999999997</v>
      </c>
      <c r="E90" s="3" t="s">
        <v>2</v>
      </c>
      <c r="F90" s="3" t="s">
        <v>61</v>
      </c>
      <c r="G90" s="2">
        <v>43901</v>
      </c>
      <c r="H90" s="12" t="s">
        <v>99</v>
      </c>
      <c r="I90" s="12" t="s">
        <v>100</v>
      </c>
      <c r="J90">
        <v>2020</v>
      </c>
      <c r="K90" s="3" t="s">
        <v>4</v>
      </c>
      <c r="L90" s="3" t="s">
        <v>85</v>
      </c>
      <c r="M90">
        <v>3</v>
      </c>
      <c r="N90">
        <v>23.5</v>
      </c>
      <c r="O90">
        <v>6</v>
      </c>
      <c r="P90">
        <v>12</v>
      </c>
      <c r="Q90">
        <v>8</v>
      </c>
      <c r="R90">
        <v>9</v>
      </c>
      <c r="S90" s="3" t="s">
        <v>29</v>
      </c>
      <c r="T90" t="s">
        <v>205</v>
      </c>
      <c r="U90" s="4">
        <v>2</v>
      </c>
      <c r="V90" t="s">
        <v>18</v>
      </c>
    </row>
    <row r="91" spans="1:22" x14ac:dyDescent="0.3">
      <c r="A91" t="s">
        <v>0</v>
      </c>
      <c r="B91" t="s">
        <v>1</v>
      </c>
      <c r="C91" s="3">
        <v>-27.271709999999999</v>
      </c>
      <c r="D91" s="3">
        <v>-48.365229999999997</v>
      </c>
      <c r="E91" s="3" t="s">
        <v>2</v>
      </c>
      <c r="F91" s="3" t="s">
        <v>61</v>
      </c>
      <c r="G91" s="2">
        <v>43901</v>
      </c>
      <c r="H91" s="12" t="s">
        <v>99</v>
      </c>
      <c r="I91" s="12" t="s">
        <v>100</v>
      </c>
      <c r="J91">
        <v>2020</v>
      </c>
      <c r="K91" s="3" t="s">
        <v>4</v>
      </c>
      <c r="L91" s="3" t="s">
        <v>85</v>
      </c>
      <c r="M91">
        <v>3</v>
      </c>
      <c r="N91">
        <v>23.5</v>
      </c>
      <c r="O91">
        <v>6</v>
      </c>
      <c r="P91">
        <v>12</v>
      </c>
      <c r="Q91">
        <v>8</v>
      </c>
      <c r="R91">
        <v>9</v>
      </c>
      <c r="S91" s="3" t="s">
        <v>30</v>
      </c>
      <c r="T91" t="s">
        <v>205</v>
      </c>
      <c r="U91" s="4" t="s">
        <v>18</v>
      </c>
      <c r="V91" t="s">
        <v>18</v>
      </c>
    </row>
    <row r="92" spans="1:22" x14ac:dyDescent="0.3">
      <c r="A92" t="s">
        <v>0</v>
      </c>
      <c r="B92" t="s">
        <v>1</v>
      </c>
      <c r="C92" s="3">
        <v>-27.271709999999999</v>
      </c>
      <c r="D92" s="3">
        <v>-48.365229999999997</v>
      </c>
      <c r="E92" s="3" t="s">
        <v>2</v>
      </c>
      <c r="F92" s="3" t="s">
        <v>61</v>
      </c>
      <c r="G92" s="2">
        <v>43901</v>
      </c>
      <c r="H92" s="12" t="s">
        <v>99</v>
      </c>
      <c r="I92" s="12" t="s">
        <v>100</v>
      </c>
      <c r="J92">
        <v>2020</v>
      </c>
      <c r="K92" s="3" t="s">
        <v>4</v>
      </c>
      <c r="L92" s="3" t="s">
        <v>85</v>
      </c>
      <c r="M92">
        <v>3</v>
      </c>
      <c r="N92">
        <v>23.5</v>
      </c>
      <c r="O92">
        <v>6</v>
      </c>
      <c r="P92">
        <v>12</v>
      </c>
      <c r="Q92">
        <v>8</v>
      </c>
      <c r="R92">
        <v>9</v>
      </c>
      <c r="S92" s="3" t="s">
        <v>31</v>
      </c>
      <c r="T92" t="s">
        <v>205</v>
      </c>
      <c r="U92" s="4" t="s">
        <v>18</v>
      </c>
      <c r="V92" t="s">
        <v>18</v>
      </c>
    </row>
    <row r="93" spans="1:22" x14ac:dyDescent="0.3">
      <c r="A93" t="s">
        <v>0</v>
      </c>
      <c r="B93" t="s">
        <v>1</v>
      </c>
      <c r="C93" s="3">
        <v>-27.271709999999999</v>
      </c>
      <c r="D93" s="3">
        <v>-48.365229999999997</v>
      </c>
      <c r="E93" s="3" t="s">
        <v>2</v>
      </c>
      <c r="F93" s="3" t="s">
        <v>61</v>
      </c>
      <c r="G93" s="2">
        <v>43901</v>
      </c>
      <c r="H93" s="12" t="s">
        <v>99</v>
      </c>
      <c r="I93" s="12" t="s">
        <v>100</v>
      </c>
      <c r="J93">
        <v>2020</v>
      </c>
      <c r="K93" s="3" t="s">
        <v>4</v>
      </c>
      <c r="L93" s="3" t="s">
        <v>85</v>
      </c>
      <c r="M93">
        <v>3</v>
      </c>
      <c r="N93">
        <v>23.5</v>
      </c>
      <c r="O93">
        <v>6</v>
      </c>
      <c r="P93">
        <v>12</v>
      </c>
      <c r="Q93">
        <v>8</v>
      </c>
      <c r="R93">
        <v>9</v>
      </c>
      <c r="S93" s="3" t="s">
        <v>32</v>
      </c>
      <c r="T93" t="s">
        <v>65</v>
      </c>
      <c r="U93" s="4" t="s">
        <v>18</v>
      </c>
      <c r="V93" t="s">
        <v>18</v>
      </c>
    </row>
    <row r="94" spans="1:22" x14ac:dyDescent="0.3">
      <c r="A94" t="s">
        <v>0</v>
      </c>
      <c r="B94" t="s">
        <v>1</v>
      </c>
      <c r="C94" s="3">
        <v>-27.271709999999999</v>
      </c>
      <c r="D94" s="3">
        <v>-48.365229999999997</v>
      </c>
      <c r="E94" s="3" t="s">
        <v>2</v>
      </c>
      <c r="F94" s="3" t="s">
        <v>61</v>
      </c>
      <c r="G94" s="2">
        <v>43901</v>
      </c>
      <c r="H94" s="12" t="s">
        <v>99</v>
      </c>
      <c r="I94" s="12" t="s">
        <v>100</v>
      </c>
      <c r="J94">
        <v>2020</v>
      </c>
      <c r="K94" s="3" t="s">
        <v>4</v>
      </c>
      <c r="L94" s="3" t="s">
        <v>85</v>
      </c>
      <c r="M94">
        <v>3</v>
      </c>
      <c r="N94">
        <v>23.5</v>
      </c>
      <c r="O94">
        <v>6</v>
      </c>
      <c r="P94">
        <v>12</v>
      </c>
      <c r="Q94">
        <v>8</v>
      </c>
      <c r="R94">
        <v>9</v>
      </c>
      <c r="S94" s="3" t="s">
        <v>33</v>
      </c>
      <c r="T94" t="s">
        <v>65</v>
      </c>
      <c r="U94" s="4">
        <v>1</v>
      </c>
      <c r="V94" t="s">
        <v>18</v>
      </c>
    </row>
    <row r="95" spans="1:22" x14ac:dyDescent="0.3">
      <c r="A95" t="s">
        <v>0</v>
      </c>
      <c r="B95" t="s">
        <v>1</v>
      </c>
      <c r="C95" s="3">
        <v>-27.271709999999999</v>
      </c>
      <c r="D95" s="3">
        <v>-48.365229999999997</v>
      </c>
      <c r="E95" s="3" t="s">
        <v>2</v>
      </c>
      <c r="F95" s="3" t="s">
        <v>61</v>
      </c>
      <c r="G95" s="2">
        <v>43901</v>
      </c>
      <c r="H95" s="12" t="s">
        <v>99</v>
      </c>
      <c r="I95" s="12" t="s">
        <v>100</v>
      </c>
      <c r="J95">
        <v>2020</v>
      </c>
      <c r="K95" s="3" t="s">
        <v>4</v>
      </c>
      <c r="L95" s="3" t="s">
        <v>85</v>
      </c>
      <c r="M95">
        <v>3</v>
      </c>
      <c r="N95">
        <v>23.5</v>
      </c>
      <c r="O95">
        <v>6</v>
      </c>
      <c r="P95">
        <v>12</v>
      </c>
      <c r="Q95">
        <v>8</v>
      </c>
      <c r="R95">
        <v>9</v>
      </c>
      <c r="S95" s="3" t="s">
        <v>34</v>
      </c>
      <c r="T95" t="s">
        <v>73</v>
      </c>
      <c r="U95" s="4" t="s">
        <v>18</v>
      </c>
      <c r="V95" t="s">
        <v>18</v>
      </c>
    </row>
    <row r="96" spans="1:22" x14ac:dyDescent="0.3">
      <c r="A96" t="s">
        <v>0</v>
      </c>
      <c r="B96" t="s">
        <v>1</v>
      </c>
      <c r="C96" s="3">
        <v>-27.271709999999999</v>
      </c>
      <c r="D96" s="3">
        <v>-48.365229999999997</v>
      </c>
      <c r="E96" s="3" t="s">
        <v>2</v>
      </c>
      <c r="F96" s="3" t="s">
        <v>61</v>
      </c>
      <c r="G96" s="2">
        <v>43901</v>
      </c>
      <c r="H96" s="12" t="s">
        <v>99</v>
      </c>
      <c r="I96" s="12" t="s">
        <v>100</v>
      </c>
      <c r="J96">
        <v>2020</v>
      </c>
      <c r="K96" s="3" t="s">
        <v>4</v>
      </c>
      <c r="L96" s="3" t="s">
        <v>85</v>
      </c>
      <c r="M96">
        <v>3</v>
      </c>
      <c r="N96">
        <v>23.5</v>
      </c>
      <c r="O96">
        <v>6</v>
      </c>
      <c r="P96">
        <v>12</v>
      </c>
      <c r="Q96">
        <v>8</v>
      </c>
      <c r="R96">
        <v>9</v>
      </c>
      <c r="S96" s="3" t="s">
        <v>35</v>
      </c>
      <c r="T96" t="s">
        <v>65</v>
      </c>
      <c r="U96" s="4" t="s">
        <v>18</v>
      </c>
      <c r="V96" t="s">
        <v>18</v>
      </c>
    </row>
    <row r="97" spans="1:22" x14ac:dyDescent="0.3">
      <c r="A97" t="s">
        <v>0</v>
      </c>
      <c r="B97" t="s">
        <v>1</v>
      </c>
      <c r="C97" s="3">
        <v>-27.271709999999999</v>
      </c>
      <c r="D97" s="3">
        <v>-48.365229999999997</v>
      </c>
      <c r="E97" s="3" t="s">
        <v>2</v>
      </c>
      <c r="F97" s="3" t="s">
        <v>61</v>
      </c>
      <c r="G97" s="2">
        <v>43901</v>
      </c>
      <c r="H97" s="12" t="s">
        <v>99</v>
      </c>
      <c r="I97" s="12" t="s">
        <v>100</v>
      </c>
      <c r="J97">
        <v>2020</v>
      </c>
      <c r="K97" s="3" t="s">
        <v>4</v>
      </c>
      <c r="L97" s="3" t="s">
        <v>85</v>
      </c>
      <c r="M97">
        <v>3</v>
      </c>
      <c r="N97">
        <v>23.5</v>
      </c>
      <c r="O97">
        <v>6</v>
      </c>
      <c r="P97">
        <v>12</v>
      </c>
      <c r="Q97">
        <v>8</v>
      </c>
      <c r="R97">
        <v>9</v>
      </c>
      <c r="S97" s="3" t="s">
        <v>36</v>
      </c>
      <c r="T97" t="s">
        <v>205</v>
      </c>
      <c r="U97" s="4" t="s">
        <v>18</v>
      </c>
      <c r="V97" t="s">
        <v>18</v>
      </c>
    </row>
    <row r="98" spans="1:22" x14ac:dyDescent="0.3">
      <c r="A98" t="s">
        <v>0</v>
      </c>
      <c r="B98" t="s">
        <v>1</v>
      </c>
      <c r="C98" s="3">
        <v>-27.271709999999999</v>
      </c>
      <c r="D98" s="3">
        <v>-48.365229999999997</v>
      </c>
      <c r="E98" s="3" t="s">
        <v>2</v>
      </c>
      <c r="F98" s="3" t="s">
        <v>61</v>
      </c>
      <c r="G98" s="2">
        <v>43901</v>
      </c>
      <c r="H98" s="12" t="s">
        <v>99</v>
      </c>
      <c r="I98" s="12" t="s">
        <v>100</v>
      </c>
      <c r="J98">
        <v>2020</v>
      </c>
      <c r="K98" s="3" t="s">
        <v>4</v>
      </c>
      <c r="L98" s="3" t="s">
        <v>85</v>
      </c>
      <c r="M98">
        <v>3</v>
      </c>
      <c r="N98">
        <v>23.5</v>
      </c>
      <c r="O98">
        <v>6</v>
      </c>
      <c r="P98">
        <v>12</v>
      </c>
      <c r="Q98">
        <v>8</v>
      </c>
      <c r="R98">
        <v>9</v>
      </c>
      <c r="S98" s="3" t="s">
        <v>37</v>
      </c>
      <c r="T98" t="s">
        <v>65</v>
      </c>
      <c r="U98" s="4">
        <v>0</v>
      </c>
      <c r="V98" t="s">
        <v>18</v>
      </c>
    </row>
    <row r="99" spans="1:22" x14ac:dyDescent="0.3">
      <c r="A99" t="s">
        <v>0</v>
      </c>
      <c r="B99" t="s">
        <v>1</v>
      </c>
      <c r="C99" s="3">
        <v>-27.271709999999999</v>
      </c>
      <c r="D99" s="3">
        <v>-48.365229999999997</v>
      </c>
      <c r="E99" s="3" t="s">
        <v>2</v>
      </c>
      <c r="F99" s="3" t="s">
        <v>61</v>
      </c>
      <c r="G99" s="2">
        <v>43901</v>
      </c>
      <c r="H99" s="12" t="s">
        <v>99</v>
      </c>
      <c r="I99" s="12" t="s">
        <v>100</v>
      </c>
      <c r="J99">
        <v>2020</v>
      </c>
      <c r="K99" s="3" t="s">
        <v>4</v>
      </c>
      <c r="L99" s="3" t="s">
        <v>85</v>
      </c>
      <c r="M99">
        <v>3</v>
      </c>
      <c r="N99">
        <v>23.5</v>
      </c>
      <c r="O99">
        <v>6</v>
      </c>
      <c r="P99">
        <v>12</v>
      </c>
      <c r="Q99">
        <v>8</v>
      </c>
      <c r="R99">
        <v>9</v>
      </c>
      <c r="S99" s="3" t="s">
        <v>38</v>
      </c>
      <c r="T99" t="s">
        <v>65</v>
      </c>
      <c r="U99" s="4" t="s">
        <v>18</v>
      </c>
      <c r="V99" t="s">
        <v>18</v>
      </c>
    </row>
    <row r="100" spans="1:22" x14ac:dyDescent="0.3">
      <c r="A100" t="s">
        <v>0</v>
      </c>
      <c r="B100" t="s">
        <v>1</v>
      </c>
      <c r="C100" s="3">
        <v>-27.271709999999999</v>
      </c>
      <c r="D100" s="3">
        <v>-48.365229999999997</v>
      </c>
      <c r="E100" s="3" t="s">
        <v>2</v>
      </c>
      <c r="F100" s="3" t="s">
        <v>61</v>
      </c>
      <c r="G100" s="2">
        <v>43901</v>
      </c>
      <c r="H100" s="12" t="s">
        <v>99</v>
      </c>
      <c r="I100" s="12" t="s">
        <v>100</v>
      </c>
      <c r="J100">
        <v>2020</v>
      </c>
      <c r="K100" s="3" t="s">
        <v>4</v>
      </c>
      <c r="L100" s="3" t="s">
        <v>85</v>
      </c>
      <c r="M100">
        <v>3</v>
      </c>
      <c r="N100">
        <v>23.5</v>
      </c>
      <c r="O100">
        <v>6</v>
      </c>
      <c r="P100">
        <v>12</v>
      </c>
      <c r="Q100">
        <v>8</v>
      </c>
      <c r="R100">
        <v>9</v>
      </c>
      <c r="S100" s="3" t="s">
        <v>39</v>
      </c>
      <c r="T100" t="s">
        <v>73</v>
      </c>
      <c r="U100" s="4" t="s">
        <v>18</v>
      </c>
      <c r="V100" t="s">
        <v>18</v>
      </c>
    </row>
    <row r="101" spans="1:22" x14ac:dyDescent="0.3">
      <c r="A101" t="s">
        <v>0</v>
      </c>
      <c r="B101" t="s">
        <v>1</v>
      </c>
      <c r="C101" s="3">
        <v>-27.271709999999999</v>
      </c>
      <c r="D101" s="3">
        <v>-48.365229999999997</v>
      </c>
      <c r="E101" s="3" t="s">
        <v>2</v>
      </c>
      <c r="F101" s="3" t="s">
        <v>61</v>
      </c>
      <c r="G101" s="2">
        <v>43901</v>
      </c>
      <c r="H101" s="12" t="s">
        <v>99</v>
      </c>
      <c r="I101" s="12" t="s">
        <v>100</v>
      </c>
      <c r="J101">
        <v>2020</v>
      </c>
      <c r="K101" s="3" t="s">
        <v>4</v>
      </c>
      <c r="L101" s="3" t="s">
        <v>85</v>
      </c>
      <c r="M101">
        <v>3</v>
      </c>
      <c r="N101">
        <v>23.5</v>
      </c>
      <c r="O101">
        <v>6</v>
      </c>
      <c r="P101">
        <v>12</v>
      </c>
      <c r="Q101">
        <v>8</v>
      </c>
      <c r="R101">
        <v>9</v>
      </c>
      <c r="S101" s="3" t="s">
        <v>40</v>
      </c>
      <c r="T101" t="s">
        <v>72</v>
      </c>
      <c r="U101" s="4" t="s">
        <v>18</v>
      </c>
      <c r="V101" t="s">
        <v>18</v>
      </c>
    </row>
    <row r="102" spans="1:22" x14ac:dyDescent="0.3">
      <c r="A102" t="s">
        <v>0</v>
      </c>
      <c r="B102" t="s">
        <v>1</v>
      </c>
      <c r="C102" s="3">
        <v>-27.271709999999999</v>
      </c>
      <c r="D102" s="3">
        <v>-48.365229999999997</v>
      </c>
      <c r="E102" s="3" t="s">
        <v>2</v>
      </c>
      <c r="F102" s="3" t="s">
        <v>61</v>
      </c>
      <c r="G102" s="2">
        <v>43901</v>
      </c>
      <c r="H102" s="12" t="s">
        <v>99</v>
      </c>
      <c r="I102" s="12" t="s">
        <v>100</v>
      </c>
      <c r="J102">
        <v>2020</v>
      </c>
      <c r="K102" s="3" t="s">
        <v>4</v>
      </c>
      <c r="L102" s="3" t="s">
        <v>85</v>
      </c>
      <c r="M102">
        <v>3</v>
      </c>
      <c r="N102">
        <v>23.5</v>
      </c>
      <c r="O102">
        <v>6</v>
      </c>
      <c r="P102">
        <v>12</v>
      </c>
      <c r="Q102">
        <v>8</v>
      </c>
      <c r="R102">
        <v>9</v>
      </c>
      <c r="S102" s="3" t="s">
        <v>41</v>
      </c>
      <c r="T102" t="s">
        <v>65</v>
      </c>
      <c r="U102" s="4">
        <v>0</v>
      </c>
      <c r="V102" t="s">
        <v>18</v>
      </c>
    </row>
    <row r="103" spans="1:22" x14ac:dyDescent="0.3">
      <c r="A103" t="s">
        <v>0</v>
      </c>
      <c r="B103" t="s">
        <v>1</v>
      </c>
      <c r="C103" s="3">
        <v>-27.271709999999999</v>
      </c>
      <c r="D103" s="3">
        <v>-48.365229999999997</v>
      </c>
      <c r="E103" s="3" t="s">
        <v>2</v>
      </c>
      <c r="F103" s="3" t="s">
        <v>61</v>
      </c>
      <c r="G103" s="2">
        <v>43901</v>
      </c>
      <c r="H103" s="12" t="s">
        <v>99</v>
      </c>
      <c r="I103" s="12" t="s">
        <v>100</v>
      </c>
      <c r="J103">
        <v>2020</v>
      </c>
      <c r="K103" s="3" t="s">
        <v>4</v>
      </c>
      <c r="L103" s="3" t="s">
        <v>85</v>
      </c>
      <c r="M103">
        <v>3</v>
      </c>
      <c r="N103">
        <v>23.5</v>
      </c>
      <c r="O103">
        <v>6</v>
      </c>
      <c r="P103">
        <v>12</v>
      </c>
      <c r="Q103">
        <v>8</v>
      </c>
      <c r="R103">
        <v>9</v>
      </c>
      <c r="S103" s="3" t="s">
        <v>42</v>
      </c>
      <c r="T103" t="s">
        <v>65</v>
      </c>
      <c r="U103" s="4" t="s">
        <v>18</v>
      </c>
      <c r="V103" t="s">
        <v>18</v>
      </c>
    </row>
    <row r="104" spans="1:22" x14ac:dyDescent="0.3">
      <c r="A104" t="s">
        <v>0</v>
      </c>
      <c r="B104" t="s">
        <v>1</v>
      </c>
      <c r="C104" s="3">
        <v>-27.271709999999999</v>
      </c>
      <c r="D104" s="3">
        <v>-48.365229999999997</v>
      </c>
      <c r="E104" s="3" t="s">
        <v>2</v>
      </c>
      <c r="F104" s="3" t="s">
        <v>61</v>
      </c>
      <c r="G104" s="2">
        <v>43901</v>
      </c>
      <c r="H104" s="12" t="s">
        <v>99</v>
      </c>
      <c r="I104" s="12" t="s">
        <v>100</v>
      </c>
      <c r="J104">
        <v>2020</v>
      </c>
      <c r="K104" s="3" t="s">
        <v>4</v>
      </c>
      <c r="L104" s="3" t="s">
        <v>85</v>
      </c>
      <c r="M104">
        <v>3</v>
      </c>
      <c r="N104">
        <v>23.5</v>
      </c>
      <c r="O104">
        <v>6</v>
      </c>
      <c r="P104">
        <v>12</v>
      </c>
      <c r="Q104">
        <v>8</v>
      </c>
      <c r="R104">
        <v>9</v>
      </c>
      <c r="S104" s="3" t="s">
        <v>43</v>
      </c>
      <c r="T104" t="s">
        <v>65</v>
      </c>
      <c r="U104" s="4" t="s">
        <v>18</v>
      </c>
      <c r="V104" t="s">
        <v>18</v>
      </c>
    </row>
    <row r="105" spans="1:22" x14ac:dyDescent="0.3">
      <c r="A105" t="s">
        <v>0</v>
      </c>
      <c r="B105" t="s">
        <v>1</v>
      </c>
      <c r="C105" s="3">
        <v>-27.271709999999999</v>
      </c>
      <c r="D105" s="3">
        <v>-48.365229999999997</v>
      </c>
      <c r="E105" s="3" t="s">
        <v>2</v>
      </c>
      <c r="F105" s="3" t="s">
        <v>61</v>
      </c>
      <c r="G105" s="2">
        <v>43901</v>
      </c>
      <c r="H105" s="12" t="s">
        <v>99</v>
      </c>
      <c r="I105" s="12" t="s">
        <v>100</v>
      </c>
      <c r="J105">
        <v>2020</v>
      </c>
      <c r="K105" s="3" t="s">
        <v>4</v>
      </c>
      <c r="L105" s="3" t="s">
        <v>85</v>
      </c>
      <c r="M105">
        <v>3</v>
      </c>
      <c r="N105">
        <v>23.5</v>
      </c>
      <c r="O105">
        <v>6</v>
      </c>
      <c r="P105">
        <v>12</v>
      </c>
      <c r="Q105">
        <v>8</v>
      </c>
      <c r="R105">
        <v>9</v>
      </c>
      <c r="S105" s="3" t="s">
        <v>44</v>
      </c>
      <c r="T105" t="s">
        <v>65</v>
      </c>
      <c r="U105" s="4" t="s">
        <v>18</v>
      </c>
      <c r="V105" t="s">
        <v>18</v>
      </c>
    </row>
    <row r="106" spans="1:22" x14ac:dyDescent="0.3">
      <c r="A106" t="s">
        <v>0</v>
      </c>
      <c r="B106" t="s">
        <v>1</v>
      </c>
      <c r="C106" s="3">
        <v>-27.271709999999999</v>
      </c>
      <c r="D106" s="3">
        <v>-48.365229999999997</v>
      </c>
      <c r="E106" s="3" t="s">
        <v>2</v>
      </c>
      <c r="F106" s="3" t="s">
        <v>61</v>
      </c>
      <c r="G106" s="2">
        <v>43901</v>
      </c>
      <c r="H106" s="12" t="s">
        <v>99</v>
      </c>
      <c r="I106" s="12" t="s">
        <v>100</v>
      </c>
      <c r="J106">
        <v>2020</v>
      </c>
      <c r="K106" s="3" t="s">
        <v>4</v>
      </c>
      <c r="L106" s="3" t="s">
        <v>85</v>
      </c>
      <c r="M106">
        <v>3</v>
      </c>
      <c r="N106">
        <v>23.5</v>
      </c>
      <c r="O106">
        <v>6</v>
      </c>
      <c r="P106">
        <v>12</v>
      </c>
      <c r="Q106">
        <v>8</v>
      </c>
      <c r="R106">
        <v>9</v>
      </c>
      <c r="S106" s="3" t="s">
        <v>45</v>
      </c>
      <c r="T106" t="s">
        <v>72</v>
      </c>
      <c r="U106" s="4">
        <v>0</v>
      </c>
      <c r="V106" t="s">
        <v>18</v>
      </c>
    </row>
    <row r="107" spans="1:22" x14ac:dyDescent="0.3">
      <c r="A107" t="s">
        <v>0</v>
      </c>
      <c r="B107" t="s">
        <v>1</v>
      </c>
      <c r="C107" s="3">
        <v>-27.271709999999999</v>
      </c>
      <c r="D107" s="3">
        <v>-48.365229999999997</v>
      </c>
      <c r="E107" s="3" t="s">
        <v>2</v>
      </c>
      <c r="F107" s="3" t="s">
        <v>61</v>
      </c>
      <c r="G107" s="2">
        <v>43901</v>
      </c>
      <c r="H107" s="12" t="s">
        <v>99</v>
      </c>
      <c r="I107" s="12" t="s">
        <v>100</v>
      </c>
      <c r="J107">
        <v>2020</v>
      </c>
      <c r="K107" s="3" t="s">
        <v>4</v>
      </c>
      <c r="L107" s="3" t="s">
        <v>85</v>
      </c>
      <c r="M107">
        <v>3</v>
      </c>
      <c r="N107">
        <v>23.5</v>
      </c>
      <c r="O107">
        <v>6</v>
      </c>
      <c r="P107">
        <v>12</v>
      </c>
      <c r="Q107">
        <v>8</v>
      </c>
      <c r="R107">
        <v>9</v>
      </c>
      <c r="S107" s="3" t="s">
        <v>46</v>
      </c>
      <c r="T107" t="s">
        <v>65</v>
      </c>
      <c r="U107" s="4" t="s">
        <v>18</v>
      </c>
      <c r="V107" t="s">
        <v>18</v>
      </c>
    </row>
    <row r="108" spans="1:22" x14ac:dyDescent="0.3">
      <c r="A108" t="s">
        <v>0</v>
      </c>
      <c r="B108" t="s">
        <v>1</v>
      </c>
      <c r="C108" s="3">
        <v>-27.271709999999999</v>
      </c>
      <c r="D108" s="3">
        <v>-48.365229999999997</v>
      </c>
      <c r="E108" s="3" t="s">
        <v>2</v>
      </c>
      <c r="F108" s="3" t="s">
        <v>61</v>
      </c>
      <c r="G108" s="2">
        <v>43901</v>
      </c>
      <c r="H108" s="12" t="s">
        <v>99</v>
      </c>
      <c r="I108" s="12" t="s">
        <v>100</v>
      </c>
      <c r="J108">
        <v>2020</v>
      </c>
      <c r="K108" s="3" t="s">
        <v>4</v>
      </c>
      <c r="L108" s="3" t="s">
        <v>85</v>
      </c>
      <c r="M108">
        <v>3</v>
      </c>
      <c r="N108">
        <v>23.5</v>
      </c>
      <c r="O108">
        <v>6</v>
      </c>
      <c r="P108">
        <v>12</v>
      </c>
      <c r="Q108">
        <v>8</v>
      </c>
      <c r="R108">
        <v>9</v>
      </c>
      <c r="S108" s="3" t="s">
        <v>47</v>
      </c>
      <c r="T108" t="s">
        <v>65</v>
      </c>
      <c r="U108" s="4" t="s">
        <v>18</v>
      </c>
      <c r="V108" t="s">
        <v>18</v>
      </c>
    </row>
    <row r="109" spans="1:22" x14ac:dyDescent="0.3">
      <c r="A109" t="s">
        <v>0</v>
      </c>
      <c r="B109" t="s">
        <v>1</v>
      </c>
      <c r="C109" s="3">
        <v>-27.271709999999999</v>
      </c>
      <c r="D109" s="3">
        <v>-48.365229999999997</v>
      </c>
      <c r="E109" s="3" t="s">
        <v>2</v>
      </c>
      <c r="F109" s="3" t="s">
        <v>61</v>
      </c>
      <c r="G109" s="2">
        <v>43901</v>
      </c>
      <c r="H109" s="12" t="s">
        <v>99</v>
      </c>
      <c r="I109" s="12" t="s">
        <v>100</v>
      </c>
      <c r="J109">
        <v>2020</v>
      </c>
      <c r="K109" s="3" t="s">
        <v>4</v>
      </c>
      <c r="L109" s="3" t="s">
        <v>85</v>
      </c>
      <c r="M109">
        <v>3</v>
      </c>
      <c r="N109">
        <v>23.5</v>
      </c>
      <c r="O109">
        <v>6</v>
      </c>
      <c r="P109">
        <v>12</v>
      </c>
      <c r="Q109">
        <v>8</v>
      </c>
      <c r="R109">
        <v>9</v>
      </c>
      <c r="S109" s="3" t="s">
        <v>48</v>
      </c>
      <c r="T109" t="s">
        <v>65</v>
      </c>
      <c r="U109" s="4" t="s">
        <v>18</v>
      </c>
      <c r="V109" t="s">
        <v>18</v>
      </c>
    </row>
    <row r="110" spans="1:22" x14ac:dyDescent="0.3">
      <c r="A110" t="s">
        <v>0</v>
      </c>
      <c r="B110" t="s">
        <v>1</v>
      </c>
      <c r="C110" s="3">
        <v>-27.271709999999999</v>
      </c>
      <c r="D110" s="3">
        <v>-48.365229999999997</v>
      </c>
      <c r="E110" s="3" t="s">
        <v>2</v>
      </c>
      <c r="F110" s="3" t="s">
        <v>61</v>
      </c>
      <c r="G110" s="2">
        <v>43901</v>
      </c>
      <c r="H110" s="12" t="s">
        <v>99</v>
      </c>
      <c r="I110" s="12" t="s">
        <v>100</v>
      </c>
      <c r="J110">
        <v>2020</v>
      </c>
      <c r="K110" s="3" t="s">
        <v>4</v>
      </c>
      <c r="L110" s="3" t="s">
        <v>85</v>
      </c>
      <c r="M110">
        <v>3</v>
      </c>
      <c r="N110">
        <v>23.5</v>
      </c>
      <c r="O110">
        <v>6</v>
      </c>
      <c r="P110">
        <v>12</v>
      </c>
      <c r="Q110">
        <v>8</v>
      </c>
      <c r="R110">
        <v>9</v>
      </c>
      <c r="S110" s="3" t="s">
        <v>49</v>
      </c>
      <c r="T110" t="s">
        <v>65</v>
      </c>
      <c r="U110" s="4">
        <v>0</v>
      </c>
      <c r="V110" t="s">
        <v>18</v>
      </c>
    </row>
    <row r="111" spans="1:22" x14ac:dyDescent="0.3">
      <c r="A111" t="s">
        <v>0</v>
      </c>
      <c r="B111" t="s">
        <v>1</v>
      </c>
      <c r="C111" s="3">
        <v>-27.271709999999999</v>
      </c>
      <c r="D111" s="3">
        <v>-48.365229999999997</v>
      </c>
      <c r="E111" s="3" t="s">
        <v>2</v>
      </c>
      <c r="F111" s="3" t="s">
        <v>61</v>
      </c>
      <c r="G111" s="2">
        <v>43901</v>
      </c>
      <c r="H111" s="12" t="s">
        <v>99</v>
      </c>
      <c r="I111" s="12" t="s">
        <v>100</v>
      </c>
      <c r="J111">
        <v>2020</v>
      </c>
      <c r="K111" s="3" t="s">
        <v>4</v>
      </c>
      <c r="L111" s="3" t="s">
        <v>85</v>
      </c>
      <c r="M111">
        <v>3</v>
      </c>
      <c r="N111">
        <v>23.5</v>
      </c>
      <c r="O111">
        <v>6</v>
      </c>
      <c r="P111">
        <v>12</v>
      </c>
      <c r="Q111">
        <v>8</v>
      </c>
      <c r="R111">
        <v>9</v>
      </c>
      <c r="S111" s="3" t="s">
        <v>50</v>
      </c>
      <c r="T111" t="s">
        <v>73</v>
      </c>
      <c r="U111" s="4" t="s">
        <v>18</v>
      </c>
      <c r="V111" t="s">
        <v>18</v>
      </c>
    </row>
    <row r="112" spans="1:22" x14ac:dyDescent="0.3">
      <c r="A112" t="s">
        <v>0</v>
      </c>
      <c r="B112" t="s">
        <v>1</v>
      </c>
      <c r="C112" s="3">
        <v>-27.271709999999999</v>
      </c>
      <c r="D112" s="3">
        <v>-48.365229999999997</v>
      </c>
      <c r="E112" s="3" t="s">
        <v>2</v>
      </c>
      <c r="F112" s="3" t="s">
        <v>61</v>
      </c>
      <c r="G112" s="2">
        <v>43901</v>
      </c>
      <c r="H112" s="12" t="s">
        <v>99</v>
      </c>
      <c r="I112" s="12" t="s">
        <v>100</v>
      </c>
      <c r="J112">
        <v>2020</v>
      </c>
      <c r="K112" s="3" t="s">
        <v>4</v>
      </c>
      <c r="L112" s="3" t="s">
        <v>85</v>
      </c>
      <c r="M112">
        <v>3</v>
      </c>
      <c r="N112">
        <v>23.5</v>
      </c>
      <c r="O112">
        <v>6</v>
      </c>
      <c r="P112">
        <v>12</v>
      </c>
      <c r="Q112">
        <v>8</v>
      </c>
      <c r="R112">
        <v>9</v>
      </c>
      <c r="S112" s="3" t="s">
        <v>51</v>
      </c>
      <c r="T112" t="s">
        <v>72</v>
      </c>
      <c r="U112" s="4" t="s">
        <v>18</v>
      </c>
      <c r="V112" t="s">
        <v>18</v>
      </c>
    </row>
    <row r="113" spans="1:22" x14ac:dyDescent="0.3">
      <c r="A113" t="s">
        <v>0</v>
      </c>
      <c r="B113" t="s">
        <v>1</v>
      </c>
      <c r="C113" s="3">
        <v>-27.271709999999999</v>
      </c>
      <c r="D113" s="3">
        <v>-48.365229999999997</v>
      </c>
      <c r="E113" s="3" t="s">
        <v>2</v>
      </c>
      <c r="F113" s="3" t="s">
        <v>61</v>
      </c>
      <c r="G113" s="2">
        <v>43901</v>
      </c>
      <c r="H113" s="12" t="s">
        <v>99</v>
      </c>
      <c r="I113" s="12" t="s">
        <v>100</v>
      </c>
      <c r="J113">
        <v>2020</v>
      </c>
      <c r="K113" s="3" t="s">
        <v>4</v>
      </c>
      <c r="L113" s="3" t="s">
        <v>85</v>
      </c>
      <c r="M113">
        <v>3</v>
      </c>
      <c r="N113">
        <v>23.5</v>
      </c>
      <c r="O113">
        <v>6</v>
      </c>
      <c r="P113">
        <v>12</v>
      </c>
      <c r="Q113">
        <v>8</v>
      </c>
      <c r="R113">
        <v>9</v>
      </c>
      <c r="S113" s="3" t="s">
        <v>52</v>
      </c>
      <c r="T113" t="s">
        <v>73</v>
      </c>
      <c r="U113" s="4" t="s">
        <v>18</v>
      </c>
      <c r="V113" t="s">
        <v>18</v>
      </c>
    </row>
    <row r="114" spans="1:22" x14ac:dyDescent="0.3">
      <c r="A114" t="s">
        <v>0</v>
      </c>
      <c r="B114" t="s">
        <v>1</v>
      </c>
      <c r="C114" s="3">
        <v>-27.271709999999999</v>
      </c>
      <c r="D114" s="3">
        <v>-48.365229999999997</v>
      </c>
      <c r="E114" s="3" t="s">
        <v>2</v>
      </c>
      <c r="F114" s="3" t="s">
        <v>61</v>
      </c>
      <c r="G114" s="2">
        <v>43901</v>
      </c>
      <c r="H114" s="12" t="s">
        <v>99</v>
      </c>
      <c r="I114" s="12" t="s">
        <v>100</v>
      </c>
      <c r="J114">
        <v>2020</v>
      </c>
      <c r="K114" s="3" t="s">
        <v>4</v>
      </c>
      <c r="L114" s="3" t="s">
        <v>85</v>
      </c>
      <c r="M114">
        <v>3</v>
      </c>
      <c r="N114">
        <v>23.5</v>
      </c>
      <c r="O114">
        <v>6</v>
      </c>
      <c r="P114">
        <v>12</v>
      </c>
      <c r="Q114">
        <v>8</v>
      </c>
      <c r="R114">
        <v>9</v>
      </c>
      <c r="S114" s="3" t="s">
        <v>53</v>
      </c>
      <c r="T114" t="s">
        <v>73</v>
      </c>
      <c r="U114" s="4">
        <v>0</v>
      </c>
      <c r="V114" t="s">
        <v>18</v>
      </c>
    </row>
    <row r="115" spans="1:22" x14ac:dyDescent="0.3">
      <c r="A115" t="s">
        <v>0</v>
      </c>
      <c r="B115" t="s">
        <v>1</v>
      </c>
      <c r="C115" s="3">
        <v>-27.271709999999999</v>
      </c>
      <c r="D115" s="3">
        <v>-48.365229999999997</v>
      </c>
      <c r="E115" s="3" t="s">
        <v>2</v>
      </c>
      <c r="F115" s="3" t="s">
        <v>61</v>
      </c>
      <c r="G115" s="2">
        <v>43901</v>
      </c>
      <c r="H115" s="12" t="s">
        <v>99</v>
      </c>
      <c r="I115" s="12" t="s">
        <v>100</v>
      </c>
      <c r="J115">
        <v>2020</v>
      </c>
      <c r="K115" s="3" t="s">
        <v>4</v>
      </c>
      <c r="L115" s="3" t="s">
        <v>85</v>
      </c>
      <c r="M115">
        <v>3</v>
      </c>
      <c r="N115">
        <v>23.5</v>
      </c>
      <c r="O115">
        <v>6</v>
      </c>
      <c r="P115">
        <v>12</v>
      </c>
      <c r="Q115">
        <v>8</v>
      </c>
      <c r="R115">
        <v>9</v>
      </c>
      <c r="S115" s="3" t="s">
        <v>54</v>
      </c>
      <c r="T115" t="s">
        <v>66</v>
      </c>
      <c r="U115" s="4" t="s">
        <v>18</v>
      </c>
      <c r="V115" t="s">
        <v>18</v>
      </c>
    </row>
    <row r="116" spans="1:22" x14ac:dyDescent="0.3">
      <c r="A116" t="s">
        <v>0</v>
      </c>
      <c r="B116" t="s">
        <v>1</v>
      </c>
      <c r="C116" s="3">
        <v>-27.271709999999999</v>
      </c>
      <c r="D116" s="3">
        <v>-48.365229999999997</v>
      </c>
      <c r="E116" s="3" t="s">
        <v>2</v>
      </c>
      <c r="F116" s="3" t="s">
        <v>61</v>
      </c>
      <c r="G116" s="2">
        <v>43901</v>
      </c>
      <c r="H116" s="12" t="s">
        <v>99</v>
      </c>
      <c r="I116" s="12" t="s">
        <v>100</v>
      </c>
      <c r="J116">
        <v>2020</v>
      </c>
      <c r="K116" s="3" t="s">
        <v>4</v>
      </c>
      <c r="L116" s="3" t="s">
        <v>85</v>
      </c>
      <c r="M116">
        <v>3</v>
      </c>
      <c r="N116">
        <v>23.5</v>
      </c>
      <c r="O116">
        <v>6</v>
      </c>
      <c r="P116">
        <v>12</v>
      </c>
      <c r="Q116">
        <v>8</v>
      </c>
      <c r="R116">
        <v>9</v>
      </c>
      <c r="S116" s="3" t="s">
        <v>55</v>
      </c>
      <c r="T116" t="s">
        <v>66</v>
      </c>
      <c r="U116" s="4" t="s">
        <v>18</v>
      </c>
      <c r="V116" t="s">
        <v>70</v>
      </c>
    </row>
    <row r="117" spans="1:22" x14ac:dyDescent="0.3">
      <c r="A117" t="s">
        <v>0</v>
      </c>
      <c r="B117" t="s">
        <v>1</v>
      </c>
      <c r="C117" s="3">
        <v>-27.271709999999999</v>
      </c>
      <c r="D117" s="3">
        <v>-48.365229999999997</v>
      </c>
      <c r="E117" s="3" t="s">
        <v>2</v>
      </c>
      <c r="F117" s="3" t="s">
        <v>61</v>
      </c>
      <c r="G117" s="2">
        <v>43901</v>
      </c>
      <c r="H117" s="12" t="s">
        <v>99</v>
      </c>
      <c r="I117" s="12" t="s">
        <v>100</v>
      </c>
      <c r="J117">
        <v>2020</v>
      </c>
      <c r="K117" s="3" t="s">
        <v>4</v>
      </c>
      <c r="L117" s="3" t="s">
        <v>85</v>
      </c>
      <c r="M117">
        <v>3</v>
      </c>
      <c r="N117">
        <v>23.5</v>
      </c>
      <c r="O117">
        <v>6</v>
      </c>
      <c r="P117">
        <v>12</v>
      </c>
      <c r="Q117">
        <v>8</v>
      </c>
      <c r="R117">
        <v>9</v>
      </c>
      <c r="S117" s="3" t="s">
        <v>56</v>
      </c>
      <c r="T117" t="s">
        <v>66</v>
      </c>
      <c r="U117" s="4" t="s">
        <v>18</v>
      </c>
      <c r="V117" t="s">
        <v>18</v>
      </c>
    </row>
    <row r="118" spans="1:22" x14ac:dyDescent="0.3">
      <c r="A118" t="s">
        <v>0</v>
      </c>
      <c r="B118" t="s">
        <v>1</v>
      </c>
      <c r="C118" s="3">
        <v>-27.271709999999999</v>
      </c>
      <c r="D118" s="3">
        <v>-48.365229999999997</v>
      </c>
      <c r="E118" s="3" t="s">
        <v>2</v>
      </c>
      <c r="F118" s="3" t="s">
        <v>61</v>
      </c>
      <c r="G118" s="2">
        <v>43901</v>
      </c>
      <c r="H118" s="12" t="s">
        <v>99</v>
      </c>
      <c r="I118" s="12" t="s">
        <v>100</v>
      </c>
      <c r="J118">
        <v>2020</v>
      </c>
      <c r="K118" s="3" t="s">
        <v>4</v>
      </c>
      <c r="L118" s="3" t="s">
        <v>85</v>
      </c>
      <c r="M118">
        <v>3</v>
      </c>
      <c r="N118">
        <v>23.5</v>
      </c>
      <c r="O118">
        <v>6</v>
      </c>
      <c r="P118">
        <v>12</v>
      </c>
      <c r="Q118">
        <v>8</v>
      </c>
      <c r="R118">
        <v>9</v>
      </c>
      <c r="S118" s="3" t="s">
        <v>57</v>
      </c>
      <c r="T118" t="s">
        <v>66</v>
      </c>
      <c r="U118" s="4">
        <v>0</v>
      </c>
      <c r="V118" t="s">
        <v>18</v>
      </c>
    </row>
    <row r="119" spans="1:22" x14ac:dyDescent="0.3">
      <c r="A119" t="s">
        <v>0</v>
      </c>
      <c r="B119" t="s">
        <v>1</v>
      </c>
      <c r="C119" s="3">
        <v>-27.271709999999999</v>
      </c>
      <c r="D119" s="3">
        <v>-48.365229999999997</v>
      </c>
      <c r="E119" s="3" t="s">
        <v>2</v>
      </c>
      <c r="F119" s="3" t="s">
        <v>61</v>
      </c>
      <c r="G119" s="2">
        <v>43901</v>
      </c>
      <c r="H119" s="12" t="s">
        <v>99</v>
      </c>
      <c r="I119" s="12" t="s">
        <v>100</v>
      </c>
      <c r="J119">
        <v>2020</v>
      </c>
      <c r="K119" s="3" t="s">
        <v>4</v>
      </c>
      <c r="L119" s="3" t="s">
        <v>85</v>
      </c>
      <c r="M119">
        <v>3</v>
      </c>
      <c r="N119">
        <v>23.5</v>
      </c>
      <c r="O119">
        <v>6</v>
      </c>
      <c r="P119">
        <v>12</v>
      </c>
      <c r="Q119">
        <v>8</v>
      </c>
      <c r="R119">
        <v>9</v>
      </c>
      <c r="S119" s="3" t="s">
        <v>58</v>
      </c>
      <c r="T119" t="s">
        <v>65</v>
      </c>
      <c r="U119" s="4" t="s">
        <v>18</v>
      </c>
      <c r="V119" t="s">
        <v>18</v>
      </c>
    </row>
    <row r="120" spans="1:22" x14ac:dyDescent="0.3">
      <c r="A120" t="s">
        <v>0</v>
      </c>
      <c r="B120" t="s">
        <v>1</v>
      </c>
      <c r="C120" s="3">
        <v>-27.271709999999999</v>
      </c>
      <c r="D120" s="3">
        <v>-48.365229999999997</v>
      </c>
      <c r="E120" s="3" t="s">
        <v>2</v>
      </c>
      <c r="F120" s="3" t="s">
        <v>61</v>
      </c>
      <c r="G120" s="2">
        <v>43901</v>
      </c>
      <c r="H120" s="12" t="s">
        <v>99</v>
      </c>
      <c r="I120" s="12" t="s">
        <v>100</v>
      </c>
      <c r="J120">
        <v>2020</v>
      </c>
      <c r="K120" s="3" t="s">
        <v>4</v>
      </c>
      <c r="L120" s="3" t="s">
        <v>85</v>
      </c>
      <c r="M120">
        <v>3</v>
      </c>
      <c r="N120">
        <v>23.5</v>
      </c>
      <c r="O120">
        <v>6</v>
      </c>
      <c r="P120">
        <v>12</v>
      </c>
      <c r="Q120">
        <v>8</v>
      </c>
      <c r="R120">
        <v>9</v>
      </c>
      <c r="S120" s="3" t="s">
        <v>59</v>
      </c>
      <c r="T120" t="s">
        <v>205</v>
      </c>
      <c r="U120" s="4" t="s">
        <v>18</v>
      </c>
      <c r="V120" t="s">
        <v>18</v>
      </c>
    </row>
    <row r="121" spans="1:22" x14ac:dyDescent="0.3">
      <c r="A121" t="s">
        <v>0</v>
      </c>
      <c r="B121" t="s">
        <v>1</v>
      </c>
      <c r="C121" s="3">
        <v>-27.271709999999999</v>
      </c>
      <c r="D121" s="3">
        <v>-48.365229999999997</v>
      </c>
      <c r="E121" s="3" t="s">
        <v>2</v>
      </c>
      <c r="F121" s="3" t="s">
        <v>61</v>
      </c>
      <c r="G121" s="2">
        <v>43901</v>
      </c>
      <c r="H121" s="12" t="s">
        <v>99</v>
      </c>
      <c r="I121" s="12" t="s">
        <v>100</v>
      </c>
      <c r="J121">
        <v>2020</v>
      </c>
      <c r="K121" s="3" t="s">
        <v>4</v>
      </c>
      <c r="L121" s="3" t="s">
        <v>85</v>
      </c>
      <c r="M121">
        <v>3</v>
      </c>
      <c r="N121">
        <v>23.5</v>
      </c>
      <c r="O121">
        <v>6</v>
      </c>
      <c r="P121">
        <v>12</v>
      </c>
      <c r="Q121">
        <v>8</v>
      </c>
      <c r="R121">
        <v>9</v>
      </c>
      <c r="S121" s="3" t="s">
        <v>60</v>
      </c>
      <c r="T121" t="s">
        <v>65</v>
      </c>
      <c r="U121" s="4" t="s">
        <v>18</v>
      </c>
      <c r="V121" t="s">
        <v>18</v>
      </c>
    </row>
    <row r="122" spans="1:22" x14ac:dyDescent="0.3">
      <c r="A122" t="s">
        <v>0</v>
      </c>
      <c r="B122" t="s">
        <v>1</v>
      </c>
      <c r="C122" s="3">
        <v>-27.271709999999999</v>
      </c>
      <c r="D122" s="3">
        <v>-48.365229999999997</v>
      </c>
      <c r="E122" s="3" t="s">
        <v>2</v>
      </c>
      <c r="F122" s="3" t="s">
        <v>61</v>
      </c>
      <c r="G122" s="2">
        <v>43901</v>
      </c>
      <c r="H122" s="12" t="s">
        <v>99</v>
      </c>
      <c r="I122" s="12" t="s">
        <v>100</v>
      </c>
      <c r="J122">
        <v>2020</v>
      </c>
      <c r="K122" s="3" t="s">
        <v>4</v>
      </c>
      <c r="L122" s="3" t="s">
        <v>85</v>
      </c>
      <c r="M122">
        <v>1</v>
      </c>
      <c r="N122">
        <v>23.5</v>
      </c>
      <c r="O122">
        <v>12</v>
      </c>
      <c r="P122">
        <v>16</v>
      </c>
      <c r="Q122">
        <v>8</v>
      </c>
      <c r="R122">
        <v>9</v>
      </c>
      <c r="S122" s="3" t="s">
        <v>21</v>
      </c>
      <c r="T122" t="s">
        <v>205</v>
      </c>
      <c r="U122" s="4">
        <v>0</v>
      </c>
      <c r="V122" t="s">
        <v>18</v>
      </c>
    </row>
    <row r="123" spans="1:22" x14ac:dyDescent="0.3">
      <c r="A123" t="s">
        <v>0</v>
      </c>
      <c r="B123" t="s">
        <v>1</v>
      </c>
      <c r="C123" s="3">
        <v>-27.271709999999999</v>
      </c>
      <c r="D123" s="3">
        <v>-48.365229999999997</v>
      </c>
      <c r="E123" s="3" t="s">
        <v>2</v>
      </c>
      <c r="F123" s="3" t="s">
        <v>61</v>
      </c>
      <c r="G123" s="2">
        <v>43901</v>
      </c>
      <c r="H123" s="12" t="s">
        <v>99</v>
      </c>
      <c r="I123" s="12" t="s">
        <v>100</v>
      </c>
      <c r="J123">
        <v>2020</v>
      </c>
      <c r="K123" s="3" t="s">
        <v>4</v>
      </c>
      <c r="L123" s="3" t="s">
        <v>85</v>
      </c>
      <c r="M123">
        <v>1</v>
      </c>
      <c r="N123">
        <v>23.5</v>
      </c>
      <c r="O123">
        <v>12</v>
      </c>
      <c r="P123">
        <v>16</v>
      </c>
      <c r="Q123">
        <v>8</v>
      </c>
      <c r="R123">
        <v>9</v>
      </c>
      <c r="S123" s="3" t="s">
        <v>22</v>
      </c>
      <c r="T123" t="s">
        <v>62</v>
      </c>
      <c r="U123" s="4" t="s">
        <v>18</v>
      </c>
      <c r="V123" t="s">
        <v>18</v>
      </c>
    </row>
    <row r="124" spans="1:22" x14ac:dyDescent="0.3">
      <c r="A124" t="s">
        <v>0</v>
      </c>
      <c r="B124" t="s">
        <v>1</v>
      </c>
      <c r="C124" s="3">
        <v>-27.271709999999999</v>
      </c>
      <c r="D124" s="3">
        <v>-48.365229999999997</v>
      </c>
      <c r="E124" s="3" t="s">
        <v>2</v>
      </c>
      <c r="F124" s="3" t="s">
        <v>61</v>
      </c>
      <c r="G124" s="2">
        <v>43901</v>
      </c>
      <c r="H124" s="12" t="s">
        <v>99</v>
      </c>
      <c r="I124" s="12" t="s">
        <v>100</v>
      </c>
      <c r="J124">
        <v>2020</v>
      </c>
      <c r="K124" s="3" t="s">
        <v>4</v>
      </c>
      <c r="L124" s="3" t="s">
        <v>85</v>
      </c>
      <c r="M124">
        <v>1</v>
      </c>
      <c r="N124">
        <v>23.5</v>
      </c>
      <c r="O124">
        <v>12</v>
      </c>
      <c r="P124">
        <v>16</v>
      </c>
      <c r="Q124">
        <v>8</v>
      </c>
      <c r="R124">
        <v>9</v>
      </c>
      <c r="S124" s="3" t="s">
        <v>23</v>
      </c>
      <c r="T124" t="s">
        <v>205</v>
      </c>
      <c r="U124" s="4" t="s">
        <v>18</v>
      </c>
      <c r="V124" t="s">
        <v>18</v>
      </c>
    </row>
    <row r="125" spans="1:22" x14ac:dyDescent="0.3">
      <c r="A125" t="s">
        <v>0</v>
      </c>
      <c r="B125" t="s">
        <v>1</v>
      </c>
      <c r="C125" s="3">
        <v>-27.271709999999999</v>
      </c>
      <c r="D125" s="3">
        <v>-48.365229999999997</v>
      </c>
      <c r="E125" s="3" t="s">
        <v>2</v>
      </c>
      <c r="F125" s="3" t="s">
        <v>61</v>
      </c>
      <c r="G125" s="2">
        <v>43901</v>
      </c>
      <c r="H125" s="12" t="s">
        <v>99</v>
      </c>
      <c r="I125" s="12" t="s">
        <v>100</v>
      </c>
      <c r="J125">
        <v>2020</v>
      </c>
      <c r="K125" s="3" t="s">
        <v>4</v>
      </c>
      <c r="L125" s="3" t="s">
        <v>85</v>
      </c>
      <c r="M125">
        <v>1</v>
      </c>
      <c r="N125">
        <v>23.5</v>
      </c>
      <c r="O125">
        <v>12</v>
      </c>
      <c r="P125">
        <v>16</v>
      </c>
      <c r="Q125">
        <v>8</v>
      </c>
      <c r="R125">
        <v>9</v>
      </c>
      <c r="S125" s="3" t="s">
        <v>24</v>
      </c>
      <c r="T125" t="s">
        <v>205</v>
      </c>
      <c r="U125" s="4" t="s">
        <v>18</v>
      </c>
      <c r="V125" t="s">
        <v>18</v>
      </c>
    </row>
    <row r="126" spans="1:22" x14ac:dyDescent="0.3">
      <c r="A126" t="s">
        <v>0</v>
      </c>
      <c r="B126" t="s">
        <v>1</v>
      </c>
      <c r="C126" s="3">
        <v>-27.271709999999999</v>
      </c>
      <c r="D126" s="3">
        <v>-48.365229999999997</v>
      </c>
      <c r="E126" s="3" t="s">
        <v>2</v>
      </c>
      <c r="F126" s="3" t="s">
        <v>61</v>
      </c>
      <c r="G126" s="2">
        <v>43901</v>
      </c>
      <c r="H126" s="12" t="s">
        <v>99</v>
      </c>
      <c r="I126" s="12" t="s">
        <v>100</v>
      </c>
      <c r="J126">
        <v>2020</v>
      </c>
      <c r="K126" s="3" t="s">
        <v>4</v>
      </c>
      <c r="L126" s="3" t="s">
        <v>85</v>
      </c>
      <c r="M126">
        <v>1</v>
      </c>
      <c r="N126">
        <v>23.5</v>
      </c>
      <c r="O126">
        <v>12</v>
      </c>
      <c r="P126">
        <v>16</v>
      </c>
      <c r="Q126">
        <v>8</v>
      </c>
      <c r="R126">
        <v>9</v>
      </c>
      <c r="S126" s="3" t="s">
        <v>25</v>
      </c>
      <c r="T126" t="s">
        <v>65</v>
      </c>
      <c r="U126" s="4">
        <v>0</v>
      </c>
      <c r="V126" t="s">
        <v>18</v>
      </c>
    </row>
    <row r="127" spans="1:22" x14ac:dyDescent="0.3">
      <c r="A127" t="s">
        <v>0</v>
      </c>
      <c r="B127" t="s">
        <v>1</v>
      </c>
      <c r="C127" s="3">
        <v>-27.271709999999999</v>
      </c>
      <c r="D127" s="3">
        <v>-48.365229999999997</v>
      </c>
      <c r="E127" s="3" t="s">
        <v>2</v>
      </c>
      <c r="F127" s="3" t="s">
        <v>61</v>
      </c>
      <c r="G127" s="2">
        <v>43901</v>
      </c>
      <c r="H127" s="12" t="s">
        <v>99</v>
      </c>
      <c r="I127" s="12" t="s">
        <v>100</v>
      </c>
      <c r="J127">
        <v>2020</v>
      </c>
      <c r="K127" s="3" t="s">
        <v>4</v>
      </c>
      <c r="L127" s="3" t="s">
        <v>85</v>
      </c>
      <c r="M127">
        <v>1</v>
      </c>
      <c r="N127">
        <v>23.5</v>
      </c>
      <c r="O127">
        <v>12</v>
      </c>
      <c r="P127">
        <v>16</v>
      </c>
      <c r="Q127">
        <v>8</v>
      </c>
      <c r="R127">
        <v>9</v>
      </c>
      <c r="S127" s="3" t="s">
        <v>26</v>
      </c>
      <c r="T127" t="s">
        <v>205</v>
      </c>
      <c r="U127" s="4" t="s">
        <v>18</v>
      </c>
      <c r="V127" t="s">
        <v>18</v>
      </c>
    </row>
    <row r="128" spans="1:22" x14ac:dyDescent="0.3">
      <c r="A128" t="s">
        <v>0</v>
      </c>
      <c r="B128" t="s">
        <v>1</v>
      </c>
      <c r="C128" s="3">
        <v>-27.271709999999999</v>
      </c>
      <c r="D128" s="3">
        <v>-48.365229999999997</v>
      </c>
      <c r="E128" s="3" t="s">
        <v>2</v>
      </c>
      <c r="F128" s="3" t="s">
        <v>61</v>
      </c>
      <c r="G128" s="2">
        <v>43901</v>
      </c>
      <c r="H128" s="12" t="s">
        <v>99</v>
      </c>
      <c r="I128" s="12" t="s">
        <v>100</v>
      </c>
      <c r="J128">
        <v>2020</v>
      </c>
      <c r="K128" s="3" t="s">
        <v>4</v>
      </c>
      <c r="L128" s="3" t="s">
        <v>85</v>
      </c>
      <c r="M128">
        <v>1</v>
      </c>
      <c r="N128">
        <v>23.5</v>
      </c>
      <c r="O128">
        <v>12</v>
      </c>
      <c r="P128">
        <v>16</v>
      </c>
      <c r="Q128">
        <v>8</v>
      </c>
      <c r="R128">
        <v>9</v>
      </c>
      <c r="S128" s="3" t="s">
        <v>27</v>
      </c>
      <c r="T128" t="s">
        <v>205</v>
      </c>
      <c r="U128" s="4" t="s">
        <v>18</v>
      </c>
      <c r="V128" t="s">
        <v>18</v>
      </c>
    </row>
    <row r="129" spans="1:22" x14ac:dyDescent="0.3">
      <c r="A129" t="s">
        <v>0</v>
      </c>
      <c r="B129" t="s">
        <v>1</v>
      </c>
      <c r="C129" s="3">
        <v>-27.271709999999999</v>
      </c>
      <c r="D129" s="3">
        <v>-48.365229999999997</v>
      </c>
      <c r="E129" s="3" t="s">
        <v>2</v>
      </c>
      <c r="F129" s="3" t="s">
        <v>61</v>
      </c>
      <c r="G129" s="2">
        <v>43901</v>
      </c>
      <c r="H129" s="12" t="s">
        <v>99</v>
      </c>
      <c r="I129" s="12" t="s">
        <v>100</v>
      </c>
      <c r="J129">
        <v>2020</v>
      </c>
      <c r="K129" s="3" t="s">
        <v>4</v>
      </c>
      <c r="L129" s="3" t="s">
        <v>85</v>
      </c>
      <c r="M129">
        <v>1</v>
      </c>
      <c r="N129">
        <v>23.5</v>
      </c>
      <c r="O129">
        <v>12</v>
      </c>
      <c r="P129">
        <v>16</v>
      </c>
      <c r="Q129">
        <v>8</v>
      </c>
      <c r="R129">
        <v>9</v>
      </c>
      <c r="S129" s="3" t="s">
        <v>28</v>
      </c>
      <c r="T129" t="s">
        <v>205</v>
      </c>
      <c r="U129" s="4" t="s">
        <v>18</v>
      </c>
      <c r="V129" t="s">
        <v>18</v>
      </c>
    </row>
    <row r="130" spans="1:22" x14ac:dyDescent="0.3">
      <c r="A130" t="s">
        <v>0</v>
      </c>
      <c r="B130" t="s">
        <v>1</v>
      </c>
      <c r="C130" s="3">
        <v>-27.271709999999999</v>
      </c>
      <c r="D130" s="3">
        <v>-48.365229999999997</v>
      </c>
      <c r="E130" s="3" t="s">
        <v>2</v>
      </c>
      <c r="F130" s="3" t="s">
        <v>61</v>
      </c>
      <c r="G130" s="2">
        <v>43901</v>
      </c>
      <c r="H130" s="12" t="s">
        <v>99</v>
      </c>
      <c r="I130" s="12" t="s">
        <v>100</v>
      </c>
      <c r="J130">
        <v>2020</v>
      </c>
      <c r="K130" s="3" t="s">
        <v>4</v>
      </c>
      <c r="L130" s="3" t="s">
        <v>85</v>
      </c>
      <c r="M130">
        <v>1</v>
      </c>
      <c r="N130">
        <v>23.5</v>
      </c>
      <c r="O130">
        <v>12</v>
      </c>
      <c r="P130">
        <v>16</v>
      </c>
      <c r="Q130">
        <v>8</v>
      </c>
      <c r="R130">
        <v>9</v>
      </c>
      <c r="S130" s="3" t="s">
        <v>29</v>
      </c>
      <c r="T130" t="s">
        <v>205</v>
      </c>
      <c r="U130" s="4">
        <v>0</v>
      </c>
      <c r="V130" t="s">
        <v>18</v>
      </c>
    </row>
    <row r="131" spans="1:22" x14ac:dyDescent="0.3">
      <c r="A131" t="s">
        <v>0</v>
      </c>
      <c r="B131" t="s">
        <v>1</v>
      </c>
      <c r="C131" s="3">
        <v>-27.271709999999999</v>
      </c>
      <c r="D131" s="3">
        <v>-48.365229999999997</v>
      </c>
      <c r="E131" s="3" t="s">
        <v>2</v>
      </c>
      <c r="F131" s="3" t="s">
        <v>61</v>
      </c>
      <c r="G131" s="2">
        <v>43901</v>
      </c>
      <c r="H131" s="12" t="s">
        <v>99</v>
      </c>
      <c r="I131" s="12" t="s">
        <v>100</v>
      </c>
      <c r="J131">
        <v>2020</v>
      </c>
      <c r="K131" s="3" t="s">
        <v>4</v>
      </c>
      <c r="L131" s="3" t="s">
        <v>85</v>
      </c>
      <c r="M131">
        <v>1</v>
      </c>
      <c r="N131">
        <v>23.5</v>
      </c>
      <c r="O131">
        <v>12</v>
      </c>
      <c r="P131">
        <v>16</v>
      </c>
      <c r="Q131">
        <v>8</v>
      </c>
      <c r="R131">
        <v>9</v>
      </c>
      <c r="S131" s="3" t="s">
        <v>30</v>
      </c>
      <c r="T131" t="s">
        <v>62</v>
      </c>
      <c r="U131" s="4" t="s">
        <v>18</v>
      </c>
      <c r="V131" t="s">
        <v>18</v>
      </c>
    </row>
    <row r="132" spans="1:22" x14ac:dyDescent="0.3">
      <c r="A132" t="s">
        <v>0</v>
      </c>
      <c r="B132" t="s">
        <v>1</v>
      </c>
      <c r="C132" s="3">
        <v>-27.271709999999999</v>
      </c>
      <c r="D132" s="3">
        <v>-48.365229999999997</v>
      </c>
      <c r="E132" s="3" t="s">
        <v>2</v>
      </c>
      <c r="F132" s="3" t="s">
        <v>61</v>
      </c>
      <c r="G132" s="2">
        <v>43901</v>
      </c>
      <c r="H132" s="12" t="s">
        <v>99</v>
      </c>
      <c r="I132" s="12" t="s">
        <v>100</v>
      </c>
      <c r="J132">
        <v>2020</v>
      </c>
      <c r="K132" s="3" t="s">
        <v>4</v>
      </c>
      <c r="L132" s="3" t="s">
        <v>85</v>
      </c>
      <c r="M132">
        <v>1</v>
      </c>
      <c r="N132">
        <v>23.5</v>
      </c>
      <c r="O132">
        <v>12</v>
      </c>
      <c r="P132">
        <v>16</v>
      </c>
      <c r="Q132">
        <v>8</v>
      </c>
      <c r="R132">
        <v>9</v>
      </c>
      <c r="S132" s="3" t="s">
        <v>31</v>
      </c>
      <c r="T132" t="s">
        <v>205</v>
      </c>
      <c r="U132" s="4" t="s">
        <v>18</v>
      </c>
      <c r="V132" t="s">
        <v>18</v>
      </c>
    </row>
    <row r="133" spans="1:22" x14ac:dyDescent="0.3">
      <c r="A133" t="s">
        <v>0</v>
      </c>
      <c r="B133" t="s">
        <v>1</v>
      </c>
      <c r="C133" s="3">
        <v>-27.271709999999999</v>
      </c>
      <c r="D133" s="3">
        <v>-48.365229999999997</v>
      </c>
      <c r="E133" s="3" t="s">
        <v>2</v>
      </c>
      <c r="F133" s="3" t="s">
        <v>61</v>
      </c>
      <c r="G133" s="2">
        <v>43901</v>
      </c>
      <c r="H133" s="12" t="s">
        <v>99</v>
      </c>
      <c r="I133" s="12" t="s">
        <v>100</v>
      </c>
      <c r="J133">
        <v>2020</v>
      </c>
      <c r="K133" s="3" t="s">
        <v>4</v>
      </c>
      <c r="L133" s="3" t="s">
        <v>85</v>
      </c>
      <c r="M133">
        <v>1</v>
      </c>
      <c r="N133">
        <v>23.5</v>
      </c>
      <c r="O133">
        <v>12</v>
      </c>
      <c r="P133">
        <v>16</v>
      </c>
      <c r="Q133">
        <v>8</v>
      </c>
      <c r="R133">
        <v>9</v>
      </c>
      <c r="S133" s="3" t="s">
        <v>32</v>
      </c>
      <c r="T133" t="s">
        <v>205</v>
      </c>
      <c r="U133" s="4" t="s">
        <v>18</v>
      </c>
      <c r="V133" t="s">
        <v>18</v>
      </c>
    </row>
    <row r="134" spans="1:22" x14ac:dyDescent="0.3">
      <c r="A134" t="s">
        <v>0</v>
      </c>
      <c r="B134" t="s">
        <v>1</v>
      </c>
      <c r="C134" s="3">
        <v>-27.271709999999999</v>
      </c>
      <c r="D134" s="3">
        <v>-48.365229999999997</v>
      </c>
      <c r="E134" s="3" t="s">
        <v>2</v>
      </c>
      <c r="F134" s="3" t="s">
        <v>61</v>
      </c>
      <c r="G134" s="2">
        <v>43901</v>
      </c>
      <c r="H134" s="12" t="s">
        <v>99</v>
      </c>
      <c r="I134" s="12" t="s">
        <v>100</v>
      </c>
      <c r="J134">
        <v>2020</v>
      </c>
      <c r="K134" s="3" t="s">
        <v>4</v>
      </c>
      <c r="L134" s="3" t="s">
        <v>85</v>
      </c>
      <c r="M134">
        <v>1</v>
      </c>
      <c r="N134">
        <v>23.5</v>
      </c>
      <c r="O134">
        <v>12</v>
      </c>
      <c r="P134">
        <v>16</v>
      </c>
      <c r="Q134">
        <v>8</v>
      </c>
      <c r="R134">
        <v>9</v>
      </c>
      <c r="S134" s="3" t="s">
        <v>33</v>
      </c>
      <c r="T134" t="s">
        <v>205</v>
      </c>
      <c r="U134" s="4">
        <v>0</v>
      </c>
      <c r="V134" t="s">
        <v>18</v>
      </c>
    </row>
    <row r="135" spans="1:22" x14ac:dyDescent="0.3">
      <c r="A135" t="s">
        <v>0</v>
      </c>
      <c r="B135" t="s">
        <v>1</v>
      </c>
      <c r="C135" s="3">
        <v>-27.271709999999999</v>
      </c>
      <c r="D135" s="3">
        <v>-48.365229999999997</v>
      </c>
      <c r="E135" s="3" t="s">
        <v>2</v>
      </c>
      <c r="F135" s="3" t="s">
        <v>61</v>
      </c>
      <c r="G135" s="2">
        <v>43901</v>
      </c>
      <c r="H135" s="12" t="s">
        <v>99</v>
      </c>
      <c r="I135" s="12" t="s">
        <v>100</v>
      </c>
      <c r="J135">
        <v>2020</v>
      </c>
      <c r="K135" s="3" t="s">
        <v>4</v>
      </c>
      <c r="L135" s="3" t="s">
        <v>85</v>
      </c>
      <c r="M135">
        <v>1</v>
      </c>
      <c r="N135">
        <v>23.5</v>
      </c>
      <c r="O135">
        <v>12</v>
      </c>
      <c r="P135">
        <v>16</v>
      </c>
      <c r="Q135">
        <v>8</v>
      </c>
      <c r="R135">
        <v>9</v>
      </c>
      <c r="S135" s="3" t="s">
        <v>34</v>
      </c>
      <c r="T135" t="s">
        <v>205</v>
      </c>
      <c r="U135" s="4" t="s">
        <v>18</v>
      </c>
      <c r="V135" t="s">
        <v>18</v>
      </c>
    </row>
    <row r="136" spans="1:22" x14ac:dyDescent="0.3">
      <c r="A136" t="s">
        <v>0</v>
      </c>
      <c r="B136" t="s">
        <v>1</v>
      </c>
      <c r="C136" s="3">
        <v>-27.271709999999999</v>
      </c>
      <c r="D136" s="3">
        <v>-48.365229999999997</v>
      </c>
      <c r="E136" s="3" t="s">
        <v>2</v>
      </c>
      <c r="F136" s="3" t="s">
        <v>61</v>
      </c>
      <c r="G136" s="2">
        <v>43901</v>
      </c>
      <c r="H136" s="12" t="s">
        <v>99</v>
      </c>
      <c r="I136" s="12" t="s">
        <v>100</v>
      </c>
      <c r="J136">
        <v>2020</v>
      </c>
      <c r="K136" s="3" t="s">
        <v>4</v>
      </c>
      <c r="L136" s="3" t="s">
        <v>85</v>
      </c>
      <c r="M136">
        <v>1</v>
      </c>
      <c r="N136">
        <v>23.5</v>
      </c>
      <c r="O136">
        <v>12</v>
      </c>
      <c r="P136">
        <v>16</v>
      </c>
      <c r="Q136">
        <v>8</v>
      </c>
      <c r="R136">
        <v>9</v>
      </c>
      <c r="S136" s="3" t="s">
        <v>35</v>
      </c>
      <c r="T136" t="s">
        <v>205</v>
      </c>
      <c r="U136" s="4" t="s">
        <v>18</v>
      </c>
      <c r="V136" t="s">
        <v>18</v>
      </c>
    </row>
    <row r="137" spans="1:22" x14ac:dyDescent="0.3">
      <c r="A137" t="s">
        <v>0</v>
      </c>
      <c r="B137" t="s">
        <v>1</v>
      </c>
      <c r="C137" s="3">
        <v>-27.271709999999999</v>
      </c>
      <c r="D137" s="3">
        <v>-48.365229999999997</v>
      </c>
      <c r="E137" s="3" t="s">
        <v>2</v>
      </c>
      <c r="F137" s="3" t="s">
        <v>61</v>
      </c>
      <c r="G137" s="2">
        <v>43901</v>
      </c>
      <c r="H137" s="12" t="s">
        <v>99</v>
      </c>
      <c r="I137" s="12" t="s">
        <v>100</v>
      </c>
      <c r="J137">
        <v>2020</v>
      </c>
      <c r="K137" s="3" t="s">
        <v>4</v>
      </c>
      <c r="L137" s="3" t="s">
        <v>85</v>
      </c>
      <c r="M137">
        <v>1</v>
      </c>
      <c r="N137">
        <v>23.5</v>
      </c>
      <c r="O137">
        <v>12</v>
      </c>
      <c r="P137">
        <v>16</v>
      </c>
      <c r="Q137">
        <v>8</v>
      </c>
      <c r="R137">
        <v>9</v>
      </c>
      <c r="S137" s="3" t="s">
        <v>36</v>
      </c>
      <c r="T137" t="s">
        <v>205</v>
      </c>
      <c r="U137" s="4" t="s">
        <v>18</v>
      </c>
      <c r="V137" t="s">
        <v>18</v>
      </c>
    </row>
    <row r="138" spans="1:22" x14ac:dyDescent="0.3">
      <c r="A138" t="s">
        <v>0</v>
      </c>
      <c r="B138" t="s">
        <v>1</v>
      </c>
      <c r="C138" s="3">
        <v>-27.271709999999999</v>
      </c>
      <c r="D138" s="3">
        <v>-48.365229999999997</v>
      </c>
      <c r="E138" s="3" t="s">
        <v>2</v>
      </c>
      <c r="F138" s="3" t="s">
        <v>61</v>
      </c>
      <c r="G138" s="2">
        <v>43901</v>
      </c>
      <c r="H138" s="12" t="s">
        <v>99</v>
      </c>
      <c r="I138" s="12" t="s">
        <v>100</v>
      </c>
      <c r="J138">
        <v>2020</v>
      </c>
      <c r="K138" s="3" t="s">
        <v>4</v>
      </c>
      <c r="L138" s="3" t="s">
        <v>85</v>
      </c>
      <c r="M138">
        <v>1</v>
      </c>
      <c r="N138">
        <v>23.5</v>
      </c>
      <c r="O138">
        <v>12</v>
      </c>
      <c r="P138">
        <v>16</v>
      </c>
      <c r="Q138">
        <v>8</v>
      </c>
      <c r="R138">
        <v>9</v>
      </c>
      <c r="S138" s="3" t="s">
        <v>37</v>
      </c>
      <c r="T138" t="s">
        <v>205</v>
      </c>
      <c r="U138" s="4">
        <v>0</v>
      </c>
      <c r="V138" t="s">
        <v>18</v>
      </c>
    </row>
    <row r="139" spans="1:22" x14ac:dyDescent="0.3">
      <c r="A139" t="s">
        <v>0</v>
      </c>
      <c r="B139" t="s">
        <v>1</v>
      </c>
      <c r="C139" s="3">
        <v>-27.271709999999999</v>
      </c>
      <c r="D139" s="3">
        <v>-48.365229999999997</v>
      </c>
      <c r="E139" s="3" t="s">
        <v>2</v>
      </c>
      <c r="F139" s="3" t="s">
        <v>61</v>
      </c>
      <c r="G139" s="2">
        <v>43901</v>
      </c>
      <c r="H139" s="12" t="s">
        <v>99</v>
      </c>
      <c r="I139" s="12" t="s">
        <v>100</v>
      </c>
      <c r="J139">
        <v>2020</v>
      </c>
      <c r="K139" s="3" t="s">
        <v>4</v>
      </c>
      <c r="L139" s="3" t="s">
        <v>85</v>
      </c>
      <c r="M139">
        <v>1</v>
      </c>
      <c r="N139">
        <v>23.5</v>
      </c>
      <c r="O139">
        <v>12</v>
      </c>
      <c r="P139">
        <v>16</v>
      </c>
      <c r="Q139">
        <v>8</v>
      </c>
      <c r="R139">
        <v>9</v>
      </c>
      <c r="S139" s="3" t="s">
        <v>38</v>
      </c>
      <c r="T139" t="s">
        <v>205</v>
      </c>
      <c r="U139" s="4" t="s">
        <v>18</v>
      </c>
      <c r="V139" t="s">
        <v>18</v>
      </c>
    </row>
    <row r="140" spans="1:22" x14ac:dyDescent="0.3">
      <c r="A140" t="s">
        <v>0</v>
      </c>
      <c r="B140" t="s">
        <v>1</v>
      </c>
      <c r="C140" s="3">
        <v>-27.271709999999999</v>
      </c>
      <c r="D140" s="3">
        <v>-48.365229999999997</v>
      </c>
      <c r="E140" s="3" t="s">
        <v>2</v>
      </c>
      <c r="F140" s="3" t="s">
        <v>61</v>
      </c>
      <c r="G140" s="2">
        <v>43901</v>
      </c>
      <c r="H140" s="12" t="s">
        <v>99</v>
      </c>
      <c r="I140" s="12" t="s">
        <v>100</v>
      </c>
      <c r="J140">
        <v>2020</v>
      </c>
      <c r="K140" s="3" t="s">
        <v>4</v>
      </c>
      <c r="L140" s="3" t="s">
        <v>85</v>
      </c>
      <c r="M140">
        <v>1</v>
      </c>
      <c r="N140">
        <v>23.5</v>
      </c>
      <c r="O140">
        <v>12</v>
      </c>
      <c r="P140">
        <v>16</v>
      </c>
      <c r="Q140">
        <v>8</v>
      </c>
      <c r="R140">
        <v>9</v>
      </c>
      <c r="S140" s="3" t="s">
        <v>39</v>
      </c>
      <c r="T140" t="s">
        <v>205</v>
      </c>
      <c r="U140" s="4" t="s">
        <v>18</v>
      </c>
      <c r="V140" t="s">
        <v>18</v>
      </c>
    </row>
    <row r="141" spans="1:22" x14ac:dyDescent="0.3">
      <c r="A141" t="s">
        <v>0</v>
      </c>
      <c r="B141" t="s">
        <v>1</v>
      </c>
      <c r="C141" s="3">
        <v>-27.271709999999999</v>
      </c>
      <c r="D141" s="3">
        <v>-48.365229999999997</v>
      </c>
      <c r="E141" s="3" t="s">
        <v>2</v>
      </c>
      <c r="F141" s="3" t="s">
        <v>61</v>
      </c>
      <c r="G141" s="2">
        <v>43901</v>
      </c>
      <c r="H141" s="12" t="s">
        <v>99</v>
      </c>
      <c r="I141" s="12" t="s">
        <v>100</v>
      </c>
      <c r="J141">
        <v>2020</v>
      </c>
      <c r="K141" s="3" t="s">
        <v>4</v>
      </c>
      <c r="L141" s="3" t="s">
        <v>85</v>
      </c>
      <c r="M141">
        <v>1</v>
      </c>
      <c r="N141">
        <v>23.5</v>
      </c>
      <c r="O141">
        <v>12</v>
      </c>
      <c r="P141">
        <v>16</v>
      </c>
      <c r="Q141">
        <v>8</v>
      </c>
      <c r="R141">
        <v>9</v>
      </c>
      <c r="S141" s="3" t="s">
        <v>40</v>
      </c>
      <c r="T141" t="s">
        <v>63</v>
      </c>
      <c r="U141" s="4" t="s">
        <v>18</v>
      </c>
      <c r="V141" t="s">
        <v>18</v>
      </c>
    </row>
    <row r="142" spans="1:22" x14ac:dyDescent="0.3">
      <c r="A142" t="s">
        <v>0</v>
      </c>
      <c r="B142" t="s">
        <v>1</v>
      </c>
      <c r="C142" s="3">
        <v>-27.271709999999999</v>
      </c>
      <c r="D142" s="3">
        <v>-48.365229999999997</v>
      </c>
      <c r="E142" s="3" t="s">
        <v>2</v>
      </c>
      <c r="F142" s="3" t="s">
        <v>61</v>
      </c>
      <c r="G142" s="2">
        <v>43901</v>
      </c>
      <c r="H142" s="12" t="s">
        <v>99</v>
      </c>
      <c r="I142" s="12" t="s">
        <v>100</v>
      </c>
      <c r="J142">
        <v>2020</v>
      </c>
      <c r="K142" s="3" t="s">
        <v>4</v>
      </c>
      <c r="L142" s="3" t="s">
        <v>85</v>
      </c>
      <c r="M142">
        <v>1</v>
      </c>
      <c r="N142">
        <v>23.5</v>
      </c>
      <c r="O142">
        <v>12</v>
      </c>
      <c r="P142">
        <v>16</v>
      </c>
      <c r="Q142">
        <v>8</v>
      </c>
      <c r="R142">
        <v>9</v>
      </c>
      <c r="S142" s="3" t="s">
        <v>41</v>
      </c>
      <c r="T142" t="s">
        <v>205</v>
      </c>
      <c r="U142" s="4">
        <v>0</v>
      </c>
      <c r="V142" t="s">
        <v>18</v>
      </c>
    </row>
    <row r="143" spans="1:22" x14ac:dyDescent="0.3">
      <c r="A143" t="s">
        <v>0</v>
      </c>
      <c r="B143" t="s">
        <v>1</v>
      </c>
      <c r="C143" s="3">
        <v>-27.271709999999999</v>
      </c>
      <c r="D143" s="3">
        <v>-48.365229999999997</v>
      </c>
      <c r="E143" s="3" t="s">
        <v>2</v>
      </c>
      <c r="F143" s="3" t="s">
        <v>61</v>
      </c>
      <c r="G143" s="2">
        <v>43901</v>
      </c>
      <c r="H143" s="12" t="s">
        <v>99</v>
      </c>
      <c r="I143" s="12" t="s">
        <v>100</v>
      </c>
      <c r="J143">
        <v>2020</v>
      </c>
      <c r="K143" s="3" t="s">
        <v>4</v>
      </c>
      <c r="L143" s="3" t="s">
        <v>85</v>
      </c>
      <c r="M143">
        <v>1</v>
      </c>
      <c r="N143">
        <v>23.5</v>
      </c>
      <c r="O143">
        <v>12</v>
      </c>
      <c r="P143">
        <v>16</v>
      </c>
      <c r="Q143">
        <v>8</v>
      </c>
      <c r="R143">
        <v>9</v>
      </c>
      <c r="S143" s="3" t="s">
        <v>42</v>
      </c>
      <c r="T143" t="s">
        <v>205</v>
      </c>
      <c r="U143" s="4" t="s">
        <v>18</v>
      </c>
      <c r="V143" t="s">
        <v>18</v>
      </c>
    </row>
    <row r="144" spans="1:22" x14ac:dyDescent="0.3">
      <c r="A144" t="s">
        <v>0</v>
      </c>
      <c r="B144" t="s">
        <v>1</v>
      </c>
      <c r="C144" s="3">
        <v>-27.271709999999999</v>
      </c>
      <c r="D144" s="3">
        <v>-48.365229999999997</v>
      </c>
      <c r="E144" s="3" t="s">
        <v>2</v>
      </c>
      <c r="F144" s="3" t="s">
        <v>61</v>
      </c>
      <c r="G144" s="2">
        <v>43901</v>
      </c>
      <c r="H144" s="12" t="s">
        <v>99</v>
      </c>
      <c r="I144" s="12" t="s">
        <v>100</v>
      </c>
      <c r="J144">
        <v>2020</v>
      </c>
      <c r="K144" s="3" t="s">
        <v>4</v>
      </c>
      <c r="L144" s="3" t="s">
        <v>85</v>
      </c>
      <c r="M144">
        <v>1</v>
      </c>
      <c r="N144">
        <v>23.5</v>
      </c>
      <c r="O144">
        <v>12</v>
      </c>
      <c r="P144">
        <v>16</v>
      </c>
      <c r="Q144">
        <v>8</v>
      </c>
      <c r="R144">
        <v>9</v>
      </c>
      <c r="S144" s="3" t="s">
        <v>43</v>
      </c>
      <c r="T144" t="s">
        <v>205</v>
      </c>
      <c r="U144" s="4" t="s">
        <v>18</v>
      </c>
      <c r="V144" t="s">
        <v>18</v>
      </c>
    </row>
    <row r="145" spans="1:22" x14ac:dyDescent="0.3">
      <c r="A145" t="s">
        <v>0</v>
      </c>
      <c r="B145" t="s">
        <v>1</v>
      </c>
      <c r="C145" s="3">
        <v>-27.271709999999999</v>
      </c>
      <c r="D145" s="3">
        <v>-48.365229999999997</v>
      </c>
      <c r="E145" s="3" t="s">
        <v>2</v>
      </c>
      <c r="F145" s="3" t="s">
        <v>61</v>
      </c>
      <c r="G145" s="2">
        <v>43901</v>
      </c>
      <c r="H145" s="12" t="s">
        <v>99</v>
      </c>
      <c r="I145" s="12" t="s">
        <v>100</v>
      </c>
      <c r="J145">
        <v>2020</v>
      </c>
      <c r="K145" s="3" t="s">
        <v>4</v>
      </c>
      <c r="L145" s="3" t="s">
        <v>85</v>
      </c>
      <c r="M145">
        <v>1</v>
      </c>
      <c r="N145">
        <v>23.5</v>
      </c>
      <c r="O145">
        <v>12</v>
      </c>
      <c r="P145">
        <v>16</v>
      </c>
      <c r="Q145">
        <v>8</v>
      </c>
      <c r="R145">
        <v>9</v>
      </c>
      <c r="S145" s="3" t="s">
        <v>44</v>
      </c>
      <c r="T145" t="s">
        <v>205</v>
      </c>
      <c r="U145" s="4" t="s">
        <v>18</v>
      </c>
      <c r="V145" t="s">
        <v>18</v>
      </c>
    </row>
    <row r="146" spans="1:22" x14ac:dyDescent="0.3">
      <c r="A146" t="s">
        <v>0</v>
      </c>
      <c r="B146" t="s">
        <v>1</v>
      </c>
      <c r="C146" s="3">
        <v>-27.271709999999999</v>
      </c>
      <c r="D146" s="3">
        <v>-48.365229999999997</v>
      </c>
      <c r="E146" s="3" t="s">
        <v>2</v>
      </c>
      <c r="F146" s="3" t="s">
        <v>61</v>
      </c>
      <c r="G146" s="2">
        <v>43901</v>
      </c>
      <c r="H146" s="12" t="s">
        <v>99</v>
      </c>
      <c r="I146" s="12" t="s">
        <v>100</v>
      </c>
      <c r="J146">
        <v>2020</v>
      </c>
      <c r="K146" s="3" t="s">
        <v>4</v>
      </c>
      <c r="L146" s="3" t="s">
        <v>85</v>
      </c>
      <c r="M146">
        <v>1</v>
      </c>
      <c r="N146">
        <v>23.5</v>
      </c>
      <c r="O146">
        <v>12</v>
      </c>
      <c r="P146">
        <v>16</v>
      </c>
      <c r="Q146">
        <v>8</v>
      </c>
      <c r="R146">
        <v>9</v>
      </c>
      <c r="S146" s="3" t="s">
        <v>45</v>
      </c>
      <c r="T146" t="s">
        <v>62</v>
      </c>
      <c r="U146" s="4">
        <v>0</v>
      </c>
      <c r="V146" t="s">
        <v>18</v>
      </c>
    </row>
    <row r="147" spans="1:22" x14ac:dyDescent="0.3">
      <c r="A147" t="s">
        <v>0</v>
      </c>
      <c r="B147" t="s">
        <v>1</v>
      </c>
      <c r="C147" s="3">
        <v>-27.271709999999999</v>
      </c>
      <c r="D147" s="3">
        <v>-48.365229999999997</v>
      </c>
      <c r="E147" s="3" t="s">
        <v>2</v>
      </c>
      <c r="F147" s="3" t="s">
        <v>61</v>
      </c>
      <c r="G147" s="2">
        <v>43901</v>
      </c>
      <c r="H147" s="12" t="s">
        <v>99</v>
      </c>
      <c r="I147" s="12" t="s">
        <v>100</v>
      </c>
      <c r="J147">
        <v>2020</v>
      </c>
      <c r="K147" s="3" t="s">
        <v>4</v>
      </c>
      <c r="L147" s="3" t="s">
        <v>85</v>
      </c>
      <c r="M147">
        <v>1</v>
      </c>
      <c r="N147">
        <v>23.5</v>
      </c>
      <c r="O147">
        <v>12</v>
      </c>
      <c r="P147">
        <v>16</v>
      </c>
      <c r="Q147">
        <v>8</v>
      </c>
      <c r="R147">
        <v>9</v>
      </c>
      <c r="S147" s="3" t="s">
        <v>46</v>
      </c>
      <c r="T147" t="s">
        <v>62</v>
      </c>
      <c r="U147" s="4" t="s">
        <v>18</v>
      </c>
      <c r="V147" t="s">
        <v>18</v>
      </c>
    </row>
    <row r="148" spans="1:22" x14ac:dyDescent="0.3">
      <c r="A148" t="s">
        <v>0</v>
      </c>
      <c r="B148" t="s">
        <v>1</v>
      </c>
      <c r="C148" s="3">
        <v>-27.271709999999999</v>
      </c>
      <c r="D148" s="3">
        <v>-48.365229999999997</v>
      </c>
      <c r="E148" s="3" t="s">
        <v>2</v>
      </c>
      <c r="F148" s="3" t="s">
        <v>61</v>
      </c>
      <c r="G148" s="2">
        <v>43901</v>
      </c>
      <c r="H148" s="12" t="s">
        <v>99</v>
      </c>
      <c r="I148" s="12" t="s">
        <v>100</v>
      </c>
      <c r="J148">
        <v>2020</v>
      </c>
      <c r="K148" s="3" t="s">
        <v>4</v>
      </c>
      <c r="L148" s="3" t="s">
        <v>85</v>
      </c>
      <c r="M148">
        <v>1</v>
      </c>
      <c r="N148">
        <v>23.5</v>
      </c>
      <c r="O148">
        <v>12</v>
      </c>
      <c r="P148">
        <v>16</v>
      </c>
      <c r="Q148">
        <v>8</v>
      </c>
      <c r="R148">
        <v>9</v>
      </c>
      <c r="S148" s="3" t="s">
        <v>47</v>
      </c>
      <c r="T148" t="s">
        <v>63</v>
      </c>
      <c r="U148" s="4" t="s">
        <v>18</v>
      </c>
      <c r="V148" t="s">
        <v>18</v>
      </c>
    </row>
    <row r="149" spans="1:22" x14ac:dyDescent="0.3">
      <c r="A149" t="s">
        <v>0</v>
      </c>
      <c r="B149" t="s">
        <v>1</v>
      </c>
      <c r="C149" s="3">
        <v>-27.271709999999999</v>
      </c>
      <c r="D149" s="3">
        <v>-48.365229999999997</v>
      </c>
      <c r="E149" s="3" t="s">
        <v>2</v>
      </c>
      <c r="F149" s="3" t="s">
        <v>61</v>
      </c>
      <c r="G149" s="2">
        <v>43901</v>
      </c>
      <c r="H149" s="12" t="s">
        <v>99</v>
      </c>
      <c r="I149" s="12" t="s">
        <v>100</v>
      </c>
      <c r="J149">
        <v>2020</v>
      </c>
      <c r="K149" s="3" t="s">
        <v>4</v>
      </c>
      <c r="L149" s="3" t="s">
        <v>85</v>
      </c>
      <c r="M149">
        <v>1</v>
      </c>
      <c r="N149">
        <v>23.5</v>
      </c>
      <c r="O149">
        <v>12</v>
      </c>
      <c r="P149">
        <v>16</v>
      </c>
      <c r="Q149">
        <v>8</v>
      </c>
      <c r="R149">
        <v>9</v>
      </c>
      <c r="S149" s="3" t="s">
        <v>48</v>
      </c>
      <c r="T149" t="s">
        <v>205</v>
      </c>
      <c r="U149" s="4" t="s">
        <v>18</v>
      </c>
      <c r="V149" t="s">
        <v>18</v>
      </c>
    </row>
    <row r="150" spans="1:22" x14ac:dyDescent="0.3">
      <c r="A150" t="s">
        <v>0</v>
      </c>
      <c r="B150" t="s">
        <v>1</v>
      </c>
      <c r="C150" s="3">
        <v>-27.271709999999999</v>
      </c>
      <c r="D150" s="3">
        <v>-48.365229999999997</v>
      </c>
      <c r="E150" s="3" t="s">
        <v>2</v>
      </c>
      <c r="F150" s="3" t="s">
        <v>61</v>
      </c>
      <c r="G150" s="2">
        <v>43901</v>
      </c>
      <c r="H150" s="12" t="s">
        <v>99</v>
      </c>
      <c r="I150" s="12" t="s">
        <v>100</v>
      </c>
      <c r="J150">
        <v>2020</v>
      </c>
      <c r="K150" s="3" t="s">
        <v>4</v>
      </c>
      <c r="L150" s="3" t="s">
        <v>85</v>
      </c>
      <c r="M150">
        <v>1</v>
      </c>
      <c r="N150">
        <v>23.5</v>
      </c>
      <c r="O150">
        <v>12</v>
      </c>
      <c r="P150">
        <v>16</v>
      </c>
      <c r="Q150">
        <v>8</v>
      </c>
      <c r="R150">
        <v>9</v>
      </c>
      <c r="S150" s="3" t="s">
        <v>49</v>
      </c>
      <c r="T150" t="s">
        <v>63</v>
      </c>
      <c r="U150" s="4">
        <v>0</v>
      </c>
      <c r="V150" t="s">
        <v>18</v>
      </c>
    </row>
    <row r="151" spans="1:22" x14ac:dyDescent="0.3">
      <c r="A151" t="s">
        <v>0</v>
      </c>
      <c r="B151" t="s">
        <v>1</v>
      </c>
      <c r="C151" s="3">
        <v>-27.271709999999999</v>
      </c>
      <c r="D151" s="3">
        <v>-48.365229999999997</v>
      </c>
      <c r="E151" s="3" t="s">
        <v>2</v>
      </c>
      <c r="F151" s="3" t="s">
        <v>61</v>
      </c>
      <c r="G151" s="2">
        <v>43901</v>
      </c>
      <c r="H151" s="12" t="s">
        <v>99</v>
      </c>
      <c r="I151" s="12" t="s">
        <v>100</v>
      </c>
      <c r="J151">
        <v>2020</v>
      </c>
      <c r="K151" s="3" t="s">
        <v>4</v>
      </c>
      <c r="L151" s="3" t="s">
        <v>85</v>
      </c>
      <c r="M151">
        <v>1</v>
      </c>
      <c r="N151">
        <v>23.5</v>
      </c>
      <c r="O151">
        <v>12</v>
      </c>
      <c r="P151">
        <v>16</v>
      </c>
      <c r="Q151">
        <v>8</v>
      </c>
      <c r="R151">
        <v>9</v>
      </c>
      <c r="S151" s="3" t="s">
        <v>50</v>
      </c>
      <c r="T151" t="s">
        <v>205</v>
      </c>
      <c r="U151" s="4" t="s">
        <v>18</v>
      </c>
      <c r="V151" t="s">
        <v>18</v>
      </c>
    </row>
    <row r="152" spans="1:22" x14ac:dyDescent="0.3">
      <c r="A152" t="s">
        <v>0</v>
      </c>
      <c r="B152" t="s">
        <v>1</v>
      </c>
      <c r="C152" s="3">
        <v>-27.271709999999999</v>
      </c>
      <c r="D152" s="3">
        <v>-48.365229999999997</v>
      </c>
      <c r="E152" s="3" t="s">
        <v>2</v>
      </c>
      <c r="F152" s="3" t="s">
        <v>61</v>
      </c>
      <c r="G152" s="2">
        <v>43901</v>
      </c>
      <c r="H152" s="12" t="s">
        <v>99</v>
      </c>
      <c r="I152" s="12" t="s">
        <v>100</v>
      </c>
      <c r="J152">
        <v>2020</v>
      </c>
      <c r="K152" s="3" t="s">
        <v>4</v>
      </c>
      <c r="L152" s="3" t="s">
        <v>85</v>
      </c>
      <c r="M152">
        <v>1</v>
      </c>
      <c r="N152">
        <v>23.5</v>
      </c>
      <c r="O152">
        <v>12</v>
      </c>
      <c r="P152">
        <v>16</v>
      </c>
      <c r="Q152">
        <v>8</v>
      </c>
      <c r="R152">
        <v>9</v>
      </c>
      <c r="S152" s="3" t="s">
        <v>51</v>
      </c>
      <c r="T152" t="s">
        <v>205</v>
      </c>
      <c r="U152" s="4" t="s">
        <v>18</v>
      </c>
      <c r="V152" t="s">
        <v>18</v>
      </c>
    </row>
    <row r="153" spans="1:22" x14ac:dyDescent="0.3">
      <c r="A153" t="s">
        <v>0</v>
      </c>
      <c r="B153" t="s">
        <v>1</v>
      </c>
      <c r="C153" s="3">
        <v>-27.271709999999999</v>
      </c>
      <c r="D153" s="3">
        <v>-48.365229999999997</v>
      </c>
      <c r="E153" s="3" t="s">
        <v>2</v>
      </c>
      <c r="F153" s="3" t="s">
        <v>61</v>
      </c>
      <c r="G153" s="2">
        <v>43901</v>
      </c>
      <c r="H153" s="12" t="s">
        <v>99</v>
      </c>
      <c r="I153" s="12" t="s">
        <v>100</v>
      </c>
      <c r="J153">
        <v>2020</v>
      </c>
      <c r="K153" s="3" t="s">
        <v>4</v>
      </c>
      <c r="L153" s="3" t="s">
        <v>85</v>
      </c>
      <c r="M153">
        <v>1</v>
      </c>
      <c r="N153">
        <v>23.5</v>
      </c>
      <c r="O153">
        <v>12</v>
      </c>
      <c r="P153">
        <v>16</v>
      </c>
      <c r="Q153">
        <v>8</v>
      </c>
      <c r="R153">
        <v>9</v>
      </c>
      <c r="S153" s="3" t="s">
        <v>52</v>
      </c>
      <c r="T153" t="s">
        <v>63</v>
      </c>
      <c r="U153" s="4" t="s">
        <v>18</v>
      </c>
      <c r="V153" t="s">
        <v>18</v>
      </c>
    </row>
    <row r="154" spans="1:22" x14ac:dyDescent="0.3">
      <c r="A154" t="s">
        <v>0</v>
      </c>
      <c r="B154" t="s">
        <v>1</v>
      </c>
      <c r="C154" s="3">
        <v>-27.271709999999999</v>
      </c>
      <c r="D154" s="3">
        <v>-48.365229999999997</v>
      </c>
      <c r="E154" s="3" t="s">
        <v>2</v>
      </c>
      <c r="F154" s="3" t="s">
        <v>61</v>
      </c>
      <c r="G154" s="2">
        <v>43901</v>
      </c>
      <c r="H154" s="12" t="s">
        <v>99</v>
      </c>
      <c r="I154" s="12" t="s">
        <v>100</v>
      </c>
      <c r="J154">
        <v>2020</v>
      </c>
      <c r="K154" s="3" t="s">
        <v>4</v>
      </c>
      <c r="L154" s="3" t="s">
        <v>85</v>
      </c>
      <c r="M154">
        <v>1</v>
      </c>
      <c r="N154">
        <v>23.5</v>
      </c>
      <c r="O154">
        <v>12</v>
      </c>
      <c r="P154">
        <v>16</v>
      </c>
      <c r="Q154">
        <v>8</v>
      </c>
      <c r="R154">
        <v>9</v>
      </c>
      <c r="S154" s="3" t="s">
        <v>53</v>
      </c>
      <c r="T154" t="s">
        <v>205</v>
      </c>
      <c r="U154" s="4">
        <v>0</v>
      </c>
      <c r="V154" t="s">
        <v>18</v>
      </c>
    </row>
    <row r="155" spans="1:22" x14ac:dyDescent="0.3">
      <c r="A155" t="s">
        <v>0</v>
      </c>
      <c r="B155" t="s">
        <v>1</v>
      </c>
      <c r="C155" s="3">
        <v>-27.271709999999999</v>
      </c>
      <c r="D155" s="3">
        <v>-48.365229999999997</v>
      </c>
      <c r="E155" s="3" t="s">
        <v>2</v>
      </c>
      <c r="F155" s="3" t="s">
        <v>61</v>
      </c>
      <c r="G155" s="2">
        <v>43901</v>
      </c>
      <c r="H155" s="12" t="s">
        <v>99</v>
      </c>
      <c r="I155" s="12" t="s">
        <v>100</v>
      </c>
      <c r="J155">
        <v>2020</v>
      </c>
      <c r="K155" s="3" t="s">
        <v>4</v>
      </c>
      <c r="L155" s="3" t="s">
        <v>85</v>
      </c>
      <c r="M155">
        <v>1</v>
      </c>
      <c r="N155">
        <v>23.5</v>
      </c>
      <c r="O155">
        <v>12</v>
      </c>
      <c r="P155">
        <v>16</v>
      </c>
      <c r="Q155">
        <v>8</v>
      </c>
      <c r="R155">
        <v>9</v>
      </c>
      <c r="S155" s="3" t="s">
        <v>54</v>
      </c>
      <c r="T155" t="s">
        <v>205</v>
      </c>
      <c r="U155" s="4" t="s">
        <v>18</v>
      </c>
      <c r="V155" t="s">
        <v>18</v>
      </c>
    </row>
    <row r="156" spans="1:22" x14ac:dyDescent="0.3">
      <c r="A156" t="s">
        <v>0</v>
      </c>
      <c r="B156" t="s">
        <v>1</v>
      </c>
      <c r="C156" s="3">
        <v>-27.271709999999999</v>
      </c>
      <c r="D156" s="3">
        <v>-48.365229999999997</v>
      </c>
      <c r="E156" s="3" t="s">
        <v>2</v>
      </c>
      <c r="F156" s="3" t="s">
        <v>61</v>
      </c>
      <c r="G156" s="2">
        <v>43901</v>
      </c>
      <c r="H156" s="12" t="s">
        <v>99</v>
      </c>
      <c r="I156" s="12" t="s">
        <v>100</v>
      </c>
      <c r="J156">
        <v>2020</v>
      </c>
      <c r="K156" s="3" t="s">
        <v>4</v>
      </c>
      <c r="L156" s="3" t="s">
        <v>85</v>
      </c>
      <c r="M156">
        <v>1</v>
      </c>
      <c r="N156">
        <v>23.5</v>
      </c>
      <c r="O156">
        <v>12</v>
      </c>
      <c r="P156">
        <v>16</v>
      </c>
      <c r="Q156">
        <v>8</v>
      </c>
      <c r="R156">
        <v>9</v>
      </c>
      <c r="S156" s="3" t="s">
        <v>55</v>
      </c>
      <c r="T156" t="s">
        <v>205</v>
      </c>
      <c r="U156" s="4" t="s">
        <v>18</v>
      </c>
      <c r="V156" t="s">
        <v>18</v>
      </c>
    </row>
    <row r="157" spans="1:22" x14ac:dyDescent="0.3">
      <c r="A157" t="s">
        <v>0</v>
      </c>
      <c r="B157" t="s">
        <v>1</v>
      </c>
      <c r="C157" s="3">
        <v>-27.271709999999999</v>
      </c>
      <c r="D157" s="3">
        <v>-48.365229999999997</v>
      </c>
      <c r="E157" s="3" t="s">
        <v>2</v>
      </c>
      <c r="F157" s="3" t="s">
        <v>61</v>
      </c>
      <c r="G157" s="2">
        <v>43901</v>
      </c>
      <c r="H157" s="12" t="s">
        <v>99</v>
      </c>
      <c r="I157" s="12" t="s">
        <v>100</v>
      </c>
      <c r="J157">
        <v>2020</v>
      </c>
      <c r="K157" s="3" t="s">
        <v>4</v>
      </c>
      <c r="L157" s="3" t="s">
        <v>85</v>
      </c>
      <c r="M157">
        <v>1</v>
      </c>
      <c r="N157">
        <v>23.5</v>
      </c>
      <c r="O157">
        <v>12</v>
      </c>
      <c r="P157">
        <v>16</v>
      </c>
      <c r="Q157">
        <v>8</v>
      </c>
      <c r="R157">
        <v>9</v>
      </c>
      <c r="S157" s="3" t="s">
        <v>56</v>
      </c>
      <c r="T157" t="s">
        <v>62</v>
      </c>
      <c r="U157" s="4" t="s">
        <v>18</v>
      </c>
      <c r="V157" t="s">
        <v>18</v>
      </c>
    </row>
    <row r="158" spans="1:22" x14ac:dyDescent="0.3">
      <c r="A158" t="s">
        <v>0</v>
      </c>
      <c r="B158" t="s">
        <v>1</v>
      </c>
      <c r="C158" s="3">
        <v>-27.271709999999999</v>
      </c>
      <c r="D158" s="3">
        <v>-48.365229999999997</v>
      </c>
      <c r="E158" s="3" t="s">
        <v>2</v>
      </c>
      <c r="F158" s="3" t="s">
        <v>61</v>
      </c>
      <c r="G158" s="2">
        <v>43901</v>
      </c>
      <c r="H158" s="12" t="s">
        <v>99</v>
      </c>
      <c r="I158" s="12" t="s">
        <v>100</v>
      </c>
      <c r="J158">
        <v>2020</v>
      </c>
      <c r="K158" s="3" t="s">
        <v>4</v>
      </c>
      <c r="L158" s="3" t="s">
        <v>85</v>
      </c>
      <c r="M158">
        <v>1</v>
      </c>
      <c r="N158">
        <v>23.5</v>
      </c>
      <c r="O158">
        <v>12</v>
      </c>
      <c r="P158">
        <v>16</v>
      </c>
      <c r="Q158">
        <v>8</v>
      </c>
      <c r="R158">
        <v>9</v>
      </c>
      <c r="S158" s="3" t="s">
        <v>57</v>
      </c>
      <c r="T158" t="s">
        <v>62</v>
      </c>
      <c r="U158" s="4">
        <v>0</v>
      </c>
      <c r="V158" t="s">
        <v>18</v>
      </c>
    </row>
    <row r="159" spans="1:22" x14ac:dyDescent="0.3">
      <c r="A159" t="s">
        <v>0</v>
      </c>
      <c r="B159" t="s">
        <v>1</v>
      </c>
      <c r="C159" s="3">
        <v>-27.271709999999999</v>
      </c>
      <c r="D159" s="3">
        <v>-48.365229999999997</v>
      </c>
      <c r="E159" s="3" t="s">
        <v>2</v>
      </c>
      <c r="F159" s="3" t="s">
        <v>61</v>
      </c>
      <c r="G159" s="2">
        <v>43901</v>
      </c>
      <c r="H159" s="12" t="s">
        <v>99</v>
      </c>
      <c r="I159" s="12" t="s">
        <v>100</v>
      </c>
      <c r="J159">
        <v>2020</v>
      </c>
      <c r="K159" s="3" t="s">
        <v>4</v>
      </c>
      <c r="L159" s="3" t="s">
        <v>85</v>
      </c>
      <c r="M159">
        <v>1</v>
      </c>
      <c r="N159">
        <v>23.5</v>
      </c>
      <c r="O159">
        <v>12</v>
      </c>
      <c r="P159">
        <v>16</v>
      </c>
      <c r="Q159">
        <v>8</v>
      </c>
      <c r="R159">
        <v>9</v>
      </c>
      <c r="S159" s="3" t="s">
        <v>58</v>
      </c>
      <c r="T159" t="s">
        <v>205</v>
      </c>
      <c r="U159" s="4" t="s">
        <v>18</v>
      </c>
      <c r="V159" t="s">
        <v>18</v>
      </c>
    </row>
    <row r="160" spans="1:22" x14ac:dyDescent="0.3">
      <c r="A160" t="s">
        <v>0</v>
      </c>
      <c r="B160" t="s">
        <v>1</v>
      </c>
      <c r="C160" s="3">
        <v>-27.271709999999999</v>
      </c>
      <c r="D160" s="3">
        <v>-48.365229999999997</v>
      </c>
      <c r="E160" s="3" t="s">
        <v>2</v>
      </c>
      <c r="F160" s="3" t="s">
        <v>61</v>
      </c>
      <c r="G160" s="2">
        <v>43901</v>
      </c>
      <c r="H160" s="12" t="s">
        <v>99</v>
      </c>
      <c r="I160" s="12" t="s">
        <v>100</v>
      </c>
      <c r="J160">
        <v>2020</v>
      </c>
      <c r="K160" s="3" t="s">
        <v>4</v>
      </c>
      <c r="L160" s="3" t="s">
        <v>85</v>
      </c>
      <c r="M160">
        <v>1</v>
      </c>
      <c r="N160">
        <v>23.5</v>
      </c>
      <c r="O160">
        <v>12</v>
      </c>
      <c r="P160">
        <v>16</v>
      </c>
      <c r="Q160">
        <v>8</v>
      </c>
      <c r="R160">
        <v>9</v>
      </c>
      <c r="S160" s="3" t="s">
        <v>59</v>
      </c>
      <c r="T160" t="s">
        <v>205</v>
      </c>
      <c r="U160" s="4" t="s">
        <v>18</v>
      </c>
      <c r="V160" t="s">
        <v>18</v>
      </c>
    </row>
    <row r="161" spans="1:22" x14ac:dyDescent="0.3">
      <c r="A161" t="s">
        <v>0</v>
      </c>
      <c r="B161" t="s">
        <v>1</v>
      </c>
      <c r="C161" s="3">
        <v>-27.271709999999999</v>
      </c>
      <c r="D161" s="3">
        <v>-48.365229999999997</v>
      </c>
      <c r="E161" s="3" t="s">
        <v>2</v>
      </c>
      <c r="F161" s="3" t="s">
        <v>61</v>
      </c>
      <c r="G161" s="2">
        <v>43901</v>
      </c>
      <c r="H161" s="12" t="s">
        <v>99</v>
      </c>
      <c r="I161" s="12" t="s">
        <v>100</v>
      </c>
      <c r="J161">
        <v>2020</v>
      </c>
      <c r="K161" s="3" t="s">
        <v>4</v>
      </c>
      <c r="L161" s="3" t="s">
        <v>85</v>
      </c>
      <c r="M161">
        <v>1</v>
      </c>
      <c r="N161">
        <v>23.5</v>
      </c>
      <c r="O161">
        <v>12</v>
      </c>
      <c r="P161">
        <v>16</v>
      </c>
      <c r="Q161">
        <v>8</v>
      </c>
      <c r="R161">
        <v>9</v>
      </c>
      <c r="S161" s="3" t="s">
        <v>60</v>
      </c>
      <c r="T161" t="s">
        <v>205</v>
      </c>
      <c r="U161" s="4" t="s">
        <v>18</v>
      </c>
      <c r="V161" t="s">
        <v>18</v>
      </c>
    </row>
    <row r="162" spans="1:22" x14ac:dyDescent="0.3">
      <c r="A162" t="s">
        <v>0</v>
      </c>
      <c r="B162" t="s">
        <v>1</v>
      </c>
      <c r="C162" s="3">
        <v>-27.271709999999999</v>
      </c>
      <c r="D162" s="3">
        <v>-48.365229999999997</v>
      </c>
      <c r="E162" s="3" t="s">
        <v>2</v>
      </c>
      <c r="F162" s="3" t="s">
        <v>61</v>
      </c>
      <c r="G162" s="2">
        <v>43901</v>
      </c>
      <c r="H162" s="12" t="s">
        <v>99</v>
      </c>
      <c r="I162" s="12" t="s">
        <v>100</v>
      </c>
      <c r="J162">
        <v>2020</v>
      </c>
      <c r="K162" s="3" t="s">
        <v>4</v>
      </c>
      <c r="L162" s="3" t="s">
        <v>85</v>
      </c>
      <c r="M162">
        <v>2</v>
      </c>
      <c r="N162">
        <v>23.5</v>
      </c>
      <c r="O162">
        <v>12</v>
      </c>
      <c r="P162">
        <v>16</v>
      </c>
      <c r="Q162">
        <v>8</v>
      </c>
      <c r="R162">
        <v>9</v>
      </c>
      <c r="S162" s="3" t="s">
        <v>21</v>
      </c>
      <c r="T162" t="s">
        <v>205</v>
      </c>
      <c r="U162">
        <v>0</v>
      </c>
      <c r="V162" t="s">
        <v>18</v>
      </c>
    </row>
    <row r="163" spans="1:22" x14ac:dyDescent="0.3">
      <c r="A163" t="s">
        <v>0</v>
      </c>
      <c r="B163" t="s">
        <v>1</v>
      </c>
      <c r="C163" s="3">
        <v>-27.271709999999999</v>
      </c>
      <c r="D163" s="3">
        <v>-48.365229999999997</v>
      </c>
      <c r="E163" s="3" t="s">
        <v>2</v>
      </c>
      <c r="F163" s="3" t="s">
        <v>61</v>
      </c>
      <c r="G163" s="2">
        <v>43901</v>
      </c>
      <c r="H163" s="12" t="s">
        <v>99</v>
      </c>
      <c r="I163" s="12" t="s">
        <v>100</v>
      </c>
      <c r="J163">
        <v>2020</v>
      </c>
      <c r="K163" s="3" t="s">
        <v>4</v>
      </c>
      <c r="L163" s="3" t="s">
        <v>86</v>
      </c>
      <c r="M163">
        <v>2</v>
      </c>
      <c r="N163">
        <v>23.5</v>
      </c>
      <c r="O163">
        <v>12</v>
      </c>
      <c r="P163">
        <v>16</v>
      </c>
      <c r="Q163">
        <v>8</v>
      </c>
      <c r="R163">
        <v>9</v>
      </c>
      <c r="S163" s="3" t="s">
        <v>22</v>
      </c>
      <c r="T163" t="s">
        <v>205</v>
      </c>
      <c r="U163" s="4" t="s">
        <v>18</v>
      </c>
      <c r="V163" t="s">
        <v>18</v>
      </c>
    </row>
    <row r="164" spans="1:22" x14ac:dyDescent="0.3">
      <c r="A164" t="s">
        <v>0</v>
      </c>
      <c r="B164" t="s">
        <v>1</v>
      </c>
      <c r="C164" s="3">
        <v>-27.271709999999999</v>
      </c>
      <c r="D164" s="3">
        <v>-48.365229999999997</v>
      </c>
      <c r="E164" s="3" t="s">
        <v>2</v>
      </c>
      <c r="F164" s="3" t="s">
        <v>61</v>
      </c>
      <c r="G164" s="2">
        <v>43901</v>
      </c>
      <c r="H164" s="12" t="s">
        <v>99</v>
      </c>
      <c r="I164" s="12" t="s">
        <v>100</v>
      </c>
      <c r="J164">
        <v>2020</v>
      </c>
      <c r="K164" s="3" t="s">
        <v>4</v>
      </c>
      <c r="L164" s="3" t="s">
        <v>86</v>
      </c>
      <c r="M164">
        <v>2</v>
      </c>
      <c r="N164">
        <v>23.5</v>
      </c>
      <c r="O164">
        <v>12</v>
      </c>
      <c r="P164">
        <v>16</v>
      </c>
      <c r="Q164">
        <v>8</v>
      </c>
      <c r="R164">
        <v>9</v>
      </c>
      <c r="S164" s="3" t="s">
        <v>23</v>
      </c>
      <c r="T164" t="s">
        <v>62</v>
      </c>
      <c r="U164" s="4" t="s">
        <v>18</v>
      </c>
      <c r="V164" t="s">
        <v>18</v>
      </c>
    </row>
    <row r="165" spans="1:22" x14ac:dyDescent="0.3">
      <c r="A165" t="s">
        <v>0</v>
      </c>
      <c r="B165" t="s">
        <v>1</v>
      </c>
      <c r="C165" s="3">
        <v>-27.271709999999999</v>
      </c>
      <c r="D165" s="3">
        <v>-48.365229999999997</v>
      </c>
      <c r="E165" s="3" t="s">
        <v>2</v>
      </c>
      <c r="F165" s="3" t="s">
        <v>61</v>
      </c>
      <c r="G165" s="2">
        <v>43901</v>
      </c>
      <c r="H165" s="12" t="s">
        <v>99</v>
      </c>
      <c r="I165" s="12" t="s">
        <v>100</v>
      </c>
      <c r="J165">
        <v>2020</v>
      </c>
      <c r="K165" s="3" t="s">
        <v>4</v>
      </c>
      <c r="L165" s="3" t="s">
        <v>86</v>
      </c>
      <c r="M165">
        <v>2</v>
      </c>
      <c r="N165">
        <v>23.5</v>
      </c>
      <c r="O165">
        <v>12</v>
      </c>
      <c r="P165">
        <v>16</v>
      </c>
      <c r="Q165">
        <v>8</v>
      </c>
      <c r="R165">
        <v>9</v>
      </c>
      <c r="S165" s="3" t="s">
        <v>24</v>
      </c>
      <c r="T165" t="s">
        <v>205</v>
      </c>
      <c r="U165" s="4" t="s">
        <v>18</v>
      </c>
      <c r="V165" t="s">
        <v>18</v>
      </c>
    </row>
    <row r="166" spans="1:22" x14ac:dyDescent="0.3">
      <c r="A166" t="s">
        <v>0</v>
      </c>
      <c r="B166" t="s">
        <v>1</v>
      </c>
      <c r="C166" s="3">
        <v>-27.271709999999999</v>
      </c>
      <c r="D166" s="3">
        <v>-48.365229999999997</v>
      </c>
      <c r="E166" s="3" t="s">
        <v>2</v>
      </c>
      <c r="F166" s="3" t="s">
        <v>61</v>
      </c>
      <c r="G166" s="2">
        <v>43901</v>
      </c>
      <c r="H166" s="12" t="s">
        <v>99</v>
      </c>
      <c r="I166" s="12" t="s">
        <v>100</v>
      </c>
      <c r="J166">
        <v>2020</v>
      </c>
      <c r="K166" s="3" t="s">
        <v>4</v>
      </c>
      <c r="L166" s="3" t="s">
        <v>86</v>
      </c>
      <c r="M166">
        <v>2</v>
      </c>
      <c r="N166">
        <v>23.5</v>
      </c>
      <c r="O166">
        <v>12</v>
      </c>
      <c r="P166">
        <v>16</v>
      </c>
      <c r="Q166">
        <v>8</v>
      </c>
      <c r="R166">
        <v>9</v>
      </c>
      <c r="S166" s="3" t="s">
        <v>25</v>
      </c>
      <c r="T166" t="s">
        <v>62</v>
      </c>
      <c r="U166" s="4">
        <v>0</v>
      </c>
      <c r="V166" t="s">
        <v>18</v>
      </c>
    </row>
    <row r="167" spans="1:22" x14ac:dyDescent="0.3">
      <c r="A167" t="s">
        <v>0</v>
      </c>
      <c r="B167" t="s">
        <v>1</v>
      </c>
      <c r="C167" s="3">
        <v>-27.271709999999999</v>
      </c>
      <c r="D167" s="3">
        <v>-48.365229999999997</v>
      </c>
      <c r="E167" s="3" t="s">
        <v>2</v>
      </c>
      <c r="F167" s="3" t="s">
        <v>61</v>
      </c>
      <c r="G167" s="2">
        <v>43901</v>
      </c>
      <c r="H167" s="12" t="s">
        <v>99</v>
      </c>
      <c r="I167" s="12" t="s">
        <v>100</v>
      </c>
      <c r="J167">
        <v>2020</v>
      </c>
      <c r="K167" s="3" t="s">
        <v>4</v>
      </c>
      <c r="L167" s="3" t="s">
        <v>86</v>
      </c>
      <c r="M167">
        <v>2</v>
      </c>
      <c r="N167">
        <v>23.5</v>
      </c>
      <c r="O167">
        <v>12</v>
      </c>
      <c r="P167">
        <v>16</v>
      </c>
      <c r="Q167">
        <v>8</v>
      </c>
      <c r="R167">
        <v>9</v>
      </c>
      <c r="S167" s="3" t="s">
        <v>26</v>
      </c>
      <c r="T167" t="s">
        <v>205</v>
      </c>
      <c r="U167" s="4" t="s">
        <v>18</v>
      </c>
      <c r="V167" t="s">
        <v>18</v>
      </c>
    </row>
    <row r="168" spans="1:22" x14ac:dyDescent="0.3">
      <c r="A168" t="s">
        <v>0</v>
      </c>
      <c r="B168" t="s">
        <v>1</v>
      </c>
      <c r="C168" s="3">
        <v>-27.271709999999999</v>
      </c>
      <c r="D168" s="3">
        <v>-48.365229999999997</v>
      </c>
      <c r="E168" s="3" t="s">
        <v>2</v>
      </c>
      <c r="F168" s="3" t="s">
        <v>61</v>
      </c>
      <c r="G168" s="2">
        <v>43901</v>
      </c>
      <c r="H168" s="12" t="s">
        <v>99</v>
      </c>
      <c r="I168" s="12" t="s">
        <v>100</v>
      </c>
      <c r="J168">
        <v>2020</v>
      </c>
      <c r="K168" s="3" t="s">
        <v>4</v>
      </c>
      <c r="L168" s="3" t="s">
        <v>86</v>
      </c>
      <c r="M168">
        <v>2</v>
      </c>
      <c r="N168">
        <v>23.5</v>
      </c>
      <c r="O168">
        <v>12</v>
      </c>
      <c r="P168">
        <v>16</v>
      </c>
      <c r="Q168">
        <v>8</v>
      </c>
      <c r="R168">
        <v>9</v>
      </c>
      <c r="S168" s="3" t="s">
        <v>27</v>
      </c>
      <c r="T168" t="s">
        <v>205</v>
      </c>
      <c r="U168" s="4" t="s">
        <v>18</v>
      </c>
      <c r="V168" t="s">
        <v>18</v>
      </c>
    </row>
    <row r="169" spans="1:22" x14ac:dyDescent="0.3">
      <c r="A169" t="s">
        <v>0</v>
      </c>
      <c r="B169" t="s">
        <v>1</v>
      </c>
      <c r="C169" s="3">
        <v>-27.271709999999999</v>
      </c>
      <c r="D169" s="3">
        <v>-48.365229999999997</v>
      </c>
      <c r="E169" s="3" t="s">
        <v>2</v>
      </c>
      <c r="F169" s="3" t="s">
        <v>61</v>
      </c>
      <c r="G169" s="2">
        <v>43901</v>
      </c>
      <c r="H169" s="12" t="s">
        <v>99</v>
      </c>
      <c r="I169" s="12" t="s">
        <v>100</v>
      </c>
      <c r="J169">
        <v>2020</v>
      </c>
      <c r="K169" s="3" t="s">
        <v>4</v>
      </c>
      <c r="L169" s="3" t="s">
        <v>86</v>
      </c>
      <c r="M169">
        <v>2</v>
      </c>
      <c r="N169">
        <v>23.5</v>
      </c>
      <c r="O169">
        <v>12</v>
      </c>
      <c r="P169">
        <v>16</v>
      </c>
      <c r="Q169">
        <v>8</v>
      </c>
      <c r="R169">
        <v>9</v>
      </c>
      <c r="S169" s="3" t="s">
        <v>28</v>
      </c>
      <c r="T169" t="s">
        <v>205</v>
      </c>
      <c r="U169" s="4" t="s">
        <v>18</v>
      </c>
      <c r="V169" t="s">
        <v>18</v>
      </c>
    </row>
    <row r="170" spans="1:22" x14ac:dyDescent="0.3">
      <c r="A170" t="s">
        <v>0</v>
      </c>
      <c r="B170" t="s">
        <v>1</v>
      </c>
      <c r="C170" s="3">
        <v>-27.271709999999999</v>
      </c>
      <c r="D170" s="3">
        <v>-48.365229999999997</v>
      </c>
      <c r="E170" s="3" t="s">
        <v>2</v>
      </c>
      <c r="F170" s="3" t="s">
        <v>61</v>
      </c>
      <c r="G170" s="2">
        <v>43901</v>
      </c>
      <c r="H170" s="12" t="s">
        <v>99</v>
      </c>
      <c r="I170" s="12" t="s">
        <v>100</v>
      </c>
      <c r="J170">
        <v>2020</v>
      </c>
      <c r="K170" s="3" t="s">
        <v>4</v>
      </c>
      <c r="L170" s="3" t="s">
        <v>86</v>
      </c>
      <c r="M170">
        <v>2</v>
      </c>
      <c r="N170">
        <v>23.5</v>
      </c>
      <c r="O170">
        <v>12</v>
      </c>
      <c r="P170">
        <v>16</v>
      </c>
      <c r="Q170">
        <v>8</v>
      </c>
      <c r="R170">
        <v>9</v>
      </c>
      <c r="S170" s="3" t="s">
        <v>29</v>
      </c>
      <c r="T170" t="s">
        <v>205</v>
      </c>
      <c r="U170" s="4">
        <v>0</v>
      </c>
      <c r="V170" t="s">
        <v>18</v>
      </c>
    </row>
    <row r="171" spans="1:22" x14ac:dyDescent="0.3">
      <c r="A171" t="s">
        <v>0</v>
      </c>
      <c r="B171" t="s">
        <v>1</v>
      </c>
      <c r="C171" s="3">
        <v>-27.271709999999999</v>
      </c>
      <c r="D171" s="3">
        <v>-48.365229999999997</v>
      </c>
      <c r="E171" s="3" t="s">
        <v>2</v>
      </c>
      <c r="F171" s="3" t="s">
        <v>61</v>
      </c>
      <c r="G171" s="2">
        <v>43901</v>
      </c>
      <c r="H171" s="12" t="s">
        <v>99</v>
      </c>
      <c r="I171" s="12" t="s">
        <v>100</v>
      </c>
      <c r="J171">
        <v>2020</v>
      </c>
      <c r="K171" s="3" t="s">
        <v>4</v>
      </c>
      <c r="L171" s="3" t="s">
        <v>86</v>
      </c>
      <c r="M171">
        <v>2</v>
      </c>
      <c r="N171">
        <v>23.5</v>
      </c>
      <c r="O171">
        <v>12</v>
      </c>
      <c r="P171">
        <v>16</v>
      </c>
      <c r="Q171">
        <v>8</v>
      </c>
      <c r="R171">
        <v>9</v>
      </c>
      <c r="S171" s="3" t="s">
        <v>30</v>
      </c>
      <c r="T171" t="s">
        <v>62</v>
      </c>
      <c r="U171" s="4" t="s">
        <v>18</v>
      </c>
      <c r="V171" t="s">
        <v>18</v>
      </c>
    </row>
    <row r="172" spans="1:22" x14ac:dyDescent="0.3">
      <c r="A172" t="s">
        <v>0</v>
      </c>
      <c r="B172" t="s">
        <v>1</v>
      </c>
      <c r="C172" s="3">
        <v>-27.271709999999999</v>
      </c>
      <c r="D172" s="3">
        <v>-48.365229999999997</v>
      </c>
      <c r="E172" s="3" t="s">
        <v>2</v>
      </c>
      <c r="F172" s="3" t="s">
        <v>61</v>
      </c>
      <c r="G172" s="2">
        <v>43901</v>
      </c>
      <c r="H172" s="12" t="s">
        <v>99</v>
      </c>
      <c r="I172" s="12" t="s">
        <v>100</v>
      </c>
      <c r="J172">
        <v>2020</v>
      </c>
      <c r="K172" s="3" t="s">
        <v>4</v>
      </c>
      <c r="L172" s="3" t="s">
        <v>86</v>
      </c>
      <c r="M172">
        <v>2</v>
      </c>
      <c r="N172">
        <v>23.5</v>
      </c>
      <c r="O172">
        <v>12</v>
      </c>
      <c r="P172">
        <v>16</v>
      </c>
      <c r="Q172">
        <v>8</v>
      </c>
      <c r="R172">
        <v>9</v>
      </c>
      <c r="S172" s="3" t="s">
        <v>31</v>
      </c>
      <c r="T172" t="s">
        <v>62</v>
      </c>
      <c r="U172" s="4" t="s">
        <v>18</v>
      </c>
      <c r="V172" t="s">
        <v>18</v>
      </c>
    </row>
    <row r="173" spans="1:22" x14ac:dyDescent="0.3">
      <c r="A173" t="s">
        <v>0</v>
      </c>
      <c r="B173" t="s">
        <v>1</v>
      </c>
      <c r="C173" s="3">
        <v>-27.271709999999999</v>
      </c>
      <c r="D173" s="3">
        <v>-48.365229999999997</v>
      </c>
      <c r="E173" s="3" t="s">
        <v>2</v>
      </c>
      <c r="F173" s="3" t="s">
        <v>61</v>
      </c>
      <c r="G173" s="2">
        <v>43901</v>
      </c>
      <c r="H173" s="12" t="s">
        <v>99</v>
      </c>
      <c r="I173" s="12" t="s">
        <v>100</v>
      </c>
      <c r="J173">
        <v>2020</v>
      </c>
      <c r="K173" s="3" t="s">
        <v>4</v>
      </c>
      <c r="L173" s="3" t="s">
        <v>86</v>
      </c>
      <c r="M173">
        <v>2</v>
      </c>
      <c r="N173">
        <v>23.5</v>
      </c>
      <c r="O173">
        <v>12</v>
      </c>
      <c r="P173">
        <v>16</v>
      </c>
      <c r="Q173">
        <v>8</v>
      </c>
      <c r="R173">
        <v>9</v>
      </c>
      <c r="S173" s="3" t="s">
        <v>32</v>
      </c>
      <c r="T173" t="s">
        <v>62</v>
      </c>
      <c r="U173" s="4" t="s">
        <v>18</v>
      </c>
      <c r="V173" t="s">
        <v>18</v>
      </c>
    </row>
    <row r="174" spans="1:22" x14ac:dyDescent="0.3">
      <c r="A174" t="s">
        <v>0</v>
      </c>
      <c r="B174" t="s">
        <v>1</v>
      </c>
      <c r="C174" s="3">
        <v>-27.271709999999999</v>
      </c>
      <c r="D174" s="3">
        <v>-48.365229999999997</v>
      </c>
      <c r="E174" s="3" t="s">
        <v>2</v>
      </c>
      <c r="F174" s="3" t="s">
        <v>61</v>
      </c>
      <c r="G174" s="2">
        <v>43901</v>
      </c>
      <c r="H174" s="12" t="s">
        <v>99</v>
      </c>
      <c r="I174" s="12" t="s">
        <v>100</v>
      </c>
      <c r="J174">
        <v>2020</v>
      </c>
      <c r="K174" s="3" t="s">
        <v>4</v>
      </c>
      <c r="L174" s="3" t="s">
        <v>86</v>
      </c>
      <c r="M174">
        <v>2</v>
      </c>
      <c r="N174">
        <v>23.5</v>
      </c>
      <c r="O174">
        <v>12</v>
      </c>
      <c r="P174">
        <v>16</v>
      </c>
      <c r="Q174">
        <v>8</v>
      </c>
      <c r="R174">
        <v>9</v>
      </c>
      <c r="S174" s="3" t="s">
        <v>33</v>
      </c>
      <c r="T174" t="s">
        <v>205</v>
      </c>
      <c r="U174" s="4">
        <v>0</v>
      </c>
      <c r="V174" t="s">
        <v>18</v>
      </c>
    </row>
    <row r="175" spans="1:22" x14ac:dyDescent="0.3">
      <c r="A175" t="s">
        <v>0</v>
      </c>
      <c r="B175" t="s">
        <v>1</v>
      </c>
      <c r="C175" s="3">
        <v>-27.271709999999999</v>
      </c>
      <c r="D175" s="3">
        <v>-48.365229999999997</v>
      </c>
      <c r="E175" s="3" t="s">
        <v>2</v>
      </c>
      <c r="F175" s="3" t="s">
        <v>61</v>
      </c>
      <c r="G175" s="2">
        <v>43901</v>
      </c>
      <c r="H175" s="12" t="s">
        <v>99</v>
      </c>
      <c r="I175" s="12" t="s">
        <v>100</v>
      </c>
      <c r="J175">
        <v>2020</v>
      </c>
      <c r="K175" s="3" t="s">
        <v>4</v>
      </c>
      <c r="L175" s="3" t="s">
        <v>86</v>
      </c>
      <c r="M175">
        <v>2</v>
      </c>
      <c r="N175">
        <v>23.5</v>
      </c>
      <c r="O175">
        <v>12</v>
      </c>
      <c r="P175">
        <v>16</v>
      </c>
      <c r="Q175">
        <v>8</v>
      </c>
      <c r="R175">
        <v>9</v>
      </c>
      <c r="S175" s="3" t="s">
        <v>34</v>
      </c>
      <c r="T175" t="s">
        <v>205</v>
      </c>
      <c r="U175" s="4" t="s">
        <v>18</v>
      </c>
      <c r="V175" t="s">
        <v>18</v>
      </c>
    </row>
    <row r="176" spans="1:22" x14ac:dyDescent="0.3">
      <c r="A176" t="s">
        <v>0</v>
      </c>
      <c r="B176" t="s">
        <v>1</v>
      </c>
      <c r="C176" s="3">
        <v>-27.271709999999999</v>
      </c>
      <c r="D176" s="3">
        <v>-48.365229999999997</v>
      </c>
      <c r="E176" s="3" t="s">
        <v>2</v>
      </c>
      <c r="F176" s="3" t="s">
        <v>61</v>
      </c>
      <c r="G176" s="2">
        <v>43901</v>
      </c>
      <c r="H176" s="12" t="s">
        <v>99</v>
      </c>
      <c r="I176" s="12" t="s">
        <v>100</v>
      </c>
      <c r="J176">
        <v>2020</v>
      </c>
      <c r="K176" s="3" t="s">
        <v>4</v>
      </c>
      <c r="L176" s="3" t="s">
        <v>86</v>
      </c>
      <c r="M176">
        <v>2</v>
      </c>
      <c r="N176">
        <v>23.5</v>
      </c>
      <c r="O176">
        <v>12</v>
      </c>
      <c r="P176">
        <v>16</v>
      </c>
      <c r="Q176">
        <v>8</v>
      </c>
      <c r="R176">
        <v>9</v>
      </c>
      <c r="S176" s="3" t="s">
        <v>35</v>
      </c>
      <c r="T176" t="s">
        <v>205</v>
      </c>
      <c r="U176" s="4" t="s">
        <v>18</v>
      </c>
      <c r="V176" t="s">
        <v>18</v>
      </c>
    </row>
    <row r="177" spans="1:22" x14ac:dyDescent="0.3">
      <c r="A177" t="s">
        <v>0</v>
      </c>
      <c r="B177" t="s">
        <v>1</v>
      </c>
      <c r="C177" s="3">
        <v>-27.271709999999999</v>
      </c>
      <c r="D177" s="3">
        <v>-48.365229999999997</v>
      </c>
      <c r="E177" s="3" t="s">
        <v>2</v>
      </c>
      <c r="F177" s="3" t="s">
        <v>61</v>
      </c>
      <c r="G177" s="2">
        <v>43901</v>
      </c>
      <c r="H177" s="12" t="s">
        <v>99</v>
      </c>
      <c r="I177" s="12" t="s">
        <v>100</v>
      </c>
      <c r="J177">
        <v>2020</v>
      </c>
      <c r="K177" s="3" t="s">
        <v>4</v>
      </c>
      <c r="L177" s="3" t="s">
        <v>86</v>
      </c>
      <c r="M177">
        <v>2</v>
      </c>
      <c r="N177">
        <v>23.5</v>
      </c>
      <c r="O177">
        <v>12</v>
      </c>
      <c r="P177">
        <v>16</v>
      </c>
      <c r="Q177">
        <v>8</v>
      </c>
      <c r="R177">
        <v>9</v>
      </c>
      <c r="S177" s="3" t="s">
        <v>36</v>
      </c>
      <c r="T177" t="s">
        <v>205</v>
      </c>
      <c r="U177" s="4" t="s">
        <v>18</v>
      </c>
      <c r="V177" t="s">
        <v>18</v>
      </c>
    </row>
    <row r="178" spans="1:22" x14ac:dyDescent="0.3">
      <c r="A178" t="s">
        <v>0</v>
      </c>
      <c r="B178" t="s">
        <v>1</v>
      </c>
      <c r="C178" s="3">
        <v>-27.271709999999999</v>
      </c>
      <c r="D178" s="3">
        <v>-48.365229999999997</v>
      </c>
      <c r="E178" s="3" t="s">
        <v>2</v>
      </c>
      <c r="F178" s="3" t="s">
        <v>61</v>
      </c>
      <c r="G178" s="2">
        <v>43901</v>
      </c>
      <c r="H178" s="12" t="s">
        <v>99</v>
      </c>
      <c r="I178" s="12" t="s">
        <v>100</v>
      </c>
      <c r="J178">
        <v>2020</v>
      </c>
      <c r="K178" s="3" t="s">
        <v>4</v>
      </c>
      <c r="L178" s="3" t="s">
        <v>86</v>
      </c>
      <c r="M178">
        <v>2</v>
      </c>
      <c r="N178">
        <v>23.5</v>
      </c>
      <c r="O178">
        <v>12</v>
      </c>
      <c r="P178">
        <v>16</v>
      </c>
      <c r="Q178">
        <v>8</v>
      </c>
      <c r="R178">
        <v>9</v>
      </c>
      <c r="S178" s="3" t="s">
        <v>37</v>
      </c>
      <c r="T178" t="s">
        <v>62</v>
      </c>
      <c r="U178" s="4">
        <v>0</v>
      </c>
      <c r="V178" t="s">
        <v>18</v>
      </c>
    </row>
    <row r="179" spans="1:22" x14ac:dyDescent="0.3">
      <c r="A179" t="s">
        <v>0</v>
      </c>
      <c r="B179" t="s">
        <v>1</v>
      </c>
      <c r="C179" s="3">
        <v>-27.271709999999999</v>
      </c>
      <c r="D179" s="3">
        <v>-48.365229999999997</v>
      </c>
      <c r="E179" s="3" t="s">
        <v>2</v>
      </c>
      <c r="F179" s="3" t="s">
        <v>61</v>
      </c>
      <c r="G179" s="2">
        <v>43901</v>
      </c>
      <c r="H179" s="12" t="s">
        <v>99</v>
      </c>
      <c r="I179" s="12" t="s">
        <v>100</v>
      </c>
      <c r="J179">
        <v>2020</v>
      </c>
      <c r="K179" s="3" t="s">
        <v>4</v>
      </c>
      <c r="L179" s="3" t="s">
        <v>86</v>
      </c>
      <c r="M179">
        <v>2</v>
      </c>
      <c r="N179">
        <v>23.5</v>
      </c>
      <c r="O179">
        <v>12</v>
      </c>
      <c r="P179">
        <v>16</v>
      </c>
      <c r="Q179">
        <v>8</v>
      </c>
      <c r="R179">
        <v>9</v>
      </c>
      <c r="S179" s="3" t="s">
        <v>38</v>
      </c>
      <c r="T179" t="s">
        <v>205</v>
      </c>
      <c r="U179" s="4" t="s">
        <v>18</v>
      </c>
      <c r="V179" t="s">
        <v>18</v>
      </c>
    </row>
    <row r="180" spans="1:22" x14ac:dyDescent="0.3">
      <c r="A180" t="s">
        <v>0</v>
      </c>
      <c r="B180" t="s">
        <v>1</v>
      </c>
      <c r="C180" s="3">
        <v>-27.271709999999999</v>
      </c>
      <c r="D180" s="3">
        <v>-48.365229999999997</v>
      </c>
      <c r="E180" s="3" t="s">
        <v>2</v>
      </c>
      <c r="F180" s="3" t="s">
        <v>61</v>
      </c>
      <c r="G180" s="2">
        <v>43901</v>
      </c>
      <c r="H180" s="12" t="s">
        <v>99</v>
      </c>
      <c r="I180" s="12" t="s">
        <v>100</v>
      </c>
      <c r="J180">
        <v>2020</v>
      </c>
      <c r="K180" s="3" t="s">
        <v>4</v>
      </c>
      <c r="L180" s="3" t="s">
        <v>86</v>
      </c>
      <c r="M180">
        <v>2</v>
      </c>
      <c r="N180">
        <v>23.5</v>
      </c>
      <c r="O180">
        <v>12</v>
      </c>
      <c r="P180">
        <v>16</v>
      </c>
      <c r="Q180">
        <v>8</v>
      </c>
      <c r="R180">
        <v>9</v>
      </c>
      <c r="S180" s="3" t="s">
        <v>39</v>
      </c>
      <c r="T180" t="s">
        <v>205</v>
      </c>
      <c r="U180" s="4" t="s">
        <v>18</v>
      </c>
      <c r="V180" t="s">
        <v>18</v>
      </c>
    </row>
    <row r="181" spans="1:22" x14ac:dyDescent="0.3">
      <c r="A181" t="s">
        <v>0</v>
      </c>
      <c r="B181" t="s">
        <v>1</v>
      </c>
      <c r="C181" s="3">
        <v>-27.271709999999999</v>
      </c>
      <c r="D181" s="3">
        <v>-48.365229999999997</v>
      </c>
      <c r="E181" s="3" t="s">
        <v>2</v>
      </c>
      <c r="F181" s="3" t="s">
        <v>61</v>
      </c>
      <c r="G181" s="2">
        <v>43901</v>
      </c>
      <c r="H181" s="12" t="s">
        <v>99</v>
      </c>
      <c r="I181" s="12" t="s">
        <v>100</v>
      </c>
      <c r="J181">
        <v>2020</v>
      </c>
      <c r="K181" s="3" t="s">
        <v>4</v>
      </c>
      <c r="L181" s="3" t="s">
        <v>86</v>
      </c>
      <c r="M181">
        <v>2</v>
      </c>
      <c r="N181">
        <v>23.5</v>
      </c>
      <c r="O181">
        <v>12</v>
      </c>
      <c r="P181">
        <v>16</v>
      </c>
      <c r="Q181">
        <v>8</v>
      </c>
      <c r="R181">
        <v>9</v>
      </c>
      <c r="S181" s="3" t="s">
        <v>40</v>
      </c>
      <c r="T181" t="s">
        <v>205</v>
      </c>
      <c r="U181" s="4" t="s">
        <v>18</v>
      </c>
      <c r="V181" t="s">
        <v>18</v>
      </c>
    </row>
    <row r="182" spans="1:22" x14ac:dyDescent="0.3">
      <c r="A182" t="s">
        <v>0</v>
      </c>
      <c r="B182" t="s">
        <v>1</v>
      </c>
      <c r="C182" s="3">
        <v>-27.271709999999999</v>
      </c>
      <c r="D182" s="3">
        <v>-48.365229999999997</v>
      </c>
      <c r="E182" s="3" t="s">
        <v>2</v>
      </c>
      <c r="F182" s="3" t="s">
        <v>61</v>
      </c>
      <c r="G182" s="2">
        <v>43901</v>
      </c>
      <c r="H182" s="12" t="s">
        <v>99</v>
      </c>
      <c r="I182" s="12" t="s">
        <v>100</v>
      </c>
      <c r="J182">
        <v>2020</v>
      </c>
      <c r="K182" s="3" t="s">
        <v>4</v>
      </c>
      <c r="L182" s="3" t="s">
        <v>86</v>
      </c>
      <c r="M182">
        <v>2</v>
      </c>
      <c r="N182">
        <v>23.5</v>
      </c>
      <c r="O182">
        <v>12</v>
      </c>
      <c r="P182">
        <v>16</v>
      </c>
      <c r="Q182">
        <v>8</v>
      </c>
      <c r="R182">
        <v>9</v>
      </c>
      <c r="S182" s="3" t="s">
        <v>41</v>
      </c>
      <c r="T182" t="s">
        <v>205</v>
      </c>
      <c r="U182" s="4">
        <v>0</v>
      </c>
      <c r="V182" t="s">
        <v>18</v>
      </c>
    </row>
    <row r="183" spans="1:22" x14ac:dyDescent="0.3">
      <c r="A183" t="s">
        <v>0</v>
      </c>
      <c r="B183" t="s">
        <v>1</v>
      </c>
      <c r="C183" s="3">
        <v>-27.271709999999999</v>
      </c>
      <c r="D183" s="3">
        <v>-48.365229999999997</v>
      </c>
      <c r="E183" s="3" t="s">
        <v>2</v>
      </c>
      <c r="F183" s="3" t="s">
        <v>61</v>
      </c>
      <c r="G183" s="2">
        <v>43901</v>
      </c>
      <c r="H183" s="12" t="s">
        <v>99</v>
      </c>
      <c r="I183" s="12" t="s">
        <v>100</v>
      </c>
      <c r="J183">
        <v>2020</v>
      </c>
      <c r="K183" s="3" t="s">
        <v>4</v>
      </c>
      <c r="L183" s="3" t="s">
        <v>86</v>
      </c>
      <c r="M183">
        <v>2</v>
      </c>
      <c r="N183">
        <v>23.5</v>
      </c>
      <c r="O183">
        <v>12</v>
      </c>
      <c r="P183">
        <v>16</v>
      </c>
      <c r="Q183">
        <v>8</v>
      </c>
      <c r="R183">
        <v>9</v>
      </c>
      <c r="S183" s="3" t="s">
        <v>42</v>
      </c>
      <c r="T183" t="s">
        <v>205</v>
      </c>
      <c r="U183" s="4" t="s">
        <v>18</v>
      </c>
      <c r="V183" t="s">
        <v>18</v>
      </c>
    </row>
    <row r="184" spans="1:22" x14ac:dyDescent="0.3">
      <c r="A184" t="s">
        <v>0</v>
      </c>
      <c r="B184" t="s">
        <v>1</v>
      </c>
      <c r="C184" s="3">
        <v>-27.271709999999999</v>
      </c>
      <c r="D184" s="3">
        <v>-48.365229999999997</v>
      </c>
      <c r="E184" s="3" t="s">
        <v>2</v>
      </c>
      <c r="F184" s="3" t="s">
        <v>61</v>
      </c>
      <c r="G184" s="2">
        <v>43901</v>
      </c>
      <c r="H184" s="12" t="s">
        <v>99</v>
      </c>
      <c r="I184" s="12" t="s">
        <v>100</v>
      </c>
      <c r="J184">
        <v>2020</v>
      </c>
      <c r="K184" s="3" t="s">
        <v>4</v>
      </c>
      <c r="L184" s="3" t="s">
        <v>86</v>
      </c>
      <c r="M184">
        <v>2</v>
      </c>
      <c r="N184">
        <v>23.5</v>
      </c>
      <c r="O184">
        <v>12</v>
      </c>
      <c r="P184">
        <v>16</v>
      </c>
      <c r="Q184">
        <v>8</v>
      </c>
      <c r="R184">
        <v>9</v>
      </c>
      <c r="S184" s="3" t="s">
        <v>43</v>
      </c>
      <c r="T184" t="s">
        <v>65</v>
      </c>
      <c r="U184" s="4" t="s">
        <v>18</v>
      </c>
      <c r="V184" t="s">
        <v>18</v>
      </c>
    </row>
    <row r="185" spans="1:22" x14ac:dyDescent="0.3">
      <c r="A185" t="s">
        <v>0</v>
      </c>
      <c r="B185" t="s">
        <v>1</v>
      </c>
      <c r="C185" s="3">
        <v>-27.271709999999999</v>
      </c>
      <c r="D185" s="3">
        <v>-48.365229999999997</v>
      </c>
      <c r="E185" s="3" t="s">
        <v>2</v>
      </c>
      <c r="F185" s="3" t="s">
        <v>61</v>
      </c>
      <c r="G185" s="2">
        <v>43901</v>
      </c>
      <c r="H185" s="12" t="s">
        <v>99</v>
      </c>
      <c r="I185" s="12" t="s">
        <v>100</v>
      </c>
      <c r="J185">
        <v>2020</v>
      </c>
      <c r="K185" s="3" t="s">
        <v>4</v>
      </c>
      <c r="L185" s="3" t="s">
        <v>86</v>
      </c>
      <c r="M185">
        <v>2</v>
      </c>
      <c r="N185">
        <v>23.5</v>
      </c>
      <c r="O185">
        <v>12</v>
      </c>
      <c r="P185">
        <v>16</v>
      </c>
      <c r="Q185">
        <v>8</v>
      </c>
      <c r="R185">
        <v>9</v>
      </c>
      <c r="S185" s="3" t="s">
        <v>44</v>
      </c>
      <c r="T185" t="s">
        <v>65</v>
      </c>
      <c r="U185" s="4" t="s">
        <v>18</v>
      </c>
      <c r="V185" t="s">
        <v>18</v>
      </c>
    </row>
    <row r="186" spans="1:22" x14ac:dyDescent="0.3">
      <c r="A186" t="s">
        <v>0</v>
      </c>
      <c r="B186" t="s">
        <v>1</v>
      </c>
      <c r="C186" s="3">
        <v>-27.271709999999999</v>
      </c>
      <c r="D186" s="3">
        <v>-48.365229999999997</v>
      </c>
      <c r="E186" s="3" t="s">
        <v>2</v>
      </c>
      <c r="F186" s="3" t="s">
        <v>61</v>
      </c>
      <c r="G186" s="2">
        <v>43901</v>
      </c>
      <c r="H186" s="12" t="s">
        <v>99</v>
      </c>
      <c r="I186" s="12" t="s">
        <v>100</v>
      </c>
      <c r="J186">
        <v>2020</v>
      </c>
      <c r="K186" s="3" t="s">
        <v>4</v>
      </c>
      <c r="L186" s="3" t="s">
        <v>86</v>
      </c>
      <c r="M186">
        <v>2</v>
      </c>
      <c r="N186">
        <v>23.5</v>
      </c>
      <c r="O186">
        <v>12</v>
      </c>
      <c r="P186">
        <v>16</v>
      </c>
      <c r="Q186">
        <v>8</v>
      </c>
      <c r="R186">
        <v>9</v>
      </c>
      <c r="S186" s="3" t="s">
        <v>45</v>
      </c>
      <c r="T186" t="s">
        <v>205</v>
      </c>
      <c r="U186" s="4">
        <v>0</v>
      </c>
      <c r="V186" t="s">
        <v>18</v>
      </c>
    </row>
    <row r="187" spans="1:22" x14ac:dyDescent="0.3">
      <c r="A187" t="s">
        <v>0</v>
      </c>
      <c r="B187" t="s">
        <v>1</v>
      </c>
      <c r="C187" s="3">
        <v>-27.271709999999999</v>
      </c>
      <c r="D187" s="3">
        <v>-48.365229999999997</v>
      </c>
      <c r="E187" s="3" t="s">
        <v>2</v>
      </c>
      <c r="F187" s="3" t="s">
        <v>61</v>
      </c>
      <c r="G187" s="2">
        <v>43901</v>
      </c>
      <c r="H187" s="12" t="s">
        <v>99</v>
      </c>
      <c r="I187" s="12" t="s">
        <v>100</v>
      </c>
      <c r="J187">
        <v>2020</v>
      </c>
      <c r="K187" s="3" t="s">
        <v>4</v>
      </c>
      <c r="L187" s="3" t="s">
        <v>86</v>
      </c>
      <c r="M187">
        <v>2</v>
      </c>
      <c r="N187">
        <v>23.5</v>
      </c>
      <c r="O187">
        <v>12</v>
      </c>
      <c r="P187">
        <v>16</v>
      </c>
      <c r="Q187">
        <v>8</v>
      </c>
      <c r="R187">
        <v>9</v>
      </c>
      <c r="S187" s="3" t="s">
        <v>46</v>
      </c>
      <c r="T187" t="s">
        <v>205</v>
      </c>
      <c r="U187" s="4" t="s">
        <v>18</v>
      </c>
      <c r="V187" t="s">
        <v>18</v>
      </c>
    </row>
    <row r="188" spans="1:22" x14ac:dyDescent="0.3">
      <c r="A188" t="s">
        <v>0</v>
      </c>
      <c r="B188" t="s">
        <v>1</v>
      </c>
      <c r="C188" s="3">
        <v>-27.271709999999999</v>
      </c>
      <c r="D188" s="3">
        <v>-48.365229999999997</v>
      </c>
      <c r="E188" s="3" t="s">
        <v>2</v>
      </c>
      <c r="F188" s="3" t="s">
        <v>61</v>
      </c>
      <c r="G188" s="2">
        <v>43901</v>
      </c>
      <c r="H188" s="12" t="s">
        <v>99</v>
      </c>
      <c r="I188" s="12" t="s">
        <v>100</v>
      </c>
      <c r="J188">
        <v>2020</v>
      </c>
      <c r="K188" s="3" t="s">
        <v>4</v>
      </c>
      <c r="L188" s="3" t="s">
        <v>86</v>
      </c>
      <c r="M188">
        <v>2</v>
      </c>
      <c r="N188">
        <v>23.5</v>
      </c>
      <c r="O188">
        <v>12</v>
      </c>
      <c r="P188">
        <v>16</v>
      </c>
      <c r="Q188">
        <v>8</v>
      </c>
      <c r="R188">
        <v>9</v>
      </c>
      <c r="S188" s="3" t="s">
        <v>47</v>
      </c>
      <c r="T188" t="s">
        <v>205</v>
      </c>
      <c r="U188" s="4" t="s">
        <v>18</v>
      </c>
      <c r="V188" t="s">
        <v>18</v>
      </c>
    </row>
    <row r="189" spans="1:22" x14ac:dyDescent="0.3">
      <c r="A189" t="s">
        <v>0</v>
      </c>
      <c r="B189" t="s">
        <v>1</v>
      </c>
      <c r="C189" s="3">
        <v>-27.271709999999999</v>
      </c>
      <c r="D189" s="3">
        <v>-48.365229999999997</v>
      </c>
      <c r="E189" s="3" t="s">
        <v>2</v>
      </c>
      <c r="F189" s="3" t="s">
        <v>61</v>
      </c>
      <c r="G189" s="2">
        <v>43901</v>
      </c>
      <c r="H189" s="12" t="s">
        <v>99</v>
      </c>
      <c r="I189" s="12" t="s">
        <v>100</v>
      </c>
      <c r="J189">
        <v>2020</v>
      </c>
      <c r="K189" s="3" t="s">
        <v>4</v>
      </c>
      <c r="L189" s="3" t="s">
        <v>86</v>
      </c>
      <c r="M189">
        <v>2</v>
      </c>
      <c r="N189">
        <v>23.5</v>
      </c>
      <c r="O189">
        <v>12</v>
      </c>
      <c r="P189">
        <v>16</v>
      </c>
      <c r="Q189">
        <v>8</v>
      </c>
      <c r="R189">
        <v>9</v>
      </c>
      <c r="S189" s="3" t="s">
        <v>48</v>
      </c>
      <c r="T189" t="s">
        <v>205</v>
      </c>
      <c r="U189" s="4" t="s">
        <v>18</v>
      </c>
      <c r="V189" t="s">
        <v>18</v>
      </c>
    </row>
    <row r="190" spans="1:22" x14ac:dyDescent="0.3">
      <c r="A190" t="s">
        <v>0</v>
      </c>
      <c r="B190" t="s">
        <v>1</v>
      </c>
      <c r="C190" s="3">
        <v>-27.271709999999999</v>
      </c>
      <c r="D190" s="3">
        <v>-48.365229999999997</v>
      </c>
      <c r="E190" s="3" t="s">
        <v>2</v>
      </c>
      <c r="F190" s="3" t="s">
        <v>61</v>
      </c>
      <c r="G190" s="2">
        <v>43901</v>
      </c>
      <c r="H190" s="12" t="s">
        <v>99</v>
      </c>
      <c r="I190" s="12" t="s">
        <v>100</v>
      </c>
      <c r="J190">
        <v>2020</v>
      </c>
      <c r="K190" s="3" t="s">
        <v>4</v>
      </c>
      <c r="L190" s="3" t="s">
        <v>86</v>
      </c>
      <c r="M190">
        <v>2</v>
      </c>
      <c r="N190">
        <v>23.5</v>
      </c>
      <c r="O190">
        <v>12</v>
      </c>
      <c r="P190">
        <v>16</v>
      </c>
      <c r="Q190">
        <v>8</v>
      </c>
      <c r="R190">
        <v>9</v>
      </c>
      <c r="S190" s="3" t="s">
        <v>49</v>
      </c>
      <c r="T190" t="s">
        <v>62</v>
      </c>
      <c r="U190" s="4">
        <v>0</v>
      </c>
      <c r="V190" t="s">
        <v>18</v>
      </c>
    </row>
    <row r="191" spans="1:22" x14ac:dyDescent="0.3">
      <c r="A191" t="s">
        <v>0</v>
      </c>
      <c r="B191" t="s">
        <v>1</v>
      </c>
      <c r="C191" s="3">
        <v>-27.271709999999999</v>
      </c>
      <c r="D191" s="3">
        <v>-48.365229999999997</v>
      </c>
      <c r="E191" s="3" t="s">
        <v>2</v>
      </c>
      <c r="F191" s="3" t="s">
        <v>61</v>
      </c>
      <c r="G191" s="2">
        <v>43901</v>
      </c>
      <c r="H191" s="12" t="s">
        <v>99</v>
      </c>
      <c r="I191" s="12" t="s">
        <v>100</v>
      </c>
      <c r="J191">
        <v>2020</v>
      </c>
      <c r="K191" s="3" t="s">
        <v>4</v>
      </c>
      <c r="L191" s="3" t="s">
        <v>86</v>
      </c>
      <c r="M191">
        <v>2</v>
      </c>
      <c r="N191">
        <v>23.5</v>
      </c>
      <c r="O191">
        <v>12</v>
      </c>
      <c r="P191">
        <v>16</v>
      </c>
      <c r="Q191">
        <v>8</v>
      </c>
      <c r="R191">
        <v>9</v>
      </c>
      <c r="S191" s="3" t="s">
        <v>50</v>
      </c>
      <c r="T191" t="s">
        <v>62</v>
      </c>
      <c r="U191" s="4" t="s">
        <v>18</v>
      </c>
      <c r="V191" t="s">
        <v>18</v>
      </c>
    </row>
    <row r="192" spans="1:22" x14ac:dyDescent="0.3">
      <c r="A192" t="s">
        <v>0</v>
      </c>
      <c r="B192" t="s">
        <v>1</v>
      </c>
      <c r="C192" s="3">
        <v>-27.271709999999999</v>
      </c>
      <c r="D192" s="3">
        <v>-48.365229999999997</v>
      </c>
      <c r="E192" s="3" t="s">
        <v>2</v>
      </c>
      <c r="F192" s="3" t="s">
        <v>61</v>
      </c>
      <c r="G192" s="2">
        <v>43901</v>
      </c>
      <c r="H192" s="12" t="s">
        <v>99</v>
      </c>
      <c r="I192" s="12" t="s">
        <v>100</v>
      </c>
      <c r="J192">
        <v>2020</v>
      </c>
      <c r="K192" s="3" t="s">
        <v>4</v>
      </c>
      <c r="L192" s="3" t="s">
        <v>86</v>
      </c>
      <c r="M192">
        <v>2</v>
      </c>
      <c r="N192">
        <v>23.5</v>
      </c>
      <c r="O192">
        <v>12</v>
      </c>
      <c r="P192">
        <v>16</v>
      </c>
      <c r="Q192">
        <v>8</v>
      </c>
      <c r="R192">
        <v>9</v>
      </c>
      <c r="S192" s="3" t="s">
        <v>51</v>
      </c>
      <c r="T192" t="s">
        <v>62</v>
      </c>
      <c r="U192" s="4" t="s">
        <v>18</v>
      </c>
      <c r="V192" t="s">
        <v>18</v>
      </c>
    </row>
    <row r="193" spans="1:22" x14ac:dyDescent="0.3">
      <c r="A193" t="s">
        <v>0</v>
      </c>
      <c r="B193" t="s">
        <v>1</v>
      </c>
      <c r="C193" s="3">
        <v>-27.271709999999999</v>
      </c>
      <c r="D193" s="3">
        <v>-48.365229999999997</v>
      </c>
      <c r="E193" s="3" t="s">
        <v>2</v>
      </c>
      <c r="F193" s="3" t="s">
        <v>61</v>
      </c>
      <c r="G193" s="2">
        <v>43901</v>
      </c>
      <c r="H193" s="12" t="s">
        <v>99</v>
      </c>
      <c r="I193" s="12" t="s">
        <v>100</v>
      </c>
      <c r="J193">
        <v>2020</v>
      </c>
      <c r="K193" s="3" t="s">
        <v>4</v>
      </c>
      <c r="L193" s="3" t="s">
        <v>86</v>
      </c>
      <c r="M193">
        <v>2</v>
      </c>
      <c r="N193">
        <v>23.5</v>
      </c>
      <c r="O193">
        <v>12</v>
      </c>
      <c r="P193">
        <v>16</v>
      </c>
      <c r="Q193">
        <v>8</v>
      </c>
      <c r="R193">
        <v>9</v>
      </c>
      <c r="S193" s="3" t="s">
        <v>52</v>
      </c>
      <c r="T193" t="s">
        <v>62</v>
      </c>
      <c r="U193" s="4" t="s">
        <v>18</v>
      </c>
      <c r="V193" t="s">
        <v>18</v>
      </c>
    </row>
    <row r="194" spans="1:22" x14ac:dyDescent="0.3">
      <c r="A194" t="s">
        <v>0</v>
      </c>
      <c r="B194" t="s">
        <v>1</v>
      </c>
      <c r="C194" s="3">
        <v>-27.271709999999999</v>
      </c>
      <c r="D194" s="3">
        <v>-48.365229999999997</v>
      </c>
      <c r="E194" s="3" t="s">
        <v>2</v>
      </c>
      <c r="F194" s="3" t="s">
        <v>61</v>
      </c>
      <c r="G194" s="2">
        <v>43901</v>
      </c>
      <c r="H194" s="12" t="s">
        <v>99</v>
      </c>
      <c r="I194" s="12" t="s">
        <v>100</v>
      </c>
      <c r="J194">
        <v>2020</v>
      </c>
      <c r="K194" s="3" t="s">
        <v>4</v>
      </c>
      <c r="L194" s="3" t="s">
        <v>86</v>
      </c>
      <c r="M194">
        <v>2</v>
      </c>
      <c r="N194">
        <v>23.5</v>
      </c>
      <c r="O194">
        <v>12</v>
      </c>
      <c r="P194">
        <v>16</v>
      </c>
      <c r="Q194">
        <v>8</v>
      </c>
      <c r="R194">
        <v>9</v>
      </c>
      <c r="S194" s="3" t="s">
        <v>53</v>
      </c>
      <c r="T194" t="s">
        <v>205</v>
      </c>
      <c r="U194" s="4">
        <v>0</v>
      </c>
      <c r="V194" t="s">
        <v>18</v>
      </c>
    </row>
    <row r="195" spans="1:22" x14ac:dyDescent="0.3">
      <c r="A195" t="s">
        <v>0</v>
      </c>
      <c r="B195" t="s">
        <v>1</v>
      </c>
      <c r="C195" s="3">
        <v>-27.271709999999999</v>
      </c>
      <c r="D195" s="3">
        <v>-48.365229999999997</v>
      </c>
      <c r="E195" s="3" t="s">
        <v>2</v>
      </c>
      <c r="F195" s="3" t="s">
        <v>61</v>
      </c>
      <c r="G195" s="2">
        <v>43901</v>
      </c>
      <c r="H195" s="12" t="s">
        <v>99</v>
      </c>
      <c r="I195" s="12" t="s">
        <v>100</v>
      </c>
      <c r="J195">
        <v>2020</v>
      </c>
      <c r="K195" s="3" t="s">
        <v>4</v>
      </c>
      <c r="L195" s="3" t="s">
        <v>86</v>
      </c>
      <c r="M195">
        <v>2</v>
      </c>
      <c r="N195">
        <v>23.5</v>
      </c>
      <c r="O195">
        <v>12</v>
      </c>
      <c r="P195">
        <v>16</v>
      </c>
      <c r="Q195">
        <v>8</v>
      </c>
      <c r="R195">
        <v>9</v>
      </c>
      <c r="S195" s="3" t="s">
        <v>54</v>
      </c>
      <c r="T195" t="s">
        <v>205</v>
      </c>
      <c r="U195" s="4" t="s">
        <v>18</v>
      </c>
      <c r="V195" t="s">
        <v>18</v>
      </c>
    </row>
    <row r="196" spans="1:22" x14ac:dyDescent="0.3">
      <c r="A196" t="s">
        <v>0</v>
      </c>
      <c r="B196" t="s">
        <v>1</v>
      </c>
      <c r="C196" s="3">
        <v>-27.271709999999999</v>
      </c>
      <c r="D196" s="3">
        <v>-48.365229999999997</v>
      </c>
      <c r="E196" s="3" t="s">
        <v>2</v>
      </c>
      <c r="F196" s="3" t="s">
        <v>61</v>
      </c>
      <c r="G196" s="2">
        <v>43901</v>
      </c>
      <c r="H196" s="12" t="s">
        <v>99</v>
      </c>
      <c r="I196" s="12" t="s">
        <v>100</v>
      </c>
      <c r="J196">
        <v>2020</v>
      </c>
      <c r="K196" s="3" t="s">
        <v>4</v>
      </c>
      <c r="L196" s="3" t="s">
        <v>86</v>
      </c>
      <c r="M196">
        <v>2</v>
      </c>
      <c r="N196">
        <v>23.5</v>
      </c>
      <c r="O196">
        <v>12</v>
      </c>
      <c r="P196">
        <v>16</v>
      </c>
      <c r="Q196">
        <v>8</v>
      </c>
      <c r="R196">
        <v>9</v>
      </c>
      <c r="S196" s="3" t="s">
        <v>55</v>
      </c>
      <c r="T196" t="s">
        <v>62</v>
      </c>
      <c r="U196" s="4" t="s">
        <v>18</v>
      </c>
      <c r="V196" t="s">
        <v>18</v>
      </c>
    </row>
    <row r="197" spans="1:22" x14ac:dyDescent="0.3">
      <c r="A197" t="s">
        <v>0</v>
      </c>
      <c r="B197" t="s">
        <v>1</v>
      </c>
      <c r="C197" s="3">
        <v>-27.271709999999999</v>
      </c>
      <c r="D197" s="3">
        <v>-48.365229999999997</v>
      </c>
      <c r="E197" s="3" t="s">
        <v>2</v>
      </c>
      <c r="F197" s="3" t="s">
        <v>61</v>
      </c>
      <c r="G197" s="2">
        <v>43901</v>
      </c>
      <c r="H197" s="12" t="s">
        <v>99</v>
      </c>
      <c r="I197" s="12" t="s">
        <v>100</v>
      </c>
      <c r="J197">
        <v>2020</v>
      </c>
      <c r="K197" s="3" t="s">
        <v>4</v>
      </c>
      <c r="L197" s="3" t="s">
        <v>86</v>
      </c>
      <c r="M197">
        <v>2</v>
      </c>
      <c r="N197">
        <v>23.5</v>
      </c>
      <c r="O197">
        <v>12</v>
      </c>
      <c r="P197">
        <v>16</v>
      </c>
      <c r="Q197">
        <v>8</v>
      </c>
      <c r="R197">
        <v>9</v>
      </c>
      <c r="S197" s="3" t="s">
        <v>56</v>
      </c>
      <c r="T197" t="s">
        <v>205</v>
      </c>
      <c r="U197" s="4" t="s">
        <v>18</v>
      </c>
      <c r="V197" t="s">
        <v>18</v>
      </c>
    </row>
    <row r="198" spans="1:22" x14ac:dyDescent="0.3">
      <c r="A198" t="s">
        <v>0</v>
      </c>
      <c r="B198" t="s">
        <v>1</v>
      </c>
      <c r="C198" s="3">
        <v>-27.271709999999999</v>
      </c>
      <c r="D198" s="3">
        <v>-48.365229999999997</v>
      </c>
      <c r="E198" s="3" t="s">
        <v>2</v>
      </c>
      <c r="F198" s="3" t="s">
        <v>61</v>
      </c>
      <c r="G198" s="2">
        <v>43901</v>
      </c>
      <c r="H198" s="12" t="s">
        <v>99</v>
      </c>
      <c r="I198" s="12" t="s">
        <v>100</v>
      </c>
      <c r="J198">
        <v>2020</v>
      </c>
      <c r="K198" s="3" t="s">
        <v>4</v>
      </c>
      <c r="L198" s="3" t="s">
        <v>86</v>
      </c>
      <c r="M198">
        <v>2</v>
      </c>
      <c r="N198">
        <v>23.5</v>
      </c>
      <c r="O198">
        <v>12</v>
      </c>
      <c r="P198">
        <v>16</v>
      </c>
      <c r="Q198">
        <v>8</v>
      </c>
      <c r="R198">
        <v>9</v>
      </c>
      <c r="S198" s="3" t="s">
        <v>57</v>
      </c>
      <c r="T198" t="s">
        <v>65</v>
      </c>
      <c r="U198" s="4">
        <v>0</v>
      </c>
      <c r="V198" t="s">
        <v>18</v>
      </c>
    </row>
    <row r="199" spans="1:22" x14ac:dyDescent="0.3">
      <c r="A199" t="s">
        <v>0</v>
      </c>
      <c r="B199" t="s">
        <v>1</v>
      </c>
      <c r="C199" s="3">
        <v>-27.271709999999999</v>
      </c>
      <c r="D199" s="3">
        <v>-48.365229999999997</v>
      </c>
      <c r="E199" s="3" t="s">
        <v>2</v>
      </c>
      <c r="F199" s="3" t="s">
        <v>61</v>
      </c>
      <c r="G199" s="2">
        <v>43901</v>
      </c>
      <c r="H199" s="12" t="s">
        <v>99</v>
      </c>
      <c r="I199" s="12" t="s">
        <v>100</v>
      </c>
      <c r="J199">
        <v>2020</v>
      </c>
      <c r="K199" s="3" t="s">
        <v>4</v>
      </c>
      <c r="L199" s="3" t="s">
        <v>86</v>
      </c>
      <c r="M199">
        <v>2</v>
      </c>
      <c r="N199">
        <v>23.5</v>
      </c>
      <c r="O199">
        <v>12</v>
      </c>
      <c r="P199">
        <v>16</v>
      </c>
      <c r="Q199">
        <v>8</v>
      </c>
      <c r="R199">
        <v>9</v>
      </c>
      <c r="S199" s="3" t="s">
        <v>58</v>
      </c>
      <c r="T199" t="s">
        <v>65</v>
      </c>
      <c r="U199" s="4" t="s">
        <v>18</v>
      </c>
      <c r="V199" t="s">
        <v>18</v>
      </c>
    </row>
    <row r="200" spans="1:22" x14ac:dyDescent="0.3">
      <c r="A200" t="s">
        <v>0</v>
      </c>
      <c r="B200" t="s">
        <v>1</v>
      </c>
      <c r="C200" s="3">
        <v>-27.271709999999999</v>
      </c>
      <c r="D200" s="3">
        <v>-48.365229999999997</v>
      </c>
      <c r="E200" s="3" t="s">
        <v>2</v>
      </c>
      <c r="F200" s="3" t="s">
        <v>61</v>
      </c>
      <c r="G200" s="2">
        <v>43901</v>
      </c>
      <c r="H200" s="12" t="s">
        <v>99</v>
      </c>
      <c r="I200" s="12" t="s">
        <v>100</v>
      </c>
      <c r="J200">
        <v>2020</v>
      </c>
      <c r="K200" s="3" t="s">
        <v>4</v>
      </c>
      <c r="L200" s="3" t="s">
        <v>86</v>
      </c>
      <c r="M200">
        <v>2</v>
      </c>
      <c r="N200">
        <v>23.5</v>
      </c>
      <c r="O200">
        <v>12</v>
      </c>
      <c r="P200">
        <v>16</v>
      </c>
      <c r="Q200">
        <v>8</v>
      </c>
      <c r="R200">
        <v>9</v>
      </c>
      <c r="S200" s="3" t="s">
        <v>59</v>
      </c>
      <c r="T200" t="s">
        <v>65</v>
      </c>
      <c r="U200" s="4" t="s">
        <v>18</v>
      </c>
      <c r="V200" t="s">
        <v>18</v>
      </c>
    </row>
    <row r="201" spans="1:22" x14ac:dyDescent="0.3">
      <c r="A201" t="s">
        <v>0</v>
      </c>
      <c r="B201" t="s">
        <v>1</v>
      </c>
      <c r="C201" s="3">
        <v>-27.271709999999999</v>
      </c>
      <c r="D201" s="3">
        <v>-48.365229999999997</v>
      </c>
      <c r="E201" s="3" t="s">
        <v>2</v>
      </c>
      <c r="F201" s="3" t="s">
        <v>61</v>
      </c>
      <c r="G201" s="2">
        <v>43901</v>
      </c>
      <c r="H201" s="12" t="s">
        <v>99</v>
      </c>
      <c r="I201" s="12" t="s">
        <v>100</v>
      </c>
      <c r="J201">
        <v>2020</v>
      </c>
      <c r="K201" s="3" t="s">
        <v>4</v>
      </c>
      <c r="L201" s="3" t="s">
        <v>86</v>
      </c>
      <c r="M201">
        <v>2</v>
      </c>
      <c r="N201">
        <v>23.5</v>
      </c>
      <c r="O201">
        <v>12</v>
      </c>
      <c r="P201">
        <v>16</v>
      </c>
      <c r="Q201">
        <v>8</v>
      </c>
      <c r="R201">
        <v>9</v>
      </c>
      <c r="S201" s="3" t="s">
        <v>60</v>
      </c>
      <c r="T201" t="s">
        <v>205</v>
      </c>
      <c r="U201" s="4" t="s">
        <v>18</v>
      </c>
      <c r="V201" t="s">
        <v>18</v>
      </c>
    </row>
    <row r="202" spans="1:22" x14ac:dyDescent="0.3">
      <c r="A202" t="s">
        <v>0</v>
      </c>
      <c r="B202" t="s">
        <v>1</v>
      </c>
      <c r="C202" s="3">
        <v>-27.271709999999999</v>
      </c>
      <c r="D202" s="3">
        <v>-48.365229999999997</v>
      </c>
      <c r="E202" s="3" t="s">
        <v>2</v>
      </c>
      <c r="F202" s="3" t="s">
        <v>61</v>
      </c>
      <c r="G202" s="2">
        <v>43901</v>
      </c>
      <c r="H202" s="12" t="s">
        <v>99</v>
      </c>
      <c r="I202" s="12" t="s">
        <v>100</v>
      </c>
      <c r="J202">
        <v>2020</v>
      </c>
      <c r="K202" s="3" t="s">
        <v>4</v>
      </c>
      <c r="L202" s="3" t="s">
        <v>86</v>
      </c>
      <c r="M202">
        <v>3</v>
      </c>
      <c r="N202">
        <v>23.5</v>
      </c>
      <c r="O202">
        <v>12</v>
      </c>
      <c r="P202">
        <v>16</v>
      </c>
      <c r="Q202">
        <v>8</v>
      </c>
      <c r="R202">
        <v>9</v>
      </c>
      <c r="S202" s="3" t="s">
        <v>21</v>
      </c>
      <c r="T202" t="s">
        <v>205</v>
      </c>
      <c r="U202" s="4">
        <v>0</v>
      </c>
      <c r="V202" t="s">
        <v>18</v>
      </c>
    </row>
    <row r="203" spans="1:22" x14ac:dyDescent="0.3">
      <c r="A203" t="s">
        <v>0</v>
      </c>
      <c r="B203" t="s">
        <v>1</v>
      </c>
      <c r="C203" s="3">
        <v>-27.271709999999999</v>
      </c>
      <c r="D203" s="3">
        <v>-48.365229999999997</v>
      </c>
      <c r="E203" s="3" t="s">
        <v>2</v>
      </c>
      <c r="F203" s="3" t="s">
        <v>61</v>
      </c>
      <c r="G203" s="2">
        <v>43901</v>
      </c>
      <c r="H203" s="12" t="s">
        <v>99</v>
      </c>
      <c r="I203" s="12" t="s">
        <v>100</v>
      </c>
      <c r="J203">
        <v>2020</v>
      </c>
      <c r="K203" s="3" t="s">
        <v>4</v>
      </c>
      <c r="L203" s="3" t="s">
        <v>86</v>
      </c>
      <c r="M203">
        <v>3</v>
      </c>
      <c r="N203">
        <v>23.5</v>
      </c>
      <c r="O203">
        <v>12</v>
      </c>
      <c r="P203">
        <v>16</v>
      </c>
      <c r="Q203">
        <v>8</v>
      </c>
      <c r="R203">
        <v>9</v>
      </c>
      <c r="S203" s="3" t="s">
        <v>22</v>
      </c>
      <c r="T203" t="s">
        <v>205</v>
      </c>
      <c r="U203" s="4" t="s">
        <v>18</v>
      </c>
      <c r="V203" t="s">
        <v>18</v>
      </c>
    </row>
    <row r="204" spans="1:22" x14ac:dyDescent="0.3">
      <c r="A204" t="s">
        <v>0</v>
      </c>
      <c r="B204" t="s">
        <v>1</v>
      </c>
      <c r="C204" s="3">
        <v>-27.271709999999999</v>
      </c>
      <c r="D204" s="3">
        <v>-48.365229999999997</v>
      </c>
      <c r="E204" s="3" t="s">
        <v>2</v>
      </c>
      <c r="F204" s="3" t="s">
        <v>61</v>
      </c>
      <c r="G204" s="2">
        <v>43901</v>
      </c>
      <c r="H204" s="12" t="s">
        <v>99</v>
      </c>
      <c r="I204" s="12" t="s">
        <v>100</v>
      </c>
      <c r="J204">
        <v>2020</v>
      </c>
      <c r="K204" s="3" t="s">
        <v>4</v>
      </c>
      <c r="L204" s="3" t="s">
        <v>86</v>
      </c>
      <c r="M204">
        <v>3</v>
      </c>
      <c r="N204">
        <v>23.5</v>
      </c>
      <c r="O204">
        <v>12</v>
      </c>
      <c r="P204">
        <v>16</v>
      </c>
      <c r="Q204">
        <v>8</v>
      </c>
      <c r="R204">
        <v>9</v>
      </c>
      <c r="S204" s="3" t="s">
        <v>23</v>
      </c>
      <c r="T204" t="s">
        <v>62</v>
      </c>
      <c r="U204" s="4" t="s">
        <v>18</v>
      </c>
      <c r="V204" t="s">
        <v>18</v>
      </c>
    </row>
    <row r="205" spans="1:22" x14ac:dyDescent="0.3">
      <c r="A205" t="s">
        <v>0</v>
      </c>
      <c r="B205" t="s">
        <v>1</v>
      </c>
      <c r="C205" s="3">
        <v>-27.271709999999999</v>
      </c>
      <c r="D205" s="3">
        <v>-48.365229999999997</v>
      </c>
      <c r="E205" s="3" t="s">
        <v>2</v>
      </c>
      <c r="F205" s="3" t="s">
        <v>61</v>
      </c>
      <c r="G205" s="2">
        <v>43901</v>
      </c>
      <c r="H205" s="12" t="s">
        <v>99</v>
      </c>
      <c r="I205" s="12" t="s">
        <v>100</v>
      </c>
      <c r="J205">
        <v>2020</v>
      </c>
      <c r="K205" s="3" t="s">
        <v>4</v>
      </c>
      <c r="L205" s="3" t="s">
        <v>86</v>
      </c>
      <c r="M205">
        <v>3</v>
      </c>
      <c r="N205">
        <v>23.5</v>
      </c>
      <c r="O205">
        <v>12</v>
      </c>
      <c r="P205">
        <v>16</v>
      </c>
      <c r="Q205">
        <v>8</v>
      </c>
      <c r="R205">
        <v>9</v>
      </c>
      <c r="S205" s="3" t="s">
        <v>24</v>
      </c>
      <c r="T205" t="s">
        <v>65</v>
      </c>
      <c r="U205" s="4" t="s">
        <v>18</v>
      </c>
      <c r="V205" t="s">
        <v>18</v>
      </c>
    </row>
    <row r="206" spans="1:22" x14ac:dyDescent="0.3">
      <c r="A206" t="s">
        <v>0</v>
      </c>
      <c r="B206" t="s">
        <v>1</v>
      </c>
      <c r="C206" s="3">
        <v>-27.271709999999999</v>
      </c>
      <c r="D206" s="3">
        <v>-48.365229999999997</v>
      </c>
      <c r="E206" s="3" t="s">
        <v>2</v>
      </c>
      <c r="F206" s="3" t="s">
        <v>61</v>
      </c>
      <c r="G206" s="2">
        <v>43901</v>
      </c>
      <c r="H206" s="12" t="s">
        <v>99</v>
      </c>
      <c r="I206" s="12" t="s">
        <v>100</v>
      </c>
      <c r="J206">
        <v>2020</v>
      </c>
      <c r="K206" s="3" t="s">
        <v>4</v>
      </c>
      <c r="L206" s="3" t="s">
        <v>86</v>
      </c>
      <c r="M206">
        <v>3</v>
      </c>
      <c r="N206">
        <v>23.5</v>
      </c>
      <c r="O206">
        <v>12</v>
      </c>
      <c r="P206">
        <v>16</v>
      </c>
      <c r="Q206">
        <v>8</v>
      </c>
      <c r="R206">
        <v>9</v>
      </c>
      <c r="S206" s="3" t="s">
        <v>25</v>
      </c>
      <c r="T206" t="s">
        <v>205</v>
      </c>
      <c r="U206" s="4">
        <v>0</v>
      </c>
      <c r="V206" t="s">
        <v>18</v>
      </c>
    </row>
    <row r="207" spans="1:22" x14ac:dyDescent="0.3">
      <c r="A207" t="s">
        <v>0</v>
      </c>
      <c r="B207" t="s">
        <v>1</v>
      </c>
      <c r="C207" s="3">
        <v>-27.271709999999999</v>
      </c>
      <c r="D207" s="3">
        <v>-48.365229999999997</v>
      </c>
      <c r="E207" s="3" t="s">
        <v>2</v>
      </c>
      <c r="F207" s="3" t="s">
        <v>61</v>
      </c>
      <c r="G207" s="2">
        <v>43901</v>
      </c>
      <c r="H207" s="12" t="s">
        <v>99</v>
      </c>
      <c r="I207" s="12" t="s">
        <v>100</v>
      </c>
      <c r="J207">
        <v>2020</v>
      </c>
      <c r="K207" s="3" t="s">
        <v>4</v>
      </c>
      <c r="L207" s="3" t="s">
        <v>86</v>
      </c>
      <c r="M207">
        <v>3</v>
      </c>
      <c r="N207">
        <v>23.5</v>
      </c>
      <c r="O207">
        <v>12</v>
      </c>
      <c r="P207">
        <v>16</v>
      </c>
      <c r="Q207">
        <v>8</v>
      </c>
      <c r="R207">
        <v>9</v>
      </c>
      <c r="S207" s="3" t="s">
        <v>26</v>
      </c>
      <c r="T207" t="s">
        <v>205</v>
      </c>
      <c r="U207" s="4" t="s">
        <v>18</v>
      </c>
      <c r="V207" t="s">
        <v>18</v>
      </c>
    </row>
    <row r="208" spans="1:22" x14ac:dyDescent="0.3">
      <c r="A208" t="s">
        <v>0</v>
      </c>
      <c r="B208" t="s">
        <v>1</v>
      </c>
      <c r="C208" s="3">
        <v>-27.271709999999999</v>
      </c>
      <c r="D208" s="3">
        <v>-48.365229999999997</v>
      </c>
      <c r="E208" s="3" t="s">
        <v>2</v>
      </c>
      <c r="F208" s="3" t="s">
        <v>61</v>
      </c>
      <c r="G208" s="2">
        <v>43901</v>
      </c>
      <c r="H208" s="12" t="s">
        <v>99</v>
      </c>
      <c r="I208" s="12" t="s">
        <v>100</v>
      </c>
      <c r="J208">
        <v>2020</v>
      </c>
      <c r="K208" s="3" t="s">
        <v>4</v>
      </c>
      <c r="L208" s="3" t="s">
        <v>86</v>
      </c>
      <c r="M208">
        <v>3</v>
      </c>
      <c r="N208">
        <v>23.5</v>
      </c>
      <c r="O208">
        <v>12</v>
      </c>
      <c r="P208">
        <v>16</v>
      </c>
      <c r="Q208">
        <v>8</v>
      </c>
      <c r="R208">
        <v>9</v>
      </c>
      <c r="S208" s="3" t="s">
        <v>27</v>
      </c>
      <c r="T208" t="s">
        <v>65</v>
      </c>
      <c r="U208" s="4" t="s">
        <v>18</v>
      </c>
      <c r="V208" t="s">
        <v>18</v>
      </c>
    </row>
    <row r="209" spans="1:22" x14ac:dyDescent="0.3">
      <c r="A209" t="s">
        <v>0</v>
      </c>
      <c r="B209" t="s">
        <v>1</v>
      </c>
      <c r="C209" s="3">
        <v>-27.271709999999999</v>
      </c>
      <c r="D209" s="3">
        <v>-48.365229999999997</v>
      </c>
      <c r="E209" s="3" t="s">
        <v>2</v>
      </c>
      <c r="F209" s="3" t="s">
        <v>61</v>
      </c>
      <c r="G209" s="2">
        <v>43901</v>
      </c>
      <c r="H209" s="12" t="s">
        <v>99</v>
      </c>
      <c r="I209" s="12" t="s">
        <v>100</v>
      </c>
      <c r="J209">
        <v>2020</v>
      </c>
      <c r="K209" s="3" t="s">
        <v>4</v>
      </c>
      <c r="L209" s="3" t="s">
        <v>86</v>
      </c>
      <c r="M209">
        <v>3</v>
      </c>
      <c r="N209">
        <v>23.5</v>
      </c>
      <c r="O209">
        <v>12</v>
      </c>
      <c r="P209">
        <v>16</v>
      </c>
      <c r="Q209">
        <v>8</v>
      </c>
      <c r="R209">
        <v>9</v>
      </c>
      <c r="S209" s="3" t="s">
        <v>28</v>
      </c>
      <c r="T209" t="s">
        <v>62</v>
      </c>
      <c r="U209" s="4" t="s">
        <v>18</v>
      </c>
      <c r="V209" t="s">
        <v>18</v>
      </c>
    </row>
    <row r="210" spans="1:22" x14ac:dyDescent="0.3">
      <c r="A210" t="s">
        <v>0</v>
      </c>
      <c r="B210" t="s">
        <v>1</v>
      </c>
      <c r="C210" s="3">
        <v>-27.271709999999999</v>
      </c>
      <c r="D210" s="3">
        <v>-48.365229999999997</v>
      </c>
      <c r="E210" s="3" t="s">
        <v>2</v>
      </c>
      <c r="F210" s="3" t="s">
        <v>61</v>
      </c>
      <c r="G210" s="2">
        <v>43901</v>
      </c>
      <c r="H210" s="12" t="s">
        <v>99</v>
      </c>
      <c r="I210" s="12" t="s">
        <v>100</v>
      </c>
      <c r="J210">
        <v>2020</v>
      </c>
      <c r="K210" s="3" t="s">
        <v>4</v>
      </c>
      <c r="L210" s="3" t="s">
        <v>86</v>
      </c>
      <c r="M210">
        <v>3</v>
      </c>
      <c r="N210">
        <v>23.5</v>
      </c>
      <c r="O210">
        <v>12</v>
      </c>
      <c r="P210">
        <v>16</v>
      </c>
      <c r="Q210">
        <v>8</v>
      </c>
      <c r="R210">
        <v>9</v>
      </c>
      <c r="S210" s="3" t="s">
        <v>29</v>
      </c>
      <c r="T210" t="s">
        <v>62</v>
      </c>
      <c r="U210" s="4">
        <v>0</v>
      </c>
      <c r="V210" t="s">
        <v>18</v>
      </c>
    </row>
    <row r="211" spans="1:22" x14ac:dyDescent="0.3">
      <c r="A211" t="s">
        <v>0</v>
      </c>
      <c r="B211" t="s">
        <v>1</v>
      </c>
      <c r="C211" s="3">
        <v>-27.271709999999999</v>
      </c>
      <c r="D211" s="3">
        <v>-48.365229999999997</v>
      </c>
      <c r="E211" s="3" t="s">
        <v>2</v>
      </c>
      <c r="F211" s="3" t="s">
        <v>61</v>
      </c>
      <c r="G211" s="2">
        <v>43901</v>
      </c>
      <c r="H211" s="12" t="s">
        <v>99</v>
      </c>
      <c r="I211" s="12" t="s">
        <v>100</v>
      </c>
      <c r="J211">
        <v>2020</v>
      </c>
      <c r="K211" s="3" t="s">
        <v>4</v>
      </c>
      <c r="L211" s="3" t="s">
        <v>86</v>
      </c>
      <c r="M211">
        <v>3</v>
      </c>
      <c r="N211">
        <v>23.5</v>
      </c>
      <c r="O211">
        <v>12</v>
      </c>
      <c r="P211">
        <v>16</v>
      </c>
      <c r="Q211">
        <v>8</v>
      </c>
      <c r="R211">
        <v>9</v>
      </c>
      <c r="S211" s="3" t="s">
        <v>30</v>
      </c>
      <c r="T211" t="s">
        <v>62</v>
      </c>
      <c r="U211" s="4" t="s">
        <v>18</v>
      </c>
      <c r="V211" t="s">
        <v>18</v>
      </c>
    </row>
    <row r="212" spans="1:22" x14ac:dyDescent="0.3">
      <c r="A212" t="s">
        <v>0</v>
      </c>
      <c r="B212" t="s">
        <v>1</v>
      </c>
      <c r="C212" s="3">
        <v>-27.271709999999999</v>
      </c>
      <c r="D212" s="3">
        <v>-48.365229999999997</v>
      </c>
      <c r="E212" s="3" t="s">
        <v>2</v>
      </c>
      <c r="F212" s="3" t="s">
        <v>61</v>
      </c>
      <c r="G212" s="2">
        <v>43901</v>
      </c>
      <c r="H212" s="12" t="s">
        <v>99</v>
      </c>
      <c r="I212" s="12" t="s">
        <v>100</v>
      </c>
      <c r="J212">
        <v>2020</v>
      </c>
      <c r="K212" s="3" t="s">
        <v>4</v>
      </c>
      <c r="L212" s="3" t="s">
        <v>86</v>
      </c>
      <c r="M212">
        <v>3</v>
      </c>
      <c r="N212">
        <v>23.5</v>
      </c>
      <c r="O212">
        <v>12</v>
      </c>
      <c r="P212">
        <v>16</v>
      </c>
      <c r="Q212">
        <v>8</v>
      </c>
      <c r="R212">
        <v>9</v>
      </c>
      <c r="S212" s="3" t="s">
        <v>31</v>
      </c>
      <c r="T212" t="s">
        <v>62</v>
      </c>
      <c r="U212" s="4" t="s">
        <v>18</v>
      </c>
      <c r="V212" t="s">
        <v>18</v>
      </c>
    </row>
    <row r="213" spans="1:22" x14ac:dyDescent="0.3">
      <c r="A213" t="s">
        <v>0</v>
      </c>
      <c r="B213" t="s">
        <v>1</v>
      </c>
      <c r="C213" s="3">
        <v>-27.271709999999999</v>
      </c>
      <c r="D213" s="3">
        <v>-48.365229999999997</v>
      </c>
      <c r="E213" s="3" t="s">
        <v>2</v>
      </c>
      <c r="F213" s="3" t="s">
        <v>61</v>
      </c>
      <c r="G213" s="2">
        <v>43901</v>
      </c>
      <c r="H213" s="12" t="s">
        <v>99</v>
      </c>
      <c r="I213" s="12" t="s">
        <v>100</v>
      </c>
      <c r="J213">
        <v>2020</v>
      </c>
      <c r="K213" s="3" t="s">
        <v>4</v>
      </c>
      <c r="L213" s="3" t="s">
        <v>86</v>
      </c>
      <c r="M213">
        <v>3</v>
      </c>
      <c r="N213">
        <v>23.5</v>
      </c>
      <c r="O213">
        <v>12</v>
      </c>
      <c r="P213">
        <v>16</v>
      </c>
      <c r="Q213">
        <v>8</v>
      </c>
      <c r="R213">
        <v>9</v>
      </c>
      <c r="S213" s="3" t="s">
        <v>32</v>
      </c>
      <c r="T213" t="s">
        <v>62</v>
      </c>
      <c r="U213" s="4" t="s">
        <v>18</v>
      </c>
      <c r="V213" t="s">
        <v>18</v>
      </c>
    </row>
    <row r="214" spans="1:22" x14ac:dyDescent="0.3">
      <c r="A214" t="s">
        <v>0</v>
      </c>
      <c r="B214" t="s">
        <v>1</v>
      </c>
      <c r="C214" s="3">
        <v>-27.271709999999999</v>
      </c>
      <c r="D214" s="3">
        <v>-48.365229999999997</v>
      </c>
      <c r="E214" s="3" t="s">
        <v>2</v>
      </c>
      <c r="F214" s="3" t="s">
        <v>61</v>
      </c>
      <c r="G214" s="2">
        <v>43901</v>
      </c>
      <c r="H214" s="12" t="s">
        <v>99</v>
      </c>
      <c r="I214" s="12" t="s">
        <v>100</v>
      </c>
      <c r="J214">
        <v>2020</v>
      </c>
      <c r="K214" s="3" t="s">
        <v>4</v>
      </c>
      <c r="L214" s="3" t="s">
        <v>86</v>
      </c>
      <c r="M214">
        <v>3</v>
      </c>
      <c r="N214">
        <v>23.5</v>
      </c>
      <c r="O214">
        <v>12</v>
      </c>
      <c r="P214">
        <v>16</v>
      </c>
      <c r="Q214">
        <v>8</v>
      </c>
      <c r="R214">
        <v>9</v>
      </c>
      <c r="S214" s="3" t="s">
        <v>33</v>
      </c>
      <c r="T214" t="s">
        <v>62</v>
      </c>
      <c r="U214" s="4">
        <v>0</v>
      </c>
      <c r="V214" t="s">
        <v>18</v>
      </c>
    </row>
    <row r="215" spans="1:22" x14ac:dyDescent="0.3">
      <c r="A215" t="s">
        <v>0</v>
      </c>
      <c r="B215" t="s">
        <v>1</v>
      </c>
      <c r="C215" s="3">
        <v>-27.271709999999999</v>
      </c>
      <c r="D215" s="3">
        <v>-48.365229999999997</v>
      </c>
      <c r="E215" s="3" t="s">
        <v>2</v>
      </c>
      <c r="F215" s="3" t="s">
        <v>61</v>
      </c>
      <c r="G215" s="2">
        <v>43901</v>
      </c>
      <c r="H215" s="12" t="s">
        <v>99</v>
      </c>
      <c r="I215" s="12" t="s">
        <v>100</v>
      </c>
      <c r="J215">
        <v>2020</v>
      </c>
      <c r="K215" s="3" t="s">
        <v>4</v>
      </c>
      <c r="L215" s="3" t="s">
        <v>86</v>
      </c>
      <c r="M215">
        <v>3</v>
      </c>
      <c r="N215">
        <v>23.5</v>
      </c>
      <c r="O215">
        <v>12</v>
      </c>
      <c r="P215">
        <v>16</v>
      </c>
      <c r="Q215">
        <v>8</v>
      </c>
      <c r="R215">
        <v>9</v>
      </c>
      <c r="S215" s="3" t="s">
        <v>34</v>
      </c>
      <c r="T215" t="s">
        <v>62</v>
      </c>
      <c r="U215" s="4" t="s">
        <v>18</v>
      </c>
      <c r="V215" t="s">
        <v>18</v>
      </c>
    </row>
    <row r="216" spans="1:22" x14ac:dyDescent="0.3">
      <c r="A216" t="s">
        <v>0</v>
      </c>
      <c r="B216" t="s">
        <v>1</v>
      </c>
      <c r="C216" s="3">
        <v>-27.271709999999999</v>
      </c>
      <c r="D216" s="3">
        <v>-48.365229999999997</v>
      </c>
      <c r="E216" s="3" t="s">
        <v>2</v>
      </c>
      <c r="F216" s="3" t="s">
        <v>61</v>
      </c>
      <c r="G216" s="2">
        <v>43901</v>
      </c>
      <c r="H216" s="12" t="s">
        <v>99</v>
      </c>
      <c r="I216" s="12" t="s">
        <v>100</v>
      </c>
      <c r="J216">
        <v>2020</v>
      </c>
      <c r="K216" s="3" t="s">
        <v>4</v>
      </c>
      <c r="L216" s="3" t="s">
        <v>86</v>
      </c>
      <c r="M216">
        <v>3</v>
      </c>
      <c r="N216">
        <v>23.5</v>
      </c>
      <c r="O216">
        <v>12</v>
      </c>
      <c r="P216">
        <v>16</v>
      </c>
      <c r="Q216">
        <v>8</v>
      </c>
      <c r="R216">
        <v>9</v>
      </c>
      <c r="S216" s="3" t="s">
        <v>35</v>
      </c>
      <c r="T216" t="s">
        <v>62</v>
      </c>
      <c r="U216" s="4" t="s">
        <v>18</v>
      </c>
      <c r="V216" t="s">
        <v>18</v>
      </c>
    </row>
    <row r="217" spans="1:22" x14ac:dyDescent="0.3">
      <c r="A217" t="s">
        <v>0</v>
      </c>
      <c r="B217" t="s">
        <v>1</v>
      </c>
      <c r="C217" s="3">
        <v>-27.271709999999999</v>
      </c>
      <c r="D217" s="3">
        <v>-48.365229999999997</v>
      </c>
      <c r="E217" s="3" t="s">
        <v>2</v>
      </c>
      <c r="F217" s="3" t="s">
        <v>61</v>
      </c>
      <c r="G217" s="2">
        <v>43901</v>
      </c>
      <c r="H217" s="12" t="s">
        <v>99</v>
      </c>
      <c r="I217" s="12" t="s">
        <v>100</v>
      </c>
      <c r="J217">
        <v>2020</v>
      </c>
      <c r="K217" s="3" t="s">
        <v>4</v>
      </c>
      <c r="L217" s="3" t="s">
        <v>86</v>
      </c>
      <c r="M217">
        <v>3</v>
      </c>
      <c r="N217">
        <v>23.5</v>
      </c>
      <c r="O217">
        <v>12</v>
      </c>
      <c r="P217">
        <v>16</v>
      </c>
      <c r="Q217">
        <v>8</v>
      </c>
      <c r="R217">
        <v>9</v>
      </c>
      <c r="S217" s="3" t="s">
        <v>36</v>
      </c>
      <c r="T217" t="s">
        <v>62</v>
      </c>
      <c r="U217" s="4" t="s">
        <v>18</v>
      </c>
      <c r="V217" t="s">
        <v>18</v>
      </c>
    </row>
    <row r="218" spans="1:22" x14ac:dyDescent="0.3">
      <c r="A218" t="s">
        <v>0</v>
      </c>
      <c r="B218" t="s">
        <v>1</v>
      </c>
      <c r="C218" s="3">
        <v>-27.271709999999999</v>
      </c>
      <c r="D218" s="3">
        <v>-48.365229999999997</v>
      </c>
      <c r="E218" s="3" t="s">
        <v>2</v>
      </c>
      <c r="F218" s="3" t="s">
        <v>61</v>
      </c>
      <c r="G218" s="2">
        <v>43901</v>
      </c>
      <c r="H218" s="12" t="s">
        <v>99</v>
      </c>
      <c r="I218" s="12" t="s">
        <v>100</v>
      </c>
      <c r="J218">
        <v>2020</v>
      </c>
      <c r="K218" s="3" t="s">
        <v>4</v>
      </c>
      <c r="L218" s="3" t="s">
        <v>86</v>
      </c>
      <c r="M218">
        <v>3</v>
      </c>
      <c r="N218">
        <v>23.5</v>
      </c>
      <c r="O218">
        <v>12</v>
      </c>
      <c r="P218">
        <v>16</v>
      </c>
      <c r="Q218">
        <v>8</v>
      </c>
      <c r="R218">
        <v>9</v>
      </c>
      <c r="S218" s="3" t="s">
        <v>37</v>
      </c>
      <c r="T218" t="s">
        <v>62</v>
      </c>
      <c r="U218" s="4">
        <v>0</v>
      </c>
      <c r="V218" t="s">
        <v>18</v>
      </c>
    </row>
    <row r="219" spans="1:22" x14ac:dyDescent="0.3">
      <c r="A219" t="s">
        <v>0</v>
      </c>
      <c r="B219" t="s">
        <v>1</v>
      </c>
      <c r="C219" s="3">
        <v>-27.271709999999999</v>
      </c>
      <c r="D219" s="3">
        <v>-48.365229999999997</v>
      </c>
      <c r="E219" s="3" t="s">
        <v>2</v>
      </c>
      <c r="F219" s="3" t="s">
        <v>61</v>
      </c>
      <c r="G219" s="2">
        <v>43901</v>
      </c>
      <c r="H219" s="12" t="s">
        <v>99</v>
      </c>
      <c r="I219" s="12" t="s">
        <v>100</v>
      </c>
      <c r="J219">
        <v>2020</v>
      </c>
      <c r="K219" s="3" t="s">
        <v>4</v>
      </c>
      <c r="L219" s="3" t="s">
        <v>86</v>
      </c>
      <c r="M219">
        <v>3</v>
      </c>
      <c r="N219">
        <v>23.5</v>
      </c>
      <c r="O219">
        <v>12</v>
      </c>
      <c r="P219">
        <v>16</v>
      </c>
      <c r="Q219">
        <v>8</v>
      </c>
      <c r="R219">
        <v>9</v>
      </c>
      <c r="S219" s="3" t="s">
        <v>38</v>
      </c>
      <c r="T219" t="s">
        <v>62</v>
      </c>
      <c r="U219" s="4" t="s">
        <v>18</v>
      </c>
      <c r="V219" t="s">
        <v>18</v>
      </c>
    </row>
    <row r="220" spans="1:22" x14ac:dyDescent="0.3">
      <c r="A220" t="s">
        <v>0</v>
      </c>
      <c r="B220" t="s">
        <v>1</v>
      </c>
      <c r="C220" s="3">
        <v>-27.271709999999999</v>
      </c>
      <c r="D220" s="3">
        <v>-48.365229999999997</v>
      </c>
      <c r="E220" s="3" t="s">
        <v>2</v>
      </c>
      <c r="F220" s="3" t="s">
        <v>61</v>
      </c>
      <c r="G220" s="2">
        <v>43901</v>
      </c>
      <c r="H220" s="12" t="s">
        <v>99</v>
      </c>
      <c r="I220" s="12" t="s">
        <v>100</v>
      </c>
      <c r="J220">
        <v>2020</v>
      </c>
      <c r="K220" s="3" t="s">
        <v>4</v>
      </c>
      <c r="L220" s="3" t="s">
        <v>86</v>
      </c>
      <c r="M220">
        <v>3</v>
      </c>
      <c r="N220">
        <v>23.5</v>
      </c>
      <c r="O220">
        <v>12</v>
      </c>
      <c r="P220">
        <v>16</v>
      </c>
      <c r="Q220">
        <v>8</v>
      </c>
      <c r="R220">
        <v>9</v>
      </c>
      <c r="S220" s="3" t="s">
        <v>39</v>
      </c>
      <c r="T220" t="s">
        <v>62</v>
      </c>
      <c r="U220" s="4" t="s">
        <v>18</v>
      </c>
      <c r="V220" t="s">
        <v>18</v>
      </c>
    </row>
    <row r="221" spans="1:22" x14ac:dyDescent="0.3">
      <c r="A221" t="s">
        <v>0</v>
      </c>
      <c r="B221" t="s">
        <v>1</v>
      </c>
      <c r="C221" s="3">
        <v>-27.271709999999999</v>
      </c>
      <c r="D221" s="3">
        <v>-48.365229999999997</v>
      </c>
      <c r="E221" s="3" t="s">
        <v>2</v>
      </c>
      <c r="F221" s="3" t="s">
        <v>61</v>
      </c>
      <c r="G221" s="2">
        <v>43901</v>
      </c>
      <c r="H221" s="12" t="s">
        <v>99</v>
      </c>
      <c r="I221" s="12" t="s">
        <v>100</v>
      </c>
      <c r="J221">
        <v>2020</v>
      </c>
      <c r="K221" s="3" t="s">
        <v>4</v>
      </c>
      <c r="L221" s="3" t="s">
        <v>86</v>
      </c>
      <c r="M221">
        <v>3</v>
      </c>
      <c r="N221">
        <v>23.5</v>
      </c>
      <c r="O221">
        <v>12</v>
      </c>
      <c r="P221">
        <v>16</v>
      </c>
      <c r="Q221">
        <v>8</v>
      </c>
      <c r="R221">
        <v>9</v>
      </c>
      <c r="S221" s="3" t="s">
        <v>40</v>
      </c>
      <c r="T221" t="s">
        <v>62</v>
      </c>
      <c r="U221" s="4" t="s">
        <v>18</v>
      </c>
      <c r="V221" t="s">
        <v>18</v>
      </c>
    </row>
    <row r="222" spans="1:22" x14ac:dyDescent="0.3">
      <c r="A222" t="s">
        <v>0</v>
      </c>
      <c r="B222" t="s">
        <v>1</v>
      </c>
      <c r="C222" s="3">
        <v>-27.271709999999999</v>
      </c>
      <c r="D222" s="3">
        <v>-48.365229999999997</v>
      </c>
      <c r="E222" s="3" t="s">
        <v>2</v>
      </c>
      <c r="F222" s="3" t="s">
        <v>61</v>
      </c>
      <c r="G222" s="2">
        <v>43901</v>
      </c>
      <c r="H222" s="12" t="s">
        <v>99</v>
      </c>
      <c r="I222" s="12" t="s">
        <v>100</v>
      </c>
      <c r="J222">
        <v>2020</v>
      </c>
      <c r="K222" s="3" t="s">
        <v>4</v>
      </c>
      <c r="L222" s="3" t="s">
        <v>86</v>
      </c>
      <c r="M222">
        <v>3</v>
      </c>
      <c r="N222">
        <v>23.5</v>
      </c>
      <c r="O222">
        <v>12</v>
      </c>
      <c r="P222">
        <v>16</v>
      </c>
      <c r="Q222">
        <v>8</v>
      </c>
      <c r="R222">
        <v>9</v>
      </c>
      <c r="S222" s="3" t="s">
        <v>41</v>
      </c>
      <c r="T222" t="s">
        <v>65</v>
      </c>
      <c r="U222" s="4">
        <v>0</v>
      </c>
      <c r="V222" t="s">
        <v>18</v>
      </c>
    </row>
    <row r="223" spans="1:22" x14ac:dyDescent="0.3">
      <c r="A223" t="s">
        <v>0</v>
      </c>
      <c r="B223" t="s">
        <v>1</v>
      </c>
      <c r="C223" s="3">
        <v>-27.271709999999999</v>
      </c>
      <c r="D223" s="3">
        <v>-48.365229999999997</v>
      </c>
      <c r="E223" s="3" t="s">
        <v>2</v>
      </c>
      <c r="F223" s="3" t="s">
        <v>61</v>
      </c>
      <c r="G223" s="2">
        <v>43901</v>
      </c>
      <c r="H223" s="12" t="s">
        <v>99</v>
      </c>
      <c r="I223" s="12" t="s">
        <v>100</v>
      </c>
      <c r="J223">
        <v>2020</v>
      </c>
      <c r="K223" s="3" t="s">
        <v>4</v>
      </c>
      <c r="L223" s="3" t="s">
        <v>86</v>
      </c>
      <c r="M223">
        <v>3</v>
      </c>
      <c r="N223">
        <v>23.5</v>
      </c>
      <c r="O223">
        <v>12</v>
      </c>
      <c r="P223">
        <v>16</v>
      </c>
      <c r="Q223">
        <v>8</v>
      </c>
      <c r="R223">
        <v>9</v>
      </c>
      <c r="S223" s="3" t="s">
        <v>42</v>
      </c>
      <c r="T223" t="s">
        <v>62</v>
      </c>
      <c r="U223" s="4" t="s">
        <v>18</v>
      </c>
      <c r="V223" t="s">
        <v>18</v>
      </c>
    </row>
    <row r="224" spans="1:22" x14ac:dyDescent="0.3">
      <c r="A224" t="s">
        <v>0</v>
      </c>
      <c r="B224" t="s">
        <v>1</v>
      </c>
      <c r="C224" s="3">
        <v>-27.271709999999999</v>
      </c>
      <c r="D224" s="3">
        <v>-48.365229999999997</v>
      </c>
      <c r="E224" s="3" t="s">
        <v>2</v>
      </c>
      <c r="F224" s="3" t="s">
        <v>61</v>
      </c>
      <c r="G224" s="2">
        <v>43901</v>
      </c>
      <c r="H224" s="12" t="s">
        <v>99</v>
      </c>
      <c r="I224" s="12" t="s">
        <v>100</v>
      </c>
      <c r="J224">
        <v>2020</v>
      </c>
      <c r="K224" s="3" t="s">
        <v>4</v>
      </c>
      <c r="L224" s="3" t="s">
        <v>86</v>
      </c>
      <c r="M224">
        <v>3</v>
      </c>
      <c r="N224">
        <v>23.5</v>
      </c>
      <c r="O224">
        <v>12</v>
      </c>
      <c r="P224">
        <v>16</v>
      </c>
      <c r="Q224">
        <v>8</v>
      </c>
      <c r="R224">
        <v>9</v>
      </c>
      <c r="S224" s="3" t="s">
        <v>43</v>
      </c>
      <c r="T224" t="s">
        <v>62</v>
      </c>
      <c r="U224" s="4" t="s">
        <v>18</v>
      </c>
      <c r="V224" t="s">
        <v>18</v>
      </c>
    </row>
    <row r="225" spans="1:22" x14ac:dyDescent="0.3">
      <c r="A225" t="s">
        <v>0</v>
      </c>
      <c r="B225" t="s">
        <v>1</v>
      </c>
      <c r="C225" s="3">
        <v>-27.271709999999999</v>
      </c>
      <c r="D225" s="3">
        <v>-48.365229999999997</v>
      </c>
      <c r="E225" s="3" t="s">
        <v>2</v>
      </c>
      <c r="F225" s="3" t="s">
        <v>61</v>
      </c>
      <c r="G225" s="2">
        <v>43901</v>
      </c>
      <c r="H225" s="12" t="s">
        <v>99</v>
      </c>
      <c r="I225" s="12" t="s">
        <v>100</v>
      </c>
      <c r="J225">
        <v>2020</v>
      </c>
      <c r="K225" s="3" t="s">
        <v>4</v>
      </c>
      <c r="L225" s="3" t="s">
        <v>86</v>
      </c>
      <c r="M225">
        <v>3</v>
      </c>
      <c r="N225">
        <v>23.5</v>
      </c>
      <c r="O225">
        <v>12</v>
      </c>
      <c r="P225">
        <v>16</v>
      </c>
      <c r="Q225">
        <v>8</v>
      </c>
      <c r="R225">
        <v>9</v>
      </c>
      <c r="S225" s="3" t="s">
        <v>44</v>
      </c>
      <c r="T225" t="s">
        <v>62</v>
      </c>
      <c r="U225" s="4" t="s">
        <v>18</v>
      </c>
      <c r="V225" t="s">
        <v>18</v>
      </c>
    </row>
    <row r="226" spans="1:22" x14ac:dyDescent="0.3">
      <c r="A226" t="s">
        <v>0</v>
      </c>
      <c r="B226" t="s">
        <v>1</v>
      </c>
      <c r="C226" s="3">
        <v>-27.271709999999999</v>
      </c>
      <c r="D226" s="3">
        <v>-48.365229999999997</v>
      </c>
      <c r="E226" s="3" t="s">
        <v>2</v>
      </c>
      <c r="F226" s="3" t="s">
        <v>61</v>
      </c>
      <c r="G226" s="2">
        <v>43901</v>
      </c>
      <c r="H226" s="12" t="s">
        <v>99</v>
      </c>
      <c r="I226" s="12" t="s">
        <v>100</v>
      </c>
      <c r="J226">
        <v>2020</v>
      </c>
      <c r="K226" s="3" t="s">
        <v>4</v>
      </c>
      <c r="L226" s="3" t="s">
        <v>86</v>
      </c>
      <c r="M226">
        <v>3</v>
      </c>
      <c r="N226">
        <v>23.5</v>
      </c>
      <c r="O226">
        <v>12</v>
      </c>
      <c r="P226">
        <v>16</v>
      </c>
      <c r="Q226">
        <v>8</v>
      </c>
      <c r="R226">
        <v>9</v>
      </c>
      <c r="S226" s="3" t="s">
        <v>45</v>
      </c>
      <c r="T226" t="s">
        <v>62</v>
      </c>
      <c r="U226" s="4">
        <v>0</v>
      </c>
      <c r="V226" t="s">
        <v>18</v>
      </c>
    </row>
    <row r="227" spans="1:22" x14ac:dyDescent="0.3">
      <c r="A227" t="s">
        <v>0</v>
      </c>
      <c r="B227" t="s">
        <v>1</v>
      </c>
      <c r="C227" s="3">
        <v>-27.271709999999999</v>
      </c>
      <c r="D227" s="3">
        <v>-48.365229999999997</v>
      </c>
      <c r="E227" s="3" t="s">
        <v>2</v>
      </c>
      <c r="F227" s="3" t="s">
        <v>61</v>
      </c>
      <c r="G227" s="2">
        <v>43901</v>
      </c>
      <c r="H227" s="12" t="s">
        <v>99</v>
      </c>
      <c r="I227" s="12" t="s">
        <v>100</v>
      </c>
      <c r="J227">
        <v>2020</v>
      </c>
      <c r="K227" s="3" t="s">
        <v>4</v>
      </c>
      <c r="L227" s="3" t="s">
        <v>86</v>
      </c>
      <c r="M227">
        <v>3</v>
      </c>
      <c r="N227">
        <v>23.5</v>
      </c>
      <c r="O227">
        <v>12</v>
      </c>
      <c r="P227">
        <v>16</v>
      </c>
      <c r="Q227">
        <v>8</v>
      </c>
      <c r="R227">
        <v>9</v>
      </c>
      <c r="S227" s="3" t="s">
        <v>46</v>
      </c>
      <c r="T227" t="s">
        <v>65</v>
      </c>
      <c r="U227" s="4" t="s">
        <v>18</v>
      </c>
      <c r="V227" t="s">
        <v>18</v>
      </c>
    </row>
    <row r="228" spans="1:22" x14ac:dyDescent="0.3">
      <c r="A228" t="s">
        <v>0</v>
      </c>
      <c r="B228" t="s">
        <v>1</v>
      </c>
      <c r="C228" s="3">
        <v>-27.271709999999999</v>
      </c>
      <c r="D228" s="3">
        <v>-48.365229999999997</v>
      </c>
      <c r="E228" s="3" t="s">
        <v>2</v>
      </c>
      <c r="F228" s="3" t="s">
        <v>61</v>
      </c>
      <c r="G228" s="2">
        <v>43901</v>
      </c>
      <c r="H228" s="12" t="s">
        <v>99</v>
      </c>
      <c r="I228" s="12" t="s">
        <v>100</v>
      </c>
      <c r="J228">
        <v>2020</v>
      </c>
      <c r="K228" s="3" t="s">
        <v>4</v>
      </c>
      <c r="L228" s="3" t="s">
        <v>86</v>
      </c>
      <c r="M228">
        <v>3</v>
      </c>
      <c r="N228">
        <v>23.5</v>
      </c>
      <c r="O228">
        <v>12</v>
      </c>
      <c r="P228">
        <v>16</v>
      </c>
      <c r="Q228">
        <v>8</v>
      </c>
      <c r="R228">
        <v>9</v>
      </c>
      <c r="S228" s="3" t="s">
        <v>47</v>
      </c>
      <c r="T228" t="s">
        <v>72</v>
      </c>
      <c r="U228" s="4" t="s">
        <v>18</v>
      </c>
      <c r="V228" t="s">
        <v>18</v>
      </c>
    </row>
    <row r="229" spans="1:22" x14ac:dyDescent="0.3">
      <c r="A229" t="s">
        <v>0</v>
      </c>
      <c r="B229" t="s">
        <v>1</v>
      </c>
      <c r="C229" s="3">
        <v>-27.271709999999999</v>
      </c>
      <c r="D229" s="3">
        <v>-48.365229999999997</v>
      </c>
      <c r="E229" s="3" t="s">
        <v>2</v>
      </c>
      <c r="F229" s="3" t="s">
        <v>61</v>
      </c>
      <c r="G229" s="2">
        <v>43901</v>
      </c>
      <c r="H229" s="12" t="s">
        <v>99</v>
      </c>
      <c r="I229" s="12" t="s">
        <v>100</v>
      </c>
      <c r="J229">
        <v>2020</v>
      </c>
      <c r="K229" s="3" t="s">
        <v>4</v>
      </c>
      <c r="L229" s="3" t="s">
        <v>86</v>
      </c>
      <c r="M229">
        <v>3</v>
      </c>
      <c r="N229">
        <v>23.5</v>
      </c>
      <c r="O229">
        <v>12</v>
      </c>
      <c r="P229">
        <v>16</v>
      </c>
      <c r="Q229">
        <v>8</v>
      </c>
      <c r="R229">
        <v>9</v>
      </c>
      <c r="S229" s="3" t="s">
        <v>48</v>
      </c>
      <c r="T229" t="s">
        <v>205</v>
      </c>
      <c r="U229" s="4" t="s">
        <v>18</v>
      </c>
      <c r="V229" t="s">
        <v>18</v>
      </c>
    </row>
    <row r="230" spans="1:22" x14ac:dyDescent="0.3">
      <c r="A230" t="s">
        <v>0</v>
      </c>
      <c r="B230" t="s">
        <v>1</v>
      </c>
      <c r="C230" s="3">
        <v>-27.271709999999999</v>
      </c>
      <c r="D230" s="3">
        <v>-48.365229999999997</v>
      </c>
      <c r="E230" s="3" t="s">
        <v>2</v>
      </c>
      <c r="F230" s="3" t="s">
        <v>61</v>
      </c>
      <c r="G230" s="2">
        <v>43901</v>
      </c>
      <c r="H230" s="12" t="s">
        <v>99</v>
      </c>
      <c r="I230" s="12" t="s">
        <v>100</v>
      </c>
      <c r="J230">
        <v>2020</v>
      </c>
      <c r="K230" s="3" t="s">
        <v>4</v>
      </c>
      <c r="L230" s="3" t="s">
        <v>86</v>
      </c>
      <c r="M230">
        <v>3</v>
      </c>
      <c r="N230">
        <v>23.5</v>
      </c>
      <c r="O230">
        <v>12</v>
      </c>
      <c r="P230">
        <v>16</v>
      </c>
      <c r="Q230">
        <v>8</v>
      </c>
      <c r="R230">
        <v>9</v>
      </c>
      <c r="S230" s="3" t="s">
        <v>49</v>
      </c>
      <c r="T230" t="s">
        <v>205</v>
      </c>
      <c r="U230" s="4">
        <v>0</v>
      </c>
      <c r="V230" t="s">
        <v>18</v>
      </c>
    </row>
    <row r="231" spans="1:22" x14ac:dyDescent="0.3">
      <c r="A231" t="s">
        <v>0</v>
      </c>
      <c r="B231" t="s">
        <v>1</v>
      </c>
      <c r="C231" s="3">
        <v>-27.271709999999999</v>
      </c>
      <c r="D231" s="3">
        <v>-48.365229999999997</v>
      </c>
      <c r="E231" s="3" t="s">
        <v>2</v>
      </c>
      <c r="F231" s="3" t="s">
        <v>61</v>
      </c>
      <c r="G231" s="2">
        <v>43901</v>
      </c>
      <c r="H231" s="12" t="s">
        <v>99</v>
      </c>
      <c r="I231" s="12" t="s">
        <v>100</v>
      </c>
      <c r="J231">
        <v>2020</v>
      </c>
      <c r="K231" s="3" t="s">
        <v>4</v>
      </c>
      <c r="L231" s="3" t="s">
        <v>86</v>
      </c>
      <c r="M231">
        <v>3</v>
      </c>
      <c r="N231">
        <v>23.5</v>
      </c>
      <c r="O231">
        <v>12</v>
      </c>
      <c r="P231">
        <v>16</v>
      </c>
      <c r="Q231">
        <v>8</v>
      </c>
      <c r="R231">
        <v>9</v>
      </c>
      <c r="S231" s="3" t="s">
        <v>50</v>
      </c>
      <c r="T231" t="s">
        <v>205</v>
      </c>
      <c r="U231" s="4" t="s">
        <v>18</v>
      </c>
      <c r="V231" t="s">
        <v>18</v>
      </c>
    </row>
    <row r="232" spans="1:22" x14ac:dyDescent="0.3">
      <c r="A232" t="s">
        <v>0</v>
      </c>
      <c r="B232" t="s">
        <v>1</v>
      </c>
      <c r="C232" s="3">
        <v>-27.271709999999999</v>
      </c>
      <c r="D232" s="3">
        <v>-48.365229999999997</v>
      </c>
      <c r="E232" s="3" t="s">
        <v>2</v>
      </c>
      <c r="F232" s="3" t="s">
        <v>61</v>
      </c>
      <c r="G232" s="2">
        <v>43901</v>
      </c>
      <c r="H232" s="12" t="s">
        <v>99</v>
      </c>
      <c r="I232" s="12" t="s">
        <v>100</v>
      </c>
      <c r="J232">
        <v>2020</v>
      </c>
      <c r="K232" s="3" t="s">
        <v>4</v>
      </c>
      <c r="L232" s="3" t="s">
        <v>86</v>
      </c>
      <c r="M232">
        <v>3</v>
      </c>
      <c r="N232">
        <v>23.5</v>
      </c>
      <c r="O232">
        <v>12</v>
      </c>
      <c r="P232">
        <v>16</v>
      </c>
      <c r="Q232">
        <v>8</v>
      </c>
      <c r="R232">
        <v>9</v>
      </c>
      <c r="S232" s="3" t="s">
        <v>51</v>
      </c>
      <c r="T232" t="s">
        <v>65</v>
      </c>
      <c r="U232" s="4" t="s">
        <v>18</v>
      </c>
      <c r="V232" t="s">
        <v>18</v>
      </c>
    </row>
    <row r="233" spans="1:22" x14ac:dyDescent="0.3">
      <c r="A233" t="s">
        <v>0</v>
      </c>
      <c r="B233" t="s">
        <v>1</v>
      </c>
      <c r="C233" s="3">
        <v>-27.271709999999999</v>
      </c>
      <c r="D233" s="3">
        <v>-48.365229999999997</v>
      </c>
      <c r="E233" s="3" t="s">
        <v>2</v>
      </c>
      <c r="F233" s="3" t="s">
        <v>61</v>
      </c>
      <c r="G233" s="2">
        <v>43901</v>
      </c>
      <c r="H233" s="12" t="s">
        <v>99</v>
      </c>
      <c r="I233" s="12" t="s">
        <v>100</v>
      </c>
      <c r="J233">
        <v>2020</v>
      </c>
      <c r="K233" s="3" t="s">
        <v>4</v>
      </c>
      <c r="L233" s="3" t="s">
        <v>86</v>
      </c>
      <c r="M233">
        <v>3</v>
      </c>
      <c r="N233">
        <v>23.5</v>
      </c>
      <c r="O233">
        <v>12</v>
      </c>
      <c r="P233">
        <v>16</v>
      </c>
      <c r="Q233">
        <v>8</v>
      </c>
      <c r="R233">
        <v>9</v>
      </c>
      <c r="S233" s="3" t="s">
        <v>52</v>
      </c>
      <c r="T233" t="s">
        <v>62</v>
      </c>
      <c r="U233" s="4" t="s">
        <v>18</v>
      </c>
      <c r="V233" t="s">
        <v>18</v>
      </c>
    </row>
    <row r="234" spans="1:22" x14ac:dyDescent="0.3">
      <c r="A234" t="s">
        <v>0</v>
      </c>
      <c r="B234" t="s">
        <v>1</v>
      </c>
      <c r="C234" s="3">
        <v>-27.271709999999999</v>
      </c>
      <c r="D234" s="3">
        <v>-48.365229999999997</v>
      </c>
      <c r="E234" s="3" t="s">
        <v>2</v>
      </c>
      <c r="F234" s="3" t="s">
        <v>61</v>
      </c>
      <c r="G234" s="2">
        <v>43901</v>
      </c>
      <c r="H234" s="12" t="s">
        <v>99</v>
      </c>
      <c r="I234" s="12" t="s">
        <v>100</v>
      </c>
      <c r="J234">
        <v>2020</v>
      </c>
      <c r="K234" s="3" t="s">
        <v>4</v>
      </c>
      <c r="L234" s="3" t="s">
        <v>86</v>
      </c>
      <c r="M234">
        <v>3</v>
      </c>
      <c r="N234">
        <v>23.5</v>
      </c>
      <c r="O234">
        <v>12</v>
      </c>
      <c r="P234">
        <v>16</v>
      </c>
      <c r="Q234">
        <v>8</v>
      </c>
      <c r="R234">
        <v>9</v>
      </c>
      <c r="S234" s="3" t="s">
        <v>53</v>
      </c>
      <c r="T234" t="s">
        <v>62</v>
      </c>
      <c r="U234" s="4">
        <v>0</v>
      </c>
      <c r="V234" t="s">
        <v>18</v>
      </c>
    </row>
    <row r="235" spans="1:22" x14ac:dyDescent="0.3">
      <c r="A235" t="s">
        <v>0</v>
      </c>
      <c r="B235" t="s">
        <v>1</v>
      </c>
      <c r="C235" s="3">
        <v>-27.271709999999999</v>
      </c>
      <c r="D235" s="3">
        <v>-48.365229999999997</v>
      </c>
      <c r="E235" s="3" t="s">
        <v>2</v>
      </c>
      <c r="F235" s="3" t="s">
        <v>61</v>
      </c>
      <c r="G235" s="2">
        <v>43901</v>
      </c>
      <c r="H235" s="12" t="s">
        <v>99</v>
      </c>
      <c r="I235" s="12" t="s">
        <v>100</v>
      </c>
      <c r="J235">
        <v>2020</v>
      </c>
      <c r="K235" s="3" t="s">
        <v>4</v>
      </c>
      <c r="L235" s="3" t="s">
        <v>86</v>
      </c>
      <c r="M235">
        <v>3</v>
      </c>
      <c r="N235">
        <v>23.5</v>
      </c>
      <c r="O235">
        <v>12</v>
      </c>
      <c r="P235">
        <v>16</v>
      </c>
      <c r="Q235">
        <v>8</v>
      </c>
      <c r="R235">
        <v>9</v>
      </c>
      <c r="S235" s="3" t="s">
        <v>54</v>
      </c>
      <c r="T235" t="s">
        <v>62</v>
      </c>
      <c r="U235" s="4" t="s">
        <v>18</v>
      </c>
      <c r="V235" t="s">
        <v>18</v>
      </c>
    </row>
    <row r="236" spans="1:22" x14ac:dyDescent="0.3">
      <c r="A236" t="s">
        <v>0</v>
      </c>
      <c r="B236" t="s">
        <v>1</v>
      </c>
      <c r="C236" s="3">
        <v>-27.271709999999999</v>
      </c>
      <c r="D236" s="3">
        <v>-48.365229999999997</v>
      </c>
      <c r="E236" s="3" t="s">
        <v>2</v>
      </c>
      <c r="F236" s="3" t="s">
        <v>61</v>
      </c>
      <c r="G236" s="2">
        <v>43901</v>
      </c>
      <c r="H236" s="12" t="s">
        <v>99</v>
      </c>
      <c r="I236" s="12" t="s">
        <v>100</v>
      </c>
      <c r="J236">
        <v>2020</v>
      </c>
      <c r="K236" s="3" t="s">
        <v>4</v>
      </c>
      <c r="L236" s="3" t="s">
        <v>86</v>
      </c>
      <c r="M236">
        <v>3</v>
      </c>
      <c r="N236">
        <v>23.5</v>
      </c>
      <c r="O236">
        <v>12</v>
      </c>
      <c r="P236">
        <v>16</v>
      </c>
      <c r="Q236">
        <v>8</v>
      </c>
      <c r="R236">
        <v>9</v>
      </c>
      <c r="S236" s="3" t="s">
        <v>55</v>
      </c>
      <c r="T236" t="s">
        <v>72</v>
      </c>
      <c r="U236" s="4" t="s">
        <v>18</v>
      </c>
      <c r="V236" t="s">
        <v>18</v>
      </c>
    </row>
    <row r="237" spans="1:22" x14ac:dyDescent="0.3">
      <c r="A237" t="s">
        <v>0</v>
      </c>
      <c r="B237" t="s">
        <v>1</v>
      </c>
      <c r="C237" s="3">
        <v>-27.271709999999999</v>
      </c>
      <c r="D237" s="3">
        <v>-48.365229999999997</v>
      </c>
      <c r="E237" s="3" t="s">
        <v>2</v>
      </c>
      <c r="F237" s="3" t="s">
        <v>61</v>
      </c>
      <c r="G237" s="2">
        <v>43901</v>
      </c>
      <c r="H237" s="12" t="s">
        <v>99</v>
      </c>
      <c r="I237" s="12" t="s">
        <v>100</v>
      </c>
      <c r="J237">
        <v>2020</v>
      </c>
      <c r="K237" s="3" t="s">
        <v>4</v>
      </c>
      <c r="L237" s="3" t="s">
        <v>86</v>
      </c>
      <c r="M237">
        <v>3</v>
      </c>
      <c r="N237">
        <v>23.5</v>
      </c>
      <c r="O237">
        <v>12</v>
      </c>
      <c r="P237">
        <v>16</v>
      </c>
      <c r="Q237">
        <v>8</v>
      </c>
      <c r="R237">
        <v>9</v>
      </c>
      <c r="S237" s="3" t="s">
        <v>56</v>
      </c>
      <c r="T237" t="s">
        <v>65</v>
      </c>
      <c r="U237" s="4" t="s">
        <v>18</v>
      </c>
      <c r="V237" t="s">
        <v>18</v>
      </c>
    </row>
    <row r="238" spans="1:22" x14ac:dyDescent="0.3">
      <c r="A238" t="s">
        <v>0</v>
      </c>
      <c r="B238" t="s">
        <v>1</v>
      </c>
      <c r="C238" s="3">
        <v>-27.271709999999999</v>
      </c>
      <c r="D238" s="3">
        <v>-48.365229999999997</v>
      </c>
      <c r="E238" s="3" t="s">
        <v>2</v>
      </c>
      <c r="F238" s="3" t="s">
        <v>61</v>
      </c>
      <c r="G238" s="2">
        <v>43901</v>
      </c>
      <c r="H238" s="12" t="s">
        <v>99</v>
      </c>
      <c r="I238" s="12" t="s">
        <v>100</v>
      </c>
      <c r="J238">
        <v>2020</v>
      </c>
      <c r="K238" s="3" t="s">
        <v>4</v>
      </c>
      <c r="L238" s="3" t="s">
        <v>86</v>
      </c>
      <c r="M238">
        <v>3</v>
      </c>
      <c r="N238">
        <v>23.5</v>
      </c>
      <c r="O238">
        <v>12</v>
      </c>
      <c r="P238">
        <v>16</v>
      </c>
      <c r="Q238">
        <v>8</v>
      </c>
      <c r="R238">
        <v>9</v>
      </c>
      <c r="S238" s="3" t="s">
        <v>57</v>
      </c>
      <c r="T238" t="s">
        <v>62</v>
      </c>
      <c r="U238" s="4">
        <v>1</v>
      </c>
      <c r="V238" t="s">
        <v>18</v>
      </c>
    </row>
    <row r="239" spans="1:22" x14ac:dyDescent="0.3">
      <c r="A239" t="s">
        <v>0</v>
      </c>
      <c r="B239" t="s">
        <v>1</v>
      </c>
      <c r="C239" s="3">
        <v>-27.271709999999999</v>
      </c>
      <c r="D239" s="3">
        <v>-48.365229999999997</v>
      </c>
      <c r="E239" s="3" t="s">
        <v>2</v>
      </c>
      <c r="F239" s="3" t="s">
        <v>61</v>
      </c>
      <c r="G239" s="2">
        <v>43901</v>
      </c>
      <c r="H239" s="12" t="s">
        <v>99</v>
      </c>
      <c r="I239" s="12" t="s">
        <v>100</v>
      </c>
      <c r="J239">
        <v>2020</v>
      </c>
      <c r="K239" s="3" t="s">
        <v>4</v>
      </c>
      <c r="L239" s="3" t="s">
        <v>86</v>
      </c>
      <c r="M239">
        <v>3</v>
      </c>
      <c r="N239">
        <v>23.5</v>
      </c>
      <c r="O239">
        <v>12</v>
      </c>
      <c r="P239">
        <v>16</v>
      </c>
      <c r="Q239">
        <v>8</v>
      </c>
      <c r="R239">
        <v>9</v>
      </c>
      <c r="S239" s="3" t="s">
        <v>58</v>
      </c>
      <c r="T239" t="s">
        <v>62</v>
      </c>
      <c r="U239" s="4" t="s">
        <v>18</v>
      </c>
      <c r="V239" t="s">
        <v>18</v>
      </c>
    </row>
    <row r="240" spans="1:22" x14ac:dyDescent="0.3">
      <c r="A240" t="s">
        <v>0</v>
      </c>
      <c r="B240" t="s">
        <v>1</v>
      </c>
      <c r="C240" s="3">
        <v>-27.271709999999999</v>
      </c>
      <c r="D240" s="3">
        <v>-48.365229999999997</v>
      </c>
      <c r="E240" s="3" t="s">
        <v>2</v>
      </c>
      <c r="F240" s="3" t="s">
        <v>61</v>
      </c>
      <c r="G240" s="2">
        <v>43901</v>
      </c>
      <c r="H240" s="12" t="s">
        <v>99</v>
      </c>
      <c r="I240" s="12" t="s">
        <v>100</v>
      </c>
      <c r="J240">
        <v>2020</v>
      </c>
      <c r="K240" s="3" t="s">
        <v>4</v>
      </c>
      <c r="L240" s="3" t="s">
        <v>86</v>
      </c>
      <c r="M240">
        <v>3</v>
      </c>
      <c r="N240">
        <v>23.5</v>
      </c>
      <c r="O240">
        <v>12</v>
      </c>
      <c r="P240">
        <v>16</v>
      </c>
      <c r="Q240">
        <v>8</v>
      </c>
      <c r="R240">
        <v>9</v>
      </c>
      <c r="S240" s="3" t="s">
        <v>59</v>
      </c>
      <c r="T240" t="s">
        <v>62</v>
      </c>
      <c r="U240" s="4" t="s">
        <v>18</v>
      </c>
      <c r="V240" t="s">
        <v>18</v>
      </c>
    </row>
    <row r="241" spans="1:22" s="6" customFormat="1" x14ac:dyDescent="0.3">
      <c r="A241" s="6" t="s">
        <v>0</v>
      </c>
      <c r="B241" s="6" t="s">
        <v>1</v>
      </c>
      <c r="C241" s="7">
        <v>-27.271709999999999</v>
      </c>
      <c r="D241" s="7">
        <v>-48.365229999999997</v>
      </c>
      <c r="E241" s="7" t="s">
        <v>2</v>
      </c>
      <c r="F241" s="7" t="s">
        <v>61</v>
      </c>
      <c r="G241" s="8">
        <v>43901</v>
      </c>
      <c r="H241" s="15" t="s">
        <v>99</v>
      </c>
      <c r="I241" s="15" t="s">
        <v>100</v>
      </c>
      <c r="J241">
        <v>2020</v>
      </c>
      <c r="K241" s="7" t="s">
        <v>4</v>
      </c>
      <c r="L241" s="7" t="s">
        <v>86</v>
      </c>
      <c r="M241" s="6">
        <v>3</v>
      </c>
      <c r="N241" s="6">
        <v>23.5</v>
      </c>
      <c r="O241" s="6">
        <v>12</v>
      </c>
      <c r="P241" s="6">
        <v>16</v>
      </c>
      <c r="Q241" s="6">
        <v>8</v>
      </c>
      <c r="R241" s="6">
        <v>9</v>
      </c>
      <c r="S241" s="7" t="s">
        <v>60</v>
      </c>
      <c r="T241" s="6" t="s">
        <v>62</v>
      </c>
      <c r="U241" s="9" t="s">
        <v>18</v>
      </c>
      <c r="V241" t="s">
        <v>18</v>
      </c>
    </row>
    <row r="242" spans="1:22" x14ac:dyDescent="0.3">
      <c r="A242" s="3" t="s">
        <v>0</v>
      </c>
      <c r="B242" s="3" t="s">
        <v>19</v>
      </c>
      <c r="C242" s="3">
        <v>-27.278230000000001</v>
      </c>
      <c r="D242" s="3">
        <v>-48.375419999999998</v>
      </c>
      <c r="E242" s="3" t="s">
        <v>2</v>
      </c>
      <c r="F242" s="3" t="s">
        <v>61</v>
      </c>
      <c r="G242" s="2">
        <v>43896</v>
      </c>
      <c r="H242" s="12" t="s">
        <v>102</v>
      </c>
      <c r="I242" s="12" t="s">
        <v>100</v>
      </c>
      <c r="J242">
        <v>2020</v>
      </c>
      <c r="K242" s="3" t="s">
        <v>4</v>
      </c>
      <c r="L242" s="3" t="s">
        <v>86</v>
      </c>
      <c r="M242">
        <v>1</v>
      </c>
      <c r="N242" t="s">
        <v>18</v>
      </c>
      <c r="O242" s="10">
        <v>10</v>
      </c>
      <c r="P242" s="10">
        <v>10</v>
      </c>
      <c r="Q242" s="10">
        <v>5</v>
      </c>
      <c r="R242" s="10">
        <v>5</v>
      </c>
      <c r="S242" s="3" t="s">
        <v>21</v>
      </c>
      <c r="T242" t="s">
        <v>62</v>
      </c>
      <c r="U242">
        <v>0</v>
      </c>
      <c r="V242" t="s">
        <v>18</v>
      </c>
    </row>
    <row r="243" spans="1:22" x14ac:dyDescent="0.3">
      <c r="A243" s="3" t="s">
        <v>0</v>
      </c>
      <c r="B243" s="3" t="s">
        <v>19</v>
      </c>
      <c r="C243" s="3">
        <v>-27.278230000000001</v>
      </c>
      <c r="D243" s="3">
        <v>-48.375419999999998</v>
      </c>
      <c r="E243" s="3" t="s">
        <v>2</v>
      </c>
      <c r="F243" s="3" t="s">
        <v>61</v>
      </c>
      <c r="G243" s="2">
        <v>43896</v>
      </c>
      <c r="H243" s="12" t="s">
        <v>102</v>
      </c>
      <c r="I243" s="12" t="s">
        <v>100</v>
      </c>
      <c r="J243">
        <v>2020</v>
      </c>
      <c r="K243" s="3" t="s">
        <v>4</v>
      </c>
      <c r="L243" s="3" t="s">
        <v>86</v>
      </c>
      <c r="M243">
        <v>1</v>
      </c>
      <c r="N243" t="s">
        <v>18</v>
      </c>
      <c r="O243" s="10">
        <v>10</v>
      </c>
      <c r="P243" s="10">
        <v>10</v>
      </c>
      <c r="Q243" s="10">
        <v>5</v>
      </c>
      <c r="R243" s="10">
        <v>5</v>
      </c>
      <c r="S243" s="3" t="s">
        <v>22</v>
      </c>
      <c r="T243" t="s">
        <v>63</v>
      </c>
      <c r="U243" s="4" t="s">
        <v>18</v>
      </c>
      <c r="V243" t="s">
        <v>18</v>
      </c>
    </row>
    <row r="244" spans="1:22" x14ac:dyDescent="0.3">
      <c r="A244" s="3" t="s">
        <v>0</v>
      </c>
      <c r="B244" s="3" t="s">
        <v>19</v>
      </c>
      <c r="C244" s="3">
        <v>-27.278230000000001</v>
      </c>
      <c r="D244" s="3">
        <v>-48.375419999999998</v>
      </c>
      <c r="E244" s="3" t="s">
        <v>2</v>
      </c>
      <c r="F244" s="3" t="s">
        <v>61</v>
      </c>
      <c r="G244" s="2">
        <v>43896</v>
      </c>
      <c r="H244" s="12" t="s">
        <v>102</v>
      </c>
      <c r="I244" s="12" t="s">
        <v>100</v>
      </c>
      <c r="J244">
        <v>2020</v>
      </c>
      <c r="K244" s="3" t="s">
        <v>4</v>
      </c>
      <c r="L244" s="3" t="s">
        <v>86</v>
      </c>
      <c r="M244">
        <v>1</v>
      </c>
      <c r="N244" t="s">
        <v>18</v>
      </c>
      <c r="O244" s="10">
        <v>10</v>
      </c>
      <c r="P244" s="10">
        <v>10</v>
      </c>
      <c r="Q244" s="10">
        <v>5</v>
      </c>
      <c r="R244" s="10">
        <v>5</v>
      </c>
      <c r="S244" s="3" t="s">
        <v>23</v>
      </c>
      <c r="T244" t="s">
        <v>62</v>
      </c>
      <c r="U244" s="4" t="s">
        <v>18</v>
      </c>
      <c r="V244" t="s">
        <v>18</v>
      </c>
    </row>
    <row r="245" spans="1:22" x14ac:dyDescent="0.3">
      <c r="A245" s="3" t="s">
        <v>0</v>
      </c>
      <c r="B245" s="3" t="s">
        <v>19</v>
      </c>
      <c r="C245" s="3">
        <v>-27.278230000000001</v>
      </c>
      <c r="D245" s="3">
        <v>-48.375419999999998</v>
      </c>
      <c r="E245" s="3" t="s">
        <v>2</v>
      </c>
      <c r="F245" s="3" t="s">
        <v>61</v>
      </c>
      <c r="G245" s="2">
        <v>43896</v>
      </c>
      <c r="H245" s="12" t="s">
        <v>102</v>
      </c>
      <c r="I245" s="12" t="s">
        <v>100</v>
      </c>
      <c r="J245">
        <v>2020</v>
      </c>
      <c r="K245" s="3" t="s">
        <v>4</v>
      </c>
      <c r="L245" s="3" t="s">
        <v>86</v>
      </c>
      <c r="M245">
        <v>1</v>
      </c>
      <c r="N245" t="s">
        <v>18</v>
      </c>
      <c r="O245" s="10">
        <v>10</v>
      </c>
      <c r="P245" s="10">
        <v>10</v>
      </c>
      <c r="Q245" s="10">
        <v>5</v>
      </c>
      <c r="R245" s="10">
        <v>5</v>
      </c>
      <c r="S245" s="3" t="s">
        <v>24</v>
      </c>
      <c r="T245" t="s">
        <v>62</v>
      </c>
      <c r="U245" s="4" t="s">
        <v>18</v>
      </c>
      <c r="V245" t="s">
        <v>18</v>
      </c>
    </row>
    <row r="246" spans="1:22" x14ac:dyDescent="0.3">
      <c r="A246" s="3" t="s">
        <v>0</v>
      </c>
      <c r="B246" s="3" t="s">
        <v>19</v>
      </c>
      <c r="C246" s="3">
        <v>-27.278230000000001</v>
      </c>
      <c r="D246" s="3">
        <v>-48.375419999999998</v>
      </c>
      <c r="E246" s="3" t="s">
        <v>2</v>
      </c>
      <c r="F246" s="3" t="s">
        <v>61</v>
      </c>
      <c r="G246" s="2">
        <v>43896</v>
      </c>
      <c r="H246" s="12" t="s">
        <v>102</v>
      </c>
      <c r="I246" s="12" t="s">
        <v>100</v>
      </c>
      <c r="J246">
        <v>2020</v>
      </c>
      <c r="K246" s="3" t="s">
        <v>4</v>
      </c>
      <c r="L246" s="3" t="s">
        <v>86</v>
      </c>
      <c r="M246">
        <v>1</v>
      </c>
      <c r="N246" t="s">
        <v>18</v>
      </c>
      <c r="O246" s="10">
        <v>10</v>
      </c>
      <c r="P246" s="10">
        <v>10</v>
      </c>
      <c r="Q246" s="10">
        <v>5</v>
      </c>
      <c r="R246" s="10">
        <v>5</v>
      </c>
      <c r="S246" s="3" t="s">
        <v>25</v>
      </c>
      <c r="T246" t="s">
        <v>63</v>
      </c>
      <c r="U246">
        <v>0</v>
      </c>
      <c r="V246" t="s">
        <v>18</v>
      </c>
    </row>
    <row r="247" spans="1:22" x14ac:dyDescent="0.3">
      <c r="A247" s="3" t="s">
        <v>0</v>
      </c>
      <c r="B247" s="3" t="s">
        <v>19</v>
      </c>
      <c r="C247" s="3">
        <v>-27.278230000000001</v>
      </c>
      <c r="D247" s="3">
        <v>-48.375419999999998</v>
      </c>
      <c r="E247" s="3" t="s">
        <v>2</v>
      </c>
      <c r="F247" s="3" t="s">
        <v>61</v>
      </c>
      <c r="G247" s="2">
        <v>43896</v>
      </c>
      <c r="H247" s="12" t="s">
        <v>102</v>
      </c>
      <c r="I247" s="12" t="s">
        <v>100</v>
      </c>
      <c r="J247">
        <v>2020</v>
      </c>
      <c r="K247" s="3" t="s">
        <v>4</v>
      </c>
      <c r="L247" s="3" t="s">
        <v>86</v>
      </c>
      <c r="M247">
        <v>1</v>
      </c>
      <c r="N247" t="s">
        <v>18</v>
      </c>
      <c r="O247" s="10">
        <v>10</v>
      </c>
      <c r="P247" s="10">
        <v>10</v>
      </c>
      <c r="Q247" s="10">
        <v>5</v>
      </c>
      <c r="R247" s="10">
        <v>5</v>
      </c>
      <c r="S247" s="3" t="s">
        <v>26</v>
      </c>
      <c r="T247" t="s">
        <v>62</v>
      </c>
      <c r="U247" s="4" t="s">
        <v>18</v>
      </c>
      <c r="V247" t="s">
        <v>18</v>
      </c>
    </row>
    <row r="248" spans="1:22" x14ac:dyDescent="0.3">
      <c r="A248" s="3" t="s">
        <v>0</v>
      </c>
      <c r="B248" s="3" t="s">
        <v>19</v>
      </c>
      <c r="C248" s="3">
        <v>-27.278230000000001</v>
      </c>
      <c r="D248" s="3">
        <v>-48.375419999999998</v>
      </c>
      <c r="E248" s="3" t="s">
        <v>2</v>
      </c>
      <c r="F248" s="3" t="s">
        <v>61</v>
      </c>
      <c r="G248" s="2">
        <v>43896</v>
      </c>
      <c r="H248" s="12" t="s">
        <v>102</v>
      </c>
      <c r="I248" s="12" t="s">
        <v>100</v>
      </c>
      <c r="J248">
        <v>2020</v>
      </c>
      <c r="K248" s="3" t="s">
        <v>4</v>
      </c>
      <c r="L248" s="3" t="s">
        <v>86</v>
      </c>
      <c r="M248">
        <v>1</v>
      </c>
      <c r="N248" t="s">
        <v>18</v>
      </c>
      <c r="O248" s="10">
        <v>10</v>
      </c>
      <c r="P248" s="10">
        <v>10</v>
      </c>
      <c r="Q248" s="10">
        <v>5</v>
      </c>
      <c r="R248" s="10">
        <v>5</v>
      </c>
      <c r="S248" s="3" t="s">
        <v>27</v>
      </c>
      <c r="T248" t="s">
        <v>63</v>
      </c>
      <c r="U248" s="4" t="s">
        <v>18</v>
      </c>
      <c r="V248" t="s">
        <v>18</v>
      </c>
    </row>
    <row r="249" spans="1:22" x14ac:dyDescent="0.3">
      <c r="A249" s="3" t="s">
        <v>0</v>
      </c>
      <c r="B249" s="3" t="s">
        <v>19</v>
      </c>
      <c r="C249" s="3">
        <v>-27.278230000000001</v>
      </c>
      <c r="D249" s="3">
        <v>-48.375419999999998</v>
      </c>
      <c r="E249" s="3" t="s">
        <v>2</v>
      </c>
      <c r="F249" s="3" t="s">
        <v>61</v>
      </c>
      <c r="G249" s="2">
        <v>43896</v>
      </c>
      <c r="H249" s="12" t="s">
        <v>102</v>
      </c>
      <c r="I249" s="12" t="s">
        <v>100</v>
      </c>
      <c r="J249">
        <v>2020</v>
      </c>
      <c r="K249" s="3" t="s">
        <v>4</v>
      </c>
      <c r="L249" s="3" t="s">
        <v>86</v>
      </c>
      <c r="M249">
        <v>1</v>
      </c>
      <c r="N249" t="s">
        <v>18</v>
      </c>
      <c r="O249" s="10">
        <v>10</v>
      </c>
      <c r="P249" s="10">
        <v>10</v>
      </c>
      <c r="Q249" s="10">
        <v>5</v>
      </c>
      <c r="R249" s="10">
        <v>5</v>
      </c>
      <c r="S249" s="3" t="s">
        <v>28</v>
      </c>
      <c r="T249" t="s">
        <v>63</v>
      </c>
      <c r="U249" s="4" t="s">
        <v>18</v>
      </c>
      <c r="V249" t="s">
        <v>18</v>
      </c>
    </row>
    <row r="250" spans="1:22" x14ac:dyDescent="0.3">
      <c r="A250" s="3" t="s">
        <v>0</v>
      </c>
      <c r="B250" s="3" t="s">
        <v>19</v>
      </c>
      <c r="C250" s="3">
        <v>-27.278230000000001</v>
      </c>
      <c r="D250" s="3">
        <v>-48.375419999999998</v>
      </c>
      <c r="E250" s="3" t="s">
        <v>2</v>
      </c>
      <c r="F250" s="3" t="s">
        <v>61</v>
      </c>
      <c r="G250" s="2">
        <v>43896</v>
      </c>
      <c r="H250" s="12" t="s">
        <v>102</v>
      </c>
      <c r="I250" s="12" t="s">
        <v>100</v>
      </c>
      <c r="J250">
        <v>2020</v>
      </c>
      <c r="K250" s="3" t="s">
        <v>4</v>
      </c>
      <c r="L250" s="3" t="s">
        <v>86</v>
      </c>
      <c r="M250">
        <v>1</v>
      </c>
      <c r="N250" t="s">
        <v>18</v>
      </c>
      <c r="O250" s="10">
        <v>10</v>
      </c>
      <c r="P250" s="10">
        <v>10</v>
      </c>
      <c r="Q250" s="10">
        <v>5</v>
      </c>
      <c r="R250" s="10">
        <v>5</v>
      </c>
      <c r="S250" s="3" t="s">
        <v>29</v>
      </c>
      <c r="T250" t="s">
        <v>64</v>
      </c>
      <c r="U250">
        <v>0</v>
      </c>
      <c r="V250" t="s">
        <v>18</v>
      </c>
    </row>
    <row r="251" spans="1:22" x14ac:dyDescent="0.3">
      <c r="A251" s="3" t="s">
        <v>0</v>
      </c>
      <c r="B251" s="3" t="s">
        <v>19</v>
      </c>
      <c r="C251" s="3">
        <v>-27.278230000000001</v>
      </c>
      <c r="D251" s="3">
        <v>-48.375419999999998</v>
      </c>
      <c r="E251" s="3" t="s">
        <v>2</v>
      </c>
      <c r="F251" s="3" t="s">
        <v>61</v>
      </c>
      <c r="G251" s="2">
        <v>43896</v>
      </c>
      <c r="H251" s="12" t="s">
        <v>102</v>
      </c>
      <c r="I251" s="12" t="s">
        <v>100</v>
      </c>
      <c r="J251">
        <v>2020</v>
      </c>
      <c r="K251" s="3" t="s">
        <v>4</v>
      </c>
      <c r="L251" s="3" t="s">
        <v>86</v>
      </c>
      <c r="M251">
        <v>1</v>
      </c>
      <c r="N251" t="s">
        <v>18</v>
      </c>
      <c r="O251" s="10">
        <v>10</v>
      </c>
      <c r="P251" s="10">
        <v>10</v>
      </c>
      <c r="Q251" s="10">
        <v>5</v>
      </c>
      <c r="R251" s="10">
        <v>5</v>
      </c>
      <c r="S251" s="3" t="s">
        <v>30</v>
      </c>
      <c r="T251" t="s">
        <v>62</v>
      </c>
      <c r="U251" s="4" t="s">
        <v>18</v>
      </c>
      <c r="V251" t="s">
        <v>18</v>
      </c>
    </row>
    <row r="252" spans="1:22" x14ac:dyDescent="0.3">
      <c r="A252" s="3" t="s">
        <v>0</v>
      </c>
      <c r="B252" s="3" t="s">
        <v>19</v>
      </c>
      <c r="C252" s="3">
        <v>-27.278230000000001</v>
      </c>
      <c r="D252" s="3">
        <v>-48.375419999999998</v>
      </c>
      <c r="E252" s="3" t="s">
        <v>2</v>
      </c>
      <c r="F252" s="3" t="s">
        <v>61</v>
      </c>
      <c r="G252" s="2">
        <v>43896</v>
      </c>
      <c r="H252" s="12" t="s">
        <v>102</v>
      </c>
      <c r="I252" s="12" t="s">
        <v>100</v>
      </c>
      <c r="J252">
        <v>2020</v>
      </c>
      <c r="K252" s="3" t="s">
        <v>4</v>
      </c>
      <c r="L252" s="3" t="s">
        <v>86</v>
      </c>
      <c r="M252">
        <v>1</v>
      </c>
      <c r="N252" t="s">
        <v>18</v>
      </c>
      <c r="O252" s="10">
        <v>10</v>
      </c>
      <c r="P252" s="10">
        <v>10</v>
      </c>
      <c r="Q252" s="10">
        <v>5</v>
      </c>
      <c r="R252" s="10">
        <v>5</v>
      </c>
      <c r="S252" s="3" t="s">
        <v>31</v>
      </c>
      <c r="T252" t="s">
        <v>65</v>
      </c>
      <c r="U252" s="4" t="s">
        <v>18</v>
      </c>
      <c r="V252" t="s">
        <v>18</v>
      </c>
    </row>
    <row r="253" spans="1:22" x14ac:dyDescent="0.3">
      <c r="A253" s="3" t="s">
        <v>0</v>
      </c>
      <c r="B253" s="3" t="s">
        <v>19</v>
      </c>
      <c r="C253" s="3">
        <v>-27.278230000000001</v>
      </c>
      <c r="D253" s="3">
        <v>-48.375419999999998</v>
      </c>
      <c r="E253" s="3" t="s">
        <v>2</v>
      </c>
      <c r="F253" s="3" t="s">
        <v>61</v>
      </c>
      <c r="G253" s="2">
        <v>43896</v>
      </c>
      <c r="H253" s="12" t="s">
        <v>102</v>
      </c>
      <c r="I253" s="12" t="s">
        <v>100</v>
      </c>
      <c r="J253">
        <v>2020</v>
      </c>
      <c r="K253" s="3" t="s">
        <v>4</v>
      </c>
      <c r="L253" s="3" t="s">
        <v>86</v>
      </c>
      <c r="M253">
        <v>1</v>
      </c>
      <c r="N253" t="s">
        <v>18</v>
      </c>
      <c r="O253" s="10">
        <v>10</v>
      </c>
      <c r="P253" s="10">
        <v>10</v>
      </c>
      <c r="Q253" s="10">
        <v>5</v>
      </c>
      <c r="R253" s="10">
        <v>5</v>
      </c>
      <c r="S253" s="3" t="s">
        <v>32</v>
      </c>
      <c r="T253" t="s">
        <v>63</v>
      </c>
      <c r="U253" s="4" t="s">
        <v>18</v>
      </c>
      <c r="V253" t="s">
        <v>18</v>
      </c>
    </row>
    <row r="254" spans="1:22" x14ac:dyDescent="0.3">
      <c r="A254" s="3" t="s">
        <v>0</v>
      </c>
      <c r="B254" s="3" t="s">
        <v>19</v>
      </c>
      <c r="C254" s="3">
        <v>-27.278230000000001</v>
      </c>
      <c r="D254" s="3">
        <v>-48.375419999999998</v>
      </c>
      <c r="E254" s="3" t="s">
        <v>2</v>
      </c>
      <c r="F254" s="3" t="s">
        <v>61</v>
      </c>
      <c r="G254" s="2">
        <v>43896</v>
      </c>
      <c r="H254" s="12" t="s">
        <v>102</v>
      </c>
      <c r="I254" s="12" t="s">
        <v>100</v>
      </c>
      <c r="J254">
        <v>2020</v>
      </c>
      <c r="K254" s="3" t="s">
        <v>4</v>
      </c>
      <c r="L254" s="3" t="s">
        <v>86</v>
      </c>
      <c r="M254">
        <v>1</v>
      </c>
      <c r="N254" t="s">
        <v>18</v>
      </c>
      <c r="O254" s="10">
        <v>10</v>
      </c>
      <c r="P254" s="10">
        <v>10</v>
      </c>
      <c r="Q254" s="10">
        <v>5</v>
      </c>
      <c r="R254" s="10">
        <v>5</v>
      </c>
      <c r="S254" s="3" t="s">
        <v>33</v>
      </c>
      <c r="T254" t="s">
        <v>205</v>
      </c>
      <c r="U254">
        <v>0</v>
      </c>
      <c r="V254" t="s">
        <v>18</v>
      </c>
    </row>
    <row r="255" spans="1:22" x14ac:dyDescent="0.3">
      <c r="A255" s="3" t="s">
        <v>0</v>
      </c>
      <c r="B255" s="3" t="s">
        <v>19</v>
      </c>
      <c r="C255" s="3">
        <v>-27.278230000000001</v>
      </c>
      <c r="D255" s="3">
        <v>-48.375419999999998</v>
      </c>
      <c r="E255" s="3" t="s">
        <v>2</v>
      </c>
      <c r="F255" s="3" t="s">
        <v>61</v>
      </c>
      <c r="G255" s="2">
        <v>43896</v>
      </c>
      <c r="H255" s="12" t="s">
        <v>102</v>
      </c>
      <c r="I255" s="12" t="s">
        <v>100</v>
      </c>
      <c r="J255">
        <v>2020</v>
      </c>
      <c r="K255" s="3" t="s">
        <v>4</v>
      </c>
      <c r="L255" s="3" t="s">
        <v>86</v>
      </c>
      <c r="M255">
        <v>1</v>
      </c>
      <c r="N255" t="s">
        <v>18</v>
      </c>
      <c r="O255" s="10">
        <v>10</v>
      </c>
      <c r="P255" s="10">
        <v>10</v>
      </c>
      <c r="Q255" s="10">
        <v>5</v>
      </c>
      <c r="R255" s="10">
        <v>5</v>
      </c>
      <c r="S255" s="3" t="s">
        <v>34</v>
      </c>
      <c r="T255" t="s">
        <v>62</v>
      </c>
      <c r="U255" s="4" t="s">
        <v>18</v>
      </c>
      <c r="V255" t="s">
        <v>18</v>
      </c>
    </row>
    <row r="256" spans="1:22" x14ac:dyDescent="0.3">
      <c r="A256" s="3" t="s">
        <v>0</v>
      </c>
      <c r="B256" s="3" t="s">
        <v>19</v>
      </c>
      <c r="C256" s="3">
        <v>-27.278230000000001</v>
      </c>
      <c r="D256" s="3">
        <v>-48.375419999999998</v>
      </c>
      <c r="E256" s="3" t="s">
        <v>2</v>
      </c>
      <c r="F256" s="3" t="s">
        <v>61</v>
      </c>
      <c r="G256" s="2">
        <v>43896</v>
      </c>
      <c r="H256" s="12" t="s">
        <v>102</v>
      </c>
      <c r="I256" s="12" t="s">
        <v>100</v>
      </c>
      <c r="J256">
        <v>2020</v>
      </c>
      <c r="K256" s="3" t="s">
        <v>4</v>
      </c>
      <c r="L256" s="3" t="s">
        <v>86</v>
      </c>
      <c r="M256">
        <v>1</v>
      </c>
      <c r="N256" t="s">
        <v>18</v>
      </c>
      <c r="O256" s="10">
        <v>10</v>
      </c>
      <c r="P256" s="10">
        <v>10</v>
      </c>
      <c r="Q256" s="10">
        <v>5</v>
      </c>
      <c r="R256" s="10">
        <v>5</v>
      </c>
      <c r="S256" s="3" t="s">
        <v>35</v>
      </c>
      <c r="T256" t="s">
        <v>205</v>
      </c>
      <c r="U256" s="4" t="s">
        <v>18</v>
      </c>
      <c r="V256" t="s">
        <v>18</v>
      </c>
    </row>
    <row r="257" spans="1:22" x14ac:dyDescent="0.3">
      <c r="A257" s="3" t="s">
        <v>0</v>
      </c>
      <c r="B257" s="3" t="s">
        <v>19</v>
      </c>
      <c r="C257" s="3">
        <v>-27.278230000000001</v>
      </c>
      <c r="D257" s="3">
        <v>-48.375419999999998</v>
      </c>
      <c r="E257" s="3" t="s">
        <v>2</v>
      </c>
      <c r="F257" s="3" t="s">
        <v>61</v>
      </c>
      <c r="G257" s="2">
        <v>43896</v>
      </c>
      <c r="H257" s="12" t="s">
        <v>102</v>
      </c>
      <c r="I257" s="12" t="s">
        <v>100</v>
      </c>
      <c r="J257">
        <v>2020</v>
      </c>
      <c r="K257" s="3" t="s">
        <v>4</v>
      </c>
      <c r="L257" s="3" t="s">
        <v>86</v>
      </c>
      <c r="M257">
        <v>1</v>
      </c>
      <c r="N257" t="s">
        <v>18</v>
      </c>
      <c r="O257" s="10">
        <v>10</v>
      </c>
      <c r="P257" s="10">
        <v>10</v>
      </c>
      <c r="Q257" s="10">
        <v>5</v>
      </c>
      <c r="R257" s="10">
        <v>5</v>
      </c>
      <c r="S257" s="3" t="s">
        <v>36</v>
      </c>
      <c r="T257" t="s">
        <v>65</v>
      </c>
      <c r="U257" s="4" t="s">
        <v>18</v>
      </c>
      <c r="V257" t="s">
        <v>18</v>
      </c>
    </row>
    <row r="258" spans="1:22" x14ac:dyDescent="0.3">
      <c r="A258" s="3" t="s">
        <v>0</v>
      </c>
      <c r="B258" s="3" t="s">
        <v>19</v>
      </c>
      <c r="C258" s="3">
        <v>-27.278230000000001</v>
      </c>
      <c r="D258" s="3">
        <v>-48.375419999999998</v>
      </c>
      <c r="E258" s="3" t="s">
        <v>2</v>
      </c>
      <c r="F258" s="3" t="s">
        <v>61</v>
      </c>
      <c r="G258" s="2">
        <v>43896</v>
      </c>
      <c r="H258" s="12" t="s">
        <v>102</v>
      </c>
      <c r="I258" s="12" t="s">
        <v>100</v>
      </c>
      <c r="J258">
        <v>2020</v>
      </c>
      <c r="K258" s="3" t="s">
        <v>4</v>
      </c>
      <c r="L258" s="3" t="s">
        <v>86</v>
      </c>
      <c r="M258">
        <v>1</v>
      </c>
      <c r="N258" t="s">
        <v>18</v>
      </c>
      <c r="O258" s="10">
        <v>10</v>
      </c>
      <c r="P258" s="10">
        <v>10</v>
      </c>
      <c r="Q258" s="10">
        <v>5</v>
      </c>
      <c r="R258" s="10">
        <v>5</v>
      </c>
      <c r="S258" s="3" t="s">
        <v>37</v>
      </c>
      <c r="T258" t="s">
        <v>62</v>
      </c>
      <c r="U258">
        <v>0</v>
      </c>
      <c r="V258" t="s">
        <v>18</v>
      </c>
    </row>
    <row r="259" spans="1:22" x14ac:dyDescent="0.3">
      <c r="A259" s="3" t="s">
        <v>0</v>
      </c>
      <c r="B259" s="3" t="s">
        <v>19</v>
      </c>
      <c r="C259" s="3">
        <v>-27.278230000000001</v>
      </c>
      <c r="D259" s="3">
        <v>-48.375419999999998</v>
      </c>
      <c r="E259" s="3" t="s">
        <v>2</v>
      </c>
      <c r="F259" s="3" t="s">
        <v>61</v>
      </c>
      <c r="G259" s="2">
        <v>43896</v>
      </c>
      <c r="H259" s="12" t="s">
        <v>102</v>
      </c>
      <c r="I259" s="12" t="s">
        <v>100</v>
      </c>
      <c r="J259">
        <v>2020</v>
      </c>
      <c r="K259" s="3" t="s">
        <v>4</v>
      </c>
      <c r="L259" s="3" t="s">
        <v>86</v>
      </c>
      <c r="M259">
        <v>1</v>
      </c>
      <c r="N259" t="s">
        <v>18</v>
      </c>
      <c r="O259" s="10">
        <v>10</v>
      </c>
      <c r="P259" s="10">
        <v>10</v>
      </c>
      <c r="Q259" s="10">
        <v>5</v>
      </c>
      <c r="R259" s="10">
        <v>5</v>
      </c>
      <c r="S259" s="3" t="s">
        <v>38</v>
      </c>
      <c r="T259" t="s">
        <v>205</v>
      </c>
      <c r="U259" s="4" t="s">
        <v>18</v>
      </c>
      <c r="V259" t="s">
        <v>18</v>
      </c>
    </row>
    <row r="260" spans="1:22" x14ac:dyDescent="0.3">
      <c r="A260" s="3" t="s">
        <v>0</v>
      </c>
      <c r="B260" s="3" t="s">
        <v>19</v>
      </c>
      <c r="C260" s="3">
        <v>-27.278230000000001</v>
      </c>
      <c r="D260" s="3">
        <v>-48.375419999999998</v>
      </c>
      <c r="E260" s="3" t="s">
        <v>2</v>
      </c>
      <c r="F260" s="3" t="s">
        <v>61</v>
      </c>
      <c r="G260" s="2">
        <v>43896</v>
      </c>
      <c r="H260" s="12" t="s">
        <v>102</v>
      </c>
      <c r="I260" s="12" t="s">
        <v>100</v>
      </c>
      <c r="J260">
        <v>2020</v>
      </c>
      <c r="K260" s="3" t="s">
        <v>4</v>
      </c>
      <c r="L260" s="3" t="s">
        <v>86</v>
      </c>
      <c r="M260">
        <v>1</v>
      </c>
      <c r="N260" t="s">
        <v>18</v>
      </c>
      <c r="O260" s="10">
        <v>10</v>
      </c>
      <c r="P260" s="10">
        <v>10</v>
      </c>
      <c r="Q260" s="10">
        <v>5</v>
      </c>
      <c r="R260" s="10">
        <v>5</v>
      </c>
      <c r="S260" s="3" t="s">
        <v>39</v>
      </c>
      <c r="T260" t="s">
        <v>205</v>
      </c>
      <c r="U260" s="4" t="s">
        <v>18</v>
      </c>
      <c r="V260" t="s">
        <v>18</v>
      </c>
    </row>
    <row r="261" spans="1:22" x14ac:dyDescent="0.3">
      <c r="A261" s="3" t="s">
        <v>0</v>
      </c>
      <c r="B261" s="3" t="s">
        <v>19</v>
      </c>
      <c r="C261" s="3">
        <v>-27.278230000000001</v>
      </c>
      <c r="D261" s="3">
        <v>-48.375419999999998</v>
      </c>
      <c r="E261" s="3" t="s">
        <v>2</v>
      </c>
      <c r="F261" s="3" t="s">
        <v>61</v>
      </c>
      <c r="G261" s="2">
        <v>43896</v>
      </c>
      <c r="H261" s="12" t="s">
        <v>102</v>
      </c>
      <c r="I261" s="12" t="s">
        <v>100</v>
      </c>
      <c r="J261">
        <v>2020</v>
      </c>
      <c r="K261" s="3" t="s">
        <v>4</v>
      </c>
      <c r="L261" s="3" t="s">
        <v>86</v>
      </c>
      <c r="M261">
        <v>1</v>
      </c>
      <c r="N261" t="s">
        <v>18</v>
      </c>
      <c r="O261" s="10">
        <v>10</v>
      </c>
      <c r="P261" s="10">
        <v>10</v>
      </c>
      <c r="Q261" s="10">
        <v>5</v>
      </c>
      <c r="R261" s="10">
        <v>5</v>
      </c>
      <c r="S261" s="3" t="s">
        <v>40</v>
      </c>
      <c r="T261" t="s">
        <v>65</v>
      </c>
      <c r="U261" s="4" t="s">
        <v>18</v>
      </c>
      <c r="V261" t="s">
        <v>18</v>
      </c>
    </row>
    <row r="262" spans="1:22" x14ac:dyDescent="0.3">
      <c r="A262" s="3" t="s">
        <v>0</v>
      </c>
      <c r="B262" s="3" t="s">
        <v>19</v>
      </c>
      <c r="C262" s="3">
        <v>-27.278230000000001</v>
      </c>
      <c r="D262" s="3">
        <v>-48.375419999999998</v>
      </c>
      <c r="E262" s="3" t="s">
        <v>2</v>
      </c>
      <c r="F262" s="3" t="s">
        <v>61</v>
      </c>
      <c r="G262" s="2">
        <v>43896</v>
      </c>
      <c r="H262" s="12" t="s">
        <v>102</v>
      </c>
      <c r="I262" s="12" t="s">
        <v>100</v>
      </c>
      <c r="J262">
        <v>2020</v>
      </c>
      <c r="K262" s="3" t="s">
        <v>4</v>
      </c>
      <c r="L262" s="3" t="s">
        <v>86</v>
      </c>
      <c r="M262">
        <v>1</v>
      </c>
      <c r="N262" t="s">
        <v>18</v>
      </c>
      <c r="O262" s="10">
        <v>10</v>
      </c>
      <c r="P262" s="10">
        <v>10</v>
      </c>
      <c r="Q262" s="10">
        <v>5</v>
      </c>
      <c r="R262" s="10">
        <v>5</v>
      </c>
      <c r="S262" s="3" t="s">
        <v>41</v>
      </c>
      <c r="T262" t="s">
        <v>205</v>
      </c>
      <c r="U262">
        <v>0</v>
      </c>
      <c r="V262" t="s">
        <v>18</v>
      </c>
    </row>
    <row r="263" spans="1:22" x14ac:dyDescent="0.3">
      <c r="A263" s="3" t="s">
        <v>0</v>
      </c>
      <c r="B263" s="3" t="s">
        <v>19</v>
      </c>
      <c r="C263" s="3">
        <v>-27.278230000000001</v>
      </c>
      <c r="D263" s="3">
        <v>-48.375419999999998</v>
      </c>
      <c r="E263" s="3" t="s">
        <v>2</v>
      </c>
      <c r="F263" s="3" t="s">
        <v>61</v>
      </c>
      <c r="G263" s="2">
        <v>43896</v>
      </c>
      <c r="H263" s="12" t="s">
        <v>102</v>
      </c>
      <c r="I263" s="12" t="s">
        <v>100</v>
      </c>
      <c r="J263">
        <v>2020</v>
      </c>
      <c r="K263" s="3" t="s">
        <v>4</v>
      </c>
      <c r="L263" s="3" t="s">
        <v>86</v>
      </c>
      <c r="M263">
        <v>1</v>
      </c>
      <c r="N263" t="s">
        <v>18</v>
      </c>
      <c r="O263" s="10">
        <v>10</v>
      </c>
      <c r="P263" s="10">
        <v>10</v>
      </c>
      <c r="Q263" s="10">
        <v>5</v>
      </c>
      <c r="R263" s="10">
        <v>5</v>
      </c>
      <c r="S263" s="3" t="s">
        <v>42</v>
      </c>
      <c r="T263" t="s">
        <v>62</v>
      </c>
      <c r="U263" s="4" t="s">
        <v>18</v>
      </c>
      <c r="V263" t="s">
        <v>18</v>
      </c>
    </row>
    <row r="264" spans="1:22" x14ac:dyDescent="0.3">
      <c r="A264" s="3" t="s">
        <v>0</v>
      </c>
      <c r="B264" s="3" t="s">
        <v>19</v>
      </c>
      <c r="C264" s="3">
        <v>-27.278230000000001</v>
      </c>
      <c r="D264" s="3">
        <v>-48.375419999999998</v>
      </c>
      <c r="E264" s="3" t="s">
        <v>2</v>
      </c>
      <c r="F264" s="3" t="s">
        <v>61</v>
      </c>
      <c r="G264" s="2">
        <v>43896</v>
      </c>
      <c r="H264" s="12" t="s">
        <v>102</v>
      </c>
      <c r="I264" s="12" t="s">
        <v>100</v>
      </c>
      <c r="J264">
        <v>2020</v>
      </c>
      <c r="K264" s="3" t="s">
        <v>4</v>
      </c>
      <c r="L264" s="3" t="s">
        <v>86</v>
      </c>
      <c r="M264">
        <v>1</v>
      </c>
      <c r="N264" t="s">
        <v>18</v>
      </c>
      <c r="O264" s="10">
        <v>10</v>
      </c>
      <c r="P264" s="10">
        <v>10</v>
      </c>
      <c r="Q264" s="10">
        <v>5</v>
      </c>
      <c r="R264" s="10">
        <v>5</v>
      </c>
      <c r="S264" s="3" t="s">
        <v>43</v>
      </c>
      <c r="T264" t="s">
        <v>63</v>
      </c>
      <c r="U264" s="4" t="s">
        <v>18</v>
      </c>
      <c r="V264" t="s">
        <v>18</v>
      </c>
    </row>
    <row r="265" spans="1:22" x14ac:dyDescent="0.3">
      <c r="A265" s="3" t="s">
        <v>0</v>
      </c>
      <c r="B265" s="3" t="s">
        <v>19</v>
      </c>
      <c r="C265" s="3">
        <v>-27.278230000000001</v>
      </c>
      <c r="D265" s="3">
        <v>-48.375419999999998</v>
      </c>
      <c r="E265" s="3" t="s">
        <v>2</v>
      </c>
      <c r="F265" s="3" t="s">
        <v>61</v>
      </c>
      <c r="G265" s="2">
        <v>43896</v>
      </c>
      <c r="H265" s="12" t="s">
        <v>102</v>
      </c>
      <c r="I265" s="12" t="s">
        <v>100</v>
      </c>
      <c r="J265">
        <v>2020</v>
      </c>
      <c r="K265" s="3" t="s">
        <v>4</v>
      </c>
      <c r="L265" s="3" t="s">
        <v>86</v>
      </c>
      <c r="M265">
        <v>1</v>
      </c>
      <c r="N265" t="s">
        <v>18</v>
      </c>
      <c r="O265" s="10">
        <v>10</v>
      </c>
      <c r="P265" s="10">
        <v>10</v>
      </c>
      <c r="Q265" s="10">
        <v>5</v>
      </c>
      <c r="R265" s="10">
        <v>5</v>
      </c>
      <c r="S265" s="3" t="s">
        <v>44</v>
      </c>
      <c r="T265" t="s">
        <v>205</v>
      </c>
      <c r="U265" s="4" t="s">
        <v>18</v>
      </c>
      <c r="V265" t="s">
        <v>18</v>
      </c>
    </row>
    <row r="266" spans="1:22" x14ac:dyDescent="0.3">
      <c r="A266" s="3" t="s">
        <v>0</v>
      </c>
      <c r="B266" s="3" t="s">
        <v>19</v>
      </c>
      <c r="C266" s="3">
        <v>-27.278230000000001</v>
      </c>
      <c r="D266" s="3">
        <v>-48.375419999999998</v>
      </c>
      <c r="E266" s="3" t="s">
        <v>2</v>
      </c>
      <c r="F266" s="3" t="s">
        <v>61</v>
      </c>
      <c r="G266" s="2">
        <v>43896</v>
      </c>
      <c r="H266" s="12" t="s">
        <v>102</v>
      </c>
      <c r="I266" s="12" t="s">
        <v>100</v>
      </c>
      <c r="J266">
        <v>2020</v>
      </c>
      <c r="K266" s="3" t="s">
        <v>4</v>
      </c>
      <c r="L266" s="3" t="s">
        <v>86</v>
      </c>
      <c r="M266">
        <v>1</v>
      </c>
      <c r="N266" t="s">
        <v>18</v>
      </c>
      <c r="O266" s="10">
        <v>10</v>
      </c>
      <c r="P266" s="10">
        <v>10</v>
      </c>
      <c r="Q266" s="10">
        <v>5</v>
      </c>
      <c r="R266" s="10">
        <v>5</v>
      </c>
      <c r="S266" s="3" t="s">
        <v>45</v>
      </c>
      <c r="T266" t="s">
        <v>64</v>
      </c>
      <c r="U266">
        <v>0</v>
      </c>
      <c r="V266" t="s">
        <v>18</v>
      </c>
    </row>
    <row r="267" spans="1:22" x14ac:dyDescent="0.3">
      <c r="A267" s="3" t="s">
        <v>0</v>
      </c>
      <c r="B267" s="3" t="s">
        <v>19</v>
      </c>
      <c r="C267" s="3">
        <v>-27.278230000000001</v>
      </c>
      <c r="D267" s="3">
        <v>-48.375419999999998</v>
      </c>
      <c r="E267" s="3" t="s">
        <v>2</v>
      </c>
      <c r="F267" s="3" t="s">
        <v>61</v>
      </c>
      <c r="G267" s="2">
        <v>43896</v>
      </c>
      <c r="H267" s="12" t="s">
        <v>102</v>
      </c>
      <c r="I267" s="12" t="s">
        <v>100</v>
      </c>
      <c r="J267">
        <v>2020</v>
      </c>
      <c r="K267" s="3" t="s">
        <v>4</v>
      </c>
      <c r="L267" s="3" t="s">
        <v>86</v>
      </c>
      <c r="M267">
        <v>1</v>
      </c>
      <c r="N267" t="s">
        <v>18</v>
      </c>
      <c r="O267" s="10">
        <v>10</v>
      </c>
      <c r="P267" s="10">
        <v>10</v>
      </c>
      <c r="Q267" s="10">
        <v>5</v>
      </c>
      <c r="R267" s="10">
        <v>5</v>
      </c>
      <c r="S267" s="3" t="s">
        <v>46</v>
      </c>
      <c r="T267" t="s">
        <v>63</v>
      </c>
      <c r="U267" s="4" t="s">
        <v>18</v>
      </c>
      <c r="V267" t="s">
        <v>18</v>
      </c>
    </row>
    <row r="268" spans="1:22" x14ac:dyDescent="0.3">
      <c r="A268" s="3" t="s">
        <v>0</v>
      </c>
      <c r="B268" s="3" t="s">
        <v>19</v>
      </c>
      <c r="C268" s="3">
        <v>-27.278230000000001</v>
      </c>
      <c r="D268" s="3">
        <v>-48.375419999999998</v>
      </c>
      <c r="E268" s="3" t="s">
        <v>2</v>
      </c>
      <c r="F268" s="3" t="s">
        <v>61</v>
      </c>
      <c r="G268" s="2">
        <v>43896</v>
      </c>
      <c r="H268" s="12" t="s">
        <v>102</v>
      </c>
      <c r="I268" s="12" t="s">
        <v>100</v>
      </c>
      <c r="J268">
        <v>2020</v>
      </c>
      <c r="K268" s="3" t="s">
        <v>4</v>
      </c>
      <c r="L268" s="3" t="s">
        <v>86</v>
      </c>
      <c r="M268">
        <v>1</v>
      </c>
      <c r="N268" t="s">
        <v>18</v>
      </c>
      <c r="O268" s="10">
        <v>10</v>
      </c>
      <c r="P268" s="10">
        <v>10</v>
      </c>
      <c r="Q268" s="10">
        <v>5</v>
      </c>
      <c r="R268" s="10">
        <v>5</v>
      </c>
      <c r="S268" s="3" t="s">
        <v>47</v>
      </c>
      <c r="T268" t="s">
        <v>205</v>
      </c>
      <c r="U268" s="4" t="s">
        <v>18</v>
      </c>
      <c r="V268" t="s">
        <v>18</v>
      </c>
    </row>
    <row r="269" spans="1:22" x14ac:dyDescent="0.3">
      <c r="A269" s="3" t="s">
        <v>0</v>
      </c>
      <c r="B269" s="3" t="s">
        <v>19</v>
      </c>
      <c r="C269" s="3">
        <v>-27.278230000000001</v>
      </c>
      <c r="D269" s="3">
        <v>-48.375419999999998</v>
      </c>
      <c r="E269" s="3" t="s">
        <v>2</v>
      </c>
      <c r="F269" s="3" t="s">
        <v>61</v>
      </c>
      <c r="G269" s="2">
        <v>43896</v>
      </c>
      <c r="H269" s="12" t="s">
        <v>102</v>
      </c>
      <c r="I269" s="12" t="s">
        <v>100</v>
      </c>
      <c r="J269">
        <v>2020</v>
      </c>
      <c r="K269" s="3" t="s">
        <v>4</v>
      </c>
      <c r="L269" s="3" t="s">
        <v>86</v>
      </c>
      <c r="M269">
        <v>1</v>
      </c>
      <c r="N269" t="s">
        <v>18</v>
      </c>
      <c r="O269" s="10">
        <v>10</v>
      </c>
      <c r="P269" s="10">
        <v>10</v>
      </c>
      <c r="Q269" s="10">
        <v>5</v>
      </c>
      <c r="R269" s="10">
        <v>5</v>
      </c>
      <c r="S269" s="3" t="s">
        <v>48</v>
      </c>
      <c r="T269" t="s">
        <v>62</v>
      </c>
      <c r="U269" s="4" t="s">
        <v>18</v>
      </c>
      <c r="V269" t="s">
        <v>18</v>
      </c>
    </row>
    <row r="270" spans="1:22" x14ac:dyDescent="0.3">
      <c r="A270" s="3" t="s">
        <v>0</v>
      </c>
      <c r="B270" s="3" t="s">
        <v>19</v>
      </c>
      <c r="C270" s="3">
        <v>-27.278230000000001</v>
      </c>
      <c r="D270" s="3">
        <v>-48.375419999999998</v>
      </c>
      <c r="E270" s="3" t="s">
        <v>2</v>
      </c>
      <c r="F270" s="3" t="s">
        <v>61</v>
      </c>
      <c r="G270" s="2">
        <v>43896</v>
      </c>
      <c r="H270" s="12" t="s">
        <v>102</v>
      </c>
      <c r="I270" s="12" t="s">
        <v>100</v>
      </c>
      <c r="J270">
        <v>2020</v>
      </c>
      <c r="K270" s="3" t="s">
        <v>4</v>
      </c>
      <c r="L270" s="3" t="s">
        <v>86</v>
      </c>
      <c r="M270">
        <v>1</v>
      </c>
      <c r="N270" t="s">
        <v>18</v>
      </c>
      <c r="O270" s="10">
        <v>10</v>
      </c>
      <c r="P270" s="10">
        <v>10</v>
      </c>
      <c r="Q270" s="10">
        <v>5</v>
      </c>
      <c r="R270" s="10">
        <v>5</v>
      </c>
      <c r="S270" s="3" t="s">
        <v>49</v>
      </c>
      <c r="T270" t="s">
        <v>62</v>
      </c>
      <c r="U270">
        <v>0</v>
      </c>
      <c r="V270" t="s">
        <v>18</v>
      </c>
    </row>
    <row r="271" spans="1:22" x14ac:dyDescent="0.3">
      <c r="A271" s="3" t="s">
        <v>0</v>
      </c>
      <c r="B271" s="3" t="s">
        <v>19</v>
      </c>
      <c r="C271" s="3">
        <v>-27.278230000000001</v>
      </c>
      <c r="D271" s="3">
        <v>-48.375419999999998</v>
      </c>
      <c r="E271" s="3" t="s">
        <v>2</v>
      </c>
      <c r="F271" s="3" t="s">
        <v>61</v>
      </c>
      <c r="G271" s="2">
        <v>43896</v>
      </c>
      <c r="H271" s="12" t="s">
        <v>102</v>
      </c>
      <c r="I271" s="12" t="s">
        <v>100</v>
      </c>
      <c r="J271">
        <v>2020</v>
      </c>
      <c r="K271" s="3" t="s">
        <v>4</v>
      </c>
      <c r="L271" s="3" t="s">
        <v>86</v>
      </c>
      <c r="M271">
        <v>1</v>
      </c>
      <c r="N271" t="s">
        <v>18</v>
      </c>
      <c r="O271" s="10">
        <v>10</v>
      </c>
      <c r="P271" s="10">
        <v>10</v>
      </c>
      <c r="Q271" s="10">
        <v>5</v>
      </c>
      <c r="R271" s="10">
        <v>5</v>
      </c>
      <c r="S271" s="3" t="s">
        <v>50</v>
      </c>
      <c r="T271" t="s">
        <v>62</v>
      </c>
      <c r="U271" s="4" t="s">
        <v>18</v>
      </c>
      <c r="V271" t="s">
        <v>18</v>
      </c>
    </row>
    <row r="272" spans="1:22" x14ac:dyDescent="0.3">
      <c r="A272" s="3" t="s">
        <v>0</v>
      </c>
      <c r="B272" s="3" t="s">
        <v>19</v>
      </c>
      <c r="C272" s="3">
        <v>-27.278230000000001</v>
      </c>
      <c r="D272" s="3">
        <v>-48.375419999999998</v>
      </c>
      <c r="E272" s="3" t="s">
        <v>2</v>
      </c>
      <c r="F272" s="3" t="s">
        <v>61</v>
      </c>
      <c r="G272" s="2">
        <v>43896</v>
      </c>
      <c r="H272" s="12" t="s">
        <v>102</v>
      </c>
      <c r="I272" s="12" t="s">
        <v>100</v>
      </c>
      <c r="J272">
        <v>2020</v>
      </c>
      <c r="K272" s="3" t="s">
        <v>4</v>
      </c>
      <c r="L272" s="3" t="s">
        <v>86</v>
      </c>
      <c r="M272">
        <v>1</v>
      </c>
      <c r="N272" t="s">
        <v>18</v>
      </c>
      <c r="O272" s="10">
        <v>10</v>
      </c>
      <c r="P272" s="10">
        <v>10</v>
      </c>
      <c r="Q272" s="10">
        <v>5</v>
      </c>
      <c r="R272" s="10">
        <v>5</v>
      </c>
      <c r="S272" s="3" t="s">
        <v>51</v>
      </c>
      <c r="T272" t="s">
        <v>205</v>
      </c>
      <c r="U272" s="4" t="s">
        <v>18</v>
      </c>
      <c r="V272" t="s">
        <v>18</v>
      </c>
    </row>
    <row r="273" spans="1:22" x14ac:dyDescent="0.3">
      <c r="A273" s="3" t="s">
        <v>0</v>
      </c>
      <c r="B273" s="3" t="s">
        <v>19</v>
      </c>
      <c r="C273" s="3">
        <v>-27.278230000000001</v>
      </c>
      <c r="D273" s="3">
        <v>-48.375419999999998</v>
      </c>
      <c r="E273" s="3" t="s">
        <v>2</v>
      </c>
      <c r="F273" s="3" t="s">
        <v>61</v>
      </c>
      <c r="G273" s="2">
        <v>43896</v>
      </c>
      <c r="H273" s="12" t="s">
        <v>102</v>
      </c>
      <c r="I273" s="12" t="s">
        <v>100</v>
      </c>
      <c r="J273">
        <v>2020</v>
      </c>
      <c r="K273" s="3" t="s">
        <v>4</v>
      </c>
      <c r="L273" s="3" t="s">
        <v>86</v>
      </c>
      <c r="M273">
        <v>1</v>
      </c>
      <c r="N273" t="s">
        <v>18</v>
      </c>
      <c r="O273" s="10">
        <v>10</v>
      </c>
      <c r="P273" s="10">
        <v>10</v>
      </c>
      <c r="Q273" s="10">
        <v>5</v>
      </c>
      <c r="R273" s="10">
        <v>5</v>
      </c>
      <c r="S273" s="3" t="s">
        <v>52</v>
      </c>
      <c r="T273" t="s">
        <v>63</v>
      </c>
      <c r="U273" s="4" t="s">
        <v>18</v>
      </c>
      <c r="V273" t="s">
        <v>18</v>
      </c>
    </row>
    <row r="274" spans="1:22" x14ac:dyDescent="0.3">
      <c r="A274" s="3" t="s">
        <v>0</v>
      </c>
      <c r="B274" s="3" t="s">
        <v>19</v>
      </c>
      <c r="C274" s="3">
        <v>-27.278230000000001</v>
      </c>
      <c r="D274" s="3">
        <v>-48.375419999999998</v>
      </c>
      <c r="E274" s="3" t="s">
        <v>2</v>
      </c>
      <c r="F274" s="3" t="s">
        <v>61</v>
      </c>
      <c r="G274" s="2">
        <v>43896</v>
      </c>
      <c r="H274" s="12" t="s">
        <v>102</v>
      </c>
      <c r="I274" s="12" t="s">
        <v>100</v>
      </c>
      <c r="J274">
        <v>2020</v>
      </c>
      <c r="K274" s="3" t="s">
        <v>4</v>
      </c>
      <c r="L274" s="3" t="s">
        <v>86</v>
      </c>
      <c r="M274">
        <v>1</v>
      </c>
      <c r="N274" t="s">
        <v>18</v>
      </c>
      <c r="O274" s="10">
        <v>10</v>
      </c>
      <c r="P274" s="10">
        <v>10</v>
      </c>
      <c r="Q274" s="10">
        <v>5</v>
      </c>
      <c r="R274" s="10">
        <v>5</v>
      </c>
      <c r="S274" s="3" t="s">
        <v>53</v>
      </c>
      <c r="T274" t="s">
        <v>63</v>
      </c>
      <c r="U274">
        <v>0</v>
      </c>
      <c r="V274" t="s">
        <v>18</v>
      </c>
    </row>
    <row r="275" spans="1:22" x14ac:dyDescent="0.3">
      <c r="A275" s="3" t="s">
        <v>0</v>
      </c>
      <c r="B275" s="3" t="s">
        <v>19</v>
      </c>
      <c r="C275" s="3">
        <v>-27.278230000000001</v>
      </c>
      <c r="D275" s="3">
        <v>-48.375419999999998</v>
      </c>
      <c r="E275" s="3" t="s">
        <v>2</v>
      </c>
      <c r="F275" s="3" t="s">
        <v>61</v>
      </c>
      <c r="G275" s="2">
        <v>43896</v>
      </c>
      <c r="H275" s="12" t="s">
        <v>102</v>
      </c>
      <c r="I275" s="12" t="s">
        <v>100</v>
      </c>
      <c r="J275">
        <v>2020</v>
      </c>
      <c r="K275" s="3" t="s">
        <v>4</v>
      </c>
      <c r="L275" s="3" t="s">
        <v>86</v>
      </c>
      <c r="M275">
        <v>1</v>
      </c>
      <c r="N275" t="s">
        <v>18</v>
      </c>
      <c r="O275" s="10">
        <v>10</v>
      </c>
      <c r="P275" s="10">
        <v>10</v>
      </c>
      <c r="Q275" s="10">
        <v>5</v>
      </c>
      <c r="R275" s="10">
        <v>5</v>
      </c>
      <c r="S275" s="3" t="s">
        <v>54</v>
      </c>
      <c r="T275" t="s">
        <v>62</v>
      </c>
      <c r="U275" s="4" t="s">
        <v>18</v>
      </c>
      <c r="V275" t="s">
        <v>18</v>
      </c>
    </row>
    <row r="276" spans="1:22" x14ac:dyDescent="0.3">
      <c r="A276" s="3" t="s">
        <v>0</v>
      </c>
      <c r="B276" s="3" t="s">
        <v>19</v>
      </c>
      <c r="C276" s="3">
        <v>-27.278230000000001</v>
      </c>
      <c r="D276" s="3">
        <v>-48.375419999999998</v>
      </c>
      <c r="E276" s="3" t="s">
        <v>2</v>
      </c>
      <c r="F276" s="3" t="s">
        <v>61</v>
      </c>
      <c r="G276" s="2">
        <v>43896</v>
      </c>
      <c r="H276" s="12" t="s">
        <v>102</v>
      </c>
      <c r="I276" s="12" t="s">
        <v>100</v>
      </c>
      <c r="J276">
        <v>2020</v>
      </c>
      <c r="K276" s="3" t="s">
        <v>4</v>
      </c>
      <c r="L276" s="3" t="s">
        <v>86</v>
      </c>
      <c r="M276">
        <v>1</v>
      </c>
      <c r="N276" t="s">
        <v>18</v>
      </c>
      <c r="O276" s="10">
        <v>10</v>
      </c>
      <c r="P276" s="10">
        <v>10</v>
      </c>
      <c r="Q276" s="10">
        <v>5</v>
      </c>
      <c r="R276" s="10">
        <v>5</v>
      </c>
      <c r="S276" s="3" t="s">
        <v>55</v>
      </c>
      <c r="T276" t="s">
        <v>63</v>
      </c>
      <c r="U276" s="4" t="s">
        <v>18</v>
      </c>
      <c r="V276" t="s">
        <v>18</v>
      </c>
    </row>
    <row r="277" spans="1:22" x14ac:dyDescent="0.3">
      <c r="A277" s="3" t="s">
        <v>0</v>
      </c>
      <c r="B277" s="3" t="s">
        <v>19</v>
      </c>
      <c r="C277" s="3">
        <v>-27.278230000000001</v>
      </c>
      <c r="D277" s="3">
        <v>-48.375419999999998</v>
      </c>
      <c r="E277" s="3" t="s">
        <v>2</v>
      </c>
      <c r="F277" s="3" t="s">
        <v>61</v>
      </c>
      <c r="G277" s="2">
        <v>43896</v>
      </c>
      <c r="H277" s="12" t="s">
        <v>102</v>
      </c>
      <c r="I277" s="12" t="s">
        <v>100</v>
      </c>
      <c r="J277">
        <v>2020</v>
      </c>
      <c r="K277" s="3" t="s">
        <v>4</v>
      </c>
      <c r="L277" s="3" t="s">
        <v>86</v>
      </c>
      <c r="M277">
        <v>1</v>
      </c>
      <c r="N277" t="s">
        <v>18</v>
      </c>
      <c r="O277" s="10">
        <v>10</v>
      </c>
      <c r="P277" s="10">
        <v>10</v>
      </c>
      <c r="Q277" s="10">
        <v>5</v>
      </c>
      <c r="R277" s="10">
        <v>5</v>
      </c>
      <c r="S277" s="3" t="s">
        <v>56</v>
      </c>
      <c r="T277" t="s">
        <v>205</v>
      </c>
      <c r="U277" s="4" t="s">
        <v>18</v>
      </c>
      <c r="V277" t="s">
        <v>18</v>
      </c>
    </row>
    <row r="278" spans="1:22" x14ac:dyDescent="0.3">
      <c r="A278" s="3" t="s">
        <v>0</v>
      </c>
      <c r="B278" s="3" t="s">
        <v>19</v>
      </c>
      <c r="C278" s="3">
        <v>-27.278230000000001</v>
      </c>
      <c r="D278" s="3">
        <v>-48.375419999999998</v>
      </c>
      <c r="E278" s="3" t="s">
        <v>2</v>
      </c>
      <c r="F278" s="3" t="s">
        <v>61</v>
      </c>
      <c r="G278" s="2">
        <v>43896</v>
      </c>
      <c r="H278" s="12" t="s">
        <v>102</v>
      </c>
      <c r="I278" s="12" t="s">
        <v>100</v>
      </c>
      <c r="J278">
        <v>2020</v>
      </c>
      <c r="K278" s="3" t="s">
        <v>4</v>
      </c>
      <c r="L278" s="3" t="s">
        <v>86</v>
      </c>
      <c r="M278">
        <v>1</v>
      </c>
      <c r="N278" t="s">
        <v>18</v>
      </c>
      <c r="O278" s="10">
        <v>10</v>
      </c>
      <c r="P278" s="10">
        <v>10</v>
      </c>
      <c r="Q278" s="10">
        <v>5</v>
      </c>
      <c r="R278" s="10">
        <v>5</v>
      </c>
      <c r="S278" s="3" t="s">
        <v>57</v>
      </c>
      <c r="T278" t="s">
        <v>205</v>
      </c>
      <c r="U278">
        <v>0</v>
      </c>
      <c r="V278" t="s">
        <v>18</v>
      </c>
    </row>
    <row r="279" spans="1:22" x14ac:dyDescent="0.3">
      <c r="A279" s="3" t="s">
        <v>0</v>
      </c>
      <c r="B279" s="3" t="s">
        <v>19</v>
      </c>
      <c r="C279" s="3">
        <v>-27.278230000000001</v>
      </c>
      <c r="D279" s="3">
        <v>-48.375419999999998</v>
      </c>
      <c r="E279" s="3" t="s">
        <v>2</v>
      </c>
      <c r="F279" s="3" t="s">
        <v>61</v>
      </c>
      <c r="G279" s="2">
        <v>43896</v>
      </c>
      <c r="H279" s="12" t="s">
        <v>102</v>
      </c>
      <c r="I279" s="12" t="s">
        <v>100</v>
      </c>
      <c r="J279">
        <v>2020</v>
      </c>
      <c r="K279" s="3" t="s">
        <v>4</v>
      </c>
      <c r="L279" s="3" t="s">
        <v>86</v>
      </c>
      <c r="M279">
        <v>1</v>
      </c>
      <c r="N279" t="s">
        <v>18</v>
      </c>
      <c r="O279" s="10">
        <v>10</v>
      </c>
      <c r="P279" s="10">
        <v>10</v>
      </c>
      <c r="Q279" s="10">
        <v>5</v>
      </c>
      <c r="R279" s="10">
        <v>5</v>
      </c>
      <c r="S279" s="3" t="s">
        <v>58</v>
      </c>
      <c r="T279" t="s">
        <v>63</v>
      </c>
      <c r="U279" s="4" t="s">
        <v>18</v>
      </c>
      <c r="V279" t="s">
        <v>18</v>
      </c>
    </row>
    <row r="280" spans="1:22" x14ac:dyDescent="0.3">
      <c r="A280" s="3" t="s">
        <v>0</v>
      </c>
      <c r="B280" s="3" t="s">
        <v>19</v>
      </c>
      <c r="C280" s="3">
        <v>-27.278230000000001</v>
      </c>
      <c r="D280" s="3">
        <v>-48.375419999999998</v>
      </c>
      <c r="E280" s="3" t="s">
        <v>2</v>
      </c>
      <c r="F280" s="3" t="s">
        <v>61</v>
      </c>
      <c r="G280" s="2">
        <v>43896</v>
      </c>
      <c r="H280" s="12" t="s">
        <v>102</v>
      </c>
      <c r="I280" s="12" t="s">
        <v>100</v>
      </c>
      <c r="J280">
        <v>2020</v>
      </c>
      <c r="K280" s="3" t="s">
        <v>4</v>
      </c>
      <c r="L280" s="3" t="s">
        <v>86</v>
      </c>
      <c r="M280">
        <v>1</v>
      </c>
      <c r="N280" t="s">
        <v>18</v>
      </c>
      <c r="O280" s="10">
        <v>10</v>
      </c>
      <c r="P280" s="10">
        <v>10</v>
      </c>
      <c r="Q280" s="10">
        <v>5</v>
      </c>
      <c r="R280" s="10">
        <v>5</v>
      </c>
      <c r="S280" s="3" t="s">
        <v>59</v>
      </c>
      <c r="T280" t="s">
        <v>63</v>
      </c>
      <c r="U280" s="4" t="s">
        <v>18</v>
      </c>
      <c r="V280" t="s">
        <v>18</v>
      </c>
    </row>
    <row r="281" spans="1:22" x14ac:dyDescent="0.3">
      <c r="A281" s="3" t="s">
        <v>0</v>
      </c>
      <c r="B281" s="3" t="s">
        <v>19</v>
      </c>
      <c r="C281" s="3">
        <v>-27.278230000000001</v>
      </c>
      <c r="D281" s="3">
        <v>-48.375419999999998</v>
      </c>
      <c r="E281" s="3" t="s">
        <v>2</v>
      </c>
      <c r="F281" s="3" t="s">
        <v>61</v>
      </c>
      <c r="G281" s="2">
        <v>43896</v>
      </c>
      <c r="H281" s="12" t="s">
        <v>102</v>
      </c>
      <c r="I281" s="12" t="s">
        <v>100</v>
      </c>
      <c r="J281">
        <v>2020</v>
      </c>
      <c r="K281" s="3" t="s">
        <v>4</v>
      </c>
      <c r="L281" s="3" t="s">
        <v>86</v>
      </c>
      <c r="M281">
        <v>1</v>
      </c>
      <c r="N281" t="s">
        <v>18</v>
      </c>
      <c r="O281" s="10">
        <v>10</v>
      </c>
      <c r="P281" s="10">
        <v>10</v>
      </c>
      <c r="Q281" s="10">
        <v>5</v>
      </c>
      <c r="R281" s="10">
        <v>5</v>
      </c>
      <c r="S281" s="3" t="s">
        <v>60</v>
      </c>
      <c r="T281" t="s">
        <v>62</v>
      </c>
      <c r="U281" s="4" t="s">
        <v>18</v>
      </c>
      <c r="V281" t="s">
        <v>18</v>
      </c>
    </row>
    <row r="282" spans="1:22" x14ac:dyDescent="0.3">
      <c r="A282" s="3" t="s">
        <v>0</v>
      </c>
      <c r="B282" s="3" t="s">
        <v>19</v>
      </c>
      <c r="C282" s="3">
        <v>-27.278230000000001</v>
      </c>
      <c r="D282" s="3">
        <v>-48.375419999999998</v>
      </c>
      <c r="E282" s="3" t="s">
        <v>2</v>
      </c>
      <c r="F282" s="3" t="s">
        <v>61</v>
      </c>
      <c r="G282" s="2">
        <v>43896</v>
      </c>
      <c r="H282" s="12" t="s">
        <v>102</v>
      </c>
      <c r="I282" s="12" t="s">
        <v>100</v>
      </c>
      <c r="J282">
        <v>2020</v>
      </c>
      <c r="K282" s="3" t="s">
        <v>4</v>
      </c>
      <c r="L282" s="3" t="s">
        <v>86</v>
      </c>
      <c r="M282">
        <v>2</v>
      </c>
      <c r="N282" t="s">
        <v>18</v>
      </c>
      <c r="O282" s="10">
        <v>10</v>
      </c>
      <c r="P282" s="10">
        <v>10</v>
      </c>
      <c r="Q282" s="10">
        <v>5</v>
      </c>
      <c r="R282" s="10">
        <v>5</v>
      </c>
      <c r="S282" s="3" t="s">
        <v>21</v>
      </c>
      <c r="T282" t="s">
        <v>62</v>
      </c>
      <c r="U282">
        <v>0</v>
      </c>
      <c r="V282" t="s">
        <v>18</v>
      </c>
    </row>
    <row r="283" spans="1:22" x14ac:dyDescent="0.3">
      <c r="A283" s="3" t="s">
        <v>0</v>
      </c>
      <c r="B283" s="3" t="s">
        <v>19</v>
      </c>
      <c r="C283" s="3">
        <v>-27.278230000000001</v>
      </c>
      <c r="D283" s="3">
        <v>-48.375419999999998</v>
      </c>
      <c r="E283" s="3" t="s">
        <v>2</v>
      </c>
      <c r="F283" s="3" t="s">
        <v>61</v>
      </c>
      <c r="G283" s="2">
        <v>43896</v>
      </c>
      <c r="H283" s="12" t="s">
        <v>102</v>
      </c>
      <c r="I283" s="12" t="s">
        <v>100</v>
      </c>
      <c r="J283">
        <v>2020</v>
      </c>
      <c r="K283" s="3" t="s">
        <v>4</v>
      </c>
      <c r="L283" s="3" t="s">
        <v>86</v>
      </c>
      <c r="M283">
        <v>2</v>
      </c>
      <c r="N283" t="s">
        <v>18</v>
      </c>
      <c r="O283" s="10">
        <v>10</v>
      </c>
      <c r="P283" s="10">
        <v>10</v>
      </c>
      <c r="Q283" s="10">
        <v>5</v>
      </c>
      <c r="R283" s="10">
        <v>5</v>
      </c>
      <c r="S283" s="3" t="s">
        <v>22</v>
      </c>
      <c r="T283" t="s">
        <v>205</v>
      </c>
      <c r="U283" s="4" t="s">
        <v>18</v>
      </c>
      <c r="V283" t="s">
        <v>18</v>
      </c>
    </row>
    <row r="284" spans="1:22" x14ac:dyDescent="0.3">
      <c r="A284" s="3" t="s">
        <v>0</v>
      </c>
      <c r="B284" s="3" t="s">
        <v>19</v>
      </c>
      <c r="C284" s="3">
        <v>-27.278230000000001</v>
      </c>
      <c r="D284" s="3">
        <v>-48.375419999999998</v>
      </c>
      <c r="E284" s="3" t="s">
        <v>2</v>
      </c>
      <c r="F284" s="3" t="s">
        <v>61</v>
      </c>
      <c r="G284" s="2">
        <v>43896</v>
      </c>
      <c r="H284" s="12" t="s">
        <v>102</v>
      </c>
      <c r="I284" s="12" t="s">
        <v>100</v>
      </c>
      <c r="J284">
        <v>2020</v>
      </c>
      <c r="K284" s="3" t="s">
        <v>4</v>
      </c>
      <c r="L284" s="3" t="s">
        <v>86</v>
      </c>
      <c r="M284">
        <v>2</v>
      </c>
      <c r="N284" t="s">
        <v>18</v>
      </c>
      <c r="O284" s="10">
        <v>10</v>
      </c>
      <c r="P284" s="10">
        <v>10</v>
      </c>
      <c r="Q284" s="10">
        <v>5</v>
      </c>
      <c r="R284" s="10">
        <v>5</v>
      </c>
      <c r="S284" s="3" t="s">
        <v>23</v>
      </c>
      <c r="T284" t="s">
        <v>205</v>
      </c>
      <c r="U284" s="4" t="s">
        <v>18</v>
      </c>
      <c r="V284" t="s">
        <v>18</v>
      </c>
    </row>
    <row r="285" spans="1:22" x14ac:dyDescent="0.3">
      <c r="A285" s="3" t="s">
        <v>0</v>
      </c>
      <c r="B285" s="3" t="s">
        <v>19</v>
      </c>
      <c r="C285" s="3">
        <v>-27.278230000000001</v>
      </c>
      <c r="D285" s="3">
        <v>-48.375419999999998</v>
      </c>
      <c r="E285" s="3" t="s">
        <v>2</v>
      </c>
      <c r="F285" s="3" t="s">
        <v>61</v>
      </c>
      <c r="G285" s="2">
        <v>43896</v>
      </c>
      <c r="H285" s="12" t="s">
        <v>102</v>
      </c>
      <c r="I285" s="12" t="s">
        <v>100</v>
      </c>
      <c r="J285">
        <v>2020</v>
      </c>
      <c r="K285" s="3" t="s">
        <v>4</v>
      </c>
      <c r="L285" s="3" t="s">
        <v>86</v>
      </c>
      <c r="M285">
        <v>2</v>
      </c>
      <c r="N285" t="s">
        <v>18</v>
      </c>
      <c r="O285" s="10">
        <v>10</v>
      </c>
      <c r="P285" s="10">
        <v>10</v>
      </c>
      <c r="Q285" s="10">
        <v>5</v>
      </c>
      <c r="R285" s="10">
        <v>5</v>
      </c>
      <c r="S285" s="3" t="s">
        <v>24</v>
      </c>
      <c r="T285" t="s">
        <v>205</v>
      </c>
      <c r="U285" s="4" t="s">
        <v>18</v>
      </c>
      <c r="V285" t="s">
        <v>18</v>
      </c>
    </row>
    <row r="286" spans="1:22" x14ac:dyDescent="0.3">
      <c r="A286" s="3" t="s">
        <v>0</v>
      </c>
      <c r="B286" s="3" t="s">
        <v>19</v>
      </c>
      <c r="C286" s="3">
        <v>-27.278230000000001</v>
      </c>
      <c r="D286" s="3">
        <v>-48.375419999999998</v>
      </c>
      <c r="E286" s="3" t="s">
        <v>2</v>
      </c>
      <c r="F286" s="3" t="s">
        <v>61</v>
      </c>
      <c r="G286" s="2">
        <v>43896</v>
      </c>
      <c r="H286" s="12" t="s">
        <v>102</v>
      </c>
      <c r="I286" s="12" t="s">
        <v>100</v>
      </c>
      <c r="J286">
        <v>2020</v>
      </c>
      <c r="K286" s="3" t="s">
        <v>4</v>
      </c>
      <c r="L286" s="3" t="s">
        <v>86</v>
      </c>
      <c r="M286">
        <v>2</v>
      </c>
      <c r="N286" t="s">
        <v>18</v>
      </c>
      <c r="O286" s="10">
        <v>10</v>
      </c>
      <c r="P286" s="10">
        <v>10</v>
      </c>
      <c r="Q286" s="10">
        <v>5</v>
      </c>
      <c r="R286" s="10">
        <v>5</v>
      </c>
      <c r="S286" s="3" t="s">
        <v>25</v>
      </c>
      <c r="T286" t="s">
        <v>205</v>
      </c>
      <c r="U286">
        <v>0</v>
      </c>
      <c r="V286" t="s">
        <v>18</v>
      </c>
    </row>
    <row r="287" spans="1:22" x14ac:dyDescent="0.3">
      <c r="A287" s="3" t="s">
        <v>0</v>
      </c>
      <c r="B287" s="3" t="s">
        <v>19</v>
      </c>
      <c r="C287" s="3">
        <v>-27.278230000000001</v>
      </c>
      <c r="D287" s="3">
        <v>-48.375419999999998</v>
      </c>
      <c r="E287" s="3" t="s">
        <v>2</v>
      </c>
      <c r="F287" s="3" t="s">
        <v>61</v>
      </c>
      <c r="G287" s="2">
        <v>43896</v>
      </c>
      <c r="H287" s="12" t="s">
        <v>102</v>
      </c>
      <c r="I287" s="12" t="s">
        <v>100</v>
      </c>
      <c r="J287">
        <v>2020</v>
      </c>
      <c r="K287" s="3" t="s">
        <v>4</v>
      </c>
      <c r="L287" s="3" t="s">
        <v>86</v>
      </c>
      <c r="M287">
        <v>2</v>
      </c>
      <c r="N287" t="s">
        <v>18</v>
      </c>
      <c r="O287" s="10">
        <v>10</v>
      </c>
      <c r="P287" s="10">
        <v>10</v>
      </c>
      <c r="Q287" s="10">
        <v>5</v>
      </c>
      <c r="R287" s="10">
        <v>5</v>
      </c>
      <c r="S287" s="3" t="s">
        <v>26</v>
      </c>
      <c r="T287" t="s">
        <v>205</v>
      </c>
      <c r="U287" s="4" t="s">
        <v>18</v>
      </c>
      <c r="V287" t="s">
        <v>18</v>
      </c>
    </row>
    <row r="288" spans="1:22" x14ac:dyDescent="0.3">
      <c r="A288" s="3" t="s">
        <v>0</v>
      </c>
      <c r="B288" s="3" t="s">
        <v>19</v>
      </c>
      <c r="C288" s="3">
        <v>-27.278230000000001</v>
      </c>
      <c r="D288" s="3">
        <v>-48.375419999999998</v>
      </c>
      <c r="E288" s="3" t="s">
        <v>2</v>
      </c>
      <c r="F288" s="3" t="s">
        <v>61</v>
      </c>
      <c r="G288" s="2">
        <v>43896</v>
      </c>
      <c r="H288" s="12" t="s">
        <v>102</v>
      </c>
      <c r="I288" s="12" t="s">
        <v>100</v>
      </c>
      <c r="J288">
        <v>2020</v>
      </c>
      <c r="K288" s="3" t="s">
        <v>4</v>
      </c>
      <c r="L288" s="3" t="s">
        <v>86</v>
      </c>
      <c r="M288">
        <v>2</v>
      </c>
      <c r="N288" t="s">
        <v>18</v>
      </c>
      <c r="O288" s="10">
        <v>10</v>
      </c>
      <c r="P288" s="10">
        <v>10</v>
      </c>
      <c r="Q288" s="10">
        <v>5</v>
      </c>
      <c r="R288" s="10">
        <v>5</v>
      </c>
      <c r="S288" s="3" t="s">
        <v>27</v>
      </c>
      <c r="T288" t="s">
        <v>205</v>
      </c>
      <c r="U288" s="4" t="s">
        <v>18</v>
      </c>
      <c r="V288" t="s">
        <v>18</v>
      </c>
    </row>
    <row r="289" spans="1:22" x14ac:dyDescent="0.3">
      <c r="A289" s="3" t="s">
        <v>0</v>
      </c>
      <c r="B289" s="3" t="s">
        <v>19</v>
      </c>
      <c r="C289" s="3">
        <v>-27.278230000000001</v>
      </c>
      <c r="D289" s="3">
        <v>-48.375419999999998</v>
      </c>
      <c r="E289" s="3" t="s">
        <v>2</v>
      </c>
      <c r="F289" s="3" t="s">
        <v>61</v>
      </c>
      <c r="G289" s="2">
        <v>43896</v>
      </c>
      <c r="H289" s="12" t="s">
        <v>102</v>
      </c>
      <c r="I289" s="12" t="s">
        <v>100</v>
      </c>
      <c r="J289">
        <v>2020</v>
      </c>
      <c r="K289" s="3" t="s">
        <v>4</v>
      </c>
      <c r="L289" s="3" t="s">
        <v>86</v>
      </c>
      <c r="M289">
        <v>2</v>
      </c>
      <c r="N289" t="s">
        <v>18</v>
      </c>
      <c r="O289" s="10">
        <v>10</v>
      </c>
      <c r="P289" s="10">
        <v>10</v>
      </c>
      <c r="Q289" s="10">
        <v>5</v>
      </c>
      <c r="R289" s="10">
        <v>5</v>
      </c>
      <c r="S289" s="3" t="s">
        <v>28</v>
      </c>
      <c r="T289" t="s">
        <v>205</v>
      </c>
      <c r="U289" s="4" t="s">
        <v>18</v>
      </c>
      <c r="V289" t="s">
        <v>18</v>
      </c>
    </row>
    <row r="290" spans="1:22" x14ac:dyDescent="0.3">
      <c r="A290" s="3" t="s">
        <v>0</v>
      </c>
      <c r="B290" s="3" t="s">
        <v>19</v>
      </c>
      <c r="C290" s="3">
        <v>-27.278230000000001</v>
      </c>
      <c r="D290" s="3">
        <v>-48.375419999999998</v>
      </c>
      <c r="E290" s="3" t="s">
        <v>2</v>
      </c>
      <c r="F290" s="3" t="s">
        <v>61</v>
      </c>
      <c r="G290" s="2">
        <v>43896</v>
      </c>
      <c r="H290" s="12" t="s">
        <v>102</v>
      </c>
      <c r="I290" s="12" t="s">
        <v>100</v>
      </c>
      <c r="J290">
        <v>2020</v>
      </c>
      <c r="K290" s="3" t="s">
        <v>4</v>
      </c>
      <c r="L290" s="3" t="s">
        <v>86</v>
      </c>
      <c r="M290">
        <v>2</v>
      </c>
      <c r="N290" t="s">
        <v>18</v>
      </c>
      <c r="O290" s="10">
        <v>10</v>
      </c>
      <c r="P290" s="10">
        <v>10</v>
      </c>
      <c r="Q290" s="10">
        <v>5</v>
      </c>
      <c r="R290" s="10">
        <v>5</v>
      </c>
      <c r="S290" s="3" t="s">
        <v>29</v>
      </c>
      <c r="T290" t="s">
        <v>205</v>
      </c>
      <c r="U290">
        <v>0</v>
      </c>
      <c r="V290" t="s">
        <v>18</v>
      </c>
    </row>
    <row r="291" spans="1:22" x14ac:dyDescent="0.3">
      <c r="A291" s="3" t="s">
        <v>0</v>
      </c>
      <c r="B291" s="3" t="s">
        <v>19</v>
      </c>
      <c r="C291" s="3">
        <v>-27.278230000000001</v>
      </c>
      <c r="D291" s="3">
        <v>-48.375419999999998</v>
      </c>
      <c r="E291" s="3" t="s">
        <v>2</v>
      </c>
      <c r="F291" s="3" t="s">
        <v>61</v>
      </c>
      <c r="G291" s="2">
        <v>43896</v>
      </c>
      <c r="H291" s="12" t="s">
        <v>102</v>
      </c>
      <c r="I291" s="12" t="s">
        <v>100</v>
      </c>
      <c r="J291">
        <v>2020</v>
      </c>
      <c r="K291" s="3" t="s">
        <v>4</v>
      </c>
      <c r="L291" s="3" t="s">
        <v>86</v>
      </c>
      <c r="M291">
        <v>2</v>
      </c>
      <c r="N291" t="s">
        <v>18</v>
      </c>
      <c r="O291" s="10">
        <v>10</v>
      </c>
      <c r="P291" s="10">
        <v>10</v>
      </c>
      <c r="Q291" s="10">
        <v>5</v>
      </c>
      <c r="R291" s="10">
        <v>5</v>
      </c>
      <c r="S291" s="3" t="s">
        <v>30</v>
      </c>
      <c r="T291" t="s">
        <v>62</v>
      </c>
      <c r="U291" s="4" t="s">
        <v>18</v>
      </c>
      <c r="V291" t="s">
        <v>18</v>
      </c>
    </row>
    <row r="292" spans="1:22" x14ac:dyDescent="0.3">
      <c r="A292" s="3" t="s">
        <v>0</v>
      </c>
      <c r="B292" s="3" t="s">
        <v>19</v>
      </c>
      <c r="C292" s="3">
        <v>-27.278230000000001</v>
      </c>
      <c r="D292" s="3">
        <v>-48.375419999999998</v>
      </c>
      <c r="E292" s="3" t="s">
        <v>2</v>
      </c>
      <c r="F292" s="3" t="s">
        <v>61</v>
      </c>
      <c r="G292" s="2">
        <v>43896</v>
      </c>
      <c r="H292" s="12" t="s">
        <v>102</v>
      </c>
      <c r="I292" s="12" t="s">
        <v>100</v>
      </c>
      <c r="J292">
        <v>2020</v>
      </c>
      <c r="K292" s="3" t="s">
        <v>4</v>
      </c>
      <c r="L292" s="3" t="s">
        <v>86</v>
      </c>
      <c r="M292">
        <v>2</v>
      </c>
      <c r="N292" t="s">
        <v>18</v>
      </c>
      <c r="O292" s="10">
        <v>10</v>
      </c>
      <c r="P292" s="10">
        <v>10</v>
      </c>
      <c r="Q292" s="10">
        <v>5</v>
      </c>
      <c r="R292" s="10">
        <v>5</v>
      </c>
      <c r="S292" s="3" t="s">
        <v>31</v>
      </c>
      <c r="T292" t="s">
        <v>205</v>
      </c>
      <c r="U292" s="4" t="s">
        <v>18</v>
      </c>
      <c r="V292" t="s">
        <v>18</v>
      </c>
    </row>
    <row r="293" spans="1:22" x14ac:dyDescent="0.3">
      <c r="A293" s="3" t="s">
        <v>0</v>
      </c>
      <c r="B293" s="3" t="s">
        <v>19</v>
      </c>
      <c r="C293" s="3">
        <v>-27.278230000000001</v>
      </c>
      <c r="D293" s="3">
        <v>-48.375419999999998</v>
      </c>
      <c r="E293" s="3" t="s">
        <v>2</v>
      </c>
      <c r="F293" s="3" t="s">
        <v>61</v>
      </c>
      <c r="G293" s="2">
        <v>43896</v>
      </c>
      <c r="H293" s="12" t="s">
        <v>102</v>
      </c>
      <c r="I293" s="12" t="s">
        <v>100</v>
      </c>
      <c r="J293">
        <v>2020</v>
      </c>
      <c r="K293" s="3" t="s">
        <v>4</v>
      </c>
      <c r="L293" s="3" t="s">
        <v>86</v>
      </c>
      <c r="M293">
        <v>2</v>
      </c>
      <c r="N293" t="s">
        <v>18</v>
      </c>
      <c r="O293" s="10">
        <v>10</v>
      </c>
      <c r="P293" s="10">
        <v>10</v>
      </c>
      <c r="Q293" s="10">
        <v>5</v>
      </c>
      <c r="R293" s="10">
        <v>5</v>
      </c>
      <c r="S293" s="3" t="s">
        <v>32</v>
      </c>
      <c r="T293" t="s">
        <v>62</v>
      </c>
      <c r="U293" s="4" t="s">
        <v>18</v>
      </c>
      <c r="V293" t="s">
        <v>18</v>
      </c>
    </row>
    <row r="294" spans="1:22" x14ac:dyDescent="0.3">
      <c r="A294" s="3" t="s">
        <v>0</v>
      </c>
      <c r="B294" s="3" t="s">
        <v>19</v>
      </c>
      <c r="C294" s="3">
        <v>-27.278230000000001</v>
      </c>
      <c r="D294" s="3">
        <v>-48.375419999999998</v>
      </c>
      <c r="E294" s="3" t="s">
        <v>2</v>
      </c>
      <c r="F294" s="3" t="s">
        <v>61</v>
      </c>
      <c r="G294" s="2">
        <v>43896</v>
      </c>
      <c r="H294" s="12" t="s">
        <v>102</v>
      </c>
      <c r="I294" s="12" t="s">
        <v>100</v>
      </c>
      <c r="J294">
        <v>2020</v>
      </c>
      <c r="K294" s="3" t="s">
        <v>4</v>
      </c>
      <c r="L294" s="3" t="s">
        <v>86</v>
      </c>
      <c r="M294">
        <v>2</v>
      </c>
      <c r="N294" t="s">
        <v>18</v>
      </c>
      <c r="O294" s="10">
        <v>10</v>
      </c>
      <c r="P294" s="10">
        <v>10</v>
      </c>
      <c r="Q294" s="10">
        <v>5</v>
      </c>
      <c r="R294" s="10">
        <v>5</v>
      </c>
      <c r="S294" s="3" t="s">
        <v>33</v>
      </c>
      <c r="T294" t="s">
        <v>62</v>
      </c>
      <c r="U294">
        <v>0</v>
      </c>
      <c r="V294" t="s">
        <v>18</v>
      </c>
    </row>
    <row r="295" spans="1:22" x14ac:dyDescent="0.3">
      <c r="A295" s="3" t="s">
        <v>0</v>
      </c>
      <c r="B295" s="3" t="s">
        <v>19</v>
      </c>
      <c r="C295" s="3">
        <v>-27.278230000000001</v>
      </c>
      <c r="D295" s="3">
        <v>-48.375419999999998</v>
      </c>
      <c r="E295" s="3" t="s">
        <v>2</v>
      </c>
      <c r="F295" s="3" t="s">
        <v>61</v>
      </c>
      <c r="G295" s="2">
        <v>43896</v>
      </c>
      <c r="H295" s="12" t="s">
        <v>102</v>
      </c>
      <c r="I295" s="12" t="s">
        <v>100</v>
      </c>
      <c r="J295">
        <v>2020</v>
      </c>
      <c r="K295" s="3" t="s">
        <v>4</v>
      </c>
      <c r="L295" s="3" t="s">
        <v>86</v>
      </c>
      <c r="M295">
        <v>2</v>
      </c>
      <c r="N295" t="s">
        <v>18</v>
      </c>
      <c r="O295" s="10">
        <v>10</v>
      </c>
      <c r="P295" s="10">
        <v>10</v>
      </c>
      <c r="Q295" s="10">
        <v>5</v>
      </c>
      <c r="R295" s="10">
        <v>5</v>
      </c>
      <c r="S295" s="3" t="s">
        <v>34</v>
      </c>
      <c r="T295" t="s">
        <v>63</v>
      </c>
      <c r="U295" s="4" t="s">
        <v>18</v>
      </c>
      <c r="V295" t="s">
        <v>18</v>
      </c>
    </row>
    <row r="296" spans="1:22" x14ac:dyDescent="0.3">
      <c r="A296" s="3" t="s">
        <v>0</v>
      </c>
      <c r="B296" s="3" t="s">
        <v>19</v>
      </c>
      <c r="C296" s="3">
        <v>-27.278230000000001</v>
      </c>
      <c r="D296" s="3">
        <v>-48.375419999999998</v>
      </c>
      <c r="E296" s="3" t="s">
        <v>2</v>
      </c>
      <c r="F296" s="3" t="s">
        <v>61</v>
      </c>
      <c r="G296" s="2">
        <v>43896</v>
      </c>
      <c r="H296" s="12" t="s">
        <v>102</v>
      </c>
      <c r="I296" s="12" t="s">
        <v>100</v>
      </c>
      <c r="J296">
        <v>2020</v>
      </c>
      <c r="K296" s="3" t="s">
        <v>4</v>
      </c>
      <c r="L296" s="3" t="s">
        <v>86</v>
      </c>
      <c r="M296">
        <v>2</v>
      </c>
      <c r="N296" t="s">
        <v>18</v>
      </c>
      <c r="O296" s="10">
        <v>10</v>
      </c>
      <c r="P296" s="10">
        <v>10</v>
      </c>
      <c r="Q296" s="10">
        <v>5</v>
      </c>
      <c r="R296" s="10">
        <v>5</v>
      </c>
      <c r="S296" s="3" t="s">
        <v>35</v>
      </c>
      <c r="T296" t="s">
        <v>65</v>
      </c>
      <c r="U296" s="4" t="s">
        <v>18</v>
      </c>
      <c r="V296" t="s">
        <v>18</v>
      </c>
    </row>
    <row r="297" spans="1:22" x14ac:dyDescent="0.3">
      <c r="A297" s="3" t="s">
        <v>0</v>
      </c>
      <c r="B297" s="3" t="s">
        <v>19</v>
      </c>
      <c r="C297" s="3">
        <v>-27.278230000000001</v>
      </c>
      <c r="D297" s="3">
        <v>-48.375419999999998</v>
      </c>
      <c r="E297" s="3" t="s">
        <v>2</v>
      </c>
      <c r="F297" s="3" t="s">
        <v>61</v>
      </c>
      <c r="G297" s="2">
        <v>43896</v>
      </c>
      <c r="H297" s="12" t="s">
        <v>102</v>
      </c>
      <c r="I297" s="12" t="s">
        <v>100</v>
      </c>
      <c r="J297">
        <v>2020</v>
      </c>
      <c r="K297" s="3" t="s">
        <v>4</v>
      </c>
      <c r="L297" s="3" t="s">
        <v>86</v>
      </c>
      <c r="M297">
        <v>2</v>
      </c>
      <c r="N297" t="s">
        <v>18</v>
      </c>
      <c r="O297" s="10">
        <v>10</v>
      </c>
      <c r="P297" s="10">
        <v>10</v>
      </c>
      <c r="Q297" s="10">
        <v>5</v>
      </c>
      <c r="R297" s="10">
        <v>5</v>
      </c>
      <c r="S297" s="3" t="s">
        <v>36</v>
      </c>
      <c r="T297" t="s">
        <v>65</v>
      </c>
      <c r="U297" s="4" t="s">
        <v>18</v>
      </c>
      <c r="V297" t="s">
        <v>18</v>
      </c>
    </row>
    <row r="298" spans="1:22" x14ac:dyDescent="0.3">
      <c r="A298" s="3" t="s">
        <v>0</v>
      </c>
      <c r="B298" s="3" t="s">
        <v>19</v>
      </c>
      <c r="C298" s="3">
        <v>-27.278230000000001</v>
      </c>
      <c r="D298" s="3">
        <v>-48.375419999999998</v>
      </c>
      <c r="E298" s="3" t="s">
        <v>2</v>
      </c>
      <c r="F298" s="3" t="s">
        <v>61</v>
      </c>
      <c r="G298" s="2">
        <v>43896</v>
      </c>
      <c r="H298" s="12" t="s">
        <v>102</v>
      </c>
      <c r="I298" s="12" t="s">
        <v>100</v>
      </c>
      <c r="J298">
        <v>2020</v>
      </c>
      <c r="K298" s="3" t="s">
        <v>4</v>
      </c>
      <c r="L298" s="3" t="s">
        <v>86</v>
      </c>
      <c r="M298">
        <v>2</v>
      </c>
      <c r="N298" t="s">
        <v>18</v>
      </c>
      <c r="O298" s="10">
        <v>10</v>
      </c>
      <c r="P298" s="10">
        <v>10</v>
      </c>
      <c r="Q298" s="10">
        <v>5</v>
      </c>
      <c r="R298" s="10">
        <v>5</v>
      </c>
      <c r="S298" s="3" t="s">
        <v>37</v>
      </c>
      <c r="T298" t="s">
        <v>205</v>
      </c>
      <c r="U298">
        <v>0</v>
      </c>
      <c r="V298" t="s">
        <v>18</v>
      </c>
    </row>
    <row r="299" spans="1:22" x14ac:dyDescent="0.3">
      <c r="A299" s="3" t="s">
        <v>0</v>
      </c>
      <c r="B299" s="3" t="s">
        <v>19</v>
      </c>
      <c r="C299" s="3">
        <v>-27.278230000000001</v>
      </c>
      <c r="D299" s="3">
        <v>-48.375419999999998</v>
      </c>
      <c r="E299" s="3" t="s">
        <v>2</v>
      </c>
      <c r="F299" s="3" t="s">
        <v>61</v>
      </c>
      <c r="G299" s="2">
        <v>43896</v>
      </c>
      <c r="H299" s="12" t="s">
        <v>102</v>
      </c>
      <c r="I299" s="12" t="s">
        <v>100</v>
      </c>
      <c r="J299">
        <v>2020</v>
      </c>
      <c r="K299" s="3" t="s">
        <v>4</v>
      </c>
      <c r="L299" s="3" t="s">
        <v>86</v>
      </c>
      <c r="M299">
        <v>2</v>
      </c>
      <c r="N299" t="s">
        <v>18</v>
      </c>
      <c r="O299" s="10">
        <v>10</v>
      </c>
      <c r="P299" s="10">
        <v>10</v>
      </c>
      <c r="Q299" s="10">
        <v>5</v>
      </c>
      <c r="R299" s="10">
        <v>5</v>
      </c>
      <c r="S299" s="3" t="s">
        <v>38</v>
      </c>
      <c r="T299" t="s">
        <v>205</v>
      </c>
      <c r="U299" s="4" t="s">
        <v>18</v>
      </c>
      <c r="V299" t="s">
        <v>18</v>
      </c>
    </row>
    <row r="300" spans="1:22" x14ac:dyDescent="0.3">
      <c r="A300" s="3" t="s">
        <v>0</v>
      </c>
      <c r="B300" s="3" t="s">
        <v>19</v>
      </c>
      <c r="C300" s="3">
        <v>-27.278230000000001</v>
      </c>
      <c r="D300" s="3">
        <v>-48.375419999999998</v>
      </c>
      <c r="E300" s="3" t="s">
        <v>2</v>
      </c>
      <c r="F300" s="3" t="s">
        <v>61</v>
      </c>
      <c r="G300" s="2">
        <v>43896</v>
      </c>
      <c r="H300" s="12" t="s">
        <v>102</v>
      </c>
      <c r="I300" s="12" t="s">
        <v>100</v>
      </c>
      <c r="J300">
        <v>2020</v>
      </c>
      <c r="K300" s="3" t="s">
        <v>4</v>
      </c>
      <c r="L300" s="3" t="s">
        <v>86</v>
      </c>
      <c r="M300">
        <v>2</v>
      </c>
      <c r="N300" t="s">
        <v>18</v>
      </c>
      <c r="O300" s="10">
        <v>10</v>
      </c>
      <c r="P300" s="10">
        <v>10</v>
      </c>
      <c r="Q300" s="10">
        <v>5</v>
      </c>
      <c r="R300" s="10">
        <v>5</v>
      </c>
      <c r="S300" s="3" t="s">
        <v>39</v>
      </c>
      <c r="T300" t="s">
        <v>65</v>
      </c>
      <c r="U300" s="4" t="s">
        <v>18</v>
      </c>
      <c r="V300" t="s">
        <v>18</v>
      </c>
    </row>
    <row r="301" spans="1:22" x14ac:dyDescent="0.3">
      <c r="A301" s="3" t="s">
        <v>0</v>
      </c>
      <c r="B301" s="3" t="s">
        <v>19</v>
      </c>
      <c r="C301" s="3">
        <v>-27.278230000000001</v>
      </c>
      <c r="D301" s="3">
        <v>-48.375419999999998</v>
      </c>
      <c r="E301" s="3" t="s">
        <v>2</v>
      </c>
      <c r="F301" s="3" t="s">
        <v>61</v>
      </c>
      <c r="G301" s="2">
        <v>43896</v>
      </c>
      <c r="H301" s="12" t="s">
        <v>102</v>
      </c>
      <c r="I301" s="12" t="s">
        <v>100</v>
      </c>
      <c r="J301">
        <v>2020</v>
      </c>
      <c r="K301" s="3" t="s">
        <v>4</v>
      </c>
      <c r="L301" s="3" t="s">
        <v>86</v>
      </c>
      <c r="M301">
        <v>2</v>
      </c>
      <c r="N301" t="s">
        <v>18</v>
      </c>
      <c r="O301" s="10">
        <v>10</v>
      </c>
      <c r="P301" s="10">
        <v>10</v>
      </c>
      <c r="Q301" s="10">
        <v>5</v>
      </c>
      <c r="R301" s="10">
        <v>5</v>
      </c>
      <c r="S301" s="3" t="s">
        <v>40</v>
      </c>
      <c r="T301" t="s">
        <v>205</v>
      </c>
      <c r="U301" s="4" t="s">
        <v>18</v>
      </c>
      <c r="V301" t="s">
        <v>18</v>
      </c>
    </row>
    <row r="302" spans="1:22" x14ac:dyDescent="0.3">
      <c r="A302" s="3" t="s">
        <v>0</v>
      </c>
      <c r="B302" s="3" t="s">
        <v>19</v>
      </c>
      <c r="C302" s="3">
        <v>-27.278230000000001</v>
      </c>
      <c r="D302" s="3">
        <v>-48.375419999999998</v>
      </c>
      <c r="E302" s="3" t="s">
        <v>2</v>
      </c>
      <c r="F302" s="3" t="s">
        <v>61</v>
      </c>
      <c r="G302" s="2">
        <v>43896</v>
      </c>
      <c r="H302" s="12" t="s">
        <v>102</v>
      </c>
      <c r="I302" s="12" t="s">
        <v>100</v>
      </c>
      <c r="J302">
        <v>2020</v>
      </c>
      <c r="K302" s="3" t="s">
        <v>4</v>
      </c>
      <c r="L302" s="3" t="s">
        <v>86</v>
      </c>
      <c r="M302">
        <v>2</v>
      </c>
      <c r="N302" t="s">
        <v>18</v>
      </c>
      <c r="O302" s="10">
        <v>10</v>
      </c>
      <c r="P302" s="10">
        <v>10</v>
      </c>
      <c r="Q302" s="10">
        <v>5</v>
      </c>
      <c r="R302" s="10">
        <v>5</v>
      </c>
      <c r="S302" s="3" t="s">
        <v>41</v>
      </c>
      <c r="T302" t="s">
        <v>205</v>
      </c>
      <c r="U302">
        <v>0</v>
      </c>
      <c r="V302" t="s">
        <v>18</v>
      </c>
    </row>
    <row r="303" spans="1:22" x14ac:dyDescent="0.3">
      <c r="A303" s="3" t="s">
        <v>0</v>
      </c>
      <c r="B303" s="3" t="s">
        <v>19</v>
      </c>
      <c r="C303" s="3">
        <v>-27.278230000000001</v>
      </c>
      <c r="D303" s="3">
        <v>-48.375419999999998</v>
      </c>
      <c r="E303" s="3" t="s">
        <v>2</v>
      </c>
      <c r="F303" s="3" t="s">
        <v>61</v>
      </c>
      <c r="G303" s="2">
        <v>43896</v>
      </c>
      <c r="H303" s="12" t="s">
        <v>102</v>
      </c>
      <c r="I303" s="12" t="s">
        <v>100</v>
      </c>
      <c r="J303">
        <v>2020</v>
      </c>
      <c r="K303" s="3" t="s">
        <v>4</v>
      </c>
      <c r="L303" s="3" t="s">
        <v>86</v>
      </c>
      <c r="M303">
        <v>2</v>
      </c>
      <c r="N303" t="s">
        <v>18</v>
      </c>
      <c r="O303" s="10">
        <v>10</v>
      </c>
      <c r="P303" s="10">
        <v>10</v>
      </c>
      <c r="Q303" s="10">
        <v>5</v>
      </c>
      <c r="R303" s="10">
        <v>5</v>
      </c>
      <c r="S303" s="3" t="s">
        <v>42</v>
      </c>
      <c r="T303" t="s">
        <v>63</v>
      </c>
      <c r="U303" s="4" t="s">
        <v>18</v>
      </c>
      <c r="V303" t="s">
        <v>18</v>
      </c>
    </row>
    <row r="304" spans="1:22" x14ac:dyDescent="0.3">
      <c r="A304" s="3" t="s">
        <v>0</v>
      </c>
      <c r="B304" s="3" t="s">
        <v>19</v>
      </c>
      <c r="C304" s="3">
        <v>-27.278230000000001</v>
      </c>
      <c r="D304" s="3">
        <v>-48.375419999999998</v>
      </c>
      <c r="E304" s="3" t="s">
        <v>2</v>
      </c>
      <c r="F304" s="3" t="s">
        <v>61</v>
      </c>
      <c r="G304" s="2">
        <v>43896</v>
      </c>
      <c r="H304" s="12" t="s">
        <v>102</v>
      </c>
      <c r="I304" s="12" t="s">
        <v>100</v>
      </c>
      <c r="J304">
        <v>2020</v>
      </c>
      <c r="K304" s="3" t="s">
        <v>4</v>
      </c>
      <c r="L304" s="3" t="s">
        <v>86</v>
      </c>
      <c r="M304">
        <v>2</v>
      </c>
      <c r="N304" t="s">
        <v>18</v>
      </c>
      <c r="O304" s="10">
        <v>10</v>
      </c>
      <c r="P304" s="10">
        <v>10</v>
      </c>
      <c r="Q304" s="10">
        <v>5</v>
      </c>
      <c r="R304" s="10">
        <v>5</v>
      </c>
      <c r="S304" s="3" t="s">
        <v>43</v>
      </c>
      <c r="T304" t="s">
        <v>205</v>
      </c>
      <c r="U304" s="4" t="s">
        <v>18</v>
      </c>
      <c r="V304" t="s">
        <v>18</v>
      </c>
    </row>
    <row r="305" spans="1:22" x14ac:dyDescent="0.3">
      <c r="A305" s="3" t="s">
        <v>0</v>
      </c>
      <c r="B305" s="3" t="s">
        <v>19</v>
      </c>
      <c r="C305" s="3">
        <v>-27.278230000000001</v>
      </c>
      <c r="D305" s="3">
        <v>-48.375419999999998</v>
      </c>
      <c r="E305" s="3" t="s">
        <v>2</v>
      </c>
      <c r="F305" s="3" t="s">
        <v>61</v>
      </c>
      <c r="G305" s="2">
        <v>43896</v>
      </c>
      <c r="H305" s="12" t="s">
        <v>102</v>
      </c>
      <c r="I305" s="12" t="s">
        <v>100</v>
      </c>
      <c r="J305">
        <v>2020</v>
      </c>
      <c r="K305" s="3" t="s">
        <v>4</v>
      </c>
      <c r="L305" s="3" t="s">
        <v>86</v>
      </c>
      <c r="M305">
        <v>2</v>
      </c>
      <c r="N305" t="s">
        <v>18</v>
      </c>
      <c r="O305" s="10">
        <v>10</v>
      </c>
      <c r="P305" s="10">
        <v>10</v>
      </c>
      <c r="Q305" s="10">
        <v>5</v>
      </c>
      <c r="R305" s="10">
        <v>5</v>
      </c>
      <c r="S305" s="3" t="s">
        <v>44</v>
      </c>
      <c r="T305" t="s">
        <v>62</v>
      </c>
      <c r="U305" s="4" t="s">
        <v>18</v>
      </c>
      <c r="V305" t="s">
        <v>18</v>
      </c>
    </row>
    <row r="306" spans="1:22" x14ac:dyDescent="0.3">
      <c r="A306" s="3" t="s">
        <v>0</v>
      </c>
      <c r="B306" s="3" t="s">
        <v>19</v>
      </c>
      <c r="C306" s="3">
        <v>-27.278230000000001</v>
      </c>
      <c r="D306" s="3">
        <v>-48.375419999999998</v>
      </c>
      <c r="E306" s="3" t="s">
        <v>2</v>
      </c>
      <c r="F306" s="3" t="s">
        <v>61</v>
      </c>
      <c r="G306" s="2">
        <v>43896</v>
      </c>
      <c r="H306" s="12" t="s">
        <v>102</v>
      </c>
      <c r="I306" s="12" t="s">
        <v>100</v>
      </c>
      <c r="J306">
        <v>2020</v>
      </c>
      <c r="K306" s="3" t="s">
        <v>4</v>
      </c>
      <c r="L306" s="3" t="s">
        <v>86</v>
      </c>
      <c r="M306">
        <v>2</v>
      </c>
      <c r="N306" t="s">
        <v>18</v>
      </c>
      <c r="O306" s="10">
        <v>10</v>
      </c>
      <c r="P306" s="10">
        <v>10</v>
      </c>
      <c r="Q306" s="10">
        <v>5</v>
      </c>
      <c r="R306" s="10">
        <v>5</v>
      </c>
      <c r="S306" s="3" t="s">
        <v>45</v>
      </c>
      <c r="T306" t="s">
        <v>205</v>
      </c>
      <c r="U306">
        <v>0</v>
      </c>
      <c r="V306" t="s">
        <v>18</v>
      </c>
    </row>
    <row r="307" spans="1:22" x14ac:dyDescent="0.3">
      <c r="A307" s="3" t="s">
        <v>0</v>
      </c>
      <c r="B307" s="3" t="s">
        <v>19</v>
      </c>
      <c r="C307" s="3">
        <v>-27.278230000000001</v>
      </c>
      <c r="D307" s="3">
        <v>-48.375419999999998</v>
      </c>
      <c r="E307" s="3" t="s">
        <v>2</v>
      </c>
      <c r="F307" s="3" t="s">
        <v>61</v>
      </c>
      <c r="G307" s="2">
        <v>43896</v>
      </c>
      <c r="H307" s="12" t="s">
        <v>102</v>
      </c>
      <c r="I307" s="12" t="s">
        <v>100</v>
      </c>
      <c r="J307">
        <v>2020</v>
      </c>
      <c r="K307" s="3" t="s">
        <v>4</v>
      </c>
      <c r="L307" s="3" t="s">
        <v>86</v>
      </c>
      <c r="M307">
        <v>2</v>
      </c>
      <c r="N307" t="s">
        <v>18</v>
      </c>
      <c r="O307" s="10">
        <v>10</v>
      </c>
      <c r="P307" s="10">
        <v>10</v>
      </c>
      <c r="Q307" s="10">
        <v>5</v>
      </c>
      <c r="R307" s="10">
        <v>5</v>
      </c>
      <c r="S307" s="3" t="s">
        <v>46</v>
      </c>
      <c r="T307" t="s">
        <v>205</v>
      </c>
      <c r="U307" s="4" t="s">
        <v>18</v>
      </c>
      <c r="V307" t="s">
        <v>18</v>
      </c>
    </row>
    <row r="308" spans="1:22" x14ac:dyDescent="0.3">
      <c r="A308" s="3" t="s">
        <v>0</v>
      </c>
      <c r="B308" s="3" t="s">
        <v>19</v>
      </c>
      <c r="C308" s="3">
        <v>-27.278230000000001</v>
      </c>
      <c r="D308" s="3">
        <v>-48.375419999999998</v>
      </c>
      <c r="E308" s="3" t="s">
        <v>2</v>
      </c>
      <c r="F308" s="3" t="s">
        <v>61</v>
      </c>
      <c r="G308" s="2">
        <v>43896</v>
      </c>
      <c r="H308" s="12" t="s">
        <v>102</v>
      </c>
      <c r="I308" s="12" t="s">
        <v>100</v>
      </c>
      <c r="J308">
        <v>2020</v>
      </c>
      <c r="K308" s="3" t="s">
        <v>4</v>
      </c>
      <c r="L308" s="3" t="s">
        <v>86</v>
      </c>
      <c r="M308">
        <v>2</v>
      </c>
      <c r="N308" t="s">
        <v>18</v>
      </c>
      <c r="O308" s="10">
        <v>10</v>
      </c>
      <c r="P308" s="10">
        <v>10</v>
      </c>
      <c r="Q308" s="10">
        <v>5</v>
      </c>
      <c r="R308" s="10">
        <v>5</v>
      </c>
      <c r="S308" s="3" t="s">
        <v>47</v>
      </c>
      <c r="T308" t="s">
        <v>205</v>
      </c>
      <c r="U308" s="4" t="s">
        <v>18</v>
      </c>
      <c r="V308" t="s">
        <v>18</v>
      </c>
    </row>
    <row r="309" spans="1:22" x14ac:dyDescent="0.3">
      <c r="A309" s="3" t="s">
        <v>0</v>
      </c>
      <c r="B309" s="3" t="s">
        <v>19</v>
      </c>
      <c r="C309" s="3">
        <v>-27.278230000000001</v>
      </c>
      <c r="D309" s="3">
        <v>-48.375419999999998</v>
      </c>
      <c r="E309" s="3" t="s">
        <v>2</v>
      </c>
      <c r="F309" s="3" t="s">
        <v>61</v>
      </c>
      <c r="G309" s="2">
        <v>43896</v>
      </c>
      <c r="H309" s="12" t="s">
        <v>102</v>
      </c>
      <c r="I309" s="12" t="s">
        <v>100</v>
      </c>
      <c r="J309">
        <v>2020</v>
      </c>
      <c r="K309" s="3" t="s">
        <v>4</v>
      </c>
      <c r="L309" s="3" t="s">
        <v>86</v>
      </c>
      <c r="M309">
        <v>2</v>
      </c>
      <c r="N309" t="s">
        <v>18</v>
      </c>
      <c r="O309" s="10">
        <v>10</v>
      </c>
      <c r="P309" s="10">
        <v>10</v>
      </c>
      <c r="Q309" s="10">
        <v>5</v>
      </c>
      <c r="R309" s="10">
        <v>5</v>
      </c>
      <c r="S309" s="3" t="s">
        <v>48</v>
      </c>
      <c r="T309" t="s">
        <v>205</v>
      </c>
      <c r="U309" s="4" t="s">
        <v>18</v>
      </c>
      <c r="V309" t="s">
        <v>18</v>
      </c>
    </row>
    <row r="310" spans="1:22" x14ac:dyDescent="0.3">
      <c r="A310" s="3" t="s">
        <v>0</v>
      </c>
      <c r="B310" s="3" t="s">
        <v>19</v>
      </c>
      <c r="C310" s="3">
        <v>-27.278230000000001</v>
      </c>
      <c r="D310" s="3">
        <v>-48.375419999999998</v>
      </c>
      <c r="E310" s="3" t="s">
        <v>2</v>
      </c>
      <c r="F310" s="3" t="s">
        <v>61</v>
      </c>
      <c r="G310" s="2">
        <v>43896</v>
      </c>
      <c r="H310" s="12" t="s">
        <v>102</v>
      </c>
      <c r="I310" s="12" t="s">
        <v>100</v>
      </c>
      <c r="J310">
        <v>2020</v>
      </c>
      <c r="K310" s="3" t="s">
        <v>4</v>
      </c>
      <c r="L310" s="3" t="s">
        <v>86</v>
      </c>
      <c r="M310">
        <v>2</v>
      </c>
      <c r="N310" t="s">
        <v>18</v>
      </c>
      <c r="O310" s="10">
        <v>10</v>
      </c>
      <c r="P310" s="10">
        <v>10</v>
      </c>
      <c r="Q310" s="10">
        <v>5</v>
      </c>
      <c r="R310" s="10">
        <v>5</v>
      </c>
      <c r="S310" s="3" t="s">
        <v>49</v>
      </c>
      <c r="T310" t="s">
        <v>63</v>
      </c>
      <c r="U310">
        <v>0</v>
      </c>
      <c r="V310" t="s">
        <v>18</v>
      </c>
    </row>
    <row r="311" spans="1:22" x14ac:dyDescent="0.3">
      <c r="A311" s="3" t="s">
        <v>0</v>
      </c>
      <c r="B311" s="3" t="s">
        <v>19</v>
      </c>
      <c r="C311" s="3">
        <v>-27.278230000000001</v>
      </c>
      <c r="D311" s="3">
        <v>-48.375419999999998</v>
      </c>
      <c r="E311" s="3" t="s">
        <v>2</v>
      </c>
      <c r="F311" s="3" t="s">
        <v>61</v>
      </c>
      <c r="G311" s="2">
        <v>43896</v>
      </c>
      <c r="H311" s="12" t="s">
        <v>102</v>
      </c>
      <c r="I311" s="12" t="s">
        <v>100</v>
      </c>
      <c r="J311">
        <v>2020</v>
      </c>
      <c r="K311" s="3" t="s">
        <v>4</v>
      </c>
      <c r="L311" s="3" t="s">
        <v>86</v>
      </c>
      <c r="M311">
        <v>2</v>
      </c>
      <c r="N311" t="s">
        <v>18</v>
      </c>
      <c r="O311" s="10">
        <v>10</v>
      </c>
      <c r="P311" s="10">
        <v>10</v>
      </c>
      <c r="Q311" s="10">
        <v>5</v>
      </c>
      <c r="R311" s="10">
        <v>5</v>
      </c>
      <c r="S311" s="3" t="s">
        <v>50</v>
      </c>
      <c r="T311" t="s">
        <v>63</v>
      </c>
      <c r="U311" s="4" t="s">
        <v>18</v>
      </c>
      <c r="V311" t="s">
        <v>18</v>
      </c>
    </row>
    <row r="312" spans="1:22" x14ac:dyDescent="0.3">
      <c r="A312" s="3" t="s">
        <v>0</v>
      </c>
      <c r="B312" s="3" t="s">
        <v>19</v>
      </c>
      <c r="C312" s="3">
        <v>-27.278230000000001</v>
      </c>
      <c r="D312" s="3">
        <v>-48.375419999999998</v>
      </c>
      <c r="E312" s="3" t="s">
        <v>2</v>
      </c>
      <c r="F312" s="3" t="s">
        <v>61</v>
      </c>
      <c r="G312" s="2">
        <v>43896</v>
      </c>
      <c r="H312" s="12" t="s">
        <v>102</v>
      </c>
      <c r="I312" s="12" t="s">
        <v>100</v>
      </c>
      <c r="J312">
        <v>2020</v>
      </c>
      <c r="K312" s="3" t="s">
        <v>4</v>
      </c>
      <c r="L312" s="3" t="s">
        <v>86</v>
      </c>
      <c r="M312">
        <v>2</v>
      </c>
      <c r="N312" t="s">
        <v>18</v>
      </c>
      <c r="O312" s="10">
        <v>10</v>
      </c>
      <c r="P312" s="10">
        <v>10</v>
      </c>
      <c r="Q312" s="10">
        <v>5</v>
      </c>
      <c r="R312" s="10">
        <v>5</v>
      </c>
      <c r="S312" s="3" t="s">
        <v>51</v>
      </c>
      <c r="T312" t="s">
        <v>205</v>
      </c>
      <c r="U312" s="4" t="s">
        <v>18</v>
      </c>
      <c r="V312" t="s">
        <v>18</v>
      </c>
    </row>
    <row r="313" spans="1:22" x14ac:dyDescent="0.3">
      <c r="A313" s="3" t="s">
        <v>0</v>
      </c>
      <c r="B313" s="3" t="s">
        <v>19</v>
      </c>
      <c r="C313" s="3">
        <v>-27.278230000000001</v>
      </c>
      <c r="D313" s="3">
        <v>-48.375419999999998</v>
      </c>
      <c r="E313" s="3" t="s">
        <v>2</v>
      </c>
      <c r="F313" s="3" t="s">
        <v>61</v>
      </c>
      <c r="G313" s="2">
        <v>43896</v>
      </c>
      <c r="H313" s="12" t="s">
        <v>102</v>
      </c>
      <c r="I313" s="12" t="s">
        <v>100</v>
      </c>
      <c r="J313">
        <v>2020</v>
      </c>
      <c r="K313" s="3" t="s">
        <v>4</v>
      </c>
      <c r="L313" s="3" t="s">
        <v>86</v>
      </c>
      <c r="M313">
        <v>2</v>
      </c>
      <c r="N313" t="s">
        <v>18</v>
      </c>
      <c r="O313" s="10">
        <v>10</v>
      </c>
      <c r="P313" s="10">
        <v>10</v>
      </c>
      <c r="Q313" s="10">
        <v>5</v>
      </c>
      <c r="R313" s="10">
        <v>5</v>
      </c>
      <c r="S313" s="3" t="s">
        <v>52</v>
      </c>
      <c r="T313" t="s">
        <v>62</v>
      </c>
      <c r="U313" s="4" t="s">
        <v>18</v>
      </c>
      <c r="V313" t="s">
        <v>18</v>
      </c>
    </row>
    <row r="314" spans="1:22" x14ac:dyDescent="0.3">
      <c r="A314" s="3" t="s">
        <v>0</v>
      </c>
      <c r="B314" s="3" t="s">
        <v>19</v>
      </c>
      <c r="C314" s="3">
        <v>-27.278230000000001</v>
      </c>
      <c r="D314" s="3">
        <v>-48.375419999999998</v>
      </c>
      <c r="E314" s="3" t="s">
        <v>2</v>
      </c>
      <c r="F314" s="3" t="s">
        <v>61</v>
      </c>
      <c r="G314" s="2">
        <v>43896</v>
      </c>
      <c r="H314" s="12" t="s">
        <v>102</v>
      </c>
      <c r="I314" s="12" t="s">
        <v>100</v>
      </c>
      <c r="J314">
        <v>2020</v>
      </c>
      <c r="K314" s="3" t="s">
        <v>4</v>
      </c>
      <c r="L314" s="3" t="s">
        <v>86</v>
      </c>
      <c r="M314">
        <v>2</v>
      </c>
      <c r="N314" t="s">
        <v>18</v>
      </c>
      <c r="O314" s="10">
        <v>10</v>
      </c>
      <c r="P314" s="10">
        <v>10</v>
      </c>
      <c r="Q314" s="10">
        <v>5</v>
      </c>
      <c r="R314" s="10">
        <v>5</v>
      </c>
      <c r="S314" s="3" t="s">
        <v>53</v>
      </c>
      <c r="T314" t="s">
        <v>205</v>
      </c>
      <c r="U314">
        <v>0</v>
      </c>
      <c r="V314" t="s">
        <v>18</v>
      </c>
    </row>
    <row r="315" spans="1:22" x14ac:dyDescent="0.3">
      <c r="A315" s="3" t="s">
        <v>0</v>
      </c>
      <c r="B315" s="3" t="s">
        <v>19</v>
      </c>
      <c r="C315" s="3">
        <v>-27.278230000000001</v>
      </c>
      <c r="D315" s="3">
        <v>-48.375419999999998</v>
      </c>
      <c r="E315" s="3" t="s">
        <v>2</v>
      </c>
      <c r="F315" s="3" t="s">
        <v>61</v>
      </c>
      <c r="G315" s="2">
        <v>43896</v>
      </c>
      <c r="H315" s="12" t="s">
        <v>102</v>
      </c>
      <c r="I315" s="12" t="s">
        <v>100</v>
      </c>
      <c r="J315">
        <v>2020</v>
      </c>
      <c r="K315" s="3" t="s">
        <v>4</v>
      </c>
      <c r="L315" s="3" t="s">
        <v>86</v>
      </c>
      <c r="M315">
        <v>2</v>
      </c>
      <c r="N315" t="s">
        <v>18</v>
      </c>
      <c r="O315" s="10">
        <v>10</v>
      </c>
      <c r="P315" s="10">
        <v>10</v>
      </c>
      <c r="Q315" s="10">
        <v>5</v>
      </c>
      <c r="R315" s="10">
        <v>5</v>
      </c>
      <c r="S315" s="3" t="s">
        <v>54</v>
      </c>
      <c r="T315" t="s">
        <v>65</v>
      </c>
      <c r="U315" s="4" t="s">
        <v>18</v>
      </c>
      <c r="V315" t="s">
        <v>18</v>
      </c>
    </row>
    <row r="316" spans="1:22" x14ac:dyDescent="0.3">
      <c r="A316" s="3" t="s">
        <v>0</v>
      </c>
      <c r="B316" s="3" t="s">
        <v>19</v>
      </c>
      <c r="C316" s="3">
        <v>-27.278230000000001</v>
      </c>
      <c r="D316" s="3">
        <v>-48.375419999999998</v>
      </c>
      <c r="E316" s="3" t="s">
        <v>2</v>
      </c>
      <c r="F316" s="3" t="s">
        <v>61</v>
      </c>
      <c r="G316" s="2">
        <v>43896</v>
      </c>
      <c r="H316" s="12" t="s">
        <v>102</v>
      </c>
      <c r="I316" s="12" t="s">
        <v>100</v>
      </c>
      <c r="J316">
        <v>2020</v>
      </c>
      <c r="K316" s="3" t="s">
        <v>4</v>
      </c>
      <c r="L316" s="3" t="s">
        <v>86</v>
      </c>
      <c r="M316">
        <v>2</v>
      </c>
      <c r="N316" t="s">
        <v>18</v>
      </c>
      <c r="O316" s="10">
        <v>10</v>
      </c>
      <c r="P316" s="10">
        <v>10</v>
      </c>
      <c r="Q316" s="10">
        <v>5</v>
      </c>
      <c r="R316" s="10">
        <v>5</v>
      </c>
      <c r="S316" s="3" t="s">
        <v>55</v>
      </c>
      <c r="T316" t="s">
        <v>63</v>
      </c>
      <c r="U316" s="4" t="s">
        <v>18</v>
      </c>
      <c r="V316" t="s">
        <v>18</v>
      </c>
    </row>
    <row r="317" spans="1:22" x14ac:dyDescent="0.3">
      <c r="A317" s="3" t="s">
        <v>0</v>
      </c>
      <c r="B317" s="3" t="s">
        <v>19</v>
      </c>
      <c r="C317" s="3">
        <v>-27.278230000000001</v>
      </c>
      <c r="D317" s="3">
        <v>-48.375419999999998</v>
      </c>
      <c r="E317" s="3" t="s">
        <v>2</v>
      </c>
      <c r="F317" s="3" t="s">
        <v>61</v>
      </c>
      <c r="G317" s="2">
        <v>43896</v>
      </c>
      <c r="H317" s="12" t="s">
        <v>102</v>
      </c>
      <c r="I317" s="12" t="s">
        <v>100</v>
      </c>
      <c r="J317">
        <v>2020</v>
      </c>
      <c r="K317" s="3" t="s">
        <v>4</v>
      </c>
      <c r="L317" s="3" t="s">
        <v>86</v>
      </c>
      <c r="M317">
        <v>2</v>
      </c>
      <c r="N317" t="s">
        <v>18</v>
      </c>
      <c r="O317" s="10">
        <v>10</v>
      </c>
      <c r="P317" s="10">
        <v>10</v>
      </c>
      <c r="Q317" s="10">
        <v>5</v>
      </c>
      <c r="R317" s="10">
        <v>5</v>
      </c>
      <c r="S317" s="3" t="s">
        <v>56</v>
      </c>
      <c r="T317" t="s">
        <v>205</v>
      </c>
      <c r="U317" s="4" t="s">
        <v>18</v>
      </c>
      <c r="V317" t="s">
        <v>18</v>
      </c>
    </row>
    <row r="318" spans="1:22" x14ac:dyDescent="0.3">
      <c r="A318" s="3" t="s">
        <v>0</v>
      </c>
      <c r="B318" s="3" t="s">
        <v>19</v>
      </c>
      <c r="C318" s="3">
        <v>-27.278230000000001</v>
      </c>
      <c r="D318" s="3">
        <v>-48.375419999999998</v>
      </c>
      <c r="E318" s="3" t="s">
        <v>2</v>
      </c>
      <c r="F318" s="3" t="s">
        <v>61</v>
      </c>
      <c r="G318" s="2">
        <v>43896</v>
      </c>
      <c r="H318" s="12" t="s">
        <v>102</v>
      </c>
      <c r="I318" s="12" t="s">
        <v>100</v>
      </c>
      <c r="J318">
        <v>2020</v>
      </c>
      <c r="K318" s="3" t="s">
        <v>4</v>
      </c>
      <c r="L318" s="3" t="s">
        <v>86</v>
      </c>
      <c r="M318">
        <v>2</v>
      </c>
      <c r="N318" t="s">
        <v>18</v>
      </c>
      <c r="O318" s="10">
        <v>10</v>
      </c>
      <c r="P318" s="10">
        <v>10</v>
      </c>
      <c r="Q318" s="10">
        <v>5</v>
      </c>
      <c r="R318" s="10">
        <v>5</v>
      </c>
      <c r="S318" s="3" t="s">
        <v>57</v>
      </c>
      <c r="T318" t="s">
        <v>62</v>
      </c>
      <c r="U318">
        <v>0</v>
      </c>
      <c r="V318" t="s">
        <v>18</v>
      </c>
    </row>
    <row r="319" spans="1:22" x14ac:dyDescent="0.3">
      <c r="A319" s="3" t="s">
        <v>0</v>
      </c>
      <c r="B319" s="3" t="s">
        <v>19</v>
      </c>
      <c r="C319" s="3">
        <v>-27.278230000000001</v>
      </c>
      <c r="D319" s="3">
        <v>-48.375419999999998</v>
      </c>
      <c r="E319" s="3" t="s">
        <v>2</v>
      </c>
      <c r="F319" s="3" t="s">
        <v>61</v>
      </c>
      <c r="G319" s="2">
        <v>43896</v>
      </c>
      <c r="H319" s="12" t="s">
        <v>102</v>
      </c>
      <c r="I319" s="12" t="s">
        <v>100</v>
      </c>
      <c r="J319">
        <v>2020</v>
      </c>
      <c r="K319" s="3" t="s">
        <v>4</v>
      </c>
      <c r="L319" s="3" t="s">
        <v>86</v>
      </c>
      <c r="M319">
        <v>2</v>
      </c>
      <c r="N319" t="s">
        <v>18</v>
      </c>
      <c r="O319" s="10">
        <v>10</v>
      </c>
      <c r="P319" s="10">
        <v>10</v>
      </c>
      <c r="Q319" s="10">
        <v>5</v>
      </c>
      <c r="R319" s="10">
        <v>5</v>
      </c>
      <c r="S319" s="3" t="s">
        <v>58</v>
      </c>
      <c r="T319" t="s">
        <v>65</v>
      </c>
      <c r="U319" s="4" t="s">
        <v>18</v>
      </c>
      <c r="V319" t="s">
        <v>18</v>
      </c>
    </row>
    <row r="320" spans="1:22" x14ac:dyDescent="0.3">
      <c r="A320" s="3" t="s">
        <v>0</v>
      </c>
      <c r="B320" s="3" t="s">
        <v>19</v>
      </c>
      <c r="C320" s="3">
        <v>-27.278230000000001</v>
      </c>
      <c r="D320" s="3">
        <v>-48.375419999999998</v>
      </c>
      <c r="E320" s="3" t="s">
        <v>2</v>
      </c>
      <c r="F320" s="3" t="s">
        <v>61</v>
      </c>
      <c r="G320" s="2">
        <v>43896</v>
      </c>
      <c r="H320" s="12" t="s">
        <v>102</v>
      </c>
      <c r="I320" s="12" t="s">
        <v>100</v>
      </c>
      <c r="J320">
        <v>2020</v>
      </c>
      <c r="K320" s="3" t="s">
        <v>4</v>
      </c>
      <c r="L320" s="3" t="s">
        <v>86</v>
      </c>
      <c r="M320">
        <v>2</v>
      </c>
      <c r="N320" t="s">
        <v>18</v>
      </c>
      <c r="O320" s="10">
        <v>10</v>
      </c>
      <c r="P320" s="10">
        <v>10</v>
      </c>
      <c r="Q320" s="10">
        <v>5</v>
      </c>
      <c r="R320" s="10">
        <v>5</v>
      </c>
      <c r="S320" s="3" t="s">
        <v>59</v>
      </c>
      <c r="T320" t="s">
        <v>205</v>
      </c>
      <c r="U320" s="4" t="s">
        <v>18</v>
      </c>
      <c r="V320" t="s">
        <v>18</v>
      </c>
    </row>
    <row r="321" spans="1:22" x14ac:dyDescent="0.3">
      <c r="A321" s="3" t="s">
        <v>0</v>
      </c>
      <c r="B321" s="3" t="s">
        <v>19</v>
      </c>
      <c r="C321" s="3">
        <v>-27.278230000000001</v>
      </c>
      <c r="D321" s="3">
        <v>-48.375419999999998</v>
      </c>
      <c r="E321" s="3" t="s">
        <v>2</v>
      </c>
      <c r="F321" s="3" t="s">
        <v>61</v>
      </c>
      <c r="G321" s="2">
        <v>43896</v>
      </c>
      <c r="H321" s="12" t="s">
        <v>102</v>
      </c>
      <c r="I321" s="12" t="s">
        <v>100</v>
      </c>
      <c r="J321">
        <v>2020</v>
      </c>
      <c r="K321" s="3" t="s">
        <v>4</v>
      </c>
      <c r="L321" s="3" t="s">
        <v>86</v>
      </c>
      <c r="M321">
        <v>2</v>
      </c>
      <c r="N321" t="s">
        <v>18</v>
      </c>
      <c r="O321" s="10">
        <v>10</v>
      </c>
      <c r="P321" s="10">
        <v>10</v>
      </c>
      <c r="Q321" s="10">
        <v>5</v>
      </c>
      <c r="R321" s="10">
        <v>5</v>
      </c>
      <c r="S321" s="3" t="s">
        <v>60</v>
      </c>
      <c r="T321" t="s">
        <v>62</v>
      </c>
      <c r="U321" s="4" t="s">
        <v>18</v>
      </c>
      <c r="V321" t="s">
        <v>18</v>
      </c>
    </row>
    <row r="322" spans="1:22" x14ac:dyDescent="0.3">
      <c r="A322" s="3" t="s">
        <v>0</v>
      </c>
      <c r="B322" s="3" t="s">
        <v>19</v>
      </c>
      <c r="C322" s="3">
        <v>-27.278230000000001</v>
      </c>
      <c r="D322" s="3">
        <v>-48.375419999999998</v>
      </c>
      <c r="E322" s="3" t="s">
        <v>2</v>
      </c>
      <c r="F322" s="3" t="s">
        <v>61</v>
      </c>
      <c r="G322" s="2">
        <v>43896</v>
      </c>
      <c r="H322" s="12" t="s">
        <v>102</v>
      </c>
      <c r="I322" s="12" t="s">
        <v>100</v>
      </c>
      <c r="J322">
        <v>2020</v>
      </c>
      <c r="K322" s="3" t="s">
        <v>4</v>
      </c>
      <c r="L322" s="3" t="s">
        <v>86</v>
      </c>
      <c r="M322">
        <v>3</v>
      </c>
      <c r="N322" t="s">
        <v>18</v>
      </c>
      <c r="O322" s="10">
        <v>10</v>
      </c>
      <c r="P322" s="10">
        <v>10</v>
      </c>
      <c r="Q322" s="10">
        <v>5</v>
      </c>
      <c r="R322" s="10">
        <v>5</v>
      </c>
      <c r="S322" s="3" t="s">
        <v>21</v>
      </c>
      <c r="T322" t="s">
        <v>62</v>
      </c>
      <c r="U322">
        <v>0</v>
      </c>
      <c r="V322" t="s">
        <v>18</v>
      </c>
    </row>
    <row r="323" spans="1:22" x14ac:dyDescent="0.3">
      <c r="A323" s="3" t="s">
        <v>0</v>
      </c>
      <c r="B323" s="3" t="s">
        <v>19</v>
      </c>
      <c r="C323" s="3">
        <v>-27.278230000000001</v>
      </c>
      <c r="D323" s="3">
        <v>-48.375419999999998</v>
      </c>
      <c r="E323" s="3" t="s">
        <v>2</v>
      </c>
      <c r="F323" s="3" t="s">
        <v>61</v>
      </c>
      <c r="G323" s="2">
        <v>43896</v>
      </c>
      <c r="H323" s="12" t="s">
        <v>102</v>
      </c>
      <c r="I323" s="12" t="s">
        <v>100</v>
      </c>
      <c r="J323">
        <v>2020</v>
      </c>
      <c r="K323" s="3" t="s">
        <v>4</v>
      </c>
      <c r="L323" s="3" t="s">
        <v>86</v>
      </c>
      <c r="M323">
        <v>3</v>
      </c>
      <c r="N323" t="s">
        <v>18</v>
      </c>
      <c r="O323" s="10">
        <v>10</v>
      </c>
      <c r="P323" s="10">
        <v>10</v>
      </c>
      <c r="Q323" s="10">
        <v>5</v>
      </c>
      <c r="R323" s="10">
        <v>5</v>
      </c>
      <c r="S323" s="3" t="s">
        <v>22</v>
      </c>
      <c r="T323" t="s">
        <v>205</v>
      </c>
      <c r="U323" s="4" t="s">
        <v>18</v>
      </c>
      <c r="V323" t="s">
        <v>18</v>
      </c>
    </row>
    <row r="324" spans="1:22" x14ac:dyDescent="0.3">
      <c r="A324" s="3" t="s">
        <v>0</v>
      </c>
      <c r="B324" s="3" t="s">
        <v>19</v>
      </c>
      <c r="C324" s="3">
        <v>-27.278230000000001</v>
      </c>
      <c r="D324" s="3">
        <v>-48.375419999999998</v>
      </c>
      <c r="E324" s="3" t="s">
        <v>2</v>
      </c>
      <c r="F324" s="3" t="s">
        <v>61</v>
      </c>
      <c r="G324" s="2">
        <v>43896</v>
      </c>
      <c r="H324" s="12" t="s">
        <v>102</v>
      </c>
      <c r="I324" s="12" t="s">
        <v>100</v>
      </c>
      <c r="J324">
        <v>2020</v>
      </c>
      <c r="K324" s="3" t="s">
        <v>4</v>
      </c>
      <c r="L324" s="3" t="s">
        <v>86</v>
      </c>
      <c r="M324">
        <v>3</v>
      </c>
      <c r="N324" t="s">
        <v>18</v>
      </c>
      <c r="O324" s="10">
        <v>10</v>
      </c>
      <c r="P324" s="10">
        <v>10</v>
      </c>
      <c r="Q324" s="10">
        <v>5</v>
      </c>
      <c r="R324" s="10">
        <v>5</v>
      </c>
      <c r="S324" s="3" t="s">
        <v>23</v>
      </c>
      <c r="T324" t="s">
        <v>63</v>
      </c>
      <c r="U324" s="4" t="s">
        <v>18</v>
      </c>
      <c r="V324" t="s">
        <v>18</v>
      </c>
    </row>
    <row r="325" spans="1:22" x14ac:dyDescent="0.3">
      <c r="A325" s="3" t="s">
        <v>0</v>
      </c>
      <c r="B325" s="3" t="s">
        <v>19</v>
      </c>
      <c r="C325" s="3">
        <v>-27.278230000000001</v>
      </c>
      <c r="D325" s="3">
        <v>-48.375419999999998</v>
      </c>
      <c r="E325" s="3" t="s">
        <v>2</v>
      </c>
      <c r="F325" s="3" t="s">
        <v>61</v>
      </c>
      <c r="G325" s="2">
        <v>43896</v>
      </c>
      <c r="H325" s="12" t="s">
        <v>102</v>
      </c>
      <c r="I325" s="12" t="s">
        <v>100</v>
      </c>
      <c r="J325">
        <v>2020</v>
      </c>
      <c r="K325" s="3" t="s">
        <v>4</v>
      </c>
      <c r="L325" s="3" t="s">
        <v>86</v>
      </c>
      <c r="M325">
        <v>3</v>
      </c>
      <c r="N325" t="s">
        <v>18</v>
      </c>
      <c r="O325" s="10">
        <v>10</v>
      </c>
      <c r="P325" s="10">
        <v>10</v>
      </c>
      <c r="Q325" s="10">
        <v>5</v>
      </c>
      <c r="R325" s="10">
        <v>5</v>
      </c>
      <c r="S325" s="3" t="s">
        <v>24</v>
      </c>
      <c r="T325" t="s">
        <v>205</v>
      </c>
      <c r="U325" s="4" t="s">
        <v>18</v>
      </c>
      <c r="V325" t="s">
        <v>18</v>
      </c>
    </row>
    <row r="326" spans="1:22" x14ac:dyDescent="0.3">
      <c r="A326" s="3" t="s">
        <v>0</v>
      </c>
      <c r="B326" s="3" t="s">
        <v>19</v>
      </c>
      <c r="C326" s="3">
        <v>-27.278230000000001</v>
      </c>
      <c r="D326" s="3">
        <v>-48.375419999999998</v>
      </c>
      <c r="E326" s="3" t="s">
        <v>2</v>
      </c>
      <c r="F326" s="3" t="s">
        <v>61</v>
      </c>
      <c r="G326" s="2">
        <v>43896</v>
      </c>
      <c r="H326" s="12" t="s">
        <v>102</v>
      </c>
      <c r="I326" s="12" t="s">
        <v>100</v>
      </c>
      <c r="J326">
        <v>2020</v>
      </c>
      <c r="K326" s="3" t="s">
        <v>4</v>
      </c>
      <c r="L326" s="3" t="s">
        <v>86</v>
      </c>
      <c r="M326">
        <v>3</v>
      </c>
      <c r="N326" t="s">
        <v>18</v>
      </c>
      <c r="O326" s="10">
        <v>10</v>
      </c>
      <c r="P326" s="10">
        <v>10</v>
      </c>
      <c r="Q326" s="10">
        <v>5</v>
      </c>
      <c r="R326" s="10">
        <v>5</v>
      </c>
      <c r="S326" s="3" t="s">
        <v>25</v>
      </c>
      <c r="T326" t="s">
        <v>205</v>
      </c>
      <c r="U326">
        <v>0</v>
      </c>
      <c r="V326" t="s">
        <v>18</v>
      </c>
    </row>
    <row r="327" spans="1:22" x14ac:dyDescent="0.3">
      <c r="A327" s="3" t="s">
        <v>0</v>
      </c>
      <c r="B327" s="3" t="s">
        <v>19</v>
      </c>
      <c r="C327" s="3">
        <v>-27.278230000000001</v>
      </c>
      <c r="D327" s="3">
        <v>-48.375419999999998</v>
      </c>
      <c r="E327" s="3" t="s">
        <v>2</v>
      </c>
      <c r="F327" s="3" t="s">
        <v>61</v>
      </c>
      <c r="G327" s="2">
        <v>43896</v>
      </c>
      <c r="H327" s="12" t="s">
        <v>102</v>
      </c>
      <c r="I327" s="12" t="s">
        <v>100</v>
      </c>
      <c r="J327">
        <v>2020</v>
      </c>
      <c r="K327" s="3" t="s">
        <v>4</v>
      </c>
      <c r="L327" s="3" t="s">
        <v>86</v>
      </c>
      <c r="M327">
        <v>3</v>
      </c>
      <c r="N327" t="s">
        <v>18</v>
      </c>
      <c r="O327" s="10">
        <v>10</v>
      </c>
      <c r="P327" s="10">
        <v>10</v>
      </c>
      <c r="Q327" s="10">
        <v>5</v>
      </c>
      <c r="R327" s="10">
        <v>5</v>
      </c>
      <c r="S327" s="3" t="s">
        <v>26</v>
      </c>
      <c r="T327" t="s">
        <v>65</v>
      </c>
      <c r="U327" s="4" t="s">
        <v>18</v>
      </c>
      <c r="V327" t="s">
        <v>18</v>
      </c>
    </row>
    <row r="328" spans="1:22" x14ac:dyDescent="0.3">
      <c r="A328" s="3" t="s">
        <v>0</v>
      </c>
      <c r="B328" s="3" t="s">
        <v>19</v>
      </c>
      <c r="C328" s="3">
        <v>-27.278230000000001</v>
      </c>
      <c r="D328" s="3">
        <v>-48.375419999999998</v>
      </c>
      <c r="E328" s="3" t="s">
        <v>2</v>
      </c>
      <c r="F328" s="3" t="s">
        <v>61</v>
      </c>
      <c r="G328" s="2">
        <v>43896</v>
      </c>
      <c r="H328" s="12" t="s">
        <v>102</v>
      </c>
      <c r="I328" s="12" t="s">
        <v>100</v>
      </c>
      <c r="J328">
        <v>2020</v>
      </c>
      <c r="K328" s="3" t="s">
        <v>4</v>
      </c>
      <c r="L328" s="3" t="s">
        <v>86</v>
      </c>
      <c r="M328">
        <v>3</v>
      </c>
      <c r="N328" t="s">
        <v>18</v>
      </c>
      <c r="O328" s="10">
        <v>10</v>
      </c>
      <c r="P328" s="10">
        <v>10</v>
      </c>
      <c r="Q328" s="10">
        <v>5</v>
      </c>
      <c r="R328" s="10">
        <v>5</v>
      </c>
      <c r="S328" s="3" t="s">
        <v>27</v>
      </c>
      <c r="T328" t="s">
        <v>63</v>
      </c>
      <c r="U328" s="4" t="s">
        <v>18</v>
      </c>
      <c r="V328" t="s">
        <v>18</v>
      </c>
    </row>
    <row r="329" spans="1:22" x14ac:dyDescent="0.3">
      <c r="A329" s="3" t="s">
        <v>0</v>
      </c>
      <c r="B329" s="3" t="s">
        <v>19</v>
      </c>
      <c r="C329" s="3">
        <v>-27.278230000000001</v>
      </c>
      <c r="D329" s="3">
        <v>-48.375419999999998</v>
      </c>
      <c r="E329" s="3" t="s">
        <v>2</v>
      </c>
      <c r="F329" s="3" t="s">
        <v>61</v>
      </c>
      <c r="G329" s="2">
        <v>43896</v>
      </c>
      <c r="H329" s="12" t="s">
        <v>102</v>
      </c>
      <c r="I329" s="12" t="s">
        <v>100</v>
      </c>
      <c r="J329">
        <v>2020</v>
      </c>
      <c r="K329" s="3" t="s">
        <v>4</v>
      </c>
      <c r="L329" s="3" t="s">
        <v>86</v>
      </c>
      <c r="M329">
        <v>3</v>
      </c>
      <c r="N329" t="s">
        <v>18</v>
      </c>
      <c r="O329" s="10">
        <v>10</v>
      </c>
      <c r="P329" s="10">
        <v>10</v>
      </c>
      <c r="Q329" s="10">
        <v>5</v>
      </c>
      <c r="R329" s="10">
        <v>5</v>
      </c>
      <c r="S329" s="3" t="s">
        <v>28</v>
      </c>
      <c r="T329" t="s">
        <v>65</v>
      </c>
      <c r="U329" s="4" t="s">
        <v>18</v>
      </c>
      <c r="V329" t="s">
        <v>18</v>
      </c>
    </row>
    <row r="330" spans="1:22" x14ac:dyDescent="0.3">
      <c r="A330" s="3" t="s">
        <v>0</v>
      </c>
      <c r="B330" s="3" t="s">
        <v>19</v>
      </c>
      <c r="C330" s="3">
        <v>-27.278230000000001</v>
      </c>
      <c r="D330" s="3">
        <v>-48.375419999999998</v>
      </c>
      <c r="E330" s="3" t="s">
        <v>2</v>
      </c>
      <c r="F330" s="3" t="s">
        <v>61</v>
      </c>
      <c r="G330" s="2">
        <v>43896</v>
      </c>
      <c r="H330" s="12" t="s">
        <v>102</v>
      </c>
      <c r="I330" s="12" t="s">
        <v>100</v>
      </c>
      <c r="J330">
        <v>2020</v>
      </c>
      <c r="K330" s="3" t="s">
        <v>4</v>
      </c>
      <c r="L330" s="3" t="s">
        <v>86</v>
      </c>
      <c r="M330">
        <v>3</v>
      </c>
      <c r="N330" t="s">
        <v>18</v>
      </c>
      <c r="O330" s="10">
        <v>10</v>
      </c>
      <c r="P330" s="10">
        <v>10</v>
      </c>
      <c r="Q330" s="10">
        <v>5</v>
      </c>
      <c r="R330" s="10">
        <v>5</v>
      </c>
      <c r="S330" s="3" t="s">
        <v>29</v>
      </c>
      <c r="T330" t="s">
        <v>63</v>
      </c>
      <c r="U330">
        <v>0</v>
      </c>
      <c r="V330" t="s">
        <v>18</v>
      </c>
    </row>
    <row r="331" spans="1:22" x14ac:dyDescent="0.3">
      <c r="A331" s="3" t="s">
        <v>0</v>
      </c>
      <c r="B331" s="3" t="s">
        <v>19</v>
      </c>
      <c r="C331" s="3">
        <v>-27.278230000000001</v>
      </c>
      <c r="D331" s="3">
        <v>-48.375419999999998</v>
      </c>
      <c r="E331" s="3" t="s">
        <v>2</v>
      </c>
      <c r="F331" s="3" t="s">
        <v>61</v>
      </c>
      <c r="G331" s="2">
        <v>43896</v>
      </c>
      <c r="H331" s="12" t="s">
        <v>102</v>
      </c>
      <c r="I331" s="12" t="s">
        <v>100</v>
      </c>
      <c r="J331">
        <v>2020</v>
      </c>
      <c r="K331" s="3" t="s">
        <v>4</v>
      </c>
      <c r="L331" s="3" t="s">
        <v>86</v>
      </c>
      <c r="M331">
        <v>3</v>
      </c>
      <c r="N331" t="s">
        <v>18</v>
      </c>
      <c r="O331" s="10">
        <v>10</v>
      </c>
      <c r="P331" s="10">
        <v>10</v>
      </c>
      <c r="Q331" s="10">
        <v>5</v>
      </c>
      <c r="R331" s="10">
        <v>5</v>
      </c>
      <c r="S331" s="3" t="s">
        <v>30</v>
      </c>
      <c r="T331" t="s">
        <v>205</v>
      </c>
      <c r="U331" s="4" t="s">
        <v>18</v>
      </c>
      <c r="V331" t="s">
        <v>18</v>
      </c>
    </row>
    <row r="332" spans="1:22" x14ac:dyDescent="0.3">
      <c r="A332" s="3" t="s">
        <v>0</v>
      </c>
      <c r="B332" s="3" t="s">
        <v>19</v>
      </c>
      <c r="C332" s="3">
        <v>-27.278230000000001</v>
      </c>
      <c r="D332" s="3">
        <v>-48.375419999999998</v>
      </c>
      <c r="E332" s="3" t="s">
        <v>2</v>
      </c>
      <c r="F332" s="3" t="s">
        <v>61</v>
      </c>
      <c r="G332" s="2">
        <v>43896</v>
      </c>
      <c r="H332" s="12" t="s">
        <v>102</v>
      </c>
      <c r="I332" s="12" t="s">
        <v>100</v>
      </c>
      <c r="J332">
        <v>2020</v>
      </c>
      <c r="K332" s="3" t="s">
        <v>4</v>
      </c>
      <c r="L332" s="3" t="s">
        <v>86</v>
      </c>
      <c r="M332">
        <v>3</v>
      </c>
      <c r="N332" t="s">
        <v>18</v>
      </c>
      <c r="O332" s="10">
        <v>10</v>
      </c>
      <c r="P332" s="10">
        <v>10</v>
      </c>
      <c r="Q332" s="10">
        <v>5</v>
      </c>
      <c r="R332" s="10">
        <v>5</v>
      </c>
      <c r="S332" s="3" t="s">
        <v>31</v>
      </c>
      <c r="T332" t="s">
        <v>65</v>
      </c>
      <c r="U332" s="4" t="s">
        <v>18</v>
      </c>
      <c r="V332" t="s">
        <v>18</v>
      </c>
    </row>
    <row r="333" spans="1:22" x14ac:dyDescent="0.3">
      <c r="A333" s="3" t="s">
        <v>0</v>
      </c>
      <c r="B333" s="3" t="s">
        <v>19</v>
      </c>
      <c r="C333" s="3">
        <v>-27.278230000000001</v>
      </c>
      <c r="D333" s="3">
        <v>-48.375419999999998</v>
      </c>
      <c r="E333" s="3" t="s">
        <v>2</v>
      </c>
      <c r="F333" s="3" t="s">
        <v>61</v>
      </c>
      <c r="G333" s="2">
        <v>43896</v>
      </c>
      <c r="H333" s="12" t="s">
        <v>102</v>
      </c>
      <c r="I333" s="12" t="s">
        <v>100</v>
      </c>
      <c r="J333">
        <v>2020</v>
      </c>
      <c r="K333" s="3" t="s">
        <v>4</v>
      </c>
      <c r="L333" s="3" t="s">
        <v>86</v>
      </c>
      <c r="M333">
        <v>3</v>
      </c>
      <c r="N333" t="s">
        <v>18</v>
      </c>
      <c r="O333" s="10">
        <v>10</v>
      </c>
      <c r="P333" s="10">
        <v>10</v>
      </c>
      <c r="Q333" s="10">
        <v>5</v>
      </c>
      <c r="R333" s="10">
        <v>5</v>
      </c>
      <c r="S333" s="3" t="s">
        <v>32</v>
      </c>
      <c r="T333" t="s">
        <v>205</v>
      </c>
      <c r="U333" s="4" t="s">
        <v>18</v>
      </c>
      <c r="V333" t="s">
        <v>18</v>
      </c>
    </row>
    <row r="334" spans="1:22" x14ac:dyDescent="0.3">
      <c r="A334" s="3" t="s">
        <v>0</v>
      </c>
      <c r="B334" s="3" t="s">
        <v>19</v>
      </c>
      <c r="C334" s="3">
        <v>-27.278230000000001</v>
      </c>
      <c r="D334" s="3">
        <v>-48.375419999999998</v>
      </c>
      <c r="E334" s="3" t="s">
        <v>2</v>
      </c>
      <c r="F334" s="3" t="s">
        <v>61</v>
      </c>
      <c r="G334" s="2">
        <v>43896</v>
      </c>
      <c r="H334" s="12" t="s">
        <v>102</v>
      </c>
      <c r="I334" s="12" t="s">
        <v>100</v>
      </c>
      <c r="J334">
        <v>2020</v>
      </c>
      <c r="K334" s="3" t="s">
        <v>4</v>
      </c>
      <c r="L334" s="3" t="s">
        <v>86</v>
      </c>
      <c r="M334">
        <v>3</v>
      </c>
      <c r="N334" t="s">
        <v>18</v>
      </c>
      <c r="O334" s="10">
        <v>10</v>
      </c>
      <c r="P334" s="10">
        <v>10</v>
      </c>
      <c r="Q334" s="10">
        <v>5</v>
      </c>
      <c r="R334" s="10">
        <v>5</v>
      </c>
      <c r="S334" s="3" t="s">
        <v>33</v>
      </c>
      <c r="T334" t="s">
        <v>65</v>
      </c>
      <c r="U334">
        <v>0</v>
      </c>
      <c r="V334" t="s">
        <v>18</v>
      </c>
    </row>
    <row r="335" spans="1:22" x14ac:dyDescent="0.3">
      <c r="A335" s="3" t="s">
        <v>0</v>
      </c>
      <c r="B335" s="3" t="s">
        <v>19</v>
      </c>
      <c r="C335" s="3">
        <v>-27.278230000000001</v>
      </c>
      <c r="D335" s="3">
        <v>-48.375419999999998</v>
      </c>
      <c r="E335" s="3" t="s">
        <v>2</v>
      </c>
      <c r="F335" s="3" t="s">
        <v>61</v>
      </c>
      <c r="G335" s="2">
        <v>43896</v>
      </c>
      <c r="H335" s="12" t="s">
        <v>102</v>
      </c>
      <c r="I335" s="12" t="s">
        <v>100</v>
      </c>
      <c r="J335">
        <v>2020</v>
      </c>
      <c r="K335" s="3" t="s">
        <v>4</v>
      </c>
      <c r="L335" s="3" t="s">
        <v>86</v>
      </c>
      <c r="M335">
        <v>3</v>
      </c>
      <c r="N335" t="s">
        <v>18</v>
      </c>
      <c r="O335" s="10">
        <v>10</v>
      </c>
      <c r="P335" s="10">
        <v>10</v>
      </c>
      <c r="Q335" s="10">
        <v>5</v>
      </c>
      <c r="R335" s="10">
        <v>5</v>
      </c>
      <c r="S335" s="3" t="s">
        <v>34</v>
      </c>
      <c r="T335" t="s">
        <v>205</v>
      </c>
      <c r="U335" s="4" t="s">
        <v>18</v>
      </c>
      <c r="V335" t="s">
        <v>18</v>
      </c>
    </row>
    <row r="336" spans="1:22" x14ac:dyDescent="0.3">
      <c r="A336" s="3" t="s">
        <v>0</v>
      </c>
      <c r="B336" s="3" t="s">
        <v>19</v>
      </c>
      <c r="C336" s="3">
        <v>-27.278230000000001</v>
      </c>
      <c r="D336" s="3">
        <v>-48.375419999999998</v>
      </c>
      <c r="E336" s="3" t="s">
        <v>2</v>
      </c>
      <c r="F336" s="3" t="s">
        <v>61</v>
      </c>
      <c r="G336" s="2">
        <v>43896</v>
      </c>
      <c r="H336" s="12" t="s">
        <v>102</v>
      </c>
      <c r="I336" s="12" t="s">
        <v>100</v>
      </c>
      <c r="J336">
        <v>2020</v>
      </c>
      <c r="K336" s="3" t="s">
        <v>4</v>
      </c>
      <c r="L336" s="3" t="s">
        <v>86</v>
      </c>
      <c r="M336">
        <v>3</v>
      </c>
      <c r="N336" t="s">
        <v>18</v>
      </c>
      <c r="O336" s="10">
        <v>10</v>
      </c>
      <c r="P336" s="10">
        <v>10</v>
      </c>
      <c r="Q336" s="10">
        <v>5</v>
      </c>
      <c r="R336" s="10">
        <v>5</v>
      </c>
      <c r="S336" s="3" t="s">
        <v>35</v>
      </c>
      <c r="T336" t="s">
        <v>205</v>
      </c>
      <c r="U336" s="4" t="s">
        <v>18</v>
      </c>
      <c r="V336" t="s">
        <v>18</v>
      </c>
    </row>
    <row r="337" spans="1:22" x14ac:dyDescent="0.3">
      <c r="A337" s="3" t="s">
        <v>0</v>
      </c>
      <c r="B337" s="3" t="s">
        <v>19</v>
      </c>
      <c r="C337" s="3">
        <v>-27.278230000000001</v>
      </c>
      <c r="D337" s="3">
        <v>-48.375419999999998</v>
      </c>
      <c r="E337" s="3" t="s">
        <v>2</v>
      </c>
      <c r="F337" s="3" t="s">
        <v>61</v>
      </c>
      <c r="G337" s="2">
        <v>43896</v>
      </c>
      <c r="H337" s="12" t="s">
        <v>102</v>
      </c>
      <c r="I337" s="12" t="s">
        <v>100</v>
      </c>
      <c r="J337">
        <v>2020</v>
      </c>
      <c r="K337" s="3" t="s">
        <v>4</v>
      </c>
      <c r="L337" s="3" t="s">
        <v>86</v>
      </c>
      <c r="M337">
        <v>3</v>
      </c>
      <c r="N337" t="s">
        <v>18</v>
      </c>
      <c r="O337" s="10">
        <v>10</v>
      </c>
      <c r="P337" s="10">
        <v>10</v>
      </c>
      <c r="Q337" s="10">
        <v>5</v>
      </c>
      <c r="R337" s="10">
        <v>5</v>
      </c>
      <c r="S337" s="3" t="s">
        <v>36</v>
      </c>
      <c r="T337" t="s">
        <v>205</v>
      </c>
      <c r="U337" s="4" t="s">
        <v>18</v>
      </c>
      <c r="V337" t="s">
        <v>18</v>
      </c>
    </row>
    <row r="338" spans="1:22" x14ac:dyDescent="0.3">
      <c r="A338" s="3" t="s">
        <v>0</v>
      </c>
      <c r="B338" s="3" t="s">
        <v>19</v>
      </c>
      <c r="C338" s="3">
        <v>-27.278230000000001</v>
      </c>
      <c r="D338" s="3">
        <v>-48.375419999999998</v>
      </c>
      <c r="E338" s="3" t="s">
        <v>2</v>
      </c>
      <c r="F338" s="3" t="s">
        <v>61</v>
      </c>
      <c r="G338" s="2">
        <v>43896</v>
      </c>
      <c r="H338" s="12" t="s">
        <v>102</v>
      </c>
      <c r="I338" s="12" t="s">
        <v>100</v>
      </c>
      <c r="J338">
        <v>2020</v>
      </c>
      <c r="K338" s="3" t="s">
        <v>4</v>
      </c>
      <c r="L338" s="3" t="s">
        <v>86</v>
      </c>
      <c r="M338">
        <v>3</v>
      </c>
      <c r="N338" t="s">
        <v>18</v>
      </c>
      <c r="O338" s="10">
        <v>10</v>
      </c>
      <c r="P338" s="10">
        <v>10</v>
      </c>
      <c r="Q338" s="10">
        <v>5</v>
      </c>
      <c r="R338" s="10">
        <v>5</v>
      </c>
      <c r="S338" s="3" t="s">
        <v>37</v>
      </c>
      <c r="T338" t="s">
        <v>63</v>
      </c>
      <c r="U338">
        <v>0</v>
      </c>
      <c r="V338" t="s">
        <v>18</v>
      </c>
    </row>
    <row r="339" spans="1:22" x14ac:dyDescent="0.3">
      <c r="A339" s="3" t="s">
        <v>0</v>
      </c>
      <c r="B339" s="3" t="s">
        <v>19</v>
      </c>
      <c r="C339" s="3">
        <v>-27.278230000000001</v>
      </c>
      <c r="D339" s="3">
        <v>-48.375419999999998</v>
      </c>
      <c r="E339" s="3" t="s">
        <v>2</v>
      </c>
      <c r="F339" s="3" t="s">
        <v>61</v>
      </c>
      <c r="G339" s="2">
        <v>43896</v>
      </c>
      <c r="H339" s="12" t="s">
        <v>102</v>
      </c>
      <c r="I339" s="12" t="s">
        <v>100</v>
      </c>
      <c r="J339">
        <v>2020</v>
      </c>
      <c r="K339" s="3" t="s">
        <v>4</v>
      </c>
      <c r="L339" s="3" t="s">
        <v>86</v>
      </c>
      <c r="M339">
        <v>3</v>
      </c>
      <c r="N339" t="s">
        <v>18</v>
      </c>
      <c r="O339" s="10">
        <v>10</v>
      </c>
      <c r="P339" s="10">
        <v>10</v>
      </c>
      <c r="Q339" s="10">
        <v>5</v>
      </c>
      <c r="R339" s="10">
        <v>5</v>
      </c>
      <c r="S339" s="3" t="s">
        <v>38</v>
      </c>
      <c r="T339" t="s">
        <v>65</v>
      </c>
      <c r="U339" s="4" t="s">
        <v>18</v>
      </c>
      <c r="V339" t="s">
        <v>18</v>
      </c>
    </row>
    <row r="340" spans="1:22" x14ac:dyDescent="0.3">
      <c r="A340" s="3" t="s">
        <v>0</v>
      </c>
      <c r="B340" s="3" t="s">
        <v>19</v>
      </c>
      <c r="C340" s="3">
        <v>-27.278230000000001</v>
      </c>
      <c r="D340" s="3">
        <v>-48.375419999999998</v>
      </c>
      <c r="E340" s="3" t="s">
        <v>2</v>
      </c>
      <c r="F340" s="3" t="s">
        <v>61</v>
      </c>
      <c r="G340" s="2">
        <v>43896</v>
      </c>
      <c r="H340" s="12" t="s">
        <v>102</v>
      </c>
      <c r="I340" s="12" t="s">
        <v>100</v>
      </c>
      <c r="J340">
        <v>2020</v>
      </c>
      <c r="K340" s="3" t="s">
        <v>4</v>
      </c>
      <c r="L340" s="3" t="s">
        <v>86</v>
      </c>
      <c r="M340">
        <v>3</v>
      </c>
      <c r="N340" t="s">
        <v>18</v>
      </c>
      <c r="O340" s="10">
        <v>10</v>
      </c>
      <c r="P340" s="10">
        <v>10</v>
      </c>
      <c r="Q340" s="10">
        <v>5</v>
      </c>
      <c r="R340" s="10">
        <v>5</v>
      </c>
      <c r="S340" s="3" t="s">
        <v>39</v>
      </c>
      <c r="T340" t="s">
        <v>205</v>
      </c>
      <c r="U340" s="4" t="s">
        <v>18</v>
      </c>
      <c r="V340" t="s">
        <v>18</v>
      </c>
    </row>
    <row r="341" spans="1:22" x14ac:dyDescent="0.3">
      <c r="A341" s="3" t="s">
        <v>0</v>
      </c>
      <c r="B341" s="3" t="s">
        <v>19</v>
      </c>
      <c r="C341" s="3">
        <v>-27.278230000000001</v>
      </c>
      <c r="D341" s="3">
        <v>-48.375419999999998</v>
      </c>
      <c r="E341" s="3" t="s">
        <v>2</v>
      </c>
      <c r="F341" s="3" t="s">
        <v>61</v>
      </c>
      <c r="G341" s="2">
        <v>43896</v>
      </c>
      <c r="H341" s="12" t="s">
        <v>102</v>
      </c>
      <c r="I341" s="12" t="s">
        <v>100</v>
      </c>
      <c r="J341">
        <v>2020</v>
      </c>
      <c r="K341" s="3" t="s">
        <v>4</v>
      </c>
      <c r="L341" s="3" t="s">
        <v>86</v>
      </c>
      <c r="M341">
        <v>3</v>
      </c>
      <c r="N341" t="s">
        <v>18</v>
      </c>
      <c r="O341" s="10">
        <v>10</v>
      </c>
      <c r="P341" s="10">
        <v>10</v>
      </c>
      <c r="Q341" s="10">
        <v>5</v>
      </c>
      <c r="R341" s="10">
        <v>5</v>
      </c>
      <c r="S341" s="3" t="s">
        <v>40</v>
      </c>
      <c r="T341" t="s">
        <v>205</v>
      </c>
      <c r="U341" s="4" t="s">
        <v>18</v>
      </c>
      <c r="V341" t="s">
        <v>18</v>
      </c>
    </row>
    <row r="342" spans="1:22" x14ac:dyDescent="0.3">
      <c r="A342" s="3" t="s">
        <v>0</v>
      </c>
      <c r="B342" s="3" t="s">
        <v>19</v>
      </c>
      <c r="C342" s="3">
        <v>-27.278230000000001</v>
      </c>
      <c r="D342" s="3">
        <v>-48.375419999999998</v>
      </c>
      <c r="E342" s="3" t="s">
        <v>2</v>
      </c>
      <c r="F342" s="3" t="s">
        <v>61</v>
      </c>
      <c r="G342" s="2">
        <v>43896</v>
      </c>
      <c r="H342" s="12" t="s">
        <v>102</v>
      </c>
      <c r="I342" s="12" t="s">
        <v>100</v>
      </c>
      <c r="J342">
        <v>2020</v>
      </c>
      <c r="K342" s="3" t="s">
        <v>4</v>
      </c>
      <c r="L342" s="3" t="s">
        <v>86</v>
      </c>
      <c r="M342">
        <v>3</v>
      </c>
      <c r="N342" t="s">
        <v>18</v>
      </c>
      <c r="O342" s="10">
        <v>10</v>
      </c>
      <c r="P342" s="10">
        <v>10</v>
      </c>
      <c r="Q342" s="10">
        <v>5</v>
      </c>
      <c r="R342" s="10">
        <v>5</v>
      </c>
      <c r="S342" s="3" t="s">
        <v>41</v>
      </c>
      <c r="T342" t="s">
        <v>205</v>
      </c>
      <c r="U342">
        <v>0</v>
      </c>
      <c r="V342" t="s">
        <v>18</v>
      </c>
    </row>
    <row r="343" spans="1:22" x14ac:dyDescent="0.3">
      <c r="A343" s="3" t="s">
        <v>0</v>
      </c>
      <c r="B343" s="3" t="s">
        <v>19</v>
      </c>
      <c r="C343" s="3">
        <v>-27.278230000000001</v>
      </c>
      <c r="D343" s="3">
        <v>-48.375419999999998</v>
      </c>
      <c r="E343" s="3" t="s">
        <v>2</v>
      </c>
      <c r="F343" s="3" t="s">
        <v>61</v>
      </c>
      <c r="G343" s="2">
        <v>43896</v>
      </c>
      <c r="H343" s="12" t="s">
        <v>102</v>
      </c>
      <c r="I343" s="12" t="s">
        <v>100</v>
      </c>
      <c r="J343">
        <v>2020</v>
      </c>
      <c r="K343" s="3" t="s">
        <v>4</v>
      </c>
      <c r="L343" s="3" t="s">
        <v>86</v>
      </c>
      <c r="M343">
        <v>3</v>
      </c>
      <c r="N343" t="s">
        <v>18</v>
      </c>
      <c r="O343" s="10">
        <v>10</v>
      </c>
      <c r="P343" s="10">
        <v>10</v>
      </c>
      <c r="Q343" s="10">
        <v>5</v>
      </c>
      <c r="R343" s="10">
        <v>5</v>
      </c>
      <c r="S343" s="3" t="s">
        <v>42</v>
      </c>
      <c r="T343" t="s">
        <v>205</v>
      </c>
      <c r="U343" s="4" t="s">
        <v>18</v>
      </c>
      <c r="V343" t="s">
        <v>18</v>
      </c>
    </row>
    <row r="344" spans="1:22" x14ac:dyDescent="0.3">
      <c r="A344" s="3" t="s">
        <v>0</v>
      </c>
      <c r="B344" s="3" t="s">
        <v>19</v>
      </c>
      <c r="C344" s="3">
        <v>-27.278230000000001</v>
      </c>
      <c r="D344" s="3">
        <v>-48.375419999999998</v>
      </c>
      <c r="E344" s="3" t="s">
        <v>2</v>
      </c>
      <c r="F344" s="3" t="s">
        <v>61</v>
      </c>
      <c r="G344" s="2">
        <v>43896</v>
      </c>
      <c r="H344" s="12" t="s">
        <v>102</v>
      </c>
      <c r="I344" s="12" t="s">
        <v>100</v>
      </c>
      <c r="J344">
        <v>2020</v>
      </c>
      <c r="K344" s="3" t="s">
        <v>4</v>
      </c>
      <c r="L344" s="3" t="s">
        <v>86</v>
      </c>
      <c r="M344">
        <v>3</v>
      </c>
      <c r="N344" t="s">
        <v>18</v>
      </c>
      <c r="O344" s="10">
        <v>10</v>
      </c>
      <c r="P344" s="10">
        <v>10</v>
      </c>
      <c r="Q344" s="10">
        <v>5</v>
      </c>
      <c r="R344" s="10">
        <v>5</v>
      </c>
      <c r="S344" s="3" t="s">
        <v>43</v>
      </c>
      <c r="T344" t="s">
        <v>205</v>
      </c>
      <c r="U344" s="4" t="s">
        <v>18</v>
      </c>
      <c r="V344" t="s">
        <v>18</v>
      </c>
    </row>
    <row r="345" spans="1:22" x14ac:dyDescent="0.3">
      <c r="A345" s="3" t="s">
        <v>0</v>
      </c>
      <c r="B345" s="3" t="s">
        <v>19</v>
      </c>
      <c r="C345" s="3">
        <v>-27.278230000000001</v>
      </c>
      <c r="D345" s="3">
        <v>-48.375419999999998</v>
      </c>
      <c r="E345" s="3" t="s">
        <v>2</v>
      </c>
      <c r="F345" s="3" t="s">
        <v>61</v>
      </c>
      <c r="G345" s="2">
        <v>43896</v>
      </c>
      <c r="H345" s="12" t="s">
        <v>102</v>
      </c>
      <c r="I345" s="12" t="s">
        <v>100</v>
      </c>
      <c r="J345">
        <v>2020</v>
      </c>
      <c r="K345" s="3" t="s">
        <v>4</v>
      </c>
      <c r="L345" s="3" t="s">
        <v>86</v>
      </c>
      <c r="M345">
        <v>3</v>
      </c>
      <c r="N345" t="s">
        <v>18</v>
      </c>
      <c r="O345" s="10">
        <v>10</v>
      </c>
      <c r="P345" s="10">
        <v>10</v>
      </c>
      <c r="Q345" s="10">
        <v>5</v>
      </c>
      <c r="R345" s="10">
        <v>5</v>
      </c>
      <c r="S345" s="3" t="s">
        <v>44</v>
      </c>
      <c r="T345" t="s">
        <v>205</v>
      </c>
      <c r="U345" s="4" t="s">
        <v>18</v>
      </c>
      <c r="V345" t="s">
        <v>18</v>
      </c>
    </row>
    <row r="346" spans="1:22" x14ac:dyDescent="0.3">
      <c r="A346" s="3" t="s">
        <v>0</v>
      </c>
      <c r="B346" s="3" t="s">
        <v>19</v>
      </c>
      <c r="C346" s="3">
        <v>-27.278230000000001</v>
      </c>
      <c r="D346" s="3">
        <v>-48.375419999999998</v>
      </c>
      <c r="E346" s="3" t="s">
        <v>2</v>
      </c>
      <c r="F346" s="3" t="s">
        <v>61</v>
      </c>
      <c r="G346" s="2">
        <v>43896</v>
      </c>
      <c r="H346" s="12" t="s">
        <v>102</v>
      </c>
      <c r="I346" s="12" t="s">
        <v>100</v>
      </c>
      <c r="J346">
        <v>2020</v>
      </c>
      <c r="K346" s="3" t="s">
        <v>4</v>
      </c>
      <c r="L346" s="3" t="s">
        <v>86</v>
      </c>
      <c r="M346">
        <v>3</v>
      </c>
      <c r="N346" t="s">
        <v>18</v>
      </c>
      <c r="O346" s="10">
        <v>10</v>
      </c>
      <c r="P346" s="10">
        <v>10</v>
      </c>
      <c r="Q346" s="10">
        <v>5</v>
      </c>
      <c r="R346" s="10">
        <v>5</v>
      </c>
      <c r="S346" s="3" t="s">
        <v>45</v>
      </c>
      <c r="T346" t="s">
        <v>65</v>
      </c>
      <c r="U346">
        <v>0</v>
      </c>
      <c r="V346" t="s">
        <v>18</v>
      </c>
    </row>
    <row r="347" spans="1:22" x14ac:dyDescent="0.3">
      <c r="A347" s="3" t="s">
        <v>0</v>
      </c>
      <c r="B347" s="3" t="s">
        <v>19</v>
      </c>
      <c r="C347" s="3">
        <v>-27.278230000000001</v>
      </c>
      <c r="D347" s="3">
        <v>-48.375419999999998</v>
      </c>
      <c r="E347" s="3" t="s">
        <v>2</v>
      </c>
      <c r="F347" s="3" t="s">
        <v>61</v>
      </c>
      <c r="G347" s="2">
        <v>43896</v>
      </c>
      <c r="H347" s="12" t="s">
        <v>102</v>
      </c>
      <c r="I347" s="12" t="s">
        <v>100</v>
      </c>
      <c r="J347">
        <v>2020</v>
      </c>
      <c r="K347" s="3" t="s">
        <v>4</v>
      </c>
      <c r="L347" s="3" t="s">
        <v>86</v>
      </c>
      <c r="M347">
        <v>3</v>
      </c>
      <c r="N347" t="s">
        <v>18</v>
      </c>
      <c r="O347" s="10">
        <v>10</v>
      </c>
      <c r="P347" s="10">
        <v>10</v>
      </c>
      <c r="Q347" s="10">
        <v>5</v>
      </c>
      <c r="R347" s="10">
        <v>5</v>
      </c>
      <c r="S347" s="3" t="s">
        <v>46</v>
      </c>
      <c r="T347" t="s">
        <v>65</v>
      </c>
      <c r="U347" s="4" t="s">
        <v>18</v>
      </c>
      <c r="V347" t="s">
        <v>18</v>
      </c>
    </row>
    <row r="348" spans="1:22" x14ac:dyDescent="0.3">
      <c r="A348" s="3" t="s">
        <v>0</v>
      </c>
      <c r="B348" s="3" t="s">
        <v>19</v>
      </c>
      <c r="C348" s="3">
        <v>-27.278230000000001</v>
      </c>
      <c r="D348" s="3">
        <v>-48.375419999999998</v>
      </c>
      <c r="E348" s="3" t="s">
        <v>2</v>
      </c>
      <c r="F348" s="3" t="s">
        <v>61</v>
      </c>
      <c r="G348" s="2">
        <v>43896</v>
      </c>
      <c r="H348" s="12" t="s">
        <v>102</v>
      </c>
      <c r="I348" s="12" t="s">
        <v>100</v>
      </c>
      <c r="J348">
        <v>2020</v>
      </c>
      <c r="K348" s="3" t="s">
        <v>4</v>
      </c>
      <c r="L348" s="3" t="s">
        <v>86</v>
      </c>
      <c r="M348">
        <v>3</v>
      </c>
      <c r="N348" t="s">
        <v>18</v>
      </c>
      <c r="O348" s="10">
        <v>10</v>
      </c>
      <c r="P348" s="10">
        <v>10</v>
      </c>
      <c r="Q348" s="10">
        <v>5</v>
      </c>
      <c r="R348" s="10">
        <v>5</v>
      </c>
      <c r="S348" s="3" t="s">
        <v>47</v>
      </c>
      <c r="T348" t="s">
        <v>63</v>
      </c>
      <c r="U348" s="4" t="s">
        <v>18</v>
      </c>
      <c r="V348" t="s">
        <v>18</v>
      </c>
    </row>
    <row r="349" spans="1:22" x14ac:dyDescent="0.3">
      <c r="A349" s="3" t="s">
        <v>0</v>
      </c>
      <c r="B349" s="3" t="s">
        <v>19</v>
      </c>
      <c r="C349" s="3">
        <v>-27.278230000000001</v>
      </c>
      <c r="D349" s="3">
        <v>-48.375419999999998</v>
      </c>
      <c r="E349" s="3" t="s">
        <v>2</v>
      </c>
      <c r="F349" s="3" t="s">
        <v>61</v>
      </c>
      <c r="G349" s="2">
        <v>43896</v>
      </c>
      <c r="H349" s="12" t="s">
        <v>102</v>
      </c>
      <c r="I349" s="12" t="s">
        <v>100</v>
      </c>
      <c r="J349">
        <v>2020</v>
      </c>
      <c r="K349" s="3" t="s">
        <v>4</v>
      </c>
      <c r="L349" s="3" t="s">
        <v>86</v>
      </c>
      <c r="M349">
        <v>3</v>
      </c>
      <c r="N349" t="s">
        <v>18</v>
      </c>
      <c r="O349" s="10">
        <v>10</v>
      </c>
      <c r="P349" s="10">
        <v>10</v>
      </c>
      <c r="Q349" s="10">
        <v>5</v>
      </c>
      <c r="R349" s="10">
        <v>5</v>
      </c>
      <c r="S349" s="3" t="s">
        <v>48</v>
      </c>
      <c r="T349" t="s">
        <v>65</v>
      </c>
      <c r="U349" s="4" t="s">
        <v>18</v>
      </c>
      <c r="V349" t="s">
        <v>18</v>
      </c>
    </row>
    <row r="350" spans="1:22" x14ac:dyDescent="0.3">
      <c r="A350" s="3" t="s">
        <v>0</v>
      </c>
      <c r="B350" s="3" t="s">
        <v>19</v>
      </c>
      <c r="C350" s="3">
        <v>-27.278230000000001</v>
      </c>
      <c r="D350" s="3">
        <v>-48.375419999999998</v>
      </c>
      <c r="E350" s="3" t="s">
        <v>2</v>
      </c>
      <c r="F350" s="3" t="s">
        <v>61</v>
      </c>
      <c r="G350" s="2">
        <v>43896</v>
      </c>
      <c r="H350" s="12" t="s">
        <v>102</v>
      </c>
      <c r="I350" s="12" t="s">
        <v>100</v>
      </c>
      <c r="J350">
        <v>2020</v>
      </c>
      <c r="K350" s="3" t="s">
        <v>4</v>
      </c>
      <c r="L350" s="3" t="s">
        <v>86</v>
      </c>
      <c r="M350">
        <v>3</v>
      </c>
      <c r="N350" t="s">
        <v>18</v>
      </c>
      <c r="O350" s="10">
        <v>10</v>
      </c>
      <c r="P350" s="10">
        <v>10</v>
      </c>
      <c r="Q350" s="10">
        <v>5</v>
      </c>
      <c r="R350" s="10">
        <v>5</v>
      </c>
      <c r="S350" s="3" t="s">
        <v>49</v>
      </c>
      <c r="T350" t="s">
        <v>65</v>
      </c>
      <c r="U350">
        <v>0</v>
      </c>
      <c r="V350" t="s">
        <v>18</v>
      </c>
    </row>
    <row r="351" spans="1:22" x14ac:dyDescent="0.3">
      <c r="A351" s="3" t="s">
        <v>0</v>
      </c>
      <c r="B351" s="3" t="s">
        <v>19</v>
      </c>
      <c r="C351" s="3">
        <v>-27.278230000000001</v>
      </c>
      <c r="D351" s="3">
        <v>-48.375419999999998</v>
      </c>
      <c r="E351" s="3" t="s">
        <v>2</v>
      </c>
      <c r="F351" s="3" t="s">
        <v>61</v>
      </c>
      <c r="G351" s="2">
        <v>43896</v>
      </c>
      <c r="H351" s="12" t="s">
        <v>102</v>
      </c>
      <c r="I351" s="12" t="s">
        <v>100</v>
      </c>
      <c r="J351">
        <v>2020</v>
      </c>
      <c r="K351" s="3" t="s">
        <v>4</v>
      </c>
      <c r="L351" s="3" t="s">
        <v>86</v>
      </c>
      <c r="M351">
        <v>3</v>
      </c>
      <c r="N351" t="s">
        <v>18</v>
      </c>
      <c r="O351" s="10">
        <v>10</v>
      </c>
      <c r="P351" s="10">
        <v>10</v>
      </c>
      <c r="Q351" s="10">
        <v>5</v>
      </c>
      <c r="R351" s="10">
        <v>5</v>
      </c>
      <c r="S351" s="3" t="s">
        <v>50</v>
      </c>
      <c r="T351" t="s">
        <v>63</v>
      </c>
      <c r="U351" s="4" t="s">
        <v>18</v>
      </c>
      <c r="V351" t="s">
        <v>18</v>
      </c>
    </row>
    <row r="352" spans="1:22" x14ac:dyDescent="0.3">
      <c r="A352" s="3" t="s">
        <v>0</v>
      </c>
      <c r="B352" s="3" t="s">
        <v>19</v>
      </c>
      <c r="C352" s="3">
        <v>-27.278230000000001</v>
      </c>
      <c r="D352" s="3">
        <v>-48.375419999999998</v>
      </c>
      <c r="E352" s="3" t="s">
        <v>2</v>
      </c>
      <c r="F352" s="3" t="s">
        <v>61</v>
      </c>
      <c r="G352" s="2">
        <v>43896</v>
      </c>
      <c r="H352" s="12" t="s">
        <v>102</v>
      </c>
      <c r="I352" s="12" t="s">
        <v>100</v>
      </c>
      <c r="J352">
        <v>2020</v>
      </c>
      <c r="K352" s="3" t="s">
        <v>4</v>
      </c>
      <c r="L352" s="3" t="s">
        <v>86</v>
      </c>
      <c r="M352">
        <v>3</v>
      </c>
      <c r="N352" t="s">
        <v>18</v>
      </c>
      <c r="O352" s="10">
        <v>10</v>
      </c>
      <c r="P352" s="10">
        <v>10</v>
      </c>
      <c r="Q352" s="10">
        <v>5</v>
      </c>
      <c r="R352" s="10">
        <v>5</v>
      </c>
      <c r="S352" s="3" t="s">
        <v>51</v>
      </c>
      <c r="T352" t="s">
        <v>63</v>
      </c>
      <c r="U352" s="4" t="s">
        <v>18</v>
      </c>
      <c r="V352" t="s">
        <v>18</v>
      </c>
    </row>
    <row r="353" spans="1:22" x14ac:dyDescent="0.3">
      <c r="A353" s="3" t="s">
        <v>0</v>
      </c>
      <c r="B353" s="3" t="s">
        <v>19</v>
      </c>
      <c r="C353" s="3">
        <v>-27.278230000000001</v>
      </c>
      <c r="D353" s="3">
        <v>-48.375419999999998</v>
      </c>
      <c r="E353" s="3" t="s">
        <v>2</v>
      </c>
      <c r="F353" s="3" t="s">
        <v>61</v>
      </c>
      <c r="G353" s="2">
        <v>43896</v>
      </c>
      <c r="H353" s="12" t="s">
        <v>102</v>
      </c>
      <c r="I353" s="12" t="s">
        <v>100</v>
      </c>
      <c r="J353">
        <v>2020</v>
      </c>
      <c r="K353" s="3" t="s">
        <v>4</v>
      </c>
      <c r="L353" s="3" t="s">
        <v>86</v>
      </c>
      <c r="M353">
        <v>3</v>
      </c>
      <c r="N353" t="s">
        <v>18</v>
      </c>
      <c r="O353" s="10">
        <v>10</v>
      </c>
      <c r="P353" s="10">
        <v>10</v>
      </c>
      <c r="Q353" s="10">
        <v>5</v>
      </c>
      <c r="R353" s="10">
        <v>5</v>
      </c>
      <c r="S353" s="3" t="s">
        <v>52</v>
      </c>
      <c r="T353" t="s">
        <v>62</v>
      </c>
      <c r="U353" s="4" t="s">
        <v>18</v>
      </c>
      <c r="V353" t="s">
        <v>18</v>
      </c>
    </row>
    <row r="354" spans="1:22" x14ac:dyDescent="0.3">
      <c r="A354" s="3" t="s">
        <v>0</v>
      </c>
      <c r="B354" s="3" t="s">
        <v>19</v>
      </c>
      <c r="C354" s="3">
        <v>-27.278230000000001</v>
      </c>
      <c r="D354" s="3">
        <v>-48.375419999999998</v>
      </c>
      <c r="E354" s="3" t="s">
        <v>2</v>
      </c>
      <c r="F354" s="3" t="s">
        <v>61</v>
      </c>
      <c r="G354" s="2">
        <v>43896</v>
      </c>
      <c r="H354" s="12" t="s">
        <v>102</v>
      </c>
      <c r="I354" s="12" t="s">
        <v>100</v>
      </c>
      <c r="J354">
        <v>2020</v>
      </c>
      <c r="K354" s="3" t="s">
        <v>4</v>
      </c>
      <c r="L354" s="3" t="s">
        <v>86</v>
      </c>
      <c r="M354">
        <v>3</v>
      </c>
      <c r="N354" t="s">
        <v>18</v>
      </c>
      <c r="O354" s="10">
        <v>10</v>
      </c>
      <c r="P354" s="10">
        <v>10</v>
      </c>
      <c r="Q354" s="10">
        <v>5</v>
      </c>
      <c r="R354" s="10">
        <v>5</v>
      </c>
      <c r="S354" s="3" t="s">
        <v>53</v>
      </c>
      <c r="T354" t="s">
        <v>63</v>
      </c>
      <c r="U354">
        <v>0</v>
      </c>
      <c r="V354" t="s">
        <v>18</v>
      </c>
    </row>
    <row r="355" spans="1:22" x14ac:dyDescent="0.3">
      <c r="A355" s="3" t="s">
        <v>0</v>
      </c>
      <c r="B355" s="3" t="s">
        <v>19</v>
      </c>
      <c r="C355" s="3">
        <v>-27.278230000000001</v>
      </c>
      <c r="D355" s="3">
        <v>-48.375419999999998</v>
      </c>
      <c r="E355" s="3" t="s">
        <v>2</v>
      </c>
      <c r="F355" s="3" t="s">
        <v>61</v>
      </c>
      <c r="G355" s="2">
        <v>43896</v>
      </c>
      <c r="H355" s="12" t="s">
        <v>102</v>
      </c>
      <c r="I355" s="12" t="s">
        <v>100</v>
      </c>
      <c r="J355">
        <v>2020</v>
      </c>
      <c r="K355" s="3" t="s">
        <v>4</v>
      </c>
      <c r="L355" s="3" t="s">
        <v>86</v>
      </c>
      <c r="M355">
        <v>3</v>
      </c>
      <c r="N355" t="s">
        <v>18</v>
      </c>
      <c r="O355" s="10">
        <v>10</v>
      </c>
      <c r="P355" s="10">
        <v>10</v>
      </c>
      <c r="Q355" s="10">
        <v>5</v>
      </c>
      <c r="R355" s="10">
        <v>5</v>
      </c>
      <c r="S355" s="3" t="s">
        <v>54</v>
      </c>
      <c r="T355" t="s">
        <v>63</v>
      </c>
      <c r="U355" s="4" t="s">
        <v>18</v>
      </c>
      <c r="V355" t="s">
        <v>18</v>
      </c>
    </row>
    <row r="356" spans="1:22" x14ac:dyDescent="0.3">
      <c r="A356" s="3" t="s">
        <v>0</v>
      </c>
      <c r="B356" s="3" t="s">
        <v>19</v>
      </c>
      <c r="C356" s="3">
        <v>-27.278230000000001</v>
      </c>
      <c r="D356" s="3">
        <v>-48.375419999999998</v>
      </c>
      <c r="E356" s="3" t="s">
        <v>2</v>
      </c>
      <c r="F356" s="3" t="s">
        <v>61</v>
      </c>
      <c r="G356" s="2">
        <v>43896</v>
      </c>
      <c r="H356" s="12" t="s">
        <v>102</v>
      </c>
      <c r="I356" s="12" t="s">
        <v>100</v>
      </c>
      <c r="J356">
        <v>2020</v>
      </c>
      <c r="K356" s="3" t="s">
        <v>4</v>
      </c>
      <c r="L356" s="3" t="s">
        <v>86</v>
      </c>
      <c r="M356">
        <v>3</v>
      </c>
      <c r="N356" t="s">
        <v>18</v>
      </c>
      <c r="O356" s="10">
        <v>10</v>
      </c>
      <c r="P356" s="10">
        <v>10</v>
      </c>
      <c r="Q356" s="10">
        <v>5</v>
      </c>
      <c r="R356" s="10">
        <v>5</v>
      </c>
      <c r="S356" s="3" t="s">
        <v>55</v>
      </c>
      <c r="T356" t="s">
        <v>65</v>
      </c>
      <c r="U356" s="4" t="s">
        <v>18</v>
      </c>
      <c r="V356" t="s">
        <v>18</v>
      </c>
    </row>
    <row r="357" spans="1:22" x14ac:dyDescent="0.3">
      <c r="A357" s="3" t="s">
        <v>0</v>
      </c>
      <c r="B357" s="3" t="s">
        <v>19</v>
      </c>
      <c r="C357" s="3">
        <v>-27.278230000000001</v>
      </c>
      <c r="D357" s="3">
        <v>-48.375419999999998</v>
      </c>
      <c r="E357" s="3" t="s">
        <v>2</v>
      </c>
      <c r="F357" s="3" t="s">
        <v>61</v>
      </c>
      <c r="G357" s="2">
        <v>43896</v>
      </c>
      <c r="H357" s="12" t="s">
        <v>102</v>
      </c>
      <c r="I357" s="12" t="s">
        <v>100</v>
      </c>
      <c r="J357">
        <v>2020</v>
      </c>
      <c r="K357" s="3" t="s">
        <v>4</v>
      </c>
      <c r="L357" s="3" t="s">
        <v>86</v>
      </c>
      <c r="M357">
        <v>3</v>
      </c>
      <c r="N357" t="s">
        <v>18</v>
      </c>
      <c r="O357" s="10">
        <v>10</v>
      </c>
      <c r="P357" s="10">
        <v>10</v>
      </c>
      <c r="Q357" s="10">
        <v>5</v>
      </c>
      <c r="R357" s="10">
        <v>5</v>
      </c>
      <c r="S357" s="3" t="s">
        <v>56</v>
      </c>
      <c r="T357" t="s">
        <v>62</v>
      </c>
      <c r="U357" s="4" t="s">
        <v>18</v>
      </c>
      <c r="V357" t="s">
        <v>18</v>
      </c>
    </row>
    <row r="358" spans="1:22" x14ac:dyDescent="0.3">
      <c r="A358" s="3" t="s">
        <v>0</v>
      </c>
      <c r="B358" s="3" t="s">
        <v>19</v>
      </c>
      <c r="C358" s="3">
        <v>-27.278230000000001</v>
      </c>
      <c r="D358" s="3">
        <v>-48.375419999999998</v>
      </c>
      <c r="E358" s="3" t="s">
        <v>2</v>
      </c>
      <c r="F358" s="3" t="s">
        <v>61</v>
      </c>
      <c r="G358" s="2">
        <v>43896</v>
      </c>
      <c r="H358" s="12" t="s">
        <v>102</v>
      </c>
      <c r="I358" s="12" t="s">
        <v>100</v>
      </c>
      <c r="J358">
        <v>2020</v>
      </c>
      <c r="K358" s="3" t="s">
        <v>4</v>
      </c>
      <c r="L358" s="3" t="s">
        <v>86</v>
      </c>
      <c r="M358">
        <v>3</v>
      </c>
      <c r="N358" t="s">
        <v>18</v>
      </c>
      <c r="O358" s="10">
        <v>10</v>
      </c>
      <c r="P358" s="10">
        <v>10</v>
      </c>
      <c r="Q358" s="10">
        <v>5</v>
      </c>
      <c r="R358" s="10">
        <v>5</v>
      </c>
      <c r="S358" s="3" t="s">
        <v>57</v>
      </c>
      <c r="T358" t="s">
        <v>63</v>
      </c>
      <c r="U358">
        <v>0</v>
      </c>
      <c r="V358" t="s">
        <v>18</v>
      </c>
    </row>
    <row r="359" spans="1:22" x14ac:dyDescent="0.3">
      <c r="A359" s="3" t="s">
        <v>0</v>
      </c>
      <c r="B359" s="3" t="s">
        <v>19</v>
      </c>
      <c r="C359" s="3">
        <v>-27.278230000000001</v>
      </c>
      <c r="D359" s="3">
        <v>-48.375419999999998</v>
      </c>
      <c r="E359" s="3" t="s">
        <v>2</v>
      </c>
      <c r="F359" s="3" t="s">
        <v>61</v>
      </c>
      <c r="G359" s="2">
        <v>43896</v>
      </c>
      <c r="H359" s="12" t="s">
        <v>102</v>
      </c>
      <c r="I359" s="12" t="s">
        <v>100</v>
      </c>
      <c r="J359">
        <v>2020</v>
      </c>
      <c r="K359" s="3" t="s">
        <v>4</v>
      </c>
      <c r="L359" s="3" t="s">
        <v>86</v>
      </c>
      <c r="M359">
        <v>3</v>
      </c>
      <c r="N359" t="s">
        <v>18</v>
      </c>
      <c r="O359" s="10">
        <v>10</v>
      </c>
      <c r="P359" s="10">
        <v>10</v>
      </c>
      <c r="Q359" s="10">
        <v>5</v>
      </c>
      <c r="R359" s="10">
        <v>5</v>
      </c>
      <c r="S359" s="3" t="s">
        <v>58</v>
      </c>
      <c r="T359" t="s">
        <v>63</v>
      </c>
      <c r="U359" s="4" t="s">
        <v>18</v>
      </c>
      <c r="V359" t="s">
        <v>18</v>
      </c>
    </row>
    <row r="360" spans="1:22" x14ac:dyDescent="0.3">
      <c r="A360" s="3" t="s">
        <v>0</v>
      </c>
      <c r="B360" s="3" t="s">
        <v>19</v>
      </c>
      <c r="C360" s="3">
        <v>-27.278230000000001</v>
      </c>
      <c r="D360" s="3">
        <v>-48.375419999999998</v>
      </c>
      <c r="E360" s="3" t="s">
        <v>2</v>
      </c>
      <c r="F360" s="3" t="s">
        <v>61</v>
      </c>
      <c r="G360" s="2">
        <v>43896</v>
      </c>
      <c r="H360" s="12" t="s">
        <v>102</v>
      </c>
      <c r="I360" s="12" t="s">
        <v>100</v>
      </c>
      <c r="J360">
        <v>2020</v>
      </c>
      <c r="K360" s="3" t="s">
        <v>4</v>
      </c>
      <c r="L360" s="3" t="s">
        <v>86</v>
      </c>
      <c r="M360">
        <v>3</v>
      </c>
      <c r="N360" t="s">
        <v>18</v>
      </c>
      <c r="O360" s="10">
        <v>10</v>
      </c>
      <c r="P360" s="10">
        <v>10</v>
      </c>
      <c r="Q360" s="10">
        <v>5</v>
      </c>
      <c r="R360" s="10">
        <v>5</v>
      </c>
      <c r="S360" s="3" t="s">
        <v>59</v>
      </c>
      <c r="T360" t="s">
        <v>205</v>
      </c>
      <c r="U360" s="4" t="s">
        <v>18</v>
      </c>
      <c r="V360" t="s">
        <v>18</v>
      </c>
    </row>
    <row r="361" spans="1:22" x14ac:dyDescent="0.3">
      <c r="A361" s="3" t="s">
        <v>0</v>
      </c>
      <c r="B361" s="3" t="s">
        <v>19</v>
      </c>
      <c r="C361" s="3">
        <v>-27.278230000000001</v>
      </c>
      <c r="D361" s="3">
        <v>-48.375419999999998</v>
      </c>
      <c r="E361" s="3" t="s">
        <v>2</v>
      </c>
      <c r="F361" s="3" t="s">
        <v>61</v>
      </c>
      <c r="G361" s="2">
        <v>43896</v>
      </c>
      <c r="H361" s="12" t="s">
        <v>102</v>
      </c>
      <c r="I361" s="12" t="s">
        <v>100</v>
      </c>
      <c r="J361">
        <v>2020</v>
      </c>
      <c r="K361" s="3" t="s">
        <v>4</v>
      </c>
      <c r="L361" s="3" t="s">
        <v>86</v>
      </c>
      <c r="M361">
        <v>3</v>
      </c>
      <c r="N361" t="s">
        <v>18</v>
      </c>
      <c r="O361" s="10">
        <v>10</v>
      </c>
      <c r="P361" s="10">
        <v>10</v>
      </c>
      <c r="Q361" s="10">
        <v>5</v>
      </c>
      <c r="R361" s="10">
        <v>5</v>
      </c>
      <c r="S361" s="3" t="s">
        <v>60</v>
      </c>
      <c r="T361" t="s">
        <v>205</v>
      </c>
      <c r="U361" s="4" t="s">
        <v>18</v>
      </c>
      <c r="V361" t="s">
        <v>18</v>
      </c>
    </row>
    <row r="362" spans="1:22" x14ac:dyDescent="0.3">
      <c r="A362" s="3" t="s">
        <v>0</v>
      </c>
      <c r="B362" s="3" t="s">
        <v>19</v>
      </c>
      <c r="C362" s="3">
        <v>-27.278230000000001</v>
      </c>
      <c r="D362" s="3">
        <v>-48.375419999999998</v>
      </c>
      <c r="E362" s="3" t="s">
        <v>2</v>
      </c>
      <c r="F362" s="3" t="s">
        <v>61</v>
      </c>
      <c r="G362" s="2">
        <v>43896</v>
      </c>
      <c r="H362" s="12" t="s">
        <v>102</v>
      </c>
      <c r="I362" s="12" t="s">
        <v>100</v>
      </c>
      <c r="J362">
        <v>2020</v>
      </c>
      <c r="K362" s="3" t="s">
        <v>4</v>
      </c>
      <c r="L362" s="3" t="s">
        <v>85</v>
      </c>
      <c r="M362">
        <v>1</v>
      </c>
      <c r="N362" t="s">
        <v>18</v>
      </c>
      <c r="O362" s="10">
        <v>6</v>
      </c>
      <c r="P362" s="10">
        <v>6</v>
      </c>
      <c r="Q362" s="10">
        <v>5</v>
      </c>
      <c r="R362" s="10">
        <v>5</v>
      </c>
      <c r="S362" s="3" t="s">
        <v>21</v>
      </c>
      <c r="T362" t="s">
        <v>65</v>
      </c>
      <c r="U362">
        <v>1</v>
      </c>
      <c r="V362" t="s">
        <v>18</v>
      </c>
    </row>
    <row r="363" spans="1:22" x14ac:dyDescent="0.3">
      <c r="A363" s="3" t="s">
        <v>0</v>
      </c>
      <c r="B363" s="3" t="s">
        <v>19</v>
      </c>
      <c r="C363" s="3">
        <v>-27.278230000000001</v>
      </c>
      <c r="D363" s="3">
        <v>-48.375419999999998</v>
      </c>
      <c r="E363" s="3" t="s">
        <v>2</v>
      </c>
      <c r="F363" s="3" t="s">
        <v>61</v>
      </c>
      <c r="G363" s="2">
        <v>43896</v>
      </c>
      <c r="H363" s="12" t="s">
        <v>102</v>
      </c>
      <c r="I363" s="12" t="s">
        <v>100</v>
      </c>
      <c r="J363">
        <v>2020</v>
      </c>
      <c r="K363" s="3" t="s">
        <v>4</v>
      </c>
      <c r="L363" s="3" t="s">
        <v>85</v>
      </c>
      <c r="M363">
        <v>1</v>
      </c>
      <c r="N363" t="s">
        <v>18</v>
      </c>
      <c r="O363" s="10">
        <v>6</v>
      </c>
      <c r="P363" s="10">
        <v>6</v>
      </c>
      <c r="Q363" s="10">
        <v>5</v>
      </c>
      <c r="R363" s="10">
        <v>5</v>
      </c>
      <c r="S363" s="3" t="s">
        <v>22</v>
      </c>
      <c r="T363" t="s">
        <v>65</v>
      </c>
      <c r="U363" s="4" t="s">
        <v>18</v>
      </c>
      <c r="V363" t="s">
        <v>18</v>
      </c>
    </row>
    <row r="364" spans="1:22" x14ac:dyDescent="0.3">
      <c r="A364" s="3" t="s">
        <v>0</v>
      </c>
      <c r="B364" s="3" t="s">
        <v>19</v>
      </c>
      <c r="C364" s="3">
        <v>-27.278230000000001</v>
      </c>
      <c r="D364" s="3">
        <v>-48.375419999999998</v>
      </c>
      <c r="E364" s="3" t="s">
        <v>2</v>
      </c>
      <c r="F364" s="3" t="s">
        <v>61</v>
      </c>
      <c r="G364" s="2">
        <v>43896</v>
      </c>
      <c r="H364" s="12" t="s">
        <v>102</v>
      </c>
      <c r="I364" s="12" t="s">
        <v>100</v>
      </c>
      <c r="J364">
        <v>2020</v>
      </c>
      <c r="K364" s="3" t="s">
        <v>4</v>
      </c>
      <c r="L364" s="3" t="s">
        <v>85</v>
      </c>
      <c r="M364">
        <v>1</v>
      </c>
      <c r="N364" t="s">
        <v>18</v>
      </c>
      <c r="O364" s="10">
        <v>6</v>
      </c>
      <c r="P364" s="10">
        <v>6</v>
      </c>
      <c r="Q364" s="10">
        <v>5</v>
      </c>
      <c r="R364" s="10">
        <v>5</v>
      </c>
      <c r="S364" s="3" t="s">
        <v>23</v>
      </c>
      <c r="T364" t="s">
        <v>65</v>
      </c>
      <c r="U364" s="4" t="s">
        <v>18</v>
      </c>
      <c r="V364" t="s">
        <v>18</v>
      </c>
    </row>
    <row r="365" spans="1:22" x14ac:dyDescent="0.3">
      <c r="A365" s="3" t="s">
        <v>0</v>
      </c>
      <c r="B365" s="3" t="s">
        <v>19</v>
      </c>
      <c r="C365" s="3">
        <v>-27.278230000000001</v>
      </c>
      <c r="D365" s="3">
        <v>-48.375419999999998</v>
      </c>
      <c r="E365" s="3" t="s">
        <v>2</v>
      </c>
      <c r="F365" s="3" t="s">
        <v>61</v>
      </c>
      <c r="G365" s="2">
        <v>43896</v>
      </c>
      <c r="H365" s="12" t="s">
        <v>102</v>
      </c>
      <c r="I365" s="12" t="s">
        <v>100</v>
      </c>
      <c r="J365">
        <v>2020</v>
      </c>
      <c r="K365" s="3" t="s">
        <v>4</v>
      </c>
      <c r="L365" s="3" t="s">
        <v>85</v>
      </c>
      <c r="M365">
        <v>1</v>
      </c>
      <c r="N365" t="s">
        <v>18</v>
      </c>
      <c r="O365" s="10">
        <v>6</v>
      </c>
      <c r="P365" s="10">
        <v>6</v>
      </c>
      <c r="Q365" s="10">
        <v>5</v>
      </c>
      <c r="R365" s="10">
        <v>5</v>
      </c>
      <c r="S365" s="3" t="s">
        <v>24</v>
      </c>
      <c r="T365" t="s">
        <v>63</v>
      </c>
      <c r="U365" s="4" t="s">
        <v>18</v>
      </c>
      <c r="V365" t="s">
        <v>18</v>
      </c>
    </row>
    <row r="366" spans="1:22" x14ac:dyDescent="0.3">
      <c r="A366" s="3" t="s">
        <v>0</v>
      </c>
      <c r="B366" s="3" t="s">
        <v>19</v>
      </c>
      <c r="C366" s="3">
        <v>-27.278230000000001</v>
      </c>
      <c r="D366" s="3">
        <v>-48.375419999999998</v>
      </c>
      <c r="E366" s="3" t="s">
        <v>2</v>
      </c>
      <c r="F366" s="3" t="s">
        <v>61</v>
      </c>
      <c r="G366" s="2">
        <v>43896</v>
      </c>
      <c r="H366" s="12" t="s">
        <v>102</v>
      </c>
      <c r="I366" s="12" t="s">
        <v>100</v>
      </c>
      <c r="J366">
        <v>2020</v>
      </c>
      <c r="K366" s="3" t="s">
        <v>4</v>
      </c>
      <c r="L366" s="3" t="s">
        <v>85</v>
      </c>
      <c r="M366">
        <v>1</v>
      </c>
      <c r="N366" t="s">
        <v>18</v>
      </c>
      <c r="O366" s="10">
        <v>6</v>
      </c>
      <c r="P366" s="10">
        <v>6</v>
      </c>
      <c r="Q366" s="10">
        <v>5</v>
      </c>
      <c r="R366" s="10">
        <v>5</v>
      </c>
      <c r="S366" s="3" t="s">
        <v>25</v>
      </c>
      <c r="T366" t="s">
        <v>65</v>
      </c>
      <c r="U366">
        <v>1</v>
      </c>
      <c r="V366" t="s">
        <v>18</v>
      </c>
    </row>
    <row r="367" spans="1:22" x14ac:dyDescent="0.3">
      <c r="A367" s="3" t="s">
        <v>0</v>
      </c>
      <c r="B367" s="3" t="s">
        <v>19</v>
      </c>
      <c r="C367" s="3">
        <v>-27.278230000000001</v>
      </c>
      <c r="D367" s="3">
        <v>-48.375419999999998</v>
      </c>
      <c r="E367" s="3" t="s">
        <v>2</v>
      </c>
      <c r="F367" s="3" t="s">
        <v>61</v>
      </c>
      <c r="G367" s="2">
        <v>43896</v>
      </c>
      <c r="H367" s="12" t="s">
        <v>102</v>
      </c>
      <c r="I367" s="12" t="s">
        <v>100</v>
      </c>
      <c r="J367">
        <v>2020</v>
      </c>
      <c r="K367" s="3" t="s">
        <v>4</v>
      </c>
      <c r="L367" s="3" t="s">
        <v>85</v>
      </c>
      <c r="M367">
        <v>1</v>
      </c>
      <c r="N367" t="s">
        <v>18</v>
      </c>
      <c r="O367" s="10">
        <v>6</v>
      </c>
      <c r="P367" s="10">
        <v>6</v>
      </c>
      <c r="Q367" s="10">
        <v>5</v>
      </c>
      <c r="R367" s="10">
        <v>5</v>
      </c>
      <c r="S367" s="3" t="s">
        <v>26</v>
      </c>
      <c r="T367" t="s">
        <v>65</v>
      </c>
      <c r="U367" s="4" t="s">
        <v>18</v>
      </c>
      <c r="V367" t="s">
        <v>18</v>
      </c>
    </row>
    <row r="368" spans="1:22" x14ac:dyDescent="0.3">
      <c r="A368" s="3" t="s">
        <v>0</v>
      </c>
      <c r="B368" s="3" t="s">
        <v>19</v>
      </c>
      <c r="C368" s="3">
        <v>-27.278230000000001</v>
      </c>
      <c r="D368" s="3">
        <v>-48.375419999999998</v>
      </c>
      <c r="E368" s="3" t="s">
        <v>2</v>
      </c>
      <c r="F368" s="3" t="s">
        <v>61</v>
      </c>
      <c r="G368" s="2">
        <v>43896</v>
      </c>
      <c r="H368" s="12" t="s">
        <v>102</v>
      </c>
      <c r="I368" s="12" t="s">
        <v>100</v>
      </c>
      <c r="J368">
        <v>2020</v>
      </c>
      <c r="K368" s="3" t="s">
        <v>4</v>
      </c>
      <c r="L368" s="3" t="s">
        <v>85</v>
      </c>
      <c r="M368">
        <v>1</v>
      </c>
      <c r="N368" t="s">
        <v>18</v>
      </c>
      <c r="O368" s="10">
        <v>6</v>
      </c>
      <c r="P368" s="10">
        <v>6</v>
      </c>
      <c r="Q368" s="10">
        <v>5</v>
      </c>
      <c r="R368" s="10">
        <v>5</v>
      </c>
      <c r="S368" s="3" t="s">
        <v>27</v>
      </c>
      <c r="T368" t="s">
        <v>66</v>
      </c>
      <c r="U368" s="4" t="s">
        <v>18</v>
      </c>
      <c r="V368" t="s">
        <v>18</v>
      </c>
    </row>
    <row r="369" spans="1:22" x14ac:dyDescent="0.3">
      <c r="A369" s="3" t="s">
        <v>0</v>
      </c>
      <c r="B369" s="3" t="s">
        <v>19</v>
      </c>
      <c r="C369" s="3">
        <v>-27.278230000000001</v>
      </c>
      <c r="D369" s="3">
        <v>-48.375419999999998</v>
      </c>
      <c r="E369" s="3" t="s">
        <v>2</v>
      </c>
      <c r="F369" s="3" t="s">
        <v>61</v>
      </c>
      <c r="G369" s="2">
        <v>43896</v>
      </c>
      <c r="H369" s="12" t="s">
        <v>102</v>
      </c>
      <c r="I369" s="12" t="s">
        <v>100</v>
      </c>
      <c r="J369">
        <v>2020</v>
      </c>
      <c r="K369" s="3" t="s">
        <v>4</v>
      </c>
      <c r="L369" s="3" t="s">
        <v>85</v>
      </c>
      <c r="M369">
        <v>1</v>
      </c>
      <c r="N369" t="s">
        <v>18</v>
      </c>
      <c r="O369" s="10">
        <v>6</v>
      </c>
      <c r="P369" s="10">
        <v>6</v>
      </c>
      <c r="Q369" s="10">
        <v>5</v>
      </c>
      <c r="R369" s="10">
        <v>5</v>
      </c>
      <c r="S369" s="3" t="s">
        <v>28</v>
      </c>
      <c r="T369" t="s">
        <v>63</v>
      </c>
      <c r="U369" s="4" t="s">
        <v>18</v>
      </c>
      <c r="V369" t="s">
        <v>18</v>
      </c>
    </row>
    <row r="370" spans="1:22" x14ac:dyDescent="0.3">
      <c r="A370" s="3" t="s">
        <v>0</v>
      </c>
      <c r="B370" s="3" t="s">
        <v>19</v>
      </c>
      <c r="C370" s="3">
        <v>-27.278230000000001</v>
      </c>
      <c r="D370" s="3">
        <v>-48.375419999999998</v>
      </c>
      <c r="E370" s="3" t="s">
        <v>2</v>
      </c>
      <c r="F370" s="3" t="s">
        <v>61</v>
      </c>
      <c r="G370" s="2">
        <v>43896</v>
      </c>
      <c r="H370" s="12" t="s">
        <v>102</v>
      </c>
      <c r="I370" s="12" t="s">
        <v>100</v>
      </c>
      <c r="J370">
        <v>2020</v>
      </c>
      <c r="K370" s="3" t="s">
        <v>4</v>
      </c>
      <c r="L370" s="3" t="s">
        <v>85</v>
      </c>
      <c r="M370">
        <v>1</v>
      </c>
      <c r="N370" t="s">
        <v>18</v>
      </c>
      <c r="O370" s="10">
        <v>6</v>
      </c>
      <c r="P370" s="10">
        <v>6</v>
      </c>
      <c r="Q370" s="10">
        <v>5</v>
      </c>
      <c r="R370" s="10">
        <v>5</v>
      </c>
      <c r="S370" s="3" t="s">
        <v>29</v>
      </c>
      <c r="T370" t="s">
        <v>65</v>
      </c>
      <c r="U370">
        <v>1</v>
      </c>
      <c r="V370" t="s">
        <v>18</v>
      </c>
    </row>
    <row r="371" spans="1:22" x14ac:dyDescent="0.3">
      <c r="A371" s="3" t="s">
        <v>0</v>
      </c>
      <c r="B371" s="3" t="s">
        <v>19</v>
      </c>
      <c r="C371" s="3">
        <v>-27.278230000000001</v>
      </c>
      <c r="D371" s="3">
        <v>-48.375419999999998</v>
      </c>
      <c r="E371" s="3" t="s">
        <v>2</v>
      </c>
      <c r="F371" s="3" t="s">
        <v>61</v>
      </c>
      <c r="G371" s="2">
        <v>43896</v>
      </c>
      <c r="H371" s="12" t="s">
        <v>102</v>
      </c>
      <c r="I371" s="12" t="s">
        <v>100</v>
      </c>
      <c r="J371">
        <v>2020</v>
      </c>
      <c r="K371" s="3" t="s">
        <v>4</v>
      </c>
      <c r="L371" s="3" t="s">
        <v>85</v>
      </c>
      <c r="M371">
        <v>1</v>
      </c>
      <c r="N371" t="s">
        <v>18</v>
      </c>
      <c r="O371" s="10">
        <v>6</v>
      </c>
      <c r="P371" s="10">
        <v>6</v>
      </c>
      <c r="Q371" s="10">
        <v>5</v>
      </c>
      <c r="R371" s="10">
        <v>5</v>
      </c>
      <c r="S371" s="3" t="s">
        <v>30</v>
      </c>
      <c r="T371" t="s">
        <v>65</v>
      </c>
      <c r="U371" s="4" t="s">
        <v>18</v>
      </c>
      <c r="V371" t="s">
        <v>18</v>
      </c>
    </row>
    <row r="372" spans="1:22" x14ac:dyDescent="0.3">
      <c r="A372" s="3" t="s">
        <v>0</v>
      </c>
      <c r="B372" s="3" t="s">
        <v>19</v>
      </c>
      <c r="C372" s="3">
        <v>-27.278230000000001</v>
      </c>
      <c r="D372" s="3">
        <v>-48.375419999999998</v>
      </c>
      <c r="E372" s="3" t="s">
        <v>2</v>
      </c>
      <c r="F372" s="3" t="s">
        <v>61</v>
      </c>
      <c r="G372" s="2">
        <v>43896</v>
      </c>
      <c r="H372" s="12" t="s">
        <v>102</v>
      </c>
      <c r="I372" s="12" t="s">
        <v>100</v>
      </c>
      <c r="J372">
        <v>2020</v>
      </c>
      <c r="K372" s="3" t="s">
        <v>4</v>
      </c>
      <c r="L372" s="3" t="s">
        <v>85</v>
      </c>
      <c r="M372">
        <v>1</v>
      </c>
      <c r="N372" t="s">
        <v>18</v>
      </c>
      <c r="O372" s="10">
        <v>6</v>
      </c>
      <c r="P372" s="10">
        <v>6</v>
      </c>
      <c r="Q372" s="10">
        <v>5</v>
      </c>
      <c r="R372" s="10">
        <v>5</v>
      </c>
      <c r="S372" s="3" t="s">
        <v>31</v>
      </c>
      <c r="T372" t="s">
        <v>62</v>
      </c>
      <c r="U372" s="4" t="s">
        <v>18</v>
      </c>
      <c r="V372" t="s">
        <v>18</v>
      </c>
    </row>
    <row r="373" spans="1:22" x14ac:dyDescent="0.3">
      <c r="A373" s="3" t="s">
        <v>0</v>
      </c>
      <c r="B373" s="3" t="s">
        <v>19</v>
      </c>
      <c r="C373" s="3">
        <v>-27.278230000000001</v>
      </c>
      <c r="D373" s="3">
        <v>-48.375419999999998</v>
      </c>
      <c r="E373" s="3" t="s">
        <v>2</v>
      </c>
      <c r="F373" s="3" t="s">
        <v>61</v>
      </c>
      <c r="G373" s="2">
        <v>43896</v>
      </c>
      <c r="H373" s="12" t="s">
        <v>102</v>
      </c>
      <c r="I373" s="12" t="s">
        <v>100</v>
      </c>
      <c r="J373">
        <v>2020</v>
      </c>
      <c r="K373" s="3" t="s">
        <v>4</v>
      </c>
      <c r="L373" s="3" t="s">
        <v>85</v>
      </c>
      <c r="M373">
        <v>1</v>
      </c>
      <c r="N373" t="s">
        <v>18</v>
      </c>
      <c r="O373" s="10">
        <v>6</v>
      </c>
      <c r="P373" s="10">
        <v>6</v>
      </c>
      <c r="Q373" s="10">
        <v>5</v>
      </c>
      <c r="R373" s="10">
        <v>5</v>
      </c>
      <c r="S373" s="3" t="s">
        <v>32</v>
      </c>
      <c r="T373" t="s">
        <v>65</v>
      </c>
      <c r="U373" s="4" t="s">
        <v>18</v>
      </c>
      <c r="V373" t="s">
        <v>18</v>
      </c>
    </row>
    <row r="374" spans="1:22" x14ac:dyDescent="0.3">
      <c r="A374" s="3" t="s">
        <v>0</v>
      </c>
      <c r="B374" s="3" t="s">
        <v>19</v>
      </c>
      <c r="C374" s="3">
        <v>-27.278230000000001</v>
      </c>
      <c r="D374" s="3">
        <v>-48.375419999999998</v>
      </c>
      <c r="E374" s="3" t="s">
        <v>2</v>
      </c>
      <c r="F374" s="3" t="s">
        <v>61</v>
      </c>
      <c r="G374" s="2">
        <v>43896</v>
      </c>
      <c r="H374" s="12" t="s">
        <v>102</v>
      </c>
      <c r="I374" s="12" t="s">
        <v>100</v>
      </c>
      <c r="J374">
        <v>2020</v>
      </c>
      <c r="K374" s="3" t="s">
        <v>4</v>
      </c>
      <c r="L374" s="3" t="s">
        <v>85</v>
      </c>
      <c r="M374">
        <v>1</v>
      </c>
      <c r="N374" t="s">
        <v>18</v>
      </c>
      <c r="O374" s="10">
        <v>6</v>
      </c>
      <c r="P374" s="10">
        <v>6</v>
      </c>
      <c r="Q374" s="10">
        <v>5</v>
      </c>
      <c r="R374" s="10">
        <v>5</v>
      </c>
      <c r="S374" s="3" t="s">
        <v>33</v>
      </c>
      <c r="T374" t="s">
        <v>65</v>
      </c>
      <c r="U374">
        <v>1</v>
      </c>
      <c r="V374" t="s">
        <v>18</v>
      </c>
    </row>
    <row r="375" spans="1:22" x14ac:dyDescent="0.3">
      <c r="A375" s="3" t="s">
        <v>0</v>
      </c>
      <c r="B375" s="3" t="s">
        <v>19</v>
      </c>
      <c r="C375" s="3">
        <v>-27.278230000000001</v>
      </c>
      <c r="D375" s="3">
        <v>-48.375419999999998</v>
      </c>
      <c r="E375" s="3" t="s">
        <v>2</v>
      </c>
      <c r="F375" s="3" t="s">
        <v>61</v>
      </c>
      <c r="G375" s="2">
        <v>43896</v>
      </c>
      <c r="H375" s="12" t="s">
        <v>102</v>
      </c>
      <c r="I375" s="12" t="s">
        <v>100</v>
      </c>
      <c r="J375">
        <v>2020</v>
      </c>
      <c r="K375" s="3" t="s">
        <v>4</v>
      </c>
      <c r="L375" s="3" t="s">
        <v>85</v>
      </c>
      <c r="M375">
        <v>1</v>
      </c>
      <c r="N375" t="s">
        <v>18</v>
      </c>
      <c r="O375" s="10">
        <v>6</v>
      </c>
      <c r="P375" s="10">
        <v>6</v>
      </c>
      <c r="Q375" s="10">
        <v>5</v>
      </c>
      <c r="R375" s="10">
        <v>5</v>
      </c>
      <c r="S375" s="3" t="s">
        <v>34</v>
      </c>
      <c r="T375" t="s">
        <v>65</v>
      </c>
      <c r="U375" s="4" t="s">
        <v>18</v>
      </c>
      <c r="V375" t="s">
        <v>18</v>
      </c>
    </row>
    <row r="376" spans="1:22" x14ac:dyDescent="0.3">
      <c r="A376" s="3" t="s">
        <v>0</v>
      </c>
      <c r="B376" s="3" t="s">
        <v>19</v>
      </c>
      <c r="C376" s="3">
        <v>-27.278230000000001</v>
      </c>
      <c r="D376" s="3">
        <v>-48.375419999999998</v>
      </c>
      <c r="E376" s="3" t="s">
        <v>2</v>
      </c>
      <c r="F376" s="3" t="s">
        <v>61</v>
      </c>
      <c r="G376" s="2">
        <v>43896</v>
      </c>
      <c r="H376" s="12" t="s">
        <v>102</v>
      </c>
      <c r="I376" s="12" t="s">
        <v>100</v>
      </c>
      <c r="J376">
        <v>2020</v>
      </c>
      <c r="K376" s="3" t="s">
        <v>4</v>
      </c>
      <c r="L376" s="3" t="s">
        <v>85</v>
      </c>
      <c r="M376">
        <v>1</v>
      </c>
      <c r="N376" t="s">
        <v>18</v>
      </c>
      <c r="O376" s="10">
        <v>6</v>
      </c>
      <c r="P376" s="10">
        <v>6</v>
      </c>
      <c r="Q376" s="10">
        <v>5</v>
      </c>
      <c r="R376" s="10">
        <v>5</v>
      </c>
      <c r="S376" s="3" t="s">
        <v>35</v>
      </c>
      <c r="T376" t="s">
        <v>65</v>
      </c>
      <c r="U376" s="4" t="s">
        <v>18</v>
      </c>
      <c r="V376" t="s">
        <v>18</v>
      </c>
    </row>
    <row r="377" spans="1:22" x14ac:dyDescent="0.3">
      <c r="A377" s="3" t="s">
        <v>0</v>
      </c>
      <c r="B377" s="3" t="s">
        <v>19</v>
      </c>
      <c r="C377" s="3">
        <v>-27.278230000000001</v>
      </c>
      <c r="D377" s="3">
        <v>-48.375419999999998</v>
      </c>
      <c r="E377" s="3" t="s">
        <v>2</v>
      </c>
      <c r="F377" s="3" t="s">
        <v>61</v>
      </c>
      <c r="G377" s="2">
        <v>43896</v>
      </c>
      <c r="H377" s="12" t="s">
        <v>102</v>
      </c>
      <c r="I377" s="12" t="s">
        <v>100</v>
      </c>
      <c r="J377">
        <v>2020</v>
      </c>
      <c r="K377" s="3" t="s">
        <v>4</v>
      </c>
      <c r="L377" s="3" t="s">
        <v>85</v>
      </c>
      <c r="M377">
        <v>1</v>
      </c>
      <c r="N377" t="s">
        <v>18</v>
      </c>
      <c r="O377" s="10">
        <v>6</v>
      </c>
      <c r="P377" s="10">
        <v>6</v>
      </c>
      <c r="Q377" s="10">
        <v>5</v>
      </c>
      <c r="R377" s="10">
        <v>5</v>
      </c>
      <c r="S377" s="3" t="s">
        <v>36</v>
      </c>
      <c r="T377" t="s">
        <v>65</v>
      </c>
      <c r="U377" s="4" t="s">
        <v>18</v>
      </c>
      <c r="V377" t="s">
        <v>18</v>
      </c>
    </row>
    <row r="378" spans="1:22" x14ac:dyDescent="0.3">
      <c r="A378" s="3" t="s">
        <v>0</v>
      </c>
      <c r="B378" s="3" t="s">
        <v>19</v>
      </c>
      <c r="C378" s="3">
        <v>-27.278230000000001</v>
      </c>
      <c r="D378" s="3">
        <v>-48.375419999999998</v>
      </c>
      <c r="E378" s="3" t="s">
        <v>2</v>
      </c>
      <c r="F378" s="3" t="s">
        <v>61</v>
      </c>
      <c r="G378" s="2">
        <v>43896</v>
      </c>
      <c r="H378" s="12" t="s">
        <v>102</v>
      </c>
      <c r="I378" s="12" t="s">
        <v>100</v>
      </c>
      <c r="J378">
        <v>2020</v>
      </c>
      <c r="K378" s="3" t="s">
        <v>4</v>
      </c>
      <c r="L378" s="3" t="s">
        <v>85</v>
      </c>
      <c r="M378">
        <v>1</v>
      </c>
      <c r="N378" t="s">
        <v>18</v>
      </c>
      <c r="O378" s="10">
        <v>6</v>
      </c>
      <c r="P378" s="10">
        <v>6</v>
      </c>
      <c r="Q378" s="10">
        <v>5</v>
      </c>
      <c r="R378" s="10">
        <v>5</v>
      </c>
      <c r="S378" s="3" t="s">
        <v>37</v>
      </c>
      <c r="T378" t="s">
        <v>66</v>
      </c>
      <c r="U378">
        <v>1</v>
      </c>
      <c r="V378" t="s">
        <v>18</v>
      </c>
    </row>
    <row r="379" spans="1:22" x14ac:dyDescent="0.3">
      <c r="A379" s="3" t="s">
        <v>0</v>
      </c>
      <c r="B379" s="3" t="s">
        <v>19</v>
      </c>
      <c r="C379" s="3">
        <v>-27.278230000000001</v>
      </c>
      <c r="D379" s="3">
        <v>-48.375419999999998</v>
      </c>
      <c r="E379" s="3" t="s">
        <v>2</v>
      </c>
      <c r="F379" s="3" t="s">
        <v>61</v>
      </c>
      <c r="G379" s="2">
        <v>43896</v>
      </c>
      <c r="H379" s="12" t="s">
        <v>102</v>
      </c>
      <c r="I379" s="12" t="s">
        <v>100</v>
      </c>
      <c r="J379">
        <v>2020</v>
      </c>
      <c r="K379" s="3" t="s">
        <v>4</v>
      </c>
      <c r="L379" s="3" t="s">
        <v>85</v>
      </c>
      <c r="M379">
        <v>1</v>
      </c>
      <c r="N379" t="s">
        <v>18</v>
      </c>
      <c r="O379" s="10">
        <v>6</v>
      </c>
      <c r="P379" s="10">
        <v>6</v>
      </c>
      <c r="Q379" s="10">
        <v>5</v>
      </c>
      <c r="R379" s="10">
        <v>5</v>
      </c>
      <c r="S379" s="3" t="s">
        <v>38</v>
      </c>
      <c r="T379" t="s">
        <v>65</v>
      </c>
      <c r="U379" s="4" t="s">
        <v>18</v>
      </c>
      <c r="V379" t="s">
        <v>18</v>
      </c>
    </row>
    <row r="380" spans="1:22" x14ac:dyDescent="0.3">
      <c r="A380" s="3" t="s">
        <v>0</v>
      </c>
      <c r="B380" s="3" t="s">
        <v>19</v>
      </c>
      <c r="C380" s="3">
        <v>-27.278230000000001</v>
      </c>
      <c r="D380" s="3">
        <v>-48.375419999999998</v>
      </c>
      <c r="E380" s="3" t="s">
        <v>2</v>
      </c>
      <c r="F380" s="3" t="s">
        <v>61</v>
      </c>
      <c r="G380" s="2">
        <v>43896</v>
      </c>
      <c r="H380" s="12" t="s">
        <v>102</v>
      </c>
      <c r="I380" s="12" t="s">
        <v>100</v>
      </c>
      <c r="J380">
        <v>2020</v>
      </c>
      <c r="K380" s="3" t="s">
        <v>4</v>
      </c>
      <c r="L380" s="3" t="s">
        <v>85</v>
      </c>
      <c r="M380">
        <v>1</v>
      </c>
      <c r="N380" t="s">
        <v>18</v>
      </c>
      <c r="O380" s="10">
        <v>6</v>
      </c>
      <c r="P380" s="10">
        <v>6</v>
      </c>
      <c r="Q380" s="10">
        <v>5</v>
      </c>
      <c r="R380" s="10">
        <v>5</v>
      </c>
      <c r="S380" s="3" t="s">
        <v>39</v>
      </c>
      <c r="T380" t="s">
        <v>205</v>
      </c>
      <c r="U380" s="4" t="s">
        <v>18</v>
      </c>
      <c r="V380" t="s">
        <v>18</v>
      </c>
    </row>
    <row r="381" spans="1:22" x14ac:dyDescent="0.3">
      <c r="A381" s="3" t="s">
        <v>0</v>
      </c>
      <c r="B381" s="3" t="s">
        <v>19</v>
      </c>
      <c r="C381" s="3">
        <v>-27.278230000000001</v>
      </c>
      <c r="D381" s="3">
        <v>-48.375419999999998</v>
      </c>
      <c r="E381" s="3" t="s">
        <v>2</v>
      </c>
      <c r="F381" s="3" t="s">
        <v>61</v>
      </c>
      <c r="G381" s="2">
        <v>43896</v>
      </c>
      <c r="H381" s="12" t="s">
        <v>102</v>
      </c>
      <c r="I381" s="12" t="s">
        <v>100</v>
      </c>
      <c r="J381">
        <v>2020</v>
      </c>
      <c r="K381" s="3" t="s">
        <v>4</v>
      </c>
      <c r="L381" s="3" t="s">
        <v>85</v>
      </c>
      <c r="M381">
        <v>1</v>
      </c>
      <c r="N381" t="s">
        <v>18</v>
      </c>
      <c r="O381" s="10">
        <v>6</v>
      </c>
      <c r="P381" s="10">
        <v>6</v>
      </c>
      <c r="Q381" s="10">
        <v>5</v>
      </c>
      <c r="R381" s="10">
        <v>5</v>
      </c>
      <c r="S381" s="3" t="s">
        <v>40</v>
      </c>
      <c r="T381" t="s">
        <v>65</v>
      </c>
      <c r="U381" s="4" t="s">
        <v>18</v>
      </c>
      <c r="V381" t="s">
        <v>18</v>
      </c>
    </row>
    <row r="382" spans="1:22" x14ac:dyDescent="0.3">
      <c r="A382" s="3" t="s">
        <v>0</v>
      </c>
      <c r="B382" s="3" t="s">
        <v>19</v>
      </c>
      <c r="C382" s="3">
        <v>-27.278230000000001</v>
      </c>
      <c r="D382" s="3">
        <v>-48.375419999999998</v>
      </c>
      <c r="E382" s="3" t="s">
        <v>2</v>
      </c>
      <c r="F382" s="3" t="s">
        <v>61</v>
      </c>
      <c r="G382" s="2">
        <v>43896</v>
      </c>
      <c r="H382" s="12" t="s">
        <v>102</v>
      </c>
      <c r="I382" s="12" t="s">
        <v>100</v>
      </c>
      <c r="J382">
        <v>2020</v>
      </c>
      <c r="K382" s="3" t="s">
        <v>4</v>
      </c>
      <c r="L382" s="3" t="s">
        <v>85</v>
      </c>
      <c r="M382">
        <v>1</v>
      </c>
      <c r="N382" t="s">
        <v>18</v>
      </c>
      <c r="O382" s="10">
        <v>6</v>
      </c>
      <c r="P382" s="10">
        <v>6</v>
      </c>
      <c r="Q382" s="10">
        <v>5</v>
      </c>
      <c r="R382" s="10">
        <v>5</v>
      </c>
      <c r="S382" s="3" t="s">
        <v>41</v>
      </c>
      <c r="T382" t="s">
        <v>65</v>
      </c>
      <c r="U382">
        <v>1</v>
      </c>
      <c r="V382" t="s">
        <v>18</v>
      </c>
    </row>
    <row r="383" spans="1:22" x14ac:dyDescent="0.3">
      <c r="A383" s="3" t="s">
        <v>0</v>
      </c>
      <c r="B383" s="3" t="s">
        <v>19</v>
      </c>
      <c r="C383" s="3">
        <v>-27.278230000000001</v>
      </c>
      <c r="D383" s="3">
        <v>-48.375419999999998</v>
      </c>
      <c r="E383" s="3" t="s">
        <v>2</v>
      </c>
      <c r="F383" s="3" t="s">
        <v>61</v>
      </c>
      <c r="G383" s="2">
        <v>43896</v>
      </c>
      <c r="H383" s="12" t="s">
        <v>102</v>
      </c>
      <c r="I383" s="12" t="s">
        <v>100</v>
      </c>
      <c r="J383">
        <v>2020</v>
      </c>
      <c r="K383" s="3" t="s">
        <v>4</v>
      </c>
      <c r="L383" s="3" t="s">
        <v>85</v>
      </c>
      <c r="M383">
        <v>1</v>
      </c>
      <c r="N383" t="s">
        <v>18</v>
      </c>
      <c r="O383" s="10">
        <v>6</v>
      </c>
      <c r="P383" s="10">
        <v>6</v>
      </c>
      <c r="Q383" s="10">
        <v>5</v>
      </c>
      <c r="R383" s="10">
        <v>5</v>
      </c>
      <c r="S383" s="3" t="s">
        <v>42</v>
      </c>
      <c r="T383" t="s">
        <v>205</v>
      </c>
      <c r="U383" s="4" t="s">
        <v>18</v>
      </c>
      <c r="V383" t="s">
        <v>18</v>
      </c>
    </row>
    <row r="384" spans="1:22" x14ac:dyDescent="0.3">
      <c r="A384" s="3" t="s">
        <v>0</v>
      </c>
      <c r="B384" s="3" t="s">
        <v>19</v>
      </c>
      <c r="C384" s="3">
        <v>-27.278230000000001</v>
      </c>
      <c r="D384" s="3">
        <v>-48.375419999999998</v>
      </c>
      <c r="E384" s="3" t="s">
        <v>2</v>
      </c>
      <c r="F384" s="3" t="s">
        <v>61</v>
      </c>
      <c r="G384" s="2">
        <v>43896</v>
      </c>
      <c r="H384" s="12" t="s">
        <v>102</v>
      </c>
      <c r="I384" s="12" t="s">
        <v>100</v>
      </c>
      <c r="J384">
        <v>2020</v>
      </c>
      <c r="K384" s="3" t="s">
        <v>4</v>
      </c>
      <c r="L384" s="3" t="s">
        <v>85</v>
      </c>
      <c r="M384">
        <v>1</v>
      </c>
      <c r="N384" t="s">
        <v>18</v>
      </c>
      <c r="O384" s="10">
        <v>6</v>
      </c>
      <c r="P384" s="10">
        <v>6</v>
      </c>
      <c r="Q384" s="10">
        <v>5</v>
      </c>
      <c r="R384" s="10">
        <v>5</v>
      </c>
      <c r="S384" s="3" t="s">
        <v>43</v>
      </c>
      <c r="T384" t="s">
        <v>65</v>
      </c>
      <c r="U384" s="4" t="s">
        <v>18</v>
      </c>
      <c r="V384" t="s">
        <v>18</v>
      </c>
    </row>
    <row r="385" spans="1:22" x14ac:dyDescent="0.3">
      <c r="A385" s="3" t="s">
        <v>0</v>
      </c>
      <c r="B385" s="3" t="s">
        <v>19</v>
      </c>
      <c r="C385" s="3">
        <v>-27.278230000000001</v>
      </c>
      <c r="D385" s="3">
        <v>-48.375419999999998</v>
      </c>
      <c r="E385" s="3" t="s">
        <v>2</v>
      </c>
      <c r="F385" s="3" t="s">
        <v>61</v>
      </c>
      <c r="G385" s="2">
        <v>43896</v>
      </c>
      <c r="H385" s="12" t="s">
        <v>102</v>
      </c>
      <c r="I385" s="12" t="s">
        <v>100</v>
      </c>
      <c r="J385">
        <v>2020</v>
      </c>
      <c r="K385" s="3" t="s">
        <v>4</v>
      </c>
      <c r="L385" s="3" t="s">
        <v>85</v>
      </c>
      <c r="M385">
        <v>1</v>
      </c>
      <c r="N385" t="s">
        <v>18</v>
      </c>
      <c r="O385" s="10">
        <v>6</v>
      </c>
      <c r="P385" s="10">
        <v>6</v>
      </c>
      <c r="Q385" s="10">
        <v>5</v>
      </c>
      <c r="R385" s="10">
        <v>5</v>
      </c>
      <c r="S385" s="3" t="s">
        <v>44</v>
      </c>
      <c r="T385" t="s">
        <v>65</v>
      </c>
      <c r="U385" s="4" t="s">
        <v>18</v>
      </c>
      <c r="V385" t="s">
        <v>18</v>
      </c>
    </row>
    <row r="386" spans="1:22" x14ac:dyDescent="0.3">
      <c r="A386" s="3" t="s">
        <v>0</v>
      </c>
      <c r="B386" s="3" t="s">
        <v>19</v>
      </c>
      <c r="C386" s="3">
        <v>-27.278230000000001</v>
      </c>
      <c r="D386" s="3">
        <v>-48.375419999999998</v>
      </c>
      <c r="E386" s="3" t="s">
        <v>2</v>
      </c>
      <c r="F386" s="3" t="s">
        <v>61</v>
      </c>
      <c r="G386" s="2">
        <v>43896</v>
      </c>
      <c r="H386" s="12" t="s">
        <v>102</v>
      </c>
      <c r="I386" s="12" t="s">
        <v>100</v>
      </c>
      <c r="J386">
        <v>2020</v>
      </c>
      <c r="K386" s="3" t="s">
        <v>4</v>
      </c>
      <c r="L386" s="3" t="s">
        <v>85</v>
      </c>
      <c r="M386">
        <v>1</v>
      </c>
      <c r="N386" t="s">
        <v>18</v>
      </c>
      <c r="O386" s="10">
        <v>6</v>
      </c>
      <c r="P386" s="10">
        <v>6</v>
      </c>
      <c r="Q386" s="10">
        <v>5</v>
      </c>
      <c r="R386" s="10">
        <v>5</v>
      </c>
      <c r="S386" s="3" t="s">
        <v>45</v>
      </c>
      <c r="T386" t="s">
        <v>65</v>
      </c>
      <c r="U386">
        <v>1</v>
      </c>
      <c r="V386" t="s">
        <v>18</v>
      </c>
    </row>
    <row r="387" spans="1:22" x14ac:dyDescent="0.3">
      <c r="A387" s="3" t="s">
        <v>0</v>
      </c>
      <c r="B387" s="3" t="s">
        <v>19</v>
      </c>
      <c r="C387" s="3">
        <v>-27.278230000000001</v>
      </c>
      <c r="D387" s="3">
        <v>-48.375419999999998</v>
      </c>
      <c r="E387" s="3" t="s">
        <v>2</v>
      </c>
      <c r="F387" s="3" t="s">
        <v>61</v>
      </c>
      <c r="G387" s="2">
        <v>43896</v>
      </c>
      <c r="H387" s="12" t="s">
        <v>102</v>
      </c>
      <c r="I387" s="12" t="s">
        <v>100</v>
      </c>
      <c r="J387">
        <v>2020</v>
      </c>
      <c r="K387" s="3" t="s">
        <v>4</v>
      </c>
      <c r="L387" s="3" t="s">
        <v>85</v>
      </c>
      <c r="M387">
        <v>1</v>
      </c>
      <c r="N387" t="s">
        <v>18</v>
      </c>
      <c r="O387" s="10">
        <v>6</v>
      </c>
      <c r="P387" s="10">
        <v>6</v>
      </c>
      <c r="Q387" s="10">
        <v>5</v>
      </c>
      <c r="R387" s="10">
        <v>5</v>
      </c>
      <c r="S387" s="3" t="s">
        <v>46</v>
      </c>
      <c r="T387" t="s">
        <v>65</v>
      </c>
      <c r="U387" s="4" t="s">
        <v>18</v>
      </c>
      <c r="V387" t="s">
        <v>18</v>
      </c>
    </row>
    <row r="388" spans="1:22" x14ac:dyDescent="0.3">
      <c r="A388" s="3" t="s">
        <v>0</v>
      </c>
      <c r="B388" s="3" t="s">
        <v>19</v>
      </c>
      <c r="C388" s="3">
        <v>-27.278230000000001</v>
      </c>
      <c r="D388" s="3">
        <v>-48.375419999999998</v>
      </c>
      <c r="E388" s="3" t="s">
        <v>2</v>
      </c>
      <c r="F388" s="3" t="s">
        <v>61</v>
      </c>
      <c r="G388" s="2">
        <v>43896</v>
      </c>
      <c r="H388" s="12" t="s">
        <v>102</v>
      </c>
      <c r="I388" s="12" t="s">
        <v>100</v>
      </c>
      <c r="J388">
        <v>2020</v>
      </c>
      <c r="K388" s="3" t="s">
        <v>4</v>
      </c>
      <c r="L388" s="3" t="s">
        <v>85</v>
      </c>
      <c r="M388">
        <v>1</v>
      </c>
      <c r="N388" t="s">
        <v>18</v>
      </c>
      <c r="O388" s="10">
        <v>6</v>
      </c>
      <c r="P388" s="10">
        <v>6</v>
      </c>
      <c r="Q388" s="10">
        <v>5</v>
      </c>
      <c r="R388" s="10">
        <v>5</v>
      </c>
      <c r="S388" s="3" t="s">
        <v>47</v>
      </c>
      <c r="T388" t="s">
        <v>66</v>
      </c>
      <c r="U388" s="4" t="s">
        <v>18</v>
      </c>
      <c r="V388" t="s">
        <v>18</v>
      </c>
    </row>
    <row r="389" spans="1:22" x14ac:dyDescent="0.3">
      <c r="A389" s="3" t="s">
        <v>0</v>
      </c>
      <c r="B389" s="3" t="s">
        <v>19</v>
      </c>
      <c r="C389" s="3">
        <v>-27.278230000000001</v>
      </c>
      <c r="D389" s="3">
        <v>-48.375419999999998</v>
      </c>
      <c r="E389" s="3" t="s">
        <v>2</v>
      </c>
      <c r="F389" s="3" t="s">
        <v>61</v>
      </c>
      <c r="G389" s="2">
        <v>43896</v>
      </c>
      <c r="H389" s="12" t="s">
        <v>102</v>
      </c>
      <c r="I389" s="12" t="s">
        <v>100</v>
      </c>
      <c r="J389">
        <v>2020</v>
      </c>
      <c r="K389" s="3" t="s">
        <v>4</v>
      </c>
      <c r="L389" s="3" t="s">
        <v>85</v>
      </c>
      <c r="M389">
        <v>1</v>
      </c>
      <c r="N389" t="s">
        <v>18</v>
      </c>
      <c r="O389" s="10">
        <v>6</v>
      </c>
      <c r="P389" s="10">
        <v>6</v>
      </c>
      <c r="Q389" s="10">
        <v>5</v>
      </c>
      <c r="R389" s="10">
        <v>5</v>
      </c>
      <c r="S389" s="3" t="s">
        <v>48</v>
      </c>
      <c r="T389" t="s">
        <v>65</v>
      </c>
      <c r="U389" s="4" t="s">
        <v>18</v>
      </c>
      <c r="V389" t="s">
        <v>18</v>
      </c>
    </row>
    <row r="390" spans="1:22" x14ac:dyDescent="0.3">
      <c r="A390" s="3" t="s">
        <v>0</v>
      </c>
      <c r="B390" s="3" t="s">
        <v>19</v>
      </c>
      <c r="C390" s="3">
        <v>-27.278230000000001</v>
      </c>
      <c r="D390" s="3">
        <v>-48.375419999999998</v>
      </c>
      <c r="E390" s="3" t="s">
        <v>2</v>
      </c>
      <c r="F390" s="3" t="s">
        <v>61</v>
      </c>
      <c r="G390" s="2">
        <v>43896</v>
      </c>
      <c r="H390" s="12" t="s">
        <v>102</v>
      </c>
      <c r="I390" s="12" t="s">
        <v>100</v>
      </c>
      <c r="J390">
        <v>2020</v>
      </c>
      <c r="K390" s="3" t="s">
        <v>4</v>
      </c>
      <c r="L390" s="3" t="s">
        <v>85</v>
      </c>
      <c r="M390">
        <v>1</v>
      </c>
      <c r="N390" t="s">
        <v>18</v>
      </c>
      <c r="O390" s="10">
        <v>6</v>
      </c>
      <c r="P390" s="10">
        <v>6</v>
      </c>
      <c r="Q390" s="10">
        <v>5</v>
      </c>
      <c r="R390" s="10">
        <v>5</v>
      </c>
      <c r="S390" s="3" t="s">
        <v>49</v>
      </c>
      <c r="T390" t="s">
        <v>63</v>
      </c>
      <c r="U390">
        <v>1</v>
      </c>
      <c r="V390" t="s">
        <v>18</v>
      </c>
    </row>
    <row r="391" spans="1:22" x14ac:dyDescent="0.3">
      <c r="A391" s="3" t="s">
        <v>0</v>
      </c>
      <c r="B391" s="3" t="s">
        <v>19</v>
      </c>
      <c r="C391" s="3">
        <v>-27.278230000000001</v>
      </c>
      <c r="D391" s="3">
        <v>-48.375419999999998</v>
      </c>
      <c r="E391" s="3" t="s">
        <v>2</v>
      </c>
      <c r="F391" s="3" t="s">
        <v>61</v>
      </c>
      <c r="G391" s="2">
        <v>43896</v>
      </c>
      <c r="H391" s="12" t="s">
        <v>102</v>
      </c>
      <c r="I391" s="12" t="s">
        <v>100</v>
      </c>
      <c r="J391">
        <v>2020</v>
      </c>
      <c r="K391" s="3" t="s">
        <v>4</v>
      </c>
      <c r="L391" s="3" t="s">
        <v>85</v>
      </c>
      <c r="M391">
        <v>1</v>
      </c>
      <c r="N391" t="s">
        <v>18</v>
      </c>
      <c r="O391" s="10">
        <v>6</v>
      </c>
      <c r="P391" s="10">
        <v>6</v>
      </c>
      <c r="Q391" s="10">
        <v>5</v>
      </c>
      <c r="R391" s="10">
        <v>5</v>
      </c>
      <c r="S391" s="3" t="s">
        <v>50</v>
      </c>
      <c r="T391" t="s">
        <v>63</v>
      </c>
      <c r="U391" s="4" t="s">
        <v>18</v>
      </c>
      <c r="V391" t="s">
        <v>18</v>
      </c>
    </row>
    <row r="392" spans="1:22" x14ac:dyDescent="0.3">
      <c r="A392" s="3" t="s">
        <v>0</v>
      </c>
      <c r="B392" s="3" t="s">
        <v>19</v>
      </c>
      <c r="C392" s="3">
        <v>-27.278230000000001</v>
      </c>
      <c r="D392" s="3">
        <v>-48.375419999999998</v>
      </c>
      <c r="E392" s="3" t="s">
        <v>2</v>
      </c>
      <c r="F392" s="3" t="s">
        <v>61</v>
      </c>
      <c r="G392" s="2">
        <v>43896</v>
      </c>
      <c r="H392" s="12" t="s">
        <v>102</v>
      </c>
      <c r="I392" s="12" t="s">
        <v>100</v>
      </c>
      <c r="J392">
        <v>2020</v>
      </c>
      <c r="K392" s="3" t="s">
        <v>4</v>
      </c>
      <c r="L392" s="3" t="s">
        <v>85</v>
      </c>
      <c r="M392">
        <v>1</v>
      </c>
      <c r="N392" t="s">
        <v>18</v>
      </c>
      <c r="O392" s="10">
        <v>6</v>
      </c>
      <c r="P392" s="10">
        <v>6</v>
      </c>
      <c r="Q392" s="10">
        <v>5</v>
      </c>
      <c r="R392" s="10">
        <v>5</v>
      </c>
      <c r="S392" s="3" t="s">
        <v>51</v>
      </c>
      <c r="T392" t="s">
        <v>65</v>
      </c>
      <c r="U392" s="4" t="s">
        <v>18</v>
      </c>
      <c r="V392" t="s">
        <v>18</v>
      </c>
    </row>
    <row r="393" spans="1:22" x14ac:dyDescent="0.3">
      <c r="A393" s="3" t="s">
        <v>0</v>
      </c>
      <c r="B393" s="3" t="s">
        <v>19</v>
      </c>
      <c r="C393" s="3">
        <v>-27.278230000000001</v>
      </c>
      <c r="D393" s="3">
        <v>-48.375419999999998</v>
      </c>
      <c r="E393" s="3" t="s">
        <v>2</v>
      </c>
      <c r="F393" s="3" t="s">
        <v>61</v>
      </c>
      <c r="G393" s="2">
        <v>43896</v>
      </c>
      <c r="H393" s="12" t="s">
        <v>102</v>
      </c>
      <c r="I393" s="12" t="s">
        <v>100</v>
      </c>
      <c r="J393">
        <v>2020</v>
      </c>
      <c r="K393" s="3" t="s">
        <v>4</v>
      </c>
      <c r="L393" s="3" t="s">
        <v>85</v>
      </c>
      <c r="M393">
        <v>1</v>
      </c>
      <c r="N393" t="s">
        <v>18</v>
      </c>
      <c r="O393" s="10">
        <v>6</v>
      </c>
      <c r="P393" s="10">
        <v>6</v>
      </c>
      <c r="Q393" s="10">
        <v>5</v>
      </c>
      <c r="R393" s="10">
        <v>5</v>
      </c>
      <c r="S393" s="3" t="s">
        <v>52</v>
      </c>
      <c r="T393" t="s">
        <v>65</v>
      </c>
      <c r="U393" s="4" t="s">
        <v>18</v>
      </c>
      <c r="V393" t="s">
        <v>18</v>
      </c>
    </row>
    <row r="394" spans="1:22" x14ac:dyDescent="0.3">
      <c r="A394" s="3" t="s">
        <v>0</v>
      </c>
      <c r="B394" s="3" t="s">
        <v>19</v>
      </c>
      <c r="C394" s="3">
        <v>-27.278230000000001</v>
      </c>
      <c r="D394" s="3">
        <v>-48.375419999999998</v>
      </c>
      <c r="E394" s="3" t="s">
        <v>2</v>
      </c>
      <c r="F394" s="3" t="s">
        <v>61</v>
      </c>
      <c r="G394" s="2">
        <v>43896</v>
      </c>
      <c r="H394" s="12" t="s">
        <v>102</v>
      </c>
      <c r="I394" s="12" t="s">
        <v>100</v>
      </c>
      <c r="J394">
        <v>2020</v>
      </c>
      <c r="K394" s="3" t="s">
        <v>4</v>
      </c>
      <c r="L394" s="3" t="s">
        <v>85</v>
      </c>
      <c r="M394">
        <v>1</v>
      </c>
      <c r="N394" t="s">
        <v>18</v>
      </c>
      <c r="O394" s="10">
        <v>6</v>
      </c>
      <c r="P394" s="10">
        <v>6</v>
      </c>
      <c r="Q394" s="10">
        <v>5</v>
      </c>
      <c r="R394" s="10">
        <v>5</v>
      </c>
      <c r="S394" s="3" t="s">
        <v>53</v>
      </c>
      <c r="T394" t="s">
        <v>64</v>
      </c>
      <c r="U394">
        <v>1</v>
      </c>
      <c r="V394" t="s">
        <v>18</v>
      </c>
    </row>
    <row r="395" spans="1:22" x14ac:dyDescent="0.3">
      <c r="A395" s="3" t="s">
        <v>0</v>
      </c>
      <c r="B395" s="3" t="s">
        <v>19</v>
      </c>
      <c r="C395" s="3">
        <v>-27.278230000000001</v>
      </c>
      <c r="D395" s="3">
        <v>-48.375419999999998</v>
      </c>
      <c r="E395" s="3" t="s">
        <v>2</v>
      </c>
      <c r="F395" s="3" t="s">
        <v>61</v>
      </c>
      <c r="G395" s="2">
        <v>43896</v>
      </c>
      <c r="H395" s="12" t="s">
        <v>102</v>
      </c>
      <c r="I395" s="12" t="s">
        <v>100</v>
      </c>
      <c r="J395">
        <v>2020</v>
      </c>
      <c r="K395" s="3" t="s">
        <v>4</v>
      </c>
      <c r="L395" s="3" t="s">
        <v>85</v>
      </c>
      <c r="M395">
        <v>1</v>
      </c>
      <c r="N395" t="s">
        <v>18</v>
      </c>
      <c r="O395" s="10">
        <v>6</v>
      </c>
      <c r="P395" s="10">
        <v>6</v>
      </c>
      <c r="Q395" s="10">
        <v>5</v>
      </c>
      <c r="R395" s="10">
        <v>5</v>
      </c>
      <c r="S395" s="3" t="s">
        <v>54</v>
      </c>
      <c r="T395" t="s">
        <v>65</v>
      </c>
      <c r="U395" s="4" t="s">
        <v>18</v>
      </c>
      <c r="V395" t="s">
        <v>18</v>
      </c>
    </row>
    <row r="396" spans="1:22" x14ac:dyDescent="0.3">
      <c r="A396" s="3" t="s">
        <v>0</v>
      </c>
      <c r="B396" s="3" t="s">
        <v>19</v>
      </c>
      <c r="C396" s="3">
        <v>-27.278230000000001</v>
      </c>
      <c r="D396" s="3">
        <v>-48.375419999999998</v>
      </c>
      <c r="E396" s="3" t="s">
        <v>2</v>
      </c>
      <c r="F396" s="3" t="s">
        <v>61</v>
      </c>
      <c r="G396" s="2">
        <v>43896</v>
      </c>
      <c r="H396" s="12" t="s">
        <v>102</v>
      </c>
      <c r="I396" s="12" t="s">
        <v>100</v>
      </c>
      <c r="J396">
        <v>2020</v>
      </c>
      <c r="K396" s="3" t="s">
        <v>4</v>
      </c>
      <c r="L396" s="3" t="s">
        <v>85</v>
      </c>
      <c r="M396">
        <v>1</v>
      </c>
      <c r="N396" t="s">
        <v>18</v>
      </c>
      <c r="O396" s="10">
        <v>6</v>
      </c>
      <c r="P396" s="10">
        <v>6</v>
      </c>
      <c r="Q396" s="10">
        <v>5</v>
      </c>
      <c r="R396" s="10">
        <v>5</v>
      </c>
      <c r="S396" s="3" t="s">
        <v>55</v>
      </c>
      <c r="T396" t="s">
        <v>63</v>
      </c>
      <c r="U396" s="4" t="s">
        <v>18</v>
      </c>
      <c r="V396" t="s">
        <v>18</v>
      </c>
    </row>
    <row r="397" spans="1:22" x14ac:dyDescent="0.3">
      <c r="A397" s="3" t="s">
        <v>0</v>
      </c>
      <c r="B397" s="3" t="s">
        <v>19</v>
      </c>
      <c r="C397" s="3">
        <v>-27.278230000000001</v>
      </c>
      <c r="D397" s="3">
        <v>-48.375419999999998</v>
      </c>
      <c r="E397" s="3" t="s">
        <v>2</v>
      </c>
      <c r="F397" s="3" t="s">
        <v>61</v>
      </c>
      <c r="G397" s="2">
        <v>43896</v>
      </c>
      <c r="H397" s="12" t="s">
        <v>102</v>
      </c>
      <c r="I397" s="12" t="s">
        <v>100</v>
      </c>
      <c r="J397">
        <v>2020</v>
      </c>
      <c r="K397" s="3" t="s">
        <v>4</v>
      </c>
      <c r="L397" s="3" t="s">
        <v>85</v>
      </c>
      <c r="M397">
        <v>1</v>
      </c>
      <c r="N397" t="s">
        <v>18</v>
      </c>
      <c r="O397" s="10">
        <v>6</v>
      </c>
      <c r="P397" s="10">
        <v>6</v>
      </c>
      <c r="Q397" s="10">
        <v>5</v>
      </c>
      <c r="R397" s="10">
        <v>5</v>
      </c>
      <c r="S397" s="3" t="s">
        <v>56</v>
      </c>
      <c r="T397" t="s">
        <v>65</v>
      </c>
      <c r="U397" s="4" t="s">
        <v>18</v>
      </c>
      <c r="V397" t="s">
        <v>18</v>
      </c>
    </row>
    <row r="398" spans="1:22" x14ac:dyDescent="0.3">
      <c r="A398" s="3" t="s">
        <v>0</v>
      </c>
      <c r="B398" s="3" t="s">
        <v>19</v>
      </c>
      <c r="C398" s="3">
        <v>-27.278230000000001</v>
      </c>
      <c r="D398" s="3">
        <v>-48.375419999999998</v>
      </c>
      <c r="E398" s="3" t="s">
        <v>2</v>
      </c>
      <c r="F398" s="3" t="s">
        <v>61</v>
      </c>
      <c r="G398" s="2">
        <v>43896</v>
      </c>
      <c r="H398" s="12" t="s">
        <v>102</v>
      </c>
      <c r="I398" s="12" t="s">
        <v>100</v>
      </c>
      <c r="J398">
        <v>2020</v>
      </c>
      <c r="K398" s="3" t="s">
        <v>4</v>
      </c>
      <c r="L398" s="3" t="s">
        <v>85</v>
      </c>
      <c r="M398">
        <v>1</v>
      </c>
      <c r="N398" t="s">
        <v>18</v>
      </c>
      <c r="O398" s="10">
        <v>6</v>
      </c>
      <c r="P398" s="10">
        <v>6</v>
      </c>
      <c r="Q398" s="10">
        <v>5</v>
      </c>
      <c r="R398" s="10">
        <v>5</v>
      </c>
      <c r="S398" s="3" t="s">
        <v>57</v>
      </c>
      <c r="T398" t="s">
        <v>205</v>
      </c>
      <c r="U398">
        <v>1</v>
      </c>
      <c r="V398" t="s">
        <v>18</v>
      </c>
    </row>
    <row r="399" spans="1:22" x14ac:dyDescent="0.3">
      <c r="A399" s="3" t="s">
        <v>0</v>
      </c>
      <c r="B399" s="3" t="s">
        <v>19</v>
      </c>
      <c r="C399" s="3">
        <v>-27.278230000000001</v>
      </c>
      <c r="D399" s="3">
        <v>-48.375419999999998</v>
      </c>
      <c r="E399" s="3" t="s">
        <v>2</v>
      </c>
      <c r="F399" s="3" t="s">
        <v>61</v>
      </c>
      <c r="G399" s="2">
        <v>43896</v>
      </c>
      <c r="H399" s="12" t="s">
        <v>102</v>
      </c>
      <c r="I399" s="12" t="s">
        <v>100</v>
      </c>
      <c r="J399">
        <v>2020</v>
      </c>
      <c r="K399" s="3" t="s">
        <v>4</v>
      </c>
      <c r="L399" s="3" t="s">
        <v>85</v>
      </c>
      <c r="M399">
        <v>1</v>
      </c>
      <c r="N399" t="s">
        <v>18</v>
      </c>
      <c r="O399" s="10">
        <v>6</v>
      </c>
      <c r="P399" s="10">
        <v>6</v>
      </c>
      <c r="Q399" s="10">
        <v>5</v>
      </c>
      <c r="R399" s="10">
        <v>5</v>
      </c>
      <c r="S399" s="3" t="s">
        <v>58</v>
      </c>
      <c r="T399" t="s">
        <v>65</v>
      </c>
      <c r="U399" s="4" t="s">
        <v>18</v>
      </c>
      <c r="V399" t="s">
        <v>18</v>
      </c>
    </row>
    <row r="400" spans="1:22" x14ac:dyDescent="0.3">
      <c r="A400" s="3" t="s">
        <v>0</v>
      </c>
      <c r="B400" s="3" t="s">
        <v>19</v>
      </c>
      <c r="C400" s="3">
        <v>-27.278230000000001</v>
      </c>
      <c r="D400" s="3">
        <v>-48.375419999999998</v>
      </c>
      <c r="E400" s="3" t="s">
        <v>2</v>
      </c>
      <c r="F400" s="3" t="s">
        <v>61</v>
      </c>
      <c r="G400" s="2">
        <v>43896</v>
      </c>
      <c r="H400" s="12" t="s">
        <v>102</v>
      </c>
      <c r="I400" s="12" t="s">
        <v>100</v>
      </c>
      <c r="J400">
        <v>2020</v>
      </c>
      <c r="K400" s="3" t="s">
        <v>4</v>
      </c>
      <c r="L400" s="3" t="s">
        <v>85</v>
      </c>
      <c r="M400">
        <v>1</v>
      </c>
      <c r="N400" t="s">
        <v>18</v>
      </c>
      <c r="O400" s="10">
        <v>6</v>
      </c>
      <c r="P400" s="10">
        <v>6</v>
      </c>
      <c r="Q400" s="10">
        <v>5</v>
      </c>
      <c r="R400" s="10">
        <v>5</v>
      </c>
      <c r="S400" s="3" t="s">
        <v>59</v>
      </c>
      <c r="T400" t="s">
        <v>65</v>
      </c>
      <c r="U400" s="4" t="s">
        <v>18</v>
      </c>
      <c r="V400" t="s">
        <v>18</v>
      </c>
    </row>
    <row r="401" spans="1:22" x14ac:dyDescent="0.3">
      <c r="A401" s="3" t="s">
        <v>0</v>
      </c>
      <c r="B401" s="3" t="s">
        <v>19</v>
      </c>
      <c r="C401" s="3">
        <v>-27.278230000000001</v>
      </c>
      <c r="D401" s="3">
        <v>-48.375419999999998</v>
      </c>
      <c r="E401" s="3" t="s">
        <v>2</v>
      </c>
      <c r="F401" s="3" t="s">
        <v>61</v>
      </c>
      <c r="G401" s="2">
        <v>43896</v>
      </c>
      <c r="H401" s="12" t="s">
        <v>102</v>
      </c>
      <c r="I401" s="12" t="s">
        <v>100</v>
      </c>
      <c r="J401">
        <v>2020</v>
      </c>
      <c r="K401" s="3" t="s">
        <v>4</v>
      </c>
      <c r="L401" s="3" t="s">
        <v>85</v>
      </c>
      <c r="M401">
        <v>1</v>
      </c>
      <c r="N401" t="s">
        <v>18</v>
      </c>
      <c r="O401" s="10">
        <v>6</v>
      </c>
      <c r="P401" s="10">
        <v>6</v>
      </c>
      <c r="Q401" s="10">
        <v>5</v>
      </c>
      <c r="R401" s="10">
        <v>5</v>
      </c>
      <c r="S401" s="3" t="s">
        <v>60</v>
      </c>
      <c r="T401" t="s">
        <v>64</v>
      </c>
      <c r="U401" s="4" t="s">
        <v>18</v>
      </c>
      <c r="V401" t="s">
        <v>18</v>
      </c>
    </row>
    <row r="402" spans="1:22" x14ac:dyDescent="0.3">
      <c r="A402" s="3" t="s">
        <v>0</v>
      </c>
      <c r="B402" s="3" t="s">
        <v>19</v>
      </c>
      <c r="C402" s="3">
        <v>-27.278230000000001</v>
      </c>
      <c r="D402" s="3">
        <v>-48.375419999999998</v>
      </c>
      <c r="E402" s="3" t="s">
        <v>2</v>
      </c>
      <c r="F402" s="3" t="s">
        <v>61</v>
      </c>
      <c r="G402" s="2">
        <v>43896</v>
      </c>
      <c r="H402" s="12" t="s">
        <v>102</v>
      </c>
      <c r="I402" s="12" t="s">
        <v>100</v>
      </c>
      <c r="J402">
        <v>2020</v>
      </c>
      <c r="K402" s="3" t="s">
        <v>4</v>
      </c>
      <c r="L402" s="3" t="s">
        <v>85</v>
      </c>
      <c r="M402">
        <v>2</v>
      </c>
      <c r="N402" t="s">
        <v>18</v>
      </c>
      <c r="O402" s="10">
        <v>6</v>
      </c>
      <c r="P402" s="10">
        <v>6</v>
      </c>
      <c r="Q402" s="10">
        <v>5</v>
      </c>
      <c r="R402" s="10">
        <v>5</v>
      </c>
      <c r="S402" s="3" t="s">
        <v>21</v>
      </c>
      <c r="T402" t="s">
        <v>63</v>
      </c>
      <c r="U402">
        <v>1</v>
      </c>
      <c r="V402" t="s">
        <v>18</v>
      </c>
    </row>
    <row r="403" spans="1:22" x14ac:dyDescent="0.3">
      <c r="A403" s="3" t="s">
        <v>0</v>
      </c>
      <c r="B403" s="3" t="s">
        <v>19</v>
      </c>
      <c r="C403" s="3">
        <v>-27.278230000000001</v>
      </c>
      <c r="D403" s="3">
        <v>-48.375419999999998</v>
      </c>
      <c r="E403" s="3" t="s">
        <v>2</v>
      </c>
      <c r="F403" s="3" t="s">
        <v>61</v>
      </c>
      <c r="G403" s="2">
        <v>43896</v>
      </c>
      <c r="H403" s="12" t="s">
        <v>102</v>
      </c>
      <c r="I403" s="12" t="s">
        <v>100</v>
      </c>
      <c r="J403">
        <v>2020</v>
      </c>
      <c r="K403" s="3" t="s">
        <v>4</v>
      </c>
      <c r="L403" s="3" t="s">
        <v>85</v>
      </c>
      <c r="M403">
        <v>2</v>
      </c>
      <c r="N403" t="s">
        <v>18</v>
      </c>
      <c r="O403" s="10">
        <v>6</v>
      </c>
      <c r="P403" s="10">
        <v>6</v>
      </c>
      <c r="Q403" s="10">
        <v>5</v>
      </c>
      <c r="R403" s="10">
        <v>5</v>
      </c>
      <c r="S403" s="3" t="s">
        <v>22</v>
      </c>
      <c r="T403" t="s">
        <v>65</v>
      </c>
      <c r="U403" s="4" t="s">
        <v>18</v>
      </c>
      <c r="V403" t="s">
        <v>18</v>
      </c>
    </row>
    <row r="404" spans="1:22" x14ac:dyDescent="0.3">
      <c r="A404" s="3" t="s">
        <v>0</v>
      </c>
      <c r="B404" s="3" t="s">
        <v>19</v>
      </c>
      <c r="C404" s="3">
        <v>-27.278230000000001</v>
      </c>
      <c r="D404" s="3">
        <v>-48.375419999999998</v>
      </c>
      <c r="E404" s="3" t="s">
        <v>2</v>
      </c>
      <c r="F404" s="3" t="s">
        <v>61</v>
      </c>
      <c r="G404" s="2">
        <v>43896</v>
      </c>
      <c r="H404" s="12" t="s">
        <v>102</v>
      </c>
      <c r="I404" s="12" t="s">
        <v>100</v>
      </c>
      <c r="J404">
        <v>2020</v>
      </c>
      <c r="K404" s="3" t="s">
        <v>4</v>
      </c>
      <c r="L404" s="3" t="s">
        <v>85</v>
      </c>
      <c r="M404">
        <v>2</v>
      </c>
      <c r="N404" t="s">
        <v>18</v>
      </c>
      <c r="O404" s="10">
        <v>6</v>
      </c>
      <c r="P404" s="10">
        <v>6</v>
      </c>
      <c r="Q404" s="10">
        <v>5</v>
      </c>
      <c r="R404" s="10">
        <v>5</v>
      </c>
      <c r="S404" s="3" t="s">
        <v>23</v>
      </c>
      <c r="T404" t="s">
        <v>65</v>
      </c>
      <c r="U404" s="4" t="s">
        <v>18</v>
      </c>
      <c r="V404" t="s">
        <v>18</v>
      </c>
    </row>
    <row r="405" spans="1:22" x14ac:dyDescent="0.3">
      <c r="A405" s="3" t="s">
        <v>0</v>
      </c>
      <c r="B405" s="3" t="s">
        <v>19</v>
      </c>
      <c r="C405" s="3">
        <v>-27.278230000000001</v>
      </c>
      <c r="D405" s="3">
        <v>-48.375419999999998</v>
      </c>
      <c r="E405" s="3" t="s">
        <v>2</v>
      </c>
      <c r="F405" s="3" t="s">
        <v>61</v>
      </c>
      <c r="G405" s="2">
        <v>43896</v>
      </c>
      <c r="H405" s="12" t="s">
        <v>102</v>
      </c>
      <c r="I405" s="12" t="s">
        <v>100</v>
      </c>
      <c r="J405">
        <v>2020</v>
      </c>
      <c r="K405" s="3" t="s">
        <v>4</v>
      </c>
      <c r="L405" s="3" t="s">
        <v>85</v>
      </c>
      <c r="M405">
        <v>2</v>
      </c>
      <c r="N405" t="s">
        <v>18</v>
      </c>
      <c r="O405" s="10">
        <v>6</v>
      </c>
      <c r="P405" s="10">
        <v>6</v>
      </c>
      <c r="Q405" s="10">
        <v>5</v>
      </c>
      <c r="R405" s="10">
        <v>5</v>
      </c>
      <c r="S405" s="3" t="s">
        <v>24</v>
      </c>
      <c r="T405" t="s">
        <v>65</v>
      </c>
      <c r="U405" s="4" t="s">
        <v>18</v>
      </c>
      <c r="V405" t="s">
        <v>18</v>
      </c>
    </row>
    <row r="406" spans="1:22" x14ac:dyDescent="0.3">
      <c r="A406" s="3" t="s">
        <v>0</v>
      </c>
      <c r="B406" s="3" t="s">
        <v>19</v>
      </c>
      <c r="C406" s="3">
        <v>-27.278230000000001</v>
      </c>
      <c r="D406" s="3">
        <v>-48.375419999999998</v>
      </c>
      <c r="E406" s="3" t="s">
        <v>2</v>
      </c>
      <c r="F406" s="3" t="s">
        <v>61</v>
      </c>
      <c r="G406" s="2">
        <v>43896</v>
      </c>
      <c r="H406" s="12" t="s">
        <v>102</v>
      </c>
      <c r="I406" s="12" t="s">
        <v>100</v>
      </c>
      <c r="J406">
        <v>2020</v>
      </c>
      <c r="K406" s="3" t="s">
        <v>4</v>
      </c>
      <c r="L406" s="3" t="s">
        <v>85</v>
      </c>
      <c r="M406">
        <v>2</v>
      </c>
      <c r="N406" t="s">
        <v>18</v>
      </c>
      <c r="O406" s="10">
        <v>6</v>
      </c>
      <c r="P406" s="10">
        <v>6</v>
      </c>
      <c r="Q406" s="10">
        <v>5</v>
      </c>
      <c r="R406" s="10">
        <v>5</v>
      </c>
      <c r="S406" s="3" t="s">
        <v>25</v>
      </c>
      <c r="T406" t="s">
        <v>65</v>
      </c>
      <c r="U406">
        <v>1</v>
      </c>
      <c r="V406" t="s">
        <v>18</v>
      </c>
    </row>
    <row r="407" spans="1:22" x14ac:dyDescent="0.3">
      <c r="A407" s="3" t="s">
        <v>0</v>
      </c>
      <c r="B407" s="3" t="s">
        <v>19</v>
      </c>
      <c r="C407" s="3">
        <v>-27.278230000000001</v>
      </c>
      <c r="D407" s="3">
        <v>-48.375419999999998</v>
      </c>
      <c r="E407" s="3" t="s">
        <v>2</v>
      </c>
      <c r="F407" s="3" t="s">
        <v>61</v>
      </c>
      <c r="G407" s="2">
        <v>43896</v>
      </c>
      <c r="H407" s="12" t="s">
        <v>102</v>
      </c>
      <c r="I407" s="12" t="s">
        <v>100</v>
      </c>
      <c r="J407">
        <v>2020</v>
      </c>
      <c r="K407" s="3" t="s">
        <v>4</v>
      </c>
      <c r="L407" s="3" t="s">
        <v>85</v>
      </c>
      <c r="M407">
        <v>2</v>
      </c>
      <c r="N407" t="s">
        <v>18</v>
      </c>
      <c r="O407" s="10">
        <v>6</v>
      </c>
      <c r="P407" s="10">
        <v>6</v>
      </c>
      <c r="Q407" s="10">
        <v>5</v>
      </c>
      <c r="R407" s="10">
        <v>5</v>
      </c>
      <c r="S407" s="3" t="s">
        <v>26</v>
      </c>
      <c r="T407" t="s">
        <v>66</v>
      </c>
      <c r="U407" s="4" t="s">
        <v>18</v>
      </c>
      <c r="V407" t="s">
        <v>18</v>
      </c>
    </row>
    <row r="408" spans="1:22" x14ac:dyDescent="0.3">
      <c r="A408" s="3" t="s">
        <v>0</v>
      </c>
      <c r="B408" s="3" t="s">
        <v>19</v>
      </c>
      <c r="C408" s="3">
        <v>-27.278230000000001</v>
      </c>
      <c r="D408" s="3">
        <v>-48.375419999999998</v>
      </c>
      <c r="E408" s="3" t="s">
        <v>2</v>
      </c>
      <c r="F408" s="3" t="s">
        <v>61</v>
      </c>
      <c r="G408" s="2">
        <v>43896</v>
      </c>
      <c r="H408" s="12" t="s">
        <v>102</v>
      </c>
      <c r="I408" s="12" t="s">
        <v>100</v>
      </c>
      <c r="J408">
        <v>2020</v>
      </c>
      <c r="K408" s="3" t="s">
        <v>4</v>
      </c>
      <c r="L408" s="3" t="s">
        <v>85</v>
      </c>
      <c r="M408">
        <v>2</v>
      </c>
      <c r="N408" t="s">
        <v>18</v>
      </c>
      <c r="O408" s="10">
        <v>6</v>
      </c>
      <c r="P408" s="10">
        <v>6</v>
      </c>
      <c r="Q408" s="10">
        <v>5</v>
      </c>
      <c r="R408" s="10">
        <v>5</v>
      </c>
      <c r="S408" s="3" t="s">
        <v>27</v>
      </c>
      <c r="T408" t="s">
        <v>63</v>
      </c>
      <c r="U408" s="4" t="s">
        <v>18</v>
      </c>
      <c r="V408" t="s">
        <v>18</v>
      </c>
    </row>
    <row r="409" spans="1:22" x14ac:dyDescent="0.3">
      <c r="A409" s="3" t="s">
        <v>0</v>
      </c>
      <c r="B409" s="3" t="s">
        <v>19</v>
      </c>
      <c r="C409" s="3">
        <v>-27.278230000000001</v>
      </c>
      <c r="D409" s="3">
        <v>-48.375419999999998</v>
      </c>
      <c r="E409" s="3" t="s">
        <v>2</v>
      </c>
      <c r="F409" s="3" t="s">
        <v>61</v>
      </c>
      <c r="G409" s="2">
        <v>43896</v>
      </c>
      <c r="H409" s="12" t="s">
        <v>102</v>
      </c>
      <c r="I409" s="12" t="s">
        <v>100</v>
      </c>
      <c r="J409">
        <v>2020</v>
      </c>
      <c r="K409" s="3" t="s">
        <v>4</v>
      </c>
      <c r="L409" s="3" t="s">
        <v>85</v>
      </c>
      <c r="M409">
        <v>2</v>
      </c>
      <c r="N409" t="s">
        <v>18</v>
      </c>
      <c r="O409" s="10">
        <v>6</v>
      </c>
      <c r="P409" s="10">
        <v>6</v>
      </c>
      <c r="Q409" s="10">
        <v>5</v>
      </c>
      <c r="R409" s="10">
        <v>5</v>
      </c>
      <c r="S409" s="3" t="s">
        <v>28</v>
      </c>
      <c r="T409" t="s">
        <v>63</v>
      </c>
      <c r="U409" s="4" t="s">
        <v>18</v>
      </c>
      <c r="V409" t="s">
        <v>18</v>
      </c>
    </row>
    <row r="410" spans="1:22" x14ac:dyDescent="0.3">
      <c r="A410" s="3" t="s">
        <v>0</v>
      </c>
      <c r="B410" s="3" t="s">
        <v>19</v>
      </c>
      <c r="C410" s="3">
        <v>-27.278230000000001</v>
      </c>
      <c r="D410" s="3">
        <v>-48.375419999999998</v>
      </c>
      <c r="E410" s="3" t="s">
        <v>2</v>
      </c>
      <c r="F410" s="3" t="s">
        <v>61</v>
      </c>
      <c r="G410" s="2">
        <v>43896</v>
      </c>
      <c r="H410" s="12" t="s">
        <v>102</v>
      </c>
      <c r="I410" s="12" t="s">
        <v>100</v>
      </c>
      <c r="J410">
        <v>2020</v>
      </c>
      <c r="K410" s="3" t="s">
        <v>4</v>
      </c>
      <c r="L410" s="3" t="s">
        <v>85</v>
      </c>
      <c r="M410">
        <v>2</v>
      </c>
      <c r="N410" t="s">
        <v>18</v>
      </c>
      <c r="O410" s="10">
        <v>6</v>
      </c>
      <c r="P410" s="10">
        <v>6</v>
      </c>
      <c r="Q410" s="10">
        <v>5</v>
      </c>
      <c r="R410" s="10">
        <v>5</v>
      </c>
      <c r="S410" s="3" t="s">
        <v>29</v>
      </c>
      <c r="T410" t="s">
        <v>63</v>
      </c>
      <c r="U410">
        <v>0</v>
      </c>
      <c r="V410" t="s">
        <v>18</v>
      </c>
    </row>
    <row r="411" spans="1:22" x14ac:dyDescent="0.3">
      <c r="A411" s="3" t="s">
        <v>0</v>
      </c>
      <c r="B411" s="3" t="s">
        <v>19</v>
      </c>
      <c r="C411" s="3">
        <v>-27.278230000000001</v>
      </c>
      <c r="D411" s="3">
        <v>-48.375419999999998</v>
      </c>
      <c r="E411" s="3" t="s">
        <v>2</v>
      </c>
      <c r="F411" s="3" t="s">
        <v>61</v>
      </c>
      <c r="G411" s="2">
        <v>43896</v>
      </c>
      <c r="H411" s="12" t="s">
        <v>102</v>
      </c>
      <c r="I411" s="12" t="s">
        <v>100</v>
      </c>
      <c r="J411">
        <v>2020</v>
      </c>
      <c r="K411" s="3" t="s">
        <v>4</v>
      </c>
      <c r="L411" s="3" t="s">
        <v>85</v>
      </c>
      <c r="M411">
        <v>2</v>
      </c>
      <c r="N411" t="s">
        <v>18</v>
      </c>
      <c r="O411" s="10">
        <v>6</v>
      </c>
      <c r="P411" s="10">
        <v>6</v>
      </c>
      <c r="Q411" s="10">
        <v>5</v>
      </c>
      <c r="R411" s="10">
        <v>5</v>
      </c>
      <c r="S411" s="3" t="s">
        <v>30</v>
      </c>
      <c r="T411" t="s">
        <v>205</v>
      </c>
      <c r="U411" s="4" t="s">
        <v>18</v>
      </c>
      <c r="V411" t="s">
        <v>18</v>
      </c>
    </row>
    <row r="412" spans="1:22" x14ac:dyDescent="0.3">
      <c r="A412" s="3" t="s">
        <v>0</v>
      </c>
      <c r="B412" s="3" t="s">
        <v>19</v>
      </c>
      <c r="C412" s="3">
        <v>-27.278230000000001</v>
      </c>
      <c r="D412" s="3">
        <v>-48.375419999999998</v>
      </c>
      <c r="E412" s="3" t="s">
        <v>2</v>
      </c>
      <c r="F412" s="3" t="s">
        <v>61</v>
      </c>
      <c r="G412" s="2">
        <v>43896</v>
      </c>
      <c r="H412" s="12" t="s">
        <v>102</v>
      </c>
      <c r="I412" s="12" t="s">
        <v>100</v>
      </c>
      <c r="J412">
        <v>2020</v>
      </c>
      <c r="K412" s="3" t="s">
        <v>4</v>
      </c>
      <c r="L412" s="3" t="s">
        <v>85</v>
      </c>
      <c r="M412">
        <v>2</v>
      </c>
      <c r="N412" t="s">
        <v>18</v>
      </c>
      <c r="O412" s="10">
        <v>6</v>
      </c>
      <c r="P412" s="10">
        <v>6</v>
      </c>
      <c r="Q412" s="10">
        <v>5</v>
      </c>
      <c r="R412" s="10">
        <v>5</v>
      </c>
      <c r="S412" s="3" t="s">
        <v>31</v>
      </c>
      <c r="T412" t="s">
        <v>65</v>
      </c>
      <c r="U412" s="4" t="s">
        <v>18</v>
      </c>
      <c r="V412" t="s">
        <v>18</v>
      </c>
    </row>
    <row r="413" spans="1:22" x14ac:dyDescent="0.3">
      <c r="A413" s="3" t="s">
        <v>0</v>
      </c>
      <c r="B413" s="3" t="s">
        <v>19</v>
      </c>
      <c r="C413" s="3">
        <v>-27.278230000000001</v>
      </c>
      <c r="D413" s="3">
        <v>-48.375419999999998</v>
      </c>
      <c r="E413" s="3" t="s">
        <v>2</v>
      </c>
      <c r="F413" s="3" t="s">
        <v>61</v>
      </c>
      <c r="G413" s="2">
        <v>43896</v>
      </c>
      <c r="H413" s="12" t="s">
        <v>102</v>
      </c>
      <c r="I413" s="12" t="s">
        <v>100</v>
      </c>
      <c r="J413">
        <v>2020</v>
      </c>
      <c r="K413" s="3" t="s">
        <v>4</v>
      </c>
      <c r="L413" s="3" t="s">
        <v>85</v>
      </c>
      <c r="M413">
        <v>2</v>
      </c>
      <c r="N413" t="s">
        <v>18</v>
      </c>
      <c r="O413" s="10">
        <v>6</v>
      </c>
      <c r="P413" s="10">
        <v>6</v>
      </c>
      <c r="Q413" s="10">
        <v>5</v>
      </c>
      <c r="R413" s="10">
        <v>5</v>
      </c>
      <c r="S413" s="3" t="s">
        <v>32</v>
      </c>
      <c r="T413" t="s">
        <v>65</v>
      </c>
      <c r="U413" s="4" t="s">
        <v>18</v>
      </c>
      <c r="V413" t="s">
        <v>18</v>
      </c>
    </row>
    <row r="414" spans="1:22" x14ac:dyDescent="0.3">
      <c r="A414" s="3" t="s">
        <v>0</v>
      </c>
      <c r="B414" s="3" t="s">
        <v>19</v>
      </c>
      <c r="C414" s="3">
        <v>-27.278230000000001</v>
      </c>
      <c r="D414" s="3">
        <v>-48.375419999999998</v>
      </c>
      <c r="E414" s="3" t="s">
        <v>2</v>
      </c>
      <c r="F414" s="3" t="s">
        <v>61</v>
      </c>
      <c r="G414" s="2">
        <v>43896</v>
      </c>
      <c r="H414" s="12" t="s">
        <v>102</v>
      </c>
      <c r="I414" s="12" t="s">
        <v>100</v>
      </c>
      <c r="J414">
        <v>2020</v>
      </c>
      <c r="K414" s="3" t="s">
        <v>4</v>
      </c>
      <c r="L414" s="3" t="s">
        <v>85</v>
      </c>
      <c r="M414">
        <v>2</v>
      </c>
      <c r="N414" t="s">
        <v>18</v>
      </c>
      <c r="O414" s="10">
        <v>6</v>
      </c>
      <c r="P414" s="10">
        <v>6</v>
      </c>
      <c r="Q414" s="10">
        <v>5</v>
      </c>
      <c r="R414" s="10">
        <v>5</v>
      </c>
      <c r="S414" s="3" t="s">
        <v>33</v>
      </c>
      <c r="T414" t="s">
        <v>205</v>
      </c>
      <c r="U414">
        <v>1</v>
      </c>
      <c r="V414" t="s">
        <v>18</v>
      </c>
    </row>
    <row r="415" spans="1:22" x14ac:dyDescent="0.3">
      <c r="A415" s="3" t="s">
        <v>0</v>
      </c>
      <c r="B415" s="3" t="s">
        <v>19</v>
      </c>
      <c r="C415" s="3">
        <v>-27.278230000000001</v>
      </c>
      <c r="D415" s="3">
        <v>-48.375419999999998</v>
      </c>
      <c r="E415" s="3" t="s">
        <v>2</v>
      </c>
      <c r="F415" s="3" t="s">
        <v>61</v>
      </c>
      <c r="G415" s="2">
        <v>43896</v>
      </c>
      <c r="H415" s="12" t="s">
        <v>102</v>
      </c>
      <c r="I415" s="12" t="s">
        <v>100</v>
      </c>
      <c r="J415">
        <v>2020</v>
      </c>
      <c r="K415" s="3" t="s">
        <v>4</v>
      </c>
      <c r="L415" s="3" t="s">
        <v>85</v>
      </c>
      <c r="M415">
        <v>2</v>
      </c>
      <c r="N415" t="s">
        <v>18</v>
      </c>
      <c r="O415" s="10">
        <v>6</v>
      </c>
      <c r="P415" s="10">
        <v>6</v>
      </c>
      <c r="Q415" s="10">
        <v>5</v>
      </c>
      <c r="R415" s="10">
        <v>5</v>
      </c>
      <c r="S415" s="3" t="s">
        <v>34</v>
      </c>
      <c r="T415" t="s">
        <v>65</v>
      </c>
      <c r="U415" s="4" t="s">
        <v>18</v>
      </c>
      <c r="V415" t="s">
        <v>18</v>
      </c>
    </row>
    <row r="416" spans="1:22" x14ac:dyDescent="0.3">
      <c r="A416" s="3" t="s">
        <v>0</v>
      </c>
      <c r="B416" s="3" t="s">
        <v>19</v>
      </c>
      <c r="C416" s="3">
        <v>-27.278230000000001</v>
      </c>
      <c r="D416" s="3">
        <v>-48.375419999999998</v>
      </c>
      <c r="E416" s="3" t="s">
        <v>2</v>
      </c>
      <c r="F416" s="3" t="s">
        <v>61</v>
      </c>
      <c r="G416" s="2">
        <v>43896</v>
      </c>
      <c r="H416" s="12" t="s">
        <v>102</v>
      </c>
      <c r="I416" s="12" t="s">
        <v>100</v>
      </c>
      <c r="J416">
        <v>2020</v>
      </c>
      <c r="K416" s="3" t="s">
        <v>4</v>
      </c>
      <c r="L416" s="3" t="s">
        <v>85</v>
      </c>
      <c r="M416">
        <v>2</v>
      </c>
      <c r="N416" t="s">
        <v>18</v>
      </c>
      <c r="O416" s="10">
        <v>6</v>
      </c>
      <c r="P416" s="10">
        <v>6</v>
      </c>
      <c r="Q416" s="10">
        <v>5</v>
      </c>
      <c r="R416" s="10">
        <v>5</v>
      </c>
      <c r="S416" s="3" t="s">
        <v>35</v>
      </c>
      <c r="T416" t="s">
        <v>65</v>
      </c>
      <c r="U416" s="4" t="s">
        <v>18</v>
      </c>
      <c r="V416" t="s">
        <v>18</v>
      </c>
    </row>
    <row r="417" spans="1:22" x14ac:dyDescent="0.3">
      <c r="A417" s="3" t="s">
        <v>0</v>
      </c>
      <c r="B417" s="3" t="s">
        <v>19</v>
      </c>
      <c r="C417" s="3">
        <v>-27.278230000000001</v>
      </c>
      <c r="D417" s="3">
        <v>-48.375419999999998</v>
      </c>
      <c r="E417" s="3" t="s">
        <v>2</v>
      </c>
      <c r="F417" s="3" t="s">
        <v>61</v>
      </c>
      <c r="G417" s="2">
        <v>43896</v>
      </c>
      <c r="H417" s="12" t="s">
        <v>102</v>
      </c>
      <c r="I417" s="12" t="s">
        <v>100</v>
      </c>
      <c r="J417">
        <v>2020</v>
      </c>
      <c r="K417" s="3" t="s">
        <v>4</v>
      </c>
      <c r="L417" s="3" t="s">
        <v>85</v>
      </c>
      <c r="M417">
        <v>2</v>
      </c>
      <c r="N417" t="s">
        <v>18</v>
      </c>
      <c r="O417" s="10">
        <v>6</v>
      </c>
      <c r="P417" s="10">
        <v>6</v>
      </c>
      <c r="Q417" s="10">
        <v>5</v>
      </c>
      <c r="R417" s="10">
        <v>5</v>
      </c>
      <c r="S417" s="3" t="s">
        <v>36</v>
      </c>
      <c r="T417" t="s">
        <v>63</v>
      </c>
      <c r="U417" s="4" t="s">
        <v>18</v>
      </c>
      <c r="V417" t="s">
        <v>18</v>
      </c>
    </row>
    <row r="418" spans="1:22" x14ac:dyDescent="0.3">
      <c r="A418" s="3" t="s">
        <v>0</v>
      </c>
      <c r="B418" s="3" t="s">
        <v>19</v>
      </c>
      <c r="C418" s="3">
        <v>-27.278230000000001</v>
      </c>
      <c r="D418" s="3">
        <v>-48.375419999999998</v>
      </c>
      <c r="E418" s="3" t="s">
        <v>2</v>
      </c>
      <c r="F418" s="3" t="s">
        <v>61</v>
      </c>
      <c r="G418" s="2">
        <v>43896</v>
      </c>
      <c r="H418" s="12" t="s">
        <v>102</v>
      </c>
      <c r="I418" s="12" t="s">
        <v>100</v>
      </c>
      <c r="J418">
        <v>2020</v>
      </c>
      <c r="K418" s="3" t="s">
        <v>4</v>
      </c>
      <c r="L418" s="3" t="s">
        <v>85</v>
      </c>
      <c r="M418">
        <v>2</v>
      </c>
      <c r="N418" t="s">
        <v>18</v>
      </c>
      <c r="O418" s="10">
        <v>6</v>
      </c>
      <c r="P418" s="10">
        <v>6</v>
      </c>
      <c r="Q418" s="10">
        <v>5</v>
      </c>
      <c r="R418" s="10">
        <v>5</v>
      </c>
      <c r="S418" s="3" t="s">
        <v>37</v>
      </c>
      <c r="T418" t="s">
        <v>65</v>
      </c>
      <c r="U418">
        <v>1</v>
      </c>
      <c r="V418" t="s">
        <v>18</v>
      </c>
    </row>
    <row r="419" spans="1:22" x14ac:dyDescent="0.3">
      <c r="A419" s="3" t="s">
        <v>0</v>
      </c>
      <c r="B419" s="3" t="s">
        <v>19</v>
      </c>
      <c r="C419" s="3">
        <v>-27.278230000000001</v>
      </c>
      <c r="D419" s="3">
        <v>-48.375419999999998</v>
      </c>
      <c r="E419" s="3" t="s">
        <v>2</v>
      </c>
      <c r="F419" s="3" t="s">
        <v>61</v>
      </c>
      <c r="G419" s="2">
        <v>43896</v>
      </c>
      <c r="H419" s="12" t="s">
        <v>102</v>
      </c>
      <c r="I419" s="12" t="s">
        <v>100</v>
      </c>
      <c r="J419">
        <v>2020</v>
      </c>
      <c r="K419" s="3" t="s">
        <v>4</v>
      </c>
      <c r="L419" s="3" t="s">
        <v>85</v>
      </c>
      <c r="M419">
        <v>2</v>
      </c>
      <c r="N419" t="s">
        <v>18</v>
      </c>
      <c r="O419" s="10">
        <v>6</v>
      </c>
      <c r="P419" s="10">
        <v>6</v>
      </c>
      <c r="Q419" s="10">
        <v>5</v>
      </c>
      <c r="R419" s="10">
        <v>5</v>
      </c>
      <c r="S419" s="3" t="s">
        <v>38</v>
      </c>
      <c r="T419" t="s">
        <v>65</v>
      </c>
      <c r="U419" s="4" t="s">
        <v>18</v>
      </c>
      <c r="V419" t="s">
        <v>18</v>
      </c>
    </row>
    <row r="420" spans="1:22" x14ac:dyDescent="0.3">
      <c r="A420" s="3" t="s">
        <v>0</v>
      </c>
      <c r="B420" s="3" t="s">
        <v>19</v>
      </c>
      <c r="C420" s="3">
        <v>-27.278230000000001</v>
      </c>
      <c r="D420" s="3">
        <v>-48.375419999999998</v>
      </c>
      <c r="E420" s="3" t="s">
        <v>2</v>
      </c>
      <c r="F420" s="3" t="s">
        <v>61</v>
      </c>
      <c r="G420" s="2">
        <v>43896</v>
      </c>
      <c r="H420" s="12" t="s">
        <v>102</v>
      </c>
      <c r="I420" s="12" t="s">
        <v>100</v>
      </c>
      <c r="J420">
        <v>2020</v>
      </c>
      <c r="K420" s="3" t="s">
        <v>4</v>
      </c>
      <c r="L420" s="3" t="s">
        <v>85</v>
      </c>
      <c r="M420">
        <v>2</v>
      </c>
      <c r="N420" t="s">
        <v>18</v>
      </c>
      <c r="O420" s="10">
        <v>6</v>
      </c>
      <c r="P420" s="10">
        <v>6</v>
      </c>
      <c r="Q420" s="10">
        <v>5</v>
      </c>
      <c r="R420" s="10">
        <v>5</v>
      </c>
      <c r="S420" s="3" t="s">
        <v>39</v>
      </c>
      <c r="T420" t="s">
        <v>64</v>
      </c>
      <c r="U420" s="4" t="s">
        <v>18</v>
      </c>
      <c r="V420" t="s">
        <v>18</v>
      </c>
    </row>
    <row r="421" spans="1:22" x14ac:dyDescent="0.3">
      <c r="A421" s="3" t="s">
        <v>0</v>
      </c>
      <c r="B421" s="3" t="s">
        <v>19</v>
      </c>
      <c r="C421" s="3">
        <v>-27.278230000000001</v>
      </c>
      <c r="D421" s="3">
        <v>-48.375419999999998</v>
      </c>
      <c r="E421" s="3" t="s">
        <v>2</v>
      </c>
      <c r="F421" s="3" t="s">
        <v>61</v>
      </c>
      <c r="G421" s="2">
        <v>43896</v>
      </c>
      <c r="H421" s="12" t="s">
        <v>102</v>
      </c>
      <c r="I421" s="12" t="s">
        <v>100</v>
      </c>
      <c r="J421">
        <v>2020</v>
      </c>
      <c r="K421" s="3" t="s">
        <v>4</v>
      </c>
      <c r="L421" s="3" t="s">
        <v>85</v>
      </c>
      <c r="M421">
        <v>2</v>
      </c>
      <c r="N421" t="s">
        <v>18</v>
      </c>
      <c r="O421" s="10">
        <v>6</v>
      </c>
      <c r="P421" s="10">
        <v>6</v>
      </c>
      <c r="Q421" s="10">
        <v>5</v>
      </c>
      <c r="R421" s="10">
        <v>5</v>
      </c>
      <c r="S421" s="3" t="s">
        <v>40</v>
      </c>
      <c r="T421" t="s">
        <v>63</v>
      </c>
      <c r="U421" s="4" t="s">
        <v>18</v>
      </c>
      <c r="V421" t="s">
        <v>18</v>
      </c>
    </row>
    <row r="422" spans="1:22" x14ac:dyDescent="0.3">
      <c r="A422" s="3" t="s">
        <v>0</v>
      </c>
      <c r="B422" s="3" t="s">
        <v>19</v>
      </c>
      <c r="C422" s="3">
        <v>-27.278230000000001</v>
      </c>
      <c r="D422" s="3">
        <v>-48.375419999999998</v>
      </c>
      <c r="E422" s="3" t="s">
        <v>2</v>
      </c>
      <c r="F422" s="3" t="s">
        <v>61</v>
      </c>
      <c r="G422" s="2">
        <v>43896</v>
      </c>
      <c r="H422" s="12" t="s">
        <v>102</v>
      </c>
      <c r="I422" s="12" t="s">
        <v>100</v>
      </c>
      <c r="J422">
        <v>2020</v>
      </c>
      <c r="K422" s="3" t="s">
        <v>4</v>
      </c>
      <c r="L422" s="3" t="s">
        <v>85</v>
      </c>
      <c r="M422">
        <v>2</v>
      </c>
      <c r="N422" t="s">
        <v>18</v>
      </c>
      <c r="O422" s="10">
        <v>6</v>
      </c>
      <c r="P422" s="10">
        <v>6</v>
      </c>
      <c r="Q422" s="10">
        <v>5</v>
      </c>
      <c r="R422" s="10">
        <v>5</v>
      </c>
      <c r="S422" s="3" t="s">
        <v>41</v>
      </c>
      <c r="T422" t="s">
        <v>63</v>
      </c>
      <c r="U422">
        <v>0</v>
      </c>
      <c r="V422" t="s">
        <v>18</v>
      </c>
    </row>
    <row r="423" spans="1:22" x14ac:dyDescent="0.3">
      <c r="A423" s="3" t="s">
        <v>0</v>
      </c>
      <c r="B423" s="3" t="s">
        <v>19</v>
      </c>
      <c r="C423" s="3">
        <v>-27.278230000000001</v>
      </c>
      <c r="D423" s="3">
        <v>-48.375419999999998</v>
      </c>
      <c r="E423" s="3" t="s">
        <v>2</v>
      </c>
      <c r="F423" s="3" t="s">
        <v>61</v>
      </c>
      <c r="G423" s="2">
        <v>43896</v>
      </c>
      <c r="H423" s="12" t="s">
        <v>102</v>
      </c>
      <c r="I423" s="12" t="s">
        <v>100</v>
      </c>
      <c r="J423">
        <v>2020</v>
      </c>
      <c r="K423" s="3" t="s">
        <v>4</v>
      </c>
      <c r="L423" s="3" t="s">
        <v>85</v>
      </c>
      <c r="M423">
        <v>2</v>
      </c>
      <c r="N423" t="s">
        <v>18</v>
      </c>
      <c r="O423" s="10">
        <v>6</v>
      </c>
      <c r="P423" s="10">
        <v>6</v>
      </c>
      <c r="Q423" s="10">
        <v>5</v>
      </c>
      <c r="R423" s="10">
        <v>5</v>
      </c>
      <c r="S423" s="3" t="s">
        <v>42</v>
      </c>
      <c r="T423" t="s">
        <v>65</v>
      </c>
      <c r="U423" s="4" t="s">
        <v>18</v>
      </c>
      <c r="V423" t="s">
        <v>18</v>
      </c>
    </row>
    <row r="424" spans="1:22" x14ac:dyDescent="0.3">
      <c r="A424" s="3" t="s">
        <v>0</v>
      </c>
      <c r="B424" s="3" t="s">
        <v>19</v>
      </c>
      <c r="C424" s="3">
        <v>-27.278230000000001</v>
      </c>
      <c r="D424" s="3">
        <v>-48.375419999999998</v>
      </c>
      <c r="E424" s="3" t="s">
        <v>2</v>
      </c>
      <c r="F424" s="3" t="s">
        <v>61</v>
      </c>
      <c r="G424" s="2">
        <v>43896</v>
      </c>
      <c r="H424" s="12" t="s">
        <v>102</v>
      </c>
      <c r="I424" s="12" t="s">
        <v>100</v>
      </c>
      <c r="J424">
        <v>2020</v>
      </c>
      <c r="K424" s="3" t="s">
        <v>4</v>
      </c>
      <c r="L424" s="3" t="s">
        <v>85</v>
      </c>
      <c r="M424">
        <v>2</v>
      </c>
      <c r="N424" t="s">
        <v>18</v>
      </c>
      <c r="O424" s="10">
        <v>6</v>
      </c>
      <c r="P424" s="10">
        <v>6</v>
      </c>
      <c r="Q424" s="10">
        <v>5</v>
      </c>
      <c r="R424" s="10">
        <v>5</v>
      </c>
      <c r="S424" s="3" t="s">
        <v>43</v>
      </c>
      <c r="T424" t="s">
        <v>65</v>
      </c>
      <c r="U424" s="4" t="s">
        <v>18</v>
      </c>
      <c r="V424" t="s">
        <v>18</v>
      </c>
    </row>
    <row r="425" spans="1:22" x14ac:dyDescent="0.3">
      <c r="A425" s="3" t="s">
        <v>0</v>
      </c>
      <c r="B425" s="3" t="s">
        <v>19</v>
      </c>
      <c r="C425" s="3">
        <v>-27.278230000000001</v>
      </c>
      <c r="D425" s="3">
        <v>-48.375419999999998</v>
      </c>
      <c r="E425" s="3" t="s">
        <v>2</v>
      </c>
      <c r="F425" s="3" t="s">
        <v>61</v>
      </c>
      <c r="G425" s="2">
        <v>43896</v>
      </c>
      <c r="H425" s="12" t="s">
        <v>102</v>
      </c>
      <c r="I425" s="12" t="s">
        <v>100</v>
      </c>
      <c r="J425">
        <v>2020</v>
      </c>
      <c r="K425" s="3" t="s">
        <v>4</v>
      </c>
      <c r="L425" s="3" t="s">
        <v>85</v>
      </c>
      <c r="M425">
        <v>2</v>
      </c>
      <c r="N425" t="s">
        <v>18</v>
      </c>
      <c r="O425" s="10">
        <v>6</v>
      </c>
      <c r="P425" s="10">
        <v>6</v>
      </c>
      <c r="Q425" s="10">
        <v>5</v>
      </c>
      <c r="R425" s="10">
        <v>5</v>
      </c>
      <c r="S425" s="3" t="s">
        <v>44</v>
      </c>
      <c r="T425" t="s">
        <v>65</v>
      </c>
      <c r="U425" s="4" t="s">
        <v>18</v>
      </c>
      <c r="V425" t="s">
        <v>18</v>
      </c>
    </row>
    <row r="426" spans="1:22" x14ac:dyDescent="0.3">
      <c r="A426" s="3" t="s">
        <v>0</v>
      </c>
      <c r="B426" s="3" t="s">
        <v>19</v>
      </c>
      <c r="C426" s="3">
        <v>-27.278230000000001</v>
      </c>
      <c r="D426" s="3">
        <v>-48.375419999999998</v>
      </c>
      <c r="E426" s="3" t="s">
        <v>2</v>
      </c>
      <c r="F426" s="3" t="s">
        <v>61</v>
      </c>
      <c r="G426" s="2">
        <v>43896</v>
      </c>
      <c r="H426" s="12" t="s">
        <v>102</v>
      </c>
      <c r="I426" s="12" t="s">
        <v>100</v>
      </c>
      <c r="J426">
        <v>2020</v>
      </c>
      <c r="K426" s="3" t="s">
        <v>4</v>
      </c>
      <c r="L426" s="3" t="s">
        <v>85</v>
      </c>
      <c r="M426">
        <v>2</v>
      </c>
      <c r="N426" t="s">
        <v>18</v>
      </c>
      <c r="O426" s="10">
        <v>6</v>
      </c>
      <c r="P426" s="10">
        <v>6</v>
      </c>
      <c r="Q426" s="10">
        <v>5</v>
      </c>
      <c r="R426" s="10">
        <v>5</v>
      </c>
      <c r="S426" s="3" t="s">
        <v>45</v>
      </c>
      <c r="T426" t="s">
        <v>65</v>
      </c>
      <c r="U426">
        <v>2</v>
      </c>
      <c r="V426" t="s">
        <v>18</v>
      </c>
    </row>
    <row r="427" spans="1:22" x14ac:dyDescent="0.3">
      <c r="A427" s="3" t="s">
        <v>0</v>
      </c>
      <c r="B427" s="3" t="s">
        <v>19</v>
      </c>
      <c r="C427" s="3">
        <v>-27.278230000000001</v>
      </c>
      <c r="D427" s="3">
        <v>-48.375419999999998</v>
      </c>
      <c r="E427" s="3" t="s">
        <v>2</v>
      </c>
      <c r="F427" s="3" t="s">
        <v>61</v>
      </c>
      <c r="G427" s="2">
        <v>43896</v>
      </c>
      <c r="H427" s="12" t="s">
        <v>102</v>
      </c>
      <c r="I427" s="12" t="s">
        <v>100</v>
      </c>
      <c r="J427">
        <v>2020</v>
      </c>
      <c r="K427" s="3" t="s">
        <v>4</v>
      </c>
      <c r="L427" s="3" t="s">
        <v>85</v>
      </c>
      <c r="M427">
        <v>2</v>
      </c>
      <c r="N427" t="s">
        <v>18</v>
      </c>
      <c r="O427" s="10">
        <v>6</v>
      </c>
      <c r="P427" s="10">
        <v>6</v>
      </c>
      <c r="Q427" s="10">
        <v>5</v>
      </c>
      <c r="R427" s="10">
        <v>5</v>
      </c>
      <c r="S427" s="3" t="s">
        <v>46</v>
      </c>
      <c r="T427" t="s">
        <v>63</v>
      </c>
      <c r="U427" s="4" t="s">
        <v>18</v>
      </c>
      <c r="V427" t="s">
        <v>18</v>
      </c>
    </row>
    <row r="428" spans="1:22" x14ac:dyDescent="0.3">
      <c r="A428" s="3" t="s">
        <v>0</v>
      </c>
      <c r="B428" s="3" t="s">
        <v>19</v>
      </c>
      <c r="C428" s="3">
        <v>-27.278230000000001</v>
      </c>
      <c r="D428" s="3">
        <v>-48.375419999999998</v>
      </c>
      <c r="E428" s="3" t="s">
        <v>2</v>
      </c>
      <c r="F428" s="3" t="s">
        <v>61</v>
      </c>
      <c r="G428" s="2">
        <v>43896</v>
      </c>
      <c r="H428" s="12" t="s">
        <v>102</v>
      </c>
      <c r="I428" s="12" t="s">
        <v>100</v>
      </c>
      <c r="J428">
        <v>2020</v>
      </c>
      <c r="K428" s="3" t="s">
        <v>4</v>
      </c>
      <c r="L428" s="3" t="s">
        <v>85</v>
      </c>
      <c r="M428">
        <v>2</v>
      </c>
      <c r="N428" t="s">
        <v>18</v>
      </c>
      <c r="O428" s="10">
        <v>6</v>
      </c>
      <c r="P428" s="10">
        <v>6</v>
      </c>
      <c r="Q428" s="10">
        <v>5</v>
      </c>
      <c r="R428" s="10">
        <v>5</v>
      </c>
      <c r="S428" s="3" t="s">
        <v>47</v>
      </c>
      <c r="T428" t="s">
        <v>63</v>
      </c>
      <c r="U428" s="4" t="s">
        <v>18</v>
      </c>
      <c r="V428" t="s">
        <v>18</v>
      </c>
    </row>
    <row r="429" spans="1:22" x14ac:dyDescent="0.3">
      <c r="A429" s="3" t="s">
        <v>0</v>
      </c>
      <c r="B429" s="3" t="s">
        <v>19</v>
      </c>
      <c r="C429" s="3">
        <v>-27.278230000000001</v>
      </c>
      <c r="D429" s="3">
        <v>-48.375419999999998</v>
      </c>
      <c r="E429" s="3" t="s">
        <v>2</v>
      </c>
      <c r="F429" s="3" t="s">
        <v>61</v>
      </c>
      <c r="G429" s="2">
        <v>43896</v>
      </c>
      <c r="H429" s="12" t="s">
        <v>102</v>
      </c>
      <c r="I429" s="12" t="s">
        <v>100</v>
      </c>
      <c r="J429">
        <v>2020</v>
      </c>
      <c r="K429" s="3" t="s">
        <v>4</v>
      </c>
      <c r="L429" s="3" t="s">
        <v>85</v>
      </c>
      <c r="M429">
        <v>2</v>
      </c>
      <c r="N429" t="s">
        <v>18</v>
      </c>
      <c r="O429" s="10">
        <v>6</v>
      </c>
      <c r="P429" s="10">
        <v>6</v>
      </c>
      <c r="Q429" s="10">
        <v>5</v>
      </c>
      <c r="R429" s="10">
        <v>5</v>
      </c>
      <c r="S429" s="3" t="s">
        <v>48</v>
      </c>
      <c r="T429" t="s">
        <v>65</v>
      </c>
      <c r="U429" s="4" t="s">
        <v>18</v>
      </c>
      <c r="V429" t="s">
        <v>18</v>
      </c>
    </row>
    <row r="430" spans="1:22" x14ac:dyDescent="0.3">
      <c r="A430" s="3" t="s">
        <v>0</v>
      </c>
      <c r="B430" s="3" t="s">
        <v>19</v>
      </c>
      <c r="C430" s="3">
        <v>-27.278230000000001</v>
      </c>
      <c r="D430" s="3">
        <v>-48.375419999999998</v>
      </c>
      <c r="E430" s="3" t="s">
        <v>2</v>
      </c>
      <c r="F430" s="3" t="s">
        <v>61</v>
      </c>
      <c r="G430" s="2">
        <v>43896</v>
      </c>
      <c r="H430" s="12" t="s">
        <v>102</v>
      </c>
      <c r="I430" s="12" t="s">
        <v>100</v>
      </c>
      <c r="J430">
        <v>2020</v>
      </c>
      <c r="K430" s="3" t="s">
        <v>4</v>
      </c>
      <c r="L430" s="3" t="s">
        <v>85</v>
      </c>
      <c r="M430">
        <v>2</v>
      </c>
      <c r="N430" t="s">
        <v>18</v>
      </c>
      <c r="O430" s="10">
        <v>6</v>
      </c>
      <c r="P430" s="10">
        <v>6</v>
      </c>
      <c r="Q430" s="10">
        <v>5</v>
      </c>
      <c r="R430" s="10">
        <v>5</v>
      </c>
      <c r="S430" s="3" t="s">
        <v>49</v>
      </c>
      <c r="T430" t="s">
        <v>65</v>
      </c>
      <c r="U430">
        <v>1</v>
      </c>
      <c r="V430" t="s">
        <v>18</v>
      </c>
    </row>
    <row r="431" spans="1:22" x14ac:dyDescent="0.3">
      <c r="A431" s="3" t="s">
        <v>0</v>
      </c>
      <c r="B431" s="3" t="s">
        <v>19</v>
      </c>
      <c r="C431" s="3">
        <v>-27.278230000000001</v>
      </c>
      <c r="D431" s="3">
        <v>-48.375419999999998</v>
      </c>
      <c r="E431" s="3" t="s">
        <v>2</v>
      </c>
      <c r="F431" s="3" t="s">
        <v>61</v>
      </c>
      <c r="G431" s="2">
        <v>43896</v>
      </c>
      <c r="H431" s="12" t="s">
        <v>102</v>
      </c>
      <c r="I431" s="12" t="s">
        <v>100</v>
      </c>
      <c r="J431">
        <v>2020</v>
      </c>
      <c r="K431" s="3" t="s">
        <v>4</v>
      </c>
      <c r="L431" s="3" t="s">
        <v>85</v>
      </c>
      <c r="M431">
        <v>2</v>
      </c>
      <c r="N431" t="s">
        <v>18</v>
      </c>
      <c r="O431" s="10">
        <v>6</v>
      </c>
      <c r="P431" s="10">
        <v>6</v>
      </c>
      <c r="Q431" s="10">
        <v>5</v>
      </c>
      <c r="R431" s="10">
        <v>5</v>
      </c>
      <c r="S431" s="3" t="s">
        <v>50</v>
      </c>
      <c r="T431" t="s">
        <v>65</v>
      </c>
      <c r="U431" s="4" t="s">
        <v>18</v>
      </c>
      <c r="V431" t="s">
        <v>18</v>
      </c>
    </row>
    <row r="432" spans="1:22" x14ac:dyDescent="0.3">
      <c r="A432" s="3" t="s">
        <v>0</v>
      </c>
      <c r="B432" s="3" t="s">
        <v>19</v>
      </c>
      <c r="C432" s="3">
        <v>-27.278230000000001</v>
      </c>
      <c r="D432" s="3">
        <v>-48.375419999999998</v>
      </c>
      <c r="E432" s="3" t="s">
        <v>2</v>
      </c>
      <c r="F432" s="3" t="s">
        <v>61</v>
      </c>
      <c r="G432" s="2">
        <v>43896</v>
      </c>
      <c r="H432" s="12" t="s">
        <v>102</v>
      </c>
      <c r="I432" s="12" t="s">
        <v>100</v>
      </c>
      <c r="J432">
        <v>2020</v>
      </c>
      <c r="K432" s="3" t="s">
        <v>4</v>
      </c>
      <c r="L432" s="3" t="s">
        <v>85</v>
      </c>
      <c r="M432">
        <v>2</v>
      </c>
      <c r="N432" t="s">
        <v>18</v>
      </c>
      <c r="O432" s="10">
        <v>6</v>
      </c>
      <c r="P432" s="10">
        <v>6</v>
      </c>
      <c r="Q432" s="10">
        <v>5</v>
      </c>
      <c r="R432" s="10">
        <v>5</v>
      </c>
      <c r="S432" s="3" t="s">
        <v>51</v>
      </c>
      <c r="T432" t="s">
        <v>205</v>
      </c>
      <c r="U432" s="4" t="s">
        <v>18</v>
      </c>
      <c r="V432" t="s">
        <v>18</v>
      </c>
    </row>
    <row r="433" spans="1:22" x14ac:dyDescent="0.3">
      <c r="A433" s="3" t="s">
        <v>0</v>
      </c>
      <c r="B433" s="3" t="s">
        <v>19</v>
      </c>
      <c r="C433" s="3">
        <v>-27.278230000000001</v>
      </c>
      <c r="D433" s="3">
        <v>-48.375419999999998</v>
      </c>
      <c r="E433" s="3" t="s">
        <v>2</v>
      </c>
      <c r="F433" s="3" t="s">
        <v>61</v>
      </c>
      <c r="G433" s="2">
        <v>43896</v>
      </c>
      <c r="H433" s="12" t="s">
        <v>102</v>
      </c>
      <c r="I433" s="12" t="s">
        <v>100</v>
      </c>
      <c r="J433">
        <v>2020</v>
      </c>
      <c r="K433" s="3" t="s">
        <v>4</v>
      </c>
      <c r="L433" s="3" t="s">
        <v>85</v>
      </c>
      <c r="M433">
        <v>2</v>
      </c>
      <c r="N433" t="s">
        <v>18</v>
      </c>
      <c r="O433" s="10">
        <v>6</v>
      </c>
      <c r="P433" s="10">
        <v>6</v>
      </c>
      <c r="Q433" s="10">
        <v>5</v>
      </c>
      <c r="R433" s="10">
        <v>5</v>
      </c>
      <c r="S433" s="3" t="s">
        <v>52</v>
      </c>
      <c r="T433" t="s">
        <v>65</v>
      </c>
      <c r="U433" s="4" t="s">
        <v>18</v>
      </c>
      <c r="V433" t="s">
        <v>18</v>
      </c>
    </row>
    <row r="434" spans="1:22" x14ac:dyDescent="0.3">
      <c r="A434" s="3" t="s">
        <v>0</v>
      </c>
      <c r="B434" s="3" t="s">
        <v>19</v>
      </c>
      <c r="C434" s="3">
        <v>-27.278230000000001</v>
      </c>
      <c r="D434" s="3">
        <v>-48.375419999999998</v>
      </c>
      <c r="E434" s="3" t="s">
        <v>2</v>
      </c>
      <c r="F434" s="3" t="s">
        <v>61</v>
      </c>
      <c r="G434" s="2">
        <v>43896</v>
      </c>
      <c r="H434" s="12" t="s">
        <v>102</v>
      </c>
      <c r="I434" s="12" t="s">
        <v>100</v>
      </c>
      <c r="J434">
        <v>2020</v>
      </c>
      <c r="K434" s="3" t="s">
        <v>4</v>
      </c>
      <c r="L434" s="3" t="s">
        <v>85</v>
      </c>
      <c r="M434">
        <v>2</v>
      </c>
      <c r="N434" t="s">
        <v>18</v>
      </c>
      <c r="O434" s="10">
        <v>6</v>
      </c>
      <c r="P434" s="10">
        <v>6</v>
      </c>
      <c r="Q434" s="10">
        <v>5</v>
      </c>
      <c r="R434" s="10">
        <v>5</v>
      </c>
      <c r="S434" s="3" t="s">
        <v>53</v>
      </c>
      <c r="T434" t="s">
        <v>65</v>
      </c>
      <c r="U434">
        <v>1</v>
      </c>
      <c r="V434" t="s">
        <v>18</v>
      </c>
    </row>
    <row r="435" spans="1:22" x14ac:dyDescent="0.3">
      <c r="A435" s="3" t="s">
        <v>0</v>
      </c>
      <c r="B435" s="3" t="s">
        <v>19</v>
      </c>
      <c r="C435" s="3">
        <v>-27.278230000000001</v>
      </c>
      <c r="D435" s="3">
        <v>-48.375419999999998</v>
      </c>
      <c r="E435" s="3" t="s">
        <v>2</v>
      </c>
      <c r="F435" s="3" t="s">
        <v>61</v>
      </c>
      <c r="G435" s="2">
        <v>43896</v>
      </c>
      <c r="H435" s="12" t="s">
        <v>102</v>
      </c>
      <c r="I435" s="12" t="s">
        <v>100</v>
      </c>
      <c r="J435">
        <v>2020</v>
      </c>
      <c r="K435" s="3" t="s">
        <v>4</v>
      </c>
      <c r="L435" s="3" t="s">
        <v>85</v>
      </c>
      <c r="M435">
        <v>2</v>
      </c>
      <c r="N435" t="s">
        <v>18</v>
      </c>
      <c r="O435" s="10">
        <v>6</v>
      </c>
      <c r="P435" s="10">
        <v>6</v>
      </c>
      <c r="Q435" s="10">
        <v>5</v>
      </c>
      <c r="R435" s="10">
        <v>5</v>
      </c>
      <c r="S435" s="3" t="s">
        <v>54</v>
      </c>
      <c r="T435" t="s">
        <v>205</v>
      </c>
      <c r="U435" s="4" t="s">
        <v>18</v>
      </c>
      <c r="V435" t="s">
        <v>18</v>
      </c>
    </row>
    <row r="436" spans="1:22" x14ac:dyDescent="0.3">
      <c r="A436" s="3" t="s">
        <v>0</v>
      </c>
      <c r="B436" s="3" t="s">
        <v>19</v>
      </c>
      <c r="C436" s="3">
        <v>-27.278230000000001</v>
      </c>
      <c r="D436" s="3">
        <v>-48.375419999999998</v>
      </c>
      <c r="E436" s="3" t="s">
        <v>2</v>
      </c>
      <c r="F436" s="3" t="s">
        <v>61</v>
      </c>
      <c r="G436" s="2">
        <v>43896</v>
      </c>
      <c r="H436" s="12" t="s">
        <v>102</v>
      </c>
      <c r="I436" s="12" t="s">
        <v>100</v>
      </c>
      <c r="J436">
        <v>2020</v>
      </c>
      <c r="K436" s="3" t="s">
        <v>4</v>
      </c>
      <c r="L436" s="3" t="s">
        <v>85</v>
      </c>
      <c r="M436">
        <v>2</v>
      </c>
      <c r="N436" t="s">
        <v>18</v>
      </c>
      <c r="O436" s="10">
        <v>6</v>
      </c>
      <c r="P436" s="10">
        <v>6</v>
      </c>
      <c r="Q436" s="10">
        <v>5</v>
      </c>
      <c r="R436" s="10">
        <v>5</v>
      </c>
      <c r="S436" s="3" t="s">
        <v>55</v>
      </c>
      <c r="T436" t="s">
        <v>65</v>
      </c>
      <c r="U436" s="4" t="s">
        <v>18</v>
      </c>
      <c r="V436" t="s">
        <v>18</v>
      </c>
    </row>
    <row r="437" spans="1:22" x14ac:dyDescent="0.3">
      <c r="A437" s="3" t="s">
        <v>0</v>
      </c>
      <c r="B437" s="3" t="s">
        <v>19</v>
      </c>
      <c r="C437" s="3">
        <v>-27.278230000000001</v>
      </c>
      <c r="D437" s="3">
        <v>-48.375419999999998</v>
      </c>
      <c r="E437" s="3" t="s">
        <v>2</v>
      </c>
      <c r="F437" s="3" t="s">
        <v>61</v>
      </c>
      <c r="G437" s="2">
        <v>43896</v>
      </c>
      <c r="H437" s="12" t="s">
        <v>102</v>
      </c>
      <c r="I437" s="12" t="s">
        <v>100</v>
      </c>
      <c r="J437">
        <v>2020</v>
      </c>
      <c r="K437" s="3" t="s">
        <v>4</v>
      </c>
      <c r="L437" s="3" t="s">
        <v>85</v>
      </c>
      <c r="M437">
        <v>2</v>
      </c>
      <c r="N437" t="s">
        <v>18</v>
      </c>
      <c r="O437" s="10">
        <v>6</v>
      </c>
      <c r="P437" s="10">
        <v>6</v>
      </c>
      <c r="Q437" s="10">
        <v>5</v>
      </c>
      <c r="R437" s="10">
        <v>5</v>
      </c>
      <c r="S437" s="3" t="s">
        <v>56</v>
      </c>
      <c r="T437" t="s">
        <v>65</v>
      </c>
      <c r="U437" s="4" t="s">
        <v>18</v>
      </c>
      <c r="V437" t="s">
        <v>18</v>
      </c>
    </row>
    <row r="438" spans="1:22" x14ac:dyDescent="0.3">
      <c r="A438" s="3" t="s">
        <v>0</v>
      </c>
      <c r="B438" s="3" t="s">
        <v>19</v>
      </c>
      <c r="C438" s="3">
        <v>-27.278230000000001</v>
      </c>
      <c r="D438" s="3">
        <v>-48.375419999999998</v>
      </c>
      <c r="E438" s="3" t="s">
        <v>2</v>
      </c>
      <c r="F438" s="3" t="s">
        <v>61</v>
      </c>
      <c r="G438" s="2">
        <v>43896</v>
      </c>
      <c r="H438" s="12" t="s">
        <v>102</v>
      </c>
      <c r="I438" s="12" t="s">
        <v>100</v>
      </c>
      <c r="J438">
        <v>2020</v>
      </c>
      <c r="K438" s="3" t="s">
        <v>4</v>
      </c>
      <c r="L438" s="3" t="s">
        <v>85</v>
      </c>
      <c r="M438">
        <v>2</v>
      </c>
      <c r="N438" t="s">
        <v>18</v>
      </c>
      <c r="O438" s="10">
        <v>6</v>
      </c>
      <c r="P438" s="10">
        <v>6</v>
      </c>
      <c r="Q438" s="10">
        <v>5</v>
      </c>
      <c r="R438" s="10">
        <v>5</v>
      </c>
      <c r="S438" s="3" t="s">
        <v>57</v>
      </c>
      <c r="T438" t="s">
        <v>205</v>
      </c>
      <c r="U438">
        <v>2</v>
      </c>
      <c r="V438" t="s">
        <v>18</v>
      </c>
    </row>
    <row r="439" spans="1:22" x14ac:dyDescent="0.3">
      <c r="A439" s="3" t="s">
        <v>0</v>
      </c>
      <c r="B439" s="3" t="s">
        <v>19</v>
      </c>
      <c r="C439" s="3">
        <v>-27.278230000000001</v>
      </c>
      <c r="D439" s="3">
        <v>-48.375419999999998</v>
      </c>
      <c r="E439" s="3" t="s">
        <v>2</v>
      </c>
      <c r="F439" s="3" t="s">
        <v>61</v>
      </c>
      <c r="G439" s="2">
        <v>43896</v>
      </c>
      <c r="H439" s="12" t="s">
        <v>102</v>
      </c>
      <c r="I439" s="12" t="s">
        <v>100</v>
      </c>
      <c r="J439">
        <v>2020</v>
      </c>
      <c r="K439" s="3" t="s">
        <v>4</v>
      </c>
      <c r="L439" s="3" t="s">
        <v>85</v>
      </c>
      <c r="M439">
        <v>2</v>
      </c>
      <c r="N439" t="s">
        <v>18</v>
      </c>
      <c r="O439" s="10">
        <v>6</v>
      </c>
      <c r="P439" s="10">
        <v>6</v>
      </c>
      <c r="Q439" s="10">
        <v>5</v>
      </c>
      <c r="R439" s="10">
        <v>5</v>
      </c>
      <c r="S439" s="3" t="s">
        <v>58</v>
      </c>
      <c r="T439" t="s">
        <v>65</v>
      </c>
      <c r="U439" s="4" t="s">
        <v>18</v>
      </c>
      <c r="V439" t="s">
        <v>18</v>
      </c>
    </row>
    <row r="440" spans="1:22" x14ac:dyDescent="0.3">
      <c r="A440" s="3" t="s">
        <v>0</v>
      </c>
      <c r="B440" s="3" t="s">
        <v>19</v>
      </c>
      <c r="C440" s="3">
        <v>-27.278230000000001</v>
      </c>
      <c r="D440" s="3">
        <v>-48.375419999999998</v>
      </c>
      <c r="E440" s="3" t="s">
        <v>2</v>
      </c>
      <c r="F440" s="3" t="s">
        <v>61</v>
      </c>
      <c r="G440" s="2">
        <v>43896</v>
      </c>
      <c r="H440" s="12" t="s">
        <v>102</v>
      </c>
      <c r="I440" s="12" t="s">
        <v>100</v>
      </c>
      <c r="J440">
        <v>2020</v>
      </c>
      <c r="K440" s="3" t="s">
        <v>4</v>
      </c>
      <c r="L440" s="3" t="s">
        <v>85</v>
      </c>
      <c r="M440">
        <v>2</v>
      </c>
      <c r="N440" t="s">
        <v>18</v>
      </c>
      <c r="O440" s="10">
        <v>6</v>
      </c>
      <c r="P440" s="10">
        <v>6</v>
      </c>
      <c r="Q440" s="10">
        <v>5</v>
      </c>
      <c r="R440" s="10">
        <v>5</v>
      </c>
      <c r="S440" s="3" t="s">
        <v>59</v>
      </c>
      <c r="T440" t="s">
        <v>63</v>
      </c>
      <c r="U440" s="4" t="s">
        <v>18</v>
      </c>
      <c r="V440" t="s">
        <v>18</v>
      </c>
    </row>
    <row r="441" spans="1:22" x14ac:dyDescent="0.3">
      <c r="A441" s="3" t="s">
        <v>0</v>
      </c>
      <c r="B441" s="3" t="s">
        <v>19</v>
      </c>
      <c r="C441" s="3">
        <v>-27.278230000000001</v>
      </c>
      <c r="D441" s="3">
        <v>-48.375419999999998</v>
      </c>
      <c r="E441" s="3" t="s">
        <v>2</v>
      </c>
      <c r="F441" s="3" t="s">
        <v>61</v>
      </c>
      <c r="G441" s="2">
        <v>43896</v>
      </c>
      <c r="H441" s="12" t="s">
        <v>102</v>
      </c>
      <c r="I441" s="12" t="s">
        <v>100</v>
      </c>
      <c r="J441">
        <v>2020</v>
      </c>
      <c r="K441" s="3" t="s">
        <v>4</v>
      </c>
      <c r="L441" s="3" t="s">
        <v>85</v>
      </c>
      <c r="M441">
        <v>2</v>
      </c>
      <c r="N441" t="s">
        <v>18</v>
      </c>
      <c r="O441" s="10">
        <v>6</v>
      </c>
      <c r="P441" s="10">
        <v>6</v>
      </c>
      <c r="Q441" s="10">
        <v>5</v>
      </c>
      <c r="R441" s="10">
        <v>5</v>
      </c>
      <c r="S441" s="3" t="s">
        <v>60</v>
      </c>
      <c r="T441" t="s">
        <v>63</v>
      </c>
      <c r="U441" s="4" t="s">
        <v>18</v>
      </c>
      <c r="V441" t="s">
        <v>18</v>
      </c>
    </row>
    <row r="442" spans="1:22" x14ac:dyDescent="0.3">
      <c r="A442" s="3" t="s">
        <v>0</v>
      </c>
      <c r="B442" s="3" t="s">
        <v>19</v>
      </c>
      <c r="C442" s="3">
        <v>-27.278230000000001</v>
      </c>
      <c r="D442" s="3">
        <v>-48.375419999999998</v>
      </c>
      <c r="E442" s="3" t="s">
        <v>2</v>
      </c>
      <c r="F442" s="3" t="s">
        <v>61</v>
      </c>
      <c r="G442" s="2">
        <v>43896</v>
      </c>
      <c r="H442" s="12" t="s">
        <v>102</v>
      </c>
      <c r="I442" s="12" t="s">
        <v>100</v>
      </c>
      <c r="J442">
        <v>2020</v>
      </c>
      <c r="K442" s="3" t="s">
        <v>4</v>
      </c>
      <c r="L442" s="3" t="s">
        <v>85</v>
      </c>
      <c r="M442">
        <v>3</v>
      </c>
      <c r="N442" t="s">
        <v>18</v>
      </c>
      <c r="O442" s="10">
        <v>6</v>
      </c>
      <c r="P442" s="10">
        <v>6</v>
      </c>
      <c r="Q442" s="10">
        <v>5</v>
      </c>
      <c r="R442" s="10">
        <v>5</v>
      </c>
      <c r="S442" s="3" t="s">
        <v>21</v>
      </c>
      <c r="T442" t="s">
        <v>65</v>
      </c>
      <c r="U442">
        <v>2</v>
      </c>
      <c r="V442" t="s">
        <v>18</v>
      </c>
    </row>
    <row r="443" spans="1:22" x14ac:dyDescent="0.3">
      <c r="A443" s="3" t="s">
        <v>0</v>
      </c>
      <c r="B443" s="3" t="s">
        <v>19</v>
      </c>
      <c r="C443" s="3">
        <v>-27.278230000000001</v>
      </c>
      <c r="D443" s="3">
        <v>-48.375419999999998</v>
      </c>
      <c r="E443" s="3" t="s">
        <v>2</v>
      </c>
      <c r="F443" s="3" t="s">
        <v>61</v>
      </c>
      <c r="G443" s="2">
        <v>43896</v>
      </c>
      <c r="H443" s="12" t="s">
        <v>102</v>
      </c>
      <c r="I443" s="12" t="s">
        <v>100</v>
      </c>
      <c r="J443">
        <v>2020</v>
      </c>
      <c r="K443" s="3" t="s">
        <v>4</v>
      </c>
      <c r="L443" s="3" t="s">
        <v>85</v>
      </c>
      <c r="M443">
        <v>3</v>
      </c>
      <c r="N443" t="s">
        <v>18</v>
      </c>
      <c r="O443" s="10">
        <v>6</v>
      </c>
      <c r="P443" s="10">
        <v>6</v>
      </c>
      <c r="Q443" s="10">
        <v>5</v>
      </c>
      <c r="R443" s="10">
        <v>5</v>
      </c>
      <c r="S443" s="3" t="s">
        <v>22</v>
      </c>
      <c r="T443" t="s">
        <v>63</v>
      </c>
      <c r="U443" s="4" t="s">
        <v>18</v>
      </c>
      <c r="V443" t="s">
        <v>18</v>
      </c>
    </row>
    <row r="444" spans="1:22" x14ac:dyDescent="0.3">
      <c r="A444" s="3" t="s">
        <v>0</v>
      </c>
      <c r="B444" s="3" t="s">
        <v>19</v>
      </c>
      <c r="C444" s="3">
        <v>-27.278230000000001</v>
      </c>
      <c r="D444" s="3">
        <v>-48.375419999999998</v>
      </c>
      <c r="E444" s="3" t="s">
        <v>2</v>
      </c>
      <c r="F444" s="3" t="s">
        <v>61</v>
      </c>
      <c r="G444" s="2">
        <v>43896</v>
      </c>
      <c r="H444" s="12" t="s">
        <v>102</v>
      </c>
      <c r="I444" s="12" t="s">
        <v>100</v>
      </c>
      <c r="J444">
        <v>2020</v>
      </c>
      <c r="K444" s="3" t="s">
        <v>4</v>
      </c>
      <c r="L444" s="3" t="s">
        <v>85</v>
      </c>
      <c r="M444">
        <v>3</v>
      </c>
      <c r="N444" t="s">
        <v>18</v>
      </c>
      <c r="O444" s="10">
        <v>6</v>
      </c>
      <c r="P444" s="10">
        <v>6</v>
      </c>
      <c r="Q444" s="10">
        <v>5</v>
      </c>
      <c r="R444" s="10">
        <v>5</v>
      </c>
      <c r="S444" s="3" t="s">
        <v>23</v>
      </c>
      <c r="T444" t="s">
        <v>63</v>
      </c>
      <c r="U444" s="4" t="s">
        <v>18</v>
      </c>
      <c r="V444" t="s">
        <v>18</v>
      </c>
    </row>
    <row r="445" spans="1:22" x14ac:dyDescent="0.3">
      <c r="A445" s="3" t="s">
        <v>0</v>
      </c>
      <c r="B445" s="3" t="s">
        <v>19</v>
      </c>
      <c r="C445" s="3">
        <v>-27.278230000000001</v>
      </c>
      <c r="D445" s="3">
        <v>-48.375419999999998</v>
      </c>
      <c r="E445" s="3" t="s">
        <v>2</v>
      </c>
      <c r="F445" s="3" t="s">
        <v>61</v>
      </c>
      <c r="G445" s="2">
        <v>43896</v>
      </c>
      <c r="H445" s="12" t="s">
        <v>102</v>
      </c>
      <c r="I445" s="12" t="s">
        <v>100</v>
      </c>
      <c r="J445">
        <v>2020</v>
      </c>
      <c r="K445" s="3" t="s">
        <v>4</v>
      </c>
      <c r="L445" s="3" t="s">
        <v>85</v>
      </c>
      <c r="M445">
        <v>3</v>
      </c>
      <c r="N445" t="s">
        <v>18</v>
      </c>
      <c r="O445" s="10">
        <v>6</v>
      </c>
      <c r="P445" s="10">
        <v>6</v>
      </c>
      <c r="Q445" s="10">
        <v>5</v>
      </c>
      <c r="R445" s="10">
        <v>5</v>
      </c>
      <c r="S445" s="3" t="s">
        <v>24</v>
      </c>
      <c r="T445" t="s">
        <v>63</v>
      </c>
      <c r="U445" s="4" t="s">
        <v>18</v>
      </c>
      <c r="V445" t="s">
        <v>18</v>
      </c>
    </row>
    <row r="446" spans="1:22" x14ac:dyDescent="0.3">
      <c r="A446" s="3" t="s">
        <v>0</v>
      </c>
      <c r="B446" s="3" t="s">
        <v>19</v>
      </c>
      <c r="C446" s="3">
        <v>-27.278230000000001</v>
      </c>
      <c r="D446" s="3">
        <v>-48.375419999999998</v>
      </c>
      <c r="E446" s="3" t="s">
        <v>2</v>
      </c>
      <c r="F446" s="3" t="s">
        <v>61</v>
      </c>
      <c r="G446" s="2">
        <v>43896</v>
      </c>
      <c r="H446" s="12" t="s">
        <v>102</v>
      </c>
      <c r="I446" s="12" t="s">
        <v>100</v>
      </c>
      <c r="J446">
        <v>2020</v>
      </c>
      <c r="K446" s="3" t="s">
        <v>4</v>
      </c>
      <c r="L446" s="3" t="s">
        <v>85</v>
      </c>
      <c r="M446">
        <v>3</v>
      </c>
      <c r="N446" t="s">
        <v>18</v>
      </c>
      <c r="O446" s="10">
        <v>6</v>
      </c>
      <c r="P446" s="10">
        <v>6</v>
      </c>
      <c r="Q446" s="10">
        <v>5</v>
      </c>
      <c r="R446" s="10">
        <v>5</v>
      </c>
      <c r="S446" s="3" t="s">
        <v>25</v>
      </c>
      <c r="T446" t="s">
        <v>63</v>
      </c>
      <c r="U446">
        <v>2</v>
      </c>
      <c r="V446" t="s">
        <v>18</v>
      </c>
    </row>
    <row r="447" spans="1:22" x14ac:dyDescent="0.3">
      <c r="A447" s="3" t="s">
        <v>0</v>
      </c>
      <c r="B447" s="3" t="s">
        <v>19</v>
      </c>
      <c r="C447" s="3">
        <v>-27.278230000000001</v>
      </c>
      <c r="D447" s="3">
        <v>-48.375419999999998</v>
      </c>
      <c r="E447" s="3" t="s">
        <v>2</v>
      </c>
      <c r="F447" s="3" t="s">
        <v>61</v>
      </c>
      <c r="G447" s="2">
        <v>43896</v>
      </c>
      <c r="H447" s="12" t="s">
        <v>102</v>
      </c>
      <c r="I447" s="12" t="s">
        <v>100</v>
      </c>
      <c r="J447">
        <v>2020</v>
      </c>
      <c r="K447" s="3" t="s">
        <v>4</v>
      </c>
      <c r="L447" s="3" t="s">
        <v>85</v>
      </c>
      <c r="M447">
        <v>3</v>
      </c>
      <c r="N447" t="s">
        <v>18</v>
      </c>
      <c r="O447" s="10">
        <v>6</v>
      </c>
      <c r="P447" s="10">
        <v>6</v>
      </c>
      <c r="Q447" s="10">
        <v>5</v>
      </c>
      <c r="R447" s="10">
        <v>5</v>
      </c>
      <c r="S447" s="3" t="s">
        <v>26</v>
      </c>
      <c r="T447" t="s">
        <v>63</v>
      </c>
      <c r="U447" s="4" t="s">
        <v>18</v>
      </c>
      <c r="V447" t="s">
        <v>18</v>
      </c>
    </row>
    <row r="448" spans="1:22" x14ac:dyDescent="0.3">
      <c r="A448" s="3" t="s">
        <v>0</v>
      </c>
      <c r="B448" s="3" t="s">
        <v>19</v>
      </c>
      <c r="C448" s="3">
        <v>-27.278230000000001</v>
      </c>
      <c r="D448" s="3">
        <v>-48.375419999999998</v>
      </c>
      <c r="E448" s="3" t="s">
        <v>2</v>
      </c>
      <c r="F448" s="3" t="s">
        <v>61</v>
      </c>
      <c r="G448" s="2">
        <v>43896</v>
      </c>
      <c r="H448" s="12" t="s">
        <v>102</v>
      </c>
      <c r="I448" s="12" t="s">
        <v>100</v>
      </c>
      <c r="J448">
        <v>2020</v>
      </c>
      <c r="K448" s="3" t="s">
        <v>4</v>
      </c>
      <c r="L448" s="3" t="s">
        <v>85</v>
      </c>
      <c r="M448">
        <v>3</v>
      </c>
      <c r="N448" t="s">
        <v>18</v>
      </c>
      <c r="O448" s="10">
        <v>6</v>
      </c>
      <c r="P448" s="10">
        <v>6</v>
      </c>
      <c r="Q448" s="10">
        <v>5</v>
      </c>
      <c r="R448" s="10">
        <v>5</v>
      </c>
      <c r="S448" s="3" t="s">
        <v>27</v>
      </c>
      <c r="T448" t="s">
        <v>63</v>
      </c>
      <c r="U448" s="4" t="s">
        <v>18</v>
      </c>
      <c r="V448" t="s">
        <v>18</v>
      </c>
    </row>
    <row r="449" spans="1:22" x14ac:dyDescent="0.3">
      <c r="A449" s="3" t="s">
        <v>0</v>
      </c>
      <c r="B449" s="3" t="s">
        <v>19</v>
      </c>
      <c r="C449" s="3">
        <v>-27.278230000000001</v>
      </c>
      <c r="D449" s="3">
        <v>-48.375419999999998</v>
      </c>
      <c r="E449" s="3" t="s">
        <v>2</v>
      </c>
      <c r="F449" s="3" t="s">
        <v>61</v>
      </c>
      <c r="G449" s="2">
        <v>43896</v>
      </c>
      <c r="H449" s="12" t="s">
        <v>102</v>
      </c>
      <c r="I449" s="12" t="s">
        <v>100</v>
      </c>
      <c r="J449">
        <v>2020</v>
      </c>
      <c r="K449" s="3" t="s">
        <v>4</v>
      </c>
      <c r="L449" s="3" t="s">
        <v>85</v>
      </c>
      <c r="M449">
        <v>3</v>
      </c>
      <c r="N449" t="s">
        <v>18</v>
      </c>
      <c r="O449" s="10">
        <v>6</v>
      </c>
      <c r="P449" s="10">
        <v>6</v>
      </c>
      <c r="Q449" s="10">
        <v>5</v>
      </c>
      <c r="R449" s="10">
        <v>5</v>
      </c>
      <c r="S449" s="3" t="s">
        <v>28</v>
      </c>
      <c r="T449" t="s">
        <v>65</v>
      </c>
      <c r="U449" s="4" t="s">
        <v>18</v>
      </c>
      <c r="V449" t="s">
        <v>18</v>
      </c>
    </row>
    <row r="450" spans="1:22" x14ac:dyDescent="0.3">
      <c r="A450" s="3" t="s">
        <v>0</v>
      </c>
      <c r="B450" s="3" t="s">
        <v>19</v>
      </c>
      <c r="C450" s="3">
        <v>-27.278230000000001</v>
      </c>
      <c r="D450" s="3">
        <v>-48.375419999999998</v>
      </c>
      <c r="E450" s="3" t="s">
        <v>2</v>
      </c>
      <c r="F450" s="3" t="s">
        <v>61</v>
      </c>
      <c r="G450" s="2">
        <v>43896</v>
      </c>
      <c r="H450" s="12" t="s">
        <v>102</v>
      </c>
      <c r="I450" s="12" t="s">
        <v>100</v>
      </c>
      <c r="J450">
        <v>2020</v>
      </c>
      <c r="K450" s="3" t="s">
        <v>4</v>
      </c>
      <c r="L450" s="3" t="s">
        <v>85</v>
      </c>
      <c r="M450">
        <v>3</v>
      </c>
      <c r="N450" t="s">
        <v>18</v>
      </c>
      <c r="O450" s="10">
        <v>6</v>
      </c>
      <c r="P450" s="10">
        <v>6</v>
      </c>
      <c r="Q450" s="10">
        <v>5</v>
      </c>
      <c r="R450" s="10">
        <v>5</v>
      </c>
      <c r="S450" s="3" t="s">
        <v>29</v>
      </c>
      <c r="T450" t="s">
        <v>65</v>
      </c>
      <c r="U450">
        <v>1</v>
      </c>
      <c r="V450" t="s">
        <v>18</v>
      </c>
    </row>
    <row r="451" spans="1:22" x14ac:dyDescent="0.3">
      <c r="A451" s="3" t="s">
        <v>0</v>
      </c>
      <c r="B451" s="3" t="s">
        <v>19</v>
      </c>
      <c r="C451" s="3">
        <v>-27.278230000000001</v>
      </c>
      <c r="D451" s="3">
        <v>-48.375419999999998</v>
      </c>
      <c r="E451" s="3" t="s">
        <v>2</v>
      </c>
      <c r="F451" s="3" t="s">
        <v>61</v>
      </c>
      <c r="G451" s="2">
        <v>43896</v>
      </c>
      <c r="H451" s="12" t="s">
        <v>102</v>
      </c>
      <c r="I451" s="12" t="s">
        <v>100</v>
      </c>
      <c r="J451">
        <v>2020</v>
      </c>
      <c r="K451" s="3" t="s">
        <v>4</v>
      </c>
      <c r="L451" s="3" t="s">
        <v>85</v>
      </c>
      <c r="M451">
        <v>3</v>
      </c>
      <c r="N451" t="s">
        <v>18</v>
      </c>
      <c r="O451" s="10">
        <v>6</v>
      </c>
      <c r="P451" s="10">
        <v>6</v>
      </c>
      <c r="Q451" s="10">
        <v>5</v>
      </c>
      <c r="R451" s="10">
        <v>5</v>
      </c>
      <c r="S451" s="3" t="s">
        <v>30</v>
      </c>
      <c r="T451" t="s">
        <v>205</v>
      </c>
      <c r="U451" s="4" t="s">
        <v>18</v>
      </c>
      <c r="V451" t="s">
        <v>18</v>
      </c>
    </row>
    <row r="452" spans="1:22" x14ac:dyDescent="0.3">
      <c r="A452" s="3" t="s">
        <v>0</v>
      </c>
      <c r="B452" s="3" t="s">
        <v>19</v>
      </c>
      <c r="C452" s="3">
        <v>-27.278230000000001</v>
      </c>
      <c r="D452" s="3">
        <v>-48.375419999999998</v>
      </c>
      <c r="E452" s="3" t="s">
        <v>2</v>
      </c>
      <c r="F452" s="3" t="s">
        <v>61</v>
      </c>
      <c r="G452" s="2">
        <v>43896</v>
      </c>
      <c r="H452" s="12" t="s">
        <v>102</v>
      </c>
      <c r="I452" s="12" t="s">
        <v>100</v>
      </c>
      <c r="J452">
        <v>2020</v>
      </c>
      <c r="K452" s="3" t="s">
        <v>4</v>
      </c>
      <c r="L452" s="3" t="s">
        <v>85</v>
      </c>
      <c r="M452">
        <v>3</v>
      </c>
      <c r="N452" t="s">
        <v>18</v>
      </c>
      <c r="O452" s="10">
        <v>6</v>
      </c>
      <c r="P452" s="10">
        <v>6</v>
      </c>
      <c r="Q452" s="10">
        <v>5</v>
      </c>
      <c r="R452" s="10">
        <v>5</v>
      </c>
      <c r="S452" s="3" t="s">
        <v>31</v>
      </c>
      <c r="T452" t="s">
        <v>63</v>
      </c>
      <c r="U452" s="4" t="s">
        <v>18</v>
      </c>
      <c r="V452" t="s">
        <v>18</v>
      </c>
    </row>
    <row r="453" spans="1:22" x14ac:dyDescent="0.3">
      <c r="A453" s="3" t="s">
        <v>0</v>
      </c>
      <c r="B453" s="3" t="s">
        <v>19</v>
      </c>
      <c r="C453" s="3">
        <v>-27.278230000000001</v>
      </c>
      <c r="D453" s="3">
        <v>-48.375419999999998</v>
      </c>
      <c r="E453" s="3" t="s">
        <v>2</v>
      </c>
      <c r="F453" s="3" t="s">
        <v>61</v>
      </c>
      <c r="G453" s="2">
        <v>43896</v>
      </c>
      <c r="H453" s="12" t="s">
        <v>102</v>
      </c>
      <c r="I453" s="12" t="s">
        <v>100</v>
      </c>
      <c r="J453">
        <v>2020</v>
      </c>
      <c r="K453" s="3" t="s">
        <v>4</v>
      </c>
      <c r="L453" s="3" t="s">
        <v>85</v>
      </c>
      <c r="M453">
        <v>3</v>
      </c>
      <c r="N453" t="s">
        <v>18</v>
      </c>
      <c r="O453" s="10">
        <v>6</v>
      </c>
      <c r="P453" s="10">
        <v>6</v>
      </c>
      <c r="Q453" s="10">
        <v>5</v>
      </c>
      <c r="R453" s="10">
        <v>5</v>
      </c>
      <c r="S453" s="3" t="s">
        <v>32</v>
      </c>
      <c r="T453" t="s">
        <v>65</v>
      </c>
      <c r="U453" s="4" t="s">
        <v>18</v>
      </c>
      <c r="V453" t="s">
        <v>18</v>
      </c>
    </row>
    <row r="454" spans="1:22" x14ac:dyDescent="0.3">
      <c r="A454" s="3" t="s">
        <v>0</v>
      </c>
      <c r="B454" s="3" t="s">
        <v>19</v>
      </c>
      <c r="C454" s="3">
        <v>-27.278230000000001</v>
      </c>
      <c r="D454" s="3">
        <v>-48.375419999999998</v>
      </c>
      <c r="E454" s="3" t="s">
        <v>2</v>
      </c>
      <c r="F454" s="3" t="s">
        <v>61</v>
      </c>
      <c r="G454" s="2">
        <v>43896</v>
      </c>
      <c r="H454" s="12" t="s">
        <v>102</v>
      </c>
      <c r="I454" s="12" t="s">
        <v>100</v>
      </c>
      <c r="J454">
        <v>2020</v>
      </c>
      <c r="K454" s="3" t="s">
        <v>4</v>
      </c>
      <c r="L454" s="3" t="s">
        <v>85</v>
      </c>
      <c r="M454">
        <v>3</v>
      </c>
      <c r="N454" t="s">
        <v>18</v>
      </c>
      <c r="O454" s="10">
        <v>6</v>
      </c>
      <c r="P454" s="10">
        <v>6</v>
      </c>
      <c r="Q454" s="10">
        <v>5</v>
      </c>
      <c r="R454" s="10">
        <v>5</v>
      </c>
      <c r="S454" s="3" t="s">
        <v>33</v>
      </c>
      <c r="T454" t="s">
        <v>205</v>
      </c>
      <c r="U454">
        <v>2</v>
      </c>
      <c r="V454" t="s">
        <v>18</v>
      </c>
    </row>
    <row r="455" spans="1:22" x14ac:dyDescent="0.3">
      <c r="A455" s="3" t="s">
        <v>0</v>
      </c>
      <c r="B455" s="3" t="s">
        <v>19</v>
      </c>
      <c r="C455" s="3">
        <v>-27.278230000000001</v>
      </c>
      <c r="D455" s="3">
        <v>-48.375419999999998</v>
      </c>
      <c r="E455" s="3" t="s">
        <v>2</v>
      </c>
      <c r="F455" s="3" t="s">
        <v>61</v>
      </c>
      <c r="G455" s="2">
        <v>43896</v>
      </c>
      <c r="H455" s="12" t="s">
        <v>102</v>
      </c>
      <c r="I455" s="12" t="s">
        <v>100</v>
      </c>
      <c r="J455">
        <v>2020</v>
      </c>
      <c r="K455" s="3" t="s">
        <v>4</v>
      </c>
      <c r="L455" s="3" t="s">
        <v>85</v>
      </c>
      <c r="M455">
        <v>3</v>
      </c>
      <c r="N455" t="s">
        <v>18</v>
      </c>
      <c r="O455" s="10">
        <v>6</v>
      </c>
      <c r="P455" s="10">
        <v>6</v>
      </c>
      <c r="Q455" s="10">
        <v>5</v>
      </c>
      <c r="R455" s="10">
        <v>5</v>
      </c>
      <c r="S455" s="3" t="s">
        <v>34</v>
      </c>
      <c r="T455" t="s">
        <v>205</v>
      </c>
      <c r="U455" s="4" t="s">
        <v>18</v>
      </c>
      <c r="V455" t="s">
        <v>18</v>
      </c>
    </row>
    <row r="456" spans="1:22" x14ac:dyDescent="0.3">
      <c r="A456" s="3" t="s">
        <v>0</v>
      </c>
      <c r="B456" s="3" t="s">
        <v>19</v>
      </c>
      <c r="C456" s="3">
        <v>-27.278230000000001</v>
      </c>
      <c r="D456" s="3">
        <v>-48.375419999999998</v>
      </c>
      <c r="E456" s="3" t="s">
        <v>2</v>
      </c>
      <c r="F456" s="3" t="s">
        <v>61</v>
      </c>
      <c r="G456" s="2">
        <v>43896</v>
      </c>
      <c r="H456" s="12" t="s">
        <v>102</v>
      </c>
      <c r="I456" s="12" t="s">
        <v>100</v>
      </c>
      <c r="J456">
        <v>2020</v>
      </c>
      <c r="K456" s="3" t="s">
        <v>4</v>
      </c>
      <c r="L456" s="3" t="s">
        <v>85</v>
      </c>
      <c r="M456">
        <v>3</v>
      </c>
      <c r="N456" t="s">
        <v>18</v>
      </c>
      <c r="O456" s="10">
        <v>6</v>
      </c>
      <c r="P456" s="10">
        <v>6</v>
      </c>
      <c r="Q456" s="10">
        <v>5</v>
      </c>
      <c r="R456" s="10">
        <v>5</v>
      </c>
      <c r="S456" s="3" t="s">
        <v>35</v>
      </c>
      <c r="T456" t="s">
        <v>63</v>
      </c>
      <c r="U456" s="4" t="s">
        <v>18</v>
      </c>
      <c r="V456" t="s">
        <v>18</v>
      </c>
    </row>
    <row r="457" spans="1:22" x14ac:dyDescent="0.3">
      <c r="A457" s="3" t="s">
        <v>0</v>
      </c>
      <c r="B457" s="3" t="s">
        <v>19</v>
      </c>
      <c r="C457" s="3">
        <v>-27.278230000000001</v>
      </c>
      <c r="D457" s="3">
        <v>-48.375419999999998</v>
      </c>
      <c r="E457" s="3" t="s">
        <v>2</v>
      </c>
      <c r="F457" s="3" t="s">
        <v>61</v>
      </c>
      <c r="G457" s="2">
        <v>43896</v>
      </c>
      <c r="H457" s="12" t="s">
        <v>102</v>
      </c>
      <c r="I457" s="12" t="s">
        <v>100</v>
      </c>
      <c r="J457">
        <v>2020</v>
      </c>
      <c r="K457" s="3" t="s">
        <v>4</v>
      </c>
      <c r="L457" s="3" t="s">
        <v>85</v>
      </c>
      <c r="M457">
        <v>3</v>
      </c>
      <c r="N457" t="s">
        <v>18</v>
      </c>
      <c r="O457" s="10">
        <v>6</v>
      </c>
      <c r="P457" s="10">
        <v>6</v>
      </c>
      <c r="Q457" s="10">
        <v>5</v>
      </c>
      <c r="R457" s="10">
        <v>5</v>
      </c>
      <c r="S457" s="3" t="s">
        <v>36</v>
      </c>
      <c r="T457" t="s">
        <v>65</v>
      </c>
      <c r="U457" s="4" t="s">
        <v>18</v>
      </c>
      <c r="V457" t="s">
        <v>18</v>
      </c>
    </row>
    <row r="458" spans="1:22" x14ac:dyDescent="0.3">
      <c r="A458" s="3" t="s">
        <v>0</v>
      </c>
      <c r="B458" s="3" t="s">
        <v>19</v>
      </c>
      <c r="C458" s="3">
        <v>-27.278230000000001</v>
      </c>
      <c r="D458" s="3">
        <v>-48.375419999999998</v>
      </c>
      <c r="E458" s="3" t="s">
        <v>2</v>
      </c>
      <c r="F458" s="3" t="s">
        <v>61</v>
      </c>
      <c r="G458" s="2">
        <v>43896</v>
      </c>
      <c r="H458" s="12" t="s">
        <v>102</v>
      </c>
      <c r="I458" s="12" t="s">
        <v>100</v>
      </c>
      <c r="J458">
        <v>2020</v>
      </c>
      <c r="K458" s="3" t="s">
        <v>4</v>
      </c>
      <c r="L458" s="3" t="s">
        <v>85</v>
      </c>
      <c r="M458">
        <v>3</v>
      </c>
      <c r="N458" t="s">
        <v>18</v>
      </c>
      <c r="O458" s="10">
        <v>6</v>
      </c>
      <c r="P458" s="10">
        <v>6</v>
      </c>
      <c r="Q458" s="10">
        <v>5</v>
      </c>
      <c r="R458" s="10">
        <v>5</v>
      </c>
      <c r="S458" s="3" t="s">
        <v>37</v>
      </c>
      <c r="T458" t="s">
        <v>65</v>
      </c>
      <c r="U458">
        <v>1</v>
      </c>
      <c r="V458" t="s">
        <v>18</v>
      </c>
    </row>
    <row r="459" spans="1:22" x14ac:dyDescent="0.3">
      <c r="A459" s="3" t="s">
        <v>0</v>
      </c>
      <c r="B459" s="3" t="s">
        <v>19</v>
      </c>
      <c r="C459" s="3">
        <v>-27.278230000000001</v>
      </c>
      <c r="D459" s="3">
        <v>-48.375419999999998</v>
      </c>
      <c r="E459" s="3" t="s">
        <v>2</v>
      </c>
      <c r="F459" s="3" t="s">
        <v>61</v>
      </c>
      <c r="G459" s="2">
        <v>43896</v>
      </c>
      <c r="H459" s="12" t="s">
        <v>102</v>
      </c>
      <c r="I459" s="12" t="s">
        <v>100</v>
      </c>
      <c r="J459">
        <v>2020</v>
      </c>
      <c r="K459" s="3" t="s">
        <v>4</v>
      </c>
      <c r="L459" s="3" t="s">
        <v>85</v>
      </c>
      <c r="M459">
        <v>3</v>
      </c>
      <c r="N459" t="s">
        <v>18</v>
      </c>
      <c r="O459" s="10">
        <v>6</v>
      </c>
      <c r="P459" s="10">
        <v>6</v>
      </c>
      <c r="Q459" s="10">
        <v>5</v>
      </c>
      <c r="R459" s="10">
        <v>5</v>
      </c>
      <c r="S459" s="3" t="s">
        <v>38</v>
      </c>
      <c r="T459" t="s">
        <v>65</v>
      </c>
      <c r="U459" s="4" t="s">
        <v>18</v>
      </c>
      <c r="V459" t="s">
        <v>18</v>
      </c>
    </row>
    <row r="460" spans="1:22" x14ac:dyDescent="0.3">
      <c r="A460" s="3" t="s">
        <v>0</v>
      </c>
      <c r="B460" s="3" t="s">
        <v>19</v>
      </c>
      <c r="C460" s="3">
        <v>-27.278230000000001</v>
      </c>
      <c r="D460" s="3">
        <v>-48.375419999999998</v>
      </c>
      <c r="E460" s="3" t="s">
        <v>2</v>
      </c>
      <c r="F460" s="3" t="s">
        <v>61</v>
      </c>
      <c r="G460" s="2">
        <v>43896</v>
      </c>
      <c r="H460" s="12" t="s">
        <v>102</v>
      </c>
      <c r="I460" s="12" t="s">
        <v>100</v>
      </c>
      <c r="J460">
        <v>2020</v>
      </c>
      <c r="K460" s="3" t="s">
        <v>4</v>
      </c>
      <c r="L460" s="3" t="s">
        <v>85</v>
      </c>
      <c r="M460">
        <v>3</v>
      </c>
      <c r="N460" t="s">
        <v>18</v>
      </c>
      <c r="O460" s="10">
        <v>6</v>
      </c>
      <c r="P460" s="10">
        <v>6</v>
      </c>
      <c r="Q460" s="10">
        <v>5</v>
      </c>
      <c r="R460" s="10">
        <v>5</v>
      </c>
      <c r="S460" s="3" t="s">
        <v>39</v>
      </c>
      <c r="T460" t="s">
        <v>65</v>
      </c>
      <c r="U460" s="4" t="s">
        <v>18</v>
      </c>
      <c r="V460" t="s">
        <v>18</v>
      </c>
    </row>
    <row r="461" spans="1:22" x14ac:dyDescent="0.3">
      <c r="A461" s="3" t="s">
        <v>0</v>
      </c>
      <c r="B461" s="3" t="s">
        <v>19</v>
      </c>
      <c r="C461" s="3">
        <v>-27.278230000000001</v>
      </c>
      <c r="D461" s="3">
        <v>-48.375419999999998</v>
      </c>
      <c r="E461" s="3" t="s">
        <v>2</v>
      </c>
      <c r="F461" s="3" t="s">
        <v>61</v>
      </c>
      <c r="G461" s="2">
        <v>43896</v>
      </c>
      <c r="H461" s="12" t="s">
        <v>102</v>
      </c>
      <c r="I461" s="12" t="s">
        <v>100</v>
      </c>
      <c r="J461">
        <v>2020</v>
      </c>
      <c r="K461" s="3" t="s">
        <v>4</v>
      </c>
      <c r="L461" s="3" t="s">
        <v>85</v>
      </c>
      <c r="M461">
        <v>3</v>
      </c>
      <c r="N461" t="s">
        <v>18</v>
      </c>
      <c r="O461" s="10">
        <v>6</v>
      </c>
      <c r="P461" s="10">
        <v>6</v>
      </c>
      <c r="Q461" s="10">
        <v>5</v>
      </c>
      <c r="R461" s="10">
        <v>5</v>
      </c>
      <c r="S461" s="3" t="s">
        <v>40</v>
      </c>
      <c r="T461" t="s">
        <v>65</v>
      </c>
      <c r="U461" s="4" t="s">
        <v>18</v>
      </c>
      <c r="V461" t="s">
        <v>18</v>
      </c>
    </row>
    <row r="462" spans="1:22" x14ac:dyDescent="0.3">
      <c r="A462" s="3" t="s">
        <v>0</v>
      </c>
      <c r="B462" s="3" t="s">
        <v>19</v>
      </c>
      <c r="C462" s="3">
        <v>-27.278230000000001</v>
      </c>
      <c r="D462" s="3">
        <v>-48.375419999999998</v>
      </c>
      <c r="E462" s="3" t="s">
        <v>2</v>
      </c>
      <c r="F462" s="3" t="s">
        <v>61</v>
      </c>
      <c r="G462" s="2">
        <v>43896</v>
      </c>
      <c r="H462" s="12" t="s">
        <v>102</v>
      </c>
      <c r="I462" s="12" t="s">
        <v>100</v>
      </c>
      <c r="J462">
        <v>2020</v>
      </c>
      <c r="K462" s="3" t="s">
        <v>4</v>
      </c>
      <c r="L462" s="3" t="s">
        <v>85</v>
      </c>
      <c r="M462">
        <v>3</v>
      </c>
      <c r="N462" t="s">
        <v>18</v>
      </c>
      <c r="O462" s="10">
        <v>6</v>
      </c>
      <c r="P462" s="10">
        <v>6</v>
      </c>
      <c r="Q462" s="10">
        <v>5</v>
      </c>
      <c r="R462" s="10">
        <v>5</v>
      </c>
      <c r="S462" s="3" t="s">
        <v>41</v>
      </c>
      <c r="T462" t="s">
        <v>63</v>
      </c>
      <c r="U462">
        <v>1</v>
      </c>
      <c r="V462" t="s">
        <v>18</v>
      </c>
    </row>
    <row r="463" spans="1:22" x14ac:dyDescent="0.3">
      <c r="A463" s="3" t="s">
        <v>0</v>
      </c>
      <c r="B463" s="3" t="s">
        <v>19</v>
      </c>
      <c r="C463" s="3">
        <v>-27.278230000000001</v>
      </c>
      <c r="D463" s="3">
        <v>-48.375419999999998</v>
      </c>
      <c r="E463" s="3" t="s">
        <v>2</v>
      </c>
      <c r="F463" s="3" t="s">
        <v>61</v>
      </c>
      <c r="G463" s="2">
        <v>43896</v>
      </c>
      <c r="H463" s="12" t="s">
        <v>102</v>
      </c>
      <c r="I463" s="12" t="s">
        <v>100</v>
      </c>
      <c r="J463">
        <v>2020</v>
      </c>
      <c r="K463" s="3" t="s">
        <v>4</v>
      </c>
      <c r="L463" s="3" t="s">
        <v>85</v>
      </c>
      <c r="M463">
        <v>3</v>
      </c>
      <c r="N463" t="s">
        <v>18</v>
      </c>
      <c r="O463" s="10">
        <v>6</v>
      </c>
      <c r="P463" s="10">
        <v>6</v>
      </c>
      <c r="Q463" s="10">
        <v>5</v>
      </c>
      <c r="R463" s="10">
        <v>5</v>
      </c>
      <c r="S463" s="3" t="s">
        <v>42</v>
      </c>
      <c r="T463" t="s">
        <v>63</v>
      </c>
      <c r="U463" s="4" t="s">
        <v>18</v>
      </c>
      <c r="V463" t="s">
        <v>18</v>
      </c>
    </row>
    <row r="464" spans="1:22" x14ac:dyDescent="0.3">
      <c r="A464" s="3" t="s">
        <v>0</v>
      </c>
      <c r="B464" s="3" t="s">
        <v>19</v>
      </c>
      <c r="C464" s="3">
        <v>-27.278230000000001</v>
      </c>
      <c r="D464" s="3">
        <v>-48.375419999999998</v>
      </c>
      <c r="E464" s="3" t="s">
        <v>2</v>
      </c>
      <c r="F464" s="3" t="s">
        <v>61</v>
      </c>
      <c r="G464" s="2">
        <v>43896</v>
      </c>
      <c r="H464" s="12" t="s">
        <v>102</v>
      </c>
      <c r="I464" s="12" t="s">
        <v>100</v>
      </c>
      <c r="J464">
        <v>2020</v>
      </c>
      <c r="K464" s="3" t="s">
        <v>4</v>
      </c>
      <c r="L464" s="3" t="s">
        <v>85</v>
      </c>
      <c r="M464">
        <v>3</v>
      </c>
      <c r="N464" t="s">
        <v>18</v>
      </c>
      <c r="O464" s="10">
        <v>6</v>
      </c>
      <c r="P464" s="10">
        <v>6</v>
      </c>
      <c r="Q464" s="10">
        <v>5</v>
      </c>
      <c r="R464" s="10">
        <v>5</v>
      </c>
      <c r="S464" s="3" t="s">
        <v>43</v>
      </c>
      <c r="T464" t="s">
        <v>65</v>
      </c>
      <c r="U464" s="4" t="s">
        <v>18</v>
      </c>
      <c r="V464" t="s">
        <v>18</v>
      </c>
    </row>
    <row r="465" spans="1:22" x14ac:dyDescent="0.3">
      <c r="A465" s="3" t="s">
        <v>0</v>
      </c>
      <c r="B465" s="3" t="s">
        <v>19</v>
      </c>
      <c r="C465" s="3">
        <v>-27.278230000000001</v>
      </c>
      <c r="D465" s="3">
        <v>-48.375419999999998</v>
      </c>
      <c r="E465" s="3" t="s">
        <v>2</v>
      </c>
      <c r="F465" s="3" t="s">
        <v>61</v>
      </c>
      <c r="G465" s="2">
        <v>43896</v>
      </c>
      <c r="H465" s="12" t="s">
        <v>102</v>
      </c>
      <c r="I465" s="12" t="s">
        <v>100</v>
      </c>
      <c r="J465">
        <v>2020</v>
      </c>
      <c r="K465" s="3" t="s">
        <v>4</v>
      </c>
      <c r="L465" s="3" t="s">
        <v>85</v>
      </c>
      <c r="M465">
        <v>3</v>
      </c>
      <c r="N465" t="s">
        <v>18</v>
      </c>
      <c r="O465" s="10">
        <v>6</v>
      </c>
      <c r="P465" s="10">
        <v>6</v>
      </c>
      <c r="Q465" s="10">
        <v>5</v>
      </c>
      <c r="R465" s="10">
        <v>5</v>
      </c>
      <c r="S465" s="3" t="s">
        <v>44</v>
      </c>
      <c r="T465" t="s">
        <v>64</v>
      </c>
      <c r="U465" s="4" t="s">
        <v>18</v>
      </c>
      <c r="V465" t="s">
        <v>18</v>
      </c>
    </row>
    <row r="466" spans="1:22" x14ac:dyDescent="0.3">
      <c r="A466" s="3" t="s">
        <v>0</v>
      </c>
      <c r="B466" s="3" t="s">
        <v>19</v>
      </c>
      <c r="C466" s="3">
        <v>-27.278230000000001</v>
      </c>
      <c r="D466" s="3">
        <v>-48.375419999999998</v>
      </c>
      <c r="E466" s="3" t="s">
        <v>2</v>
      </c>
      <c r="F466" s="3" t="s">
        <v>61</v>
      </c>
      <c r="G466" s="2">
        <v>43896</v>
      </c>
      <c r="H466" s="12" t="s">
        <v>102</v>
      </c>
      <c r="I466" s="12" t="s">
        <v>100</v>
      </c>
      <c r="J466">
        <v>2020</v>
      </c>
      <c r="K466" s="3" t="s">
        <v>4</v>
      </c>
      <c r="L466" s="3" t="s">
        <v>85</v>
      </c>
      <c r="M466">
        <v>3</v>
      </c>
      <c r="N466" t="s">
        <v>18</v>
      </c>
      <c r="O466" s="10">
        <v>6</v>
      </c>
      <c r="P466" s="10">
        <v>6</v>
      </c>
      <c r="Q466" s="10">
        <v>5</v>
      </c>
      <c r="R466" s="10">
        <v>5</v>
      </c>
      <c r="S466" s="3" t="s">
        <v>45</v>
      </c>
      <c r="T466" t="s">
        <v>65</v>
      </c>
      <c r="U466" s="4">
        <v>1</v>
      </c>
      <c r="V466" t="s">
        <v>18</v>
      </c>
    </row>
    <row r="467" spans="1:22" x14ac:dyDescent="0.3">
      <c r="A467" s="3" t="s">
        <v>0</v>
      </c>
      <c r="B467" s="3" t="s">
        <v>19</v>
      </c>
      <c r="C467" s="3">
        <v>-27.278230000000001</v>
      </c>
      <c r="D467" s="3">
        <v>-48.375419999999998</v>
      </c>
      <c r="E467" s="3" t="s">
        <v>2</v>
      </c>
      <c r="F467" s="3" t="s">
        <v>61</v>
      </c>
      <c r="G467" s="2">
        <v>43896</v>
      </c>
      <c r="H467" s="12" t="s">
        <v>102</v>
      </c>
      <c r="I467" s="12" t="s">
        <v>100</v>
      </c>
      <c r="J467">
        <v>2020</v>
      </c>
      <c r="K467" s="3" t="s">
        <v>4</v>
      </c>
      <c r="L467" s="3" t="s">
        <v>85</v>
      </c>
      <c r="M467">
        <v>3</v>
      </c>
      <c r="N467" t="s">
        <v>18</v>
      </c>
      <c r="O467" s="10">
        <v>6</v>
      </c>
      <c r="P467" s="10">
        <v>6</v>
      </c>
      <c r="Q467" s="10">
        <v>5</v>
      </c>
      <c r="R467" s="10">
        <v>5</v>
      </c>
      <c r="S467" s="3" t="s">
        <v>46</v>
      </c>
      <c r="T467" t="s">
        <v>63</v>
      </c>
      <c r="U467" s="4" t="s">
        <v>18</v>
      </c>
      <c r="V467" t="s">
        <v>18</v>
      </c>
    </row>
    <row r="468" spans="1:22" x14ac:dyDescent="0.3">
      <c r="A468" s="3" t="s">
        <v>0</v>
      </c>
      <c r="B468" s="3" t="s">
        <v>19</v>
      </c>
      <c r="C468" s="3">
        <v>-27.278230000000001</v>
      </c>
      <c r="D468" s="3">
        <v>-48.375419999999998</v>
      </c>
      <c r="E468" s="3" t="s">
        <v>2</v>
      </c>
      <c r="F468" s="3" t="s">
        <v>61</v>
      </c>
      <c r="G468" s="2">
        <v>43896</v>
      </c>
      <c r="H468" s="12" t="s">
        <v>102</v>
      </c>
      <c r="I468" s="12" t="s">
        <v>100</v>
      </c>
      <c r="J468">
        <v>2020</v>
      </c>
      <c r="K468" s="3" t="s">
        <v>4</v>
      </c>
      <c r="L468" s="3" t="s">
        <v>85</v>
      </c>
      <c r="M468">
        <v>3</v>
      </c>
      <c r="N468" t="s">
        <v>18</v>
      </c>
      <c r="O468" s="10">
        <v>6</v>
      </c>
      <c r="P468" s="10">
        <v>6</v>
      </c>
      <c r="Q468" s="10">
        <v>5</v>
      </c>
      <c r="R468" s="10">
        <v>5</v>
      </c>
      <c r="S468" s="3" t="s">
        <v>47</v>
      </c>
      <c r="T468" t="s">
        <v>65</v>
      </c>
      <c r="U468" s="4" t="s">
        <v>18</v>
      </c>
      <c r="V468" t="s">
        <v>18</v>
      </c>
    </row>
    <row r="469" spans="1:22" x14ac:dyDescent="0.3">
      <c r="A469" s="3" t="s">
        <v>0</v>
      </c>
      <c r="B469" s="3" t="s">
        <v>19</v>
      </c>
      <c r="C469" s="3">
        <v>-27.278230000000001</v>
      </c>
      <c r="D469" s="3">
        <v>-48.375419999999998</v>
      </c>
      <c r="E469" s="3" t="s">
        <v>2</v>
      </c>
      <c r="F469" s="3" t="s">
        <v>61</v>
      </c>
      <c r="G469" s="2">
        <v>43896</v>
      </c>
      <c r="H469" s="12" t="s">
        <v>102</v>
      </c>
      <c r="I469" s="12" t="s">
        <v>100</v>
      </c>
      <c r="J469">
        <v>2020</v>
      </c>
      <c r="K469" s="3" t="s">
        <v>4</v>
      </c>
      <c r="L469" s="3" t="s">
        <v>85</v>
      </c>
      <c r="M469">
        <v>3</v>
      </c>
      <c r="N469" t="s">
        <v>18</v>
      </c>
      <c r="O469" s="10">
        <v>6</v>
      </c>
      <c r="P469" s="10">
        <v>6</v>
      </c>
      <c r="Q469" s="10">
        <v>5</v>
      </c>
      <c r="R469" s="10">
        <v>5</v>
      </c>
      <c r="S469" s="3" t="s">
        <v>48</v>
      </c>
      <c r="T469" t="s">
        <v>65</v>
      </c>
      <c r="U469" s="4" t="s">
        <v>18</v>
      </c>
      <c r="V469" t="s">
        <v>18</v>
      </c>
    </row>
    <row r="470" spans="1:22" x14ac:dyDescent="0.3">
      <c r="A470" s="3" t="s">
        <v>0</v>
      </c>
      <c r="B470" s="3" t="s">
        <v>19</v>
      </c>
      <c r="C470" s="3">
        <v>-27.278230000000001</v>
      </c>
      <c r="D470" s="3">
        <v>-48.375419999999998</v>
      </c>
      <c r="E470" s="3" t="s">
        <v>2</v>
      </c>
      <c r="F470" s="3" t="s">
        <v>61</v>
      </c>
      <c r="G470" s="2">
        <v>43896</v>
      </c>
      <c r="H470" s="12" t="s">
        <v>102</v>
      </c>
      <c r="I470" s="12" t="s">
        <v>100</v>
      </c>
      <c r="J470">
        <v>2020</v>
      </c>
      <c r="K470" s="3" t="s">
        <v>4</v>
      </c>
      <c r="L470" s="3" t="s">
        <v>85</v>
      </c>
      <c r="M470">
        <v>3</v>
      </c>
      <c r="N470" t="s">
        <v>18</v>
      </c>
      <c r="O470" s="10">
        <v>6</v>
      </c>
      <c r="P470" s="10">
        <v>6</v>
      </c>
      <c r="Q470" s="10">
        <v>5</v>
      </c>
      <c r="R470" s="10">
        <v>5</v>
      </c>
      <c r="S470" s="3" t="s">
        <v>49</v>
      </c>
      <c r="T470" t="s">
        <v>65</v>
      </c>
      <c r="U470">
        <v>1</v>
      </c>
      <c r="V470" t="s">
        <v>18</v>
      </c>
    </row>
    <row r="471" spans="1:22" x14ac:dyDescent="0.3">
      <c r="A471" s="3" t="s">
        <v>0</v>
      </c>
      <c r="B471" s="3" t="s">
        <v>19</v>
      </c>
      <c r="C471" s="3">
        <v>-27.278230000000001</v>
      </c>
      <c r="D471" s="3">
        <v>-48.375419999999998</v>
      </c>
      <c r="E471" s="3" t="s">
        <v>2</v>
      </c>
      <c r="F471" s="3" t="s">
        <v>61</v>
      </c>
      <c r="G471" s="2">
        <v>43896</v>
      </c>
      <c r="H471" s="12" t="s">
        <v>102</v>
      </c>
      <c r="I471" s="12" t="s">
        <v>100</v>
      </c>
      <c r="J471">
        <v>2020</v>
      </c>
      <c r="K471" s="3" t="s">
        <v>4</v>
      </c>
      <c r="L471" s="3" t="s">
        <v>85</v>
      </c>
      <c r="M471">
        <v>3</v>
      </c>
      <c r="N471" t="s">
        <v>18</v>
      </c>
      <c r="O471" s="10">
        <v>6</v>
      </c>
      <c r="P471" s="10">
        <v>6</v>
      </c>
      <c r="Q471" s="10">
        <v>5</v>
      </c>
      <c r="R471" s="10">
        <v>5</v>
      </c>
      <c r="S471" s="3" t="s">
        <v>50</v>
      </c>
      <c r="T471" t="s">
        <v>63</v>
      </c>
      <c r="U471" s="4" t="s">
        <v>18</v>
      </c>
      <c r="V471" t="s">
        <v>18</v>
      </c>
    </row>
    <row r="472" spans="1:22" x14ac:dyDescent="0.3">
      <c r="A472" s="3" t="s">
        <v>0</v>
      </c>
      <c r="B472" s="3" t="s">
        <v>19</v>
      </c>
      <c r="C472" s="3">
        <v>-27.278230000000001</v>
      </c>
      <c r="D472" s="3">
        <v>-48.375419999999998</v>
      </c>
      <c r="E472" s="3" t="s">
        <v>2</v>
      </c>
      <c r="F472" s="3" t="s">
        <v>61</v>
      </c>
      <c r="G472" s="2">
        <v>43896</v>
      </c>
      <c r="H472" s="12" t="s">
        <v>102</v>
      </c>
      <c r="I472" s="12" t="s">
        <v>100</v>
      </c>
      <c r="J472">
        <v>2020</v>
      </c>
      <c r="K472" s="3" t="s">
        <v>4</v>
      </c>
      <c r="L472" s="3" t="s">
        <v>85</v>
      </c>
      <c r="M472">
        <v>3</v>
      </c>
      <c r="N472" t="s">
        <v>18</v>
      </c>
      <c r="O472" s="10">
        <v>6</v>
      </c>
      <c r="P472" s="10">
        <v>6</v>
      </c>
      <c r="Q472" s="10">
        <v>5</v>
      </c>
      <c r="R472" s="10">
        <v>5</v>
      </c>
      <c r="S472" s="3" t="s">
        <v>51</v>
      </c>
      <c r="T472" t="s">
        <v>65</v>
      </c>
      <c r="U472" s="4" t="s">
        <v>18</v>
      </c>
      <c r="V472" t="s">
        <v>18</v>
      </c>
    </row>
    <row r="473" spans="1:22" x14ac:dyDescent="0.3">
      <c r="A473" s="3" t="s">
        <v>0</v>
      </c>
      <c r="B473" s="3" t="s">
        <v>19</v>
      </c>
      <c r="C473" s="3">
        <v>-27.278230000000001</v>
      </c>
      <c r="D473" s="3">
        <v>-48.375419999999998</v>
      </c>
      <c r="E473" s="3" t="s">
        <v>2</v>
      </c>
      <c r="F473" s="3" t="s">
        <v>61</v>
      </c>
      <c r="G473" s="2">
        <v>43896</v>
      </c>
      <c r="H473" s="12" t="s">
        <v>102</v>
      </c>
      <c r="I473" s="12" t="s">
        <v>100</v>
      </c>
      <c r="J473">
        <v>2020</v>
      </c>
      <c r="K473" s="3" t="s">
        <v>4</v>
      </c>
      <c r="L473" s="3" t="s">
        <v>85</v>
      </c>
      <c r="M473">
        <v>3</v>
      </c>
      <c r="N473" t="s">
        <v>18</v>
      </c>
      <c r="O473" s="10">
        <v>6</v>
      </c>
      <c r="P473" s="10">
        <v>6</v>
      </c>
      <c r="Q473" s="10">
        <v>5</v>
      </c>
      <c r="R473" s="10">
        <v>5</v>
      </c>
      <c r="S473" s="3" t="s">
        <v>52</v>
      </c>
      <c r="T473" t="s">
        <v>65</v>
      </c>
      <c r="U473" s="4" t="s">
        <v>18</v>
      </c>
      <c r="V473" t="s">
        <v>18</v>
      </c>
    </row>
    <row r="474" spans="1:22" x14ac:dyDescent="0.3">
      <c r="A474" s="3" t="s">
        <v>0</v>
      </c>
      <c r="B474" s="3" t="s">
        <v>19</v>
      </c>
      <c r="C474" s="3">
        <v>-27.278230000000001</v>
      </c>
      <c r="D474" s="3">
        <v>-48.375419999999998</v>
      </c>
      <c r="E474" s="3" t="s">
        <v>2</v>
      </c>
      <c r="F474" s="3" t="s">
        <v>61</v>
      </c>
      <c r="G474" s="2">
        <v>43896</v>
      </c>
      <c r="H474" s="12" t="s">
        <v>102</v>
      </c>
      <c r="I474" s="12" t="s">
        <v>100</v>
      </c>
      <c r="J474">
        <v>2020</v>
      </c>
      <c r="K474" s="3" t="s">
        <v>4</v>
      </c>
      <c r="L474" s="3" t="s">
        <v>85</v>
      </c>
      <c r="M474">
        <v>3</v>
      </c>
      <c r="N474" t="s">
        <v>18</v>
      </c>
      <c r="O474" s="10">
        <v>6</v>
      </c>
      <c r="P474" s="10">
        <v>6</v>
      </c>
      <c r="Q474" s="10">
        <v>5</v>
      </c>
      <c r="R474" s="10">
        <v>5</v>
      </c>
      <c r="S474" s="3" t="s">
        <v>53</v>
      </c>
      <c r="T474" t="s">
        <v>63</v>
      </c>
      <c r="U474">
        <v>2</v>
      </c>
      <c r="V474" t="s">
        <v>18</v>
      </c>
    </row>
    <row r="475" spans="1:22" x14ac:dyDescent="0.3">
      <c r="A475" s="3" t="s">
        <v>0</v>
      </c>
      <c r="B475" s="3" t="s">
        <v>19</v>
      </c>
      <c r="C475" s="3">
        <v>-27.278230000000001</v>
      </c>
      <c r="D475" s="3">
        <v>-48.375419999999998</v>
      </c>
      <c r="E475" s="3" t="s">
        <v>2</v>
      </c>
      <c r="F475" s="3" t="s">
        <v>61</v>
      </c>
      <c r="G475" s="2">
        <v>43896</v>
      </c>
      <c r="H475" s="12" t="s">
        <v>102</v>
      </c>
      <c r="I475" s="12" t="s">
        <v>100</v>
      </c>
      <c r="J475">
        <v>2020</v>
      </c>
      <c r="K475" s="3" t="s">
        <v>4</v>
      </c>
      <c r="L475" s="3" t="s">
        <v>85</v>
      </c>
      <c r="M475">
        <v>3</v>
      </c>
      <c r="N475" t="s">
        <v>18</v>
      </c>
      <c r="O475" s="10">
        <v>6</v>
      </c>
      <c r="P475" s="10">
        <v>6</v>
      </c>
      <c r="Q475" s="10">
        <v>5</v>
      </c>
      <c r="R475" s="10">
        <v>5</v>
      </c>
      <c r="S475" s="3" t="s">
        <v>54</v>
      </c>
      <c r="T475" t="s">
        <v>63</v>
      </c>
      <c r="U475" s="4" t="s">
        <v>18</v>
      </c>
      <c r="V475" t="s">
        <v>18</v>
      </c>
    </row>
    <row r="476" spans="1:22" x14ac:dyDescent="0.3">
      <c r="A476" s="3" t="s">
        <v>0</v>
      </c>
      <c r="B476" s="3" t="s">
        <v>19</v>
      </c>
      <c r="C476" s="3">
        <v>-27.278230000000001</v>
      </c>
      <c r="D476" s="3">
        <v>-48.375419999999998</v>
      </c>
      <c r="E476" s="3" t="s">
        <v>2</v>
      </c>
      <c r="F476" s="3" t="s">
        <v>61</v>
      </c>
      <c r="G476" s="2">
        <v>43896</v>
      </c>
      <c r="H476" s="12" t="s">
        <v>102</v>
      </c>
      <c r="I476" s="12" t="s">
        <v>100</v>
      </c>
      <c r="J476">
        <v>2020</v>
      </c>
      <c r="K476" s="3" t="s">
        <v>4</v>
      </c>
      <c r="L476" s="3" t="s">
        <v>85</v>
      </c>
      <c r="M476">
        <v>3</v>
      </c>
      <c r="N476" t="s">
        <v>18</v>
      </c>
      <c r="O476" s="10">
        <v>6</v>
      </c>
      <c r="P476" s="10">
        <v>6</v>
      </c>
      <c r="Q476" s="10">
        <v>5</v>
      </c>
      <c r="R476" s="10">
        <v>5</v>
      </c>
      <c r="S476" s="3" t="s">
        <v>55</v>
      </c>
      <c r="T476" t="s">
        <v>63</v>
      </c>
      <c r="U476" s="4" t="s">
        <v>18</v>
      </c>
      <c r="V476" t="s">
        <v>18</v>
      </c>
    </row>
    <row r="477" spans="1:22" x14ac:dyDescent="0.3">
      <c r="A477" s="3" t="s">
        <v>0</v>
      </c>
      <c r="B477" s="3" t="s">
        <v>19</v>
      </c>
      <c r="C477" s="3">
        <v>-27.278230000000001</v>
      </c>
      <c r="D477" s="3">
        <v>-48.375419999999998</v>
      </c>
      <c r="E477" s="3" t="s">
        <v>2</v>
      </c>
      <c r="F477" s="3" t="s">
        <v>61</v>
      </c>
      <c r="G477" s="2">
        <v>43896</v>
      </c>
      <c r="H477" s="12" t="s">
        <v>102</v>
      </c>
      <c r="I477" s="12" t="s">
        <v>100</v>
      </c>
      <c r="J477">
        <v>2020</v>
      </c>
      <c r="K477" s="3" t="s">
        <v>4</v>
      </c>
      <c r="L477" s="3" t="s">
        <v>85</v>
      </c>
      <c r="M477">
        <v>3</v>
      </c>
      <c r="N477" t="s">
        <v>18</v>
      </c>
      <c r="O477" s="10">
        <v>6</v>
      </c>
      <c r="P477" s="10">
        <v>6</v>
      </c>
      <c r="Q477" s="10">
        <v>5</v>
      </c>
      <c r="R477" s="10">
        <v>5</v>
      </c>
      <c r="S477" s="3" t="s">
        <v>56</v>
      </c>
      <c r="T477" t="s">
        <v>205</v>
      </c>
      <c r="U477" s="4" t="s">
        <v>18</v>
      </c>
      <c r="V477" t="s">
        <v>18</v>
      </c>
    </row>
    <row r="478" spans="1:22" x14ac:dyDescent="0.3">
      <c r="A478" s="3" t="s">
        <v>0</v>
      </c>
      <c r="B478" s="3" t="s">
        <v>19</v>
      </c>
      <c r="C478" s="3">
        <v>-27.278230000000001</v>
      </c>
      <c r="D478" s="3">
        <v>-48.375419999999998</v>
      </c>
      <c r="E478" s="3" t="s">
        <v>2</v>
      </c>
      <c r="F478" s="3" t="s">
        <v>61</v>
      </c>
      <c r="G478" s="2">
        <v>43896</v>
      </c>
      <c r="H478" s="12" t="s">
        <v>102</v>
      </c>
      <c r="I478" s="12" t="s">
        <v>100</v>
      </c>
      <c r="J478">
        <v>2020</v>
      </c>
      <c r="K478" s="3" t="s">
        <v>4</v>
      </c>
      <c r="L478" s="3" t="s">
        <v>85</v>
      </c>
      <c r="M478">
        <v>3</v>
      </c>
      <c r="N478" t="s">
        <v>18</v>
      </c>
      <c r="O478" s="10">
        <v>6</v>
      </c>
      <c r="P478" s="10">
        <v>6</v>
      </c>
      <c r="Q478" s="10">
        <v>5</v>
      </c>
      <c r="R478" s="10">
        <v>5</v>
      </c>
      <c r="S478" s="3" t="s">
        <v>57</v>
      </c>
      <c r="T478" t="s">
        <v>65</v>
      </c>
      <c r="U478">
        <v>1</v>
      </c>
      <c r="V478" t="s">
        <v>18</v>
      </c>
    </row>
    <row r="479" spans="1:22" x14ac:dyDescent="0.3">
      <c r="A479" s="3" t="s">
        <v>0</v>
      </c>
      <c r="B479" s="3" t="s">
        <v>19</v>
      </c>
      <c r="C479" s="3">
        <v>-27.278230000000001</v>
      </c>
      <c r="D479" s="3">
        <v>-48.375419999999998</v>
      </c>
      <c r="E479" s="3" t="s">
        <v>2</v>
      </c>
      <c r="F479" s="3" t="s">
        <v>61</v>
      </c>
      <c r="G479" s="2">
        <v>43896</v>
      </c>
      <c r="H479" s="12" t="s">
        <v>102</v>
      </c>
      <c r="I479" s="12" t="s">
        <v>100</v>
      </c>
      <c r="J479">
        <v>2020</v>
      </c>
      <c r="K479" s="3" t="s">
        <v>4</v>
      </c>
      <c r="L479" s="3" t="s">
        <v>85</v>
      </c>
      <c r="M479">
        <v>3</v>
      </c>
      <c r="N479" t="s">
        <v>18</v>
      </c>
      <c r="O479" s="10">
        <v>6</v>
      </c>
      <c r="P479" s="10">
        <v>6</v>
      </c>
      <c r="Q479" s="10">
        <v>5</v>
      </c>
      <c r="R479" s="10">
        <v>5</v>
      </c>
      <c r="S479" s="3" t="s">
        <v>58</v>
      </c>
      <c r="T479" t="s">
        <v>65</v>
      </c>
      <c r="U479" s="4" t="s">
        <v>18</v>
      </c>
      <c r="V479" t="s">
        <v>18</v>
      </c>
    </row>
    <row r="480" spans="1:22" x14ac:dyDescent="0.3">
      <c r="A480" s="3" t="s">
        <v>0</v>
      </c>
      <c r="B480" s="3" t="s">
        <v>19</v>
      </c>
      <c r="C480" s="3">
        <v>-27.278230000000001</v>
      </c>
      <c r="D480" s="3">
        <v>-48.375419999999998</v>
      </c>
      <c r="E480" s="3" t="s">
        <v>2</v>
      </c>
      <c r="F480" s="3" t="s">
        <v>61</v>
      </c>
      <c r="G480" s="2">
        <v>43896</v>
      </c>
      <c r="H480" s="12" t="s">
        <v>102</v>
      </c>
      <c r="I480" s="12" t="s">
        <v>100</v>
      </c>
      <c r="J480">
        <v>2020</v>
      </c>
      <c r="K480" s="3" t="s">
        <v>4</v>
      </c>
      <c r="L480" s="3" t="s">
        <v>85</v>
      </c>
      <c r="M480">
        <v>3</v>
      </c>
      <c r="N480" t="s">
        <v>18</v>
      </c>
      <c r="O480" s="10">
        <v>6</v>
      </c>
      <c r="P480" s="10">
        <v>6</v>
      </c>
      <c r="Q480" s="10">
        <v>5</v>
      </c>
      <c r="R480" s="10">
        <v>5</v>
      </c>
      <c r="S480" s="3" t="s">
        <v>59</v>
      </c>
      <c r="T480" t="s">
        <v>205</v>
      </c>
      <c r="U480" s="4" t="s">
        <v>18</v>
      </c>
      <c r="V480" t="s">
        <v>18</v>
      </c>
    </row>
    <row r="481" spans="1:22" s="6" customFormat="1" x14ac:dyDescent="0.3">
      <c r="A481" s="7" t="s">
        <v>0</v>
      </c>
      <c r="B481" s="7" t="s">
        <v>19</v>
      </c>
      <c r="C481" s="7">
        <v>-27.278230000000001</v>
      </c>
      <c r="D481" s="7">
        <v>-48.375419999999998</v>
      </c>
      <c r="E481" s="7" t="s">
        <v>2</v>
      </c>
      <c r="F481" s="7" t="s">
        <v>61</v>
      </c>
      <c r="G481" s="8">
        <v>43896</v>
      </c>
      <c r="H481" s="15" t="s">
        <v>102</v>
      </c>
      <c r="I481" s="15" t="s">
        <v>100</v>
      </c>
      <c r="J481">
        <v>2020</v>
      </c>
      <c r="K481" s="7" t="s">
        <v>4</v>
      </c>
      <c r="L481" s="7" t="s">
        <v>85</v>
      </c>
      <c r="M481" s="6">
        <v>3</v>
      </c>
      <c r="N481" s="6" t="s">
        <v>18</v>
      </c>
      <c r="O481" s="11">
        <v>6</v>
      </c>
      <c r="P481" s="11">
        <v>6</v>
      </c>
      <c r="Q481" s="11">
        <v>5</v>
      </c>
      <c r="R481" s="11">
        <v>5</v>
      </c>
      <c r="S481" s="7" t="s">
        <v>60</v>
      </c>
      <c r="T481" s="6" t="s">
        <v>63</v>
      </c>
      <c r="U481" s="9" t="s">
        <v>18</v>
      </c>
      <c r="V481" t="s">
        <v>18</v>
      </c>
    </row>
    <row r="482" spans="1:22" x14ac:dyDescent="0.3">
      <c r="A482" s="3" t="s">
        <v>0</v>
      </c>
      <c r="B482" s="3" t="s">
        <v>20</v>
      </c>
      <c r="C482" s="3">
        <v>-27.180980000000002</v>
      </c>
      <c r="D482" s="3">
        <v>-48.409959999999998</v>
      </c>
      <c r="E482" s="3" t="s">
        <v>2</v>
      </c>
      <c r="F482" s="3" t="s">
        <v>61</v>
      </c>
      <c r="G482" s="2">
        <v>43907</v>
      </c>
      <c r="H482" s="12" t="s">
        <v>103</v>
      </c>
      <c r="I482" s="12" t="s">
        <v>100</v>
      </c>
      <c r="J482">
        <v>2020</v>
      </c>
      <c r="K482" s="3" t="s">
        <v>4</v>
      </c>
      <c r="L482" s="3" t="s">
        <v>85</v>
      </c>
      <c r="M482">
        <v>1</v>
      </c>
      <c r="N482" s="10" t="s">
        <v>18</v>
      </c>
      <c r="O482" s="10">
        <v>5</v>
      </c>
      <c r="P482" s="10">
        <v>6</v>
      </c>
      <c r="Q482" s="10">
        <v>4</v>
      </c>
      <c r="R482" s="10">
        <v>5</v>
      </c>
      <c r="S482" s="3" t="s">
        <v>21</v>
      </c>
      <c r="T482" s="10" t="s">
        <v>67</v>
      </c>
      <c r="U482">
        <v>0</v>
      </c>
      <c r="V482" t="s">
        <v>18</v>
      </c>
    </row>
    <row r="483" spans="1:22" x14ac:dyDescent="0.3">
      <c r="A483" s="3" t="s">
        <v>0</v>
      </c>
      <c r="B483" s="3" t="s">
        <v>20</v>
      </c>
      <c r="C483" s="3">
        <v>-27.180980000000002</v>
      </c>
      <c r="D483" s="3">
        <v>-48.409959999999998</v>
      </c>
      <c r="E483" s="3" t="s">
        <v>2</v>
      </c>
      <c r="F483" s="3" t="s">
        <v>61</v>
      </c>
      <c r="G483" s="2">
        <v>43907</v>
      </c>
      <c r="H483" s="12" t="s">
        <v>103</v>
      </c>
      <c r="I483" s="12" t="s">
        <v>100</v>
      </c>
      <c r="J483">
        <v>2020</v>
      </c>
      <c r="K483" s="3" t="s">
        <v>4</v>
      </c>
      <c r="L483" s="3" t="s">
        <v>85</v>
      </c>
      <c r="M483">
        <v>1</v>
      </c>
      <c r="N483" s="10" t="s">
        <v>18</v>
      </c>
      <c r="O483" s="10">
        <v>5</v>
      </c>
      <c r="P483" s="10">
        <v>6</v>
      </c>
      <c r="Q483" s="10">
        <v>4</v>
      </c>
      <c r="R483" s="10">
        <v>5</v>
      </c>
      <c r="S483" s="3" t="s">
        <v>22</v>
      </c>
      <c r="T483" s="10" t="s">
        <v>67</v>
      </c>
      <c r="U483" s="4" t="s">
        <v>18</v>
      </c>
      <c r="V483" t="s">
        <v>18</v>
      </c>
    </row>
    <row r="484" spans="1:22" x14ac:dyDescent="0.3">
      <c r="A484" s="3" t="s">
        <v>0</v>
      </c>
      <c r="B484" s="3" t="s">
        <v>20</v>
      </c>
      <c r="C484" s="3">
        <v>-27.180980000000002</v>
      </c>
      <c r="D484" s="3">
        <v>-48.409959999999998</v>
      </c>
      <c r="E484" s="3" t="s">
        <v>2</v>
      </c>
      <c r="F484" s="3" t="s">
        <v>61</v>
      </c>
      <c r="G484" s="2">
        <v>43907</v>
      </c>
      <c r="H484" s="12" t="s">
        <v>103</v>
      </c>
      <c r="I484" s="12" t="s">
        <v>100</v>
      </c>
      <c r="J484">
        <v>2020</v>
      </c>
      <c r="K484" s="3" t="s">
        <v>4</v>
      </c>
      <c r="L484" s="3" t="s">
        <v>85</v>
      </c>
      <c r="M484">
        <v>1</v>
      </c>
      <c r="N484" s="10" t="s">
        <v>18</v>
      </c>
      <c r="O484" s="10">
        <v>5</v>
      </c>
      <c r="P484" s="10">
        <v>6</v>
      </c>
      <c r="Q484" s="10">
        <v>4</v>
      </c>
      <c r="R484" s="10">
        <v>5</v>
      </c>
      <c r="S484" s="3" t="s">
        <v>23</v>
      </c>
      <c r="T484" s="10" t="s">
        <v>67</v>
      </c>
      <c r="U484" s="4" t="s">
        <v>18</v>
      </c>
      <c r="V484" t="s">
        <v>18</v>
      </c>
    </row>
    <row r="485" spans="1:22" x14ac:dyDescent="0.3">
      <c r="A485" s="3" t="s">
        <v>0</v>
      </c>
      <c r="B485" s="3" t="s">
        <v>20</v>
      </c>
      <c r="C485" s="3">
        <v>-27.180980000000002</v>
      </c>
      <c r="D485" s="3">
        <v>-48.409959999999998</v>
      </c>
      <c r="E485" s="3" t="s">
        <v>2</v>
      </c>
      <c r="F485" s="3" t="s">
        <v>61</v>
      </c>
      <c r="G485" s="2">
        <v>43907</v>
      </c>
      <c r="H485" s="12" t="s">
        <v>103</v>
      </c>
      <c r="I485" s="12" t="s">
        <v>100</v>
      </c>
      <c r="J485">
        <v>2020</v>
      </c>
      <c r="K485" s="3" t="s">
        <v>4</v>
      </c>
      <c r="L485" s="3" t="s">
        <v>85</v>
      </c>
      <c r="M485">
        <v>1</v>
      </c>
      <c r="N485" s="10" t="s">
        <v>18</v>
      </c>
      <c r="O485" s="10">
        <v>5</v>
      </c>
      <c r="P485" s="10">
        <v>6</v>
      </c>
      <c r="Q485" s="10">
        <v>4</v>
      </c>
      <c r="R485" s="10">
        <v>5</v>
      </c>
      <c r="S485" s="3" t="s">
        <v>24</v>
      </c>
      <c r="T485" s="10" t="s">
        <v>64</v>
      </c>
      <c r="U485" s="4" t="s">
        <v>18</v>
      </c>
      <c r="V485" t="s">
        <v>18</v>
      </c>
    </row>
    <row r="486" spans="1:22" x14ac:dyDescent="0.3">
      <c r="A486" s="3" t="s">
        <v>0</v>
      </c>
      <c r="B486" s="3" t="s">
        <v>20</v>
      </c>
      <c r="C486" s="3">
        <v>-27.180980000000002</v>
      </c>
      <c r="D486" s="3">
        <v>-48.409959999999998</v>
      </c>
      <c r="E486" s="3" t="s">
        <v>2</v>
      </c>
      <c r="F486" s="3" t="s">
        <v>61</v>
      </c>
      <c r="G486" s="2">
        <v>43907</v>
      </c>
      <c r="H486" s="12" t="s">
        <v>103</v>
      </c>
      <c r="I486" s="12" t="s">
        <v>100</v>
      </c>
      <c r="J486">
        <v>2020</v>
      </c>
      <c r="K486" s="3" t="s">
        <v>4</v>
      </c>
      <c r="L486" s="3" t="s">
        <v>85</v>
      </c>
      <c r="M486">
        <v>1</v>
      </c>
      <c r="N486" s="10" t="s">
        <v>18</v>
      </c>
      <c r="O486" s="10">
        <v>5</v>
      </c>
      <c r="P486" s="10">
        <v>6</v>
      </c>
      <c r="Q486" s="10">
        <v>4</v>
      </c>
      <c r="R486" s="10">
        <v>5</v>
      </c>
      <c r="S486" s="3" t="s">
        <v>25</v>
      </c>
      <c r="T486" s="10" t="s">
        <v>64</v>
      </c>
      <c r="U486">
        <v>1</v>
      </c>
      <c r="V486" t="s">
        <v>18</v>
      </c>
    </row>
    <row r="487" spans="1:22" x14ac:dyDescent="0.3">
      <c r="A487" s="3" t="s">
        <v>0</v>
      </c>
      <c r="B487" s="3" t="s">
        <v>20</v>
      </c>
      <c r="C487" s="3">
        <v>-27.180980000000002</v>
      </c>
      <c r="D487" s="3">
        <v>-48.409959999999998</v>
      </c>
      <c r="E487" s="3" t="s">
        <v>2</v>
      </c>
      <c r="F487" s="3" t="s">
        <v>61</v>
      </c>
      <c r="G487" s="2">
        <v>43907</v>
      </c>
      <c r="H487" s="12" t="s">
        <v>103</v>
      </c>
      <c r="I487" s="12" t="s">
        <v>100</v>
      </c>
      <c r="J487">
        <v>2020</v>
      </c>
      <c r="K487" s="3" t="s">
        <v>4</v>
      </c>
      <c r="L487" s="3" t="s">
        <v>85</v>
      </c>
      <c r="M487">
        <v>1</v>
      </c>
      <c r="N487" s="10" t="s">
        <v>18</v>
      </c>
      <c r="O487" s="10">
        <v>5</v>
      </c>
      <c r="P487" s="10">
        <v>6</v>
      </c>
      <c r="Q487" s="10">
        <v>4</v>
      </c>
      <c r="R487" s="10">
        <v>5</v>
      </c>
      <c r="S487" s="3" t="s">
        <v>26</v>
      </c>
      <c r="T487" s="10" t="s">
        <v>205</v>
      </c>
      <c r="U487" s="4" t="s">
        <v>18</v>
      </c>
      <c r="V487" t="s">
        <v>18</v>
      </c>
    </row>
    <row r="488" spans="1:22" x14ac:dyDescent="0.3">
      <c r="A488" s="3" t="s">
        <v>0</v>
      </c>
      <c r="B488" s="3" t="s">
        <v>20</v>
      </c>
      <c r="C488" s="3">
        <v>-27.180980000000002</v>
      </c>
      <c r="D488" s="3">
        <v>-48.409959999999998</v>
      </c>
      <c r="E488" s="3" t="s">
        <v>2</v>
      </c>
      <c r="F488" s="3" t="s">
        <v>61</v>
      </c>
      <c r="G488" s="2">
        <v>43907</v>
      </c>
      <c r="H488" s="12" t="s">
        <v>103</v>
      </c>
      <c r="I488" s="12" t="s">
        <v>100</v>
      </c>
      <c r="J488">
        <v>2020</v>
      </c>
      <c r="K488" s="3" t="s">
        <v>4</v>
      </c>
      <c r="L488" s="3" t="s">
        <v>85</v>
      </c>
      <c r="M488">
        <v>1</v>
      </c>
      <c r="N488" s="10" t="s">
        <v>18</v>
      </c>
      <c r="O488" s="10">
        <v>5</v>
      </c>
      <c r="P488" s="10">
        <v>6</v>
      </c>
      <c r="Q488" s="10">
        <v>4</v>
      </c>
      <c r="R488" s="10">
        <v>5</v>
      </c>
      <c r="S488" s="3" t="s">
        <v>27</v>
      </c>
      <c r="T488" s="10" t="s">
        <v>64</v>
      </c>
      <c r="U488" s="4" t="s">
        <v>18</v>
      </c>
      <c r="V488" t="s">
        <v>18</v>
      </c>
    </row>
    <row r="489" spans="1:22" x14ac:dyDescent="0.3">
      <c r="A489" s="3" t="s">
        <v>0</v>
      </c>
      <c r="B489" s="3" t="s">
        <v>20</v>
      </c>
      <c r="C489" s="3">
        <v>-27.180980000000002</v>
      </c>
      <c r="D489" s="3">
        <v>-48.409959999999998</v>
      </c>
      <c r="E489" s="3" t="s">
        <v>2</v>
      </c>
      <c r="F489" s="3" t="s">
        <v>61</v>
      </c>
      <c r="G489" s="2">
        <v>43907</v>
      </c>
      <c r="H489" s="12" t="s">
        <v>103</v>
      </c>
      <c r="I489" s="12" t="s">
        <v>100</v>
      </c>
      <c r="J489">
        <v>2020</v>
      </c>
      <c r="K489" s="3" t="s">
        <v>4</v>
      </c>
      <c r="L489" s="3" t="s">
        <v>85</v>
      </c>
      <c r="M489">
        <v>1</v>
      </c>
      <c r="N489" s="10" t="s">
        <v>18</v>
      </c>
      <c r="O489" s="10">
        <v>5</v>
      </c>
      <c r="P489" s="10">
        <v>6</v>
      </c>
      <c r="Q489" s="10">
        <v>4</v>
      </c>
      <c r="R489" s="10">
        <v>5</v>
      </c>
      <c r="S489" s="3" t="s">
        <v>28</v>
      </c>
      <c r="T489" s="10" t="s">
        <v>205</v>
      </c>
      <c r="U489" s="4" t="s">
        <v>18</v>
      </c>
      <c r="V489" t="s">
        <v>18</v>
      </c>
    </row>
    <row r="490" spans="1:22" x14ac:dyDescent="0.3">
      <c r="A490" s="3" t="s">
        <v>0</v>
      </c>
      <c r="B490" s="3" t="s">
        <v>20</v>
      </c>
      <c r="C490" s="3">
        <v>-27.180980000000002</v>
      </c>
      <c r="D490" s="3">
        <v>-48.409959999999998</v>
      </c>
      <c r="E490" s="3" t="s">
        <v>2</v>
      </c>
      <c r="F490" s="3" t="s">
        <v>61</v>
      </c>
      <c r="G490" s="2">
        <v>43907</v>
      </c>
      <c r="H490" s="12" t="s">
        <v>103</v>
      </c>
      <c r="I490" s="12" t="s">
        <v>100</v>
      </c>
      <c r="J490">
        <v>2020</v>
      </c>
      <c r="K490" s="3" t="s">
        <v>4</v>
      </c>
      <c r="L490" s="3" t="s">
        <v>85</v>
      </c>
      <c r="M490">
        <v>1</v>
      </c>
      <c r="N490" s="10" t="s">
        <v>18</v>
      </c>
      <c r="O490" s="10">
        <v>5</v>
      </c>
      <c r="P490" s="10">
        <v>6</v>
      </c>
      <c r="Q490" s="10">
        <v>4</v>
      </c>
      <c r="R490" s="10">
        <v>5</v>
      </c>
      <c r="S490" s="3" t="s">
        <v>29</v>
      </c>
      <c r="T490" s="10" t="s">
        <v>65</v>
      </c>
      <c r="U490">
        <v>1</v>
      </c>
      <c r="V490" t="s">
        <v>18</v>
      </c>
    </row>
    <row r="491" spans="1:22" x14ac:dyDescent="0.3">
      <c r="A491" s="3" t="s">
        <v>0</v>
      </c>
      <c r="B491" s="3" t="s">
        <v>20</v>
      </c>
      <c r="C491" s="3">
        <v>-27.180980000000002</v>
      </c>
      <c r="D491" s="3">
        <v>-48.409959999999998</v>
      </c>
      <c r="E491" s="3" t="s">
        <v>2</v>
      </c>
      <c r="F491" s="3" t="s">
        <v>61</v>
      </c>
      <c r="G491" s="2">
        <v>43907</v>
      </c>
      <c r="H491" s="12" t="s">
        <v>103</v>
      </c>
      <c r="I491" s="12" t="s">
        <v>100</v>
      </c>
      <c r="J491">
        <v>2020</v>
      </c>
      <c r="K491" s="3" t="s">
        <v>4</v>
      </c>
      <c r="L491" s="3" t="s">
        <v>85</v>
      </c>
      <c r="M491">
        <v>1</v>
      </c>
      <c r="N491" s="10" t="s">
        <v>18</v>
      </c>
      <c r="O491" s="10">
        <v>5</v>
      </c>
      <c r="P491" s="10">
        <v>6</v>
      </c>
      <c r="Q491" s="10">
        <v>4</v>
      </c>
      <c r="R491" s="10">
        <v>5</v>
      </c>
      <c r="S491" s="3" t="s">
        <v>30</v>
      </c>
      <c r="T491" s="10" t="s">
        <v>205</v>
      </c>
      <c r="U491" s="4" t="s">
        <v>18</v>
      </c>
      <c r="V491" t="s">
        <v>18</v>
      </c>
    </row>
    <row r="492" spans="1:22" x14ac:dyDescent="0.3">
      <c r="A492" s="3" t="s">
        <v>0</v>
      </c>
      <c r="B492" s="3" t="s">
        <v>20</v>
      </c>
      <c r="C492" s="3">
        <v>-27.180980000000002</v>
      </c>
      <c r="D492" s="3">
        <v>-48.409959999999998</v>
      </c>
      <c r="E492" s="3" t="s">
        <v>2</v>
      </c>
      <c r="F492" s="3" t="s">
        <v>61</v>
      </c>
      <c r="G492" s="2">
        <v>43907</v>
      </c>
      <c r="H492" s="12" t="s">
        <v>103</v>
      </c>
      <c r="I492" s="12" t="s">
        <v>100</v>
      </c>
      <c r="J492">
        <v>2020</v>
      </c>
      <c r="K492" s="3" t="s">
        <v>4</v>
      </c>
      <c r="L492" s="3" t="s">
        <v>85</v>
      </c>
      <c r="M492">
        <v>1</v>
      </c>
      <c r="N492" s="10" t="s">
        <v>18</v>
      </c>
      <c r="O492" s="10">
        <v>5</v>
      </c>
      <c r="P492" s="10">
        <v>6</v>
      </c>
      <c r="Q492" s="10">
        <v>4</v>
      </c>
      <c r="R492" s="10">
        <v>5</v>
      </c>
      <c r="S492" s="3" t="s">
        <v>31</v>
      </c>
      <c r="T492" s="10" t="s">
        <v>65</v>
      </c>
      <c r="U492" s="4" t="s">
        <v>18</v>
      </c>
      <c r="V492" t="s">
        <v>18</v>
      </c>
    </row>
    <row r="493" spans="1:22" x14ac:dyDescent="0.3">
      <c r="A493" s="3" t="s">
        <v>0</v>
      </c>
      <c r="B493" s="3" t="s">
        <v>20</v>
      </c>
      <c r="C493" s="3">
        <v>-27.180980000000002</v>
      </c>
      <c r="D493" s="3">
        <v>-48.409959999999998</v>
      </c>
      <c r="E493" s="3" t="s">
        <v>2</v>
      </c>
      <c r="F493" s="3" t="s">
        <v>61</v>
      </c>
      <c r="G493" s="2">
        <v>43907</v>
      </c>
      <c r="H493" s="12" t="s">
        <v>103</v>
      </c>
      <c r="I493" s="12" t="s">
        <v>100</v>
      </c>
      <c r="J493">
        <v>2020</v>
      </c>
      <c r="K493" s="3" t="s">
        <v>4</v>
      </c>
      <c r="L493" s="3" t="s">
        <v>85</v>
      </c>
      <c r="M493">
        <v>1</v>
      </c>
      <c r="N493" s="10" t="s">
        <v>18</v>
      </c>
      <c r="O493" s="10">
        <v>5</v>
      </c>
      <c r="P493" s="10">
        <v>6</v>
      </c>
      <c r="Q493" s="10">
        <v>4</v>
      </c>
      <c r="R493" s="10">
        <v>5</v>
      </c>
      <c r="S493" s="3" t="s">
        <v>32</v>
      </c>
      <c r="T493" s="10" t="s">
        <v>65</v>
      </c>
      <c r="U493" s="4" t="s">
        <v>18</v>
      </c>
      <c r="V493" t="s">
        <v>18</v>
      </c>
    </row>
    <row r="494" spans="1:22" x14ac:dyDescent="0.3">
      <c r="A494" s="3" t="s">
        <v>0</v>
      </c>
      <c r="B494" s="3" t="s">
        <v>20</v>
      </c>
      <c r="C494" s="3">
        <v>-27.180980000000002</v>
      </c>
      <c r="D494" s="3">
        <v>-48.409959999999998</v>
      </c>
      <c r="E494" s="3" t="s">
        <v>2</v>
      </c>
      <c r="F494" s="3" t="s">
        <v>61</v>
      </c>
      <c r="G494" s="2">
        <v>43907</v>
      </c>
      <c r="H494" s="12" t="s">
        <v>103</v>
      </c>
      <c r="I494" s="12" t="s">
        <v>100</v>
      </c>
      <c r="J494">
        <v>2020</v>
      </c>
      <c r="K494" s="3" t="s">
        <v>4</v>
      </c>
      <c r="L494" s="3" t="s">
        <v>85</v>
      </c>
      <c r="M494">
        <v>1</v>
      </c>
      <c r="N494" s="10" t="s">
        <v>18</v>
      </c>
      <c r="O494" s="10">
        <v>5</v>
      </c>
      <c r="P494" s="10">
        <v>6</v>
      </c>
      <c r="Q494" s="10">
        <v>4</v>
      </c>
      <c r="R494" s="10">
        <v>5</v>
      </c>
      <c r="S494" s="3" t="s">
        <v>33</v>
      </c>
      <c r="T494" s="10" t="s">
        <v>66</v>
      </c>
      <c r="U494">
        <v>1</v>
      </c>
      <c r="V494" t="s">
        <v>18</v>
      </c>
    </row>
    <row r="495" spans="1:22" x14ac:dyDescent="0.3">
      <c r="A495" s="3" t="s">
        <v>0</v>
      </c>
      <c r="B495" s="3" t="s">
        <v>20</v>
      </c>
      <c r="C495" s="3">
        <v>-27.180980000000002</v>
      </c>
      <c r="D495" s="3">
        <v>-48.409959999999998</v>
      </c>
      <c r="E495" s="3" t="s">
        <v>2</v>
      </c>
      <c r="F495" s="3" t="s">
        <v>61</v>
      </c>
      <c r="G495" s="2">
        <v>43907</v>
      </c>
      <c r="H495" s="12" t="s">
        <v>103</v>
      </c>
      <c r="I495" s="12" t="s">
        <v>100</v>
      </c>
      <c r="J495">
        <v>2020</v>
      </c>
      <c r="K495" s="3" t="s">
        <v>4</v>
      </c>
      <c r="L495" s="3" t="s">
        <v>85</v>
      </c>
      <c r="M495">
        <v>1</v>
      </c>
      <c r="N495" s="10" t="s">
        <v>18</v>
      </c>
      <c r="O495" s="10">
        <v>5</v>
      </c>
      <c r="P495" s="10">
        <v>6</v>
      </c>
      <c r="Q495" s="10">
        <v>4</v>
      </c>
      <c r="R495" s="10">
        <v>5</v>
      </c>
      <c r="S495" s="3" t="s">
        <v>34</v>
      </c>
      <c r="T495" s="10" t="s">
        <v>65</v>
      </c>
      <c r="U495" s="4" t="s">
        <v>18</v>
      </c>
      <c r="V495" t="s">
        <v>18</v>
      </c>
    </row>
    <row r="496" spans="1:22" x14ac:dyDescent="0.3">
      <c r="A496" s="3" t="s">
        <v>0</v>
      </c>
      <c r="B496" s="3" t="s">
        <v>20</v>
      </c>
      <c r="C496" s="3">
        <v>-27.180980000000002</v>
      </c>
      <c r="D496" s="3">
        <v>-48.409959999999998</v>
      </c>
      <c r="E496" s="3" t="s">
        <v>2</v>
      </c>
      <c r="F496" s="3" t="s">
        <v>61</v>
      </c>
      <c r="G496" s="2">
        <v>43907</v>
      </c>
      <c r="H496" s="12" t="s">
        <v>103</v>
      </c>
      <c r="I496" s="12" t="s">
        <v>100</v>
      </c>
      <c r="J496">
        <v>2020</v>
      </c>
      <c r="K496" s="3" t="s">
        <v>4</v>
      </c>
      <c r="L496" s="3" t="s">
        <v>85</v>
      </c>
      <c r="M496">
        <v>1</v>
      </c>
      <c r="N496" s="10" t="s">
        <v>18</v>
      </c>
      <c r="O496" s="10">
        <v>5</v>
      </c>
      <c r="P496" s="10">
        <v>6</v>
      </c>
      <c r="Q496" s="10">
        <v>4</v>
      </c>
      <c r="R496" s="10">
        <v>5</v>
      </c>
      <c r="S496" s="3" t="s">
        <v>35</v>
      </c>
      <c r="T496" s="10" t="s">
        <v>65</v>
      </c>
      <c r="U496" s="4" t="s">
        <v>18</v>
      </c>
      <c r="V496" t="s">
        <v>18</v>
      </c>
    </row>
    <row r="497" spans="1:22" x14ac:dyDescent="0.3">
      <c r="A497" s="3" t="s">
        <v>0</v>
      </c>
      <c r="B497" s="3" t="s">
        <v>20</v>
      </c>
      <c r="C497" s="3">
        <v>-27.180980000000002</v>
      </c>
      <c r="D497" s="3">
        <v>-48.409959999999998</v>
      </c>
      <c r="E497" s="3" t="s">
        <v>2</v>
      </c>
      <c r="F497" s="3" t="s">
        <v>61</v>
      </c>
      <c r="G497" s="2">
        <v>43907</v>
      </c>
      <c r="H497" s="12" t="s">
        <v>103</v>
      </c>
      <c r="I497" s="12" t="s">
        <v>100</v>
      </c>
      <c r="J497">
        <v>2020</v>
      </c>
      <c r="K497" s="3" t="s">
        <v>4</v>
      </c>
      <c r="L497" s="3" t="s">
        <v>85</v>
      </c>
      <c r="M497">
        <v>1</v>
      </c>
      <c r="N497" s="10" t="s">
        <v>18</v>
      </c>
      <c r="O497" s="10">
        <v>5</v>
      </c>
      <c r="P497" s="10">
        <v>6</v>
      </c>
      <c r="Q497" s="10">
        <v>4</v>
      </c>
      <c r="R497" s="10">
        <v>5</v>
      </c>
      <c r="S497" s="3" t="s">
        <v>36</v>
      </c>
      <c r="T497" s="10" t="s">
        <v>66</v>
      </c>
      <c r="U497" s="4" t="s">
        <v>18</v>
      </c>
      <c r="V497" t="s">
        <v>18</v>
      </c>
    </row>
    <row r="498" spans="1:22" x14ac:dyDescent="0.3">
      <c r="A498" s="3" t="s">
        <v>0</v>
      </c>
      <c r="B498" s="3" t="s">
        <v>20</v>
      </c>
      <c r="C498" s="3">
        <v>-27.180980000000002</v>
      </c>
      <c r="D498" s="3">
        <v>-48.409959999999998</v>
      </c>
      <c r="E498" s="3" t="s">
        <v>2</v>
      </c>
      <c r="F498" s="3" t="s">
        <v>61</v>
      </c>
      <c r="G498" s="2">
        <v>43907</v>
      </c>
      <c r="H498" s="12" t="s">
        <v>103</v>
      </c>
      <c r="I498" s="12" t="s">
        <v>100</v>
      </c>
      <c r="J498">
        <v>2020</v>
      </c>
      <c r="K498" s="3" t="s">
        <v>4</v>
      </c>
      <c r="L498" s="3" t="s">
        <v>85</v>
      </c>
      <c r="M498">
        <v>1</v>
      </c>
      <c r="N498" s="10" t="s">
        <v>18</v>
      </c>
      <c r="O498" s="10">
        <v>5</v>
      </c>
      <c r="P498" s="10">
        <v>6</v>
      </c>
      <c r="Q498" s="10">
        <v>4</v>
      </c>
      <c r="R498" s="10">
        <v>5</v>
      </c>
      <c r="S498" s="3" t="s">
        <v>37</v>
      </c>
      <c r="T498" s="10" t="s">
        <v>62</v>
      </c>
      <c r="U498">
        <v>1</v>
      </c>
      <c r="V498" t="s">
        <v>18</v>
      </c>
    </row>
    <row r="499" spans="1:22" x14ac:dyDescent="0.3">
      <c r="A499" s="3" t="s">
        <v>0</v>
      </c>
      <c r="B499" s="3" t="s">
        <v>20</v>
      </c>
      <c r="C499" s="3">
        <v>-27.180980000000002</v>
      </c>
      <c r="D499" s="3">
        <v>-48.409959999999998</v>
      </c>
      <c r="E499" s="3" t="s">
        <v>2</v>
      </c>
      <c r="F499" s="3" t="s">
        <v>61</v>
      </c>
      <c r="G499" s="2">
        <v>43907</v>
      </c>
      <c r="H499" s="12" t="s">
        <v>103</v>
      </c>
      <c r="I499" s="12" t="s">
        <v>100</v>
      </c>
      <c r="J499">
        <v>2020</v>
      </c>
      <c r="K499" s="3" t="s">
        <v>4</v>
      </c>
      <c r="L499" s="3" t="s">
        <v>85</v>
      </c>
      <c r="M499">
        <v>1</v>
      </c>
      <c r="N499" s="10" t="s">
        <v>18</v>
      </c>
      <c r="O499" s="10">
        <v>5</v>
      </c>
      <c r="P499" s="10">
        <v>6</v>
      </c>
      <c r="Q499" s="10">
        <v>4</v>
      </c>
      <c r="R499" s="10">
        <v>5</v>
      </c>
      <c r="S499" s="3" t="s">
        <v>38</v>
      </c>
      <c r="T499" s="10" t="s">
        <v>66</v>
      </c>
      <c r="U499" s="4" t="s">
        <v>18</v>
      </c>
      <c r="V499" t="s">
        <v>18</v>
      </c>
    </row>
    <row r="500" spans="1:22" x14ac:dyDescent="0.3">
      <c r="A500" s="3" t="s">
        <v>0</v>
      </c>
      <c r="B500" s="3" t="s">
        <v>20</v>
      </c>
      <c r="C500" s="3">
        <v>-27.180980000000002</v>
      </c>
      <c r="D500" s="3">
        <v>-48.409959999999998</v>
      </c>
      <c r="E500" s="3" t="s">
        <v>2</v>
      </c>
      <c r="F500" s="3" t="s">
        <v>61</v>
      </c>
      <c r="G500" s="2">
        <v>43907</v>
      </c>
      <c r="H500" s="12" t="s">
        <v>103</v>
      </c>
      <c r="I500" s="12" t="s">
        <v>100</v>
      </c>
      <c r="J500">
        <v>2020</v>
      </c>
      <c r="K500" s="3" t="s">
        <v>4</v>
      </c>
      <c r="L500" s="3" t="s">
        <v>85</v>
      </c>
      <c r="M500">
        <v>1</v>
      </c>
      <c r="N500" s="10" t="s">
        <v>18</v>
      </c>
      <c r="O500" s="10">
        <v>5</v>
      </c>
      <c r="P500" s="10">
        <v>6</v>
      </c>
      <c r="Q500" s="10">
        <v>4</v>
      </c>
      <c r="R500" s="10">
        <v>5</v>
      </c>
      <c r="S500" s="3" t="s">
        <v>39</v>
      </c>
      <c r="T500" s="10" t="s">
        <v>66</v>
      </c>
      <c r="U500" s="4" t="s">
        <v>18</v>
      </c>
      <c r="V500" t="s">
        <v>18</v>
      </c>
    </row>
    <row r="501" spans="1:22" x14ac:dyDescent="0.3">
      <c r="A501" s="3" t="s">
        <v>0</v>
      </c>
      <c r="B501" s="3" t="s">
        <v>20</v>
      </c>
      <c r="C501" s="3">
        <v>-27.180980000000002</v>
      </c>
      <c r="D501" s="3">
        <v>-48.409959999999998</v>
      </c>
      <c r="E501" s="3" t="s">
        <v>2</v>
      </c>
      <c r="F501" s="3" t="s">
        <v>61</v>
      </c>
      <c r="G501" s="2">
        <v>43907</v>
      </c>
      <c r="H501" s="12" t="s">
        <v>103</v>
      </c>
      <c r="I501" s="12" t="s">
        <v>100</v>
      </c>
      <c r="J501">
        <v>2020</v>
      </c>
      <c r="K501" s="3" t="s">
        <v>4</v>
      </c>
      <c r="L501" s="3" t="s">
        <v>85</v>
      </c>
      <c r="M501">
        <v>1</v>
      </c>
      <c r="N501" s="10" t="s">
        <v>18</v>
      </c>
      <c r="O501" s="10">
        <v>5</v>
      </c>
      <c r="P501" s="10">
        <v>6</v>
      </c>
      <c r="Q501" s="10">
        <v>4</v>
      </c>
      <c r="R501" s="10">
        <v>5</v>
      </c>
      <c r="S501" s="3" t="s">
        <v>40</v>
      </c>
      <c r="T501" s="10" t="s">
        <v>65</v>
      </c>
      <c r="U501" s="4" t="s">
        <v>18</v>
      </c>
      <c r="V501" t="s">
        <v>18</v>
      </c>
    </row>
    <row r="502" spans="1:22" x14ac:dyDescent="0.3">
      <c r="A502" s="3" t="s">
        <v>0</v>
      </c>
      <c r="B502" s="3" t="s">
        <v>20</v>
      </c>
      <c r="C502" s="3">
        <v>-27.180980000000002</v>
      </c>
      <c r="D502" s="3">
        <v>-48.409959999999998</v>
      </c>
      <c r="E502" s="3" t="s">
        <v>2</v>
      </c>
      <c r="F502" s="3" t="s">
        <v>61</v>
      </c>
      <c r="G502" s="2">
        <v>43907</v>
      </c>
      <c r="H502" s="12" t="s">
        <v>103</v>
      </c>
      <c r="I502" s="12" t="s">
        <v>100</v>
      </c>
      <c r="J502">
        <v>2020</v>
      </c>
      <c r="K502" s="3" t="s">
        <v>4</v>
      </c>
      <c r="L502" s="3" t="s">
        <v>85</v>
      </c>
      <c r="M502">
        <v>1</v>
      </c>
      <c r="N502" s="10" t="s">
        <v>18</v>
      </c>
      <c r="O502" s="10">
        <v>5</v>
      </c>
      <c r="P502" s="10">
        <v>6</v>
      </c>
      <c r="Q502" s="10">
        <v>4</v>
      </c>
      <c r="R502" s="10">
        <v>5</v>
      </c>
      <c r="S502" s="3" t="s">
        <v>41</v>
      </c>
      <c r="T502" s="10" t="s">
        <v>65</v>
      </c>
      <c r="U502">
        <v>1</v>
      </c>
      <c r="V502" t="s">
        <v>18</v>
      </c>
    </row>
    <row r="503" spans="1:22" x14ac:dyDescent="0.3">
      <c r="A503" s="3" t="s">
        <v>0</v>
      </c>
      <c r="B503" s="3" t="s">
        <v>20</v>
      </c>
      <c r="C503" s="3">
        <v>-27.180980000000002</v>
      </c>
      <c r="D503" s="3">
        <v>-48.409959999999998</v>
      </c>
      <c r="E503" s="3" t="s">
        <v>2</v>
      </c>
      <c r="F503" s="3" t="s">
        <v>61</v>
      </c>
      <c r="G503" s="2">
        <v>43907</v>
      </c>
      <c r="H503" s="12" t="s">
        <v>103</v>
      </c>
      <c r="I503" s="12" t="s">
        <v>100</v>
      </c>
      <c r="J503">
        <v>2020</v>
      </c>
      <c r="K503" s="3" t="s">
        <v>4</v>
      </c>
      <c r="L503" s="3" t="s">
        <v>85</v>
      </c>
      <c r="M503">
        <v>1</v>
      </c>
      <c r="N503" s="10" t="s">
        <v>18</v>
      </c>
      <c r="O503" s="10">
        <v>5</v>
      </c>
      <c r="P503" s="10">
        <v>6</v>
      </c>
      <c r="Q503" s="10">
        <v>4</v>
      </c>
      <c r="R503" s="10">
        <v>5</v>
      </c>
      <c r="S503" s="3" t="s">
        <v>42</v>
      </c>
      <c r="T503" s="10" t="s">
        <v>62</v>
      </c>
      <c r="U503" s="4" t="s">
        <v>18</v>
      </c>
      <c r="V503" t="s">
        <v>18</v>
      </c>
    </row>
    <row r="504" spans="1:22" x14ac:dyDescent="0.3">
      <c r="A504" s="3" t="s">
        <v>0</v>
      </c>
      <c r="B504" s="3" t="s">
        <v>20</v>
      </c>
      <c r="C504" s="3">
        <v>-27.180980000000002</v>
      </c>
      <c r="D504" s="3">
        <v>-48.409959999999998</v>
      </c>
      <c r="E504" s="3" t="s">
        <v>2</v>
      </c>
      <c r="F504" s="3" t="s">
        <v>61</v>
      </c>
      <c r="G504" s="2">
        <v>43907</v>
      </c>
      <c r="H504" s="12" t="s">
        <v>103</v>
      </c>
      <c r="I504" s="12" t="s">
        <v>100</v>
      </c>
      <c r="J504">
        <v>2020</v>
      </c>
      <c r="K504" s="3" t="s">
        <v>4</v>
      </c>
      <c r="L504" s="3" t="s">
        <v>85</v>
      </c>
      <c r="M504">
        <v>1</v>
      </c>
      <c r="N504" s="10" t="s">
        <v>18</v>
      </c>
      <c r="O504" s="10">
        <v>5</v>
      </c>
      <c r="P504" s="10">
        <v>6</v>
      </c>
      <c r="Q504" s="10">
        <v>4</v>
      </c>
      <c r="R504" s="10">
        <v>5</v>
      </c>
      <c r="S504" s="3" t="s">
        <v>43</v>
      </c>
      <c r="T504" s="10" t="s">
        <v>65</v>
      </c>
      <c r="U504" s="4" t="s">
        <v>18</v>
      </c>
      <c r="V504" t="s">
        <v>18</v>
      </c>
    </row>
    <row r="505" spans="1:22" x14ac:dyDescent="0.3">
      <c r="A505" s="3" t="s">
        <v>0</v>
      </c>
      <c r="B505" s="3" t="s">
        <v>20</v>
      </c>
      <c r="C505" s="3">
        <v>-27.180980000000002</v>
      </c>
      <c r="D505" s="3">
        <v>-48.409959999999998</v>
      </c>
      <c r="E505" s="3" t="s">
        <v>2</v>
      </c>
      <c r="F505" s="3" t="s">
        <v>61</v>
      </c>
      <c r="G505" s="2">
        <v>43907</v>
      </c>
      <c r="H505" s="12" t="s">
        <v>103</v>
      </c>
      <c r="I505" s="12" t="s">
        <v>100</v>
      </c>
      <c r="J505">
        <v>2020</v>
      </c>
      <c r="K505" s="3" t="s">
        <v>4</v>
      </c>
      <c r="L505" s="3" t="s">
        <v>85</v>
      </c>
      <c r="M505">
        <v>1</v>
      </c>
      <c r="N505" s="10" t="s">
        <v>18</v>
      </c>
      <c r="O505" s="10">
        <v>5</v>
      </c>
      <c r="P505" s="10">
        <v>6</v>
      </c>
      <c r="Q505" s="10">
        <v>4</v>
      </c>
      <c r="R505" s="10">
        <v>5</v>
      </c>
      <c r="S505" s="3" t="s">
        <v>44</v>
      </c>
      <c r="T505" s="10" t="s">
        <v>66</v>
      </c>
      <c r="U505" s="4" t="s">
        <v>18</v>
      </c>
      <c r="V505" t="s">
        <v>18</v>
      </c>
    </row>
    <row r="506" spans="1:22" x14ac:dyDescent="0.3">
      <c r="A506" s="3" t="s">
        <v>0</v>
      </c>
      <c r="B506" s="3" t="s">
        <v>20</v>
      </c>
      <c r="C506" s="3">
        <v>-27.180980000000002</v>
      </c>
      <c r="D506" s="3">
        <v>-48.409959999999998</v>
      </c>
      <c r="E506" s="3" t="s">
        <v>2</v>
      </c>
      <c r="F506" s="3" t="s">
        <v>61</v>
      </c>
      <c r="G506" s="2">
        <v>43907</v>
      </c>
      <c r="H506" s="12" t="s">
        <v>103</v>
      </c>
      <c r="I506" s="12" t="s">
        <v>100</v>
      </c>
      <c r="J506">
        <v>2020</v>
      </c>
      <c r="K506" s="3" t="s">
        <v>4</v>
      </c>
      <c r="L506" s="3" t="s">
        <v>85</v>
      </c>
      <c r="M506">
        <v>1</v>
      </c>
      <c r="N506" s="10" t="s">
        <v>18</v>
      </c>
      <c r="O506" s="10">
        <v>5</v>
      </c>
      <c r="P506" s="10">
        <v>6</v>
      </c>
      <c r="Q506" s="10">
        <v>4</v>
      </c>
      <c r="R506" s="10">
        <v>5</v>
      </c>
      <c r="S506" s="3" t="s">
        <v>45</v>
      </c>
      <c r="T506" s="10" t="s">
        <v>62</v>
      </c>
      <c r="U506">
        <v>2</v>
      </c>
      <c r="V506" t="s">
        <v>18</v>
      </c>
    </row>
    <row r="507" spans="1:22" x14ac:dyDescent="0.3">
      <c r="A507" s="3" t="s">
        <v>0</v>
      </c>
      <c r="B507" s="3" t="s">
        <v>20</v>
      </c>
      <c r="C507" s="3">
        <v>-27.180980000000002</v>
      </c>
      <c r="D507" s="3">
        <v>-48.409959999999998</v>
      </c>
      <c r="E507" s="3" t="s">
        <v>2</v>
      </c>
      <c r="F507" s="3" t="s">
        <v>61</v>
      </c>
      <c r="G507" s="2">
        <v>43907</v>
      </c>
      <c r="H507" s="12" t="s">
        <v>103</v>
      </c>
      <c r="I507" s="12" t="s">
        <v>100</v>
      </c>
      <c r="J507">
        <v>2020</v>
      </c>
      <c r="K507" s="3" t="s">
        <v>4</v>
      </c>
      <c r="L507" s="3" t="s">
        <v>85</v>
      </c>
      <c r="M507">
        <v>1</v>
      </c>
      <c r="N507" s="10" t="s">
        <v>18</v>
      </c>
      <c r="O507" s="10">
        <v>5</v>
      </c>
      <c r="P507" s="10">
        <v>6</v>
      </c>
      <c r="Q507" s="10">
        <v>4</v>
      </c>
      <c r="R507" s="10">
        <v>5</v>
      </c>
      <c r="S507" s="3" t="s">
        <v>46</v>
      </c>
      <c r="T507" s="10" t="s">
        <v>65</v>
      </c>
      <c r="U507" s="4" t="s">
        <v>18</v>
      </c>
      <c r="V507" t="s">
        <v>18</v>
      </c>
    </row>
    <row r="508" spans="1:22" x14ac:dyDescent="0.3">
      <c r="A508" s="3" t="s">
        <v>0</v>
      </c>
      <c r="B508" s="3" t="s">
        <v>20</v>
      </c>
      <c r="C508" s="3">
        <v>-27.180980000000002</v>
      </c>
      <c r="D508" s="3">
        <v>-48.409959999999998</v>
      </c>
      <c r="E508" s="3" t="s">
        <v>2</v>
      </c>
      <c r="F508" s="3" t="s">
        <v>61</v>
      </c>
      <c r="G508" s="2">
        <v>43907</v>
      </c>
      <c r="H508" s="12" t="s">
        <v>103</v>
      </c>
      <c r="I508" s="12" t="s">
        <v>100</v>
      </c>
      <c r="J508">
        <v>2020</v>
      </c>
      <c r="K508" s="3" t="s">
        <v>4</v>
      </c>
      <c r="L508" s="3" t="s">
        <v>85</v>
      </c>
      <c r="M508">
        <v>1</v>
      </c>
      <c r="N508" s="10" t="s">
        <v>18</v>
      </c>
      <c r="O508" s="10">
        <v>5</v>
      </c>
      <c r="P508" s="10">
        <v>6</v>
      </c>
      <c r="Q508" s="10">
        <v>4</v>
      </c>
      <c r="R508" s="10">
        <v>5</v>
      </c>
      <c r="S508" s="3" t="s">
        <v>47</v>
      </c>
      <c r="T508" s="10" t="s">
        <v>64</v>
      </c>
      <c r="U508" s="4" t="s">
        <v>18</v>
      </c>
      <c r="V508" t="s">
        <v>18</v>
      </c>
    </row>
    <row r="509" spans="1:22" x14ac:dyDescent="0.3">
      <c r="A509" s="3" t="s">
        <v>0</v>
      </c>
      <c r="B509" s="3" t="s">
        <v>20</v>
      </c>
      <c r="C509" s="3">
        <v>-27.180980000000002</v>
      </c>
      <c r="D509" s="3">
        <v>-48.409959999999998</v>
      </c>
      <c r="E509" s="3" t="s">
        <v>2</v>
      </c>
      <c r="F509" s="3" t="s">
        <v>61</v>
      </c>
      <c r="G509" s="2">
        <v>43907</v>
      </c>
      <c r="H509" s="12" t="s">
        <v>103</v>
      </c>
      <c r="I509" s="12" t="s">
        <v>100</v>
      </c>
      <c r="J509">
        <v>2020</v>
      </c>
      <c r="K509" s="3" t="s">
        <v>4</v>
      </c>
      <c r="L509" s="3" t="s">
        <v>85</v>
      </c>
      <c r="M509">
        <v>1</v>
      </c>
      <c r="N509" s="10" t="s">
        <v>18</v>
      </c>
      <c r="O509" s="10">
        <v>5</v>
      </c>
      <c r="P509" s="10">
        <v>6</v>
      </c>
      <c r="Q509" s="10">
        <v>4</v>
      </c>
      <c r="R509" s="10">
        <v>5</v>
      </c>
      <c r="S509" s="3" t="s">
        <v>48</v>
      </c>
      <c r="T509" s="10" t="s">
        <v>205</v>
      </c>
      <c r="U509" s="4" t="s">
        <v>18</v>
      </c>
      <c r="V509" t="s">
        <v>18</v>
      </c>
    </row>
    <row r="510" spans="1:22" x14ac:dyDescent="0.3">
      <c r="A510" s="3" t="s">
        <v>0</v>
      </c>
      <c r="B510" s="3" t="s">
        <v>20</v>
      </c>
      <c r="C510" s="3">
        <v>-27.180980000000002</v>
      </c>
      <c r="D510" s="3">
        <v>-48.409959999999998</v>
      </c>
      <c r="E510" s="3" t="s">
        <v>2</v>
      </c>
      <c r="F510" s="3" t="s">
        <v>61</v>
      </c>
      <c r="G510" s="2">
        <v>43907</v>
      </c>
      <c r="H510" s="12" t="s">
        <v>103</v>
      </c>
      <c r="I510" s="12" t="s">
        <v>100</v>
      </c>
      <c r="J510">
        <v>2020</v>
      </c>
      <c r="K510" s="3" t="s">
        <v>4</v>
      </c>
      <c r="L510" s="3" t="s">
        <v>85</v>
      </c>
      <c r="M510">
        <v>1</v>
      </c>
      <c r="N510" s="10" t="s">
        <v>18</v>
      </c>
      <c r="O510" s="10">
        <v>5</v>
      </c>
      <c r="P510" s="10">
        <v>6</v>
      </c>
      <c r="Q510" s="10">
        <v>4</v>
      </c>
      <c r="R510" s="10">
        <v>5</v>
      </c>
      <c r="S510" s="3" t="s">
        <v>49</v>
      </c>
      <c r="T510" s="10" t="s">
        <v>65</v>
      </c>
      <c r="U510">
        <v>2</v>
      </c>
      <c r="V510" t="s">
        <v>18</v>
      </c>
    </row>
    <row r="511" spans="1:22" x14ac:dyDescent="0.3">
      <c r="A511" s="3" t="s">
        <v>0</v>
      </c>
      <c r="B511" s="3" t="s">
        <v>20</v>
      </c>
      <c r="C511" s="3">
        <v>-27.180980000000002</v>
      </c>
      <c r="D511" s="3">
        <v>-48.409959999999998</v>
      </c>
      <c r="E511" s="3" t="s">
        <v>2</v>
      </c>
      <c r="F511" s="3" t="s">
        <v>61</v>
      </c>
      <c r="G511" s="2">
        <v>43907</v>
      </c>
      <c r="H511" s="12" t="s">
        <v>103</v>
      </c>
      <c r="I511" s="12" t="s">
        <v>100</v>
      </c>
      <c r="J511">
        <v>2020</v>
      </c>
      <c r="K511" s="3" t="s">
        <v>4</v>
      </c>
      <c r="L511" s="3" t="s">
        <v>85</v>
      </c>
      <c r="M511">
        <v>1</v>
      </c>
      <c r="N511" s="10" t="s">
        <v>18</v>
      </c>
      <c r="O511" s="10">
        <v>5</v>
      </c>
      <c r="P511" s="10">
        <v>6</v>
      </c>
      <c r="Q511" s="10">
        <v>4</v>
      </c>
      <c r="R511" s="10">
        <v>5</v>
      </c>
      <c r="S511" s="3" t="s">
        <v>50</v>
      </c>
      <c r="T511" s="10" t="s">
        <v>62</v>
      </c>
      <c r="U511" s="4" t="s">
        <v>18</v>
      </c>
      <c r="V511" t="s">
        <v>18</v>
      </c>
    </row>
    <row r="512" spans="1:22" x14ac:dyDescent="0.3">
      <c r="A512" s="3" t="s">
        <v>0</v>
      </c>
      <c r="B512" s="3" t="s">
        <v>20</v>
      </c>
      <c r="C512" s="3">
        <v>-27.180980000000002</v>
      </c>
      <c r="D512" s="3">
        <v>-48.409959999999998</v>
      </c>
      <c r="E512" s="3" t="s">
        <v>2</v>
      </c>
      <c r="F512" s="3" t="s">
        <v>61</v>
      </c>
      <c r="G512" s="2">
        <v>43907</v>
      </c>
      <c r="H512" s="12" t="s">
        <v>103</v>
      </c>
      <c r="I512" s="12" t="s">
        <v>100</v>
      </c>
      <c r="J512">
        <v>2020</v>
      </c>
      <c r="K512" s="3" t="s">
        <v>4</v>
      </c>
      <c r="L512" s="3" t="s">
        <v>85</v>
      </c>
      <c r="M512">
        <v>1</v>
      </c>
      <c r="N512" s="10" t="s">
        <v>18</v>
      </c>
      <c r="O512" s="10">
        <v>5</v>
      </c>
      <c r="P512" s="10">
        <v>6</v>
      </c>
      <c r="Q512" s="10">
        <v>4</v>
      </c>
      <c r="R512" s="10">
        <v>5</v>
      </c>
      <c r="S512" s="3" t="s">
        <v>51</v>
      </c>
      <c r="T512" s="10" t="s">
        <v>205</v>
      </c>
      <c r="U512" s="4" t="s">
        <v>18</v>
      </c>
      <c r="V512" t="s">
        <v>18</v>
      </c>
    </row>
    <row r="513" spans="1:22" x14ac:dyDescent="0.3">
      <c r="A513" s="3" t="s">
        <v>0</v>
      </c>
      <c r="B513" s="3" t="s">
        <v>20</v>
      </c>
      <c r="C513" s="3">
        <v>-27.180980000000002</v>
      </c>
      <c r="D513" s="3">
        <v>-48.409959999999998</v>
      </c>
      <c r="E513" s="3" t="s">
        <v>2</v>
      </c>
      <c r="F513" s="3" t="s">
        <v>61</v>
      </c>
      <c r="G513" s="2">
        <v>43907</v>
      </c>
      <c r="H513" s="12" t="s">
        <v>103</v>
      </c>
      <c r="I513" s="12" t="s">
        <v>100</v>
      </c>
      <c r="J513">
        <v>2020</v>
      </c>
      <c r="K513" s="3" t="s">
        <v>4</v>
      </c>
      <c r="L513" s="3" t="s">
        <v>85</v>
      </c>
      <c r="M513">
        <v>1</v>
      </c>
      <c r="N513" s="10" t="s">
        <v>18</v>
      </c>
      <c r="O513" s="10">
        <v>5</v>
      </c>
      <c r="P513" s="10">
        <v>6</v>
      </c>
      <c r="Q513" s="10">
        <v>4</v>
      </c>
      <c r="R513" s="10">
        <v>5</v>
      </c>
      <c r="S513" s="3" t="s">
        <v>52</v>
      </c>
      <c r="T513" s="10" t="s">
        <v>205</v>
      </c>
      <c r="U513" s="4" t="s">
        <v>18</v>
      </c>
      <c r="V513" t="s">
        <v>18</v>
      </c>
    </row>
    <row r="514" spans="1:22" x14ac:dyDescent="0.3">
      <c r="A514" s="3" t="s">
        <v>0</v>
      </c>
      <c r="B514" s="3" t="s">
        <v>20</v>
      </c>
      <c r="C514" s="3">
        <v>-27.180980000000002</v>
      </c>
      <c r="D514" s="3">
        <v>-48.409959999999998</v>
      </c>
      <c r="E514" s="3" t="s">
        <v>2</v>
      </c>
      <c r="F514" s="3" t="s">
        <v>61</v>
      </c>
      <c r="G514" s="2">
        <v>43907</v>
      </c>
      <c r="H514" s="12" t="s">
        <v>103</v>
      </c>
      <c r="I514" s="12" t="s">
        <v>100</v>
      </c>
      <c r="J514">
        <v>2020</v>
      </c>
      <c r="K514" s="3" t="s">
        <v>4</v>
      </c>
      <c r="L514" s="3" t="s">
        <v>85</v>
      </c>
      <c r="M514">
        <v>1</v>
      </c>
      <c r="N514" s="10" t="s">
        <v>18</v>
      </c>
      <c r="O514" s="10">
        <v>5</v>
      </c>
      <c r="P514" s="10">
        <v>6</v>
      </c>
      <c r="Q514" s="10">
        <v>4</v>
      </c>
      <c r="R514" s="10">
        <v>5</v>
      </c>
      <c r="S514" s="3" t="s">
        <v>53</v>
      </c>
      <c r="T514" s="10" t="s">
        <v>66</v>
      </c>
      <c r="U514">
        <v>1</v>
      </c>
      <c r="V514" t="s">
        <v>18</v>
      </c>
    </row>
    <row r="515" spans="1:22" x14ac:dyDescent="0.3">
      <c r="A515" s="3" t="s">
        <v>0</v>
      </c>
      <c r="B515" s="3" t="s">
        <v>20</v>
      </c>
      <c r="C515" s="3">
        <v>-27.180980000000002</v>
      </c>
      <c r="D515" s="3">
        <v>-48.409959999999998</v>
      </c>
      <c r="E515" s="3" t="s">
        <v>2</v>
      </c>
      <c r="F515" s="3" t="s">
        <v>61</v>
      </c>
      <c r="G515" s="2">
        <v>43907</v>
      </c>
      <c r="H515" s="12" t="s">
        <v>103</v>
      </c>
      <c r="I515" s="12" t="s">
        <v>100</v>
      </c>
      <c r="J515">
        <v>2020</v>
      </c>
      <c r="K515" s="3" t="s">
        <v>4</v>
      </c>
      <c r="L515" s="3" t="s">
        <v>85</v>
      </c>
      <c r="M515">
        <v>1</v>
      </c>
      <c r="N515" s="10" t="s">
        <v>18</v>
      </c>
      <c r="O515" s="10">
        <v>5</v>
      </c>
      <c r="P515" s="10">
        <v>6</v>
      </c>
      <c r="Q515" s="10">
        <v>4</v>
      </c>
      <c r="R515" s="10">
        <v>5</v>
      </c>
      <c r="S515" s="3" t="s">
        <v>54</v>
      </c>
      <c r="T515" s="10" t="s">
        <v>65</v>
      </c>
      <c r="U515" s="4" t="s">
        <v>18</v>
      </c>
      <c r="V515" t="s">
        <v>18</v>
      </c>
    </row>
    <row r="516" spans="1:22" x14ac:dyDescent="0.3">
      <c r="A516" s="3" t="s">
        <v>0</v>
      </c>
      <c r="B516" s="3" t="s">
        <v>20</v>
      </c>
      <c r="C516" s="3">
        <v>-27.180980000000002</v>
      </c>
      <c r="D516" s="3">
        <v>-48.409959999999998</v>
      </c>
      <c r="E516" s="3" t="s">
        <v>2</v>
      </c>
      <c r="F516" s="3" t="s">
        <v>61</v>
      </c>
      <c r="G516" s="2">
        <v>43907</v>
      </c>
      <c r="H516" s="12" t="s">
        <v>103</v>
      </c>
      <c r="I516" s="12" t="s">
        <v>100</v>
      </c>
      <c r="J516">
        <v>2020</v>
      </c>
      <c r="K516" s="3" t="s">
        <v>4</v>
      </c>
      <c r="L516" s="3" t="s">
        <v>85</v>
      </c>
      <c r="M516">
        <v>1</v>
      </c>
      <c r="N516" s="10" t="s">
        <v>18</v>
      </c>
      <c r="O516" s="10">
        <v>5</v>
      </c>
      <c r="P516" s="10">
        <v>6</v>
      </c>
      <c r="Q516" s="10">
        <v>4</v>
      </c>
      <c r="R516" s="10">
        <v>5</v>
      </c>
      <c r="S516" s="3" t="s">
        <v>55</v>
      </c>
      <c r="T516" s="10" t="s">
        <v>66</v>
      </c>
      <c r="U516" s="4" t="s">
        <v>18</v>
      </c>
      <c r="V516" t="s">
        <v>18</v>
      </c>
    </row>
    <row r="517" spans="1:22" x14ac:dyDescent="0.3">
      <c r="A517" s="3" t="s">
        <v>0</v>
      </c>
      <c r="B517" s="3" t="s">
        <v>20</v>
      </c>
      <c r="C517" s="3">
        <v>-27.180980000000002</v>
      </c>
      <c r="D517" s="3">
        <v>-48.409959999999998</v>
      </c>
      <c r="E517" s="3" t="s">
        <v>2</v>
      </c>
      <c r="F517" s="3" t="s">
        <v>61</v>
      </c>
      <c r="G517" s="2">
        <v>43907</v>
      </c>
      <c r="H517" s="12" t="s">
        <v>103</v>
      </c>
      <c r="I517" s="12" t="s">
        <v>100</v>
      </c>
      <c r="J517">
        <v>2020</v>
      </c>
      <c r="K517" s="3" t="s">
        <v>4</v>
      </c>
      <c r="L517" s="3" t="s">
        <v>85</v>
      </c>
      <c r="M517">
        <v>1</v>
      </c>
      <c r="N517" s="10" t="s">
        <v>18</v>
      </c>
      <c r="O517" s="10">
        <v>5</v>
      </c>
      <c r="P517" s="10">
        <v>6</v>
      </c>
      <c r="Q517" s="10">
        <v>4</v>
      </c>
      <c r="R517" s="10">
        <v>5</v>
      </c>
      <c r="S517" s="3" t="s">
        <v>56</v>
      </c>
      <c r="T517" s="10" t="s">
        <v>65</v>
      </c>
      <c r="U517" s="4" t="s">
        <v>18</v>
      </c>
      <c r="V517" t="s">
        <v>18</v>
      </c>
    </row>
    <row r="518" spans="1:22" x14ac:dyDescent="0.3">
      <c r="A518" s="3" t="s">
        <v>0</v>
      </c>
      <c r="B518" s="3" t="s">
        <v>20</v>
      </c>
      <c r="C518" s="3">
        <v>-27.180980000000002</v>
      </c>
      <c r="D518" s="3">
        <v>-48.409959999999998</v>
      </c>
      <c r="E518" s="3" t="s">
        <v>2</v>
      </c>
      <c r="F518" s="3" t="s">
        <v>61</v>
      </c>
      <c r="G518" s="2">
        <v>43907</v>
      </c>
      <c r="H518" s="12" t="s">
        <v>103</v>
      </c>
      <c r="I518" s="12" t="s">
        <v>100</v>
      </c>
      <c r="J518">
        <v>2020</v>
      </c>
      <c r="K518" s="3" t="s">
        <v>4</v>
      </c>
      <c r="L518" s="3" t="s">
        <v>85</v>
      </c>
      <c r="M518">
        <v>1</v>
      </c>
      <c r="N518" s="10" t="s">
        <v>18</v>
      </c>
      <c r="O518" s="10">
        <v>5</v>
      </c>
      <c r="P518" s="10">
        <v>6</v>
      </c>
      <c r="Q518" s="10">
        <v>4</v>
      </c>
      <c r="R518" s="10">
        <v>5</v>
      </c>
      <c r="S518" s="3" t="s">
        <v>57</v>
      </c>
      <c r="T518" s="10" t="s">
        <v>65</v>
      </c>
      <c r="U518">
        <v>1</v>
      </c>
      <c r="V518" t="s">
        <v>18</v>
      </c>
    </row>
    <row r="519" spans="1:22" x14ac:dyDescent="0.3">
      <c r="A519" s="3" t="s">
        <v>0</v>
      </c>
      <c r="B519" s="3" t="s">
        <v>20</v>
      </c>
      <c r="C519" s="3">
        <v>-27.180980000000002</v>
      </c>
      <c r="D519" s="3">
        <v>-48.409959999999998</v>
      </c>
      <c r="E519" s="3" t="s">
        <v>2</v>
      </c>
      <c r="F519" s="3" t="s">
        <v>61</v>
      </c>
      <c r="G519" s="2">
        <v>43907</v>
      </c>
      <c r="H519" s="12" t="s">
        <v>103</v>
      </c>
      <c r="I519" s="12" t="s">
        <v>100</v>
      </c>
      <c r="J519">
        <v>2020</v>
      </c>
      <c r="K519" s="3" t="s">
        <v>4</v>
      </c>
      <c r="L519" s="3" t="s">
        <v>85</v>
      </c>
      <c r="M519">
        <v>1</v>
      </c>
      <c r="N519" s="10" t="s">
        <v>18</v>
      </c>
      <c r="O519" s="10">
        <v>5</v>
      </c>
      <c r="P519" s="10">
        <v>6</v>
      </c>
      <c r="Q519" s="10">
        <v>4</v>
      </c>
      <c r="R519" s="10">
        <v>5</v>
      </c>
      <c r="S519" s="3" t="s">
        <v>58</v>
      </c>
      <c r="T519" s="10" t="s">
        <v>65</v>
      </c>
      <c r="U519" s="4" t="s">
        <v>18</v>
      </c>
      <c r="V519" t="s">
        <v>18</v>
      </c>
    </row>
    <row r="520" spans="1:22" x14ac:dyDescent="0.3">
      <c r="A520" s="3" t="s">
        <v>0</v>
      </c>
      <c r="B520" s="3" t="s">
        <v>20</v>
      </c>
      <c r="C520" s="3">
        <v>-27.180980000000002</v>
      </c>
      <c r="D520" s="3">
        <v>-48.409959999999998</v>
      </c>
      <c r="E520" s="3" t="s">
        <v>2</v>
      </c>
      <c r="F520" s="3" t="s">
        <v>61</v>
      </c>
      <c r="G520" s="2">
        <v>43907</v>
      </c>
      <c r="H520" s="12" t="s">
        <v>103</v>
      </c>
      <c r="I520" s="12" t="s">
        <v>100</v>
      </c>
      <c r="J520">
        <v>2020</v>
      </c>
      <c r="K520" s="3" t="s">
        <v>4</v>
      </c>
      <c r="L520" s="3" t="s">
        <v>85</v>
      </c>
      <c r="M520">
        <v>1</v>
      </c>
      <c r="N520" s="10" t="s">
        <v>18</v>
      </c>
      <c r="O520" s="10">
        <v>5</v>
      </c>
      <c r="P520" s="10">
        <v>6</v>
      </c>
      <c r="Q520" s="10">
        <v>4</v>
      </c>
      <c r="R520" s="10">
        <v>5</v>
      </c>
      <c r="S520" s="3" t="s">
        <v>59</v>
      </c>
      <c r="T520" s="10" t="s">
        <v>65</v>
      </c>
      <c r="U520" s="4" t="s">
        <v>18</v>
      </c>
      <c r="V520" t="s">
        <v>18</v>
      </c>
    </row>
    <row r="521" spans="1:22" x14ac:dyDescent="0.3">
      <c r="A521" s="3" t="s">
        <v>0</v>
      </c>
      <c r="B521" s="3" t="s">
        <v>20</v>
      </c>
      <c r="C521" s="3">
        <v>-27.180980000000002</v>
      </c>
      <c r="D521" s="3">
        <v>-48.409959999999998</v>
      </c>
      <c r="E521" s="3" t="s">
        <v>2</v>
      </c>
      <c r="F521" s="3" t="s">
        <v>61</v>
      </c>
      <c r="G521" s="2">
        <v>43907</v>
      </c>
      <c r="H521" s="12" t="s">
        <v>103</v>
      </c>
      <c r="I521" s="12" t="s">
        <v>100</v>
      </c>
      <c r="J521">
        <v>2020</v>
      </c>
      <c r="K521" s="3" t="s">
        <v>4</v>
      </c>
      <c r="L521" s="3" t="s">
        <v>85</v>
      </c>
      <c r="M521">
        <v>1</v>
      </c>
      <c r="N521" s="10" t="s">
        <v>18</v>
      </c>
      <c r="O521" s="10">
        <v>5</v>
      </c>
      <c r="P521" s="10">
        <v>6</v>
      </c>
      <c r="Q521" s="10">
        <v>4</v>
      </c>
      <c r="R521" s="10">
        <v>5</v>
      </c>
      <c r="S521" s="3" t="s">
        <v>60</v>
      </c>
      <c r="T521" s="10" t="s">
        <v>65</v>
      </c>
      <c r="U521" s="4" t="s">
        <v>18</v>
      </c>
      <c r="V521" t="s">
        <v>18</v>
      </c>
    </row>
    <row r="522" spans="1:22" x14ac:dyDescent="0.3">
      <c r="A522" s="3" t="s">
        <v>0</v>
      </c>
      <c r="B522" s="3" t="s">
        <v>20</v>
      </c>
      <c r="C522" s="3">
        <v>-27.180980000000002</v>
      </c>
      <c r="D522" s="3">
        <v>-48.409959999999998</v>
      </c>
      <c r="E522" s="3" t="s">
        <v>2</v>
      </c>
      <c r="F522" s="3" t="s">
        <v>61</v>
      </c>
      <c r="G522" s="2">
        <v>43907</v>
      </c>
      <c r="H522" s="12" t="s">
        <v>103</v>
      </c>
      <c r="I522" s="12" t="s">
        <v>100</v>
      </c>
      <c r="J522">
        <v>2020</v>
      </c>
      <c r="K522" s="3" t="s">
        <v>4</v>
      </c>
      <c r="L522" s="3" t="s">
        <v>85</v>
      </c>
      <c r="M522">
        <v>2</v>
      </c>
      <c r="N522" s="10" t="s">
        <v>18</v>
      </c>
      <c r="O522" s="10">
        <v>5</v>
      </c>
      <c r="P522" s="10">
        <v>6</v>
      </c>
      <c r="Q522" s="10">
        <v>4</v>
      </c>
      <c r="R522" s="10">
        <v>5</v>
      </c>
      <c r="S522" s="3" t="s">
        <v>21</v>
      </c>
      <c r="T522" s="10" t="s">
        <v>66</v>
      </c>
      <c r="U522">
        <v>3</v>
      </c>
      <c r="V522" t="s">
        <v>18</v>
      </c>
    </row>
    <row r="523" spans="1:22" x14ac:dyDescent="0.3">
      <c r="A523" s="3" t="s">
        <v>0</v>
      </c>
      <c r="B523" s="3" t="s">
        <v>20</v>
      </c>
      <c r="C523" s="3">
        <v>-27.180980000000002</v>
      </c>
      <c r="D523" s="3">
        <v>-48.409959999999998</v>
      </c>
      <c r="E523" s="3" t="s">
        <v>2</v>
      </c>
      <c r="F523" s="3" t="s">
        <v>61</v>
      </c>
      <c r="G523" s="2">
        <v>43907</v>
      </c>
      <c r="H523" s="12" t="s">
        <v>103</v>
      </c>
      <c r="I523" s="12" t="s">
        <v>100</v>
      </c>
      <c r="J523">
        <v>2020</v>
      </c>
      <c r="K523" s="3" t="s">
        <v>4</v>
      </c>
      <c r="L523" s="3" t="s">
        <v>85</v>
      </c>
      <c r="M523">
        <v>2</v>
      </c>
      <c r="N523" s="10" t="s">
        <v>18</v>
      </c>
      <c r="O523" s="10">
        <v>5</v>
      </c>
      <c r="P523" s="10">
        <v>6</v>
      </c>
      <c r="Q523" s="10">
        <v>4</v>
      </c>
      <c r="R523" s="10">
        <v>5</v>
      </c>
      <c r="S523" s="3" t="s">
        <v>22</v>
      </c>
      <c r="T523" s="10" t="s">
        <v>207</v>
      </c>
      <c r="U523" s="4" t="s">
        <v>18</v>
      </c>
      <c r="V523" t="s">
        <v>18</v>
      </c>
    </row>
    <row r="524" spans="1:22" x14ac:dyDescent="0.3">
      <c r="A524" s="3" t="s">
        <v>0</v>
      </c>
      <c r="B524" s="3" t="s">
        <v>20</v>
      </c>
      <c r="C524" s="3">
        <v>-27.180980000000002</v>
      </c>
      <c r="D524" s="3">
        <v>-48.409959999999998</v>
      </c>
      <c r="E524" s="3" t="s">
        <v>2</v>
      </c>
      <c r="F524" s="3" t="s">
        <v>61</v>
      </c>
      <c r="G524" s="2">
        <v>43907</v>
      </c>
      <c r="H524" s="12" t="s">
        <v>103</v>
      </c>
      <c r="I524" s="12" t="s">
        <v>100</v>
      </c>
      <c r="J524">
        <v>2020</v>
      </c>
      <c r="K524" s="3" t="s">
        <v>4</v>
      </c>
      <c r="L524" s="3" t="s">
        <v>85</v>
      </c>
      <c r="M524">
        <v>2</v>
      </c>
      <c r="N524" s="10" t="s">
        <v>18</v>
      </c>
      <c r="O524" s="10">
        <v>5</v>
      </c>
      <c r="P524" s="10">
        <v>6</v>
      </c>
      <c r="Q524" s="10">
        <v>4</v>
      </c>
      <c r="R524" s="10">
        <v>5</v>
      </c>
      <c r="S524" s="3" t="s">
        <v>23</v>
      </c>
      <c r="T524" s="10" t="s">
        <v>207</v>
      </c>
      <c r="U524" s="4" t="s">
        <v>18</v>
      </c>
      <c r="V524" t="s">
        <v>18</v>
      </c>
    </row>
    <row r="525" spans="1:22" x14ac:dyDescent="0.3">
      <c r="A525" s="3" t="s">
        <v>0</v>
      </c>
      <c r="B525" s="3" t="s">
        <v>20</v>
      </c>
      <c r="C525" s="3">
        <v>-27.180980000000002</v>
      </c>
      <c r="D525" s="3">
        <v>-48.409959999999998</v>
      </c>
      <c r="E525" s="3" t="s">
        <v>2</v>
      </c>
      <c r="F525" s="3" t="s">
        <v>61</v>
      </c>
      <c r="G525" s="2">
        <v>43907</v>
      </c>
      <c r="H525" s="12" t="s">
        <v>103</v>
      </c>
      <c r="I525" s="12" t="s">
        <v>100</v>
      </c>
      <c r="J525">
        <v>2020</v>
      </c>
      <c r="K525" s="3" t="s">
        <v>4</v>
      </c>
      <c r="L525" s="3" t="s">
        <v>85</v>
      </c>
      <c r="M525">
        <v>2</v>
      </c>
      <c r="N525" s="10" t="s">
        <v>18</v>
      </c>
      <c r="O525" s="10">
        <v>5</v>
      </c>
      <c r="P525" s="10">
        <v>6</v>
      </c>
      <c r="Q525" s="10">
        <v>4</v>
      </c>
      <c r="R525" s="10">
        <v>5</v>
      </c>
      <c r="S525" s="3" t="s">
        <v>24</v>
      </c>
      <c r="T525" s="10" t="s">
        <v>65</v>
      </c>
      <c r="U525" s="4" t="s">
        <v>18</v>
      </c>
      <c r="V525" t="s">
        <v>18</v>
      </c>
    </row>
    <row r="526" spans="1:22" x14ac:dyDescent="0.3">
      <c r="A526" s="3" t="s">
        <v>0</v>
      </c>
      <c r="B526" s="3" t="s">
        <v>20</v>
      </c>
      <c r="C526" s="3">
        <v>-27.180980000000002</v>
      </c>
      <c r="D526" s="3">
        <v>-48.409959999999998</v>
      </c>
      <c r="E526" s="3" t="s">
        <v>2</v>
      </c>
      <c r="F526" s="3" t="s">
        <v>61</v>
      </c>
      <c r="G526" s="2">
        <v>43907</v>
      </c>
      <c r="H526" s="12" t="s">
        <v>103</v>
      </c>
      <c r="I526" s="12" t="s">
        <v>100</v>
      </c>
      <c r="J526">
        <v>2020</v>
      </c>
      <c r="K526" s="3" t="s">
        <v>4</v>
      </c>
      <c r="L526" s="3" t="s">
        <v>85</v>
      </c>
      <c r="M526">
        <v>2</v>
      </c>
      <c r="N526" s="10" t="s">
        <v>18</v>
      </c>
      <c r="O526" s="10">
        <v>5</v>
      </c>
      <c r="P526" s="10">
        <v>6</v>
      </c>
      <c r="Q526" s="10">
        <v>4</v>
      </c>
      <c r="R526" s="10">
        <v>5</v>
      </c>
      <c r="S526" s="3" t="s">
        <v>25</v>
      </c>
      <c r="T526" s="10" t="s">
        <v>66</v>
      </c>
      <c r="U526">
        <v>3</v>
      </c>
      <c r="V526" t="s">
        <v>18</v>
      </c>
    </row>
    <row r="527" spans="1:22" x14ac:dyDescent="0.3">
      <c r="A527" s="3" t="s">
        <v>0</v>
      </c>
      <c r="B527" s="3" t="s">
        <v>20</v>
      </c>
      <c r="C527" s="3">
        <v>-27.180980000000002</v>
      </c>
      <c r="D527" s="3">
        <v>-48.409959999999998</v>
      </c>
      <c r="E527" s="3" t="s">
        <v>2</v>
      </c>
      <c r="F527" s="3" t="s">
        <v>61</v>
      </c>
      <c r="G527" s="2">
        <v>43907</v>
      </c>
      <c r="H527" s="12" t="s">
        <v>103</v>
      </c>
      <c r="I527" s="12" t="s">
        <v>100</v>
      </c>
      <c r="J527">
        <v>2020</v>
      </c>
      <c r="K527" s="3" t="s">
        <v>4</v>
      </c>
      <c r="L527" s="3" t="s">
        <v>85</v>
      </c>
      <c r="M527">
        <v>2</v>
      </c>
      <c r="N527" s="10" t="s">
        <v>18</v>
      </c>
      <c r="O527" s="10">
        <v>5</v>
      </c>
      <c r="P527" s="10">
        <v>6</v>
      </c>
      <c r="Q527" s="10">
        <v>4</v>
      </c>
      <c r="R527" s="10">
        <v>5</v>
      </c>
      <c r="S527" s="3" t="s">
        <v>26</v>
      </c>
      <c r="T527" s="10" t="s">
        <v>207</v>
      </c>
      <c r="U527" s="4" t="s">
        <v>18</v>
      </c>
      <c r="V527" t="s">
        <v>18</v>
      </c>
    </row>
    <row r="528" spans="1:22" x14ac:dyDescent="0.3">
      <c r="A528" s="3" t="s">
        <v>0</v>
      </c>
      <c r="B528" s="3" t="s">
        <v>20</v>
      </c>
      <c r="C528" s="3">
        <v>-27.180980000000002</v>
      </c>
      <c r="D528" s="3">
        <v>-48.409959999999998</v>
      </c>
      <c r="E528" s="3" t="s">
        <v>2</v>
      </c>
      <c r="F528" s="3" t="s">
        <v>61</v>
      </c>
      <c r="G528" s="2">
        <v>43907</v>
      </c>
      <c r="H528" s="12" t="s">
        <v>103</v>
      </c>
      <c r="I528" s="12" t="s">
        <v>100</v>
      </c>
      <c r="J528">
        <v>2020</v>
      </c>
      <c r="K528" s="3" t="s">
        <v>4</v>
      </c>
      <c r="L528" s="3" t="s">
        <v>85</v>
      </c>
      <c r="M528">
        <v>2</v>
      </c>
      <c r="N528" s="10" t="s">
        <v>18</v>
      </c>
      <c r="O528" s="10">
        <v>5</v>
      </c>
      <c r="P528" s="10">
        <v>6</v>
      </c>
      <c r="Q528" s="10">
        <v>4</v>
      </c>
      <c r="R528" s="10">
        <v>5</v>
      </c>
      <c r="S528" s="3" t="s">
        <v>27</v>
      </c>
      <c r="T528" s="10" t="s">
        <v>65</v>
      </c>
      <c r="U528" s="4" t="s">
        <v>18</v>
      </c>
      <c r="V528" t="s">
        <v>18</v>
      </c>
    </row>
    <row r="529" spans="1:22" x14ac:dyDescent="0.3">
      <c r="A529" s="3" t="s">
        <v>0</v>
      </c>
      <c r="B529" s="3" t="s">
        <v>20</v>
      </c>
      <c r="C529" s="3">
        <v>-27.180980000000002</v>
      </c>
      <c r="D529" s="3">
        <v>-48.409959999999998</v>
      </c>
      <c r="E529" s="3" t="s">
        <v>2</v>
      </c>
      <c r="F529" s="3" t="s">
        <v>61</v>
      </c>
      <c r="G529" s="2">
        <v>43907</v>
      </c>
      <c r="H529" s="12" t="s">
        <v>103</v>
      </c>
      <c r="I529" s="12" t="s">
        <v>100</v>
      </c>
      <c r="J529">
        <v>2020</v>
      </c>
      <c r="K529" s="3" t="s">
        <v>4</v>
      </c>
      <c r="L529" s="3" t="s">
        <v>85</v>
      </c>
      <c r="M529">
        <v>2</v>
      </c>
      <c r="N529" s="10" t="s">
        <v>18</v>
      </c>
      <c r="O529" s="10">
        <v>5</v>
      </c>
      <c r="P529" s="10">
        <v>6</v>
      </c>
      <c r="Q529" s="10">
        <v>4</v>
      </c>
      <c r="R529" s="10">
        <v>5</v>
      </c>
      <c r="S529" s="3" t="s">
        <v>28</v>
      </c>
      <c r="T529" s="10" t="s">
        <v>207</v>
      </c>
      <c r="U529" s="4" t="s">
        <v>18</v>
      </c>
      <c r="V529" t="s">
        <v>18</v>
      </c>
    </row>
    <row r="530" spans="1:22" x14ac:dyDescent="0.3">
      <c r="A530" s="3" t="s">
        <v>0</v>
      </c>
      <c r="B530" s="3" t="s">
        <v>20</v>
      </c>
      <c r="C530" s="3">
        <v>-27.180980000000002</v>
      </c>
      <c r="D530" s="3">
        <v>-48.409959999999998</v>
      </c>
      <c r="E530" s="3" t="s">
        <v>2</v>
      </c>
      <c r="F530" s="3" t="s">
        <v>61</v>
      </c>
      <c r="G530" s="2">
        <v>43907</v>
      </c>
      <c r="H530" s="12" t="s">
        <v>103</v>
      </c>
      <c r="I530" s="12" t="s">
        <v>100</v>
      </c>
      <c r="J530">
        <v>2020</v>
      </c>
      <c r="K530" s="3" t="s">
        <v>4</v>
      </c>
      <c r="L530" s="3" t="s">
        <v>85</v>
      </c>
      <c r="M530">
        <v>2</v>
      </c>
      <c r="N530" s="10" t="s">
        <v>18</v>
      </c>
      <c r="O530" s="10">
        <v>5</v>
      </c>
      <c r="P530" s="10">
        <v>6</v>
      </c>
      <c r="Q530" s="10">
        <v>4</v>
      </c>
      <c r="R530" s="10">
        <v>5</v>
      </c>
      <c r="S530" s="3" t="s">
        <v>29</v>
      </c>
      <c r="T530" s="10" t="s">
        <v>65</v>
      </c>
      <c r="U530">
        <v>3</v>
      </c>
      <c r="V530" t="s">
        <v>18</v>
      </c>
    </row>
    <row r="531" spans="1:22" x14ac:dyDescent="0.3">
      <c r="A531" s="3" t="s">
        <v>0</v>
      </c>
      <c r="B531" s="3" t="s">
        <v>20</v>
      </c>
      <c r="C531" s="3">
        <v>-27.180980000000002</v>
      </c>
      <c r="D531" s="3">
        <v>-48.409959999999998</v>
      </c>
      <c r="E531" s="3" t="s">
        <v>2</v>
      </c>
      <c r="F531" s="3" t="s">
        <v>61</v>
      </c>
      <c r="G531" s="2">
        <v>43907</v>
      </c>
      <c r="H531" s="12" t="s">
        <v>103</v>
      </c>
      <c r="I531" s="12" t="s">
        <v>100</v>
      </c>
      <c r="J531">
        <v>2020</v>
      </c>
      <c r="K531" s="3" t="s">
        <v>4</v>
      </c>
      <c r="L531" s="3" t="s">
        <v>85</v>
      </c>
      <c r="M531">
        <v>2</v>
      </c>
      <c r="N531" s="10" t="s">
        <v>18</v>
      </c>
      <c r="O531" s="10">
        <v>5</v>
      </c>
      <c r="P531" s="10">
        <v>6</v>
      </c>
      <c r="Q531" s="10">
        <v>4</v>
      </c>
      <c r="R531" s="10">
        <v>5</v>
      </c>
      <c r="S531" s="3" t="s">
        <v>30</v>
      </c>
      <c r="T531" s="10" t="s">
        <v>65</v>
      </c>
      <c r="U531" s="4" t="s">
        <v>18</v>
      </c>
      <c r="V531" t="s">
        <v>18</v>
      </c>
    </row>
    <row r="532" spans="1:22" x14ac:dyDescent="0.3">
      <c r="A532" s="3" t="s">
        <v>0</v>
      </c>
      <c r="B532" s="3" t="s">
        <v>20</v>
      </c>
      <c r="C532" s="3">
        <v>-27.180980000000002</v>
      </c>
      <c r="D532" s="3">
        <v>-48.409959999999998</v>
      </c>
      <c r="E532" s="3" t="s">
        <v>2</v>
      </c>
      <c r="F532" s="3" t="s">
        <v>61</v>
      </c>
      <c r="G532" s="2">
        <v>43907</v>
      </c>
      <c r="H532" s="12" t="s">
        <v>103</v>
      </c>
      <c r="I532" s="12" t="s">
        <v>100</v>
      </c>
      <c r="J532">
        <v>2020</v>
      </c>
      <c r="K532" s="3" t="s">
        <v>4</v>
      </c>
      <c r="L532" s="3" t="s">
        <v>85</v>
      </c>
      <c r="M532">
        <v>2</v>
      </c>
      <c r="N532" s="10" t="s">
        <v>18</v>
      </c>
      <c r="O532" s="10">
        <v>5</v>
      </c>
      <c r="P532" s="10">
        <v>6</v>
      </c>
      <c r="Q532" s="10">
        <v>4</v>
      </c>
      <c r="R532" s="10">
        <v>5</v>
      </c>
      <c r="S532" s="3" t="s">
        <v>31</v>
      </c>
      <c r="T532" s="10" t="s">
        <v>65</v>
      </c>
      <c r="U532" s="4" t="s">
        <v>18</v>
      </c>
      <c r="V532" t="s">
        <v>18</v>
      </c>
    </row>
    <row r="533" spans="1:22" x14ac:dyDescent="0.3">
      <c r="A533" s="3" t="s">
        <v>0</v>
      </c>
      <c r="B533" s="3" t="s">
        <v>20</v>
      </c>
      <c r="C533" s="3">
        <v>-27.180980000000002</v>
      </c>
      <c r="D533" s="3">
        <v>-48.409959999999998</v>
      </c>
      <c r="E533" s="3" t="s">
        <v>2</v>
      </c>
      <c r="F533" s="3" t="s">
        <v>61</v>
      </c>
      <c r="G533" s="2">
        <v>43907</v>
      </c>
      <c r="H533" s="12" t="s">
        <v>103</v>
      </c>
      <c r="I533" s="12" t="s">
        <v>100</v>
      </c>
      <c r="J533">
        <v>2020</v>
      </c>
      <c r="K533" s="3" t="s">
        <v>4</v>
      </c>
      <c r="L533" s="3" t="s">
        <v>85</v>
      </c>
      <c r="M533">
        <v>2</v>
      </c>
      <c r="N533" s="10" t="s">
        <v>18</v>
      </c>
      <c r="O533" s="10">
        <v>5</v>
      </c>
      <c r="P533" s="10">
        <v>6</v>
      </c>
      <c r="Q533" s="10">
        <v>4</v>
      </c>
      <c r="R533" s="10">
        <v>5</v>
      </c>
      <c r="S533" s="3" t="s">
        <v>32</v>
      </c>
      <c r="T533" s="10" t="s">
        <v>207</v>
      </c>
      <c r="U533" s="4" t="s">
        <v>18</v>
      </c>
      <c r="V533" t="s">
        <v>18</v>
      </c>
    </row>
    <row r="534" spans="1:22" x14ac:dyDescent="0.3">
      <c r="A534" s="3" t="s">
        <v>0</v>
      </c>
      <c r="B534" s="3" t="s">
        <v>20</v>
      </c>
      <c r="C534" s="3">
        <v>-27.180980000000002</v>
      </c>
      <c r="D534" s="3">
        <v>-48.409959999999998</v>
      </c>
      <c r="E534" s="3" t="s">
        <v>2</v>
      </c>
      <c r="F534" s="3" t="s">
        <v>61</v>
      </c>
      <c r="G534" s="2">
        <v>43907</v>
      </c>
      <c r="H534" s="12" t="s">
        <v>103</v>
      </c>
      <c r="I534" s="12" t="s">
        <v>100</v>
      </c>
      <c r="J534">
        <v>2020</v>
      </c>
      <c r="K534" s="3" t="s">
        <v>4</v>
      </c>
      <c r="L534" s="3" t="s">
        <v>85</v>
      </c>
      <c r="M534">
        <v>2</v>
      </c>
      <c r="N534" s="10" t="s">
        <v>18</v>
      </c>
      <c r="O534" s="10">
        <v>5</v>
      </c>
      <c r="P534" s="10">
        <v>6</v>
      </c>
      <c r="Q534" s="10">
        <v>4</v>
      </c>
      <c r="R534" s="10">
        <v>5</v>
      </c>
      <c r="S534" s="3" t="s">
        <v>33</v>
      </c>
      <c r="T534" s="10" t="s">
        <v>65</v>
      </c>
      <c r="U534">
        <v>3</v>
      </c>
      <c r="V534" t="s">
        <v>18</v>
      </c>
    </row>
    <row r="535" spans="1:22" x14ac:dyDescent="0.3">
      <c r="A535" s="3" t="s">
        <v>0</v>
      </c>
      <c r="B535" s="3" t="s">
        <v>20</v>
      </c>
      <c r="C535" s="3">
        <v>-27.180980000000002</v>
      </c>
      <c r="D535" s="3">
        <v>-48.409959999999998</v>
      </c>
      <c r="E535" s="3" t="s">
        <v>2</v>
      </c>
      <c r="F535" s="3" t="s">
        <v>61</v>
      </c>
      <c r="G535" s="2">
        <v>43907</v>
      </c>
      <c r="H535" s="12" t="s">
        <v>103</v>
      </c>
      <c r="I535" s="12" t="s">
        <v>100</v>
      </c>
      <c r="J535">
        <v>2020</v>
      </c>
      <c r="K535" s="3" t="s">
        <v>4</v>
      </c>
      <c r="L535" s="3" t="s">
        <v>85</v>
      </c>
      <c r="M535">
        <v>2</v>
      </c>
      <c r="N535" s="10" t="s">
        <v>18</v>
      </c>
      <c r="O535" s="10">
        <v>5</v>
      </c>
      <c r="P535" s="10">
        <v>6</v>
      </c>
      <c r="Q535" s="10">
        <v>4</v>
      </c>
      <c r="R535" s="10">
        <v>5</v>
      </c>
      <c r="S535" s="3" t="s">
        <v>34</v>
      </c>
      <c r="T535" s="10" t="s">
        <v>207</v>
      </c>
      <c r="U535" s="4" t="s">
        <v>18</v>
      </c>
      <c r="V535" t="s">
        <v>18</v>
      </c>
    </row>
    <row r="536" spans="1:22" x14ac:dyDescent="0.3">
      <c r="A536" s="3" t="s">
        <v>0</v>
      </c>
      <c r="B536" s="3" t="s">
        <v>20</v>
      </c>
      <c r="C536" s="3">
        <v>-27.180980000000002</v>
      </c>
      <c r="D536" s="3">
        <v>-48.409959999999998</v>
      </c>
      <c r="E536" s="3" t="s">
        <v>2</v>
      </c>
      <c r="F536" s="3" t="s">
        <v>61</v>
      </c>
      <c r="G536" s="2">
        <v>43907</v>
      </c>
      <c r="H536" s="12" t="s">
        <v>103</v>
      </c>
      <c r="I536" s="12" t="s">
        <v>100</v>
      </c>
      <c r="J536">
        <v>2020</v>
      </c>
      <c r="K536" s="3" t="s">
        <v>4</v>
      </c>
      <c r="L536" s="3" t="s">
        <v>85</v>
      </c>
      <c r="M536">
        <v>2</v>
      </c>
      <c r="N536" s="10" t="s">
        <v>18</v>
      </c>
      <c r="O536" s="10">
        <v>5</v>
      </c>
      <c r="P536" s="10">
        <v>6</v>
      </c>
      <c r="Q536" s="10">
        <v>4</v>
      </c>
      <c r="R536" s="10">
        <v>5</v>
      </c>
      <c r="S536" s="3" t="s">
        <v>35</v>
      </c>
      <c r="T536" s="10" t="s">
        <v>64</v>
      </c>
      <c r="U536" s="4" t="s">
        <v>18</v>
      </c>
      <c r="V536" t="s">
        <v>18</v>
      </c>
    </row>
    <row r="537" spans="1:22" x14ac:dyDescent="0.3">
      <c r="A537" s="3" t="s">
        <v>0</v>
      </c>
      <c r="B537" s="3" t="s">
        <v>20</v>
      </c>
      <c r="C537" s="3">
        <v>-27.180980000000002</v>
      </c>
      <c r="D537" s="3">
        <v>-48.409959999999998</v>
      </c>
      <c r="E537" s="3" t="s">
        <v>2</v>
      </c>
      <c r="F537" s="3" t="s">
        <v>61</v>
      </c>
      <c r="G537" s="2">
        <v>43907</v>
      </c>
      <c r="H537" s="12" t="s">
        <v>103</v>
      </c>
      <c r="I537" s="12" t="s">
        <v>100</v>
      </c>
      <c r="J537">
        <v>2020</v>
      </c>
      <c r="K537" s="3" t="s">
        <v>4</v>
      </c>
      <c r="L537" s="3" t="s">
        <v>85</v>
      </c>
      <c r="M537">
        <v>2</v>
      </c>
      <c r="N537" s="10" t="s">
        <v>18</v>
      </c>
      <c r="O537" s="10">
        <v>5</v>
      </c>
      <c r="P537" s="10">
        <v>6</v>
      </c>
      <c r="Q537" s="10">
        <v>4</v>
      </c>
      <c r="R537" s="10">
        <v>5</v>
      </c>
      <c r="S537" s="3" t="s">
        <v>36</v>
      </c>
      <c r="T537" s="10" t="s">
        <v>66</v>
      </c>
      <c r="U537" s="4" t="s">
        <v>18</v>
      </c>
      <c r="V537" t="s">
        <v>18</v>
      </c>
    </row>
    <row r="538" spans="1:22" x14ac:dyDescent="0.3">
      <c r="A538" s="3" t="s">
        <v>0</v>
      </c>
      <c r="B538" s="3" t="s">
        <v>20</v>
      </c>
      <c r="C538" s="3">
        <v>-27.180980000000002</v>
      </c>
      <c r="D538" s="3">
        <v>-48.409959999999998</v>
      </c>
      <c r="E538" s="3" t="s">
        <v>2</v>
      </c>
      <c r="F538" s="3" t="s">
        <v>61</v>
      </c>
      <c r="G538" s="2">
        <v>43907</v>
      </c>
      <c r="H538" s="12" t="s">
        <v>103</v>
      </c>
      <c r="I538" s="12" t="s">
        <v>100</v>
      </c>
      <c r="J538">
        <v>2020</v>
      </c>
      <c r="K538" s="3" t="s">
        <v>4</v>
      </c>
      <c r="L538" s="3" t="s">
        <v>85</v>
      </c>
      <c r="M538">
        <v>2</v>
      </c>
      <c r="N538" s="10" t="s">
        <v>18</v>
      </c>
      <c r="O538" s="10">
        <v>5</v>
      </c>
      <c r="P538" s="10">
        <v>6</v>
      </c>
      <c r="Q538" s="10">
        <v>4</v>
      </c>
      <c r="R538" s="10">
        <v>5</v>
      </c>
      <c r="S538" s="3" t="s">
        <v>37</v>
      </c>
      <c r="T538" s="10" t="s">
        <v>65</v>
      </c>
      <c r="U538">
        <v>3</v>
      </c>
      <c r="V538" t="s">
        <v>18</v>
      </c>
    </row>
    <row r="539" spans="1:22" x14ac:dyDescent="0.3">
      <c r="A539" s="3" t="s">
        <v>0</v>
      </c>
      <c r="B539" s="3" t="s">
        <v>20</v>
      </c>
      <c r="C539" s="3">
        <v>-27.180980000000002</v>
      </c>
      <c r="D539" s="3">
        <v>-48.409959999999998</v>
      </c>
      <c r="E539" s="3" t="s">
        <v>2</v>
      </c>
      <c r="F539" s="3" t="s">
        <v>61</v>
      </c>
      <c r="G539" s="2">
        <v>43907</v>
      </c>
      <c r="H539" s="12" t="s">
        <v>103</v>
      </c>
      <c r="I539" s="12" t="s">
        <v>100</v>
      </c>
      <c r="J539">
        <v>2020</v>
      </c>
      <c r="K539" s="3" t="s">
        <v>4</v>
      </c>
      <c r="L539" s="3" t="s">
        <v>85</v>
      </c>
      <c r="M539">
        <v>2</v>
      </c>
      <c r="N539" s="10" t="s">
        <v>18</v>
      </c>
      <c r="O539" s="10">
        <v>5</v>
      </c>
      <c r="P539" s="10">
        <v>6</v>
      </c>
      <c r="Q539" s="10">
        <v>4</v>
      </c>
      <c r="R539" s="10">
        <v>5</v>
      </c>
      <c r="S539" s="3" t="s">
        <v>38</v>
      </c>
      <c r="T539" s="10" t="s">
        <v>207</v>
      </c>
      <c r="U539" s="4" t="s">
        <v>18</v>
      </c>
      <c r="V539" t="s">
        <v>18</v>
      </c>
    </row>
    <row r="540" spans="1:22" x14ac:dyDescent="0.3">
      <c r="A540" s="3" t="s">
        <v>0</v>
      </c>
      <c r="B540" s="3" t="s">
        <v>20</v>
      </c>
      <c r="C540" s="3">
        <v>-27.180980000000002</v>
      </c>
      <c r="D540" s="3">
        <v>-48.409959999999998</v>
      </c>
      <c r="E540" s="3" t="s">
        <v>2</v>
      </c>
      <c r="F540" s="3" t="s">
        <v>61</v>
      </c>
      <c r="G540" s="2">
        <v>43907</v>
      </c>
      <c r="H540" s="12" t="s">
        <v>103</v>
      </c>
      <c r="I540" s="12" t="s">
        <v>100</v>
      </c>
      <c r="J540">
        <v>2020</v>
      </c>
      <c r="K540" s="3" t="s">
        <v>4</v>
      </c>
      <c r="L540" s="3" t="s">
        <v>85</v>
      </c>
      <c r="M540">
        <v>2</v>
      </c>
      <c r="N540" s="10" t="s">
        <v>18</v>
      </c>
      <c r="O540" s="10">
        <v>5</v>
      </c>
      <c r="P540" s="10">
        <v>6</v>
      </c>
      <c r="Q540" s="10">
        <v>4</v>
      </c>
      <c r="R540" s="10">
        <v>5</v>
      </c>
      <c r="S540" s="3" t="s">
        <v>39</v>
      </c>
      <c r="T540" s="10" t="s">
        <v>64</v>
      </c>
      <c r="U540" s="4" t="s">
        <v>18</v>
      </c>
      <c r="V540" t="s">
        <v>18</v>
      </c>
    </row>
    <row r="541" spans="1:22" x14ac:dyDescent="0.3">
      <c r="A541" s="3" t="s">
        <v>0</v>
      </c>
      <c r="B541" s="3" t="s">
        <v>20</v>
      </c>
      <c r="C541" s="3">
        <v>-27.180980000000002</v>
      </c>
      <c r="D541" s="3">
        <v>-48.409959999999998</v>
      </c>
      <c r="E541" s="3" t="s">
        <v>2</v>
      </c>
      <c r="F541" s="3" t="s">
        <v>61</v>
      </c>
      <c r="G541" s="2">
        <v>43907</v>
      </c>
      <c r="H541" s="12" t="s">
        <v>103</v>
      </c>
      <c r="I541" s="12" t="s">
        <v>100</v>
      </c>
      <c r="J541">
        <v>2020</v>
      </c>
      <c r="K541" s="3" t="s">
        <v>4</v>
      </c>
      <c r="L541" s="3" t="s">
        <v>85</v>
      </c>
      <c r="M541">
        <v>2</v>
      </c>
      <c r="N541" s="10" t="s">
        <v>18</v>
      </c>
      <c r="O541" s="10">
        <v>5</v>
      </c>
      <c r="P541" s="10">
        <v>6</v>
      </c>
      <c r="Q541" s="10">
        <v>4</v>
      </c>
      <c r="R541" s="10">
        <v>5</v>
      </c>
      <c r="S541" s="3" t="s">
        <v>40</v>
      </c>
      <c r="T541" s="10" t="s">
        <v>205</v>
      </c>
      <c r="U541" s="4" t="s">
        <v>18</v>
      </c>
      <c r="V541" t="s">
        <v>18</v>
      </c>
    </row>
    <row r="542" spans="1:22" x14ac:dyDescent="0.3">
      <c r="A542" s="3" t="s">
        <v>0</v>
      </c>
      <c r="B542" s="3" t="s">
        <v>20</v>
      </c>
      <c r="C542" s="3">
        <v>-27.180980000000002</v>
      </c>
      <c r="D542" s="3">
        <v>-48.409959999999998</v>
      </c>
      <c r="E542" s="3" t="s">
        <v>2</v>
      </c>
      <c r="F542" s="3" t="s">
        <v>61</v>
      </c>
      <c r="G542" s="2">
        <v>43907</v>
      </c>
      <c r="H542" s="12" t="s">
        <v>103</v>
      </c>
      <c r="I542" s="12" t="s">
        <v>100</v>
      </c>
      <c r="J542">
        <v>2020</v>
      </c>
      <c r="K542" s="3" t="s">
        <v>4</v>
      </c>
      <c r="L542" s="3" t="s">
        <v>85</v>
      </c>
      <c r="M542">
        <v>2</v>
      </c>
      <c r="N542" s="10" t="s">
        <v>18</v>
      </c>
      <c r="O542" s="10">
        <v>5</v>
      </c>
      <c r="P542" s="10">
        <v>6</v>
      </c>
      <c r="Q542" s="10">
        <v>4</v>
      </c>
      <c r="R542" s="10">
        <v>5</v>
      </c>
      <c r="S542" s="3" t="s">
        <v>41</v>
      </c>
      <c r="T542" s="10" t="s">
        <v>65</v>
      </c>
      <c r="U542">
        <v>3</v>
      </c>
      <c r="V542" t="s">
        <v>18</v>
      </c>
    </row>
    <row r="543" spans="1:22" x14ac:dyDescent="0.3">
      <c r="A543" s="3" t="s">
        <v>0</v>
      </c>
      <c r="B543" s="3" t="s">
        <v>20</v>
      </c>
      <c r="C543" s="3">
        <v>-27.180980000000002</v>
      </c>
      <c r="D543" s="3">
        <v>-48.409959999999998</v>
      </c>
      <c r="E543" s="3" t="s">
        <v>2</v>
      </c>
      <c r="F543" s="3" t="s">
        <v>61</v>
      </c>
      <c r="G543" s="2">
        <v>43907</v>
      </c>
      <c r="H543" s="12" t="s">
        <v>103</v>
      </c>
      <c r="I543" s="12" t="s">
        <v>100</v>
      </c>
      <c r="J543">
        <v>2020</v>
      </c>
      <c r="K543" s="3" t="s">
        <v>4</v>
      </c>
      <c r="L543" s="3" t="s">
        <v>85</v>
      </c>
      <c r="M543">
        <v>2</v>
      </c>
      <c r="N543" s="10" t="s">
        <v>18</v>
      </c>
      <c r="O543" s="10">
        <v>5</v>
      </c>
      <c r="P543" s="10">
        <v>6</v>
      </c>
      <c r="Q543" s="10">
        <v>4</v>
      </c>
      <c r="R543" s="10">
        <v>5</v>
      </c>
      <c r="S543" s="3" t="s">
        <v>42</v>
      </c>
      <c r="T543" s="10" t="s">
        <v>65</v>
      </c>
      <c r="U543" s="4" t="s">
        <v>18</v>
      </c>
      <c r="V543" t="s">
        <v>18</v>
      </c>
    </row>
    <row r="544" spans="1:22" x14ac:dyDescent="0.3">
      <c r="A544" s="3" t="s">
        <v>0</v>
      </c>
      <c r="B544" s="3" t="s">
        <v>20</v>
      </c>
      <c r="C544" s="3">
        <v>-27.180980000000002</v>
      </c>
      <c r="D544" s="3">
        <v>-48.409959999999998</v>
      </c>
      <c r="E544" s="3" t="s">
        <v>2</v>
      </c>
      <c r="F544" s="3" t="s">
        <v>61</v>
      </c>
      <c r="G544" s="2">
        <v>43907</v>
      </c>
      <c r="H544" s="12" t="s">
        <v>103</v>
      </c>
      <c r="I544" s="12" t="s">
        <v>100</v>
      </c>
      <c r="J544">
        <v>2020</v>
      </c>
      <c r="K544" s="3" t="s">
        <v>4</v>
      </c>
      <c r="L544" s="3" t="s">
        <v>85</v>
      </c>
      <c r="M544">
        <v>2</v>
      </c>
      <c r="N544" s="10" t="s">
        <v>18</v>
      </c>
      <c r="O544" s="10">
        <v>5</v>
      </c>
      <c r="P544" s="10">
        <v>6</v>
      </c>
      <c r="Q544" s="10">
        <v>4</v>
      </c>
      <c r="R544" s="10">
        <v>5</v>
      </c>
      <c r="S544" s="3" t="s">
        <v>43</v>
      </c>
      <c r="T544" s="10" t="s">
        <v>66</v>
      </c>
      <c r="U544" s="4" t="s">
        <v>18</v>
      </c>
      <c r="V544" t="s">
        <v>18</v>
      </c>
    </row>
    <row r="545" spans="1:22" x14ac:dyDescent="0.3">
      <c r="A545" s="3" t="s">
        <v>0</v>
      </c>
      <c r="B545" s="3" t="s">
        <v>20</v>
      </c>
      <c r="C545" s="3">
        <v>-27.180980000000002</v>
      </c>
      <c r="D545" s="3">
        <v>-48.409959999999998</v>
      </c>
      <c r="E545" s="3" t="s">
        <v>2</v>
      </c>
      <c r="F545" s="3" t="s">
        <v>61</v>
      </c>
      <c r="G545" s="2">
        <v>43907</v>
      </c>
      <c r="H545" s="12" t="s">
        <v>103</v>
      </c>
      <c r="I545" s="12" t="s">
        <v>100</v>
      </c>
      <c r="J545">
        <v>2020</v>
      </c>
      <c r="K545" s="3" t="s">
        <v>4</v>
      </c>
      <c r="L545" s="3" t="s">
        <v>85</v>
      </c>
      <c r="M545">
        <v>2</v>
      </c>
      <c r="N545" s="10" t="s">
        <v>18</v>
      </c>
      <c r="O545" s="10">
        <v>5</v>
      </c>
      <c r="P545" s="10">
        <v>6</v>
      </c>
      <c r="Q545" s="10">
        <v>4</v>
      </c>
      <c r="R545" s="10">
        <v>5</v>
      </c>
      <c r="S545" s="3" t="s">
        <v>44</v>
      </c>
      <c r="T545" s="10" t="s">
        <v>66</v>
      </c>
      <c r="U545" s="4" t="s">
        <v>18</v>
      </c>
      <c r="V545" t="s">
        <v>18</v>
      </c>
    </row>
    <row r="546" spans="1:22" x14ac:dyDescent="0.3">
      <c r="A546" s="3" t="s">
        <v>0</v>
      </c>
      <c r="B546" s="3" t="s">
        <v>20</v>
      </c>
      <c r="C546" s="3">
        <v>-27.180980000000002</v>
      </c>
      <c r="D546" s="3">
        <v>-48.409959999999998</v>
      </c>
      <c r="E546" s="3" t="s">
        <v>2</v>
      </c>
      <c r="F546" s="3" t="s">
        <v>61</v>
      </c>
      <c r="G546" s="2">
        <v>43907</v>
      </c>
      <c r="H546" s="12" t="s">
        <v>103</v>
      </c>
      <c r="I546" s="12" t="s">
        <v>100</v>
      </c>
      <c r="J546">
        <v>2020</v>
      </c>
      <c r="K546" s="3" t="s">
        <v>4</v>
      </c>
      <c r="L546" s="3" t="s">
        <v>85</v>
      </c>
      <c r="M546">
        <v>2</v>
      </c>
      <c r="N546" s="10" t="s">
        <v>18</v>
      </c>
      <c r="O546" s="10">
        <v>5</v>
      </c>
      <c r="P546" s="10">
        <v>6</v>
      </c>
      <c r="Q546" s="10">
        <v>4</v>
      </c>
      <c r="R546" s="10">
        <v>5</v>
      </c>
      <c r="S546" s="3" t="s">
        <v>45</v>
      </c>
      <c r="T546" s="10" t="s">
        <v>207</v>
      </c>
      <c r="U546" s="4">
        <v>3</v>
      </c>
      <c r="V546" t="s">
        <v>18</v>
      </c>
    </row>
    <row r="547" spans="1:22" x14ac:dyDescent="0.3">
      <c r="A547" s="3" t="s">
        <v>0</v>
      </c>
      <c r="B547" s="3" t="s">
        <v>20</v>
      </c>
      <c r="C547" s="3">
        <v>-27.180980000000002</v>
      </c>
      <c r="D547" s="3">
        <v>-48.409959999999998</v>
      </c>
      <c r="E547" s="3" t="s">
        <v>2</v>
      </c>
      <c r="F547" s="3" t="s">
        <v>61</v>
      </c>
      <c r="G547" s="2">
        <v>43907</v>
      </c>
      <c r="H547" s="12" t="s">
        <v>103</v>
      </c>
      <c r="I547" s="12" t="s">
        <v>100</v>
      </c>
      <c r="J547">
        <v>2020</v>
      </c>
      <c r="K547" s="3" t="s">
        <v>4</v>
      </c>
      <c r="L547" s="3" t="s">
        <v>85</v>
      </c>
      <c r="M547">
        <v>2</v>
      </c>
      <c r="N547" s="10" t="s">
        <v>18</v>
      </c>
      <c r="O547" s="10">
        <v>5</v>
      </c>
      <c r="P547" s="10">
        <v>6</v>
      </c>
      <c r="Q547" s="10">
        <v>4</v>
      </c>
      <c r="R547" s="10">
        <v>5</v>
      </c>
      <c r="S547" s="3" t="s">
        <v>46</v>
      </c>
      <c r="T547" s="10" t="s">
        <v>207</v>
      </c>
      <c r="U547" s="4" t="s">
        <v>18</v>
      </c>
      <c r="V547" t="s">
        <v>18</v>
      </c>
    </row>
    <row r="548" spans="1:22" x14ac:dyDescent="0.3">
      <c r="A548" s="3" t="s">
        <v>0</v>
      </c>
      <c r="B548" s="3" t="s">
        <v>20</v>
      </c>
      <c r="C548" s="3">
        <v>-27.180980000000002</v>
      </c>
      <c r="D548" s="3">
        <v>-48.409959999999998</v>
      </c>
      <c r="E548" s="3" t="s">
        <v>2</v>
      </c>
      <c r="F548" s="3" t="s">
        <v>61</v>
      </c>
      <c r="G548" s="2">
        <v>43907</v>
      </c>
      <c r="H548" s="12" t="s">
        <v>103</v>
      </c>
      <c r="I548" s="12" t="s">
        <v>100</v>
      </c>
      <c r="J548">
        <v>2020</v>
      </c>
      <c r="K548" s="3" t="s">
        <v>4</v>
      </c>
      <c r="L548" s="3" t="s">
        <v>85</v>
      </c>
      <c r="M548">
        <v>2</v>
      </c>
      <c r="N548" s="10" t="s">
        <v>18</v>
      </c>
      <c r="O548" s="10">
        <v>5</v>
      </c>
      <c r="P548" s="10">
        <v>6</v>
      </c>
      <c r="Q548" s="10">
        <v>4</v>
      </c>
      <c r="R548" s="10">
        <v>5</v>
      </c>
      <c r="S548" s="3" t="s">
        <v>47</v>
      </c>
      <c r="T548" s="10" t="s">
        <v>65</v>
      </c>
      <c r="U548" s="4" t="s">
        <v>18</v>
      </c>
      <c r="V548" t="s">
        <v>18</v>
      </c>
    </row>
    <row r="549" spans="1:22" x14ac:dyDescent="0.3">
      <c r="A549" s="3" t="s">
        <v>0</v>
      </c>
      <c r="B549" s="3" t="s">
        <v>20</v>
      </c>
      <c r="C549" s="3">
        <v>-27.180980000000002</v>
      </c>
      <c r="D549" s="3">
        <v>-48.409959999999998</v>
      </c>
      <c r="E549" s="3" t="s">
        <v>2</v>
      </c>
      <c r="F549" s="3" t="s">
        <v>61</v>
      </c>
      <c r="G549" s="2">
        <v>43907</v>
      </c>
      <c r="H549" s="12" t="s">
        <v>103</v>
      </c>
      <c r="I549" s="12" t="s">
        <v>100</v>
      </c>
      <c r="J549">
        <v>2020</v>
      </c>
      <c r="K549" s="3" t="s">
        <v>4</v>
      </c>
      <c r="L549" s="3" t="s">
        <v>85</v>
      </c>
      <c r="M549">
        <v>2</v>
      </c>
      <c r="N549" s="10" t="s">
        <v>18</v>
      </c>
      <c r="O549" s="10">
        <v>5</v>
      </c>
      <c r="P549" s="10">
        <v>6</v>
      </c>
      <c r="Q549" s="10">
        <v>4</v>
      </c>
      <c r="R549" s="10">
        <v>5</v>
      </c>
      <c r="S549" s="3" t="s">
        <v>48</v>
      </c>
      <c r="T549" s="10" t="s">
        <v>66</v>
      </c>
      <c r="U549" s="4" t="s">
        <v>18</v>
      </c>
      <c r="V549" t="s">
        <v>18</v>
      </c>
    </row>
    <row r="550" spans="1:22" x14ac:dyDescent="0.3">
      <c r="A550" s="3" t="s">
        <v>0</v>
      </c>
      <c r="B550" s="3" t="s">
        <v>20</v>
      </c>
      <c r="C550" s="3">
        <v>-27.180980000000002</v>
      </c>
      <c r="D550" s="3">
        <v>-48.409959999999998</v>
      </c>
      <c r="E550" s="3" t="s">
        <v>2</v>
      </c>
      <c r="F550" s="3" t="s">
        <v>61</v>
      </c>
      <c r="G550" s="2">
        <v>43907</v>
      </c>
      <c r="H550" s="12" t="s">
        <v>103</v>
      </c>
      <c r="I550" s="12" t="s">
        <v>100</v>
      </c>
      <c r="J550">
        <v>2020</v>
      </c>
      <c r="K550" s="3" t="s">
        <v>4</v>
      </c>
      <c r="L550" s="3" t="s">
        <v>85</v>
      </c>
      <c r="M550">
        <v>2</v>
      </c>
      <c r="N550" s="10" t="s">
        <v>18</v>
      </c>
      <c r="O550" s="10">
        <v>5</v>
      </c>
      <c r="P550" s="10">
        <v>6</v>
      </c>
      <c r="Q550" s="10">
        <v>4</v>
      </c>
      <c r="R550" s="10">
        <v>5</v>
      </c>
      <c r="S550" s="3" t="s">
        <v>49</v>
      </c>
      <c r="T550" s="10" t="s">
        <v>66</v>
      </c>
      <c r="U550">
        <v>3</v>
      </c>
      <c r="V550" t="s">
        <v>18</v>
      </c>
    </row>
    <row r="551" spans="1:22" x14ac:dyDescent="0.3">
      <c r="A551" s="3" t="s">
        <v>0</v>
      </c>
      <c r="B551" s="3" t="s">
        <v>20</v>
      </c>
      <c r="C551" s="3">
        <v>-27.180980000000002</v>
      </c>
      <c r="D551" s="3">
        <v>-48.409959999999998</v>
      </c>
      <c r="E551" s="3" t="s">
        <v>2</v>
      </c>
      <c r="F551" s="3" t="s">
        <v>61</v>
      </c>
      <c r="G551" s="2">
        <v>43907</v>
      </c>
      <c r="H551" s="12" t="s">
        <v>103</v>
      </c>
      <c r="I551" s="12" t="s">
        <v>100</v>
      </c>
      <c r="J551">
        <v>2020</v>
      </c>
      <c r="K551" s="3" t="s">
        <v>4</v>
      </c>
      <c r="L551" s="3" t="s">
        <v>85</v>
      </c>
      <c r="M551">
        <v>2</v>
      </c>
      <c r="N551" s="10" t="s">
        <v>18</v>
      </c>
      <c r="O551" s="10">
        <v>5</v>
      </c>
      <c r="P551" s="10">
        <v>6</v>
      </c>
      <c r="Q551" s="10">
        <v>4</v>
      </c>
      <c r="R551" s="10">
        <v>5</v>
      </c>
      <c r="S551" s="3" t="s">
        <v>50</v>
      </c>
      <c r="T551" s="10" t="s">
        <v>66</v>
      </c>
      <c r="U551" s="4" t="s">
        <v>18</v>
      </c>
      <c r="V551" t="s">
        <v>18</v>
      </c>
    </row>
    <row r="552" spans="1:22" x14ac:dyDescent="0.3">
      <c r="A552" s="3" t="s">
        <v>0</v>
      </c>
      <c r="B552" s="3" t="s">
        <v>20</v>
      </c>
      <c r="C552" s="3">
        <v>-27.180980000000002</v>
      </c>
      <c r="D552" s="3">
        <v>-48.409959999999998</v>
      </c>
      <c r="E552" s="3" t="s">
        <v>2</v>
      </c>
      <c r="F552" s="3" t="s">
        <v>61</v>
      </c>
      <c r="G552" s="2">
        <v>43907</v>
      </c>
      <c r="H552" s="12" t="s">
        <v>103</v>
      </c>
      <c r="I552" s="12" t="s">
        <v>100</v>
      </c>
      <c r="J552">
        <v>2020</v>
      </c>
      <c r="K552" s="3" t="s">
        <v>4</v>
      </c>
      <c r="L552" s="3" t="s">
        <v>85</v>
      </c>
      <c r="M552">
        <v>2</v>
      </c>
      <c r="N552" s="10" t="s">
        <v>18</v>
      </c>
      <c r="O552" s="10">
        <v>5</v>
      </c>
      <c r="P552" s="10">
        <v>6</v>
      </c>
      <c r="Q552" s="10">
        <v>4</v>
      </c>
      <c r="R552" s="10">
        <v>5</v>
      </c>
      <c r="S552" s="3" t="s">
        <v>51</v>
      </c>
      <c r="T552" s="10" t="s">
        <v>64</v>
      </c>
      <c r="U552" s="4" t="s">
        <v>18</v>
      </c>
      <c r="V552" t="s">
        <v>18</v>
      </c>
    </row>
    <row r="553" spans="1:22" x14ac:dyDescent="0.3">
      <c r="A553" s="3" t="s">
        <v>0</v>
      </c>
      <c r="B553" s="3" t="s">
        <v>20</v>
      </c>
      <c r="C553" s="3">
        <v>-27.180980000000002</v>
      </c>
      <c r="D553" s="3">
        <v>-48.409959999999998</v>
      </c>
      <c r="E553" s="3" t="s">
        <v>2</v>
      </c>
      <c r="F553" s="3" t="s">
        <v>61</v>
      </c>
      <c r="G553" s="2">
        <v>43907</v>
      </c>
      <c r="H553" s="12" t="s">
        <v>103</v>
      </c>
      <c r="I553" s="12" t="s">
        <v>100</v>
      </c>
      <c r="J553">
        <v>2020</v>
      </c>
      <c r="K553" s="3" t="s">
        <v>4</v>
      </c>
      <c r="L553" s="3" t="s">
        <v>85</v>
      </c>
      <c r="M553">
        <v>2</v>
      </c>
      <c r="N553" s="10" t="s">
        <v>18</v>
      </c>
      <c r="O553" s="10">
        <v>5</v>
      </c>
      <c r="P553" s="10">
        <v>6</v>
      </c>
      <c r="Q553" s="10">
        <v>4</v>
      </c>
      <c r="R553" s="10">
        <v>5</v>
      </c>
      <c r="S553" s="3" t="s">
        <v>52</v>
      </c>
      <c r="T553" s="10" t="s">
        <v>66</v>
      </c>
      <c r="U553" s="4" t="s">
        <v>18</v>
      </c>
      <c r="V553" t="s">
        <v>18</v>
      </c>
    </row>
    <row r="554" spans="1:22" x14ac:dyDescent="0.3">
      <c r="A554" s="3" t="s">
        <v>0</v>
      </c>
      <c r="B554" s="3" t="s">
        <v>20</v>
      </c>
      <c r="C554" s="3">
        <v>-27.180980000000002</v>
      </c>
      <c r="D554" s="3">
        <v>-48.409959999999998</v>
      </c>
      <c r="E554" s="3" t="s">
        <v>2</v>
      </c>
      <c r="F554" s="3" t="s">
        <v>61</v>
      </c>
      <c r="G554" s="2">
        <v>43907</v>
      </c>
      <c r="H554" s="12" t="s">
        <v>103</v>
      </c>
      <c r="I554" s="12" t="s">
        <v>100</v>
      </c>
      <c r="J554">
        <v>2020</v>
      </c>
      <c r="K554" s="3" t="s">
        <v>4</v>
      </c>
      <c r="L554" s="3" t="s">
        <v>85</v>
      </c>
      <c r="M554">
        <v>2</v>
      </c>
      <c r="N554" s="10" t="s">
        <v>18</v>
      </c>
      <c r="O554" s="10">
        <v>5</v>
      </c>
      <c r="P554" s="10">
        <v>6</v>
      </c>
      <c r="Q554" s="10">
        <v>4</v>
      </c>
      <c r="R554" s="10">
        <v>5</v>
      </c>
      <c r="S554" s="3" t="s">
        <v>53</v>
      </c>
      <c r="T554" s="10" t="s">
        <v>65</v>
      </c>
      <c r="U554">
        <v>1</v>
      </c>
      <c r="V554" t="s">
        <v>18</v>
      </c>
    </row>
    <row r="555" spans="1:22" x14ac:dyDescent="0.3">
      <c r="A555" s="3" t="s">
        <v>0</v>
      </c>
      <c r="B555" s="3" t="s">
        <v>20</v>
      </c>
      <c r="C555" s="3">
        <v>-27.180980000000002</v>
      </c>
      <c r="D555" s="3">
        <v>-48.409959999999998</v>
      </c>
      <c r="E555" s="3" t="s">
        <v>2</v>
      </c>
      <c r="F555" s="3" t="s">
        <v>61</v>
      </c>
      <c r="G555" s="2">
        <v>43907</v>
      </c>
      <c r="H555" s="12" t="s">
        <v>103</v>
      </c>
      <c r="I555" s="12" t="s">
        <v>100</v>
      </c>
      <c r="J555">
        <v>2020</v>
      </c>
      <c r="K555" s="3" t="s">
        <v>4</v>
      </c>
      <c r="L555" s="3" t="s">
        <v>85</v>
      </c>
      <c r="M555">
        <v>2</v>
      </c>
      <c r="N555" s="10" t="s">
        <v>18</v>
      </c>
      <c r="O555" s="10">
        <v>5</v>
      </c>
      <c r="P555" s="10">
        <v>6</v>
      </c>
      <c r="Q555" s="10">
        <v>4</v>
      </c>
      <c r="R555" s="10">
        <v>5</v>
      </c>
      <c r="S555" s="3" t="s">
        <v>54</v>
      </c>
      <c r="T555" s="10" t="s">
        <v>65</v>
      </c>
      <c r="U555" s="4" t="s">
        <v>18</v>
      </c>
      <c r="V555" t="s">
        <v>18</v>
      </c>
    </row>
    <row r="556" spans="1:22" x14ac:dyDescent="0.3">
      <c r="A556" s="3" t="s">
        <v>0</v>
      </c>
      <c r="B556" s="3" t="s">
        <v>20</v>
      </c>
      <c r="C556" s="3">
        <v>-27.180980000000002</v>
      </c>
      <c r="D556" s="3">
        <v>-48.409959999999998</v>
      </c>
      <c r="E556" s="3" t="s">
        <v>2</v>
      </c>
      <c r="F556" s="3" t="s">
        <v>61</v>
      </c>
      <c r="G556" s="2">
        <v>43907</v>
      </c>
      <c r="H556" s="12" t="s">
        <v>103</v>
      </c>
      <c r="I556" s="12" t="s">
        <v>100</v>
      </c>
      <c r="J556">
        <v>2020</v>
      </c>
      <c r="K556" s="3" t="s">
        <v>4</v>
      </c>
      <c r="L556" s="3" t="s">
        <v>85</v>
      </c>
      <c r="M556">
        <v>2</v>
      </c>
      <c r="N556" s="10" t="s">
        <v>18</v>
      </c>
      <c r="O556" s="10">
        <v>5</v>
      </c>
      <c r="P556" s="10">
        <v>6</v>
      </c>
      <c r="Q556" s="10">
        <v>4</v>
      </c>
      <c r="R556" s="10">
        <v>5</v>
      </c>
      <c r="S556" s="3" t="s">
        <v>55</v>
      </c>
      <c r="T556" s="10" t="s">
        <v>66</v>
      </c>
      <c r="U556" s="4" t="s">
        <v>18</v>
      </c>
      <c r="V556" t="s">
        <v>18</v>
      </c>
    </row>
    <row r="557" spans="1:22" x14ac:dyDescent="0.3">
      <c r="A557" s="3" t="s">
        <v>0</v>
      </c>
      <c r="B557" s="3" t="s">
        <v>20</v>
      </c>
      <c r="C557" s="3">
        <v>-27.180980000000002</v>
      </c>
      <c r="D557" s="3">
        <v>-48.409959999999998</v>
      </c>
      <c r="E557" s="3" t="s">
        <v>2</v>
      </c>
      <c r="F557" s="3" t="s">
        <v>61</v>
      </c>
      <c r="G557" s="2">
        <v>43907</v>
      </c>
      <c r="H557" s="12" t="s">
        <v>103</v>
      </c>
      <c r="I557" s="12" t="s">
        <v>100</v>
      </c>
      <c r="J557">
        <v>2020</v>
      </c>
      <c r="K557" s="3" t="s">
        <v>4</v>
      </c>
      <c r="L557" s="3" t="s">
        <v>85</v>
      </c>
      <c r="M557">
        <v>2</v>
      </c>
      <c r="N557" s="10" t="s">
        <v>18</v>
      </c>
      <c r="O557" s="10">
        <v>5</v>
      </c>
      <c r="P557" s="10">
        <v>6</v>
      </c>
      <c r="Q557" s="10">
        <v>4</v>
      </c>
      <c r="R557" s="10">
        <v>5</v>
      </c>
      <c r="S557" s="3" t="s">
        <v>56</v>
      </c>
      <c r="T557" s="10" t="s">
        <v>64</v>
      </c>
      <c r="U557" s="4" t="s">
        <v>18</v>
      </c>
      <c r="V557" t="s">
        <v>18</v>
      </c>
    </row>
    <row r="558" spans="1:22" x14ac:dyDescent="0.3">
      <c r="A558" s="3" t="s">
        <v>0</v>
      </c>
      <c r="B558" s="3" t="s">
        <v>20</v>
      </c>
      <c r="C558" s="3">
        <v>-27.180980000000002</v>
      </c>
      <c r="D558" s="3">
        <v>-48.409959999999998</v>
      </c>
      <c r="E558" s="3" t="s">
        <v>2</v>
      </c>
      <c r="F558" s="3" t="s">
        <v>61</v>
      </c>
      <c r="G558" s="2">
        <v>43907</v>
      </c>
      <c r="H558" s="12" t="s">
        <v>103</v>
      </c>
      <c r="I558" s="12" t="s">
        <v>100</v>
      </c>
      <c r="J558">
        <v>2020</v>
      </c>
      <c r="K558" s="3" t="s">
        <v>4</v>
      </c>
      <c r="L558" s="3" t="s">
        <v>85</v>
      </c>
      <c r="M558">
        <v>2</v>
      </c>
      <c r="N558" s="10" t="s">
        <v>18</v>
      </c>
      <c r="O558" s="10">
        <v>5</v>
      </c>
      <c r="P558" s="10">
        <v>6</v>
      </c>
      <c r="Q558" s="10">
        <v>4</v>
      </c>
      <c r="R558" s="10">
        <v>5</v>
      </c>
      <c r="S558" s="3" t="s">
        <v>57</v>
      </c>
      <c r="T558" s="10" t="s">
        <v>64</v>
      </c>
      <c r="U558">
        <v>2</v>
      </c>
      <c r="V558" t="s">
        <v>18</v>
      </c>
    </row>
    <row r="559" spans="1:22" x14ac:dyDescent="0.3">
      <c r="A559" s="3" t="s">
        <v>0</v>
      </c>
      <c r="B559" s="3" t="s">
        <v>20</v>
      </c>
      <c r="C559" s="3">
        <v>-27.180980000000002</v>
      </c>
      <c r="D559" s="3">
        <v>-48.409959999999998</v>
      </c>
      <c r="E559" s="3" t="s">
        <v>2</v>
      </c>
      <c r="F559" s="3" t="s">
        <v>61</v>
      </c>
      <c r="G559" s="2">
        <v>43907</v>
      </c>
      <c r="H559" s="12" t="s">
        <v>103</v>
      </c>
      <c r="I559" s="12" t="s">
        <v>100</v>
      </c>
      <c r="J559">
        <v>2020</v>
      </c>
      <c r="K559" s="3" t="s">
        <v>4</v>
      </c>
      <c r="L559" s="3" t="s">
        <v>85</v>
      </c>
      <c r="M559">
        <v>2</v>
      </c>
      <c r="N559" s="10" t="s">
        <v>18</v>
      </c>
      <c r="O559" s="10">
        <v>5</v>
      </c>
      <c r="P559" s="10">
        <v>6</v>
      </c>
      <c r="Q559" s="10">
        <v>4</v>
      </c>
      <c r="R559" s="10">
        <v>5</v>
      </c>
      <c r="S559" s="3" t="s">
        <v>58</v>
      </c>
      <c r="T559" s="10" t="s">
        <v>66</v>
      </c>
      <c r="U559" s="4" t="s">
        <v>18</v>
      </c>
      <c r="V559" t="s">
        <v>18</v>
      </c>
    </row>
    <row r="560" spans="1:22" x14ac:dyDescent="0.3">
      <c r="A560" s="3" t="s">
        <v>0</v>
      </c>
      <c r="B560" s="3" t="s">
        <v>20</v>
      </c>
      <c r="C560" s="3">
        <v>-27.180980000000002</v>
      </c>
      <c r="D560" s="3">
        <v>-48.409959999999998</v>
      </c>
      <c r="E560" s="3" t="s">
        <v>2</v>
      </c>
      <c r="F560" s="3" t="s">
        <v>61</v>
      </c>
      <c r="G560" s="2">
        <v>43907</v>
      </c>
      <c r="H560" s="12" t="s">
        <v>103</v>
      </c>
      <c r="I560" s="12" t="s">
        <v>100</v>
      </c>
      <c r="J560">
        <v>2020</v>
      </c>
      <c r="K560" s="3" t="s">
        <v>4</v>
      </c>
      <c r="L560" s="3" t="s">
        <v>85</v>
      </c>
      <c r="M560">
        <v>2</v>
      </c>
      <c r="N560" s="10" t="s">
        <v>18</v>
      </c>
      <c r="O560" s="10">
        <v>5</v>
      </c>
      <c r="P560" s="10">
        <v>6</v>
      </c>
      <c r="Q560" s="10">
        <v>4</v>
      </c>
      <c r="R560" s="10">
        <v>5</v>
      </c>
      <c r="S560" s="3" t="s">
        <v>59</v>
      </c>
      <c r="T560" s="10" t="s">
        <v>205</v>
      </c>
      <c r="U560" s="4" t="s">
        <v>18</v>
      </c>
      <c r="V560" t="s">
        <v>18</v>
      </c>
    </row>
    <row r="561" spans="1:22" x14ac:dyDescent="0.3">
      <c r="A561" s="3" t="s">
        <v>0</v>
      </c>
      <c r="B561" s="3" t="s">
        <v>20</v>
      </c>
      <c r="C561" s="3">
        <v>-27.180980000000002</v>
      </c>
      <c r="D561" s="3">
        <v>-48.409959999999998</v>
      </c>
      <c r="E561" s="3" t="s">
        <v>2</v>
      </c>
      <c r="F561" s="3" t="s">
        <v>61</v>
      </c>
      <c r="G561" s="2">
        <v>43907</v>
      </c>
      <c r="H561" s="12" t="s">
        <v>103</v>
      </c>
      <c r="I561" s="12" t="s">
        <v>100</v>
      </c>
      <c r="J561">
        <v>2020</v>
      </c>
      <c r="K561" s="3" t="s">
        <v>4</v>
      </c>
      <c r="L561" s="3" t="s">
        <v>85</v>
      </c>
      <c r="M561">
        <v>2</v>
      </c>
      <c r="N561" s="10" t="s">
        <v>18</v>
      </c>
      <c r="O561" s="10">
        <v>5</v>
      </c>
      <c r="P561" s="10">
        <v>6</v>
      </c>
      <c r="Q561" s="10">
        <v>4</v>
      </c>
      <c r="R561" s="10">
        <v>5</v>
      </c>
      <c r="S561" s="3" t="s">
        <v>60</v>
      </c>
      <c r="T561" s="10" t="s">
        <v>65</v>
      </c>
      <c r="U561" s="4" t="s">
        <v>18</v>
      </c>
      <c r="V561" t="s">
        <v>18</v>
      </c>
    </row>
    <row r="562" spans="1:22" x14ac:dyDescent="0.3">
      <c r="A562" s="3" t="s">
        <v>0</v>
      </c>
      <c r="B562" s="3" t="s">
        <v>20</v>
      </c>
      <c r="C562" s="3">
        <v>-27.180980000000002</v>
      </c>
      <c r="D562" s="3">
        <v>-48.409959999999998</v>
      </c>
      <c r="E562" s="3" t="s">
        <v>2</v>
      </c>
      <c r="F562" s="3" t="s">
        <v>61</v>
      </c>
      <c r="G562" s="2">
        <v>43907</v>
      </c>
      <c r="H562" s="12" t="s">
        <v>103</v>
      </c>
      <c r="I562" s="12" t="s">
        <v>100</v>
      </c>
      <c r="J562">
        <v>2020</v>
      </c>
      <c r="K562" s="3" t="s">
        <v>4</v>
      </c>
      <c r="L562" s="3" t="s">
        <v>85</v>
      </c>
      <c r="M562">
        <v>3</v>
      </c>
      <c r="N562" s="10" t="s">
        <v>18</v>
      </c>
      <c r="O562" s="10">
        <v>5</v>
      </c>
      <c r="P562" s="10">
        <v>6</v>
      </c>
      <c r="Q562" s="10">
        <v>4</v>
      </c>
      <c r="R562" s="10">
        <v>5</v>
      </c>
      <c r="S562" s="3" t="s">
        <v>21</v>
      </c>
      <c r="T562" s="10" t="s">
        <v>205</v>
      </c>
      <c r="U562">
        <v>0</v>
      </c>
      <c r="V562" t="s">
        <v>18</v>
      </c>
    </row>
    <row r="563" spans="1:22" x14ac:dyDescent="0.3">
      <c r="A563" s="3" t="s">
        <v>0</v>
      </c>
      <c r="B563" s="3" t="s">
        <v>20</v>
      </c>
      <c r="C563" s="3">
        <v>-27.180980000000002</v>
      </c>
      <c r="D563" s="3">
        <v>-48.409959999999998</v>
      </c>
      <c r="E563" s="3" t="s">
        <v>2</v>
      </c>
      <c r="F563" s="3" t="s">
        <v>61</v>
      </c>
      <c r="G563" s="2">
        <v>43907</v>
      </c>
      <c r="H563" s="12" t="s">
        <v>103</v>
      </c>
      <c r="I563" s="12" t="s">
        <v>100</v>
      </c>
      <c r="J563">
        <v>2020</v>
      </c>
      <c r="K563" s="3" t="s">
        <v>4</v>
      </c>
      <c r="L563" s="3" t="s">
        <v>85</v>
      </c>
      <c r="M563">
        <v>3</v>
      </c>
      <c r="N563" s="10" t="s">
        <v>18</v>
      </c>
      <c r="O563" s="10">
        <v>5</v>
      </c>
      <c r="P563" s="10">
        <v>6</v>
      </c>
      <c r="Q563" s="10">
        <v>4</v>
      </c>
      <c r="R563" s="10">
        <v>5</v>
      </c>
      <c r="S563" s="3" t="s">
        <v>22</v>
      </c>
      <c r="T563" s="10" t="s">
        <v>205</v>
      </c>
      <c r="U563" s="4" t="s">
        <v>18</v>
      </c>
      <c r="V563" t="s">
        <v>18</v>
      </c>
    </row>
    <row r="564" spans="1:22" x14ac:dyDescent="0.3">
      <c r="A564" s="3" t="s">
        <v>0</v>
      </c>
      <c r="B564" s="3" t="s">
        <v>20</v>
      </c>
      <c r="C564" s="3">
        <v>-27.180980000000002</v>
      </c>
      <c r="D564" s="3">
        <v>-48.409959999999998</v>
      </c>
      <c r="E564" s="3" t="s">
        <v>2</v>
      </c>
      <c r="F564" s="3" t="s">
        <v>61</v>
      </c>
      <c r="G564" s="2">
        <v>43907</v>
      </c>
      <c r="H564" s="12" t="s">
        <v>103</v>
      </c>
      <c r="I564" s="12" t="s">
        <v>100</v>
      </c>
      <c r="J564">
        <v>2020</v>
      </c>
      <c r="K564" s="3" t="s">
        <v>4</v>
      </c>
      <c r="L564" s="3" t="s">
        <v>85</v>
      </c>
      <c r="M564">
        <v>3</v>
      </c>
      <c r="N564" s="10" t="s">
        <v>18</v>
      </c>
      <c r="O564" s="10">
        <v>5</v>
      </c>
      <c r="P564" s="10">
        <v>6</v>
      </c>
      <c r="Q564" s="10">
        <v>4</v>
      </c>
      <c r="R564" s="10">
        <v>5</v>
      </c>
      <c r="S564" s="3" t="s">
        <v>23</v>
      </c>
      <c r="T564" s="10" t="s">
        <v>65</v>
      </c>
      <c r="U564" s="4" t="s">
        <v>18</v>
      </c>
      <c r="V564" t="s">
        <v>18</v>
      </c>
    </row>
    <row r="565" spans="1:22" x14ac:dyDescent="0.3">
      <c r="A565" s="3" t="s">
        <v>0</v>
      </c>
      <c r="B565" s="3" t="s">
        <v>20</v>
      </c>
      <c r="C565" s="3">
        <v>-27.180980000000002</v>
      </c>
      <c r="D565" s="3">
        <v>-48.409959999999998</v>
      </c>
      <c r="E565" s="3" t="s">
        <v>2</v>
      </c>
      <c r="F565" s="3" t="s">
        <v>61</v>
      </c>
      <c r="G565" s="2">
        <v>43907</v>
      </c>
      <c r="H565" s="12" t="s">
        <v>103</v>
      </c>
      <c r="I565" s="12" t="s">
        <v>100</v>
      </c>
      <c r="J565">
        <v>2020</v>
      </c>
      <c r="K565" s="3" t="s">
        <v>4</v>
      </c>
      <c r="L565" s="3" t="s">
        <v>85</v>
      </c>
      <c r="M565">
        <v>3</v>
      </c>
      <c r="N565" s="10" t="s">
        <v>18</v>
      </c>
      <c r="O565" s="10">
        <v>5</v>
      </c>
      <c r="P565" s="10">
        <v>6</v>
      </c>
      <c r="Q565" s="10">
        <v>4</v>
      </c>
      <c r="R565" s="10">
        <v>5</v>
      </c>
      <c r="S565" s="3" t="s">
        <v>24</v>
      </c>
      <c r="T565" s="10" t="s">
        <v>65</v>
      </c>
      <c r="U565" s="4" t="s">
        <v>18</v>
      </c>
      <c r="V565" t="s">
        <v>18</v>
      </c>
    </row>
    <row r="566" spans="1:22" x14ac:dyDescent="0.3">
      <c r="A566" s="3" t="s">
        <v>0</v>
      </c>
      <c r="B566" s="3" t="s">
        <v>20</v>
      </c>
      <c r="C566" s="3">
        <v>-27.180980000000002</v>
      </c>
      <c r="D566" s="3">
        <v>-48.409959999999998</v>
      </c>
      <c r="E566" s="3" t="s">
        <v>2</v>
      </c>
      <c r="F566" s="3" t="s">
        <v>61</v>
      </c>
      <c r="G566" s="2">
        <v>43907</v>
      </c>
      <c r="H566" s="12" t="s">
        <v>103</v>
      </c>
      <c r="I566" s="12" t="s">
        <v>100</v>
      </c>
      <c r="J566">
        <v>2020</v>
      </c>
      <c r="K566" s="3" t="s">
        <v>4</v>
      </c>
      <c r="L566" s="3" t="s">
        <v>85</v>
      </c>
      <c r="M566">
        <v>3</v>
      </c>
      <c r="N566" s="10" t="s">
        <v>18</v>
      </c>
      <c r="O566" s="10">
        <v>5</v>
      </c>
      <c r="P566" s="10">
        <v>6</v>
      </c>
      <c r="Q566" s="10">
        <v>4</v>
      </c>
      <c r="R566" s="10">
        <v>5</v>
      </c>
      <c r="S566" s="3" t="s">
        <v>25</v>
      </c>
      <c r="T566" s="10" t="s">
        <v>205</v>
      </c>
      <c r="U566">
        <v>2</v>
      </c>
      <c r="V566" t="s">
        <v>18</v>
      </c>
    </row>
    <row r="567" spans="1:22" x14ac:dyDescent="0.3">
      <c r="A567" s="3" t="s">
        <v>0</v>
      </c>
      <c r="B567" s="3" t="s">
        <v>20</v>
      </c>
      <c r="C567" s="3">
        <v>-27.180980000000002</v>
      </c>
      <c r="D567" s="3">
        <v>-48.409959999999998</v>
      </c>
      <c r="E567" s="3" t="s">
        <v>2</v>
      </c>
      <c r="F567" s="3" t="s">
        <v>61</v>
      </c>
      <c r="G567" s="2">
        <v>43907</v>
      </c>
      <c r="H567" s="12" t="s">
        <v>103</v>
      </c>
      <c r="I567" s="12" t="s">
        <v>100</v>
      </c>
      <c r="J567">
        <v>2020</v>
      </c>
      <c r="K567" s="3" t="s">
        <v>4</v>
      </c>
      <c r="L567" s="3" t="s">
        <v>85</v>
      </c>
      <c r="M567">
        <v>3</v>
      </c>
      <c r="N567" s="10" t="s">
        <v>18</v>
      </c>
      <c r="O567" s="10">
        <v>5</v>
      </c>
      <c r="P567" s="10">
        <v>6</v>
      </c>
      <c r="Q567" s="10">
        <v>4</v>
      </c>
      <c r="R567" s="10">
        <v>5</v>
      </c>
      <c r="S567" s="3" t="s">
        <v>26</v>
      </c>
      <c r="T567" s="10" t="s">
        <v>205</v>
      </c>
      <c r="U567" s="4" t="s">
        <v>18</v>
      </c>
      <c r="V567" t="s">
        <v>18</v>
      </c>
    </row>
    <row r="568" spans="1:22" x14ac:dyDescent="0.3">
      <c r="A568" s="3" t="s">
        <v>0</v>
      </c>
      <c r="B568" s="3" t="s">
        <v>20</v>
      </c>
      <c r="C568" s="3">
        <v>-27.180980000000002</v>
      </c>
      <c r="D568" s="3">
        <v>-48.409959999999998</v>
      </c>
      <c r="E568" s="3" t="s">
        <v>2</v>
      </c>
      <c r="F568" s="3" t="s">
        <v>61</v>
      </c>
      <c r="G568" s="2">
        <v>43907</v>
      </c>
      <c r="H568" s="12" t="s">
        <v>103</v>
      </c>
      <c r="I568" s="12" t="s">
        <v>100</v>
      </c>
      <c r="J568">
        <v>2020</v>
      </c>
      <c r="K568" s="3" t="s">
        <v>4</v>
      </c>
      <c r="L568" s="3" t="s">
        <v>85</v>
      </c>
      <c r="M568">
        <v>3</v>
      </c>
      <c r="N568" s="10" t="s">
        <v>18</v>
      </c>
      <c r="O568" s="10">
        <v>5</v>
      </c>
      <c r="P568" s="10">
        <v>6</v>
      </c>
      <c r="Q568" s="10">
        <v>4</v>
      </c>
      <c r="R568" s="10">
        <v>5</v>
      </c>
      <c r="S568" s="3" t="s">
        <v>27</v>
      </c>
      <c r="T568" s="10" t="s">
        <v>68</v>
      </c>
      <c r="U568" s="4" t="s">
        <v>18</v>
      </c>
      <c r="V568" t="s">
        <v>18</v>
      </c>
    </row>
    <row r="569" spans="1:22" x14ac:dyDescent="0.3">
      <c r="A569" s="3" t="s">
        <v>0</v>
      </c>
      <c r="B569" s="3" t="s">
        <v>20</v>
      </c>
      <c r="C569" s="3">
        <v>-27.180980000000002</v>
      </c>
      <c r="D569" s="3">
        <v>-48.409959999999998</v>
      </c>
      <c r="E569" s="3" t="s">
        <v>2</v>
      </c>
      <c r="F569" s="3" t="s">
        <v>61</v>
      </c>
      <c r="G569" s="2">
        <v>43907</v>
      </c>
      <c r="H569" s="12" t="s">
        <v>103</v>
      </c>
      <c r="I569" s="12" t="s">
        <v>100</v>
      </c>
      <c r="J569">
        <v>2020</v>
      </c>
      <c r="K569" s="3" t="s">
        <v>4</v>
      </c>
      <c r="L569" s="3" t="s">
        <v>85</v>
      </c>
      <c r="M569">
        <v>3</v>
      </c>
      <c r="N569" s="10" t="s">
        <v>18</v>
      </c>
      <c r="O569" s="10">
        <v>5</v>
      </c>
      <c r="P569" s="10">
        <v>6</v>
      </c>
      <c r="Q569" s="10">
        <v>4</v>
      </c>
      <c r="R569" s="10">
        <v>5</v>
      </c>
      <c r="S569" s="3" t="s">
        <v>28</v>
      </c>
      <c r="T569" s="10" t="s">
        <v>205</v>
      </c>
      <c r="U569" s="4" t="s">
        <v>18</v>
      </c>
      <c r="V569" t="s">
        <v>18</v>
      </c>
    </row>
    <row r="570" spans="1:22" x14ac:dyDescent="0.3">
      <c r="A570" s="3" t="s">
        <v>0</v>
      </c>
      <c r="B570" s="3" t="s">
        <v>20</v>
      </c>
      <c r="C570" s="3">
        <v>-27.180980000000002</v>
      </c>
      <c r="D570" s="3">
        <v>-48.409959999999998</v>
      </c>
      <c r="E570" s="3" t="s">
        <v>2</v>
      </c>
      <c r="F570" s="3" t="s">
        <v>61</v>
      </c>
      <c r="G570" s="2">
        <v>43907</v>
      </c>
      <c r="H570" s="12" t="s">
        <v>103</v>
      </c>
      <c r="I570" s="12" t="s">
        <v>100</v>
      </c>
      <c r="J570">
        <v>2020</v>
      </c>
      <c r="K570" s="3" t="s">
        <v>4</v>
      </c>
      <c r="L570" s="3" t="s">
        <v>85</v>
      </c>
      <c r="M570">
        <v>3</v>
      </c>
      <c r="N570" s="10" t="s">
        <v>18</v>
      </c>
      <c r="O570" s="10">
        <v>5</v>
      </c>
      <c r="P570" s="10">
        <v>6</v>
      </c>
      <c r="Q570" s="10">
        <v>4</v>
      </c>
      <c r="R570" s="10">
        <v>5</v>
      </c>
      <c r="S570" s="3" t="s">
        <v>29</v>
      </c>
      <c r="T570" s="10" t="s">
        <v>69</v>
      </c>
      <c r="U570">
        <v>2</v>
      </c>
      <c r="V570" t="s">
        <v>18</v>
      </c>
    </row>
    <row r="571" spans="1:22" x14ac:dyDescent="0.3">
      <c r="A571" s="3" t="s">
        <v>0</v>
      </c>
      <c r="B571" s="3" t="s">
        <v>20</v>
      </c>
      <c r="C571" s="3">
        <v>-27.180980000000002</v>
      </c>
      <c r="D571" s="3">
        <v>-48.409959999999998</v>
      </c>
      <c r="E571" s="3" t="s">
        <v>2</v>
      </c>
      <c r="F571" s="3" t="s">
        <v>61</v>
      </c>
      <c r="G571" s="2">
        <v>43907</v>
      </c>
      <c r="H571" s="12" t="s">
        <v>103</v>
      </c>
      <c r="I571" s="12" t="s">
        <v>100</v>
      </c>
      <c r="J571">
        <v>2020</v>
      </c>
      <c r="K571" s="3" t="s">
        <v>4</v>
      </c>
      <c r="L571" s="3" t="s">
        <v>85</v>
      </c>
      <c r="M571">
        <v>3</v>
      </c>
      <c r="N571" s="10" t="s">
        <v>18</v>
      </c>
      <c r="O571" s="10">
        <v>5</v>
      </c>
      <c r="P571" s="10">
        <v>6</v>
      </c>
      <c r="Q571" s="10">
        <v>4</v>
      </c>
      <c r="R571" s="10">
        <v>5</v>
      </c>
      <c r="S571" s="3" t="s">
        <v>30</v>
      </c>
      <c r="T571" s="10" t="s">
        <v>66</v>
      </c>
      <c r="U571" s="4" t="s">
        <v>18</v>
      </c>
      <c r="V571" t="s">
        <v>18</v>
      </c>
    </row>
    <row r="572" spans="1:22" x14ac:dyDescent="0.3">
      <c r="A572" s="3" t="s">
        <v>0</v>
      </c>
      <c r="B572" s="3" t="s">
        <v>20</v>
      </c>
      <c r="C572" s="3">
        <v>-27.180980000000002</v>
      </c>
      <c r="D572" s="3">
        <v>-48.409959999999998</v>
      </c>
      <c r="E572" s="3" t="s">
        <v>2</v>
      </c>
      <c r="F572" s="3" t="s">
        <v>61</v>
      </c>
      <c r="G572" s="2">
        <v>43907</v>
      </c>
      <c r="H572" s="12" t="s">
        <v>103</v>
      </c>
      <c r="I572" s="12" t="s">
        <v>100</v>
      </c>
      <c r="J572">
        <v>2020</v>
      </c>
      <c r="K572" s="3" t="s">
        <v>4</v>
      </c>
      <c r="L572" s="3" t="s">
        <v>85</v>
      </c>
      <c r="M572">
        <v>3</v>
      </c>
      <c r="N572" s="10" t="s">
        <v>18</v>
      </c>
      <c r="O572" s="10">
        <v>5</v>
      </c>
      <c r="P572" s="10">
        <v>6</v>
      </c>
      <c r="Q572" s="10">
        <v>4</v>
      </c>
      <c r="R572" s="10">
        <v>5</v>
      </c>
      <c r="S572" s="3" t="s">
        <v>31</v>
      </c>
      <c r="T572" s="10" t="s">
        <v>66</v>
      </c>
      <c r="U572" s="4" t="s">
        <v>18</v>
      </c>
      <c r="V572" t="s">
        <v>18</v>
      </c>
    </row>
    <row r="573" spans="1:22" x14ac:dyDescent="0.3">
      <c r="A573" s="3" t="s">
        <v>0</v>
      </c>
      <c r="B573" s="3" t="s">
        <v>20</v>
      </c>
      <c r="C573" s="3">
        <v>-27.180980000000002</v>
      </c>
      <c r="D573" s="3">
        <v>-48.409959999999998</v>
      </c>
      <c r="E573" s="3" t="s">
        <v>2</v>
      </c>
      <c r="F573" s="3" t="s">
        <v>61</v>
      </c>
      <c r="G573" s="2">
        <v>43907</v>
      </c>
      <c r="H573" s="12" t="s">
        <v>103</v>
      </c>
      <c r="I573" s="12" t="s">
        <v>100</v>
      </c>
      <c r="J573">
        <v>2020</v>
      </c>
      <c r="K573" s="3" t="s">
        <v>4</v>
      </c>
      <c r="L573" s="3" t="s">
        <v>85</v>
      </c>
      <c r="M573">
        <v>3</v>
      </c>
      <c r="N573" s="10" t="s">
        <v>18</v>
      </c>
      <c r="O573" s="10">
        <v>5</v>
      </c>
      <c r="P573" s="10">
        <v>6</v>
      </c>
      <c r="Q573" s="10">
        <v>4</v>
      </c>
      <c r="R573" s="10">
        <v>5</v>
      </c>
      <c r="S573" s="3" t="s">
        <v>32</v>
      </c>
      <c r="T573" s="10" t="s">
        <v>65</v>
      </c>
      <c r="U573" s="4" t="s">
        <v>18</v>
      </c>
      <c r="V573" t="s">
        <v>18</v>
      </c>
    </row>
    <row r="574" spans="1:22" x14ac:dyDescent="0.3">
      <c r="A574" s="3" t="s">
        <v>0</v>
      </c>
      <c r="B574" s="3" t="s">
        <v>20</v>
      </c>
      <c r="C574" s="3">
        <v>-27.180980000000002</v>
      </c>
      <c r="D574" s="3">
        <v>-48.409959999999998</v>
      </c>
      <c r="E574" s="3" t="s">
        <v>2</v>
      </c>
      <c r="F574" s="3" t="s">
        <v>61</v>
      </c>
      <c r="G574" s="2">
        <v>43907</v>
      </c>
      <c r="H574" s="12" t="s">
        <v>103</v>
      </c>
      <c r="I574" s="12" t="s">
        <v>100</v>
      </c>
      <c r="J574">
        <v>2020</v>
      </c>
      <c r="K574" s="3" t="s">
        <v>4</v>
      </c>
      <c r="L574" s="3" t="s">
        <v>85</v>
      </c>
      <c r="M574">
        <v>3</v>
      </c>
      <c r="N574" s="10" t="s">
        <v>18</v>
      </c>
      <c r="O574" s="10">
        <v>5</v>
      </c>
      <c r="P574" s="10">
        <v>6</v>
      </c>
      <c r="Q574" s="10">
        <v>4</v>
      </c>
      <c r="R574" s="10">
        <v>5</v>
      </c>
      <c r="S574" s="3" t="s">
        <v>33</v>
      </c>
      <c r="T574" s="10" t="s">
        <v>64</v>
      </c>
      <c r="U574">
        <v>2</v>
      </c>
      <c r="V574" t="s">
        <v>18</v>
      </c>
    </row>
    <row r="575" spans="1:22" x14ac:dyDescent="0.3">
      <c r="A575" s="3" t="s">
        <v>0</v>
      </c>
      <c r="B575" s="3" t="s">
        <v>20</v>
      </c>
      <c r="C575" s="3">
        <v>-27.180980000000002</v>
      </c>
      <c r="D575" s="3">
        <v>-48.409959999999998</v>
      </c>
      <c r="E575" s="3" t="s">
        <v>2</v>
      </c>
      <c r="F575" s="3" t="s">
        <v>61</v>
      </c>
      <c r="G575" s="2">
        <v>43907</v>
      </c>
      <c r="H575" s="12" t="s">
        <v>103</v>
      </c>
      <c r="I575" s="12" t="s">
        <v>100</v>
      </c>
      <c r="J575">
        <v>2020</v>
      </c>
      <c r="K575" s="3" t="s">
        <v>4</v>
      </c>
      <c r="L575" s="3" t="s">
        <v>85</v>
      </c>
      <c r="M575">
        <v>3</v>
      </c>
      <c r="N575" s="10" t="s">
        <v>18</v>
      </c>
      <c r="O575" s="10">
        <v>5</v>
      </c>
      <c r="P575" s="10">
        <v>6</v>
      </c>
      <c r="Q575" s="10">
        <v>4</v>
      </c>
      <c r="R575" s="10">
        <v>5</v>
      </c>
      <c r="S575" s="3" t="s">
        <v>34</v>
      </c>
      <c r="T575" s="10" t="s">
        <v>205</v>
      </c>
      <c r="U575" s="4" t="s">
        <v>18</v>
      </c>
      <c r="V575" t="s">
        <v>18</v>
      </c>
    </row>
    <row r="576" spans="1:22" x14ac:dyDescent="0.3">
      <c r="A576" s="3" t="s">
        <v>0</v>
      </c>
      <c r="B576" s="3" t="s">
        <v>20</v>
      </c>
      <c r="C576" s="3">
        <v>-27.180980000000002</v>
      </c>
      <c r="D576" s="3">
        <v>-48.409959999999998</v>
      </c>
      <c r="E576" s="3" t="s">
        <v>2</v>
      </c>
      <c r="F576" s="3" t="s">
        <v>61</v>
      </c>
      <c r="G576" s="2">
        <v>43907</v>
      </c>
      <c r="H576" s="12" t="s">
        <v>103</v>
      </c>
      <c r="I576" s="12" t="s">
        <v>100</v>
      </c>
      <c r="J576">
        <v>2020</v>
      </c>
      <c r="K576" s="3" t="s">
        <v>4</v>
      </c>
      <c r="L576" s="3" t="s">
        <v>85</v>
      </c>
      <c r="M576">
        <v>3</v>
      </c>
      <c r="N576" s="10" t="s">
        <v>18</v>
      </c>
      <c r="O576" s="10">
        <v>5</v>
      </c>
      <c r="P576" s="10">
        <v>6</v>
      </c>
      <c r="Q576" s="10">
        <v>4</v>
      </c>
      <c r="R576" s="10">
        <v>5</v>
      </c>
      <c r="S576" s="3" t="s">
        <v>35</v>
      </c>
      <c r="T576" s="10" t="s">
        <v>65</v>
      </c>
      <c r="U576" s="4" t="s">
        <v>18</v>
      </c>
      <c r="V576" t="s">
        <v>18</v>
      </c>
    </row>
    <row r="577" spans="1:22" x14ac:dyDescent="0.3">
      <c r="A577" s="3" t="s">
        <v>0</v>
      </c>
      <c r="B577" s="3" t="s">
        <v>20</v>
      </c>
      <c r="C577" s="3">
        <v>-27.180980000000002</v>
      </c>
      <c r="D577" s="3">
        <v>-48.409959999999998</v>
      </c>
      <c r="E577" s="3" t="s">
        <v>2</v>
      </c>
      <c r="F577" s="3" t="s">
        <v>61</v>
      </c>
      <c r="G577" s="2">
        <v>43907</v>
      </c>
      <c r="H577" s="12" t="s">
        <v>103</v>
      </c>
      <c r="I577" s="12" t="s">
        <v>100</v>
      </c>
      <c r="J577">
        <v>2020</v>
      </c>
      <c r="K577" s="3" t="s">
        <v>4</v>
      </c>
      <c r="L577" s="3" t="s">
        <v>85</v>
      </c>
      <c r="M577">
        <v>3</v>
      </c>
      <c r="N577" s="10" t="s">
        <v>18</v>
      </c>
      <c r="O577" s="10">
        <v>5</v>
      </c>
      <c r="P577" s="10">
        <v>6</v>
      </c>
      <c r="Q577" s="10">
        <v>4</v>
      </c>
      <c r="R577" s="10">
        <v>5</v>
      </c>
      <c r="S577" s="3" t="s">
        <v>36</v>
      </c>
      <c r="T577" s="10" t="s">
        <v>65</v>
      </c>
      <c r="U577" s="4" t="s">
        <v>18</v>
      </c>
      <c r="V577" t="s">
        <v>18</v>
      </c>
    </row>
    <row r="578" spans="1:22" x14ac:dyDescent="0.3">
      <c r="A578" s="3" t="s">
        <v>0</v>
      </c>
      <c r="B578" s="3" t="s">
        <v>20</v>
      </c>
      <c r="C578" s="3">
        <v>-27.180980000000002</v>
      </c>
      <c r="D578" s="3">
        <v>-48.409959999999998</v>
      </c>
      <c r="E578" s="3" t="s">
        <v>2</v>
      </c>
      <c r="F578" s="3" t="s">
        <v>61</v>
      </c>
      <c r="G578" s="2">
        <v>43907</v>
      </c>
      <c r="H578" s="12" t="s">
        <v>103</v>
      </c>
      <c r="I578" s="12" t="s">
        <v>100</v>
      </c>
      <c r="J578">
        <v>2020</v>
      </c>
      <c r="K578" s="3" t="s">
        <v>4</v>
      </c>
      <c r="L578" s="3" t="s">
        <v>85</v>
      </c>
      <c r="M578">
        <v>3</v>
      </c>
      <c r="N578" s="10" t="s">
        <v>18</v>
      </c>
      <c r="O578" s="10">
        <v>5</v>
      </c>
      <c r="P578" s="10">
        <v>6</v>
      </c>
      <c r="Q578" s="10">
        <v>4</v>
      </c>
      <c r="R578" s="10">
        <v>5</v>
      </c>
      <c r="S578" s="3" t="s">
        <v>37</v>
      </c>
      <c r="T578" s="10" t="s">
        <v>205</v>
      </c>
      <c r="U578">
        <v>3</v>
      </c>
      <c r="V578" t="s">
        <v>18</v>
      </c>
    </row>
    <row r="579" spans="1:22" x14ac:dyDescent="0.3">
      <c r="A579" s="3" t="s">
        <v>0</v>
      </c>
      <c r="B579" s="3" t="s">
        <v>20</v>
      </c>
      <c r="C579" s="3">
        <v>-27.180980000000002</v>
      </c>
      <c r="D579" s="3">
        <v>-48.409959999999998</v>
      </c>
      <c r="E579" s="3" t="s">
        <v>2</v>
      </c>
      <c r="F579" s="3" t="s">
        <v>61</v>
      </c>
      <c r="G579" s="2">
        <v>43907</v>
      </c>
      <c r="H579" s="12" t="s">
        <v>103</v>
      </c>
      <c r="I579" s="12" t="s">
        <v>100</v>
      </c>
      <c r="J579">
        <v>2020</v>
      </c>
      <c r="K579" s="3" t="s">
        <v>4</v>
      </c>
      <c r="L579" s="3" t="s">
        <v>85</v>
      </c>
      <c r="M579">
        <v>3</v>
      </c>
      <c r="N579" s="10" t="s">
        <v>18</v>
      </c>
      <c r="O579" s="10">
        <v>5</v>
      </c>
      <c r="P579" s="10">
        <v>6</v>
      </c>
      <c r="Q579" s="10">
        <v>4</v>
      </c>
      <c r="R579" s="10">
        <v>5</v>
      </c>
      <c r="S579" s="3" t="s">
        <v>38</v>
      </c>
      <c r="T579" s="10" t="s">
        <v>205</v>
      </c>
      <c r="U579" s="4" t="s">
        <v>18</v>
      </c>
      <c r="V579" t="s">
        <v>18</v>
      </c>
    </row>
    <row r="580" spans="1:22" x14ac:dyDescent="0.3">
      <c r="A580" s="3" t="s">
        <v>0</v>
      </c>
      <c r="B580" s="3" t="s">
        <v>20</v>
      </c>
      <c r="C580" s="3">
        <v>-27.180980000000002</v>
      </c>
      <c r="D580" s="3">
        <v>-48.409959999999998</v>
      </c>
      <c r="E580" s="3" t="s">
        <v>2</v>
      </c>
      <c r="F580" s="3" t="s">
        <v>61</v>
      </c>
      <c r="G580" s="2">
        <v>43907</v>
      </c>
      <c r="H580" s="12" t="s">
        <v>103</v>
      </c>
      <c r="I580" s="12" t="s">
        <v>100</v>
      </c>
      <c r="J580">
        <v>2020</v>
      </c>
      <c r="K580" s="3" t="s">
        <v>4</v>
      </c>
      <c r="L580" s="3" t="s">
        <v>85</v>
      </c>
      <c r="M580">
        <v>3</v>
      </c>
      <c r="N580" s="10" t="s">
        <v>18</v>
      </c>
      <c r="O580" s="10">
        <v>5</v>
      </c>
      <c r="P580" s="10">
        <v>6</v>
      </c>
      <c r="Q580" s="10">
        <v>4</v>
      </c>
      <c r="R580" s="10">
        <v>5</v>
      </c>
      <c r="S580" s="3" t="s">
        <v>39</v>
      </c>
      <c r="T580" s="10" t="s">
        <v>65</v>
      </c>
      <c r="U580" s="4" t="s">
        <v>18</v>
      </c>
      <c r="V580" t="s">
        <v>18</v>
      </c>
    </row>
    <row r="581" spans="1:22" x14ac:dyDescent="0.3">
      <c r="A581" s="3" t="s">
        <v>0</v>
      </c>
      <c r="B581" s="3" t="s">
        <v>20</v>
      </c>
      <c r="C581" s="3">
        <v>-27.180980000000002</v>
      </c>
      <c r="D581" s="3">
        <v>-48.409959999999998</v>
      </c>
      <c r="E581" s="3" t="s">
        <v>2</v>
      </c>
      <c r="F581" s="3" t="s">
        <v>61</v>
      </c>
      <c r="G581" s="2">
        <v>43907</v>
      </c>
      <c r="H581" s="12" t="s">
        <v>103</v>
      </c>
      <c r="I581" s="12" t="s">
        <v>100</v>
      </c>
      <c r="J581">
        <v>2020</v>
      </c>
      <c r="K581" s="3" t="s">
        <v>4</v>
      </c>
      <c r="L581" s="3" t="s">
        <v>85</v>
      </c>
      <c r="M581">
        <v>3</v>
      </c>
      <c r="N581" s="10" t="s">
        <v>18</v>
      </c>
      <c r="O581" s="10">
        <v>5</v>
      </c>
      <c r="P581" s="10">
        <v>6</v>
      </c>
      <c r="Q581" s="10">
        <v>4</v>
      </c>
      <c r="R581" s="10">
        <v>5</v>
      </c>
      <c r="S581" s="3" t="s">
        <v>40</v>
      </c>
      <c r="T581" s="10" t="s">
        <v>65</v>
      </c>
      <c r="U581" s="4" t="s">
        <v>18</v>
      </c>
      <c r="V581" t="s">
        <v>18</v>
      </c>
    </row>
    <row r="582" spans="1:22" x14ac:dyDescent="0.3">
      <c r="A582" s="3" t="s">
        <v>0</v>
      </c>
      <c r="B582" s="3" t="s">
        <v>20</v>
      </c>
      <c r="C582" s="3">
        <v>-27.180980000000002</v>
      </c>
      <c r="D582" s="3">
        <v>-48.409959999999998</v>
      </c>
      <c r="E582" s="3" t="s">
        <v>2</v>
      </c>
      <c r="F582" s="3" t="s">
        <v>61</v>
      </c>
      <c r="G582" s="2">
        <v>43907</v>
      </c>
      <c r="H582" s="12" t="s">
        <v>103</v>
      </c>
      <c r="I582" s="12" t="s">
        <v>100</v>
      </c>
      <c r="J582">
        <v>2020</v>
      </c>
      <c r="K582" s="3" t="s">
        <v>4</v>
      </c>
      <c r="L582" s="3" t="s">
        <v>85</v>
      </c>
      <c r="M582">
        <v>3</v>
      </c>
      <c r="N582" s="10" t="s">
        <v>18</v>
      </c>
      <c r="O582" s="10">
        <v>5</v>
      </c>
      <c r="P582" s="10">
        <v>6</v>
      </c>
      <c r="Q582" s="10">
        <v>4</v>
      </c>
      <c r="R582" s="10">
        <v>5</v>
      </c>
      <c r="S582" s="3" t="s">
        <v>41</v>
      </c>
      <c r="T582" s="10" t="s">
        <v>64</v>
      </c>
      <c r="U582">
        <v>3</v>
      </c>
      <c r="V582" t="s">
        <v>18</v>
      </c>
    </row>
    <row r="583" spans="1:22" x14ac:dyDescent="0.3">
      <c r="A583" s="3" t="s">
        <v>0</v>
      </c>
      <c r="B583" s="3" t="s">
        <v>20</v>
      </c>
      <c r="C583" s="3">
        <v>-27.180980000000002</v>
      </c>
      <c r="D583" s="3">
        <v>-48.409959999999998</v>
      </c>
      <c r="E583" s="3" t="s">
        <v>2</v>
      </c>
      <c r="F583" s="3" t="s">
        <v>61</v>
      </c>
      <c r="G583" s="2">
        <v>43907</v>
      </c>
      <c r="H583" s="12" t="s">
        <v>103</v>
      </c>
      <c r="I583" s="12" t="s">
        <v>100</v>
      </c>
      <c r="J583">
        <v>2020</v>
      </c>
      <c r="K583" s="3" t="s">
        <v>4</v>
      </c>
      <c r="L583" s="3" t="s">
        <v>85</v>
      </c>
      <c r="M583">
        <v>3</v>
      </c>
      <c r="N583" s="10" t="s">
        <v>18</v>
      </c>
      <c r="O583" s="10">
        <v>5</v>
      </c>
      <c r="P583" s="10">
        <v>6</v>
      </c>
      <c r="Q583" s="10">
        <v>4</v>
      </c>
      <c r="R583" s="10">
        <v>5</v>
      </c>
      <c r="S583" s="3" t="s">
        <v>42</v>
      </c>
      <c r="T583" s="10" t="s">
        <v>205</v>
      </c>
      <c r="U583" s="4" t="s">
        <v>18</v>
      </c>
      <c r="V583" t="s">
        <v>18</v>
      </c>
    </row>
    <row r="584" spans="1:22" x14ac:dyDescent="0.3">
      <c r="A584" s="3" t="s">
        <v>0</v>
      </c>
      <c r="B584" s="3" t="s">
        <v>20</v>
      </c>
      <c r="C584" s="3">
        <v>-27.180980000000002</v>
      </c>
      <c r="D584" s="3">
        <v>-48.409959999999998</v>
      </c>
      <c r="E584" s="3" t="s">
        <v>2</v>
      </c>
      <c r="F584" s="3" t="s">
        <v>61</v>
      </c>
      <c r="G584" s="2">
        <v>43907</v>
      </c>
      <c r="H584" s="12" t="s">
        <v>103</v>
      </c>
      <c r="I584" s="12" t="s">
        <v>100</v>
      </c>
      <c r="J584">
        <v>2020</v>
      </c>
      <c r="K584" s="3" t="s">
        <v>4</v>
      </c>
      <c r="L584" s="3" t="s">
        <v>85</v>
      </c>
      <c r="M584">
        <v>3</v>
      </c>
      <c r="N584" s="10" t="s">
        <v>18</v>
      </c>
      <c r="O584" s="10">
        <v>5</v>
      </c>
      <c r="P584" s="10">
        <v>6</v>
      </c>
      <c r="Q584" s="10">
        <v>4</v>
      </c>
      <c r="R584" s="10">
        <v>5</v>
      </c>
      <c r="S584" s="3" t="s">
        <v>43</v>
      </c>
      <c r="T584" s="10" t="s">
        <v>64</v>
      </c>
      <c r="U584" s="4" t="s">
        <v>18</v>
      </c>
      <c r="V584" t="s">
        <v>18</v>
      </c>
    </row>
    <row r="585" spans="1:22" x14ac:dyDescent="0.3">
      <c r="A585" s="3" t="s">
        <v>0</v>
      </c>
      <c r="B585" s="3" t="s">
        <v>20</v>
      </c>
      <c r="C585" s="3">
        <v>-27.180980000000002</v>
      </c>
      <c r="D585" s="3">
        <v>-48.409959999999998</v>
      </c>
      <c r="E585" s="3" t="s">
        <v>2</v>
      </c>
      <c r="F585" s="3" t="s">
        <v>61</v>
      </c>
      <c r="G585" s="2">
        <v>43907</v>
      </c>
      <c r="H585" s="12" t="s">
        <v>103</v>
      </c>
      <c r="I585" s="12" t="s">
        <v>100</v>
      </c>
      <c r="J585">
        <v>2020</v>
      </c>
      <c r="K585" s="3" t="s">
        <v>4</v>
      </c>
      <c r="L585" s="3" t="s">
        <v>85</v>
      </c>
      <c r="M585">
        <v>3</v>
      </c>
      <c r="N585" s="10" t="s">
        <v>18</v>
      </c>
      <c r="O585" s="10">
        <v>5</v>
      </c>
      <c r="P585" s="10">
        <v>6</v>
      </c>
      <c r="Q585" s="10">
        <v>4</v>
      </c>
      <c r="R585" s="10">
        <v>5</v>
      </c>
      <c r="S585" s="3" t="s">
        <v>44</v>
      </c>
      <c r="T585" s="10" t="s">
        <v>65</v>
      </c>
      <c r="U585" s="4" t="s">
        <v>18</v>
      </c>
      <c r="V585" t="s">
        <v>18</v>
      </c>
    </row>
    <row r="586" spans="1:22" x14ac:dyDescent="0.3">
      <c r="A586" s="3" t="s">
        <v>0</v>
      </c>
      <c r="B586" s="3" t="s">
        <v>20</v>
      </c>
      <c r="C586" s="3">
        <v>-27.180980000000002</v>
      </c>
      <c r="D586" s="3">
        <v>-48.409959999999998</v>
      </c>
      <c r="E586" s="3" t="s">
        <v>2</v>
      </c>
      <c r="F586" s="3" t="s">
        <v>61</v>
      </c>
      <c r="G586" s="2">
        <v>43907</v>
      </c>
      <c r="H586" s="12" t="s">
        <v>103</v>
      </c>
      <c r="I586" s="12" t="s">
        <v>100</v>
      </c>
      <c r="J586">
        <v>2020</v>
      </c>
      <c r="K586" s="3" t="s">
        <v>4</v>
      </c>
      <c r="L586" s="3" t="s">
        <v>85</v>
      </c>
      <c r="M586">
        <v>3</v>
      </c>
      <c r="N586" s="10" t="s">
        <v>18</v>
      </c>
      <c r="O586" s="10">
        <v>5</v>
      </c>
      <c r="P586" s="10">
        <v>6</v>
      </c>
      <c r="Q586" s="10">
        <v>4</v>
      </c>
      <c r="R586" s="10">
        <v>5</v>
      </c>
      <c r="S586" s="3" t="s">
        <v>45</v>
      </c>
      <c r="T586" s="10" t="s">
        <v>65</v>
      </c>
      <c r="U586">
        <v>3</v>
      </c>
      <c r="V586" t="s">
        <v>18</v>
      </c>
    </row>
    <row r="587" spans="1:22" x14ac:dyDescent="0.3">
      <c r="A587" s="3" t="s">
        <v>0</v>
      </c>
      <c r="B587" s="3" t="s">
        <v>20</v>
      </c>
      <c r="C587" s="3">
        <v>-27.180980000000002</v>
      </c>
      <c r="D587" s="3">
        <v>-48.409959999999998</v>
      </c>
      <c r="E587" s="3" t="s">
        <v>2</v>
      </c>
      <c r="F587" s="3" t="s">
        <v>61</v>
      </c>
      <c r="G587" s="2">
        <v>43907</v>
      </c>
      <c r="H587" s="12" t="s">
        <v>103</v>
      </c>
      <c r="I587" s="12" t="s">
        <v>100</v>
      </c>
      <c r="J587">
        <v>2020</v>
      </c>
      <c r="K587" s="3" t="s">
        <v>4</v>
      </c>
      <c r="L587" s="3" t="s">
        <v>85</v>
      </c>
      <c r="M587">
        <v>3</v>
      </c>
      <c r="N587" s="10" t="s">
        <v>18</v>
      </c>
      <c r="O587" s="10">
        <v>5</v>
      </c>
      <c r="P587" s="10">
        <v>6</v>
      </c>
      <c r="Q587" s="10">
        <v>4</v>
      </c>
      <c r="R587" s="10">
        <v>5</v>
      </c>
      <c r="S587" s="3" t="s">
        <v>46</v>
      </c>
      <c r="T587" s="10" t="s">
        <v>65</v>
      </c>
      <c r="U587" s="4" t="s">
        <v>18</v>
      </c>
      <c r="V587" t="s">
        <v>18</v>
      </c>
    </row>
    <row r="588" spans="1:22" x14ac:dyDescent="0.3">
      <c r="A588" s="3" t="s">
        <v>0</v>
      </c>
      <c r="B588" s="3" t="s">
        <v>20</v>
      </c>
      <c r="C588" s="3">
        <v>-27.180980000000002</v>
      </c>
      <c r="D588" s="3">
        <v>-48.409959999999998</v>
      </c>
      <c r="E588" s="3" t="s">
        <v>2</v>
      </c>
      <c r="F588" s="3" t="s">
        <v>61</v>
      </c>
      <c r="G588" s="2">
        <v>43907</v>
      </c>
      <c r="H588" s="12" t="s">
        <v>103</v>
      </c>
      <c r="I588" s="12" t="s">
        <v>100</v>
      </c>
      <c r="J588">
        <v>2020</v>
      </c>
      <c r="K588" s="3" t="s">
        <v>4</v>
      </c>
      <c r="L588" s="3" t="s">
        <v>85</v>
      </c>
      <c r="M588">
        <v>3</v>
      </c>
      <c r="N588" s="10" t="s">
        <v>18</v>
      </c>
      <c r="O588" s="10">
        <v>5</v>
      </c>
      <c r="P588" s="10">
        <v>6</v>
      </c>
      <c r="Q588" s="10">
        <v>4</v>
      </c>
      <c r="R588" s="10">
        <v>5</v>
      </c>
      <c r="S588" s="3" t="s">
        <v>47</v>
      </c>
      <c r="T588" s="10" t="s">
        <v>65</v>
      </c>
      <c r="U588" s="4" t="s">
        <v>18</v>
      </c>
      <c r="V588" t="s">
        <v>18</v>
      </c>
    </row>
    <row r="589" spans="1:22" x14ac:dyDescent="0.3">
      <c r="A589" s="3" t="s">
        <v>0</v>
      </c>
      <c r="B589" s="3" t="s">
        <v>20</v>
      </c>
      <c r="C589" s="3">
        <v>-27.180980000000002</v>
      </c>
      <c r="D589" s="3">
        <v>-48.409959999999998</v>
      </c>
      <c r="E589" s="3" t="s">
        <v>2</v>
      </c>
      <c r="F589" s="3" t="s">
        <v>61</v>
      </c>
      <c r="G589" s="2">
        <v>43907</v>
      </c>
      <c r="H589" s="12" t="s">
        <v>103</v>
      </c>
      <c r="I589" s="12" t="s">
        <v>100</v>
      </c>
      <c r="J589">
        <v>2020</v>
      </c>
      <c r="K589" s="3" t="s">
        <v>4</v>
      </c>
      <c r="L589" s="3" t="s">
        <v>85</v>
      </c>
      <c r="M589">
        <v>3</v>
      </c>
      <c r="N589" s="10" t="s">
        <v>18</v>
      </c>
      <c r="O589" s="10">
        <v>5</v>
      </c>
      <c r="P589" s="10">
        <v>6</v>
      </c>
      <c r="Q589" s="10">
        <v>4</v>
      </c>
      <c r="R589" s="10">
        <v>5</v>
      </c>
      <c r="S589" s="3" t="s">
        <v>48</v>
      </c>
      <c r="T589" s="10" t="s">
        <v>205</v>
      </c>
      <c r="U589" s="4" t="s">
        <v>18</v>
      </c>
      <c r="V589" t="s">
        <v>18</v>
      </c>
    </row>
    <row r="590" spans="1:22" x14ac:dyDescent="0.3">
      <c r="A590" s="3" t="s">
        <v>0</v>
      </c>
      <c r="B590" s="3" t="s">
        <v>20</v>
      </c>
      <c r="C590" s="3">
        <v>-27.180980000000002</v>
      </c>
      <c r="D590" s="3">
        <v>-48.409959999999998</v>
      </c>
      <c r="E590" s="3" t="s">
        <v>2</v>
      </c>
      <c r="F590" s="3" t="s">
        <v>61</v>
      </c>
      <c r="G590" s="2">
        <v>43907</v>
      </c>
      <c r="H590" s="12" t="s">
        <v>103</v>
      </c>
      <c r="I590" s="12" t="s">
        <v>100</v>
      </c>
      <c r="J590">
        <v>2020</v>
      </c>
      <c r="K590" s="3" t="s">
        <v>4</v>
      </c>
      <c r="L590" s="3" t="s">
        <v>85</v>
      </c>
      <c r="M590">
        <v>3</v>
      </c>
      <c r="N590" s="10" t="s">
        <v>18</v>
      </c>
      <c r="O590" s="10">
        <v>5</v>
      </c>
      <c r="P590" s="10">
        <v>6</v>
      </c>
      <c r="Q590" s="10">
        <v>4</v>
      </c>
      <c r="R590" s="10">
        <v>5</v>
      </c>
      <c r="S590" s="3" t="s">
        <v>49</v>
      </c>
      <c r="T590" s="10" t="s">
        <v>65</v>
      </c>
      <c r="U590">
        <v>3</v>
      </c>
      <c r="V590" t="s">
        <v>18</v>
      </c>
    </row>
    <row r="591" spans="1:22" x14ac:dyDescent="0.3">
      <c r="A591" s="3" t="s">
        <v>0</v>
      </c>
      <c r="B591" s="3" t="s">
        <v>20</v>
      </c>
      <c r="C591" s="3">
        <v>-27.180980000000002</v>
      </c>
      <c r="D591" s="3">
        <v>-48.409959999999998</v>
      </c>
      <c r="E591" s="3" t="s">
        <v>2</v>
      </c>
      <c r="F591" s="3" t="s">
        <v>61</v>
      </c>
      <c r="G591" s="2">
        <v>43907</v>
      </c>
      <c r="H591" s="12" t="s">
        <v>103</v>
      </c>
      <c r="I591" s="12" t="s">
        <v>100</v>
      </c>
      <c r="J591">
        <v>2020</v>
      </c>
      <c r="K591" s="3" t="s">
        <v>4</v>
      </c>
      <c r="L591" s="3" t="s">
        <v>85</v>
      </c>
      <c r="M591">
        <v>3</v>
      </c>
      <c r="N591" s="10" t="s">
        <v>18</v>
      </c>
      <c r="O591" s="10">
        <v>5</v>
      </c>
      <c r="P591" s="10">
        <v>6</v>
      </c>
      <c r="Q591" s="10">
        <v>4</v>
      </c>
      <c r="R591" s="10">
        <v>5</v>
      </c>
      <c r="S591" s="3" t="s">
        <v>50</v>
      </c>
      <c r="T591" s="10" t="s">
        <v>205</v>
      </c>
      <c r="U591" s="4" t="s">
        <v>18</v>
      </c>
      <c r="V591" t="s">
        <v>18</v>
      </c>
    </row>
    <row r="592" spans="1:22" x14ac:dyDescent="0.3">
      <c r="A592" s="3" t="s">
        <v>0</v>
      </c>
      <c r="B592" s="3" t="s">
        <v>20</v>
      </c>
      <c r="C592" s="3">
        <v>-27.180980000000002</v>
      </c>
      <c r="D592" s="3">
        <v>-48.409959999999998</v>
      </c>
      <c r="E592" s="3" t="s">
        <v>2</v>
      </c>
      <c r="F592" s="3" t="s">
        <v>61</v>
      </c>
      <c r="G592" s="2">
        <v>43907</v>
      </c>
      <c r="H592" s="12" t="s">
        <v>103</v>
      </c>
      <c r="I592" s="12" t="s">
        <v>100</v>
      </c>
      <c r="J592">
        <v>2020</v>
      </c>
      <c r="K592" s="3" t="s">
        <v>4</v>
      </c>
      <c r="L592" s="3" t="s">
        <v>85</v>
      </c>
      <c r="M592">
        <v>3</v>
      </c>
      <c r="N592" s="10" t="s">
        <v>18</v>
      </c>
      <c r="O592" s="10">
        <v>5</v>
      </c>
      <c r="P592" s="10">
        <v>6</v>
      </c>
      <c r="Q592" s="10">
        <v>4</v>
      </c>
      <c r="R592" s="10">
        <v>5</v>
      </c>
      <c r="S592" s="3" t="s">
        <v>51</v>
      </c>
      <c r="T592" s="10" t="s">
        <v>205</v>
      </c>
      <c r="U592" s="4" t="s">
        <v>18</v>
      </c>
      <c r="V592" t="s">
        <v>18</v>
      </c>
    </row>
    <row r="593" spans="1:22" x14ac:dyDescent="0.3">
      <c r="A593" s="3" t="s">
        <v>0</v>
      </c>
      <c r="B593" s="3" t="s">
        <v>20</v>
      </c>
      <c r="C593" s="3">
        <v>-27.180980000000002</v>
      </c>
      <c r="D593" s="3">
        <v>-48.409959999999998</v>
      </c>
      <c r="E593" s="3" t="s">
        <v>2</v>
      </c>
      <c r="F593" s="3" t="s">
        <v>61</v>
      </c>
      <c r="G593" s="2">
        <v>43907</v>
      </c>
      <c r="H593" s="12" t="s">
        <v>103</v>
      </c>
      <c r="I593" s="12" t="s">
        <v>100</v>
      </c>
      <c r="J593">
        <v>2020</v>
      </c>
      <c r="K593" s="3" t="s">
        <v>4</v>
      </c>
      <c r="L593" s="3" t="s">
        <v>85</v>
      </c>
      <c r="M593">
        <v>3</v>
      </c>
      <c r="N593" s="10" t="s">
        <v>18</v>
      </c>
      <c r="O593" s="10">
        <v>5</v>
      </c>
      <c r="P593" s="10">
        <v>6</v>
      </c>
      <c r="Q593" s="10">
        <v>4</v>
      </c>
      <c r="R593" s="10">
        <v>5</v>
      </c>
      <c r="S593" s="3" t="s">
        <v>52</v>
      </c>
      <c r="T593" s="10" t="s">
        <v>205</v>
      </c>
      <c r="U593" s="4" t="s">
        <v>18</v>
      </c>
      <c r="V593" t="s">
        <v>18</v>
      </c>
    </row>
    <row r="594" spans="1:22" x14ac:dyDescent="0.3">
      <c r="A594" s="3" t="s">
        <v>0</v>
      </c>
      <c r="B594" s="3" t="s">
        <v>20</v>
      </c>
      <c r="C594" s="3">
        <v>-27.180980000000002</v>
      </c>
      <c r="D594" s="3">
        <v>-48.409959999999998</v>
      </c>
      <c r="E594" s="3" t="s">
        <v>2</v>
      </c>
      <c r="F594" s="3" t="s">
        <v>61</v>
      </c>
      <c r="G594" s="2">
        <v>43907</v>
      </c>
      <c r="H594" s="12" t="s">
        <v>103</v>
      </c>
      <c r="I594" s="12" t="s">
        <v>100</v>
      </c>
      <c r="J594">
        <v>2020</v>
      </c>
      <c r="K594" s="3" t="s">
        <v>4</v>
      </c>
      <c r="L594" s="3" t="s">
        <v>85</v>
      </c>
      <c r="M594">
        <v>3</v>
      </c>
      <c r="N594" s="10" t="s">
        <v>18</v>
      </c>
      <c r="O594" s="10">
        <v>5</v>
      </c>
      <c r="P594" s="10">
        <v>6</v>
      </c>
      <c r="Q594" s="10">
        <v>4</v>
      </c>
      <c r="R594" s="10">
        <v>5</v>
      </c>
      <c r="S594" s="3" t="s">
        <v>53</v>
      </c>
      <c r="T594" s="10" t="s">
        <v>205</v>
      </c>
      <c r="U594">
        <v>2</v>
      </c>
      <c r="V594" t="s">
        <v>18</v>
      </c>
    </row>
    <row r="595" spans="1:22" x14ac:dyDescent="0.3">
      <c r="A595" s="3" t="s">
        <v>0</v>
      </c>
      <c r="B595" s="3" t="s">
        <v>20</v>
      </c>
      <c r="C595" s="3">
        <v>-27.180980000000002</v>
      </c>
      <c r="D595" s="3">
        <v>-48.409959999999998</v>
      </c>
      <c r="E595" s="3" t="s">
        <v>2</v>
      </c>
      <c r="F595" s="3" t="s">
        <v>61</v>
      </c>
      <c r="G595" s="2">
        <v>43907</v>
      </c>
      <c r="H595" s="12" t="s">
        <v>103</v>
      </c>
      <c r="I595" s="12" t="s">
        <v>100</v>
      </c>
      <c r="J595">
        <v>2020</v>
      </c>
      <c r="K595" s="3" t="s">
        <v>4</v>
      </c>
      <c r="L595" s="3" t="s">
        <v>85</v>
      </c>
      <c r="M595">
        <v>3</v>
      </c>
      <c r="N595" s="10" t="s">
        <v>18</v>
      </c>
      <c r="O595" s="10">
        <v>5</v>
      </c>
      <c r="P595" s="10">
        <v>6</v>
      </c>
      <c r="Q595" s="10">
        <v>4</v>
      </c>
      <c r="R595" s="10">
        <v>5</v>
      </c>
      <c r="S595" s="3" t="s">
        <v>54</v>
      </c>
      <c r="T595" s="10" t="s">
        <v>65</v>
      </c>
      <c r="U595" s="4" t="s">
        <v>18</v>
      </c>
      <c r="V595" t="s">
        <v>18</v>
      </c>
    </row>
    <row r="596" spans="1:22" x14ac:dyDescent="0.3">
      <c r="A596" s="3" t="s">
        <v>0</v>
      </c>
      <c r="B596" s="3" t="s">
        <v>20</v>
      </c>
      <c r="C596" s="3">
        <v>-27.180980000000002</v>
      </c>
      <c r="D596" s="3">
        <v>-48.409959999999998</v>
      </c>
      <c r="E596" s="3" t="s">
        <v>2</v>
      </c>
      <c r="F596" s="3" t="s">
        <v>61</v>
      </c>
      <c r="G596" s="2">
        <v>43907</v>
      </c>
      <c r="H596" s="12" t="s">
        <v>103</v>
      </c>
      <c r="I596" s="12" t="s">
        <v>100</v>
      </c>
      <c r="J596">
        <v>2020</v>
      </c>
      <c r="K596" s="3" t="s">
        <v>4</v>
      </c>
      <c r="L596" s="3" t="s">
        <v>85</v>
      </c>
      <c r="M596">
        <v>3</v>
      </c>
      <c r="N596" s="10" t="s">
        <v>18</v>
      </c>
      <c r="O596" s="10">
        <v>5</v>
      </c>
      <c r="P596" s="10">
        <v>6</v>
      </c>
      <c r="Q596" s="10">
        <v>4</v>
      </c>
      <c r="R596" s="10">
        <v>5</v>
      </c>
      <c r="S596" s="3" t="s">
        <v>55</v>
      </c>
      <c r="T596" s="10" t="s">
        <v>64</v>
      </c>
      <c r="U596" s="4" t="s">
        <v>18</v>
      </c>
      <c r="V596" t="s">
        <v>18</v>
      </c>
    </row>
    <row r="597" spans="1:22" x14ac:dyDescent="0.3">
      <c r="A597" s="3" t="s">
        <v>0</v>
      </c>
      <c r="B597" s="3" t="s">
        <v>20</v>
      </c>
      <c r="C597" s="3">
        <v>-27.180980000000002</v>
      </c>
      <c r="D597" s="3">
        <v>-48.409959999999998</v>
      </c>
      <c r="E597" s="3" t="s">
        <v>2</v>
      </c>
      <c r="F597" s="3" t="s">
        <v>61</v>
      </c>
      <c r="G597" s="2">
        <v>43907</v>
      </c>
      <c r="H597" s="12" t="s">
        <v>103</v>
      </c>
      <c r="I597" s="12" t="s">
        <v>100</v>
      </c>
      <c r="J597">
        <v>2020</v>
      </c>
      <c r="K597" s="3" t="s">
        <v>4</v>
      </c>
      <c r="L597" s="3" t="s">
        <v>85</v>
      </c>
      <c r="M597">
        <v>3</v>
      </c>
      <c r="N597" s="10" t="s">
        <v>18</v>
      </c>
      <c r="O597" s="10">
        <v>5</v>
      </c>
      <c r="P597" s="10">
        <v>6</v>
      </c>
      <c r="Q597" s="10">
        <v>4</v>
      </c>
      <c r="R597" s="10">
        <v>5</v>
      </c>
      <c r="S597" s="3" t="s">
        <v>56</v>
      </c>
      <c r="T597" s="10" t="s">
        <v>65</v>
      </c>
      <c r="U597" s="4" t="s">
        <v>18</v>
      </c>
      <c r="V597" t="s">
        <v>18</v>
      </c>
    </row>
    <row r="598" spans="1:22" x14ac:dyDescent="0.3">
      <c r="A598" s="3" t="s">
        <v>0</v>
      </c>
      <c r="B598" s="3" t="s">
        <v>20</v>
      </c>
      <c r="C598" s="3">
        <v>-27.180980000000002</v>
      </c>
      <c r="D598" s="3">
        <v>-48.409959999999998</v>
      </c>
      <c r="E598" s="3" t="s">
        <v>2</v>
      </c>
      <c r="F598" s="3" t="s">
        <v>61</v>
      </c>
      <c r="G598" s="2">
        <v>43907</v>
      </c>
      <c r="H598" s="12" t="s">
        <v>103</v>
      </c>
      <c r="I598" s="12" t="s">
        <v>100</v>
      </c>
      <c r="J598">
        <v>2020</v>
      </c>
      <c r="K598" s="3" t="s">
        <v>4</v>
      </c>
      <c r="L598" s="3" t="s">
        <v>85</v>
      </c>
      <c r="M598">
        <v>3</v>
      </c>
      <c r="N598" s="10" t="s">
        <v>18</v>
      </c>
      <c r="O598" s="10">
        <v>5</v>
      </c>
      <c r="P598" s="10">
        <v>6</v>
      </c>
      <c r="Q598" s="10">
        <v>4</v>
      </c>
      <c r="R598" s="10">
        <v>5</v>
      </c>
      <c r="S598" s="3" t="s">
        <v>57</v>
      </c>
      <c r="T598" s="10" t="s">
        <v>65</v>
      </c>
      <c r="U598">
        <v>2</v>
      </c>
      <c r="V598" t="s">
        <v>18</v>
      </c>
    </row>
    <row r="599" spans="1:22" x14ac:dyDescent="0.3">
      <c r="A599" s="3" t="s">
        <v>0</v>
      </c>
      <c r="B599" s="3" t="s">
        <v>20</v>
      </c>
      <c r="C599" s="3">
        <v>-27.180980000000002</v>
      </c>
      <c r="D599" s="3">
        <v>-48.409959999999998</v>
      </c>
      <c r="E599" s="3" t="s">
        <v>2</v>
      </c>
      <c r="F599" s="3" t="s">
        <v>61</v>
      </c>
      <c r="G599" s="2">
        <v>43907</v>
      </c>
      <c r="H599" s="12" t="s">
        <v>103</v>
      </c>
      <c r="I599" s="12" t="s">
        <v>100</v>
      </c>
      <c r="J599">
        <v>2020</v>
      </c>
      <c r="K599" s="3" t="s">
        <v>4</v>
      </c>
      <c r="L599" s="3" t="s">
        <v>85</v>
      </c>
      <c r="M599">
        <v>3</v>
      </c>
      <c r="N599" s="10" t="s">
        <v>18</v>
      </c>
      <c r="O599" s="10">
        <v>5</v>
      </c>
      <c r="P599" s="10">
        <v>6</v>
      </c>
      <c r="Q599" s="10">
        <v>4</v>
      </c>
      <c r="R599" s="10">
        <v>5</v>
      </c>
      <c r="S599" s="3" t="s">
        <v>58</v>
      </c>
      <c r="T599" s="10" t="s">
        <v>205</v>
      </c>
      <c r="U599" s="4" t="s">
        <v>18</v>
      </c>
      <c r="V599" t="s">
        <v>18</v>
      </c>
    </row>
    <row r="600" spans="1:22" x14ac:dyDescent="0.3">
      <c r="A600" s="3" t="s">
        <v>0</v>
      </c>
      <c r="B600" s="3" t="s">
        <v>20</v>
      </c>
      <c r="C600" s="3">
        <v>-27.180980000000002</v>
      </c>
      <c r="D600" s="3">
        <v>-48.409959999999998</v>
      </c>
      <c r="E600" s="3" t="s">
        <v>2</v>
      </c>
      <c r="F600" s="3" t="s">
        <v>61</v>
      </c>
      <c r="G600" s="2">
        <v>43907</v>
      </c>
      <c r="H600" s="12" t="s">
        <v>103</v>
      </c>
      <c r="I600" s="12" t="s">
        <v>100</v>
      </c>
      <c r="J600">
        <v>2020</v>
      </c>
      <c r="K600" s="3" t="s">
        <v>4</v>
      </c>
      <c r="L600" s="3" t="s">
        <v>85</v>
      </c>
      <c r="M600">
        <v>3</v>
      </c>
      <c r="N600" s="10" t="s">
        <v>18</v>
      </c>
      <c r="O600" s="10">
        <v>5</v>
      </c>
      <c r="P600" s="10">
        <v>6</v>
      </c>
      <c r="Q600" s="10">
        <v>4</v>
      </c>
      <c r="R600" s="10">
        <v>5</v>
      </c>
      <c r="S600" s="3" t="s">
        <v>59</v>
      </c>
      <c r="T600" s="10" t="s">
        <v>206</v>
      </c>
      <c r="U600" s="4" t="s">
        <v>18</v>
      </c>
      <c r="V600" t="s">
        <v>18</v>
      </c>
    </row>
    <row r="601" spans="1:22" x14ac:dyDescent="0.3">
      <c r="A601" s="3" t="s">
        <v>0</v>
      </c>
      <c r="B601" s="3" t="s">
        <v>20</v>
      </c>
      <c r="C601" s="3">
        <v>-27.180980000000002</v>
      </c>
      <c r="D601" s="3">
        <v>-48.409959999999998</v>
      </c>
      <c r="E601" s="3" t="s">
        <v>2</v>
      </c>
      <c r="F601" s="3" t="s">
        <v>61</v>
      </c>
      <c r="G601" s="2">
        <v>43907</v>
      </c>
      <c r="H601" s="12" t="s">
        <v>103</v>
      </c>
      <c r="I601" s="12" t="s">
        <v>100</v>
      </c>
      <c r="J601">
        <v>2020</v>
      </c>
      <c r="K601" s="3" t="s">
        <v>4</v>
      </c>
      <c r="L601" s="3" t="s">
        <v>85</v>
      </c>
      <c r="M601">
        <v>3</v>
      </c>
      <c r="N601" s="10" t="s">
        <v>18</v>
      </c>
      <c r="O601" s="10">
        <v>5</v>
      </c>
      <c r="P601" s="10">
        <v>6</v>
      </c>
      <c r="Q601" s="10">
        <v>4</v>
      </c>
      <c r="R601" s="10">
        <v>5</v>
      </c>
      <c r="S601" s="3" t="s">
        <v>60</v>
      </c>
      <c r="T601" t="s">
        <v>64</v>
      </c>
      <c r="U601" s="4" t="s">
        <v>18</v>
      </c>
      <c r="V601" t="s">
        <v>18</v>
      </c>
    </row>
    <row r="602" spans="1:22" x14ac:dyDescent="0.3">
      <c r="A602" s="3" t="s">
        <v>0</v>
      </c>
      <c r="B602" s="3" t="s">
        <v>20</v>
      </c>
      <c r="C602" s="3">
        <v>-27.180980000000002</v>
      </c>
      <c r="D602" s="3">
        <v>-48.409959999999998</v>
      </c>
      <c r="E602" s="3" t="s">
        <v>2</v>
      </c>
      <c r="F602" s="3" t="s">
        <v>61</v>
      </c>
      <c r="G602" s="2">
        <v>43907</v>
      </c>
      <c r="H602" s="12" t="s">
        <v>103</v>
      </c>
      <c r="I602" s="12" t="s">
        <v>100</v>
      </c>
      <c r="J602">
        <v>2020</v>
      </c>
      <c r="K602" s="3" t="s">
        <v>4</v>
      </c>
      <c r="L602" s="3" t="s">
        <v>173</v>
      </c>
      <c r="M602">
        <v>1</v>
      </c>
      <c r="N602" s="10" t="s">
        <v>18</v>
      </c>
      <c r="O602" s="10">
        <v>10</v>
      </c>
      <c r="P602" s="10">
        <v>12</v>
      </c>
      <c r="Q602" s="10">
        <v>4</v>
      </c>
      <c r="R602" s="10">
        <v>5</v>
      </c>
      <c r="S602" s="3" t="s">
        <v>21</v>
      </c>
      <c r="T602" t="s">
        <v>205</v>
      </c>
      <c r="U602">
        <v>0</v>
      </c>
      <c r="V602" t="s">
        <v>18</v>
      </c>
    </row>
    <row r="603" spans="1:22" x14ac:dyDescent="0.3">
      <c r="A603" s="3" t="s">
        <v>0</v>
      </c>
      <c r="B603" s="3" t="s">
        <v>20</v>
      </c>
      <c r="C603" s="3">
        <v>-27.180980000000002</v>
      </c>
      <c r="D603" s="3">
        <v>-48.409959999999998</v>
      </c>
      <c r="E603" s="3" t="s">
        <v>2</v>
      </c>
      <c r="F603" s="3" t="s">
        <v>61</v>
      </c>
      <c r="G603" s="2">
        <v>43907</v>
      </c>
      <c r="H603" s="12" t="s">
        <v>103</v>
      </c>
      <c r="I603" s="12" t="s">
        <v>100</v>
      </c>
      <c r="J603">
        <v>2020</v>
      </c>
      <c r="K603" s="3" t="s">
        <v>4</v>
      </c>
      <c r="L603" s="3" t="s">
        <v>173</v>
      </c>
      <c r="M603">
        <v>1</v>
      </c>
      <c r="N603" s="10" t="s">
        <v>18</v>
      </c>
      <c r="O603" s="10">
        <v>10</v>
      </c>
      <c r="P603" s="10">
        <v>12</v>
      </c>
      <c r="Q603" s="10">
        <v>4</v>
      </c>
      <c r="R603" s="10">
        <v>5</v>
      </c>
      <c r="S603" s="3" t="s">
        <v>22</v>
      </c>
      <c r="T603" t="s">
        <v>65</v>
      </c>
      <c r="U603" s="4" t="s">
        <v>18</v>
      </c>
      <c r="V603" t="s">
        <v>18</v>
      </c>
    </row>
    <row r="604" spans="1:22" x14ac:dyDescent="0.3">
      <c r="A604" s="3" t="s">
        <v>0</v>
      </c>
      <c r="B604" s="3" t="s">
        <v>20</v>
      </c>
      <c r="C604" s="3">
        <v>-27.180980000000002</v>
      </c>
      <c r="D604" s="3">
        <v>-48.409959999999998</v>
      </c>
      <c r="E604" s="3" t="s">
        <v>2</v>
      </c>
      <c r="F604" s="3" t="s">
        <v>61</v>
      </c>
      <c r="G604" s="2">
        <v>43907</v>
      </c>
      <c r="H604" s="12" t="s">
        <v>103</v>
      </c>
      <c r="I604" s="12" t="s">
        <v>100</v>
      </c>
      <c r="J604">
        <v>2020</v>
      </c>
      <c r="K604" s="3" t="s">
        <v>4</v>
      </c>
      <c r="L604" s="3" t="s">
        <v>173</v>
      </c>
      <c r="M604">
        <v>1</v>
      </c>
      <c r="N604" s="10" t="s">
        <v>18</v>
      </c>
      <c r="O604" s="10">
        <v>10</v>
      </c>
      <c r="P604" s="10">
        <v>12</v>
      </c>
      <c r="Q604" s="10">
        <v>4</v>
      </c>
      <c r="R604" s="10">
        <v>5</v>
      </c>
      <c r="S604" s="3" t="s">
        <v>23</v>
      </c>
      <c r="T604" t="s">
        <v>65</v>
      </c>
      <c r="U604" s="4" t="s">
        <v>18</v>
      </c>
      <c r="V604" t="s">
        <v>18</v>
      </c>
    </row>
    <row r="605" spans="1:22" x14ac:dyDescent="0.3">
      <c r="A605" s="3" t="s">
        <v>0</v>
      </c>
      <c r="B605" s="3" t="s">
        <v>20</v>
      </c>
      <c r="C605" s="3">
        <v>-27.180980000000002</v>
      </c>
      <c r="D605" s="3">
        <v>-48.409959999999998</v>
      </c>
      <c r="E605" s="3" t="s">
        <v>2</v>
      </c>
      <c r="F605" s="3" t="s">
        <v>61</v>
      </c>
      <c r="G605" s="2">
        <v>43907</v>
      </c>
      <c r="H605" s="12" t="s">
        <v>103</v>
      </c>
      <c r="I605" s="12" t="s">
        <v>100</v>
      </c>
      <c r="J605">
        <v>2020</v>
      </c>
      <c r="K605" s="3" t="s">
        <v>4</v>
      </c>
      <c r="L605" s="3" t="s">
        <v>173</v>
      </c>
      <c r="M605">
        <v>1</v>
      </c>
      <c r="N605" s="10" t="s">
        <v>18</v>
      </c>
      <c r="O605" s="10">
        <v>10</v>
      </c>
      <c r="P605" s="10">
        <v>12</v>
      </c>
      <c r="Q605" s="10">
        <v>4</v>
      </c>
      <c r="R605" s="10">
        <v>5</v>
      </c>
      <c r="S605" s="3" t="s">
        <v>24</v>
      </c>
      <c r="T605" t="s">
        <v>65</v>
      </c>
      <c r="U605" s="4" t="s">
        <v>18</v>
      </c>
      <c r="V605" t="s">
        <v>18</v>
      </c>
    </row>
    <row r="606" spans="1:22" x14ac:dyDescent="0.3">
      <c r="A606" s="3" t="s">
        <v>0</v>
      </c>
      <c r="B606" s="3" t="s">
        <v>20</v>
      </c>
      <c r="C606" s="3">
        <v>-27.180980000000002</v>
      </c>
      <c r="D606" s="3">
        <v>-48.409959999999998</v>
      </c>
      <c r="E606" s="3" t="s">
        <v>2</v>
      </c>
      <c r="F606" s="3" t="s">
        <v>61</v>
      </c>
      <c r="G606" s="2">
        <v>43907</v>
      </c>
      <c r="H606" s="12" t="s">
        <v>103</v>
      </c>
      <c r="I606" s="12" t="s">
        <v>100</v>
      </c>
      <c r="J606">
        <v>2020</v>
      </c>
      <c r="K606" s="3" t="s">
        <v>4</v>
      </c>
      <c r="L606" s="3" t="s">
        <v>173</v>
      </c>
      <c r="M606">
        <v>1</v>
      </c>
      <c r="N606" s="10" t="s">
        <v>18</v>
      </c>
      <c r="O606" s="10">
        <v>10</v>
      </c>
      <c r="P606" s="10">
        <v>12</v>
      </c>
      <c r="Q606" s="10">
        <v>4</v>
      </c>
      <c r="R606" s="10">
        <v>5</v>
      </c>
      <c r="S606" s="3" t="s">
        <v>25</v>
      </c>
      <c r="T606" t="s">
        <v>66</v>
      </c>
      <c r="U606">
        <v>1</v>
      </c>
      <c r="V606" t="s">
        <v>18</v>
      </c>
    </row>
    <row r="607" spans="1:22" x14ac:dyDescent="0.3">
      <c r="A607" s="3" t="s">
        <v>0</v>
      </c>
      <c r="B607" s="3" t="s">
        <v>20</v>
      </c>
      <c r="C607" s="3">
        <v>-27.180980000000002</v>
      </c>
      <c r="D607" s="3">
        <v>-48.409959999999998</v>
      </c>
      <c r="E607" s="3" t="s">
        <v>2</v>
      </c>
      <c r="F607" s="3" t="s">
        <v>61</v>
      </c>
      <c r="G607" s="2">
        <v>43907</v>
      </c>
      <c r="H607" s="12" t="s">
        <v>103</v>
      </c>
      <c r="I607" s="12" t="s">
        <v>100</v>
      </c>
      <c r="J607">
        <v>2020</v>
      </c>
      <c r="K607" s="3" t="s">
        <v>4</v>
      </c>
      <c r="L607" s="3" t="s">
        <v>173</v>
      </c>
      <c r="M607">
        <v>1</v>
      </c>
      <c r="N607" s="10" t="s">
        <v>18</v>
      </c>
      <c r="O607" s="10">
        <v>10</v>
      </c>
      <c r="P607" s="10">
        <v>12</v>
      </c>
      <c r="Q607" s="10">
        <v>4</v>
      </c>
      <c r="R607" s="10">
        <v>5</v>
      </c>
      <c r="S607" s="3" t="s">
        <v>26</v>
      </c>
      <c r="T607" t="s">
        <v>62</v>
      </c>
      <c r="U607" s="4" t="s">
        <v>18</v>
      </c>
      <c r="V607" t="s">
        <v>18</v>
      </c>
    </row>
    <row r="608" spans="1:22" x14ac:dyDescent="0.3">
      <c r="A608" s="3" t="s">
        <v>0</v>
      </c>
      <c r="B608" s="3" t="s">
        <v>20</v>
      </c>
      <c r="C608" s="3">
        <v>-27.180980000000002</v>
      </c>
      <c r="D608" s="3">
        <v>-48.409959999999998</v>
      </c>
      <c r="E608" s="3" t="s">
        <v>2</v>
      </c>
      <c r="F608" s="3" t="s">
        <v>61</v>
      </c>
      <c r="G608" s="2">
        <v>43907</v>
      </c>
      <c r="H608" s="12" t="s">
        <v>103</v>
      </c>
      <c r="I608" s="12" t="s">
        <v>100</v>
      </c>
      <c r="J608">
        <v>2020</v>
      </c>
      <c r="K608" s="3" t="s">
        <v>4</v>
      </c>
      <c r="L608" s="3" t="s">
        <v>173</v>
      </c>
      <c r="M608">
        <v>1</v>
      </c>
      <c r="N608" s="10" t="s">
        <v>18</v>
      </c>
      <c r="O608" s="10">
        <v>10</v>
      </c>
      <c r="P608" s="10">
        <v>12</v>
      </c>
      <c r="Q608" s="10">
        <v>4</v>
      </c>
      <c r="R608" s="10">
        <v>5</v>
      </c>
      <c r="S608" s="3" t="s">
        <v>27</v>
      </c>
      <c r="T608" t="s">
        <v>62</v>
      </c>
      <c r="U608" s="4" t="s">
        <v>18</v>
      </c>
      <c r="V608" t="s">
        <v>18</v>
      </c>
    </row>
    <row r="609" spans="1:22" x14ac:dyDescent="0.3">
      <c r="A609" s="3" t="s">
        <v>0</v>
      </c>
      <c r="B609" s="3" t="s">
        <v>20</v>
      </c>
      <c r="C609" s="3">
        <v>-27.180980000000002</v>
      </c>
      <c r="D609" s="3">
        <v>-48.409959999999998</v>
      </c>
      <c r="E609" s="3" t="s">
        <v>2</v>
      </c>
      <c r="F609" s="3" t="s">
        <v>61</v>
      </c>
      <c r="G609" s="2">
        <v>43907</v>
      </c>
      <c r="H609" s="12" t="s">
        <v>103</v>
      </c>
      <c r="I609" s="12" t="s">
        <v>100</v>
      </c>
      <c r="J609">
        <v>2020</v>
      </c>
      <c r="K609" s="3" t="s">
        <v>4</v>
      </c>
      <c r="L609" s="3" t="s">
        <v>173</v>
      </c>
      <c r="M609">
        <v>1</v>
      </c>
      <c r="N609" s="10" t="s">
        <v>18</v>
      </c>
      <c r="O609" s="10">
        <v>10</v>
      </c>
      <c r="P609" s="10">
        <v>12</v>
      </c>
      <c r="Q609" s="10">
        <v>4</v>
      </c>
      <c r="R609" s="10">
        <v>5</v>
      </c>
      <c r="S609" s="3" t="s">
        <v>28</v>
      </c>
      <c r="T609" t="s">
        <v>62</v>
      </c>
      <c r="U609" s="4" t="s">
        <v>18</v>
      </c>
      <c r="V609" t="s">
        <v>18</v>
      </c>
    </row>
    <row r="610" spans="1:22" x14ac:dyDescent="0.3">
      <c r="A610" s="3" t="s">
        <v>0</v>
      </c>
      <c r="B610" s="3" t="s">
        <v>20</v>
      </c>
      <c r="C610" s="3">
        <v>-27.180980000000002</v>
      </c>
      <c r="D610" s="3">
        <v>-48.409959999999998</v>
      </c>
      <c r="E610" s="3" t="s">
        <v>2</v>
      </c>
      <c r="F610" s="3" t="s">
        <v>61</v>
      </c>
      <c r="G610" s="2">
        <v>43907</v>
      </c>
      <c r="H610" s="12" t="s">
        <v>103</v>
      </c>
      <c r="I610" s="12" t="s">
        <v>100</v>
      </c>
      <c r="J610">
        <v>2020</v>
      </c>
      <c r="K610" s="3" t="s">
        <v>4</v>
      </c>
      <c r="L610" s="3" t="s">
        <v>173</v>
      </c>
      <c r="M610">
        <v>1</v>
      </c>
      <c r="N610" s="10" t="s">
        <v>18</v>
      </c>
      <c r="O610" s="10">
        <v>10</v>
      </c>
      <c r="P610" s="10">
        <v>12</v>
      </c>
      <c r="Q610" s="10">
        <v>4</v>
      </c>
      <c r="R610" s="10">
        <v>5</v>
      </c>
      <c r="S610" s="3" t="s">
        <v>29</v>
      </c>
      <c r="T610" t="s">
        <v>62</v>
      </c>
      <c r="U610">
        <v>0</v>
      </c>
      <c r="V610" t="s">
        <v>18</v>
      </c>
    </row>
    <row r="611" spans="1:22" x14ac:dyDescent="0.3">
      <c r="A611" s="3" t="s">
        <v>0</v>
      </c>
      <c r="B611" s="3" t="s">
        <v>20</v>
      </c>
      <c r="C611" s="3">
        <v>-27.180980000000002</v>
      </c>
      <c r="D611" s="3">
        <v>-48.409959999999998</v>
      </c>
      <c r="E611" s="3" t="s">
        <v>2</v>
      </c>
      <c r="F611" s="3" t="s">
        <v>61</v>
      </c>
      <c r="G611" s="2">
        <v>43907</v>
      </c>
      <c r="H611" s="12" t="s">
        <v>103</v>
      </c>
      <c r="I611" s="12" t="s">
        <v>100</v>
      </c>
      <c r="J611">
        <v>2020</v>
      </c>
      <c r="K611" s="3" t="s">
        <v>4</v>
      </c>
      <c r="L611" s="3" t="s">
        <v>173</v>
      </c>
      <c r="M611">
        <v>1</v>
      </c>
      <c r="N611" s="10" t="s">
        <v>18</v>
      </c>
      <c r="O611" s="10">
        <v>10</v>
      </c>
      <c r="P611" s="10">
        <v>12</v>
      </c>
      <c r="Q611" s="10">
        <v>4</v>
      </c>
      <c r="R611" s="10">
        <v>5</v>
      </c>
      <c r="S611" s="3" t="s">
        <v>30</v>
      </c>
      <c r="T611" t="s">
        <v>62</v>
      </c>
      <c r="U611" s="4" t="s">
        <v>18</v>
      </c>
      <c r="V611" t="s">
        <v>18</v>
      </c>
    </row>
    <row r="612" spans="1:22" x14ac:dyDescent="0.3">
      <c r="A612" s="3" t="s">
        <v>0</v>
      </c>
      <c r="B612" s="3" t="s">
        <v>20</v>
      </c>
      <c r="C612" s="3">
        <v>-27.180980000000002</v>
      </c>
      <c r="D612" s="3">
        <v>-48.409959999999998</v>
      </c>
      <c r="E612" s="3" t="s">
        <v>2</v>
      </c>
      <c r="F612" s="3" t="s">
        <v>61</v>
      </c>
      <c r="G612" s="2">
        <v>43907</v>
      </c>
      <c r="H612" s="12" t="s">
        <v>103</v>
      </c>
      <c r="I612" s="12" t="s">
        <v>100</v>
      </c>
      <c r="J612">
        <v>2020</v>
      </c>
      <c r="K612" s="3" t="s">
        <v>4</v>
      </c>
      <c r="L612" s="3" t="s">
        <v>173</v>
      </c>
      <c r="M612">
        <v>1</v>
      </c>
      <c r="N612" s="10" t="s">
        <v>18</v>
      </c>
      <c r="O612" s="10">
        <v>10</v>
      </c>
      <c r="P612" s="10">
        <v>12</v>
      </c>
      <c r="Q612" s="10">
        <v>4</v>
      </c>
      <c r="R612" s="10">
        <v>5</v>
      </c>
      <c r="S612" s="3" t="s">
        <v>31</v>
      </c>
      <c r="T612" t="s">
        <v>62</v>
      </c>
      <c r="U612" s="4" t="s">
        <v>18</v>
      </c>
      <c r="V612" t="s">
        <v>18</v>
      </c>
    </row>
    <row r="613" spans="1:22" x14ac:dyDescent="0.3">
      <c r="A613" s="3" t="s">
        <v>0</v>
      </c>
      <c r="B613" s="3" t="s">
        <v>20</v>
      </c>
      <c r="C613" s="3">
        <v>-27.180980000000002</v>
      </c>
      <c r="D613" s="3">
        <v>-48.409959999999998</v>
      </c>
      <c r="E613" s="3" t="s">
        <v>2</v>
      </c>
      <c r="F613" s="3" t="s">
        <v>61</v>
      </c>
      <c r="G613" s="2">
        <v>43907</v>
      </c>
      <c r="H613" s="12" t="s">
        <v>103</v>
      </c>
      <c r="I613" s="12" t="s">
        <v>100</v>
      </c>
      <c r="J613">
        <v>2020</v>
      </c>
      <c r="K613" s="3" t="s">
        <v>4</v>
      </c>
      <c r="L613" s="3" t="s">
        <v>173</v>
      </c>
      <c r="M613">
        <v>1</v>
      </c>
      <c r="N613" s="10" t="s">
        <v>18</v>
      </c>
      <c r="O613" s="10">
        <v>10</v>
      </c>
      <c r="P613" s="10">
        <v>12</v>
      </c>
      <c r="Q613" s="10">
        <v>4</v>
      </c>
      <c r="R613" s="10">
        <v>5</v>
      </c>
      <c r="S613" s="3" t="s">
        <v>32</v>
      </c>
      <c r="T613" t="s">
        <v>62</v>
      </c>
      <c r="U613" s="4" t="s">
        <v>18</v>
      </c>
      <c r="V613" t="s">
        <v>18</v>
      </c>
    </row>
    <row r="614" spans="1:22" x14ac:dyDescent="0.3">
      <c r="A614" s="3" t="s">
        <v>0</v>
      </c>
      <c r="B614" s="3" t="s">
        <v>20</v>
      </c>
      <c r="C614" s="3">
        <v>-27.180980000000002</v>
      </c>
      <c r="D614" s="3">
        <v>-48.409959999999998</v>
      </c>
      <c r="E614" s="3" t="s">
        <v>2</v>
      </c>
      <c r="F614" s="3" t="s">
        <v>61</v>
      </c>
      <c r="G614" s="2">
        <v>43907</v>
      </c>
      <c r="H614" s="12" t="s">
        <v>103</v>
      </c>
      <c r="I614" s="12" t="s">
        <v>100</v>
      </c>
      <c r="J614">
        <v>2020</v>
      </c>
      <c r="K614" s="3" t="s">
        <v>4</v>
      </c>
      <c r="L614" s="3" t="s">
        <v>173</v>
      </c>
      <c r="M614">
        <v>1</v>
      </c>
      <c r="N614" s="10" t="s">
        <v>18</v>
      </c>
      <c r="O614" s="10">
        <v>10</v>
      </c>
      <c r="P614" s="10">
        <v>12</v>
      </c>
      <c r="Q614" s="10">
        <v>4</v>
      </c>
      <c r="R614" s="10">
        <v>5</v>
      </c>
      <c r="S614" s="3" t="s">
        <v>33</v>
      </c>
      <c r="T614" t="s">
        <v>62</v>
      </c>
      <c r="U614">
        <v>0</v>
      </c>
      <c r="V614" t="s">
        <v>18</v>
      </c>
    </row>
    <row r="615" spans="1:22" x14ac:dyDescent="0.3">
      <c r="A615" s="3" t="s">
        <v>0</v>
      </c>
      <c r="B615" s="3" t="s">
        <v>20</v>
      </c>
      <c r="C615" s="3">
        <v>-27.180980000000002</v>
      </c>
      <c r="D615" s="3">
        <v>-48.409959999999998</v>
      </c>
      <c r="E615" s="3" t="s">
        <v>2</v>
      </c>
      <c r="F615" s="3" t="s">
        <v>61</v>
      </c>
      <c r="G615" s="2">
        <v>43907</v>
      </c>
      <c r="H615" s="12" t="s">
        <v>103</v>
      </c>
      <c r="I615" s="12" t="s">
        <v>100</v>
      </c>
      <c r="J615">
        <v>2020</v>
      </c>
      <c r="K615" s="3" t="s">
        <v>4</v>
      </c>
      <c r="L615" s="3" t="s">
        <v>173</v>
      </c>
      <c r="M615">
        <v>1</v>
      </c>
      <c r="N615" s="10" t="s">
        <v>18</v>
      </c>
      <c r="O615" s="10">
        <v>10</v>
      </c>
      <c r="P615" s="10">
        <v>12</v>
      </c>
      <c r="Q615" s="10">
        <v>4</v>
      </c>
      <c r="R615" s="10">
        <v>5</v>
      </c>
      <c r="S615" s="3" t="s">
        <v>34</v>
      </c>
      <c r="T615" t="s">
        <v>62</v>
      </c>
      <c r="U615" s="4" t="s">
        <v>18</v>
      </c>
      <c r="V615" t="s">
        <v>18</v>
      </c>
    </row>
    <row r="616" spans="1:22" x14ac:dyDescent="0.3">
      <c r="A616" s="3" t="s">
        <v>0</v>
      </c>
      <c r="B616" s="3" t="s">
        <v>20</v>
      </c>
      <c r="C616" s="3">
        <v>-27.180980000000002</v>
      </c>
      <c r="D616" s="3">
        <v>-48.409959999999998</v>
      </c>
      <c r="E616" s="3" t="s">
        <v>2</v>
      </c>
      <c r="F616" s="3" t="s">
        <v>61</v>
      </c>
      <c r="G616" s="2">
        <v>43907</v>
      </c>
      <c r="H616" s="12" t="s">
        <v>103</v>
      </c>
      <c r="I616" s="12" t="s">
        <v>100</v>
      </c>
      <c r="J616">
        <v>2020</v>
      </c>
      <c r="K616" s="3" t="s">
        <v>4</v>
      </c>
      <c r="L616" s="3" t="s">
        <v>173</v>
      </c>
      <c r="M616">
        <v>1</v>
      </c>
      <c r="N616" s="10" t="s">
        <v>18</v>
      </c>
      <c r="O616" s="10">
        <v>10</v>
      </c>
      <c r="P616" s="10">
        <v>12</v>
      </c>
      <c r="Q616" s="10">
        <v>4</v>
      </c>
      <c r="R616" s="10">
        <v>5</v>
      </c>
      <c r="S616" s="3" t="s">
        <v>35</v>
      </c>
      <c r="T616" t="s">
        <v>62</v>
      </c>
      <c r="U616" s="4" t="s">
        <v>18</v>
      </c>
      <c r="V616" t="s">
        <v>18</v>
      </c>
    </row>
    <row r="617" spans="1:22" x14ac:dyDescent="0.3">
      <c r="A617" s="3" t="s">
        <v>0</v>
      </c>
      <c r="B617" s="3" t="s">
        <v>20</v>
      </c>
      <c r="C617" s="3">
        <v>-27.180980000000002</v>
      </c>
      <c r="D617" s="3">
        <v>-48.409959999999998</v>
      </c>
      <c r="E617" s="3" t="s">
        <v>2</v>
      </c>
      <c r="F617" s="3" t="s">
        <v>61</v>
      </c>
      <c r="G617" s="2">
        <v>43907</v>
      </c>
      <c r="H617" s="12" t="s">
        <v>103</v>
      </c>
      <c r="I617" s="12" t="s">
        <v>100</v>
      </c>
      <c r="J617">
        <v>2020</v>
      </c>
      <c r="K617" s="3" t="s">
        <v>4</v>
      </c>
      <c r="L617" s="3" t="s">
        <v>173</v>
      </c>
      <c r="M617">
        <v>1</v>
      </c>
      <c r="N617" s="10" t="s">
        <v>18</v>
      </c>
      <c r="O617" s="10">
        <v>10</v>
      </c>
      <c r="P617" s="10">
        <v>12</v>
      </c>
      <c r="Q617" s="10">
        <v>4</v>
      </c>
      <c r="R617" s="10">
        <v>5</v>
      </c>
      <c r="S617" s="3" t="s">
        <v>36</v>
      </c>
      <c r="T617" t="s">
        <v>62</v>
      </c>
      <c r="U617" s="4" t="s">
        <v>18</v>
      </c>
      <c r="V617" t="s">
        <v>18</v>
      </c>
    </row>
    <row r="618" spans="1:22" x14ac:dyDescent="0.3">
      <c r="A618" s="3" t="s">
        <v>0</v>
      </c>
      <c r="B618" s="3" t="s">
        <v>20</v>
      </c>
      <c r="C618" s="3">
        <v>-27.180980000000002</v>
      </c>
      <c r="D618" s="3">
        <v>-48.409959999999998</v>
      </c>
      <c r="E618" s="3" t="s">
        <v>2</v>
      </c>
      <c r="F618" s="3" t="s">
        <v>61</v>
      </c>
      <c r="G618" s="2">
        <v>43907</v>
      </c>
      <c r="H618" s="12" t="s">
        <v>103</v>
      </c>
      <c r="I618" s="12" t="s">
        <v>100</v>
      </c>
      <c r="J618">
        <v>2020</v>
      </c>
      <c r="K618" s="3" t="s">
        <v>4</v>
      </c>
      <c r="L618" s="3" t="s">
        <v>173</v>
      </c>
      <c r="M618">
        <v>1</v>
      </c>
      <c r="N618" s="10" t="s">
        <v>18</v>
      </c>
      <c r="O618" s="10">
        <v>10</v>
      </c>
      <c r="P618" s="10">
        <v>12</v>
      </c>
      <c r="Q618" s="10">
        <v>4</v>
      </c>
      <c r="R618" s="10">
        <v>5</v>
      </c>
      <c r="S618" s="3" t="s">
        <v>37</v>
      </c>
      <c r="T618" t="s">
        <v>62</v>
      </c>
      <c r="U618">
        <v>0</v>
      </c>
      <c r="V618" t="s">
        <v>18</v>
      </c>
    </row>
    <row r="619" spans="1:22" x14ac:dyDescent="0.3">
      <c r="A619" s="3" t="s">
        <v>0</v>
      </c>
      <c r="B619" s="3" t="s">
        <v>20</v>
      </c>
      <c r="C619" s="3">
        <v>-27.180980000000002</v>
      </c>
      <c r="D619" s="3">
        <v>-48.409959999999998</v>
      </c>
      <c r="E619" s="3" t="s">
        <v>2</v>
      </c>
      <c r="F619" s="3" t="s">
        <v>61</v>
      </c>
      <c r="G619" s="2">
        <v>43907</v>
      </c>
      <c r="H619" s="12" t="s">
        <v>103</v>
      </c>
      <c r="I619" s="12" t="s">
        <v>100</v>
      </c>
      <c r="J619">
        <v>2020</v>
      </c>
      <c r="K619" s="3" t="s">
        <v>4</v>
      </c>
      <c r="L619" s="3" t="s">
        <v>173</v>
      </c>
      <c r="M619">
        <v>1</v>
      </c>
      <c r="N619" s="10" t="s">
        <v>18</v>
      </c>
      <c r="O619" s="10">
        <v>10</v>
      </c>
      <c r="P619" s="10">
        <v>12</v>
      </c>
      <c r="Q619" s="10">
        <v>4</v>
      </c>
      <c r="R619" s="10">
        <v>5</v>
      </c>
      <c r="S619" s="3" t="s">
        <v>38</v>
      </c>
      <c r="T619" t="s">
        <v>62</v>
      </c>
      <c r="U619" s="4" t="s">
        <v>18</v>
      </c>
      <c r="V619" t="s">
        <v>18</v>
      </c>
    </row>
    <row r="620" spans="1:22" x14ac:dyDescent="0.3">
      <c r="A620" s="3" t="s">
        <v>0</v>
      </c>
      <c r="B620" s="3" t="s">
        <v>20</v>
      </c>
      <c r="C620" s="3">
        <v>-27.180980000000002</v>
      </c>
      <c r="D620" s="3">
        <v>-48.409959999999998</v>
      </c>
      <c r="E620" s="3" t="s">
        <v>2</v>
      </c>
      <c r="F620" s="3" t="s">
        <v>61</v>
      </c>
      <c r="G620" s="2">
        <v>43907</v>
      </c>
      <c r="H620" s="12" t="s">
        <v>103</v>
      </c>
      <c r="I620" s="12" t="s">
        <v>100</v>
      </c>
      <c r="J620">
        <v>2020</v>
      </c>
      <c r="K620" s="3" t="s">
        <v>4</v>
      </c>
      <c r="L620" s="3" t="s">
        <v>173</v>
      </c>
      <c r="M620">
        <v>1</v>
      </c>
      <c r="N620" s="10" t="s">
        <v>18</v>
      </c>
      <c r="O620" s="10">
        <v>10</v>
      </c>
      <c r="P620" s="10">
        <v>12</v>
      </c>
      <c r="Q620" s="10">
        <v>4</v>
      </c>
      <c r="R620" s="10">
        <v>5</v>
      </c>
      <c r="S620" s="3" t="s">
        <v>39</v>
      </c>
      <c r="T620" t="s">
        <v>62</v>
      </c>
      <c r="U620" s="4" t="s">
        <v>18</v>
      </c>
      <c r="V620" t="s">
        <v>18</v>
      </c>
    </row>
    <row r="621" spans="1:22" x14ac:dyDescent="0.3">
      <c r="A621" s="3" t="s">
        <v>0</v>
      </c>
      <c r="B621" s="3" t="s">
        <v>20</v>
      </c>
      <c r="C621" s="3">
        <v>-27.180980000000002</v>
      </c>
      <c r="D621" s="3">
        <v>-48.409959999999998</v>
      </c>
      <c r="E621" s="3" t="s">
        <v>2</v>
      </c>
      <c r="F621" s="3" t="s">
        <v>61</v>
      </c>
      <c r="G621" s="2">
        <v>43907</v>
      </c>
      <c r="H621" s="12" t="s">
        <v>103</v>
      </c>
      <c r="I621" s="12" t="s">
        <v>100</v>
      </c>
      <c r="J621">
        <v>2020</v>
      </c>
      <c r="K621" s="3" t="s">
        <v>4</v>
      </c>
      <c r="L621" s="3" t="s">
        <v>173</v>
      </c>
      <c r="M621">
        <v>1</v>
      </c>
      <c r="N621" s="10" t="s">
        <v>18</v>
      </c>
      <c r="O621" s="10">
        <v>10</v>
      </c>
      <c r="P621" s="10">
        <v>12</v>
      </c>
      <c r="Q621" s="10">
        <v>4</v>
      </c>
      <c r="R621" s="10">
        <v>5</v>
      </c>
      <c r="S621" s="3" t="s">
        <v>40</v>
      </c>
      <c r="T621" t="s">
        <v>68</v>
      </c>
      <c r="U621" s="4" t="s">
        <v>18</v>
      </c>
      <c r="V621" t="s">
        <v>18</v>
      </c>
    </row>
    <row r="622" spans="1:22" x14ac:dyDescent="0.3">
      <c r="A622" s="3" t="s">
        <v>0</v>
      </c>
      <c r="B622" s="3" t="s">
        <v>20</v>
      </c>
      <c r="C622" s="3">
        <v>-27.180980000000002</v>
      </c>
      <c r="D622" s="3">
        <v>-48.409959999999998</v>
      </c>
      <c r="E622" s="3" t="s">
        <v>2</v>
      </c>
      <c r="F622" s="3" t="s">
        <v>61</v>
      </c>
      <c r="G622" s="2">
        <v>43907</v>
      </c>
      <c r="H622" s="12" t="s">
        <v>103</v>
      </c>
      <c r="I622" s="12" t="s">
        <v>100</v>
      </c>
      <c r="J622">
        <v>2020</v>
      </c>
      <c r="K622" s="3" t="s">
        <v>4</v>
      </c>
      <c r="L622" s="3" t="s">
        <v>173</v>
      </c>
      <c r="M622">
        <v>1</v>
      </c>
      <c r="N622" s="10" t="s">
        <v>18</v>
      </c>
      <c r="O622" s="10">
        <v>10</v>
      </c>
      <c r="P622" s="10">
        <v>12</v>
      </c>
      <c r="Q622" s="10">
        <v>4</v>
      </c>
      <c r="R622" s="10">
        <v>5</v>
      </c>
      <c r="S622" s="3" t="s">
        <v>41</v>
      </c>
      <c r="T622" t="s">
        <v>65</v>
      </c>
      <c r="U622">
        <v>1</v>
      </c>
      <c r="V622" t="s">
        <v>18</v>
      </c>
    </row>
    <row r="623" spans="1:22" x14ac:dyDescent="0.3">
      <c r="A623" s="3" t="s">
        <v>0</v>
      </c>
      <c r="B623" s="3" t="s">
        <v>20</v>
      </c>
      <c r="C623" s="3">
        <v>-27.180980000000002</v>
      </c>
      <c r="D623" s="3">
        <v>-48.409959999999998</v>
      </c>
      <c r="E623" s="3" t="s">
        <v>2</v>
      </c>
      <c r="F623" s="3" t="s">
        <v>61</v>
      </c>
      <c r="G623" s="2">
        <v>43907</v>
      </c>
      <c r="H623" s="12" t="s">
        <v>103</v>
      </c>
      <c r="I623" s="12" t="s">
        <v>100</v>
      </c>
      <c r="J623">
        <v>2020</v>
      </c>
      <c r="K623" s="3" t="s">
        <v>4</v>
      </c>
      <c r="L623" s="3" t="s">
        <v>173</v>
      </c>
      <c r="M623">
        <v>1</v>
      </c>
      <c r="N623" s="10" t="s">
        <v>18</v>
      </c>
      <c r="O623" s="10">
        <v>10</v>
      </c>
      <c r="P623" s="10">
        <v>12</v>
      </c>
      <c r="Q623" s="10">
        <v>4</v>
      </c>
      <c r="R623" s="10">
        <v>5</v>
      </c>
      <c r="S623" s="3" t="s">
        <v>42</v>
      </c>
      <c r="T623" t="s">
        <v>65</v>
      </c>
      <c r="U623" s="4" t="s">
        <v>18</v>
      </c>
      <c r="V623" t="s">
        <v>18</v>
      </c>
    </row>
    <row r="624" spans="1:22" x14ac:dyDescent="0.3">
      <c r="A624" s="3" t="s">
        <v>0</v>
      </c>
      <c r="B624" s="3" t="s">
        <v>20</v>
      </c>
      <c r="C624" s="3">
        <v>-27.180980000000002</v>
      </c>
      <c r="D624" s="3">
        <v>-48.409959999999998</v>
      </c>
      <c r="E624" s="3" t="s">
        <v>2</v>
      </c>
      <c r="F624" s="3" t="s">
        <v>61</v>
      </c>
      <c r="G624" s="2">
        <v>43907</v>
      </c>
      <c r="H624" s="12" t="s">
        <v>103</v>
      </c>
      <c r="I624" s="12" t="s">
        <v>100</v>
      </c>
      <c r="J624">
        <v>2020</v>
      </c>
      <c r="K624" s="3" t="s">
        <v>4</v>
      </c>
      <c r="L624" s="3" t="s">
        <v>173</v>
      </c>
      <c r="M624">
        <v>1</v>
      </c>
      <c r="N624" s="10" t="s">
        <v>18</v>
      </c>
      <c r="O624" s="10">
        <v>10</v>
      </c>
      <c r="P624" s="10">
        <v>12</v>
      </c>
      <c r="Q624" s="10">
        <v>4</v>
      </c>
      <c r="R624" s="10">
        <v>5</v>
      </c>
      <c r="S624" s="3" t="s">
        <v>43</v>
      </c>
      <c r="T624" t="s">
        <v>65</v>
      </c>
      <c r="U624" s="4" t="s">
        <v>18</v>
      </c>
      <c r="V624" t="s">
        <v>18</v>
      </c>
    </row>
    <row r="625" spans="1:22" x14ac:dyDescent="0.3">
      <c r="A625" s="3" t="s">
        <v>0</v>
      </c>
      <c r="B625" s="3" t="s">
        <v>20</v>
      </c>
      <c r="C625" s="3">
        <v>-27.180980000000002</v>
      </c>
      <c r="D625" s="3">
        <v>-48.409959999999998</v>
      </c>
      <c r="E625" s="3" t="s">
        <v>2</v>
      </c>
      <c r="F625" s="3" t="s">
        <v>61</v>
      </c>
      <c r="G625" s="2">
        <v>43907</v>
      </c>
      <c r="H625" s="12" t="s">
        <v>103</v>
      </c>
      <c r="I625" s="12" t="s">
        <v>100</v>
      </c>
      <c r="J625">
        <v>2020</v>
      </c>
      <c r="K625" s="3" t="s">
        <v>4</v>
      </c>
      <c r="L625" s="3" t="s">
        <v>173</v>
      </c>
      <c r="M625">
        <v>1</v>
      </c>
      <c r="N625" s="10" t="s">
        <v>18</v>
      </c>
      <c r="O625" s="10">
        <v>10</v>
      </c>
      <c r="P625" s="10">
        <v>12</v>
      </c>
      <c r="Q625" s="10">
        <v>4</v>
      </c>
      <c r="R625" s="10">
        <v>5</v>
      </c>
      <c r="S625" s="3" t="s">
        <v>44</v>
      </c>
      <c r="T625" t="s">
        <v>65</v>
      </c>
      <c r="U625" s="4" t="s">
        <v>18</v>
      </c>
      <c r="V625" t="s">
        <v>18</v>
      </c>
    </row>
    <row r="626" spans="1:22" x14ac:dyDescent="0.3">
      <c r="A626" s="3" t="s">
        <v>0</v>
      </c>
      <c r="B626" s="3" t="s">
        <v>20</v>
      </c>
      <c r="C626" s="3">
        <v>-27.180980000000002</v>
      </c>
      <c r="D626" s="3">
        <v>-48.409959999999998</v>
      </c>
      <c r="E626" s="3" t="s">
        <v>2</v>
      </c>
      <c r="F626" s="3" t="s">
        <v>61</v>
      </c>
      <c r="G626" s="2">
        <v>43907</v>
      </c>
      <c r="H626" s="12" t="s">
        <v>103</v>
      </c>
      <c r="I626" s="12" t="s">
        <v>100</v>
      </c>
      <c r="J626">
        <v>2020</v>
      </c>
      <c r="K626" s="3" t="s">
        <v>4</v>
      </c>
      <c r="L626" s="3" t="s">
        <v>173</v>
      </c>
      <c r="M626">
        <v>1</v>
      </c>
      <c r="N626" s="10" t="s">
        <v>18</v>
      </c>
      <c r="O626" s="10">
        <v>10</v>
      </c>
      <c r="P626" s="10">
        <v>12</v>
      </c>
      <c r="Q626" s="10">
        <v>4</v>
      </c>
      <c r="R626" s="10">
        <v>5</v>
      </c>
      <c r="S626" s="3" t="s">
        <v>45</v>
      </c>
      <c r="T626" t="s">
        <v>66</v>
      </c>
      <c r="U626">
        <v>2</v>
      </c>
      <c r="V626" t="s">
        <v>18</v>
      </c>
    </row>
    <row r="627" spans="1:22" x14ac:dyDescent="0.3">
      <c r="A627" s="3" t="s">
        <v>0</v>
      </c>
      <c r="B627" s="3" t="s">
        <v>20</v>
      </c>
      <c r="C627" s="3">
        <v>-27.180980000000002</v>
      </c>
      <c r="D627" s="3">
        <v>-48.409959999999998</v>
      </c>
      <c r="E627" s="3" t="s">
        <v>2</v>
      </c>
      <c r="F627" s="3" t="s">
        <v>61</v>
      </c>
      <c r="G627" s="2">
        <v>43907</v>
      </c>
      <c r="H627" s="12" t="s">
        <v>103</v>
      </c>
      <c r="I627" s="12" t="s">
        <v>100</v>
      </c>
      <c r="J627">
        <v>2020</v>
      </c>
      <c r="K627" s="3" t="s">
        <v>4</v>
      </c>
      <c r="L627" s="3" t="s">
        <v>173</v>
      </c>
      <c r="M627">
        <v>1</v>
      </c>
      <c r="N627" s="10" t="s">
        <v>18</v>
      </c>
      <c r="O627" s="10">
        <v>10</v>
      </c>
      <c r="P627" s="10">
        <v>12</v>
      </c>
      <c r="Q627" s="10">
        <v>4</v>
      </c>
      <c r="R627" s="10">
        <v>5</v>
      </c>
      <c r="S627" s="3" t="s">
        <v>46</v>
      </c>
      <c r="T627" t="s">
        <v>65</v>
      </c>
      <c r="U627" s="4" t="s">
        <v>18</v>
      </c>
      <c r="V627" t="s">
        <v>18</v>
      </c>
    </row>
    <row r="628" spans="1:22" x14ac:dyDescent="0.3">
      <c r="A628" s="3" t="s">
        <v>0</v>
      </c>
      <c r="B628" s="3" t="s">
        <v>20</v>
      </c>
      <c r="C628" s="3">
        <v>-27.180980000000002</v>
      </c>
      <c r="D628" s="3">
        <v>-48.409959999999998</v>
      </c>
      <c r="E628" s="3" t="s">
        <v>2</v>
      </c>
      <c r="F628" s="3" t="s">
        <v>61</v>
      </c>
      <c r="G628" s="2">
        <v>43907</v>
      </c>
      <c r="H628" s="12" t="s">
        <v>103</v>
      </c>
      <c r="I628" s="12" t="s">
        <v>100</v>
      </c>
      <c r="J628">
        <v>2020</v>
      </c>
      <c r="K628" s="3" t="s">
        <v>4</v>
      </c>
      <c r="L628" s="3" t="s">
        <v>173</v>
      </c>
      <c r="M628">
        <v>1</v>
      </c>
      <c r="N628" s="10" t="s">
        <v>18</v>
      </c>
      <c r="O628" s="10">
        <v>10</v>
      </c>
      <c r="P628" s="10">
        <v>12</v>
      </c>
      <c r="Q628" s="10">
        <v>4</v>
      </c>
      <c r="R628" s="10">
        <v>5</v>
      </c>
      <c r="S628" s="3" t="s">
        <v>47</v>
      </c>
      <c r="T628" t="s">
        <v>65</v>
      </c>
      <c r="U628" s="4" t="s">
        <v>18</v>
      </c>
      <c r="V628" t="s">
        <v>18</v>
      </c>
    </row>
    <row r="629" spans="1:22" x14ac:dyDescent="0.3">
      <c r="A629" s="3" t="s">
        <v>0</v>
      </c>
      <c r="B629" s="3" t="s">
        <v>20</v>
      </c>
      <c r="C629" s="3">
        <v>-27.180980000000002</v>
      </c>
      <c r="D629" s="3">
        <v>-48.409959999999998</v>
      </c>
      <c r="E629" s="3" t="s">
        <v>2</v>
      </c>
      <c r="F629" s="3" t="s">
        <v>61</v>
      </c>
      <c r="G629" s="2">
        <v>43907</v>
      </c>
      <c r="H629" s="12" t="s">
        <v>103</v>
      </c>
      <c r="I629" s="12" t="s">
        <v>100</v>
      </c>
      <c r="J629">
        <v>2020</v>
      </c>
      <c r="K629" s="3" t="s">
        <v>4</v>
      </c>
      <c r="L629" s="3" t="s">
        <v>173</v>
      </c>
      <c r="M629">
        <v>1</v>
      </c>
      <c r="N629" s="10" t="s">
        <v>18</v>
      </c>
      <c r="O629" s="10">
        <v>10</v>
      </c>
      <c r="P629" s="10">
        <v>12</v>
      </c>
      <c r="Q629" s="10">
        <v>4</v>
      </c>
      <c r="R629" s="10">
        <v>5</v>
      </c>
      <c r="S629" s="3" t="s">
        <v>48</v>
      </c>
      <c r="T629" t="s">
        <v>66</v>
      </c>
      <c r="U629" s="4" t="s">
        <v>18</v>
      </c>
      <c r="V629" t="s">
        <v>18</v>
      </c>
    </row>
    <row r="630" spans="1:22" x14ac:dyDescent="0.3">
      <c r="A630" s="3" t="s">
        <v>0</v>
      </c>
      <c r="B630" s="3" t="s">
        <v>20</v>
      </c>
      <c r="C630" s="3">
        <v>-27.180980000000002</v>
      </c>
      <c r="D630" s="3">
        <v>-48.409959999999998</v>
      </c>
      <c r="E630" s="3" t="s">
        <v>2</v>
      </c>
      <c r="F630" s="3" t="s">
        <v>61</v>
      </c>
      <c r="G630" s="2">
        <v>43907</v>
      </c>
      <c r="H630" s="12" t="s">
        <v>103</v>
      </c>
      <c r="I630" s="12" t="s">
        <v>100</v>
      </c>
      <c r="J630">
        <v>2020</v>
      </c>
      <c r="K630" s="3" t="s">
        <v>4</v>
      </c>
      <c r="L630" s="3" t="s">
        <v>173</v>
      </c>
      <c r="M630">
        <v>1</v>
      </c>
      <c r="N630" s="10" t="s">
        <v>18</v>
      </c>
      <c r="O630" s="10">
        <v>10</v>
      </c>
      <c r="P630" s="10">
        <v>12</v>
      </c>
      <c r="Q630" s="10">
        <v>4</v>
      </c>
      <c r="R630" s="10">
        <v>5</v>
      </c>
      <c r="S630" s="3" t="s">
        <v>49</v>
      </c>
      <c r="T630" t="s">
        <v>205</v>
      </c>
      <c r="U630">
        <v>0</v>
      </c>
      <c r="V630" t="s">
        <v>18</v>
      </c>
    </row>
    <row r="631" spans="1:22" x14ac:dyDescent="0.3">
      <c r="A631" s="3" t="s">
        <v>0</v>
      </c>
      <c r="B631" s="3" t="s">
        <v>20</v>
      </c>
      <c r="C631" s="3">
        <v>-27.180980000000002</v>
      </c>
      <c r="D631" s="3">
        <v>-48.409959999999998</v>
      </c>
      <c r="E631" s="3" t="s">
        <v>2</v>
      </c>
      <c r="F631" s="3" t="s">
        <v>61</v>
      </c>
      <c r="G631" s="2">
        <v>43907</v>
      </c>
      <c r="H631" s="12" t="s">
        <v>103</v>
      </c>
      <c r="I631" s="12" t="s">
        <v>100</v>
      </c>
      <c r="J631">
        <v>2020</v>
      </c>
      <c r="K631" s="3" t="s">
        <v>4</v>
      </c>
      <c r="L631" s="3" t="s">
        <v>173</v>
      </c>
      <c r="M631">
        <v>1</v>
      </c>
      <c r="N631" s="10" t="s">
        <v>18</v>
      </c>
      <c r="O631" s="10">
        <v>10</v>
      </c>
      <c r="P631" s="10">
        <v>12</v>
      </c>
      <c r="Q631" s="10">
        <v>4</v>
      </c>
      <c r="R631" s="10">
        <v>5</v>
      </c>
      <c r="S631" s="3" t="s">
        <v>50</v>
      </c>
      <c r="T631" t="s">
        <v>66</v>
      </c>
      <c r="U631" s="4" t="s">
        <v>18</v>
      </c>
      <c r="V631" t="s">
        <v>70</v>
      </c>
    </row>
    <row r="632" spans="1:22" x14ac:dyDescent="0.3">
      <c r="A632" s="3" t="s">
        <v>0</v>
      </c>
      <c r="B632" s="3" t="s">
        <v>20</v>
      </c>
      <c r="C632" s="3">
        <v>-27.180980000000002</v>
      </c>
      <c r="D632" s="3">
        <v>-48.409959999999998</v>
      </c>
      <c r="E632" s="3" t="s">
        <v>2</v>
      </c>
      <c r="F632" s="3" t="s">
        <v>61</v>
      </c>
      <c r="G632" s="2">
        <v>43907</v>
      </c>
      <c r="H632" s="12" t="s">
        <v>103</v>
      </c>
      <c r="I632" s="12" t="s">
        <v>100</v>
      </c>
      <c r="J632">
        <v>2020</v>
      </c>
      <c r="K632" s="3" t="s">
        <v>4</v>
      </c>
      <c r="L632" s="3" t="s">
        <v>173</v>
      </c>
      <c r="M632">
        <v>1</v>
      </c>
      <c r="N632" s="10" t="s">
        <v>18</v>
      </c>
      <c r="O632" s="10">
        <v>10</v>
      </c>
      <c r="P632" s="10">
        <v>12</v>
      </c>
      <c r="Q632" s="10">
        <v>4</v>
      </c>
      <c r="R632" s="10">
        <v>5</v>
      </c>
      <c r="S632" s="3" t="s">
        <v>51</v>
      </c>
      <c r="T632" t="s">
        <v>66</v>
      </c>
      <c r="U632" s="4" t="s">
        <v>18</v>
      </c>
      <c r="V632" t="s">
        <v>70</v>
      </c>
    </row>
    <row r="633" spans="1:22" x14ac:dyDescent="0.3">
      <c r="A633" s="3" t="s">
        <v>0</v>
      </c>
      <c r="B633" s="3" t="s">
        <v>20</v>
      </c>
      <c r="C633" s="3">
        <v>-27.180980000000002</v>
      </c>
      <c r="D633" s="3">
        <v>-48.409959999999998</v>
      </c>
      <c r="E633" s="3" t="s">
        <v>2</v>
      </c>
      <c r="F633" s="3" t="s">
        <v>61</v>
      </c>
      <c r="G633" s="2">
        <v>43907</v>
      </c>
      <c r="H633" s="12" t="s">
        <v>103</v>
      </c>
      <c r="I633" s="12" t="s">
        <v>100</v>
      </c>
      <c r="J633">
        <v>2020</v>
      </c>
      <c r="K633" s="3" t="s">
        <v>4</v>
      </c>
      <c r="L633" s="3" t="s">
        <v>173</v>
      </c>
      <c r="M633">
        <v>1</v>
      </c>
      <c r="N633" s="10" t="s">
        <v>18</v>
      </c>
      <c r="O633" s="10">
        <v>10</v>
      </c>
      <c r="P633" s="10">
        <v>12</v>
      </c>
      <c r="Q633" s="10">
        <v>4</v>
      </c>
      <c r="R633" s="10">
        <v>5</v>
      </c>
      <c r="S633" s="3" t="s">
        <v>52</v>
      </c>
      <c r="T633" t="s">
        <v>66</v>
      </c>
      <c r="U633" s="4" t="s">
        <v>18</v>
      </c>
      <c r="V633" t="s">
        <v>70</v>
      </c>
    </row>
    <row r="634" spans="1:22" x14ac:dyDescent="0.3">
      <c r="A634" s="3" t="s">
        <v>0</v>
      </c>
      <c r="B634" s="3" t="s">
        <v>20</v>
      </c>
      <c r="C634" s="3">
        <v>-27.180980000000002</v>
      </c>
      <c r="D634" s="3">
        <v>-48.409959999999998</v>
      </c>
      <c r="E634" s="3" t="s">
        <v>2</v>
      </c>
      <c r="F634" s="3" t="s">
        <v>61</v>
      </c>
      <c r="G634" s="2">
        <v>43907</v>
      </c>
      <c r="H634" s="12" t="s">
        <v>103</v>
      </c>
      <c r="I634" s="12" t="s">
        <v>100</v>
      </c>
      <c r="J634">
        <v>2020</v>
      </c>
      <c r="K634" s="3" t="s">
        <v>4</v>
      </c>
      <c r="L634" s="3" t="s">
        <v>173</v>
      </c>
      <c r="M634">
        <v>1</v>
      </c>
      <c r="N634" s="10" t="s">
        <v>18</v>
      </c>
      <c r="O634" s="10">
        <v>10</v>
      </c>
      <c r="P634" s="10">
        <v>12</v>
      </c>
      <c r="Q634" s="10">
        <v>4</v>
      </c>
      <c r="R634" s="10">
        <v>5</v>
      </c>
      <c r="S634" s="3" t="s">
        <v>53</v>
      </c>
      <c r="T634" t="s">
        <v>62</v>
      </c>
      <c r="U634">
        <v>0</v>
      </c>
      <c r="V634" t="s">
        <v>18</v>
      </c>
    </row>
    <row r="635" spans="1:22" x14ac:dyDescent="0.3">
      <c r="A635" s="3" t="s">
        <v>0</v>
      </c>
      <c r="B635" s="3" t="s">
        <v>20</v>
      </c>
      <c r="C635" s="3">
        <v>-27.180980000000002</v>
      </c>
      <c r="D635" s="3">
        <v>-48.409959999999998</v>
      </c>
      <c r="E635" s="3" t="s">
        <v>2</v>
      </c>
      <c r="F635" s="3" t="s">
        <v>61</v>
      </c>
      <c r="G635" s="2">
        <v>43907</v>
      </c>
      <c r="H635" s="12" t="s">
        <v>103</v>
      </c>
      <c r="I635" s="12" t="s">
        <v>100</v>
      </c>
      <c r="J635">
        <v>2020</v>
      </c>
      <c r="K635" s="3" t="s">
        <v>4</v>
      </c>
      <c r="L635" s="3" t="s">
        <v>173</v>
      </c>
      <c r="M635">
        <v>1</v>
      </c>
      <c r="N635" s="10" t="s">
        <v>18</v>
      </c>
      <c r="O635" s="10">
        <v>10</v>
      </c>
      <c r="P635" s="10">
        <v>12</v>
      </c>
      <c r="Q635" s="10">
        <v>4</v>
      </c>
      <c r="R635" s="10">
        <v>5</v>
      </c>
      <c r="S635" s="3" t="s">
        <v>54</v>
      </c>
      <c r="T635" t="s">
        <v>66</v>
      </c>
      <c r="U635" s="4" t="s">
        <v>18</v>
      </c>
      <c r="V635" t="s">
        <v>18</v>
      </c>
    </row>
    <row r="636" spans="1:22" x14ac:dyDescent="0.3">
      <c r="A636" s="3" t="s">
        <v>0</v>
      </c>
      <c r="B636" s="3" t="s">
        <v>20</v>
      </c>
      <c r="C636" s="3">
        <v>-27.180980000000002</v>
      </c>
      <c r="D636" s="3">
        <v>-48.409959999999998</v>
      </c>
      <c r="E636" s="3" t="s">
        <v>2</v>
      </c>
      <c r="F636" s="3" t="s">
        <v>61</v>
      </c>
      <c r="G636" s="2">
        <v>43907</v>
      </c>
      <c r="H636" s="12" t="s">
        <v>103</v>
      </c>
      <c r="I636" s="12" t="s">
        <v>100</v>
      </c>
      <c r="J636">
        <v>2020</v>
      </c>
      <c r="K636" s="3" t="s">
        <v>4</v>
      </c>
      <c r="L636" s="3" t="s">
        <v>173</v>
      </c>
      <c r="M636">
        <v>1</v>
      </c>
      <c r="N636" s="10" t="s">
        <v>18</v>
      </c>
      <c r="O636" s="10">
        <v>10</v>
      </c>
      <c r="P636" s="10">
        <v>12</v>
      </c>
      <c r="Q636" s="10">
        <v>4</v>
      </c>
      <c r="R636" s="10">
        <v>5</v>
      </c>
      <c r="S636" s="3" t="s">
        <v>55</v>
      </c>
      <c r="T636" t="s">
        <v>66</v>
      </c>
      <c r="U636" s="4" t="s">
        <v>18</v>
      </c>
      <c r="V636" t="s">
        <v>18</v>
      </c>
    </row>
    <row r="637" spans="1:22" x14ac:dyDescent="0.3">
      <c r="A637" s="3" t="s">
        <v>0</v>
      </c>
      <c r="B637" s="3" t="s">
        <v>20</v>
      </c>
      <c r="C637" s="3">
        <v>-27.180980000000002</v>
      </c>
      <c r="D637" s="3">
        <v>-48.409959999999998</v>
      </c>
      <c r="E637" s="3" t="s">
        <v>2</v>
      </c>
      <c r="F637" s="3" t="s">
        <v>61</v>
      </c>
      <c r="G637" s="2">
        <v>43907</v>
      </c>
      <c r="H637" s="12" t="s">
        <v>103</v>
      </c>
      <c r="I637" s="12" t="s">
        <v>100</v>
      </c>
      <c r="J637">
        <v>2020</v>
      </c>
      <c r="K637" s="3" t="s">
        <v>4</v>
      </c>
      <c r="L637" s="3" t="s">
        <v>173</v>
      </c>
      <c r="M637">
        <v>1</v>
      </c>
      <c r="N637" s="10" t="s">
        <v>18</v>
      </c>
      <c r="O637" s="10">
        <v>10</v>
      </c>
      <c r="P637" s="10">
        <v>12</v>
      </c>
      <c r="Q637" s="10">
        <v>4</v>
      </c>
      <c r="R637" s="10">
        <v>5</v>
      </c>
      <c r="S637" s="3" t="s">
        <v>56</v>
      </c>
      <c r="T637" t="s">
        <v>62</v>
      </c>
      <c r="U637" s="4" t="s">
        <v>18</v>
      </c>
      <c r="V637" t="s">
        <v>18</v>
      </c>
    </row>
    <row r="638" spans="1:22" x14ac:dyDescent="0.3">
      <c r="A638" s="3" t="s">
        <v>0</v>
      </c>
      <c r="B638" s="3" t="s">
        <v>20</v>
      </c>
      <c r="C638" s="3">
        <v>-27.180980000000002</v>
      </c>
      <c r="D638" s="3">
        <v>-48.409959999999998</v>
      </c>
      <c r="E638" s="3" t="s">
        <v>2</v>
      </c>
      <c r="F638" s="3" t="s">
        <v>61</v>
      </c>
      <c r="G638" s="2">
        <v>43907</v>
      </c>
      <c r="H638" s="12" t="s">
        <v>103</v>
      </c>
      <c r="I638" s="12" t="s">
        <v>100</v>
      </c>
      <c r="J638">
        <v>2020</v>
      </c>
      <c r="K638" s="3" t="s">
        <v>4</v>
      </c>
      <c r="L638" s="3" t="s">
        <v>173</v>
      </c>
      <c r="M638">
        <v>1</v>
      </c>
      <c r="N638" s="10" t="s">
        <v>18</v>
      </c>
      <c r="O638" s="10">
        <v>10</v>
      </c>
      <c r="P638" s="10">
        <v>12</v>
      </c>
      <c r="Q638" s="10">
        <v>4</v>
      </c>
      <c r="R638" s="10">
        <v>5</v>
      </c>
      <c r="S638" s="3" t="s">
        <v>57</v>
      </c>
      <c r="T638" t="s">
        <v>62</v>
      </c>
      <c r="U638">
        <v>0</v>
      </c>
      <c r="V638" t="s">
        <v>18</v>
      </c>
    </row>
    <row r="639" spans="1:22" x14ac:dyDescent="0.3">
      <c r="A639" s="3" t="s">
        <v>0</v>
      </c>
      <c r="B639" s="3" t="s">
        <v>20</v>
      </c>
      <c r="C639" s="3">
        <v>-27.180980000000002</v>
      </c>
      <c r="D639" s="3">
        <v>-48.409959999999998</v>
      </c>
      <c r="E639" s="3" t="s">
        <v>2</v>
      </c>
      <c r="F639" s="3" t="s">
        <v>61</v>
      </c>
      <c r="G639" s="2">
        <v>43907</v>
      </c>
      <c r="H639" s="12" t="s">
        <v>103</v>
      </c>
      <c r="I639" s="12" t="s">
        <v>100</v>
      </c>
      <c r="J639">
        <v>2020</v>
      </c>
      <c r="K639" s="3" t="s">
        <v>4</v>
      </c>
      <c r="L639" s="3" t="s">
        <v>173</v>
      </c>
      <c r="M639">
        <v>1</v>
      </c>
      <c r="N639" s="10" t="s">
        <v>18</v>
      </c>
      <c r="O639" s="10">
        <v>10</v>
      </c>
      <c r="P639" s="10">
        <v>12</v>
      </c>
      <c r="Q639" s="10">
        <v>4</v>
      </c>
      <c r="R639" s="10">
        <v>5</v>
      </c>
      <c r="S639" s="3" t="s">
        <v>58</v>
      </c>
      <c r="T639" t="s">
        <v>62</v>
      </c>
      <c r="U639" s="4" t="s">
        <v>18</v>
      </c>
      <c r="V639" t="s">
        <v>18</v>
      </c>
    </row>
    <row r="640" spans="1:22" x14ac:dyDescent="0.3">
      <c r="A640" s="3" t="s">
        <v>0</v>
      </c>
      <c r="B640" s="3" t="s">
        <v>20</v>
      </c>
      <c r="C640" s="3">
        <v>-27.180980000000002</v>
      </c>
      <c r="D640" s="3">
        <v>-48.409959999999998</v>
      </c>
      <c r="E640" s="3" t="s">
        <v>2</v>
      </c>
      <c r="F640" s="3" t="s">
        <v>61</v>
      </c>
      <c r="G640" s="2">
        <v>43907</v>
      </c>
      <c r="H640" s="12" t="s">
        <v>103</v>
      </c>
      <c r="I640" s="12" t="s">
        <v>100</v>
      </c>
      <c r="J640">
        <v>2020</v>
      </c>
      <c r="K640" s="3" t="s">
        <v>4</v>
      </c>
      <c r="L640" s="3" t="s">
        <v>173</v>
      </c>
      <c r="M640">
        <v>1</v>
      </c>
      <c r="N640" s="10" t="s">
        <v>18</v>
      </c>
      <c r="O640" s="10">
        <v>10</v>
      </c>
      <c r="P640" s="10">
        <v>12</v>
      </c>
      <c r="Q640" s="10">
        <v>4</v>
      </c>
      <c r="R640" s="10">
        <v>5</v>
      </c>
      <c r="S640" s="3" t="s">
        <v>59</v>
      </c>
      <c r="T640" t="s">
        <v>62</v>
      </c>
      <c r="U640" s="4" t="s">
        <v>18</v>
      </c>
      <c r="V640" t="s">
        <v>18</v>
      </c>
    </row>
    <row r="641" spans="1:22" x14ac:dyDescent="0.3">
      <c r="A641" s="3" t="s">
        <v>0</v>
      </c>
      <c r="B641" s="3" t="s">
        <v>20</v>
      </c>
      <c r="C641" s="3">
        <v>-27.180980000000002</v>
      </c>
      <c r="D641" s="3">
        <v>-48.409959999999998</v>
      </c>
      <c r="E641" s="3" t="s">
        <v>2</v>
      </c>
      <c r="F641" s="3" t="s">
        <v>61</v>
      </c>
      <c r="G641" s="2">
        <v>43907</v>
      </c>
      <c r="H641" s="12" t="s">
        <v>103</v>
      </c>
      <c r="I641" s="12" t="s">
        <v>100</v>
      </c>
      <c r="J641">
        <v>2020</v>
      </c>
      <c r="K641" s="3" t="s">
        <v>4</v>
      </c>
      <c r="L641" s="3" t="s">
        <v>173</v>
      </c>
      <c r="M641">
        <v>1</v>
      </c>
      <c r="N641" s="10" t="s">
        <v>18</v>
      </c>
      <c r="O641" s="10">
        <v>10</v>
      </c>
      <c r="P641" s="10">
        <v>12</v>
      </c>
      <c r="Q641" s="10">
        <v>4</v>
      </c>
      <c r="R641" s="10">
        <v>5</v>
      </c>
      <c r="S641" s="3" t="s">
        <v>60</v>
      </c>
      <c r="T641" t="s">
        <v>62</v>
      </c>
      <c r="U641" s="4" t="s">
        <v>18</v>
      </c>
      <c r="V641" t="s">
        <v>18</v>
      </c>
    </row>
    <row r="642" spans="1:22" x14ac:dyDescent="0.3">
      <c r="A642" s="3" t="s">
        <v>0</v>
      </c>
      <c r="B642" s="3" t="s">
        <v>20</v>
      </c>
      <c r="C642" s="3">
        <v>-27.180980000000002</v>
      </c>
      <c r="D642" s="3">
        <v>-48.409959999999998</v>
      </c>
      <c r="E642" s="3" t="s">
        <v>2</v>
      </c>
      <c r="F642" s="3" t="s">
        <v>61</v>
      </c>
      <c r="G642" s="2">
        <v>43907</v>
      </c>
      <c r="H642" s="12" t="s">
        <v>103</v>
      </c>
      <c r="I642" s="12" t="s">
        <v>100</v>
      </c>
      <c r="J642">
        <v>2020</v>
      </c>
      <c r="K642" s="3" t="s">
        <v>4</v>
      </c>
      <c r="L642" s="3" t="s">
        <v>173</v>
      </c>
      <c r="M642">
        <v>2</v>
      </c>
      <c r="N642" s="10" t="s">
        <v>18</v>
      </c>
      <c r="O642" s="10">
        <v>10</v>
      </c>
      <c r="P642" s="10">
        <v>12</v>
      </c>
      <c r="Q642" s="10">
        <v>4</v>
      </c>
      <c r="R642" s="10">
        <v>5</v>
      </c>
      <c r="S642" s="3" t="s">
        <v>21</v>
      </c>
      <c r="T642" t="s">
        <v>205</v>
      </c>
      <c r="U642">
        <v>0</v>
      </c>
      <c r="V642" t="s">
        <v>18</v>
      </c>
    </row>
    <row r="643" spans="1:22" x14ac:dyDescent="0.3">
      <c r="A643" s="3" t="s">
        <v>0</v>
      </c>
      <c r="B643" s="3" t="s">
        <v>20</v>
      </c>
      <c r="C643" s="3">
        <v>-27.180980000000002</v>
      </c>
      <c r="D643" s="3">
        <v>-48.409959999999998</v>
      </c>
      <c r="E643" s="3" t="s">
        <v>2</v>
      </c>
      <c r="F643" s="3" t="s">
        <v>61</v>
      </c>
      <c r="G643" s="2">
        <v>43907</v>
      </c>
      <c r="H643" s="12" t="s">
        <v>103</v>
      </c>
      <c r="I643" s="12" t="s">
        <v>100</v>
      </c>
      <c r="J643">
        <v>2020</v>
      </c>
      <c r="K643" s="3" t="s">
        <v>4</v>
      </c>
      <c r="L643" s="3" t="s">
        <v>173</v>
      </c>
      <c r="M643">
        <v>2</v>
      </c>
      <c r="N643" s="10" t="s">
        <v>18</v>
      </c>
      <c r="O643" s="10">
        <v>10</v>
      </c>
      <c r="P643" s="10">
        <v>12</v>
      </c>
      <c r="Q643" s="10">
        <v>4</v>
      </c>
      <c r="R643" s="10">
        <v>5</v>
      </c>
      <c r="S643" s="3" t="s">
        <v>22</v>
      </c>
      <c r="T643" t="s">
        <v>62</v>
      </c>
      <c r="U643" s="4" t="s">
        <v>18</v>
      </c>
      <c r="V643" t="s">
        <v>18</v>
      </c>
    </row>
    <row r="644" spans="1:22" x14ac:dyDescent="0.3">
      <c r="A644" s="3" t="s">
        <v>0</v>
      </c>
      <c r="B644" s="3" t="s">
        <v>20</v>
      </c>
      <c r="C644" s="3">
        <v>-27.180980000000002</v>
      </c>
      <c r="D644" s="3">
        <v>-48.409959999999998</v>
      </c>
      <c r="E644" s="3" t="s">
        <v>2</v>
      </c>
      <c r="F644" s="3" t="s">
        <v>61</v>
      </c>
      <c r="G644" s="2">
        <v>43907</v>
      </c>
      <c r="H644" s="12" t="s">
        <v>103</v>
      </c>
      <c r="I644" s="12" t="s">
        <v>100</v>
      </c>
      <c r="J644">
        <v>2020</v>
      </c>
      <c r="K644" s="3" t="s">
        <v>4</v>
      </c>
      <c r="L644" s="3" t="s">
        <v>173</v>
      </c>
      <c r="M644">
        <v>2</v>
      </c>
      <c r="N644" s="10" t="s">
        <v>18</v>
      </c>
      <c r="O644" s="10">
        <v>10</v>
      </c>
      <c r="P644" s="10">
        <v>12</v>
      </c>
      <c r="Q644" s="10">
        <v>4</v>
      </c>
      <c r="R644" s="10">
        <v>5</v>
      </c>
      <c r="S644" s="3" t="s">
        <v>23</v>
      </c>
      <c r="T644" t="s">
        <v>62</v>
      </c>
      <c r="U644" s="4" t="s">
        <v>18</v>
      </c>
      <c r="V644" t="s">
        <v>18</v>
      </c>
    </row>
    <row r="645" spans="1:22" x14ac:dyDescent="0.3">
      <c r="A645" s="3" t="s">
        <v>0</v>
      </c>
      <c r="B645" s="3" t="s">
        <v>20</v>
      </c>
      <c r="C645" s="3">
        <v>-27.180980000000002</v>
      </c>
      <c r="D645" s="3">
        <v>-48.409959999999998</v>
      </c>
      <c r="E645" s="3" t="s">
        <v>2</v>
      </c>
      <c r="F645" s="3" t="s">
        <v>61</v>
      </c>
      <c r="G645" s="2">
        <v>43907</v>
      </c>
      <c r="H645" s="12" t="s">
        <v>103</v>
      </c>
      <c r="I645" s="12" t="s">
        <v>100</v>
      </c>
      <c r="J645">
        <v>2020</v>
      </c>
      <c r="K645" s="3" t="s">
        <v>4</v>
      </c>
      <c r="L645" s="3" t="s">
        <v>173</v>
      </c>
      <c r="M645">
        <v>2</v>
      </c>
      <c r="N645" s="10" t="s">
        <v>18</v>
      </c>
      <c r="O645" s="10">
        <v>10</v>
      </c>
      <c r="P645" s="10">
        <v>12</v>
      </c>
      <c r="Q645" s="10">
        <v>4</v>
      </c>
      <c r="R645" s="10">
        <v>5</v>
      </c>
      <c r="S645" s="3" t="s">
        <v>24</v>
      </c>
      <c r="T645" t="s">
        <v>65</v>
      </c>
      <c r="U645" s="4" t="s">
        <v>18</v>
      </c>
      <c r="V645" t="s">
        <v>18</v>
      </c>
    </row>
    <row r="646" spans="1:22" x14ac:dyDescent="0.3">
      <c r="A646" s="3" t="s">
        <v>0</v>
      </c>
      <c r="B646" s="3" t="s">
        <v>20</v>
      </c>
      <c r="C646" s="3">
        <v>-27.180980000000002</v>
      </c>
      <c r="D646" s="3">
        <v>-48.409959999999998</v>
      </c>
      <c r="E646" s="3" t="s">
        <v>2</v>
      </c>
      <c r="F646" s="3" t="s">
        <v>61</v>
      </c>
      <c r="G646" s="2">
        <v>43907</v>
      </c>
      <c r="H646" s="12" t="s">
        <v>103</v>
      </c>
      <c r="I646" s="12" t="s">
        <v>100</v>
      </c>
      <c r="J646">
        <v>2020</v>
      </c>
      <c r="K646" s="3" t="s">
        <v>4</v>
      </c>
      <c r="L646" s="3" t="s">
        <v>173</v>
      </c>
      <c r="M646">
        <v>2</v>
      </c>
      <c r="N646" s="10" t="s">
        <v>18</v>
      </c>
      <c r="O646" s="10">
        <v>10</v>
      </c>
      <c r="P646" s="10">
        <v>12</v>
      </c>
      <c r="Q646" s="10">
        <v>4</v>
      </c>
      <c r="R646" s="10">
        <v>5</v>
      </c>
      <c r="S646" s="3" t="s">
        <v>25</v>
      </c>
      <c r="T646" t="s">
        <v>66</v>
      </c>
      <c r="U646">
        <v>0</v>
      </c>
      <c r="V646" t="s">
        <v>18</v>
      </c>
    </row>
    <row r="647" spans="1:22" x14ac:dyDescent="0.3">
      <c r="A647" s="3" t="s">
        <v>0</v>
      </c>
      <c r="B647" s="3" t="s">
        <v>20</v>
      </c>
      <c r="C647" s="3">
        <v>-27.180980000000002</v>
      </c>
      <c r="D647" s="3">
        <v>-48.409959999999998</v>
      </c>
      <c r="E647" s="3" t="s">
        <v>2</v>
      </c>
      <c r="F647" s="3" t="s">
        <v>61</v>
      </c>
      <c r="G647" s="2">
        <v>43907</v>
      </c>
      <c r="H647" s="12" t="s">
        <v>103</v>
      </c>
      <c r="I647" s="12" t="s">
        <v>100</v>
      </c>
      <c r="J647">
        <v>2020</v>
      </c>
      <c r="K647" s="3" t="s">
        <v>4</v>
      </c>
      <c r="L647" s="3" t="s">
        <v>173</v>
      </c>
      <c r="M647">
        <v>2</v>
      </c>
      <c r="N647" s="10" t="s">
        <v>18</v>
      </c>
      <c r="O647" s="10">
        <v>10</v>
      </c>
      <c r="P647" s="10">
        <v>12</v>
      </c>
      <c r="Q647" s="10">
        <v>4</v>
      </c>
      <c r="R647" s="10">
        <v>5</v>
      </c>
      <c r="S647" s="3" t="s">
        <v>26</v>
      </c>
      <c r="T647" t="s">
        <v>205</v>
      </c>
      <c r="U647" s="4" t="s">
        <v>18</v>
      </c>
      <c r="V647" t="s">
        <v>18</v>
      </c>
    </row>
    <row r="648" spans="1:22" x14ac:dyDescent="0.3">
      <c r="A648" s="3" t="s">
        <v>0</v>
      </c>
      <c r="B648" s="3" t="s">
        <v>20</v>
      </c>
      <c r="C648" s="3">
        <v>-27.180980000000002</v>
      </c>
      <c r="D648" s="3">
        <v>-48.409959999999998</v>
      </c>
      <c r="E648" s="3" t="s">
        <v>2</v>
      </c>
      <c r="F648" s="3" t="s">
        <v>61</v>
      </c>
      <c r="G648" s="2">
        <v>43907</v>
      </c>
      <c r="H648" s="12" t="s">
        <v>103</v>
      </c>
      <c r="I648" s="12" t="s">
        <v>100</v>
      </c>
      <c r="J648">
        <v>2020</v>
      </c>
      <c r="K648" s="3" t="s">
        <v>4</v>
      </c>
      <c r="L648" s="3" t="s">
        <v>173</v>
      </c>
      <c r="M648">
        <v>2</v>
      </c>
      <c r="N648" s="10" t="s">
        <v>18</v>
      </c>
      <c r="O648" s="10">
        <v>10</v>
      </c>
      <c r="P648" s="10">
        <v>12</v>
      </c>
      <c r="Q648" s="10">
        <v>4</v>
      </c>
      <c r="R648" s="10">
        <v>5</v>
      </c>
      <c r="S648" s="3" t="s">
        <v>27</v>
      </c>
      <c r="T648" t="s">
        <v>66</v>
      </c>
      <c r="U648" s="4" t="s">
        <v>18</v>
      </c>
      <c r="V648" t="s">
        <v>18</v>
      </c>
    </row>
    <row r="649" spans="1:22" x14ac:dyDescent="0.3">
      <c r="A649" s="3" t="s">
        <v>0</v>
      </c>
      <c r="B649" s="3" t="s">
        <v>20</v>
      </c>
      <c r="C649" s="3">
        <v>-27.180980000000002</v>
      </c>
      <c r="D649" s="3">
        <v>-48.409959999999998</v>
      </c>
      <c r="E649" s="3" t="s">
        <v>2</v>
      </c>
      <c r="F649" s="3" t="s">
        <v>61</v>
      </c>
      <c r="G649" s="2">
        <v>43907</v>
      </c>
      <c r="H649" s="12" t="s">
        <v>103</v>
      </c>
      <c r="I649" s="12" t="s">
        <v>100</v>
      </c>
      <c r="J649">
        <v>2020</v>
      </c>
      <c r="K649" s="3" t="s">
        <v>4</v>
      </c>
      <c r="L649" s="3" t="s">
        <v>173</v>
      </c>
      <c r="M649">
        <v>2</v>
      </c>
      <c r="N649" s="10" t="s">
        <v>18</v>
      </c>
      <c r="O649" s="10">
        <v>10</v>
      </c>
      <c r="P649" s="10">
        <v>12</v>
      </c>
      <c r="Q649" s="10">
        <v>4</v>
      </c>
      <c r="R649" s="10">
        <v>5</v>
      </c>
      <c r="S649" s="3" t="s">
        <v>28</v>
      </c>
      <c r="T649" t="s">
        <v>71</v>
      </c>
      <c r="U649" s="4" t="s">
        <v>18</v>
      </c>
      <c r="V649" t="s">
        <v>18</v>
      </c>
    </row>
    <row r="650" spans="1:22" x14ac:dyDescent="0.3">
      <c r="A650" s="3" t="s">
        <v>0</v>
      </c>
      <c r="B650" s="3" t="s">
        <v>20</v>
      </c>
      <c r="C650" s="3">
        <v>-27.180980000000002</v>
      </c>
      <c r="D650" s="3">
        <v>-48.409959999999998</v>
      </c>
      <c r="E650" s="3" t="s">
        <v>2</v>
      </c>
      <c r="F650" s="3" t="s">
        <v>61</v>
      </c>
      <c r="G650" s="2">
        <v>43907</v>
      </c>
      <c r="H650" s="12" t="s">
        <v>103</v>
      </c>
      <c r="I650" s="12" t="s">
        <v>100</v>
      </c>
      <c r="J650">
        <v>2020</v>
      </c>
      <c r="K650" s="3" t="s">
        <v>4</v>
      </c>
      <c r="L650" s="3" t="s">
        <v>173</v>
      </c>
      <c r="M650">
        <v>2</v>
      </c>
      <c r="N650" s="10" t="s">
        <v>18</v>
      </c>
      <c r="O650" s="10">
        <v>10</v>
      </c>
      <c r="P650" s="10">
        <v>12</v>
      </c>
      <c r="Q650" s="10">
        <v>4</v>
      </c>
      <c r="R650" s="10">
        <v>5</v>
      </c>
      <c r="S650" s="3" t="s">
        <v>29</v>
      </c>
      <c r="T650" t="s">
        <v>62</v>
      </c>
      <c r="U650">
        <v>0</v>
      </c>
      <c r="V650" t="s">
        <v>18</v>
      </c>
    </row>
    <row r="651" spans="1:22" x14ac:dyDescent="0.3">
      <c r="A651" s="3" t="s">
        <v>0</v>
      </c>
      <c r="B651" s="3" t="s">
        <v>20</v>
      </c>
      <c r="C651" s="3">
        <v>-27.180980000000002</v>
      </c>
      <c r="D651" s="3">
        <v>-48.409959999999998</v>
      </c>
      <c r="E651" s="3" t="s">
        <v>2</v>
      </c>
      <c r="F651" s="3" t="s">
        <v>61</v>
      </c>
      <c r="G651" s="2">
        <v>43907</v>
      </c>
      <c r="H651" s="12" t="s">
        <v>103</v>
      </c>
      <c r="I651" s="12" t="s">
        <v>100</v>
      </c>
      <c r="J651">
        <v>2020</v>
      </c>
      <c r="K651" s="3" t="s">
        <v>4</v>
      </c>
      <c r="L651" s="3" t="s">
        <v>173</v>
      </c>
      <c r="M651">
        <v>2</v>
      </c>
      <c r="N651" s="10" t="s">
        <v>18</v>
      </c>
      <c r="O651" s="10">
        <v>10</v>
      </c>
      <c r="P651" s="10">
        <v>12</v>
      </c>
      <c r="Q651" s="10">
        <v>4</v>
      </c>
      <c r="R651" s="10">
        <v>5</v>
      </c>
      <c r="S651" s="3" t="s">
        <v>30</v>
      </c>
      <c r="T651" t="s">
        <v>65</v>
      </c>
      <c r="U651" s="4" t="s">
        <v>18</v>
      </c>
      <c r="V651" t="s">
        <v>18</v>
      </c>
    </row>
    <row r="652" spans="1:22" x14ac:dyDescent="0.3">
      <c r="A652" s="3" t="s">
        <v>0</v>
      </c>
      <c r="B652" s="3" t="s">
        <v>20</v>
      </c>
      <c r="C652" s="3">
        <v>-27.180980000000002</v>
      </c>
      <c r="D652" s="3">
        <v>-48.409959999999998</v>
      </c>
      <c r="E652" s="3" t="s">
        <v>2</v>
      </c>
      <c r="F652" s="3" t="s">
        <v>61</v>
      </c>
      <c r="G652" s="2">
        <v>43907</v>
      </c>
      <c r="H652" s="12" t="s">
        <v>103</v>
      </c>
      <c r="I652" s="12" t="s">
        <v>100</v>
      </c>
      <c r="J652">
        <v>2020</v>
      </c>
      <c r="K652" s="3" t="s">
        <v>4</v>
      </c>
      <c r="L652" s="3" t="s">
        <v>173</v>
      </c>
      <c r="M652">
        <v>2</v>
      </c>
      <c r="N652" s="10" t="s">
        <v>18</v>
      </c>
      <c r="O652" s="10">
        <v>10</v>
      </c>
      <c r="P652" s="10">
        <v>12</v>
      </c>
      <c r="Q652" s="10">
        <v>4</v>
      </c>
      <c r="R652" s="10">
        <v>5</v>
      </c>
      <c r="S652" s="3" t="s">
        <v>31</v>
      </c>
      <c r="T652" t="s">
        <v>205</v>
      </c>
      <c r="U652" s="4" t="s">
        <v>18</v>
      </c>
      <c r="V652" t="s">
        <v>18</v>
      </c>
    </row>
    <row r="653" spans="1:22" x14ac:dyDescent="0.3">
      <c r="A653" s="3" t="s">
        <v>0</v>
      </c>
      <c r="B653" s="3" t="s">
        <v>20</v>
      </c>
      <c r="C653" s="3">
        <v>-27.180980000000002</v>
      </c>
      <c r="D653" s="3">
        <v>-48.409959999999998</v>
      </c>
      <c r="E653" s="3" t="s">
        <v>2</v>
      </c>
      <c r="F653" s="3" t="s">
        <v>61</v>
      </c>
      <c r="G653" s="2">
        <v>43907</v>
      </c>
      <c r="H653" s="12" t="s">
        <v>103</v>
      </c>
      <c r="I653" s="12" t="s">
        <v>100</v>
      </c>
      <c r="J653">
        <v>2020</v>
      </c>
      <c r="K653" s="3" t="s">
        <v>4</v>
      </c>
      <c r="L653" s="3" t="s">
        <v>173</v>
      </c>
      <c r="M653">
        <v>2</v>
      </c>
      <c r="N653" s="10" t="s">
        <v>18</v>
      </c>
      <c r="O653" s="10">
        <v>10</v>
      </c>
      <c r="P653" s="10">
        <v>12</v>
      </c>
      <c r="Q653" s="10">
        <v>4</v>
      </c>
      <c r="R653" s="10">
        <v>5</v>
      </c>
      <c r="S653" s="3" t="s">
        <v>32</v>
      </c>
      <c r="T653" t="s">
        <v>62</v>
      </c>
      <c r="U653" s="4" t="s">
        <v>18</v>
      </c>
      <c r="V653" t="s">
        <v>18</v>
      </c>
    </row>
    <row r="654" spans="1:22" x14ac:dyDescent="0.3">
      <c r="A654" s="3" t="s">
        <v>0</v>
      </c>
      <c r="B654" s="3" t="s">
        <v>20</v>
      </c>
      <c r="C654" s="3">
        <v>-27.180980000000002</v>
      </c>
      <c r="D654" s="3">
        <v>-48.409959999999998</v>
      </c>
      <c r="E654" s="3" t="s">
        <v>2</v>
      </c>
      <c r="F654" s="3" t="s">
        <v>61</v>
      </c>
      <c r="G654" s="2">
        <v>43907</v>
      </c>
      <c r="H654" s="12" t="s">
        <v>103</v>
      </c>
      <c r="I654" s="12" t="s">
        <v>100</v>
      </c>
      <c r="J654">
        <v>2020</v>
      </c>
      <c r="K654" s="3" t="s">
        <v>4</v>
      </c>
      <c r="L654" s="3" t="s">
        <v>173</v>
      </c>
      <c r="M654">
        <v>2</v>
      </c>
      <c r="N654" s="10" t="s">
        <v>18</v>
      </c>
      <c r="O654" s="10">
        <v>10</v>
      </c>
      <c r="P654" s="10">
        <v>12</v>
      </c>
      <c r="Q654" s="10">
        <v>4</v>
      </c>
      <c r="R654" s="10">
        <v>5</v>
      </c>
      <c r="S654" s="3" t="s">
        <v>33</v>
      </c>
      <c r="T654" t="s">
        <v>66</v>
      </c>
      <c r="U654">
        <v>0</v>
      </c>
      <c r="V654" t="s">
        <v>18</v>
      </c>
    </row>
    <row r="655" spans="1:22" x14ac:dyDescent="0.3">
      <c r="A655" s="3" t="s">
        <v>0</v>
      </c>
      <c r="B655" s="3" t="s">
        <v>20</v>
      </c>
      <c r="C655" s="3">
        <v>-27.180980000000002</v>
      </c>
      <c r="D655" s="3">
        <v>-48.409959999999998</v>
      </c>
      <c r="E655" s="3" t="s">
        <v>2</v>
      </c>
      <c r="F655" s="3" t="s">
        <v>61</v>
      </c>
      <c r="G655" s="2">
        <v>43907</v>
      </c>
      <c r="H655" s="12" t="s">
        <v>103</v>
      </c>
      <c r="I655" s="12" t="s">
        <v>100</v>
      </c>
      <c r="J655">
        <v>2020</v>
      </c>
      <c r="K655" s="3" t="s">
        <v>4</v>
      </c>
      <c r="L655" s="3" t="s">
        <v>173</v>
      </c>
      <c r="M655">
        <v>2</v>
      </c>
      <c r="N655" s="10" t="s">
        <v>18</v>
      </c>
      <c r="O655" s="10">
        <v>10</v>
      </c>
      <c r="P655" s="10">
        <v>12</v>
      </c>
      <c r="Q655" s="10">
        <v>4</v>
      </c>
      <c r="R655" s="10">
        <v>5</v>
      </c>
      <c r="S655" s="3" t="s">
        <v>34</v>
      </c>
      <c r="T655" t="s">
        <v>205</v>
      </c>
      <c r="U655" s="4" t="s">
        <v>18</v>
      </c>
      <c r="V655" t="s">
        <v>18</v>
      </c>
    </row>
    <row r="656" spans="1:22" x14ac:dyDescent="0.3">
      <c r="A656" s="3" t="s">
        <v>0</v>
      </c>
      <c r="B656" s="3" t="s">
        <v>20</v>
      </c>
      <c r="C656" s="3">
        <v>-27.180980000000002</v>
      </c>
      <c r="D656" s="3">
        <v>-48.409959999999998</v>
      </c>
      <c r="E656" s="3" t="s">
        <v>2</v>
      </c>
      <c r="F656" s="3" t="s">
        <v>61</v>
      </c>
      <c r="G656" s="2">
        <v>43907</v>
      </c>
      <c r="H656" s="12" t="s">
        <v>103</v>
      </c>
      <c r="I656" s="12" t="s">
        <v>100</v>
      </c>
      <c r="J656">
        <v>2020</v>
      </c>
      <c r="K656" s="3" t="s">
        <v>4</v>
      </c>
      <c r="L656" s="3" t="s">
        <v>173</v>
      </c>
      <c r="M656">
        <v>2</v>
      </c>
      <c r="N656" s="10" t="s">
        <v>18</v>
      </c>
      <c r="O656" s="10">
        <v>10</v>
      </c>
      <c r="P656" s="10">
        <v>12</v>
      </c>
      <c r="Q656" s="10">
        <v>4</v>
      </c>
      <c r="R656" s="10">
        <v>5</v>
      </c>
      <c r="S656" s="3" t="s">
        <v>35</v>
      </c>
      <c r="T656" t="s">
        <v>205</v>
      </c>
      <c r="U656" s="4" t="s">
        <v>18</v>
      </c>
      <c r="V656" t="s">
        <v>18</v>
      </c>
    </row>
    <row r="657" spans="1:22" x14ac:dyDescent="0.3">
      <c r="A657" s="3" t="s">
        <v>0</v>
      </c>
      <c r="B657" s="3" t="s">
        <v>20</v>
      </c>
      <c r="C657" s="3">
        <v>-27.180980000000002</v>
      </c>
      <c r="D657" s="3">
        <v>-48.409959999999998</v>
      </c>
      <c r="E657" s="3" t="s">
        <v>2</v>
      </c>
      <c r="F657" s="3" t="s">
        <v>61</v>
      </c>
      <c r="G657" s="2">
        <v>43907</v>
      </c>
      <c r="H657" s="12" t="s">
        <v>103</v>
      </c>
      <c r="I657" s="12" t="s">
        <v>100</v>
      </c>
      <c r="J657">
        <v>2020</v>
      </c>
      <c r="K657" s="3" t="s">
        <v>4</v>
      </c>
      <c r="L657" s="3" t="s">
        <v>173</v>
      </c>
      <c r="M657">
        <v>2</v>
      </c>
      <c r="N657" s="10" t="s">
        <v>18</v>
      </c>
      <c r="O657" s="10">
        <v>10</v>
      </c>
      <c r="P657" s="10">
        <v>12</v>
      </c>
      <c r="Q657" s="10">
        <v>4</v>
      </c>
      <c r="R657" s="10">
        <v>5</v>
      </c>
      <c r="S657" s="3" t="s">
        <v>36</v>
      </c>
      <c r="T657" t="s">
        <v>65</v>
      </c>
      <c r="U657" s="4" t="s">
        <v>18</v>
      </c>
      <c r="V657" t="s">
        <v>18</v>
      </c>
    </row>
    <row r="658" spans="1:22" x14ac:dyDescent="0.3">
      <c r="A658" s="3" t="s">
        <v>0</v>
      </c>
      <c r="B658" s="3" t="s">
        <v>20</v>
      </c>
      <c r="C658" s="3">
        <v>-27.180980000000002</v>
      </c>
      <c r="D658" s="3">
        <v>-48.409959999999998</v>
      </c>
      <c r="E658" s="3" t="s">
        <v>2</v>
      </c>
      <c r="F658" s="3" t="s">
        <v>61</v>
      </c>
      <c r="G658" s="2">
        <v>43907</v>
      </c>
      <c r="H658" s="12" t="s">
        <v>103</v>
      </c>
      <c r="I658" s="12" t="s">
        <v>100</v>
      </c>
      <c r="J658">
        <v>2020</v>
      </c>
      <c r="K658" s="3" t="s">
        <v>4</v>
      </c>
      <c r="L658" s="3" t="s">
        <v>173</v>
      </c>
      <c r="M658">
        <v>2</v>
      </c>
      <c r="N658" s="10" t="s">
        <v>18</v>
      </c>
      <c r="O658" s="10">
        <v>10</v>
      </c>
      <c r="P658" s="10">
        <v>12</v>
      </c>
      <c r="Q658" s="10">
        <v>4</v>
      </c>
      <c r="R658" s="10">
        <v>5</v>
      </c>
      <c r="S658" s="3" t="s">
        <v>37</v>
      </c>
      <c r="T658" t="s">
        <v>69</v>
      </c>
      <c r="U658">
        <v>1</v>
      </c>
      <c r="V658" t="s">
        <v>18</v>
      </c>
    </row>
    <row r="659" spans="1:22" x14ac:dyDescent="0.3">
      <c r="A659" s="3" t="s">
        <v>0</v>
      </c>
      <c r="B659" s="3" t="s">
        <v>20</v>
      </c>
      <c r="C659" s="3">
        <v>-27.180980000000002</v>
      </c>
      <c r="D659" s="3">
        <v>-48.409959999999998</v>
      </c>
      <c r="E659" s="3" t="s">
        <v>2</v>
      </c>
      <c r="F659" s="3" t="s">
        <v>61</v>
      </c>
      <c r="G659" s="2">
        <v>43907</v>
      </c>
      <c r="H659" s="12" t="s">
        <v>103</v>
      </c>
      <c r="I659" s="12" t="s">
        <v>100</v>
      </c>
      <c r="J659">
        <v>2020</v>
      </c>
      <c r="K659" s="3" t="s">
        <v>4</v>
      </c>
      <c r="L659" s="3" t="s">
        <v>173</v>
      </c>
      <c r="M659">
        <v>2</v>
      </c>
      <c r="N659" s="10" t="s">
        <v>18</v>
      </c>
      <c r="O659" s="10">
        <v>10</v>
      </c>
      <c r="P659" s="10">
        <v>12</v>
      </c>
      <c r="Q659" s="10">
        <v>4</v>
      </c>
      <c r="R659" s="10">
        <v>5</v>
      </c>
      <c r="S659" s="3" t="s">
        <v>38</v>
      </c>
      <c r="T659" t="s">
        <v>62</v>
      </c>
      <c r="U659" s="4" t="s">
        <v>18</v>
      </c>
      <c r="V659" t="s">
        <v>18</v>
      </c>
    </row>
    <row r="660" spans="1:22" x14ac:dyDescent="0.3">
      <c r="A660" s="3" t="s">
        <v>0</v>
      </c>
      <c r="B660" s="3" t="s">
        <v>20</v>
      </c>
      <c r="C660" s="3">
        <v>-27.180980000000002</v>
      </c>
      <c r="D660" s="3">
        <v>-48.409959999999998</v>
      </c>
      <c r="E660" s="3" t="s">
        <v>2</v>
      </c>
      <c r="F660" s="3" t="s">
        <v>61</v>
      </c>
      <c r="G660" s="2">
        <v>43907</v>
      </c>
      <c r="H660" s="12" t="s">
        <v>103</v>
      </c>
      <c r="I660" s="12" t="s">
        <v>100</v>
      </c>
      <c r="J660">
        <v>2020</v>
      </c>
      <c r="K660" s="3" t="s">
        <v>4</v>
      </c>
      <c r="L660" s="3" t="s">
        <v>173</v>
      </c>
      <c r="M660">
        <v>2</v>
      </c>
      <c r="N660" s="10" t="s">
        <v>18</v>
      </c>
      <c r="O660" s="10">
        <v>10</v>
      </c>
      <c r="P660" s="10">
        <v>12</v>
      </c>
      <c r="Q660" s="10">
        <v>4</v>
      </c>
      <c r="R660" s="10">
        <v>5</v>
      </c>
      <c r="S660" s="3" t="s">
        <v>39</v>
      </c>
      <c r="T660" t="s">
        <v>65</v>
      </c>
      <c r="U660" s="4" t="s">
        <v>18</v>
      </c>
      <c r="V660" t="s">
        <v>18</v>
      </c>
    </row>
    <row r="661" spans="1:22" x14ac:dyDescent="0.3">
      <c r="A661" s="3" t="s">
        <v>0</v>
      </c>
      <c r="B661" s="3" t="s">
        <v>20</v>
      </c>
      <c r="C661" s="3">
        <v>-27.180980000000002</v>
      </c>
      <c r="D661" s="3">
        <v>-48.409959999999998</v>
      </c>
      <c r="E661" s="3" t="s">
        <v>2</v>
      </c>
      <c r="F661" s="3" t="s">
        <v>61</v>
      </c>
      <c r="G661" s="2">
        <v>43907</v>
      </c>
      <c r="H661" s="12" t="s">
        <v>103</v>
      </c>
      <c r="I661" s="12" t="s">
        <v>100</v>
      </c>
      <c r="J661">
        <v>2020</v>
      </c>
      <c r="K661" s="3" t="s">
        <v>4</v>
      </c>
      <c r="L661" s="3" t="s">
        <v>173</v>
      </c>
      <c r="M661">
        <v>2</v>
      </c>
      <c r="N661" s="10" t="s">
        <v>18</v>
      </c>
      <c r="O661" s="10">
        <v>10</v>
      </c>
      <c r="P661" s="10">
        <v>12</v>
      </c>
      <c r="Q661" s="10">
        <v>4</v>
      </c>
      <c r="R661" s="10">
        <v>5</v>
      </c>
      <c r="S661" s="3" t="s">
        <v>40</v>
      </c>
      <c r="T661" t="s">
        <v>65</v>
      </c>
      <c r="U661" s="4" t="s">
        <v>18</v>
      </c>
      <c r="V661" t="s">
        <v>18</v>
      </c>
    </row>
    <row r="662" spans="1:22" x14ac:dyDescent="0.3">
      <c r="A662" s="3" t="s">
        <v>0</v>
      </c>
      <c r="B662" s="3" t="s">
        <v>20</v>
      </c>
      <c r="C662" s="3">
        <v>-27.180980000000002</v>
      </c>
      <c r="D662" s="3">
        <v>-48.409959999999998</v>
      </c>
      <c r="E662" s="3" t="s">
        <v>2</v>
      </c>
      <c r="F662" s="3" t="s">
        <v>61</v>
      </c>
      <c r="G662" s="2">
        <v>43907</v>
      </c>
      <c r="H662" s="12" t="s">
        <v>103</v>
      </c>
      <c r="I662" s="12" t="s">
        <v>100</v>
      </c>
      <c r="J662">
        <v>2020</v>
      </c>
      <c r="K662" s="3" t="s">
        <v>4</v>
      </c>
      <c r="L662" s="3" t="s">
        <v>173</v>
      </c>
      <c r="M662">
        <v>2</v>
      </c>
      <c r="N662" s="10" t="s">
        <v>18</v>
      </c>
      <c r="O662" s="10">
        <v>10</v>
      </c>
      <c r="P662" s="10">
        <v>12</v>
      </c>
      <c r="Q662" s="10">
        <v>4</v>
      </c>
      <c r="R662" s="10">
        <v>5</v>
      </c>
      <c r="S662" s="3" t="s">
        <v>41</v>
      </c>
      <c r="T662" t="s">
        <v>65</v>
      </c>
      <c r="U662">
        <v>1</v>
      </c>
      <c r="V662" t="s">
        <v>18</v>
      </c>
    </row>
    <row r="663" spans="1:22" x14ac:dyDescent="0.3">
      <c r="A663" s="3" t="s">
        <v>0</v>
      </c>
      <c r="B663" s="3" t="s">
        <v>20</v>
      </c>
      <c r="C663" s="3">
        <v>-27.180980000000002</v>
      </c>
      <c r="D663" s="3">
        <v>-48.409959999999998</v>
      </c>
      <c r="E663" s="3" t="s">
        <v>2</v>
      </c>
      <c r="F663" s="3" t="s">
        <v>61</v>
      </c>
      <c r="G663" s="2">
        <v>43907</v>
      </c>
      <c r="H663" s="12" t="s">
        <v>103</v>
      </c>
      <c r="I663" s="12" t="s">
        <v>100</v>
      </c>
      <c r="J663">
        <v>2020</v>
      </c>
      <c r="K663" s="3" t="s">
        <v>4</v>
      </c>
      <c r="L663" s="3" t="s">
        <v>173</v>
      </c>
      <c r="M663">
        <v>2</v>
      </c>
      <c r="N663" s="10" t="s">
        <v>18</v>
      </c>
      <c r="O663" s="10">
        <v>10</v>
      </c>
      <c r="P663" s="10">
        <v>12</v>
      </c>
      <c r="Q663" s="10">
        <v>4</v>
      </c>
      <c r="R663" s="10">
        <v>5</v>
      </c>
      <c r="S663" s="3" t="s">
        <v>42</v>
      </c>
      <c r="T663" t="s">
        <v>205</v>
      </c>
      <c r="U663" s="4" t="s">
        <v>18</v>
      </c>
      <c r="V663" t="s">
        <v>18</v>
      </c>
    </row>
    <row r="664" spans="1:22" x14ac:dyDescent="0.3">
      <c r="A664" s="3" t="s">
        <v>0</v>
      </c>
      <c r="B664" s="3" t="s">
        <v>20</v>
      </c>
      <c r="C664" s="3">
        <v>-27.180980000000002</v>
      </c>
      <c r="D664" s="3">
        <v>-48.409959999999998</v>
      </c>
      <c r="E664" s="3" t="s">
        <v>2</v>
      </c>
      <c r="F664" s="3" t="s">
        <v>61</v>
      </c>
      <c r="G664" s="2">
        <v>43907</v>
      </c>
      <c r="H664" s="12" t="s">
        <v>103</v>
      </c>
      <c r="I664" s="12" t="s">
        <v>100</v>
      </c>
      <c r="J664">
        <v>2020</v>
      </c>
      <c r="K664" s="3" t="s">
        <v>4</v>
      </c>
      <c r="L664" s="3" t="s">
        <v>173</v>
      </c>
      <c r="M664">
        <v>2</v>
      </c>
      <c r="N664" s="10" t="s">
        <v>18</v>
      </c>
      <c r="O664" s="10">
        <v>10</v>
      </c>
      <c r="P664" s="10">
        <v>12</v>
      </c>
      <c r="Q664" s="10">
        <v>4</v>
      </c>
      <c r="R664" s="10">
        <v>5</v>
      </c>
      <c r="S664" s="3" t="s">
        <v>43</v>
      </c>
      <c r="T664" t="s">
        <v>66</v>
      </c>
      <c r="U664" s="4" t="s">
        <v>18</v>
      </c>
      <c r="V664" t="s">
        <v>70</v>
      </c>
    </row>
    <row r="665" spans="1:22" x14ac:dyDescent="0.3">
      <c r="A665" s="3" t="s">
        <v>0</v>
      </c>
      <c r="B665" s="3" t="s">
        <v>20</v>
      </c>
      <c r="C665" s="3">
        <v>-27.180980000000002</v>
      </c>
      <c r="D665" s="3">
        <v>-48.409959999999998</v>
      </c>
      <c r="E665" s="3" t="s">
        <v>2</v>
      </c>
      <c r="F665" s="3" t="s">
        <v>61</v>
      </c>
      <c r="G665" s="2">
        <v>43907</v>
      </c>
      <c r="H665" s="12" t="s">
        <v>103</v>
      </c>
      <c r="I665" s="12" t="s">
        <v>100</v>
      </c>
      <c r="J665">
        <v>2020</v>
      </c>
      <c r="K665" s="3" t="s">
        <v>4</v>
      </c>
      <c r="L665" s="3" t="s">
        <v>173</v>
      </c>
      <c r="M665">
        <v>2</v>
      </c>
      <c r="N665" s="10" t="s">
        <v>18</v>
      </c>
      <c r="O665" s="10">
        <v>10</v>
      </c>
      <c r="P665" s="10">
        <v>12</v>
      </c>
      <c r="Q665" s="10">
        <v>4</v>
      </c>
      <c r="R665" s="10">
        <v>5</v>
      </c>
      <c r="S665" s="3" t="s">
        <v>44</v>
      </c>
      <c r="T665" t="s">
        <v>62</v>
      </c>
      <c r="U665" s="4" t="s">
        <v>18</v>
      </c>
      <c r="V665" t="s">
        <v>18</v>
      </c>
    </row>
    <row r="666" spans="1:22" x14ac:dyDescent="0.3">
      <c r="A666" s="3" t="s">
        <v>0</v>
      </c>
      <c r="B666" s="3" t="s">
        <v>20</v>
      </c>
      <c r="C666" s="3">
        <v>-27.180980000000002</v>
      </c>
      <c r="D666" s="3">
        <v>-48.409959999999998</v>
      </c>
      <c r="E666" s="3" t="s">
        <v>2</v>
      </c>
      <c r="F666" s="3" t="s">
        <v>61</v>
      </c>
      <c r="G666" s="2">
        <v>43907</v>
      </c>
      <c r="H666" s="12" t="s">
        <v>103</v>
      </c>
      <c r="I666" s="12" t="s">
        <v>100</v>
      </c>
      <c r="J666">
        <v>2020</v>
      </c>
      <c r="K666" s="3" t="s">
        <v>4</v>
      </c>
      <c r="L666" s="3" t="s">
        <v>173</v>
      </c>
      <c r="M666">
        <v>2</v>
      </c>
      <c r="N666" s="10" t="s">
        <v>18</v>
      </c>
      <c r="O666" s="10">
        <v>10</v>
      </c>
      <c r="P666" s="10">
        <v>12</v>
      </c>
      <c r="Q666" s="10">
        <v>4</v>
      </c>
      <c r="R666" s="10">
        <v>5</v>
      </c>
      <c r="S666" s="3" t="s">
        <v>45</v>
      </c>
      <c r="T666" t="s">
        <v>62</v>
      </c>
      <c r="U666">
        <v>0</v>
      </c>
      <c r="V666" t="s">
        <v>18</v>
      </c>
    </row>
    <row r="667" spans="1:22" x14ac:dyDescent="0.3">
      <c r="A667" s="3" t="s">
        <v>0</v>
      </c>
      <c r="B667" s="3" t="s">
        <v>20</v>
      </c>
      <c r="C667" s="3">
        <v>-27.180980000000002</v>
      </c>
      <c r="D667" s="3">
        <v>-48.409959999999998</v>
      </c>
      <c r="E667" s="3" t="s">
        <v>2</v>
      </c>
      <c r="F667" s="3" t="s">
        <v>61</v>
      </c>
      <c r="G667" s="2">
        <v>43907</v>
      </c>
      <c r="H667" s="12" t="s">
        <v>103</v>
      </c>
      <c r="I667" s="12" t="s">
        <v>100</v>
      </c>
      <c r="J667">
        <v>2020</v>
      </c>
      <c r="K667" s="3" t="s">
        <v>4</v>
      </c>
      <c r="L667" s="3" t="s">
        <v>173</v>
      </c>
      <c r="M667">
        <v>2</v>
      </c>
      <c r="N667" s="10" t="s">
        <v>18</v>
      </c>
      <c r="O667" s="10">
        <v>10</v>
      </c>
      <c r="P667" s="10">
        <v>12</v>
      </c>
      <c r="Q667" s="10">
        <v>4</v>
      </c>
      <c r="R667" s="10">
        <v>5</v>
      </c>
      <c r="S667" s="3" t="s">
        <v>46</v>
      </c>
      <c r="T667" t="s">
        <v>62</v>
      </c>
      <c r="U667" s="4" t="s">
        <v>18</v>
      </c>
      <c r="V667" t="s">
        <v>18</v>
      </c>
    </row>
    <row r="668" spans="1:22" x14ac:dyDescent="0.3">
      <c r="A668" s="3" t="s">
        <v>0</v>
      </c>
      <c r="B668" s="3" t="s">
        <v>20</v>
      </c>
      <c r="C668" s="3">
        <v>-27.180980000000002</v>
      </c>
      <c r="D668" s="3">
        <v>-48.409959999999998</v>
      </c>
      <c r="E668" s="3" t="s">
        <v>2</v>
      </c>
      <c r="F668" s="3" t="s">
        <v>61</v>
      </c>
      <c r="G668" s="2">
        <v>43907</v>
      </c>
      <c r="H668" s="12" t="s">
        <v>103</v>
      </c>
      <c r="I668" s="12" t="s">
        <v>100</v>
      </c>
      <c r="J668">
        <v>2020</v>
      </c>
      <c r="K668" s="3" t="s">
        <v>4</v>
      </c>
      <c r="L668" s="3" t="s">
        <v>173</v>
      </c>
      <c r="M668">
        <v>2</v>
      </c>
      <c r="N668" s="10" t="s">
        <v>18</v>
      </c>
      <c r="O668" s="10">
        <v>10</v>
      </c>
      <c r="P668" s="10">
        <v>12</v>
      </c>
      <c r="Q668" s="10">
        <v>4</v>
      </c>
      <c r="R668" s="10">
        <v>5</v>
      </c>
      <c r="S668" s="3" t="s">
        <v>47</v>
      </c>
      <c r="T668" t="s">
        <v>62</v>
      </c>
      <c r="U668" s="4" t="s">
        <v>18</v>
      </c>
      <c r="V668" t="s">
        <v>18</v>
      </c>
    </row>
    <row r="669" spans="1:22" x14ac:dyDescent="0.3">
      <c r="A669" s="3" t="s">
        <v>0</v>
      </c>
      <c r="B669" s="3" t="s">
        <v>20</v>
      </c>
      <c r="C669" s="3">
        <v>-27.180980000000002</v>
      </c>
      <c r="D669" s="3">
        <v>-48.409959999999998</v>
      </c>
      <c r="E669" s="3" t="s">
        <v>2</v>
      </c>
      <c r="F669" s="3" t="s">
        <v>61</v>
      </c>
      <c r="G669" s="2">
        <v>43907</v>
      </c>
      <c r="H669" s="12" t="s">
        <v>103</v>
      </c>
      <c r="I669" s="12" t="s">
        <v>100</v>
      </c>
      <c r="J669">
        <v>2020</v>
      </c>
      <c r="K669" s="3" t="s">
        <v>4</v>
      </c>
      <c r="L669" s="3" t="s">
        <v>173</v>
      </c>
      <c r="M669">
        <v>2</v>
      </c>
      <c r="N669" s="10" t="s">
        <v>18</v>
      </c>
      <c r="O669" s="10">
        <v>10</v>
      </c>
      <c r="P669" s="10">
        <v>12</v>
      </c>
      <c r="Q669" s="10">
        <v>4</v>
      </c>
      <c r="R669" s="10">
        <v>5</v>
      </c>
      <c r="S669" s="3" t="s">
        <v>48</v>
      </c>
      <c r="T669" t="s">
        <v>62</v>
      </c>
      <c r="U669" s="4" t="s">
        <v>18</v>
      </c>
      <c r="V669" t="s">
        <v>18</v>
      </c>
    </row>
    <row r="670" spans="1:22" x14ac:dyDescent="0.3">
      <c r="A670" s="3" t="s">
        <v>0</v>
      </c>
      <c r="B670" s="3" t="s">
        <v>20</v>
      </c>
      <c r="C670" s="3">
        <v>-27.180980000000002</v>
      </c>
      <c r="D670" s="3">
        <v>-48.409959999999998</v>
      </c>
      <c r="E670" s="3" t="s">
        <v>2</v>
      </c>
      <c r="F670" s="3" t="s">
        <v>61</v>
      </c>
      <c r="G670" s="2">
        <v>43907</v>
      </c>
      <c r="H670" s="12" t="s">
        <v>103</v>
      </c>
      <c r="I670" s="12" t="s">
        <v>100</v>
      </c>
      <c r="J670">
        <v>2020</v>
      </c>
      <c r="K670" s="3" t="s">
        <v>4</v>
      </c>
      <c r="L670" s="3" t="s">
        <v>173</v>
      </c>
      <c r="M670">
        <v>2</v>
      </c>
      <c r="N670" s="10" t="s">
        <v>18</v>
      </c>
      <c r="O670" s="10">
        <v>10</v>
      </c>
      <c r="P670" s="10">
        <v>12</v>
      </c>
      <c r="Q670" s="10">
        <v>4</v>
      </c>
      <c r="R670" s="10">
        <v>5</v>
      </c>
      <c r="S670" s="3" t="s">
        <v>49</v>
      </c>
      <c r="T670" t="s">
        <v>62</v>
      </c>
      <c r="U670">
        <v>0</v>
      </c>
      <c r="V670" t="s">
        <v>18</v>
      </c>
    </row>
    <row r="671" spans="1:22" x14ac:dyDescent="0.3">
      <c r="A671" s="3" t="s">
        <v>0</v>
      </c>
      <c r="B671" s="3" t="s">
        <v>20</v>
      </c>
      <c r="C671" s="3">
        <v>-27.180980000000002</v>
      </c>
      <c r="D671" s="3">
        <v>-48.409959999999998</v>
      </c>
      <c r="E671" s="3" t="s">
        <v>2</v>
      </c>
      <c r="F671" s="3" t="s">
        <v>61</v>
      </c>
      <c r="G671" s="2">
        <v>43907</v>
      </c>
      <c r="H671" s="12" t="s">
        <v>103</v>
      </c>
      <c r="I671" s="12" t="s">
        <v>100</v>
      </c>
      <c r="J671">
        <v>2020</v>
      </c>
      <c r="K671" s="3" t="s">
        <v>4</v>
      </c>
      <c r="L671" s="3" t="s">
        <v>173</v>
      </c>
      <c r="M671">
        <v>2</v>
      </c>
      <c r="N671" s="10" t="s">
        <v>18</v>
      </c>
      <c r="O671" s="10">
        <v>10</v>
      </c>
      <c r="P671" s="10">
        <v>12</v>
      </c>
      <c r="Q671" s="10">
        <v>4</v>
      </c>
      <c r="R671" s="10">
        <v>5</v>
      </c>
      <c r="S671" s="3" t="s">
        <v>50</v>
      </c>
      <c r="T671" t="s">
        <v>62</v>
      </c>
      <c r="U671" s="4" t="s">
        <v>18</v>
      </c>
      <c r="V671" t="s">
        <v>18</v>
      </c>
    </row>
    <row r="672" spans="1:22" x14ac:dyDescent="0.3">
      <c r="A672" s="3" t="s">
        <v>0</v>
      </c>
      <c r="B672" s="3" t="s">
        <v>20</v>
      </c>
      <c r="C672" s="3">
        <v>-27.180980000000002</v>
      </c>
      <c r="D672" s="3">
        <v>-48.409959999999998</v>
      </c>
      <c r="E672" s="3" t="s">
        <v>2</v>
      </c>
      <c r="F672" s="3" t="s">
        <v>61</v>
      </c>
      <c r="G672" s="2">
        <v>43907</v>
      </c>
      <c r="H672" s="12" t="s">
        <v>103</v>
      </c>
      <c r="I672" s="12" t="s">
        <v>100</v>
      </c>
      <c r="J672">
        <v>2020</v>
      </c>
      <c r="K672" s="3" t="s">
        <v>4</v>
      </c>
      <c r="L672" s="3" t="s">
        <v>173</v>
      </c>
      <c r="M672">
        <v>2</v>
      </c>
      <c r="N672" s="10" t="s">
        <v>18</v>
      </c>
      <c r="O672" s="10">
        <v>10</v>
      </c>
      <c r="P672" s="10">
        <v>12</v>
      </c>
      <c r="Q672" s="10">
        <v>4</v>
      </c>
      <c r="R672" s="10">
        <v>5</v>
      </c>
      <c r="S672" s="3" t="s">
        <v>51</v>
      </c>
      <c r="T672" t="s">
        <v>62</v>
      </c>
      <c r="U672" s="4" t="s">
        <v>18</v>
      </c>
      <c r="V672" t="s">
        <v>18</v>
      </c>
    </row>
    <row r="673" spans="1:22" x14ac:dyDescent="0.3">
      <c r="A673" s="3" t="s">
        <v>0</v>
      </c>
      <c r="B673" s="3" t="s">
        <v>20</v>
      </c>
      <c r="C673" s="3">
        <v>-27.180980000000002</v>
      </c>
      <c r="D673" s="3">
        <v>-48.409959999999998</v>
      </c>
      <c r="E673" s="3" t="s">
        <v>2</v>
      </c>
      <c r="F673" s="3" t="s">
        <v>61</v>
      </c>
      <c r="G673" s="2">
        <v>43907</v>
      </c>
      <c r="H673" s="12" t="s">
        <v>103</v>
      </c>
      <c r="I673" s="12" t="s">
        <v>100</v>
      </c>
      <c r="J673">
        <v>2020</v>
      </c>
      <c r="K673" s="3" t="s">
        <v>4</v>
      </c>
      <c r="L673" s="3" t="s">
        <v>173</v>
      </c>
      <c r="M673">
        <v>2</v>
      </c>
      <c r="N673" s="10" t="s">
        <v>18</v>
      </c>
      <c r="O673" s="10">
        <v>10</v>
      </c>
      <c r="P673" s="10">
        <v>12</v>
      </c>
      <c r="Q673" s="10">
        <v>4</v>
      </c>
      <c r="R673" s="10">
        <v>5</v>
      </c>
      <c r="S673" s="3" t="s">
        <v>52</v>
      </c>
      <c r="T673" t="s">
        <v>62</v>
      </c>
      <c r="U673" s="4" t="s">
        <v>18</v>
      </c>
      <c r="V673" t="s">
        <v>18</v>
      </c>
    </row>
    <row r="674" spans="1:22" x14ac:dyDescent="0.3">
      <c r="A674" s="3" t="s">
        <v>0</v>
      </c>
      <c r="B674" s="3" t="s">
        <v>20</v>
      </c>
      <c r="C674" s="3">
        <v>-27.180980000000002</v>
      </c>
      <c r="D674" s="3">
        <v>-48.409959999999998</v>
      </c>
      <c r="E674" s="3" t="s">
        <v>2</v>
      </c>
      <c r="F674" s="3" t="s">
        <v>61</v>
      </c>
      <c r="G674" s="2">
        <v>43907</v>
      </c>
      <c r="H674" s="12" t="s">
        <v>103</v>
      </c>
      <c r="I674" s="12" t="s">
        <v>100</v>
      </c>
      <c r="J674">
        <v>2020</v>
      </c>
      <c r="K674" s="3" t="s">
        <v>4</v>
      </c>
      <c r="L674" s="3" t="s">
        <v>173</v>
      </c>
      <c r="M674">
        <v>2</v>
      </c>
      <c r="N674" s="10" t="s">
        <v>18</v>
      </c>
      <c r="O674" s="10">
        <v>10</v>
      </c>
      <c r="P674" s="10">
        <v>12</v>
      </c>
      <c r="Q674" s="10">
        <v>4</v>
      </c>
      <c r="R674" s="10">
        <v>5</v>
      </c>
      <c r="S674" s="3" t="s">
        <v>53</v>
      </c>
      <c r="T674" t="s">
        <v>62</v>
      </c>
      <c r="U674">
        <v>0</v>
      </c>
      <c r="V674" t="s">
        <v>18</v>
      </c>
    </row>
    <row r="675" spans="1:22" x14ac:dyDescent="0.3">
      <c r="A675" s="3" t="s">
        <v>0</v>
      </c>
      <c r="B675" s="3" t="s">
        <v>20</v>
      </c>
      <c r="C675" s="3">
        <v>-27.180980000000002</v>
      </c>
      <c r="D675" s="3">
        <v>-48.409959999999998</v>
      </c>
      <c r="E675" s="3" t="s">
        <v>2</v>
      </c>
      <c r="F675" s="3" t="s">
        <v>61</v>
      </c>
      <c r="G675" s="2">
        <v>43907</v>
      </c>
      <c r="H675" s="12" t="s">
        <v>103</v>
      </c>
      <c r="I675" s="12" t="s">
        <v>100</v>
      </c>
      <c r="J675">
        <v>2020</v>
      </c>
      <c r="K675" s="3" t="s">
        <v>4</v>
      </c>
      <c r="L675" s="3" t="s">
        <v>173</v>
      </c>
      <c r="M675">
        <v>2</v>
      </c>
      <c r="N675" s="10" t="s">
        <v>18</v>
      </c>
      <c r="O675" s="10">
        <v>10</v>
      </c>
      <c r="P675" s="10">
        <v>12</v>
      </c>
      <c r="Q675" s="10">
        <v>4</v>
      </c>
      <c r="R675" s="10">
        <v>5</v>
      </c>
      <c r="S675" s="3" t="s">
        <v>54</v>
      </c>
      <c r="T675" t="s">
        <v>65</v>
      </c>
      <c r="U675" s="4" t="s">
        <v>18</v>
      </c>
      <c r="V675" t="s">
        <v>18</v>
      </c>
    </row>
    <row r="676" spans="1:22" x14ac:dyDescent="0.3">
      <c r="A676" s="3" t="s">
        <v>0</v>
      </c>
      <c r="B676" s="3" t="s">
        <v>20</v>
      </c>
      <c r="C676" s="3">
        <v>-27.180980000000002</v>
      </c>
      <c r="D676" s="3">
        <v>-48.409959999999998</v>
      </c>
      <c r="E676" s="3" t="s">
        <v>2</v>
      </c>
      <c r="F676" s="3" t="s">
        <v>61</v>
      </c>
      <c r="G676" s="2">
        <v>43907</v>
      </c>
      <c r="H676" s="12" t="s">
        <v>103</v>
      </c>
      <c r="I676" s="12" t="s">
        <v>100</v>
      </c>
      <c r="J676">
        <v>2020</v>
      </c>
      <c r="K676" s="3" t="s">
        <v>4</v>
      </c>
      <c r="L676" s="3" t="s">
        <v>173</v>
      </c>
      <c r="M676">
        <v>2</v>
      </c>
      <c r="N676" s="10" t="s">
        <v>18</v>
      </c>
      <c r="O676" s="10">
        <v>10</v>
      </c>
      <c r="P676" s="10">
        <v>12</v>
      </c>
      <c r="Q676" s="10">
        <v>4</v>
      </c>
      <c r="R676" s="10">
        <v>5</v>
      </c>
      <c r="S676" s="3" t="s">
        <v>55</v>
      </c>
      <c r="T676" t="s">
        <v>62</v>
      </c>
      <c r="U676" s="4" t="s">
        <v>18</v>
      </c>
      <c r="V676" t="s">
        <v>18</v>
      </c>
    </row>
    <row r="677" spans="1:22" x14ac:dyDescent="0.3">
      <c r="A677" s="3" t="s">
        <v>0</v>
      </c>
      <c r="B677" s="3" t="s">
        <v>20</v>
      </c>
      <c r="C677" s="3">
        <v>-27.180980000000002</v>
      </c>
      <c r="D677" s="3">
        <v>-48.409959999999998</v>
      </c>
      <c r="E677" s="3" t="s">
        <v>2</v>
      </c>
      <c r="F677" s="3" t="s">
        <v>61</v>
      </c>
      <c r="G677" s="2">
        <v>43907</v>
      </c>
      <c r="H677" s="12" t="s">
        <v>103</v>
      </c>
      <c r="I677" s="12" t="s">
        <v>100</v>
      </c>
      <c r="J677">
        <v>2020</v>
      </c>
      <c r="K677" s="3" t="s">
        <v>4</v>
      </c>
      <c r="L677" s="3" t="s">
        <v>173</v>
      </c>
      <c r="M677">
        <v>2</v>
      </c>
      <c r="N677" s="10" t="s">
        <v>18</v>
      </c>
      <c r="O677" s="10">
        <v>10</v>
      </c>
      <c r="P677" s="10">
        <v>12</v>
      </c>
      <c r="Q677" s="10">
        <v>4</v>
      </c>
      <c r="R677" s="10">
        <v>5</v>
      </c>
      <c r="S677" s="3" t="s">
        <v>56</v>
      </c>
      <c r="T677" t="s">
        <v>62</v>
      </c>
      <c r="U677" s="4" t="s">
        <v>18</v>
      </c>
      <c r="V677" t="s">
        <v>18</v>
      </c>
    </row>
    <row r="678" spans="1:22" x14ac:dyDescent="0.3">
      <c r="A678" s="3" t="s">
        <v>0</v>
      </c>
      <c r="B678" s="3" t="s">
        <v>20</v>
      </c>
      <c r="C678" s="3">
        <v>-27.180980000000002</v>
      </c>
      <c r="D678" s="3">
        <v>-48.409959999999998</v>
      </c>
      <c r="E678" s="3" t="s">
        <v>2</v>
      </c>
      <c r="F678" s="3" t="s">
        <v>61</v>
      </c>
      <c r="G678" s="2">
        <v>43907</v>
      </c>
      <c r="H678" s="12" t="s">
        <v>103</v>
      </c>
      <c r="I678" s="12" t="s">
        <v>100</v>
      </c>
      <c r="J678">
        <v>2020</v>
      </c>
      <c r="K678" s="3" t="s">
        <v>4</v>
      </c>
      <c r="L678" s="3" t="s">
        <v>173</v>
      </c>
      <c r="M678">
        <v>2</v>
      </c>
      <c r="N678" s="10" t="s">
        <v>18</v>
      </c>
      <c r="O678" s="10">
        <v>10</v>
      </c>
      <c r="P678" s="10">
        <v>12</v>
      </c>
      <c r="Q678" s="10">
        <v>4</v>
      </c>
      <c r="R678" s="10">
        <v>5</v>
      </c>
      <c r="S678" s="3" t="s">
        <v>57</v>
      </c>
      <c r="T678" t="s">
        <v>65</v>
      </c>
      <c r="U678">
        <v>0</v>
      </c>
      <c r="V678" t="s">
        <v>18</v>
      </c>
    </row>
    <row r="679" spans="1:22" x14ac:dyDescent="0.3">
      <c r="A679" s="3" t="s">
        <v>0</v>
      </c>
      <c r="B679" s="3" t="s">
        <v>20</v>
      </c>
      <c r="C679" s="3">
        <v>-27.180980000000002</v>
      </c>
      <c r="D679" s="3">
        <v>-48.409959999999998</v>
      </c>
      <c r="E679" s="3" t="s">
        <v>2</v>
      </c>
      <c r="F679" s="3" t="s">
        <v>61</v>
      </c>
      <c r="G679" s="2">
        <v>43907</v>
      </c>
      <c r="H679" s="12" t="s">
        <v>103</v>
      </c>
      <c r="I679" s="12" t="s">
        <v>100</v>
      </c>
      <c r="J679">
        <v>2020</v>
      </c>
      <c r="K679" s="3" t="s">
        <v>4</v>
      </c>
      <c r="L679" s="3" t="s">
        <v>173</v>
      </c>
      <c r="M679">
        <v>2</v>
      </c>
      <c r="N679" s="10" t="s">
        <v>18</v>
      </c>
      <c r="O679" s="10">
        <v>10</v>
      </c>
      <c r="P679" s="10">
        <v>12</v>
      </c>
      <c r="Q679" s="10">
        <v>4</v>
      </c>
      <c r="R679" s="10">
        <v>5</v>
      </c>
      <c r="S679" s="3" t="s">
        <v>58</v>
      </c>
      <c r="T679" t="s">
        <v>62</v>
      </c>
      <c r="U679" s="4" t="s">
        <v>18</v>
      </c>
      <c r="V679" t="s">
        <v>18</v>
      </c>
    </row>
    <row r="680" spans="1:22" x14ac:dyDescent="0.3">
      <c r="A680" s="3" t="s">
        <v>0</v>
      </c>
      <c r="B680" s="3" t="s">
        <v>20</v>
      </c>
      <c r="C680" s="3">
        <v>-27.180980000000002</v>
      </c>
      <c r="D680" s="3">
        <v>-48.409959999999998</v>
      </c>
      <c r="E680" s="3" t="s">
        <v>2</v>
      </c>
      <c r="F680" s="3" t="s">
        <v>61</v>
      </c>
      <c r="G680" s="2">
        <v>43907</v>
      </c>
      <c r="H680" s="12" t="s">
        <v>103</v>
      </c>
      <c r="I680" s="12" t="s">
        <v>100</v>
      </c>
      <c r="J680">
        <v>2020</v>
      </c>
      <c r="K680" s="3" t="s">
        <v>4</v>
      </c>
      <c r="L680" s="3" t="s">
        <v>173</v>
      </c>
      <c r="M680">
        <v>2</v>
      </c>
      <c r="N680" s="10" t="s">
        <v>18</v>
      </c>
      <c r="O680" s="10">
        <v>10</v>
      </c>
      <c r="P680" s="10">
        <v>12</v>
      </c>
      <c r="Q680" s="10">
        <v>4</v>
      </c>
      <c r="R680" s="10">
        <v>5</v>
      </c>
      <c r="S680" s="3" t="s">
        <v>59</v>
      </c>
      <c r="T680" t="s">
        <v>65</v>
      </c>
      <c r="U680" s="4" t="s">
        <v>18</v>
      </c>
      <c r="V680" t="s">
        <v>18</v>
      </c>
    </row>
    <row r="681" spans="1:22" x14ac:dyDescent="0.3">
      <c r="A681" s="3" t="s">
        <v>0</v>
      </c>
      <c r="B681" s="3" t="s">
        <v>20</v>
      </c>
      <c r="C681" s="3">
        <v>-27.180980000000002</v>
      </c>
      <c r="D681" s="3">
        <v>-48.409959999999998</v>
      </c>
      <c r="E681" s="3" t="s">
        <v>2</v>
      </c>
      <c r="F681" s="3" t="s">
        <v>61</v>
      </c>
      <c r="G681" s="2">
        <v>43907</v>
      </c>
      <c r="H681" s="12" t="s">
        <v>103</v>
      </c>
      <c r="I681" s="12" t="s">
        <v>100</v>
      </c>
      <c r="J681">
        <v>2020</v>
      </c>
      <c r="K681" s="3" t="s">
        <v>4</v>
      </c>
      <c r="L681" s="3" t="s">
        <v>173</v>
      </c>
      <c r="M681">
        <v>2</v>
      </c>
      <c r="N681" s="10" t="s">
        <v>18</v>
      </c>
      <c r="O681" s="10">
        <v>10</v>
      </c>
      <c r="P681" s="10">
        <v>12</v>
      </c>
      <c r="Q681" s="10">
        <v>4</v>
      </c>
      <c r="R681" s="10">
        <v>5</v>
      </c>
      <c r="S681" s="3" t="s">
        <v>60</v>
      </c>
      <c r="T681" t="s">
        <v>62</v>
      </c>
      <c r="U681" s="4" t="s">
        <v>18</v>
      </c>
      <c r="V681" t="s">
        <v>18</v>
      </c>
    </row>
    <row r="682" spans="1:22" x14ac:dyDescent="0.3">
      <c r="A682" s="3" t="s">
        <v>0</v>
      </c>
      <c r="B682" s="3" t="s">
        <v>20</v>
      </c>
      <c r="C682" s="3">
        <v>-27.180980000000002</v>
      </c>
      <c r="D682" s="3">
        <v>-48.409959999999998</v>
      </c>
      <c r="E682" s="3" t="s">
        <v>2</v>
      </c>
      <c r="F682" s="3" t="s">
        <v>61</v>
      </c>
      <c r="G682" s="2">
        <v>43907</v>
      </c>
      <c r="H682" s="12" t="s">
        <v>103</v>
      </c>
      <c r="I682" s="12" t="s">
        <v>100</v>
      </c>
      <c r="J682">
        <v>2020</v>
      </c>
      <c r="K682" s="3" t="s">
        <v>4</v>
      </c>
      <c r="L682" s="3" t="s">
        <v>173</v>
      </c>
      <c r="M682">
        <v>3</v>
      </c>
      <c r="N682" s="10" t="s">
        <v>18</v>
      </c>
      <c r="O682" s="10">
        <v>10</v>
      </c>
      <c r="P682" s="10">
        <v>12</v>
      </c>
      <c r="Q682" s="10">
        <v>4</v>
      </c>
      <c r="R682" s="10">
        <v>5</v>
      </c>
      <c r="S682" s="3" t="s">
        <v>21</v>
      </c>
      <c r="T682" t="s">
        <v>64</v>
      </c>
      <c r="U682">
        <v>1</v>
      </c>
      <c r="V682" t="s">
        <v>18</v>
      </c>
    </row>
    <row r="683" spans="1:22" x14ac:dyDescent="0.3">
      <c r="A683" s="3" t="s">
        <v>0</v>
      </c>
      <c r="B683" s="3" t="s">
        <v>20</v>
      </c>
      <c r="C683" s="3">
        <v>-27.180980000000002</v>
      </c>
      <c r="D683" s="3">
        <v>-48.409959999999998</v>
      </c>
      <c r="E683" s="3" t="s">
        <v>2</v>
      </c>
      <c r="F683" s="3" t="s">
        <v>61</v>
      </c>
      <c r="G683" s="2">
        <v>43907</v>
      </c>
      <c r="H683" s="12" t="s">
        <v>103</v>
      </c>
      <c r="I683" s="12" t="s">
        <v>100</v>
      </c>
      <c r="J683">
        <v>2020</v>
      </c>
      <c r="K683" s="3" t="s">
        <v>4</v>
      </c>
      <c r="L683" s="3" t="s">
        <v>173</v>
      </c>
      <c r="M683">
        <v>3</v>
      </c>
      <c r="N683" s="10" t="s">
        <v>18</v>
      </c>
      <c r="O683" s="10">
        <v>10</v>
      </c>
      <c r="P683" s="10">
        <v>12</v>
      </c>
      <c r="Q683" s="10">
        <v>4</v>
      </c>
      <c r="R683" s="10">
        <v>5</v>
      </c>
      <c r="S683" s="3" t="s">
        <v>22</v>
      </c>
      <c r="T683" t="s">
        <v>65</v>
      </c>
      <c r="U683" s="4" t="s">
        <v>18</v>
      </c>
      <c r="V683" t="s">
        <v>18</v>
      </c>
    </row>
    <row r="684" spans="1:22" x14ac:dyDescent="0.3">
      <c r="A684" s="3" t="s">
        <v>0</v>
      </c>
      <c r="B684" s="3" t="s">
        <v>20</v>
      </c>
      <c r="C684" s="3">
        <v>-27.180980000000002</v>
      </c>
      <c r="D684" s="3">
        <v>-48.409959999999998</v>
      </c>
      <c r="E684" s="3" t="s">
        <v>2</v>
      </c>
      <c r="F684" s="3" t="s">
        <v>61</v>
      </c>
      <c r="G684" s="2">
        <v>43907</v>
      </c>
      <c r="H684" s="12" t="s">
        <v>103</v>
      </c>
      <c r="I684" s="12" t="s">
        <v>100</v>
      </c>
      <c r="J684">
        <v>2020</v>
      </c>
      <c r="K684" s="3" t="s">
        <v>4</v>
      </c>
      <c r="L684" s="3" t="s">
        <v>173</v>
      </c>
      <c r="M684">
        <v>3</v>
      </c>
      <c r="N684" s="10" t="s">
        <v>18</v>
      </c>
      <c r="O684" s="10">
        <v>10</v>
      </c>
      <c r="P684" s="10">
        <v>12</v>
      </c>
      <c r="Q684" s="10">
        <v>4</v>
      </c>
      <c r="R684" s="10">
        <v>5</v>
      </c>
      <c r="S684" s="3" t="s">
        <v>23</v>
      </c>
      <c r="T684" t="s">
        <v>65</v>
      </c>
      <c r="U684" s="4" t="s">
        <v>18</v>
      </c>
      <c r="V684" t="s">
        <v>18</v>
      </c>
    </row>
    <row r="685" spans="1:22" x14ac:dyDescent="0.3">
      <c r="A685" s="3" t="s">
        <v>0</v>
      </c>
      <c r="B685" s="3" t="s">
        <v>20</v>
      </c>
      <c r="C685" s="3">
        <v>-27.180980000000002</v>
      </c>
      <c r="D685" s="3">
        <v>-48.409959999999998</v>
      </c>
      <c r="E685" s="3" t="s">
        <v>2</v>
      </c>
      <c r="F685" s="3" t="s">
        <v>61</v>
      </c>
      <c r="G685" s="2">
        <v>43907</v>
      </c>
      <c r="H685" s="12" t="s">
        <v>103</v>
      </c>
      <c r="I685" s="12" t="s">
        <v>100</v>
      </c>
      <c r="J685">
        <v>2020</v>
      </c>
      <c r="K685" s="3" t="s">
        <v>4</v>
      </c>
      <c r="L685" s="3" t="s">
        <v>173</v>
      </c>
      <c r="M685">
        <v>3</v>
      </c>
      <c r="N685" s="10" t="s">
        <v>18</v>
      </c>
      <c r="O685" s="10">
        <v>10</v>
      </c>
      <c r="P685" s="10">
        <v>12</v>
      </c>
      <c r="Q685" s="10">
        <v>4</v>
      </c>
      <c r="R685" s="10">
        <v>5</v>
      </c>
      <c r="S685" s="3" t="s">
        <v>24</v>
      </c>
      <c r="T685" t="s">
        <v>64</v>
      </c>
      <c r="U685" s="4" t="s">
        <v>18</v>
      </c>
      <c r="V685" t="s">
        <v>18</v>
      </c>
    </row>
    <row r="686" spans="1:22" x14ac:dyDescent="0.3">
      <c r="A686" s="3" t="s">
        <v>0</v>
      </c>
      <c r="B686" s="3" t="s">
        <v>20</v>
      </c>
      <c r="C686" s="3">
        <v>-27.180980000000002</v>
      </c>
      <c r="D686" s="3">
        <v>-48.409959999999998</v>
      </c>
      <c r="E686" s="3" t="s">
        <v>2</v>
      </c>
      <c r="F686" s="3" t="s">
        <v>61</v>
      </c>
      <c r="G686" s="2">
        <v>43907</v>
      </c>
      <c r="H686" s="12" t="s">
        <v>103</v>
      </c>
      <c r="I686" s="12" t="s">
        <v>100</v>
      </c>
      <c r="J686">
        <v>2020</v>
      </c>
      <c r="K686" s="3" t="s">
        <v>4</v>
      </c>
      <c r="L686" s="3" t="s">
        <v>173</v>
      </c>
      <c r="M686">
        <v>3</v>
      </c>
      <c r="N686" s="10" t="s">
        <v>18</v>
      </c>
      <c r="O686" s="10">
        <v>10</v>
      </c>
      <c r="P686" s="10">
        <v>12</v>
      </c>
      <c r="Q686" s="10">
        <v>4</v>
      </c>
      <c r="R686" s="10">
        <v>5</v>
      </c>
      <c r="S686" s="3" t="s">
        <v>25</v>
      </c>
      <c r="T686" t="s">
        <v>64</v>
      </c>
      <c r="U686">
        <v>0</v>
      </c>
      <c r="V686" t="s">
        <v>18</v>
      </c>
    </row>
    <row r="687" spans="1:22" x14ac:dyDescent="0.3">
      <c r="A687" s="3" t="s">
        <v>0</v>
      </c>
      <c r="B687" s="3" t="s">
        <v>20</v>
      </c>
      <c r="C687" s="3">
        <v>-27.180980000000002</v>
      </c>
      <c r="D687" s="3">
        <v>-48.409959999999998</v>
      </c>
      <c r="E687" s="3" t="s">
        <v>2</v>
      </c>
      <c r="F687" s="3" t="s">
        <v>61</v>
      </c>
      <c r="G687" s="2">
        <v>43907</v>
      </c>
      <c r="H687" s="12" t="s">
        <v>103</v>
      </c>
      <c r="I687" s="12" t="s">
        <v>100</v>
      </c>
      <c r="J687">
        <v>2020</v>
      </c>
      <c r="K687" s="3" t="s">
        <v>4</v>
      </c>
      <c r="L687" s="3" t="s">
        <v>173</v>
      </c>
      <c r="M687">
        <v>3</v>
      </c>
      <c r="N687" s="10" t="s">
        <v>18</v>
      </c>
      <c r="O687" s="10">
        <v>10</v>
      </c>
      <c r="P687" s="10">
        <v>12</v>
      </c>
      <c r="Q687" s="10">
        <v>4</v>
      </c>
      <c r="R687" s="10">
        <v>5</v>
      </c>
      <c r="S687" s="3" t="s">
        <v>26</v>
      </c>
      <c r="T687" t="s">
        <v>205</v>
      </c>
      <c r="U687" s="4" t="s">
        <v>18</v>
      </c>
      <c r="V687" t="s">
        <v>18</v>
      </c>
    </row>
    <row r="688" spans="1:22" x14ac:dyDescent="0.3">
      <c r="A688" s="3" t="s">
        <v>0</v>
      </c>
      <c r="B688" s="3" t="s">
        <v>20</v>
      </c>
      <c r="C688" s="3">
        <v>-27.180980000000002</v>
      </c>
      <c r="D688" s="3">
        <v>-48.409959999999998</v>
      </c>
      <c r="E688" s="3" t="s">
        <v>2</v>
      </c>
      <c r="F688" s="3" t="s">
        <v>61</v>
      </c>
      <c r="G688" s="2">
        <v>43907</v>
      </c>
      <c r="H688" s="12" t="s">
        <v>103</v>
      </c>
      <c r="I688" s="12" t="s">
        <v>100</v>
      </c>
      <c r="J688">
        <v>2020</v>
      </c>
      <c r="K688" s="3" t="s">
        <v>4</v>
      </c>
      <c r="L688" s="3" t="s">
        <v>173</v>
      </c>
      <c r="M688">
        <v>3</v>
      </c>
      <c r="N688" s="10" t="s">
        <v>18</v>
      </c>
      <c r="O688" s="10">
        <v>10</v>
      </c>
      <c r="P688" s="10">
        <v>12</v>
      </c>
      <c r="Q688" s="10">
        <v>4</v>
      </c>
      <c r="R688" s="10">
        <v>5</v>
      </c>
      <c r="S688" s="3" t="s">
        <v>27</v>
      </c>
      <c r="T688" t="s">
        <v>65</v>
      </c>
      <c r="U688" s="4" t="s">
        <v>18</v>
      </c>
      <c r="V688" t="s">
        <v>18</v>
      </c>
    </row>
    <row r="689" spans="1:22" x14ac:dyDescent="0.3">
      <c r="A689" s="3" t="s">
        <v>0</v>
      </c>
      <c r="B689" s="3" t="s">
        <v>20</v>
      </c>
      <c r="C689" s="3">
        <v>-27.180980000000002</v>
      </c>
      <c r="D689" s="3">
        <v>-48.409959999999998</v>
      </c>
      <c r="E689" s="3" t="s">
        <v>2</v>
      </c>
      <c r="F689" s="3" t="s">
        <v>61</v>
      </c>
      <c r="G689" s="2">
        <v>43907</v>
      </c>
      <c r="H689" s="12" t="s">
        <v>103</v>
      </c>
      <c r="I689" s="12" t="s">
        <v>100</v>
      </c>
      <c r="J689">
        <v>2020</v>
      </c>
      <c r="K689" s="3" t="s">
        <v>4</v>
      </c>
      <c r="L689" s="3" t="s">
        <v>173</v>
      </c>
      <c r="M689">
        <v>3</v>
      </c>
      <c r="N689" s="10" t="s">
        <v>18</v>
      </c>
      <c r="O689" s="10">
        <v>10</v>
      </c>
      <c r="P689" s="10">
        <v>12</v>
      </c>
      <c r="Q689" s="10">
        <v>4</v>
      </c>
      <c r="R689" s="10">
        <v>5</v>
      </c>
      <c r="S689" s="3" t="s">
        <v>28</v>
      </c>
      <c r="T689" t="s">
        <v>205</v>
      </c>
      <c r="U689" s="4" t="s">
        <v>18</v>
      </c>
      <c r="V689" t="s">
        <v>18</v>
      </c>
    </row>
    <row r="690" spans="1:22" x14ac:dyDescent="0.3">
      <c r="A690" s="3" t="s">
        <v>0</v>
      </c>
      <c r="B690" s="3" t="s">
        <v>20</v>
      </c>
      <c r="C690" s="3">
        <v>-27.180980000000002</v>
      </c>
      <c r="D690" s="3">
        <v>-48.409959999999998</v>
      </c>
      <c r="E690" s="3" t="s">
        <v>2</v>
      </c>
      <c r="F690" s="3" t="s">
        <v>61</v>
      </c>
      <c r="G690" s="2">
        <v>43907</v>
      </c>
      <c r="H690" s="12" t="s">
        <v>103</v>
      </c>
      <c r="I690" s="12" t="s">
        <v>100</v>
      </c>
      <c r="J690">
        <v>2020</v>
      </c>
      <c r="K690" s="3" t="s">
        <v>4</v>
      </c>
      <c r="L690" s="3" t="s">
        <v>173</v>
      </c>
      <c r="M690">
        <v>3</v>
      </c>
      <c r="N690" s="10" t="s">
        <v>18</v>
      </c>
      <c r="O690" s="10">
        <v>10</v>
      </c>
      <c r="P690" s="10">
        <v>12</v>
      </c>
      <c r="Q690" s="10">
        <v>4</v>
      </c>
      <c r="R690" s="10">
        <v>5</v>
      </c>
      <c r="S690" s="3" t="s">
        <v>29</v>
      </c>
      <c r="T690" t="s">
        <v>205</v>
      </c>
      <c r="U690">
        <v>1</v>
      </c>
      <c r="V690" t="s">
        <v>18</v>
      </c>
    </row>
    <row r="691" spans="1:22" x14ac:dyDescent="0.3">
      <c r="A691" s="3" t="s">
        <v>0</v>
      </c>
      <c r="B691" s="3" t="s">
        <v>20</v>
      </c>
      <c r="C691" s="3">
        <v>-27.180980000000002</v>
      </c>
      <c r="D691" s="3">
        <v>-48.409959999999998</v>
      </c>
      <c r="E691" s="3" t="s">
        <v>2</v>
      </c>
      <c r="F691" s="3" t="s">
        <v>61</v>
      </c>
      <c r="G691" s="2">
        <v>43907</v>
      </c>
      <c r="H691" s="12" t="s">
        <v>103</v>
      </c>
      <c r="I691" s="12" t="s">
        <v>100</v>
      </c>
      <c r="J691">
        <v>2020</v>
      </c>
      <c r="K691" s="3" t="s">
        <v>4</v>
      </c>
      <c r="L691" s="3" t="s">
        <v>173</v>
      </c>
      <c r="M691">
        <v>3</v>
      </c>
      <c r="N691" s="10" t="s">
        <v>18</v>
      </c>
      <c r="O691" s="10">
        <v>10</v>
      </c>
      <c r="P691" s="10">
        <v>12</v>
      </c>
      <c r="Q691" s="10">
        <v>4</v>
      </c>
      <c r="R691" s="10">
        <v>5</v>
      </c>
      <c r="S691" s="3" t="s">
        <v>30</v>
      </c>
      <c r="T691" t="s">
        <v>65</v>
      </c>
      <c r="U691" s="4" t="s">
        <v>18</v>
      </c>
      <c r="V691" t="s">
        <v>18</v>
      </c>
    </row>
    <row r="692" spans="1:22" x14ac:dyDescent="0.3">
      <c r="A692" s="3" t="s">
        <v>0</v>
      </c>
      <c r="B692" s="3" t="s">
        <v>20</v>
      </c>
      <c r="C692" s="3">
        <v>-27.180980000000002</v>
      </c>
      <c r="D692" s="3">
        <v>-48.409959999999998</v>
      </c>
      <c r="E692" s="3" t="s">
        <v>2</v>
      </c>
      <c r="F692" s="3" t="s">
        <v>61</v>
      </c>
      <c r="G692" s="2">
        <v>43907</v>
      </c>
      <c r="H692" s="12" t="s">
        <v>103</v>
      </c>
      <c r="I692" s="12" t="s">
        <v>100</v>
      </c>
      <c r="J692">
        <v>2020</v>
      </c>
      <c r="K692" s="3" t="s">
        <v>4</v>
      </c>
      <c r="L692" s="3" t="s">
        <v>173</v>
      </c>
      <c r="M692">
        <v>3</v>
      </c>
      <c r="N692" s="10" t="s">
        <v>18</v>
      </c>
      <c r="O692" s="10">
        <v>10</v>
      </c>
      <c r="P692" s="10">
        <v>12</v>
      </c>
      <c r="Q692" s="10">
        <v>4</v>
      </c>
      <c r="R692" s="10">
        <v>5</v>
      </c>
      <c r="S692" s="3" t="s">
        <v>31</v>
      </c>
      <c r="T692" t="s">
        <v>205</v>
      </c>
      <c r="U692" s="4" t="s">
        <v>18</v>
      </c>
      <c r="V692" t="s">
        <v>18</v>
      </c>
    </row>
    <row r="693" spans="1:22" x14ac:dyDescent="0.3">
      <c r="A693" s="3" t="s">
        <v>0</v>
      </c>
      <c r="B693" s="3" t="s">
        <v>20</v>
      </c>
      <c r="C693" s="3">
        <v>-27.180980000000002</v>
      </c>
      <c r="D693" s="3">
        <v>-48.409959999999998</v>
      </c>
      <c r="E693" s="3" t="s">
        <v>2</v>
      </c>
      <c r="F693" s="3" t="s">
        <v>61</v>
      </c>
      <c r="G693" s="2">
        <v>43907</v>
      </c>
      <c r="H693" s="12" t="s">
        <v>103</v>
      </c>
      <c r="I693" s="12" t="s">
        <v>100</v>
      </c>
      <c r="J693">
        <v>2020</v>
      </c>
      <c r="K693" s="3" t="s">
        <v>4</v>
      </c>
      <c r="L693" s="3" t="s">
        <v>173</v>
      </c>
      <c r="M693">
        <v>3</v>
      </c>
      <c r="N693" s="10" t="s">
        <v>18</v>
      </c>
      <c r="O693" s="10">
        <v>10</v>
      </c>
      <c r="P693" s="10">
        <v>12</v>
      </c>
      <c r="Q693" s="10">
        <v>4</v>
      </c>
      <c r="R693" s="10">
        <v>5</v>
      </c>
      <c r="S693" s="3" t="s">
        <v>32</v>
      </c>
      <c r="T693" t="s">
        <v>65</v>
      </c>
      <c r="U693" s="4" t="s">
        <v>18</v>
      </c>
      <c r="V693" t="s">
        <v>18</v>
      </c>
    </row>
    <row r="694" spans="1:22" x14ac:dyDescent="0.3">
      <c r="A694" s="3" t="s">
        <v>0</v>
      </c>
      <c r="B694" s="3" t="s">
        <v>20</v>
      </c>
      <c r="C694" s="3">
        <v>-27.180980000000002</v>
      </c>
      <c r="D694" s="3">
        <v>-48.409959999999998</v>
      </c>
      <c r="E694" s="3" t="s">
        <v>2</v>
      </c>
      <c r="F694" s="3" t="s">
        <v>61</v>
      </c>
      <c r="G694" s="2">
        <v>43907</v>
      </c>
      <c r="H694" s="12" t="s">
        <v>103</v>
      </c>
      <c r="I694" s="12" t="s">
        <v>100</v>
      </c>
      <c r="J694">
        <v>2020</v>
      </c>
      <c r="K694" s="3" t="s">
        <v>4</v>
      </c>
      <c r="L694" s="3" t="s">
        <v>173</v>
      </c>
      <c r="M694">
        <v>3</v>
      </c>
      <c r="N694" s="10" t="s">
        <v>18</v>
      </c>
      <c r="O694" s="10">
        <v>10</v>
      </c>
      <c r="P694" s="10">
        <v>12</v>
      </c>
      <c r="Q694" s="10">
        <v>4</v>
      </c>
      <c r="R694" s="10">
        <v>5</v>
      </c>
      <c r="S694" s="3" t="s">
        <v>33</v>
      </c>
      <c r="T694" t="s">
        <v>65</v>
      </c>
      <c r="U694">
        <v>1</v>
      </c>
      <c r="V694" t="s">
        <v>18</v>
      </c>
    </row>
    <row r="695" spans="1:22" x14ac:dyDescent="0.3">
      <c r="A695" s="3" t="s">
        <v>0</v>
      </c>
      <c r="B695" s="3" t="s">
        <v>20</v>
      </c>
      <c r="C695" s="3">
        <v>-27.180980000000002</v>
      </c>
      <c r="D695" s="3">
        <v>-48.409959999999998</v>
      </c>
      <c r="E695" s="3" t="s">
        <v>2</v>
      </c>
      <c r="F695" s="3" t="s">
        <v>61</v>
      </c>
      <c r="G695" s="2">
        <v>43907</v>
      </c>
      <c r="H695" s="12" t="s">
        <v>103</v>
      </c>
      <c r="I695" s="12" t="s">
        <v>100</v>
      </c>
      <c r="J695">
        <v>2020</v>
      </c>
      <c r="K695" s="3" t="s">
        <v>4</v>
      </c>
      <c r="L695" s="3" t="s">
        <v>173</v>
      </c>
      <c r="M695">
        <v>3</v>
      </c>
      <c r="N695" s="10" t="s">
        <v>18</v>
      </c>
      <c r="O695" s="10">
        <v>10</v>
      </c>
      <c r="P695" s="10">
        <v>12</v>
      </c>
      <c r="Q695" s="10">
        <v>4</v>
      </c>
      <c r="R695" s="10">
        <v>5</v>
      </c>
      <c r="S695" s="3" t="s">
        <v>34</v>
      </c>
      <c r="T695" t="s">
        <v>205</v>
      </c>
      <c r="U695" s="4" t="s">
        <v>18</v>
      </c>
      <c r="V695" t="s">
        <v>18</v>
      </c>
    </row>
    <row r="696" spans="1:22" x14ac:dyDescent="0.3">
      <c r="A696" s="3" t="s">
        <v>0</v>
      </c>
      <c r="B696" s="3" t="s">
        <v>20</v>
      </c>
      <c r="C696" s="3">
        <v>-27.180980000000002</v>
      </c>
      <c r="D696" s="3">
        <v>-48.409959999999998</v>
      </c>
      <c r="E696" s="3" t="s">
        <v>2</v>
      </c>
      <c r="F696" s="3" t="s">
        <v>61</v>
      </c>
      <c r="G696" s="2">
        <v>43907</v>
      </c>
      <c r="H696" s="12" t="s">
        <v>103</v>
      </c>
      <c r="I696" s="12" t="s">
        <v>100</v>
      </c>
      <c r="J696">
        <v>2020</v>
      </c>
      <c r="K696" s="3" t="s">
        <v>4</v>
      </c>
      <c r="L696" s="3" t="s">
        <v>173</v>
      </c>
      <c r="M696">
        <v>3</v>
      </c>
      <c r="N696" s="10" t="s">
        <v>18</v>
      </c>
      <c r="O696" s="10">
        <v>10</v>
      </c>
      <c r="P696" s="10">
        <v>12</v>
      </c>
      <c r="Q696" s="10">
        <v>4</v>
      </c>
      <c r="R696" s="10">
        <v>5</v>
      </c>
      <c r="S696" s="3" t="s">
        <v>35</v>
      </c>
      <c r="T696" t="s">
        <v>65</v>
      </c>
      <c r="U696" s="4" t="s">
        <v>18</v>
      </c>
      <c r="V696" t="s">
        <v>18</v>
      </c>
    </row>
    <row r="697" spans="1:22" x14ac:dyDescent="0.3">
      <c r="A697" s="3" t="s">
        <v>0</v>
      </c>
      <c r="B697" s="3" t="s">
        <v>20</v>
      </c>
      <c r="C697" s="3">
        <v>-27.180980000000002</v>
      </c>
      <c r="D697" s="3">
        <v>-48.409959999999998</v>
      </c>
      <c r="E697" s="3" t="s">
        <v>2</v>
      </c>
      <c r="F697" s="3" t="s">
        <v>61</v>
      </c>
      <c r="G697" s="2">
        <v>43907</v>
      </c>
      <c r="H697" s="12" t="s">
        <v>103</v>
      </c>
      <c r="I697" s="12" t="s">
        <v>100</v>
      </c>
      <c r="J697">
        <v>2020</v>
      </c>
      <c r="K697" s="3" t="s">
        <v>4</v>
      </c>
      <c r="L697" s="3" t="s">
        <v>173</v>
      </c>
      <c r="M697">
        <v>3</v>
      </c>
      <c r="N697" s="10" t="s">
        <v>18</v>
      </c>
      <c r="O697" s="10">
        <v>10</v>
      </c>
      <c r="P697" s="10">
        <v>12</v>
      </c>
      <c r="Q697" s="10">
        <v>4</v>
      </c>
      <c r="R697" s="10">
        <v>5</v>
      </c>
      <c r="S697" s="3" t="s">
        <v>36</v>
      </c>
      <c r="T697" t="s">
        <v>64</v>
      </c>
      <c r="U697" s="4" t="s">
        <v>18</v>
      </c>
      <c r="V697" t="s">
        <v>18</v>
      </c>
    </row>
    <row r="698" spans="1:22" x14ac:dyDescent="0.3">
      <c r="A698" s="3" t="s">
        <v>0</v>
      </c>
      <c r="B698" s="3" t="s">
        <v>20</v>
      </c>
      <c r="C698" s="3">
        <v>-27.180980000000002</v>
      </c>
      <c r="D698" s="3">
        <v>-48.409959999999998</v>
      </c>
      <c r="E698" s="3" t="s">
        <v>2</v>
      </c>
      <c r="F698" s="3" t="s">
        <v>61</v>
      </c>
      <c r="G698" s="2">
        <v>43907</v>
      </c>
      <c r="H698" s="12" t="s">
        <v>103</v>
      </c>
      <c r="I698" s="12" t="s">
        <v>100</v>
      </c>
      <c r="J698">
        <v>2020</v>
      </c>
      <c r="K698" s="3" t="s">
        <v>4</v>
      </c>
      <c r="L698" s="3" t="s">
        <v>173</v>
      </c>
      <c r="M698">
        <v>3</v>
      </c>
      <c r="N698" s="10" t="s">
        <v>18</v>
      </c>
      <c r="O698" s="10">
        <v>10</v>
      </c>
      <c r="P698" s="10">
        <v>12</v>
      </c>
      <c r="Q698" s="10">
        <v>4</v>
      </c>
      <c r="R698" s="10">
        <v>5</v>
      </c>
      <c r="S698" s="3" t="s">
        <v>37</v>
      </c>
      <c r="T698" t="s">
        <v>205</v>
      </c>
      <c r="U698">
        <v>1</v>
      </c>
      <c r="V698" t="s">
        <v>18</v>
      </c>
    </row>
    <row r="699" spans="1:22" x14ac:dyDescent="0.3">
      <c r="A699" s="3" t="s">
        <v>0</v>
      </c>
      <c r="B699" s="3" t="s">
        <v>20</v>
      </c>
      <c r="C699" s="3">
        <v>-27.180980000000002</v>
      </c>
      <c r="D699" s="3">
        <v>-48.409959999999998</v>
      </c>
      <c r="E699" s="3" t="s">
        <v>2</v>
      </c>
      <c r="F699" s="3" t="s">
        <v>61</v>
      </c>
      <c r="G699" s="2">
        <v>43907</v>
      </c>
      <c r="H699" s="12" t="s">
        <v>103</v>
      </c>
      <c r="I699" s="12" t="s">
        <v>100</v>
      </c>
      <c r="J699">
        <v>2020</v>
      </c>
      <c r="K699" s="3" t="s">
        <v>4</v>
      </c>
      <c r="L699" s="3" t="s">
        <v>173</v>
      </c>
      <c r="M699">
        <v>3</v>
      </c>
      <c r="N699" s="10" t="s">
        <v>18</v>
      </c>
      <c r="O699" s="10">
        <v>10</v>
      </c>
      <c r="P699" s="10">
        <v>12</v>
      </c>
      <c r="Q699" s="10">
        <v>4</v>
      </c>
      <c r="R699" s="10">
        <v>5</v>
      </c>
      <c r="S699" s="3" t="s">
        <v>38</v>
      </c>
      <c r="T699" t="s">
        <v>65</v>
      </c>
      <c r="U699" s="4" t="s">
        <v>18</v>
      </c>
      <c r="V699" t="s">
        <v>18</v>
      </c>
    </row>
    <row r="700" spans="1:22" x14ac:dyDescent="0.3">
      <c r="A700" s="3" t="s">
        <v>0</v>
      </c>
      <c r="B700" s="3" t="s">
        <v>20</v>
      </c>
      <c r="C700" s="3">
        <v>-27.180980000000002</v>
      </c>
      <c r="D700" s="3">
        <v>-48.409959999999998</v>
      </c>
      <c r="E700" s="3" t="s">
        <v>2</v>
      </c>
      <c r="F700" s="3" t="s">
        <v>61</v>
      </c>
      <c r="G700" s="2">
        <v>43907</v>
      </c>
      <c r="H700" s="12" t="s">
        <v>103</v>
      </c>
      <c r="I700" s="12" t="s">
        <v>100</v>
      </c>
      <c r="J700">
        <v>2020</v>
      </c>
      <c r="K700" s="3" t="s">
        <v>4</v>
      </c>
      <c r="L700" s="3" t="s">
        <v>173</v>
      </c>
      <c r="M700">
        <v>3</v>
      </c>
      <c r="N700" s="10" t="s">
        <v>18</v>
      </c>
      <c r="O700" s="10">
        <v>10</v>
      </c>
      <c r="P700" s="10">
        <v>12</v>
      </c>
      <c r="Q700" s="10">
        <v>4</v>
      </c>
      <c r="R700" s="10">
        <v>5</v>
      </c>
      <c r="S700" s="3" t="s">
        <v>39</v>
      </c>
      <c r="T700" t="s">
        <v>205</v>
      </c>
      <c r="U700" s="4" t="s">
        <v>18</v>
      </c>
      <c r="V700" t="s">
        <v>18</v>
      </c>
    </row>
    <row r="701" spans="1:22" x14ac:dyDescent="0.3">
      <c r="A701" s="3" t="s">
        <v>0</v>
      </c>
      <c r="B701" s="3" t="s">
        <v>20</v>
      </c>
      <c r="C701" s="3">
        <v>-27.180980000000002</v>
      </c>
      <c r="D701" s="3">
        <v>-48.409959999999998</v>
      </c>
      <c r="E701" s="3" t="s">
        <v>2</v>
      </c>
      <c r="F701" s="3" t="s">
        <v>61</v>
      </c>
      <c r="G701" s="2">
        <v>43907</v>
      </c>
      <c r="H701" s="12" t="s">
        <v>103</v>
      </c>
      <c r="I701" s="12" t="s">
        <v>100</v>
      </c>
      <c r="J701">
        <v>2020</v>
      </c>
      <c r="K701" s="3" t="s">
        <v>4</v>
      </c>
      <c r="L701" s="3" t="s">
        <v>173</v>
      </c>
      <c r="M701">
        <v>3</v>
      </c>
      <c r="N701" s="10" t="s">
        <v>18</v>
      </c>
      <c r="O701" s="10">
        <v>10</v>
      </c>
      <c r="P701" s="10">
        <v>12</v>
      </c>
      <c r="Q701" s="10">
        <v>4</v>
      </c>
      <c r="R701" s="10">
        <v>5</v>
      </c>
      <c r="S701" s="3" t="s">
        <v>40</v>
      </c>
      <c r="T701" t="s">
        <v>205</v>
      </c>
      <c r="U701" s="4" t="s">
        <v>18</v>
      </c>
      <c r="V701" t="s">
        <v>18</v>
      </c>
    </row>
    <row r="702" spans="1:22" x14ac:dyDescent="0.3">
      <c r="A702" s="3" t="s">
        <v>0</v>
      </c>
      <c r="B702" s="3" t="s">
        <v>20</v>
      </c>
      <c r="C702" s="3">
        <v>-27.180980000000002</v>
      </c>
      <c r="D702" s="3">
        <v>-48.409959999999998</v>
      </c>
      <c r="E702" s="3" t="s">
        <v>2</v>
      </c>
      <c r="F702" s="3" t="s">
        <v>61</v>
      </c>
      <c r="G702" s="2">
        <v>43907</v>
      </c>
      <c r="H702" s="12" t="s">
        <v>103</v>
      </c>
      <c r="I702" s="12" t="s">
        <v>100</v>
      </c>
      <c r="J702">
        <v>2020</v>
      </c>
      <c r="K702" s="3" t="s">
        <v>4</v>
      </c>
      <c r="L702" s="3" t="s">
        <v>173</v>
      </c>
      <c r="M702">
        <v>3</v>
      </c>
      <c r="N702" s="10" t="s">
        <v>18</v>
      </c>
      <c r="O702" s="10">
        <v>10</v>
      </c>
      <c r="P702" s="10">
        <v>12</v>
      </c>
      <c r="Q702" s="10">
        <v>4</v>
      </c>
      <c r="R702" s="10">
        <v>5</v>
      </c>
      <c r="S702" s="3" t="s">
        <v>41</v>
      </c>
      <c r="T702" t="s">
        <v>67</v>
      </c>
      <c r="U702">
        <v>1</v>
      </c>
      <c r="V702" t="s">
        <v>18</v>
      </c>
    </row>
    <row r="703" spans="1:22" x14ac:dyDescent="0.3">
      <c r="A703" s="3" t="s">
        <v>0</v>
      </c>
      <c r="B703" s="3" t="s">
        <v>20</v>
      </c>
      <c r="C703" s="3">
        <v>-27.180980000000002</v>
      </c>
      <c r="D703" s="3">
        <v>-48.409959999999998</v>
      </c>
      <c r="E703" s="3" t="s">
        <v>2</v>
      </c>
      <c r="F703" s="3" t="s">
        <v>61</v>
      </c>
      <c r="G703" s="2">
        <v>43907</v>
      </c>
      <c r="H703" s="12" t="s">
        <v>103</v>
      </c>
      <c r="I703" s="12" t="s">
        <v>100</v>
      </c>
      <c r="J703">
        <v>2020</v>
      </c>
      <c r="K703" s="3" t="s">
        <v>4</v>
      </c>
      <c r="L703" s="3" t="s">
        <v>173</v>
      </c>
      <c r="M703">
        <v>3</v>
      </c>
      <c r="N703" s="10" t="s">
        <v>18</v>
      </c>
      <c r="O703" s="10">
        <v>10</v>
      </c>
      <c r="P703" s="10">
        <v>12</v>
      </c>
      <c r="Q703" s="10">
        <v>4</v>
      </c>
      <c r="R703" s="10">
        <v>5</v>
      </c>
      <c r="S703" s="3" t="s">
        <v>42</v>
      </c>
      <c r="T703" t="s">
        <v>65</v>
      </c>
      <c r="U703" s="4" t="s">
        <v>18</v>
      </c>
      <c r="V703" t="s">
        <v>18</v>
      </c>
    </row>
    <row r="704" spans="1:22" x14ac:dyDescent="0.3">
      <c r="A704" s="3" t="s">
        <v>0</v>
      </c>
      <c r="B704" s="3" t="s">
        <v>20</v>
      </c>
      <c r="C704" s="3">
        <v>-27.180980000000002</v>
      </c>
      <c r="D704" s="3">
        <v>-48.409959999999998</v>
      </c>
      <c r="E704" s="3" t="s">
        <v>2</v>
      </c>
      <c r="F704" s="3" t="s">
        <v>61</v>
      </c>
      <c r="G704" s="2">
        <v>43907</v>
      </c>
      <c r="H704" s="12" t="s">
        <v>103</v>
      </c>
      <c r="I704" s="12" t="s">
        <v>100</v>
      </c>
      <c r="J704">
        <v>2020</v>
      </c>
      <c r="K704" s="3" t="s">
        <v>4</v>
      </c>
      <c r="L704" s="3" t="s">
        <v>173</v>
      </c>
      <c r="M704">
        <v>3</v>
      </c>
      <c r="N704" s="10" t="s">
        <v>18</v>
      </c>
      <c r="O704" s="10">
        <v>10</v>
      </c>
      <c r="P704" s="10">
        <v>12</v>
      </c>
      <c r="Q704" s="10">
        <v>4</v>
      </c>
      <c r="R704" s="10">
        <v>5</v>
      </c>
      <c r="S704" s="3" t="s">
        <v>43</v>
      </c>
      <c r="T704" t="s">
        <v>65</v>
      </c>
      <c r="U704" s="4" t="s">
        <v>18</v>
      </c>
      <c r="V704" t="s">
        <v>18</v>
      </c>
    </row>
    <row r="705" spans="1:22" x14ac:dyDescent="0.3">
      <c r="A705" s="3" t="s">
        <v>0</v>
      </c>
      <c r="B705" s="3" t="s">
        <v>20</v>
      </c>
      <c r="C705" s="3">
        <v>-27.180980000000002</v>
      </c>
      <c r="D705" s="3">
        <v>-48.409959999999998</v>
      </c>
      <c r="E705" s="3" t="s">
        <v>2</v>
      </c>
      <c r="F705" s="3" t="s">
        <v>61</v>
      </c>
      <c r="G705" s="2">
        <v>43907</v>
      </c>
      <c r="H705" s="12" t="s">
        <v>103</v>
      </c>
      <c r="I705" s="12" t="s">
        <v>100</v>
      </c>
      <c r="J705">
        <v>2020</v>
      </c>
      <c r="K705" s="3" t="s">
        <v>4</v>
      </c>
      <c r="L705" s="3" t="s">
        <v>173</v>
      </c>
      <c r="M705">
        <v>3</v>
      </c>
      <c r="N705" s="10" t="s">
        <v>18</v>
      </c>
      <c r="O705" s="10">
        <v>10</v>
      </c>
      <c r="P705" s="10">
        <v>12</v>
      </c>
      <c r="Q705" s="10">
        <v>4</v>
      </c>
      <c r="R705" s="10">
        <v>5</v>
      </c>
      <c r="S705" s="3" t="s">
        <v>44</v>
      </c>
      <c r="T705" t="s">
        <v>205</v>
      </c>
      <c r="U705" s="4" t="s">
        <v>18</v>
      </c>
      <c r="V705" t="s">
        <v>18</v>
      </c>
    </row>
    <row r="706" spans="1:22" x14ac:dyDescent="0.3">
      <c r="A706" s="3" t="s">
        <v>0</v>
      </c>
      <c r="B706" s="3" t="s">
        <v>20</v>
      </c>
      <c r="C706" s="3">
        <v>-27.180980000000002</v>
      </c>
      <c r="D706" s="3">
        <v>-48.409959999999998</v>
      </c>
      <c r="E706" s="3" t="s">
        <v>2</v>
      </c>
      <c r="F706" s="3" t="s">
        <v>61</v>
      </c>
      <c r="G706" s="2">
        <v>43907</v>
      </c>
      <c r="H706" s="12" t="s">
        <v>103</v>
      </c>
      <c r="I706" s="12" t="s">
        <v>100</v>
      </c>
      <c r="J706">
        <v>2020</v>
      </c>
      <c r="K706" s="3" t="s">
        <v>4</v>
      </c>
      <c r="L706" s="3" t="s">
        <v>173</v>
      </c>
      <c r="M706">
        <v>3</v>
      </c>
      <c r="N706" s="10" t="s">
        <v>18</v>
      </c>
      <c r="O706" s="10">
        <v>10</v>
      </c>
      <c r="P706" s="10">
        <v>12</v>
      </c>
      <c r="Q706" s="10">
        <v>4</v>
      </c>
      <c r="R706" s="10">
        <v>5</v>
      </c>
      <c r="S706" s="3" t="s">
        <v>45</v>
      </c>
      <c r="T706" t="s">
        <v>65</v>
      </c>
      <c r="U706" s="4">
        <v>1</v>
      </c>
      <c r="V706" t="s">
        <v>18</v>
      </c>
    </row>
    <row r="707" spans="1:22" x14ac:dyDescent="0.3">
      <c r="A707" s="3" t="s">
        <v>0</v>
      </c>
      <c r="B707" s="3" t="s">
        <v>20</v>
      </c>
      <c r="C707" s="3">
        <v>-27.180980000000002</v>
      </c>
      <c r="D707" s="3">
        <v>-48.409959999999998</v>
      </c>
      <c r="E707" s="3" t="s">
        <v>2</v>
      </c>
      <c r="F707" s="3" t="s">
        <v>61</v>
      </c>
      <c r="G707" s="2">
        <v>43907</v>
      </c>
      <c r="H707" s="12" t="s">
        <v>103</v>
      </c>
      <c r="I707" s="12" t="s">
        <v>100</v>
      </c>
      <c r="J707">
        <v>2020</v>
      </c>
      <c r="K707" s="3" t="s">
        <v>4</v>
      </c>
      <c r="L707" s="3" t="s">
        <v>173</v>
      </c>
      <c r="M707">
        <v>3</v>
      </c>
      <c r="N707" s="10" t="s">
        <v>18</v>
      </c>
      <c r="O707" s="10">
        <v>10</v>
      </c>
      <c r="P707" s="10">
        <v>12</v>
      </c>
      <c r="Q707" s="10">
        <v>4</v>
      </c>
      <c r="R707" s="10">
        <v>5</v>
      </c>
      <c r="S707" s="3" t="s">
        <v>46</v>
      </c>
      <c r="T707" t="s">
        <v>64</v>
      </c>
      <c r="U707" s="4" t="s">
        <v>18</v>
      </c>
      <c r="V707" t="s">
        <v>18</v>
      </c>
    </row>
    <row r="708" spans="1:22" x14ac:dyDescent="0.3">
      <c r="A708" s="3" t="s">
        <v>0</v>
      </c>
      <c r="B708" s="3" t="s">
        <v>20</v>
      </c>
      <c r="C708" s="3">
        <v>-27.180980000000002</v>
      </c>
      <c r="D708" s="3">
        <v>-48.409959999999998</v>
      </c>
      <c r="E708" s="3" t="s">
        <v>2</v>
      </c>
      <c r="F708" s="3" t="s">
        <v>61</v>
      </c>
      <c r="G708" s="2">
        <v>43907</v>
      </c>
      <c r="H708" s="12" t="s">
        <v>103</v>
      </c>
      <c r="I708" s="12" t="s">
        <v>100</v>
      </c>
      <c r="J708">
        <v>2020</v>
      </c>
      <c r="K708" s="3" t="s">
        <v>4</v>
      </c>
      <c r="L708" s="3" t="s">
        <v>173</v>
      </c>
      <c r="M708">
        <v>3</v>
      </c>
      <c r="N708" s="10" t="s">
        <v>18</v>
      </c>
      <c r="O708" s="10">
        <v>10</v>
      </c>
      <c r="P708" s="10">
        <v>12</v>
      </c>
      <c r="Q708" s="10">
        <v>4</v>
      </c>
      <c r="R708" s="10">
        <v>5</v>
      </c>
      <c r="S708" s="3" t="s">
        <v>47</v>
      </c>
      <c r="T708" t="s">
        <v>65</v>
      </c>
      <c r="U708" s="4" t="s">
        <v>18</v>
      </c>
      <c r="V708" t="s">
        <v>18</v>
      </c>
    </row>
    <row r="709" spans="1:22" x14ac:dyDescent="0.3">
      <c r="A709" s="3" t="s">
        <v>0</v>
      </c>
      <c r="B709" s="3" t="s">
        <v>20</v>
      </c>
      <c r="C709" s="3">
        <v>-27.180980000000002</v>
      </c>
      <c r="D709" s="3">
        <v>-48.409959999999998</v>
      </c>
      <c r="E709" s="3" t="s">
        <v>2</v>
      </c>
      <c r="F709" s="3" t="s">
        <v>61</v>
      </c>
      <c r="G709" s="2">
        <v>43907</v>
      </c>
      <c r="H709" s="12" t="s">
        <v>103</v>
      </c>
      <c r="I709" s="12" t="s">
        <v>100</v>
      </c>
      <c r="J709">
        <v>2020</v>
      </c>
      <c r="K709" s="3" t="s">
        <v>4</v>
      </c>
      <c r="L709" s="3" t="s">
        <v>173</v>
      </c>
      <c r="M709">
        <v>3</v>
      </c>
      <c r="N709" s="10" t="s">
        <v>18</v>
      </c>
      <c r="O709" s="10">
        <v>10</v>
      </c>
      <c r="P709" s="10">
        <v>12</v>
      </c>
      <c r="Q709" s="10">
        <v>4</v>
      </c>
      <c r="R709" s="10">
        <v>5</v>
      </c>
      <c r="S709" s="3" t="s">
        <v>48</v>
      </c>
      <c r="T709" t="s">
        <v>69</v>
      </c>
      <c r="U709" s="4" t="s">
        <v>18</v>
      </c>
      <c r="V709" t="s">
        <v>18</v>
      </c>
    </row>
    <row r="710" spans="1:22" x14ac:dyDescent="0.3">
      <c r="A710" s="3" t="s">
        <v>0</v>
      </c>
      <c r="B710" s="3" t="s">
        <v>20</v>
      </c>
      <c r="C710" s="3">
        <v>-27.180980000000002</v>
      </c>
      <c r="D710" s="3">
        <v>-48.409959999999998</v>
      </c>
      <c r="E710" s="3" t="s">
        <v>2</v>
      </c>
      <c r="F710" s="3" t="s">
        <v>61</v>
      </c>
      <c r="G710" s="2">
        <v>43907</v>
      </c>
      <c r="H710" s="12" t="s">
        <v>103</v>
      </c>
      <c r="I710" s="12" t="s">
        <v>100</v>
      </c>
      <c r="J710">
        <v>2020</v>
      </c>
      <c r="K710" s="3" t="s">
        <v>4</v>
      </c>
      <c r="L710" s="3" t="s">
        <v>173</v>
      </c>
      <c r="M710">
        <v>3</v>
      </c>
      <c r="N710" s="10" t="s">
        <v>18</v>
      </c>
      <c r="O710" s="10">
        <v>10</v>
      </c>
      <c r="P710" s="10">
        <v>12</v>
      </c>
      <c r="Q710" s="10">
        <v>4</v>
      </c>
      <c r="R710" s="10">
        <v>5</v>
      </c>
      <c r="S710" s="3" t="s">
        <v>49</v>
      </c>
      <c r="T710" t="s">
        <v>65</v>
      </c>
      <c r="U710">
        <v>1</v>
      </c>
      <c r="V710" t="s">
        <v>18</v>
      </c>
    </row>
    <row r="711" spans="1:22" x14ac:dyDescent="0.3">
      <c r="A711" s="3" t="s">
        <v>0</v>
      </c>
      <c r="B711" s="3" t="s">
        <v>20</v>
      </c>
      <c r="C711" s="3">
        <v>-27.180980000000002</v>
      </c>
      <c r="D711" s="3">
        <v>-48.409959999999998</v>
      </c>
      <c r="E711" s="3" t="s">
        <v>2</v>
      </c>
      <c r="F711" s="3" t="s">
        <v>61</v>
      </c>
      <c r="G711" s="2">
        <v>43907</v>
      </c>
      <c r="H711" s="12" t="s">
        <v>103</v>
      </c>
      <c r="I711" s="12" t="s">
        <v>100</v>
      </c>
      <c r="J711">
        <v>2020</v>
      </c>
      <c r="K711" s="3" t="s">
        <v>4</v>
      </c>
      <c r="L711" s="3" t="s">
        <v>173</v>
      </c>
      <c r="M711">
        <v>3</v>
      </c>
      <c r="N711" s="10" t="s">
        <v>18</v>
      </c>
      <c r="O711" s="10">
        <v>10</v>
      </c>
      <c r="P711" s="10">
        <v>12</v>
      </c>
      <c r="Q711" s="10">
        <v>4</v>
      </c>
      <c r="R711" s="10">
        <v>5</v>
      </c>
      <c r="S711" s="3" t="s">
        <v>50</v>
      </c>
      <c r="T711" t="s">
        <v>65</v>
      </c>
      <c r="U711" s="4" t="s">
        <v>18</v>
      </c>
      <c r="V711" t="s">
        <v>18</v>
      </c>
    </row>
    <row r="712" spans="1:22" x14ac:dyDescent="0.3">
      <c r="A712" s="3" t="s">
        <v>0</v>
      </c>
      <c r="B712" s="3" t="s">
        <v>20</v>
      </c>
      <c r="C712" s="3">
        <v>-27.180980000000002</v>
      </c>
      <c r="D712" s="3">
        <v>-48.409959999999998</v>
      </c>
      <c r="E712" s="3" t="s">
        <v>2</v>
      </c>
      <c r="F712" s="3" t="s">
        <v>61</v>
      </c>
      <c r="G712" s="2">
        <v>43907</v>
      </c>
      <c r="H712" s="12" t="s">
        <v>103</v>
      </c>
      <c r="I712" s="12" t="s">
        <v>100</v>
      </c>
      <c r="J712">
        <v>2020</v>
      </c>
      <c r="K712" s="3" t="s">
        <v>4</v>
      </c>
      <c r="L712" s="3" t="s">
        <v>173</v>
      </c>
      <c r="M712">
        <v>3</v>
      </c>
      <c r="N712" s="10" t="s">
        <v>18</v>
      </c>
      <c r="O712" s="10">
        <v>10</v>
      </c>
      <c r="P712" s="10">
        <v>12</v>
      </c>
      <c r="Q712" s="10">
        <v>4</v>
      </c>
      <c r="R712" s="10">
        <v>5</v>
      </c>
      <c r="S712" s="3" t="s">
        <v>51</v>
      </c>
      <c r="T712" t="s">
        <v>69</v>
      </c>
      <c r="U712" s="4" t="s">
        <v>18</v>
      </c>
      <c r="V712" t="s">
        <v>18</v>
      </c>
    </row>
    <row r="713" spans="1:22" x14ac:dyDescent="0.3">
      <c r="A713" s="3" t="s">
        <v>0</v>
      </c>
      <c r="B713" s="3" t="s">
        <v>20</v>
      </c>
      <c r="C713" s="3">
        <v>-27.180980000000002</v>
      </c>
      <c r="D713" s="3">
        <v>-48.409959999999998</v>
      </c>
      <c r="E713" s="3" t="s">
        <v>2</v>
      </c>
      <c r="F713" s="3" t="s">
        <v>61</v>
      </c>
      <c r="G713" s="2">
        <v>43907</v>
      </c>
      <c r="H713" s="12" t="s">
        <v>103</v>
      </c>
      <c r="I713" s="12" t="s">
        <v>100</v>
      </c>
      <c r="J713">
        <v>2020</v>
      </c>
      <c r="K713" s="3" t="s">
        <v>4</v>
      </c>
      <c r="L713" s="3" t="s">
        <v>173</v>
      </c>
      <c r="M713">
        <v>3</v>
      </c>
      <c r="N713" s="10" t="s">
        <v>18</v>
      </c>
      <c r="O713" s="10">
        <v>10</v>
      </c>
      <c r="P713" s="10">
        <v>12</v>
      </c>
      <c r="Q713" s="10">
        <v>4</v>
      </c>
      <c r="R713" s="10">
        <v>5</v>
      </c>
      <c r="S713" s="3" t="s">
        <v>52</v>
      </c>
      <c r="T713" t="s">
        <v>65</v>
      </c>
      <c r="U713" s="4" t="s">
        <v>18</v>
      </c>
      <c r="V713" t="s">
        <v>18</v>
      </c>
    </row>
    <row r="714" spans="1:22" x14ac:dyDescent="0.3">
      <c r="A714" s="3" t="s">
        <v>0</v>
      </c>
      <c r="B714" s="3" t="s">
        <v>20</v>
      </c>
      <c r="C714" s="3">
        <v>-27.180980000000002</v>
      </c>
      <c r="D714" s="3">
        <v>-48.409959999999998</v>
      </c>
      <c r="E714" s="3" t="s">
        <v>2</v>
      </c>
      <c r="F714" s="3" t="s">
        <v>61</v>
      </c>
      <c r="G714" s="2">
        <v>43907</v>
      </c>
      <c r="H714" s="12" t="s">
        <v>103</v>
      </c>
      <c r="I714" s="12" t="s">
        <v>100</v>
      </c>
      <c r="J714">
        <v>2020</v>
      </c>
      <c r="K714" s="3" t="s">
        <v>4</v>
      </c>
      <c r="L714" s="3" t="s">
        <v>173</v>
      </c>
      <c r="M714">
        <v>3</v>
      </c>
      <c r="N714" s="10" t="s">
        <v>18</v>
      </c>
      <c r="O714" s="10">
        <v>10</v>
      </c>
      <c r="P714" s="10">
        <v>12</v>
      </c>
      <c r="Q714" s="10">
        <v>4</v>
      </c>
      <c r="R714" s="10">
        <v>5</v>
      </c>
      <c r="S714" s="3" t="s">
        <v>53</v>
      </c>
      <c r="T714" t="s">
        <v>65</v>
      </c>
      <c r="U714">
        <v>1</v>
      </c>
      <c r="V714" t="s">
        <v>18</v>
      </c>
    </row>
    <row r="715" spans="1:22" x14ac:dyDescent="0.3">
      <c r="A715" s="3" t="s">
        <v>0</v>
      </c>
      <c r="B715" s="3" t="s">
        <v>20</v>
      </c>
      <c r="C715" s="3">
        <v>-27.180980000000002</v>
      </c>
      <c r="D715" s="3">
        <v>-48.409959999999998</v>
      </c>
      <c r="E715" s="3" t="s">
        <v>2</v>
      </c>
      <c r="F715" s="3" t="s">
        <v>61</v>
      </c>
      <c r="G715" s="2">
        <v>43907</v>
      </c>
      <c r="H715" s="12" t="s">
        <v>103</v>
      </c>
      <c r="I715" s="12" t="s">
        <v>100</v>
      </c>
      <c r="J715">
        <v>2020</v>
      </c>
      <c r="K715" s="3" t="s">
        <v>4</v>
      </c>
      <c r="L715" s="3" t="s">
        <v>173</v>
      </c>
      <c r="M715">
        <v>3</v>
      </c>
      <c r="N715" s="10" t="s">
        <v>18</v>
      </c>
      <c r="O715" s="10">
        <v>10</v>
      </c>
      <c r="P715" s="10">
        <v>12</v>
      </c>
      <c r="Q715" s="10">
        <v>4</v>
      </c>
      <c r="R715" s="10">
        <v>5</v>
      </c>
      <c r="S715" s="3" t="s">
        <v>54</v>
      </c>
      <c r="T715" t="s">
        <v>65</v>
      </c>
      <c r="U715" s="4" t="s">
        <v>18</v>
      </c>
      <c r="V715" t="s">
        <v>18</v>
      </c>
    </row>
    <row r="716" spans="1:22" x14ac:dyDescent="0.3">
      <c r="A716" s="3" t="s">
        <v>0</v>
      </c>
      <c r="B716" s="3" t="s">
        <v>20</v>
      </c>
      <c r="C716" s="3">
        <v>-27.180980000000002</v>
      </c>
      <c r="D716" s="3">
        <v>-48.409959999999998</v>
      </c>
      <c r="E716" s="3" t="s">
        <v>2</v>
      </c>
      <c r="F716" s="3" t="s">
        <v>61</v>
      </c>
      <c r="G716" s="2">
        <v>43907</v>
      </c>
      <c r="H716" s="12" t="s">
        <v>103</v>
      </c>
      <c r="I716" s="12" t="s">
        <v>100</v>
      </c>
      <c r="J716">
        <v>2020</v>
      </c>
      <c r="K716" s="3" t="s">
        <v>4</v>
      </c>
      <c r="L716" s="3" t="s">
        <v>173</v>
      </c>
      <c r="M716">
        <v>3</v>
      </c>
      <c r="N716" s="10" t="s">
        <v>18</v>
      </c>
      <c r="O716" s="10">
        <v>10</v>
      </c>
      <c r="P716" s="10">
        <v>12</v>
      </c>
      <c r="Q716" s="10">
        <v>4</v>
      </c>
      <c r="R716" s="10">
        <v>5</v>
      </c>
      <c r="S716" s="3" t="s">
        <v>55</v>
      </c>
      <c r="T716" t="s">
        <v>66</v>
      </c>
      <c r="U716" s="4" t="s">
        <v>18</v>
      </c>
      <c r="V716" t="s">
        <v>70</v>
      </c>
    </row>
    <row r="717" spans="1:22" x14ac:dyDescent="0.3">
      <c r="A717" s="3" t="s">
        <v>0</v>
      </c>
      <c r="B717" s="3" t="s">
        <v>20</v>
      </c>
      <c r="C717" s="3">
        <v>-27.180980000000002</v>
      </c>
      <c r="D717" s="3">
        <v>-48.409959999999998</v>
      </c>
      <c r="E717" s="3" t="s">
        <v>2</v>
      </c>
      <c r="F717" s="3" t="s">
        <v>61</v>
      </c>
      <c r="G717" s="2">
        <v>43907</v>
      </c>
      <c r="H717" s="12" t="s">
        <v>103</v>
      </c>
      <c r="I717" s="12" t="s">
        <v>100</v>
      </c>
      <c r="J717">
        <v>2020</v>
      </c>
      <c r="K717" s="3" t="s">
        <v>4</v>
      </c>
      <c r="L717" s="3" t="s">
        <v>173</v>
      </c>
      <c r="M717">
        <v>3</v>
      </c>
      <c r="N717" s="10" t="s">
        <v>18</v>
      </c>
      <c r="O717" s="10">
        <v>10</v>
      </c>
      <c r="P717" s="10">
        <v>12</v>
      </c>
      <c r="Q717" s="10">
        <v>4</v>
      </c>
      <c r="R717" s="10">
        <v>5</v>
      </c>
      <c r="S717" s="3" t="s">
        <v>56</v>
      </c>
      <c r="T717" t="s">
        <v>65</v>
      </c>
      <c r="U717" s="4" t="s">
        <v>18</v>
      </c>
      <c r="V717" t="s">
        <v>18</v>
      </c>
    </row>
    <row r="718" spans="1:22" x14ac:dyDescent="0.3">
      <c r="A718" s="3" t="s">
        <v>0</v>
      </c>
      <c r="B718" s="3" t="s">
        <v>20</v>
      </c>
      <c r="C718" s="3">
        <v>-27.180980000000002</v>
      </c>
      <c r="D718" s="3">
        <v>-48.409959999999998</v>
      </c>
      <c r="E718" s="3" t="s">
        <v>2</v>
      </c>
      <c r="F718" s="3" t="s">
        <v>61</v>
      </c>
      <c r="G718" s="2">
        <v>43907</v>
      </c>
      <c r="H718" s="12" t="s">
        <v>103</v>
      </c>
      <c r="I718" s="12" t="s">
        <v>100</v>
      </c>
      <c r="J718">
        <v>2020</v>
      </c>
      <c r="K718" s="3" t="s">
        <v>4</v>
      </c>
      <c r="L718" s="3" t="s">
        <v>173</v>
      </c>
      <c r="M718">
        <v>3</v>
      </c>
      <c r="N718" s="10" t="s">
        <v>18</v>
      </c>
      <c r="O718" s="10">
        <v>10</v>
      </c>
      <c r="P718" s="10">
        <v>12</v>
      </c>
      <c r="Q718" s="10">
        <v>4</v>
      </c>
      <c r="R718" s="10">
        <v>5</v>
      </c>
      <c r="S718" s="3" t="s">
        <v>57</v>
      </c>
      <c r="T718" t="s">
        <v>62</v>
      </c>
      <c r="U718">
        <v>0</v>
      </c>
      <c r="V718" t="s">
        <v>18</v>
      </c>
    </row>
    <row r="719" spans="1:22" x14ac:dyDescent="0.3">
      <c r="A719" s="3" t="s">
        <v>0</v>
      </c>
      <c r="B719" s="3" t="s">
        <v>20</v>
      </c>
      <c r="C719" s="3">
        <v>-27.180980000000002</v>
      </c>
      <c r="D719" s="3">
        <v>-48.409959999999998</v>
      </c>
      <c r="E719" s="3" t="s">
        <v>2</v>
      </c>
      <c r="F719" s="3" t="s">
        <v>61</v>
      </c>
      <c r="G719" s="2">
        <v>43907</v>
      </c>
      <c r="H719" s="12" t="s">
        <v>103</v>
      </c>
      <c r="I719" s="12" t="s">
        <v>100</v>
      </c>
      <c r="J719">
        <v>2020</v>
      </c>
      <c r="K719" s="3" t="s">
        <v>4</v>
      </c>
      <c r="L719" s="3" t="s">
        <v>173</v>
      </c>
      <c r="M719">
        <v>3</v>
      </c>
      <c r="N719" s="10" t="s">
        <v>18</v>
      </c>
      <c r="O719" s="10">
        <v>10</v>
      </c>
      <c r="P719" s="10">
        <v>12</v>
      </c>
      <c r="Q719" s="10">
        <v>4</v>
      </c>
      <c r="R719" s="10">
        <v>5</v>
      </c>
      <c r="S719" s="3" t="s">
        <v>58</v>
      </c>
      <c r="T719" s="19" t="s">
        <v>62</v>
      </c>
      <c r="U719" s="4" t="s">
        <v>18</v>
      </c>
      <c r="V719" t="s">
        <v>18</v>
      </c>
    </row>
    <row r="720" spans="1:22" x14ac:dyDescent="0.3">
      <c r="A720" s="3" t="s">
        <v>0</v>
      </c>
      <c r="B720" s="3" t="s">
        <v>20</v>
      </c>
      <c r="C720" s="3">
        <v>-27.180980000000002</v>
      </c>
      <c r="D720" s="3">
        <v>-48.409959999999998</v>
      </c>
      <c r="E720" s="3" t="s">
        <v>2</v>
      </c>
      <c r="F720" s="3" t="s">
        <v>61</v>
      </c>
      <c r="G720" s="2">
        <v>43907</v>
      </c>
      <c r="H720" s="12" t="s">
        <v>103</v>
      </c>
      <c r="I720" s="12" t="s">
        <v>100</v>
      </c>
      <c r="J720">
        <v>2020</v>
      </c>
      <c r="K720" s="3" t="s">
        <v>4</v>
      </c>
      <c r="L720" s="3" t="s">
        <v>173</v>
      </c>
      <c r="M720">
        <v>3</v>
      </c>
      <c r="N720" s="10" t="s">
        <v>18</v>
      </c>
      <c r="O720" s="10">
        <v>10</v>
      </c>
      <c r="P720" s="10">
        <v>12</v>
      </c>
      <c r="Q720" s="10">
        <v>4</v>
      </c>
      <c r="R720" s="10">
        <v>5</v>
      </c>
      <c r="S720" s="3" t="s">
        <v>59</v>
      </c>
      <c r="T720" t="s">
        <v>62</v>
      </c>
      <c r="U720" s="4" t="s">
        <v>18</v>
      </c>
      <c r="V720" t="s">
        <v>18</v>
      </c>
    </row>
    <row r="721" spans="1:22" x14ac:dyDescent="0.3">
      <c r="A721" s="3" t="s">
        <v>0</v>
      </c>
      <c r="B721" s="3" t="s">
        <v>20</v>
      </c>
      <c r="C721" s="3">
        <v>-27.180980000000002</v>
      </c>
      <c r="D721" s="3">
        <v>-48.409959999999998</v>
      </c>
      <c r="E721" s="3" t="s">
        <v>2</v>
      </c>
      <c r="F721" s="3" t="s">
        <v>61</v>
      </c>
      <c r="G721" s="2">
        <v>43907</v>
      </c>
      <c r="H721" s="12" t="s">
        <v>103</v>
      </c>
      <c r="I721" s="12" t="s">
        <v>100</v>
      </c>
      <c r="J721">
        <v>2020</v>
      </c>
      <c r="K721" s="3" t="s">
        <v>4</v>
      </c>
      <c r="L721" s="3" t="s">
        <v>173</v>
      </c>
      <c r="M721">
        <v>3</v>
      </c>
      <c r="N721" s="10" t="s">
        <v>18</v>
      </c>
      <c r="O721" s="10">
        <v>10</v>
      </c>
      <c r="P721" s="10">
        <v>12</v>
      </c>
      <c r="Q721" s="10">
        <v>4</v>
      </c>
      <c r="R721" s="10">
        <v>5</v>
      </c>
      <c r="S721" s="3" t="s">
        <v>60</v>
      </c>
      <c r="T721" t="s">
        <v>62</v>
      </c>
      <c r="U721" s="4" t="s">
        <v>18</v>
      </c>
      <c r="V721" t="s">
        <v>18</v>
      </c>
    </row>
    <row r="722" spans="1:22" s="16" customFormat="1" x14ac:dyDescent="0.3"/>
    <row r="723" spans="1:22" s="17" customFormat="1" x14ac:dyDescent="0.3">
      <c r="A723" s="17" t="s">
        <v>98</v>
      </c>
      <c r="B723" s="17" t="s">
        <v>97</v>
      </c>
      <c r="C723" s="17" t="s">
        <v>79</v>
      </c>
      <c r="D723" s="17" t="s">
        <v>80</v>
      </c>
      <c r="E723" s="21" t="s">
        <v>81</v>
      </c>
      <c r="F723" s="21" t="s">
        <v>171</v>
      </c>
      <c r="G723" s="22" t="s">
        <v>107</v>
      </c>
      <c r="H723" s="18" t="s">
        <v>104</v>
      </c>
      <c r="I723" s="18" t="s">
        <v>105</v>
      </c>
      <c r="J723" s="18" t="s">
        <v>106</v>
      </c>
      <c r="K723" s="21" t="s">
        <v>94</v>
      </c>
      <c r="L723" s="21" t="s">
        <v>172</v>
      </c>
      <c r="M723" s="21" t="s">
        <v>74</v>
      </c>
      <c r="N723" s="21" t="s">
        <v>75</v>
      </c>
      <c r="O723" s="17" t="s">
        <v>251</v>
      </c>
      <c r="P723" s="17" t="s">
        <v>250</v>
      </c>
      <c r="Q723" s="17" t="s">
        <v>252</v>
      </c>
      <c r="R723" s="17" t="s">
        <v>253</v>
      </c>
      <c r="S723" s="21" t="s">
        <v>174</v>
      </c>
      <c r="T723" s="21" t="s">
        <v>175</v>
      </c>
      <c r="U723" s="17" t="s">
        <v>176</v>
      </c>
      <c r="V723" s="21" t="s">
        <v>170</v>
      </c>
    </row>
    <row r="724" spans="1:22" s="16" customFormat="1" x14ac:dyDescent="0.3">
      <c r="A724" s="17" t="s">
        <v>98</v>
      </c>
      <c r="B724" s="17" t="s">
        <v>97</v>
      </c>
      <c r="C724" s="17" t="s">
        <v>79</v>
      </c>
      <c r="D724" s="17" t="s">
        <v>80</v>
      </c>
      <c r="E724" s="21" t="s">
        <v>81</v>
      </c>
      <c r="F724" s="21" t="s">
        <v>171</v>
      </c>
      <c r="G724" s="22" t="s">
        <v>107</v>
      </c>
      <c r="H724" s="18" t="s">
        <v>104</v>
      </c>
      <c r="I724" s="18" t="s">
        <v>105</v>
      </c>
      <c r="J724" s="18" t="s">
        <v>106</v>
      </c>
      <c r="K724" s="21" t="s">
        <v>94</v>
      </c>
      <c r="L724" s="21" t="s">
        <v>172</v>
      </c>
      <c r="M724" s="21" t="s">
        <v>74</v>
      </c>
      <c r="N724" s="21" t="s">
        <v>75</v>
      </c>
      <c r="O724" s="17" t="s">
        <v>251</v>
      </c>
      <c r="P724" s="17" t="s">
        <v>250</v>
      </c>
      <c r="Q724" s="17" t="s">
        <v>252</v>
      </c>
      <c r="R724" s="17" t="s">
        <v>253</v>
      </c>
      <c r="S724" s="21" t="s">
        <v>174</v>
      </c>
      <c r="T724" s="21" t="s">
        <v>175</v>
      </c>
      <c r="U724" s="17" t="s">
        <v>176</v>
      </c>
      <c r="V724" s="21" t="s">
        <v>170</v>
      </c>
    </row>
    <row r="725" spans="1:22" x14ac:dyDescent="0.3">
      <c r="A725" t="s">
        <v>0</v>
      </c>
      <c r="B725" t="s">
        <v>1</v>
      </c>
      <c r="C725" s="3">
        <v>-27.271709999999999</v>
      </c>
      <c r="D725" s="3">
        <v>-48.365229999999997</v>
      </c>
      <c r="E725" s="3" t="s">
        <v>2</v>
      </c>
      <c r="F725" s="3" t="s">
        <v>61</v>
      </c>
      <c r="G725" s="2">
        <v>43502</v>
      </c>
      <c r="H725" s="12" t="s">
        <v>102</v>
      </c>
      <c r="I725" s="12" t="s">
        <v>245</v>
      </c>
      <c r="J725" s="12" t="s">
        <v>246</v>
      </c>
      <c r="K725" s="3" t="s">
        <v>4</v>
      </c>
      <c r="L725" s="3" t="s">
        <v>85</v>
      </c>
      <c r="M725">
        <v>1</v>
      </c>
      <c r="N725">
        <v>26</v>
      </c>
      <c r="O725">
        <v>5</v>
      </c>
      <c r="P725">
        <v>5</v>
      </c>
      <c r="Q725">
        <v>20</v>
      </c>
      <c r="R725">
        <v>13</v>
      </c>
      <c r="S725" s="3" t="s">
        <v>21</v>
      </c>
      <c r="T725" t="s">
        <v>63</v>
      </c>
      <c r="U725" s="4">
        <v>0</v>
      </c>
      <c r="V725" t="s">
        <v>18</v>
      </c>
    </row>
    <row r="726" spans="1:22" x14ac:dyDescent="0.3">
      <c r="A726" t="s">
        <v>0</v>
      </c>
      <c r="B726" t="s">
        <v>1</v>
      </c>
      <c r="C726" s="3">
        <v>-27.271709999999999</v>
      </c>
      <c r="D726" s="3">
        <v>-48.365229999999997</v>
      </c>
      <c r="E726" s="3" t="s">
        <v>2</v>
      </c>
      <c r="F726" s="3" t="s">
        <v>61</v>
      </c>
      <c r="G726" s="2">
        <v>43502</v>
      </c>
      <c r="H726" s="12" t="s">
        <v>102</v>
      </c>
      <c r="I726" s="12" t="s">
        <v>245</v>
      </c>
      <c r="J726" s="12" t="s">
        <v>246</v>
      </c>
      <c r="K726" s="3" t="s">
        <v>4</v>
      </c>
      <c r="L726" s="3" t="s">
        <v>85</v>
      </c>
      <c r="M726">
        <v>1</v>
      </c>
      <c r="N726">
        <v>26</v>
      </c>
      <c r="O726">
        <v>5</v>
      </c>
      <c r="P726">
        <v>5</v>
      </c>
      <c r="Q726">
        <v>20</v>
      </c>
      <c r="R726">
        <v>13</v>
      </c>
      <c r="S726" s="3" t="s">
        <v>22</v>
      </c>
      <c r="T726" t="s">
        <v>62</v>
      </c>
      <c r="U726" s="4" t="s">
        <v>18</v>
      </c>
      <c r="V726" t="s">
        <v>18</v>
      </c>
    </row>
    <row r="727" spans="1:22" x14ac:dyDescent="0.3">
      <c r="A727" t="s">
        <v>0</v>
      </c>
      <c r="B727" t="s">
        <v>1</v>
      </c>
      <c r="C727" s="3">
        <v>-27.271709999999999</v>
      </c>
      <c r="D727" s="3">
        <v>-48.365229999999997</v>
      </c>
      <c r="E727" s="3" t="s">
        <v>2</v>
      </c>
      <c r="F727" s="3" t="s">
        <v>61</v>
      </c>
      <c r="G727" s="2">
        <v>43502</v>
      </c>
      <c r="H727" s="12" t="s">
        <v>102</v>
      </c>
      <c r="I727" s="12" t="s">
        <v>245</v>
      </c>
      <c r="J727" s="12" t="s">
        <v>246</v>
      </c>
      <c r="K727" s="3" t="s">
        <v>4</v>
      </c>
      <c r="L727" s="3" t="s">
        <v>85</v>
      </c>
      <c r="M727">
        <v>1</v>
      </c>
      <c r="N727">
        <v>26</v>
      </c>
      <c r="O727">
        <v>5</v>
      </c>
      <c r="P727">
        <v>5</v>
      </c>
      <c r="Q727">
        <v>20</v>
      </c>
      <c r="R727">
        <v>13</v>
      </c>
      <c r="S727" s="3" t="s">
        <v>23</v>
      </c>
      <c r="T727" t="s">
        <v>66</v>
      </c>
      <c r="U727" s="4" t="s">
        <v>18</v>
      </c>
      <c r="V727" t="s">
        <v>18</v>
      </c>
    </row>
    <row r="728" spans="1:22" x14ac:dyDescent="0.3">
      <c r="A728" t="s">
        <v>0</v>
      </c>
      <c r="B728" t="s">
        <v>1</v>
      </c>
      <c r="C728" s="3">
        <v>-27.271709999999999</v>
      </c>
      <c r="D728" s="3">
        <v>-48.365229999999997</v>
      </c>
      <c r="E728" s="3" t="s">
        <v>2</v>
      </c>
      <c r="F728" s="3" t="s">
        <v>61</v>
      </c>
      <c r="G728" s="2">
        <v>43502</v>
      </c>
      <c r="H728" s="12" t="s">
        <v>102</v>
      </c>
      <c r="I728" s="12" t="s">
        <v>245</v>
      </c>
      <c r="J728" s="12" t="s">
        <v>246</v>
      </c>
      <c r="K728" s="3" t="s">
        <v>4</v>
      </c>
      <c r="L728" s="3" t="s">
        <v>85</v>
      </c>
      <c r="M728">
        <v>1</v>
      </c>
      <c r="N728">
        <v>26</v>
      </c>
      <c r="O728">
        <v>5</v>
      </c>
      <c r="P728">
        <v>5</v>
      </c>
      <c r="Q728">
        <v>20</v>
      </c>
      <c r="R728">
        <v>13</v>
      </c>
      <c r="S728" s="3" t="s">
        <v>24</v>
      </c>
      <c r="T728" t="s">
        <v>63</v>
      </c>
      <c r="U728" s="4" t="s">
        <v>18</v>
      </c>
      <c r="V728" t="s">
        <v>18</v>
      </c>
    </row>
    <row r="729" spans="1:22" x14ac:dyDescent="0.3">
      <c r="A729" t="s">
        <v>0</v>
      </c>
      <c r="B729" t="s">
        <v>1</v>
      </c>
      <c r="C729" s="3">
        <v>-27.271709999999999</v>
      </c>
      <c r="D729" s="3">
        <v>-48.365229999999997</v>
      </c>
      <c r="E729" s="3" t="s">
        <v>2</v>
      </c>
      <c r="F729" s="3" t="s">
        <v>61</v>
      </c>
      <c r="G729" s="2">
        <v>43502</v>
      </c>
      <c r="H729" s="12" t="s">
        <v>102</v>
      </c>
      <c r="I729" s="12" t="s">
        <v>245</v>
      </c>
      <c r="J729" s="12" t="s">
        <v>246</v>
      </c>
      <c r="K729" s="3" t="s">
        <v>4</v>
      </c>
      <c r="L729" s="3" t="s">
        <v>85</v>
      </c>
      <c r="M729">
        <v>1</v>
      </c>
      <c r="N729">
        <v>26</v>
      </c>
      <c r="O729">
        <v>5</v>
      </c>
      <c r="P729">
        <v>5</v>
      </c>
      <c r="Q729">
        <v>20</v>
      </c>
      <c r="R729">
        <v>13</v>
      </c>
      <c r="S729" s="3" t="s">
        <v>25</v>
      </c>
      <c r="T729" t="s">
        <v>66</v>
      </c>
      <c r="U729" s="4">
        <v>0</v>
      </c>
      <c r="V729" t="s">
        <v>18</v>
      </c>
    </row>
    <row r="730" spans="1:22" x14ac:dyDescent="0.3">
      <c r="A730" t="s">
        <v>0</v>
      </c>
      <c r="B730" t="s">
        <v>1</v>
      </c>
      <c r="C730" s="3">
        <v>-27.271709999999999</v>
      </c>
      <c r="D730" s="3">
        <v>-48.365229999999997</v>
      </c>
      <c r="E730" s="3" t="s">
        <v>2</v>
      </c>
      <c r="F730" s="3" t="s">
        <v>61</v>
      </c>
      <c r="G730" s="2">
        <v>43502</v>
      </c>
      <c r="H730" s="12" t="s">
        <v>102</v>
      </c>
      <c r="I730" s="12" t="s">
        <v>245</v>
      </c>
      <c r="J730" s="12" t="s">
        <v>246</v>
      </c>
      <c r="K730" s="3" t="s">
        <v>4</v>
      </c>
      <c r="L730" s="3" t="s">
        <v>85</v>
      </c>
      <c r="M730">
        <v>1</v>
      </c>
      <c r="N730">
        <v>26</v>
      </c>
      <c r="O730">
        <v>5</v>
      </c>
      <c r="P730">
        <v>5</v>
      </c>
      <c r="Q730">
        <v>20</v>
      </c>
      <c r="R730">
        <v>13</v>
      </c>
      <c r="S730" s="3" t="s">
        <v>26</v>
      </c>
      <c r="T730" t="s">
        <v>65</v>
      </c>
      <c r="U730" s="4" t="s">
        <v>18</v>
      </c>
      <c r="V730" t="s">
        <v>18</v>
      </c>
    </row>
    <row r="731" spans="1:22" x14ac:dyDescent="0.3">
      <c r="A731" t="s">
        <v>0</v>
      </c>
      <c r="B731" t="s">
        <v>1</v>
      </c>
      <c r="C731" s="3">
        <v>-27.271709999999999</v>
      </c>
      <c r="D731" s="3">
        <v>-48.365229999999997</v>
      </c>
      <c r="E731" s="3" t="s">
        <v>2</v>
      </c>
      <c r="F731" s="3" t="s">
        <v>61</v>
      </c>
      <c r="G731" s="2">
        <v>43502</v>
      </c>
      <c r="H731" s="12" t="s">
        <v>102</v>
      </c>
      <c r="I731" s="12" t="s">
        <v>245</v>
      </c>
      <c r="J731" s="12" t="s">
        <v>246</v>
      </c>
      <c r="K731" s="3" t="s">
        <v>4</v>
      </c>
      <c r="L731" s="3" t="s">
        <v>85</v>
      </c>
      <c r="M731">
        <v>1</v>
      </c>
      <c r="N731">
        <v>26</v>
      </c>
      <c r="O731">
        <v>5</v>
      </c>
      <c r="P731">
        <v>5</v>
      </c>
      <c r="Q731">
        <v>20</v>
      </c>
      <c r="R731">
        <v>13</v>
      </c>
      <c r="S731" s="3" t="s">
        <v>27</v>
      </c>
      <c r="T731" t="s">
        <v>64</v>
      </c>
      <c r="U731" s="4" t="s">
        <v>18</v>
      </c>
      <c r="V731" t="s">
        <v>18</v>
      </c>
    </row>
    <row r="732" spans="1:22" x14ac:dyDescent="0.3">
      <c r="A732" t="s">
        <v>0</v>
      </c>
      <c r="B732" t="s">
        <v>1</v>
      </c>
      <c r="C732" s="3">
        <v>-27.271709999999999</v>
      </c>
      <c r="D732" s="3">
        <v>-48.365229999999997</v>
      </c>
      <c r="E732" s="3" t="s">
        <v>2</v>
      </c>
      <c r="F732" s="3" t="s">
        <v>61</v>
      </c>
      <c r="G732" s="2">
        <v>43502</v>
      </c>
      <c r="H732" s="12" t="s">
        <v>102</v>
      </c>
      <c r="I732" s="12" t="s">
        <v>245</v>
      </c>
      <c r="J732" s="12" t="s">
        <v>246</v>
      </c>
      <c r="K732" s="3" t="s">
        <v>4</v>
      </c>
      <c r="L732" s="3" t="s">
        <v>85</v>
      </c>
      <c r="M732">
        <v>1</v>
      </c>
      <c r="N732">
        <v>26</v>
      </c>
      <c r="O732">
        <v>5</v>
      </c>
      <c r="P732">
        <v>5</v>
      </c>
      <c r="Q732">
        <v>20</v>
      </c>
      <c r="R732">
        <v>13</v>
      </c>
      <c r="S732" s="3" t="s">
        <v>28</v>
      </c>
      <c r="T732" t="s">
        <v>65</v>
      </c>
      <c r="U732" s="4" t="s">
        <v>18</v>
      </c>
      <c r="V732" t="s">
        <v>18</v>
      </c>
    </row>
    <row r="733" spans="1:22" x14ac:dyDescent="0.3">
      <c r="A733" t="s">
        <v>0</v>
      </c>
      <c r="B733" t="s">
        <v>1</v>
      </c>
      <c r="C733" s="3">
        <v>-27.271709999999999</v>
      </c>
      <c r="D733" s="3">
        <v>-48.365229999999997</v>
      </c>
      <c r="E733" s="3" t="s">
        <v>2</v>
      </c>
      <c r="F733" s="3" t="s">
        <v>61</v>
      </c>
      <c r="G733" s="2">
        <v>43502</v>
      </c>
      <c r="H733" s="12" t="s">
        <v>102</v>
      </c>
      <c r="I733" s="12" t="s">
        <v>245</v>
      </c>
      <c r="J733" s="12" t="s">
        <v>246</v>
      </c>
      <c r="K733" s="3" t="s">
        <v>4</v>
      </c>
      <c r="L733" s="3" t="s">
        <v>85</v>
      </c>
      <c r="M733">
        <v>1</v>
      </c>
      <c r="N733">
        <v>26</v>
      </c>
      <c r="O733">
        <v>5</v>
      </c>
      <c r="P733">
        <v>5</v>
      </c>
      <c r="Q733">
        <v>20</v>
      </c>
      <c r="R733">
        <v>13</v>
      </c>
      <c r="S733" s="3" t="s">
        <v>29</v>
      </c>
      <c r="T733" t="s">
        <v>65</v>
      </c>
      <c r="U733" s="4">
        <v>1</v>
      </c>
      <c r="V733" t="s">
        <v>18</v>
      </c>
    </row>
    <row r="734" spans="1:22" x14ac:dyDescent="0.3">
      <c r="A734" t="s">
        <v>0</v>
      </c>
      <c r="B734" t="s">
        <v>1</v>
      </c>
      <c r="C734" s="3">
        <v>-27.271709999999999</v>
      </c>
      <c r="D734" s="3">
        <v>-48.365229999999997</v>
      </c>
      <c r="E734" s="3" t="s">
        <v>2</v>
      </c>
      <c r="F734" s="3" t="s">
        <v>61</v>
      </c>
      <c r="G734" s="2">
        <v>43502</v>
      </c>
      <c r="H734" s="12" t="s">
        <v>102</v>
      </c>
      <c r="I734" s="12" t="s">
        <v>245</v>
      </c>
      <c r="J734" s="12" t="s">
        <v>246</v>
      </c>
      <c r="K734" s="3" t="s">
        <v>4</v>
      </c>
      <c r="L734" s="3" t="s">
        <v>85</v>
      </c>
      <c r="M734">
        <v>1</v>
      </c>
      <c r="N734">
        <v>26</v>
      </c>
      <c r="O734">
        <v>5</v>
      </c>
      <c r="P734">
        <v>5</v>
      </c>
      <c r="Q734">
        <v>20</v>
      </c>
      <c r="R734">
        <v>13</v>
      </c>
      <c r="S734" s="3" t="s">
        <v>30</v>
      </c>
      <c r="T734" t="s">
        <v>257</v>
      </c>
      <c r="U734" s="4" t="s">
        <v>18</v>
      </c>
      <c r="V734" t="s">
        <v>18</v>
      </c>
    </row>
    <row r="735" spans="1:22" x14ac:dyDescent="0.3">
      <c r="A735" t="s">
        <v>0</v>
      </c>
      <c r="B735" t="s">
        <v>1</v>
      </c>
      <c r="C735" s="3">
        <v>-27.271709999999999</v>
      </c>
      <c r="D735" s="3">
        <v>-48.365229999999997</v>
      </c>
      <c r="E735" s="3" t="s">
        <v>2</v>
      </c>
      <c r="F735" s="3" t="s">
        <v>61</v>
      </c>
      <c r="G735" s="2">
        <v>43502</v>
      </c>
      <c r="H735" s="12" t="s">
        <v>102</v>
      </c>
      <c r="I735" s="12" t="s">
        <v>245</v>
      </c>
      <c r="J735" s="12" t="s">
        <v>246</v>
      </c>
      <c r="K735" s="3" t="s">
        <v>4</v>
      </c>
      <c r="L735" s="3" t="s">
        <v>85</v>
      </c>
      <c r="M735">
        <v>1</v>
      </c>
      <c r="N735">
        <v>26</v>
      </c>
      <c r="O735">
        <v>5</v>
      </c>
      <c r="P735">
        <v>5</v>
      </c>
      <c r="Q735">
        <v>20</v>
      </c>
      <c r="R735">
        <v>13</v>
      </c>
      <c r="S735" s="3" t="s">
        <v>31</v>
      </c>
      <c r="T735" t="s">
        <v>257</v>
      </c>
      <c r="U735" s="4" t="s">
        <v>18</v>
      </c>
      <c r="V735" t="s">
        <v>18</v>
      </c>
    </row>
    <row r="736" spans="1:22" x14ac:dyDescent="0.3">
      <c r="A736" t="s">
        <v>0</v>
      </c>
      <c r="B736" t="s">
        <v>1</v>
      </c>
      <c r="C736" s="3">
        <v>-27.271709999999999</v>
      </c>
      <c r="D736" s="3">
        <v>-48.365229999999997</v>
      </c>
      <c r="E736" s="3" t="s">
        <v>2</v>
      </c>
      <c r="F736" s="3" t="s">
        <v>61</v>
      </c>
      <c r="G736" s="2">
        <v>43502</v>
      </c>
      <c r="H736" s="12" t="s">
        <v>102</v>
      </c>
      <c r="I736" s="12" t="s">
        <v>245</v>
      </c>
      <c r="J736" s="12" t="s">
        <v>246</v>
      </c>
      <c r="K736" s="3" t="s">
        <v>4</v>
      </c>
      <c r="L736" s="3" t="s">
        <v>85</v>
      </c>
      <c r="M736">
        <v>1</v>
      </c>
      <c r="N736">
        <v>26</v>
      </c>
      <c r="O736">
        <v>5</v>
      </c>
      <c r="P736">
        <v>5</v>
      </c>
      <c r="Q736">
        <v>20</v>
      </c>
      <c r="R736">
        <v>13</v>
      </c>
      <c r="S736" s="3" t="s">
        <v>32</v>
      </c>
      <c r="T736" t="s">
        <v>64</v>
      </c>
      <c r="U736" s="4" t="s">
        <v>18</v>
      </c>
      <c r="V736" t="s">
        <v>18</v>
      </c>
    </row>
    <row r="737" spans="1:22" x14ac:dyDescent="0.3">
      <c r="A737" t="s">
        <v>0</v>
      </c>
      <c r="B737" t="s">
        <v>1</v>
      </c>
      <c r="C737" s="3">
        <v>-27.271709999999999</v>
      </c>
      <c r="D737" s="3">
        <v>-48.365229999999997</v>
      </c>
      <c r="E737" s="3" t="s">
        <v>2</v>
      </c>
      <c r="F737" s="3" t="s">
        <v>61</v>
      </c>
      <c r="G737" s="2">
        <v>43502</v>
      </c>
      <c r="H737" s="12" t="s">
        <v>102</v>
      </c>
      <c r="I737" s="12" t="s">
        <v>245</v>
      </c>
      <c r="J737" s="12" t="s">
        <v>246</v>
      </c>
      <c r="K737" s="3" t="s">
        <v>4</v>
      </c>
      <c r="L737" s="3" t="s">
        <v>85</v>
      </c>
      <c r="M737">
        <v>1</v>
      </c>
      <c r="N737">
        <v>26</v>
      </c>
      <c r="O737">
        <v>5</v>
      </c>
      <c r="P737">
        <v>5</v>
      </c>
      <c r="Q737">
        <v>20</v>
      </c>
      <c r="R737">
        <v>13</v>
      </c>
      <c r="S737" s="3" t="s">
        <v>33</v>
      </c>
      <c r="T737" t="s">
        <v>65</v>
      </c>
      <c r="U737" s="4">
        <v>1</v>
      </c>
      <c r="V737" t="s">
        <v>18</v>
      </c>
    </row>
    <row r="738" spans="1:22" x14ac:dyDescent="0.3">
      <c r="A738" t="s">
        <v>0</v>
      </c>
      <c r="B738" t="s">
        <v>1</v>
      </c>
      <c r="C738" s="3">
        <v>-27.271709999999999</v>
      </c>
      <c r="D738" s="3">
        <v>-48.365229999999997</v>
      </c>
      <c r="E738" s="3" t="s">
        <v>2</v>
      </c>
      <c r="F738" s="3" t="s">
        <v>61</v>
      </c>
      <c r="G738" s="2">
        <v>43502</v>
      </c>
      <c r="H738" s="12" t="s">
        <v>102</v>
      </c>
      <c r="I738" s="12" t="s">
        <v>245</v>
      </c>
      <c r="J738" s="12" t="s">
        <v>246</v>
      </c>
      <c r="K738" s="3" t="s">
        <v>4</v>
      </c>
      <c r="L738" s="3" t="s">
        <v>85</v>
      </c>
      <c r="M738">
        <v>1</v>
      </c>
      <c r="N738">
        <v>26</v>
      </c>
      <c r="O738">
        <v>5</v>
      </c>
      <c r="P738">
        <v>5</v>
      </c>
      <c r="Q738">
        <v>20</v>
      </c>
      <c r="R738">
        <v>13</v>
      </c>
      <c r="S738" s="3" t="s">
        <v>34</v>
      </c>
      <c r="T738" t="s">
        <v>65</v>
      </c>
      <c r="U738" s="4" t="s">
        <v>18</v>
      </c>
      <c r="V738" t="s">
        <v>18</v>
      </c>
    </row>
    <row r="739" spans="1:22" x14ac:dyDescent="0.3">
      <c r="A739" t="s">
        <v>0</v>
      </c>
      <c r="B739" t="s">
        <v>1</v>
      </c>
      <c r="C739" s="3">
        <v>-27.271709999999999</v>
      </c>
      <c r="D739" s="3">
        <v>-48.365229999999997</v>
      </c>
      <c r="E739" s="3" t="s">
        <v>2</v>
      </c>
      <c r="F739" s="3" t="s">
        <v>61</v>
      </c>
      <c r="G739" s="2">
        <v>43502</v>
      </c>
      <c r="H739" s="12" t="s">
        <v>102</v>
      </c>
      <c r="I739" s="12" t="s">
        <v>245</v>
      </c>
      <c r="J739" s="12" t="s">
        <v>246</v>
      </c>
      <c r="K739" s="3" t="s">
        <v>4</v>
      </c>
      <c r="L739" s="3" t="s">
        <v>85</v>
      </c>
      <c r="M739">
        <v>1</v>
      </c>
      <c r="N739">
        <v>26</v>
      </c>
      <c r="O739">
        <v>5</v>
      </c>
      <c r="P739">
        <v>5</v>
      </c>
      <c r="Q739">
        <v>20</v>
      </c>
      <c r="R739">
        <v>13</v>
      </c>
      <c r="S739" s="3" t="s">
        <v>35</v>
      </c>
      <c r="T739" t="s">
        <v>65</v>
      </c>
      <c r="U739" s="4" t="s">
        <v>18</v>
      </c>
      <c r="V739" t="s">
        <v>18</v>
      </c>
    </row>
    <row r="740" spans="1:22" x14ac:dyDescent="0.3">
      <c r="A740" t="s">
        <v>0</v>
      </c>
      <c r="B740" t="s">
        <v>1</v>
      </c>
      <c r="C740" s="3">
        <v>-27.271709999999999</v>
      </c>
      <c r="D740" s="3">
        <v>-48.365229999999997</v>
      </c>
      <c r="E740" s="3" t="s">
        <v>2</v>
      </c>
      <c r="F740" s="3" t="s">
        <v>61</v>
      </c>
      <c r="G740" s="2">
        <v>43502</v>
      </c>
      <c r="H740" s="12" t="s">
        <v>102</v>
      </c>
      <c r="I740" s="12" t="s">
        <v>245</v>
      </c>
      <c r="J740" s="12" t="s">
        <v>246</v>
      </c>
      <c r="K740" s="3" t="s">
        <v>4</v>
      </c>
      <c r="L740" s="3" t="s">
        <v>85</v>
      </c>
      <c r="M740">
        <v>1</v>
      </c>
      <c r="N740">
        <v>26</v>
      </c>
      <c r="O740">
        <v>5</v>
      </c>
      <c r="P740">
        <v>5</v>
      </c>
      <c r="Q740">
        <v>20</v>
      </c>
      <c r="R740">
        <v>13</v>
      </c>
      <c r="S740" s="3" t="s">
        <v>36</v>
      </c>
      <c r="T740" t="s">
        <v>258</v>
      </c>
      <c r="U740" s="4" t="s">
        <v>18</v>
      </c>
      <c r="V740" t="s">
        <v>18</v>
      </c>
    </row>
    <row r="741" spans="1:22" x14ac:dyDescent="0.3">
      <c r="A741" t="s">
        <v>0</v>
      </c>
      <c r="B741" t="s">
        <v>1</v>
      </c>
      <c r="C741" s="3">
        <v>-27.271709999999999</v>
      </c>
      <c r="D741" s="3">
        <v>-48.365229999999997</v>
      </c>
      <c r="E741" s="3" t="s">
        <v>2</v>
      </c>
      <c r="F741" s="3" t="s">
        <v>61</v>
      </c>
      <c r="G741" s="2">
        <v>43502</v>
      </c>
      <c r="H741" s="12" t="s">
        <v>102</v>
      </c>
      <c r="I741" s="12" t="s">
        <v>245</v>
      </c>
      <c r="J741" s="12" t="s">
        <v>246</v>
      </c>
      <c r="K741" s="3" t="s">
        <v>4</v>
      </c>
      <c r="L741" s="3" t="s">
        <v>85</v>
      </c>
      <c r="M741">
        <v>1</v>
      </c>
      <c r="N741">
        <v>26</v>
      </c>
      <c r="O741">
        <v>5</v>
      </c>
      <c r="P741">
        <v>5</v>
      </c>
      <c r="Q741">
        <v>20</v>
      </c>
      <c r="R741">
        <v>13</v>
      </c>
      <c r="S741" s="3" t="s">
        <v>37</v>
      </c>
      <c r="T741" t="s">
        <v>65</v>
      </c>
      <c r="U741" s="4">
        <v>0</v>
      </c>
      <c r="V741" t="s">
        <v>18</v>
      </c>
    </row>
    <row r="742" spans="1:22" x14ac:dyDescent="0.3">
      <c r="A742" t="s">
        <v>0</v>
      </c>
      <c r="B742" t="s">
        <v>1</v>
      </c>
      <c r="C742" s="3">
        <v>-27.271709999999999</v>
      </c>
      <c r="D742" s="3">
        <v>-48.365229999999997</v>
      </c>
      <c r="E742" s="3" t="s">
        <v>2</v>
      </c>
      <c r="F742" s="3" t="s">
        <v>61</v>
      </c>
      <c r="G742" s="2">
        <v>43502</v>
      </c>
      <c r="H742" s="12" t="s">
        <v>102</v>
      </c>
      <c r="I742" s="12" t="s">
        <v>245</v>
      </c>
      <c r="J742" s="12" t="s">
        <v>246</v>
      </c>
      <c r="K742" s="3" t="s">
        <v>4</v>
      </c>
      <c r="L742" s="3" t="s">
        <v>85</v>
      </c>
      <c r="M742">
        <v>1</v>
      </c>
      <c r="N742">
        <v>26</v>
      </c>
      <c r="O742">
        <v>5</v>
      </c>
      <c r="P742">
        <v>5</v>
      </c>
      <c r="Q742">
        <v>20</v>
      </c>
      <c r="R742">
        <v>13</v>
      </c>
      <c r="S742" s="3" t="s">
        <v>38</v>
      </c>
      <c r="T742" t="s">
        <v>65</v>
      </c>
      <c r="U742" s="4" t="s">
        <v>18</v>
      </c>
      <c r="V742" t="s">
        <v>18</v>
      </c>
    </row>
    <row r="743" spans="1:22" x14ac:dyDescent="0.3">
      <c r="A743" t="s">
        <v>0</v>
      </c>
      <c r="B743" t="s">
        <v>1</v>
      </c>
      <c r="C743" s="3">
        <v>-27.271709999999999</v>
      </c>
      <c r="D743" s="3">
        <v>-48.365229999999997</v>
      </c>
      <c r="E743" s="3" t="s">
        <v>2</v>
      </c>
      <c r="F743" s="3" t="s">
        <v>61</v>
      </c>
      <c r="G743" s="2">
        <v>43502</v>
      </c>
      <c r="H743" s="12" t="s">
        <v>102</v>
      </c>
      <c r="I743" s="12" t="s">
        <v>245</v>
      </c>
      <c r="J743" s="12" t="s">
        <v>246</v>
      </c>
      <c r="K743" s="3" t="s">
        <v>4</v>
      </c>
      <c r="L743" s="3" t="s">
        <v>85</v>
      </c>
      <c r="M743">
        <v>1</v>
      </c>
      <c r="N743">
        <v>26</v>
      </c>
      <c r="O743">
        <v>5</v>
      </c>
      <c r="P743">
        <v>5</v>
      </c>
      <c r="Q743">
        <v>20</v>
      </c>
      <c r="R743">
        <v>13</v>
      </c>
      <c r="S743" s="3" t="s">
        <v>39</v>
      </c>
      <c r="T743" t="s">
        <v>258</v>
      </c>
      <c r="U743" s="4" t="s">
        <v>18</v>
      </c>
      <c r="V743" t="s">
        <v>18</v>
      </c>
    </row>
    <row r="744" spans="1:22" x14ac:dyDescent="0.3">
      <c r="A744" t="s">
        <v>0</v>
      </c>
      <c r="B744" t="s">
        <v>1</v>
      </c>
      <c r="C744" s="3">
        <v>-27.271709999999999</v>
      </c>
      <c r="D744" s="3">
        <v>-48.365229999999997</v>
      </c>
      <c r="E744" s="3" t="s">
        <v>2</v>
      </c>
      <c r="F744" s="3" t="s">
        <v>61</v>
      </c>
      <c r="G744" s="2">
        <v>43502</v>
      </c>
      <c r="H744" s="12" t="s">
        <v>102</v>
      </c>
      <c r="I744" s="12" t="s">
        <v>245</v>
      </c>
      <c r="J744" s="12" t="s">
        <v>246</v>
      </c>
      <c r="K744" s="3" t="s">
        <v>4</v>
      </c>
      <c r="L744" s="3" t="s">
        <v>85</v>
      </c>
      <c r="M744">
        <v>1</v>
      </c>
      <c r="N744">
        <v>26</v>
      </c>
      <c r="O744">
        <v>5</v>
      </c>
      <c r="P744">
        <v>5</v>
      </c>
      <c r="Q744">
        <v>20</v>
      </c>
      <c r="R744">
        <v>13</v>
      </c>
      <c r="S744" s="3" t="s">
        <v>40</v>
      </c>
      <c r="T744" t="s">
        <v>65</v>
      </c>
      <c r="U744" s="4" t="s">
        <v>18</v>
      </c>
      <c r="V744" t="s">
        <v>18</v>
      </c>
    </row>
    <row r="745" spans="1:22" x14ac:dyDescent="0.3">
      <c r="A745" t="s">
        <v>0</v>
      </c>
      <c r="B745" t="s">
        <v>1</v>
      </c>
      <c r="C745" s="3">
        <v>-27.271709999999999</v>
      </c>
      <c r="D745" s="3">
        <v>-48.365229999999997</v>
      </c>
      <c r="E745" s="3" t="s">
        <v>2</v>
      </c>
      <c r="F745" s="3" t="s">
        <v>61</v>
      </c>
      <c r="G745" s="2">
        <v>43502</v>
      </c>
      <c r="H745" s="12" t="s">
        <v>102</v>
      </c>
      <c r="I745" s="12" t="s">
        <v>245</v>
      </c>
      <c r="J745" s="12" t="s">
        <v>246</v>
      </c>
      <c r="K745" s="3" t="s">
        <v>4</v>
      </c>
      <c r="L745" s="3" t="s">
        <v>85</v>
      </c>
      <c r="M745">
        <v>1</v>
      </c>
      <c r="N745">
        <v>26</v>
      </c>
      <c r="O745">
        <v>5</v>
      </c>
      <c r="P745">
        <v>5</v>
      </c>
      <c r="Q745">
        <v>20</v>
      </c>
      <c r="R745">
        <v>13</v>
      </c>
      <c r="S745" s="3" t="s">
        <v>41</v>
      </c>
      <c r="T745" t="s">
        <v>65</v>
      </c>
      <c r="U745" s="4">
        <v>0</v>
      </c>
      <c r="V745" t="s">
        <v>18</v>
      </c>
    </row>
    <row r="746" spans="1:22" x14ac:dyDescent="0.3">
      <c r="A746" t="s">
        <v>0</v>
      </c>
      <c r="B746" t="s">
        <v>1</v>
      </c>
      <c r="C746" s="3">
        <v>-27.271709999999999</v>
      </c>
      <c r="D746" s="3">
        <v>-48.365229999999997</v>
      </c>
      <c r="E746" s="3" t="s">
        <v>2</v>
      </c>
      <c r="F746" s="3" t="s">
        <v>61</v>
      </c>
      <c r="G746" s="2">
        <v>43502</v>
      </c>
      <c r="H746" s="12" t="s">
        <v>102</v>
      </c>
      <c r="I746" s="12" t="s">
        <v>245</v>
      </c>
      <c r="J746" s="12" t="s">
        <v>246</v>
      </c>
      <c r="K746" s="3" t="s">
        <v>4</v>
      </c>
      <c r="L746" s="3" t="s">
        <v>85</v>
      </c>
      <c r="M746">
        <v>1</v>
      </c>
      <c r="N746">
        <v>26</v>
      </c>
      <c r="O746">
        <v>5</v>
      </c>
      <c r="P746">
        <v>5</v>
      </c>
      <c r="Q746">
        <v>20</v>
      </c>
      <c r="R746">
        <v>13</v>
      </c>
      <c r="S746" s="3" t="s">
        <v>42</v>
      </c>
      <c r="T746" t="s">
        <v>65</v>
      </c>
      <c r="U746" s="4" t="s">
        <v>18</v>
      </c>
      <c r="V746" t="s">
        <v>18</v>
      </c>
    </row>
    <row r="747" spans="1:22" x14ac:dyDescent="0.3">
      <c r="A747" t="s">
        <v>0</v>
      </c>
      <c r="B747" t="s">
        <v>1</v>
      </c>
      <c r="C747" s="3">
        <v>-27.271709999999999</v>
      </c>
      <c r="D747" s="3">
        <v>-48.365229999999997</v>
      </c>
      <c r="E747" s="3" t="s">
        <v>2</v>
      </c>
      <c r="F747" s="3" t="s">
        <v>61</v>
      </c>
      <c r="G747" s="2">
        <v>43502</v>
      </c>
      <c r="H747" s="12" t="s">
        <v>102</v>
      </c>
      <c r="I747" s="12" t="s">
        <v>245</v>
      </c>
      <c r="J747" s="12" t="s">
        <v>246</v>
      </c>
      <c r="K747" s="3" t="s">
        <v>4</v>
      </c>
      <c r="L747" s="3" t="s">
        <v>85</v>
      </c>
      <c r="M747">
        <v>1</v>
      </c>
      <c r="N747">
        <v>26</v>
      </c>
      <c r="O747">
        <v>5</v>
      </c>
      <c r="P747">
        <v>5</v>
      </c>
      <c r="Q747">
        <v>20</v>
      </c>
      <c r="R747">
        <v>13</v>
      </c>
      <c r="S747" s="3" t="s">
        <v>43</v>
      </c>
      <c r="T747" t="s">
        <v>258</v>
      </c>
      <c r="U747" s="4" t="s">
        <v>18</v>
      </c>
      <c r="V747" t="s">
        <v>18</v>
      </c>
    </row>
    <row r="748" spans="1:22" x14ac:dyDescent="0.3">
      <c r="A748" t="s">
        <v>0</v>
      </c>
      <c r="B748" t="s">
        <v>1</v>
      </c>
      <c r="C748" s="3">
        <v>-27.271709999999999</v>
      </c>
      <c r="D748" s="3">
        <v>-48.365229999999997</v>
      </c>
      <c r="E748" s="3" t="s">
        <v>2</v>
      </c>
      <c r="F748" s="3" t="s">
        <v>61</v>
      </c>
      <c r="G748" s="2">
        <v>43502</v>
      </c>
      <c r="H748" s="12" t="s">
        <v>102</v>
      </c>
      <c r="I748" s="12" t="s">
        <v>245</v>
      </c>
      <c r="J748" s="12" t="s">
        <v>246</v>
      </c>
      <c r="K748" s="3" t="s">
        <v>4</v>
      </c>
      <c r="L748" s="3" t="s">
        <v>85</v>
      </c>
      <c r="M748">
        <v>1</v>
      </c>
      <c r="N748">
        <v>26</v>
      </c>
      <c r="O748">
        <v>5</v>
      </c>
      <c r="P748">
        <v>5</v>
      </c>
      <c r="Q748">
        <v>20</v>
      </c>
      <c r="R748">
        <v>13</v>
      </c>
      <c r="S748" s="3" t="s">
        <v>44</v>
      </c>
      <c r="T748" t="s">
        <v>257</v>
      </c>
      <c r="U748" s="4" t="s">
        <v>18</v>
      </c>
      <c r="V748" t="s">
        <v>18</v>
      </c>
    </row>
    <row r="749" spans="1:22" x14ac:dyDescent="0.3">
      <c r="A749" t="s">
        <v>0</v>
      </c>
      <c r="B749" t="s">
        <v>1</v>
      </c>
      <c r="C749" s="3">
        <v>-27.271709999999999</v>
      </c>
      <c r="D749" s="3">
        <v>-48.365229999999997</v>
      </c>
      <c r="E749" s="3" t="s">
        <v>2</v>
      </c>
      <c r="F749" s="3" t="s">
        <v>61</v>
      </c>
      <c r="G749" s="2">
        <v>43502</v>
      </c>
      <c r="H749" s="12" t="s">
        <v>102</v>
      </c>
      <c r="I749" s="12" t="s">
        <v>245</v>
      </c>
      <c r="J749" s="12" t="s">
        <v>246</v>
      </c>
      <c r="K749" s="3" t="s">
        <v>4</v>
      </c>
      <c r="L749" s="3" t="s">
        <v>85</v>
      </c>
      <c r="M749">
        <v>1</v>
      </c>
      <c r="N749">
        <v>26</v>
      </c>
      <c r="O749">
        <v>5</v>
      </c>
      <c r="P749">
        <v>5</v>
      </c>
      <c r="Q749">
        <v>20</v>
      </c>
      <c r="R749">
        <v>13</v>
      </c>
      <c r="S749" s="3" t="s">
        <v>45</v>
      </c>
      <c r="T749" t="s">
        <v>66</v>
      </c>
      <c r="U749" s="4">
        <v>1</v>
      </c>
      <c r="V749" t="s">
        <v>18</v>
      </c>
    </row>
    <row r="750" spans="1:22" x14ac:dyDescent="0.3">
      <c r="A750" t="s">
        <v>0</v>
      </c>
      <c r="B750" t="s">
        <v>1</v>
      </c>
      <c r="C750" s="3">
        <v>-27.271709999999999</v>
      </c>
      <c r="D750" s="3">
        <v>-48.365229999999997</v>
      </c>
      <c r="E750" s="3" t="s">
        <v>2</v>
      </c>
      <c r="F750" s="3" t="s">
        <v>61</v>
      </c>
      <c r="G750" s="2">
        <v>43502</v>
      </c>
      <c r="H750" s="12" t="s">
        <v>102</v>
      </c>
      <c r="I750" s="12" t="s">
        <v>245</v>
      </c>
      <c r="J750" s="12" t="s">
        <v>246</v>
      </c>
      <c r="K750" s="3" t="s">
        <v>4</v>
      </c>
      <c r="L750" s="3" t="s">
        <v>85</v>
      </c>
      <c r="M750">
        <v>1</v>
      </c>
      <c r="N750">
        <v>26</v>
      </c>
      <c r="O750">
        <v>5</v>
      </c>
      <c r="P750">
        <v>5</v>
      </c>
      <c r="Q750">
        <v>20</v>
      </c>
      <c r="R750">
        <v>13</v>
      </c>
      <c r="S750" s="3" t="s">
        <v>46</v>
      </c>
      <c r="T750" t="s">
        <v>258</v>
      </c>
      <c r="U750" s="4" t="s">
        <v>18</v>
      </c>
      <c r="V750" t="s">
        <v>18</v>
      </c>
    </row>
    <row r="751" spans="1:22" x14ac:dyDescent="0.3">
      <c r="A751" t="s">
        <v>0</v>
      </c>
      <c r="B751" t="s">
        <v>1</v>
      </c>
      <c r="C751" s="3">
        <v>-27.271709999999999</v>
      </c>
      <c r="D751" s="3">
        <v>-48.365229999999997</v>
      </c>
      <c r="E751" s="3" t="s">
        <v>2</v>
      </c>
      <c r="F751" s="3" t="s">
        <v>61</v>
      </c>
      <c r="G751" s="2">
        <v>43502</v>
      </c>
      <c r="H751" s="12" t="s">
        <v>102</v>
      </c>
      <c r="I751" s="12" t="s">
        <v>245</v>
      </c>
      <c r="J751" s="12" t="s">
        <v>246</v>
      </c>
      <c r="K751" s="3" t="s">
        <v>4</v>
      </c>
      <c r="L751" s="3" t="s">
        <v>85</v>
      </c>
      <c r="M751">
        <v>1</v>
      </c>
      <c r="N751">
        <v>26</v>
      </c>
      <c r="O751">
        <v>5</v>
      </c>
      <c r="P751">
        <v>5</v>
      </c>
      <c r="Q751">
        <v>20</v>
      </c>
      <c r="R751">
        <v>13</v>
      </c>
      <c r="S751" s="3" t="s">
        <v>47</v>
      </c>
      <c r="T751" t="s">
        <v>257</v>
      </c>
      <c r="U751" s="4" t="s">
        <v>18</v>
      </c>
      <c r="V751" t="s">
        <v>18</v>
      </c>
    </row>
    <row r="752" spans="1:22" x14ac:dyDescent="0.3">
      <c r="A752" t="s">
        <v>0</v>
      </c>
      <c r="B752" t="s">
        <v>1</v>
      </c>
      <c r="C752" s="3">
        <v>-27.271709999999999</v>
      </c>
      <c r="D752" s="3">
        <v>-48.365229999999997</v>
      </c>
      <c r="E752" s="3" t="s">
        <v>2</v>
      </c>
      <c r="F752" s="3" t="s">
        <v>61</v>
      </c>
      <c r="G752" s="2">
        <v>43502</v>
      </c>
      <c r="H752" s="12" t="s">
        <v>102</v>
      </c>
      <c r="I752" s="12" t="s">
        <v>245</v>
      </c>
      <c r="J752" s="12" t="s">
        <v>246</v>
      </c>
      <c r="K752" s="3" t="s">
        <v>4</v>
      </c>
      <c r="L752" s="3" t="s">
        <v>85</v>
      </c>
      <c r="M752">
        <v>1</v>
      </c>
      <c r="N752">
        <v>26</v>
      </c>
      <c r="O752">
        <v>5</v>
      </c>
      <c r="P752">
        <v>5</v>
      </c>
      <c r="Q752">
        <v>20</v>
      </c>
      <c r="R752">
        <v>13</v>
      </c>
      <c r="S752" s="3" t="s">
        <v>48</v>
      </c>
      <c r="T752" t="s">
        <v>66</v>
      </c>
      <c r="U752" s="4" t="s">
        <v>18</v>
      </c>
      <c r="V752" t="s">
        <v>18</v>
      </c>
    </row>
    <row r="753" spans="1:22" x14ac:dyDescent="0.3">
      <c r="A753" t="s">
        <v>0</v>
      </c>
      <c r="B753" t="s">
        <v>1</v>
      </c>
      <c r="C753" s="3">
        <v>-27.271709999999999</v>
      </c>
      <c r="D753" s="3">
        <v>-48.365229999999997</v>
      </c>
      <c r="E753" s="3" t="s">
        <v>2</v>
      </c>
      <c r="F753" s="3" t="s">
        <v>61</v>
      </c>
      <c r="G753" s="2">
        <v>43502</v>
      </c>
      <c r="H753" s="12" t="s">
        <v>102</v>
      </c>
      <c r="I753" s="12" t="s">
        <v>245</v>
      </c>
      <c r="J753" s="12" t="s">
        <v>246</v>
      </c>
      <c r="K753" s="3" t="s">
        <v>4</v>
      </c>
      <c r="L753" s="3" t="s">
        <v>85</v>
      </c>
      <c r="M753">
        <v>1</v>
      </c>
      <c r="N753">
        <v>26</v>
      </c>
      <c r="O753">
        <v>5</v>
      </c>
      <c r="P753">
        <v>5</v>
      </c>
      <c r="Q753">
        <v>20</v>
      </c>
      <c r="R753">
        <v>13</v>
      </c>
      <c r="S753" s="3" t="s">
        <v>49</v>
      </c>
      <c r="T753" t="s">
        <v>64</v>
      </c>
      <c r="U753" s="4">
        <v>1</v>
      </c>
      <c r="V753" t="s">
        <v>18</v>
      </c>
    </row>
    <row r="754" spans="1:22" x14ac:dyDescent="0.3">
      <c r="A754" t="s">
        <v>0</v>
      </c>
      <c r="B754" t="s">
        <v>1</v>
      </c>
      <c r="C754" s="3">
        <v>-27.271709999999999</v>
      </c>
      <c r="D754" s="3">
        <v>-48.365229999999997</v>
      </c>
      <c r="E754" s="3" t="s">
        <v>2</v>
      </c>
      <c r="F754" s="3" t="s">
        <v>61</v>
      </c>
      <c r="G754" s="2">
        <v>43502</v>
      </c>
      <c r="H754" s="12" t="s">
        <v>102</v>
      </c>
      <c r="I754" s="12" t="s">
        <v>245</v>
      </c>
      <c r="J754" s="12" t="s">
        <v>246</v>
      </c>
      <c r="K754" s="3" t="s">
        <v>4</v>
      </c>
      <c r="L754" s="3" t="s">
        <v>85</v>
      </c>
      <c r="M754">
        <v>1</v>
      </c>
      <c r="N754">
        <v>26</v>
      </c>
      <c r="O754">
        <v>5</v>
      </c>
      <c r="P754">
        <v>5</v>
      </c>
      <c r="Q754">
        <v>20</v>
      </c>
      <c r="R754">
        <v>13</v>
      </c>
      <c r="S754" s="3" t="s">
        <v>50</v>
      </c>
      <c r="T754" t="s">
        <v>65</v>
      </c>
      <c r="U754" s="4" t="s">
        <v>18</v>
      </c>
      <c r="V754" t="s">
        <v>18</v>
      </c>
    </row>
    <row r="755" spans="1:22" x14ac:dyDescent="0.3">
      <c r="A755" t="s">
        <v>0</v>
      </c>
      <c r="B755" t="s">
        <v>1</v>
      </c>
      <c r="C755" s="3">
        <v>-27.271709999999999</v>
      </c>
      <c r="D755" s="3">
        <v>-48.365229999999997</v>
      </c>
      <c r="E755" s="3" t="s">
        <v>2</v>
      </c>
      <c r="F755" s="3" t="s">
        <v>61</v>
      </c>
      <c r="G755" s="2">
        <v>43502</v>
      </c>
      <c r="H755" s="12" t="s">
        <v>102</v>
      </c>
      <c r="I755" s="12" t="s">
        <v>245</v>
      </c>
      <c r="J755" s="12" t="s">
        <v>246</v>
      </c>
      <c r="K755" s="3" t="s">
        <v>4</v>
      </c>
      <c r="L755" s="3" t="s">
        <v>85</v>
      </c>
      <c r="M755">
        <v>1</v>
      </c>
      <c r="N755">
        <v>26</v>
      </c>
      <c r="O755">
        <v>5</v>
      </c>
      <c r="P755">
        <v>5</v>
      </c>
      <c r="Q755">
        <v>20</v>
      </c>
      <c r="R755">
        <v>13</v>
      </c>
      <c r="S755" s="3" t="s">
        <v>51</v>
      </c>
      <c r="T755" t="s">
        <v>65</v>
      </c>
      <c r="U755" s="4" t="s">
        <v>18</v>
      </c>
      <c r="V755" t="s">
        <v>18</v>
      </c>
    </row>
    <row r="756" spans="1:22" x14ac:dyDescent="0.3">
      <c r="A756" t="s">
        <v>0</v>
      </c>
      <c r="B756" t="s">
        <v>1</v>
      </c>
      <c r="C756" s="3">
        <v>-27.271709999999999</v>
      </c>
      <c r="D756" s="3">
        <v>-48.365229999999997</v>
      </c>
      <c r="E756" s="3" t="s">
        <v>2</v>
      </c>
      <c r="F756" s="3" t="s">
        <v>61</v>
      </c>
      <c r="G756" s="2">
        <v>43502</v>
      </c>
      <c r="H756" s="12" t="s">
        <v>102</v>
      </c>
      <c r="I756" s="12" t="s">
        <v>245</v>
      </c>
      <c r="J756" s="12" t="s">
        <v>246</v>
      </c>
      <c r="K756" s="3" t="s">
        <v>4</v>
      </c>
      <c r="L756" s="3" t="s">
        <v>85</v>
      </c>
      <c r="M756">
        <v>1</v>
      </c>
      <c r="N756">
        <v>26</v>
      </c>
      <c r="O756">
        <v>5</v>
      </c>
      <c r="P756">
        <v>5</v>
      </c>
      <c r="Q756">
        <v>20</v>
      </c>
      <c r="R756">
        <v>13</v>
      </c>
      <c r="S756" s="3" t="s">
        <v>52</v>
      </c>
      <c r="T756" t="s">
        <v>71</v>
      </c>
      <c r="U756" s="4" t="s">
        <v>18</v>
      </c>
      <c r="V756" t="s">
        <v>18</v>
      </c>
    </row>
    <row r="757" spans="1:22" x14ac:dyDescent="0.3">
      <c r="A757" t="s">
        <v>0</v>
      </c>
      <c r="B757" t="s">
        <v>1</v>
      </c>
      <c r="C757" s="3">
        <v>-27.271709999999999</v>
      </c>
      <c r="D757" s="3">
        <v>-48.365229999999997</v>
      </c>
      <c r="E757" s="3" t="s">
        <v>2</v>
      </c>
      <c r="F757" s="3" t="s">
        <v>61</v>
      </c>
      <c r="G757" s="2">
        <v>43502</v>
      </c>
      <c r="H757" s="12" t="s">
        <v>102</v>
      </c>
      <c r="I757" s="12" t="s">
        <v>245</v>
      </c>
      <c r="J757" s="12" t="s">
        <v>246</v>
      </c>
      <c r="K757" s="3" t="s">
        <v>4</v>
      </c>
      <c r="L757" s="3" t="s">
        <v>85</v>
      </c>
      <c r="M757">
        <v>1</v>
      </c>
      <c r="N757">
        <v>26</v>
      </c>
      <c r="O757">
        <v>5</v>
      </c>
      <c r="P757">
        <v>5</v>
      </c>
      <c r="Q757">
        <v>20</v>
      </c>
      <c r="R757">
        <v>13</v>
      </c>
      <c r="S757" s="3" t="s">
        <v>53</v>
      </c>
      <c r="T757" t="s">
        <v>258</v>
      </c>
      <c r="U757" s="4">
        <v>1</v>
      </c>
      <c r="V757" t="s">
        <v>18</v>
      </c>
    </row>
    <row r="758" spans="1:22" x14ac:dyDescent="0.3">
      <c r="A758" t="s">
        <v>0</v>
      </c>
      <c r="B758" t="s">
        <v>1</v>
      </c>
      <c r="C758" s="3">
        <v>-27.271709999999999</v>
      </c>
      <c r="D758" s="3">
        <v>-48.365229999999997</v>
      </c>
      <c r="E758" s="3" t="s">
        <v>2</v>
      </c>
      <c r="F758" s="3" t="s">
        <v>61</v>
      </c>
      <c r="G758" s="2">
        <v>43502</v>
      </c>
      <c r="H758" s="12" t="s">
        <v>102</v>
      </c>
      <c r="I758" s="12" t="s">
        <v>245</v>
      </c>
      <c r="J758" s="12" t="s">
        <v>246</v>
      </c>
      <c r="K758" s="3" t="s">
        <v>4</v>
      </c>
      <c r="L758" s="3" t="s">
        <v>85</v>
      </c>
      <c r="M758">
        <v>1</v>
      </c>
      <c r="N758">
        <v>26</v>
      </c>
      <c r="O758">
        <v>5</v>
      </c>
      <c r="P758">
        <v>5</v>
      </c>
      <c r="Q758">
        <v>20</v>
      </c>
      <c r="R758">
        <v>13</v>
      </c>
      <c r="S758" s="3" t="s">
        <v>54</v>
      </c>
      <c r="T758" t="s">
        <v>65</v>
      </c>
      <c r="U758" s="4" t="s">
        <v>18</v>
      </c>
      <c r="V758" t="s">
        <v>18</v>
      </c>
    </row>
    <row r="759" spans="1:22" x14ac:dyDescent="0.3">
      <c r="A759" t="s">
        <v>0</v>
      </c>
      <c r="B759" t="s">
        <v>1</v>
      </c>
      <c r="C759" s="3">
        <v>-27.271709999999999</v>
      </c>
      <c r="D759" s="3">
        <v>-48.365229999999997</v>
      </c>
      <c r="E759" s="3" t="s">
        <v>2</v>
      </c>
      <c r="F759" s="3" t="s">
        <v>61</v>
      </c>
      <c r="G759" s="2">
        <v>43502</v>
      </c>
      <c r="H759" s="12" t="s">
        <v>102</v>
      </c>
      <c r="I759" s="12" t="s">
        <v>245</v>
      </c>
      <c r="J759" s="12" t="s">
        <v>246</v>
      </c>
      <c r="K759" s="3" t="s">
        <v>4</v>
      </c>
      <c r="L759" s="3" t="s">
        <v>85</v>
      </c>
      <c r="M759">
        <v>1</v>
      </c>
      <c r="N759">
        <v>26</v>
      </c>
      <c r="O759">
        <v>5</v>
      </c>
      <c r="P759">
        <v>5</v>
      </c>
      <c r="Q759">
        <v>20</v>
      </c>
      <c r="R759">
        <v>13</v>
      </c>
      <c r="S759" s="3" t="s">
        <v>55</v>
      </c>
      <c r="T759" t="s">
        <v>62</v>
      </c>
      <c r="U759" s="4" t="s">
        <v>18</v>
      </c>
      <c r="V759" t="s">
        <v>18</v>
      </c>
    </row>
    <row r="760" spans="1:22" x14ac:dyDescent="0.3">
      <c r="A760" t="s">
        <v>0</v>
      </c>
      <c r="B760" t="s">
        <v>1</v>
      </c>
      <c r="C760" s="3">
        <v>-27.271709999999999</v>
      </c>
      <c r="D760" s="3">
        <v>-48.365229999999997</v>
      </c>
      <c r="E760" s="3" t="s">
        <v>2</v>
      </c>
      <c r="F760" s="3" t="s">
        <v>61</v>
      </c>
      <c r="G760" s="2">
        <v>43502</v>
      </c>
      <c r="H760" s="12" t="s">
        <v>102</v>
      </c>
      <c r="I760" s="12" t="s">
        <v>245</v>
      </c>
      <c r="J760" s="12" t="s">
        <v>246</v>
      </c>
      <c r="K760" s="3" t="s">
        <v>4</v>
      </c>
      <c r="L760" s="3" t="s">
        <v>85</v>
      </c>
      <c r="M760">
        <v>1</v>
      </c>
      <c r="N760">
        <v>26</v>
      </c>
      <c r="O760">
        <v>5</v>
      </c>
      <c r="P760">
        <v>5</v>
      </c>
      <c r="Q760">
        <v>20</v>
      </c>
      <c r="R760">
        <v>13</v>
      </c>
      <c r="S760" s="3" t="s">
        <v>56</v>
      </c>
      <c r="T760" t="s">
        <v>62</v>
      </c>
      <c r="U760" s="4" t="s">
        <v>18</v>
      </c>
      <c r="V760" t="s">
        <v>18</v>
      </c>
    </row>
    <row r="761" spans="1:22" x14ac:dyDescent="0.3">
      <c r="A761" t="s">
        <v>0</v>
      </c>
      <c r="B761" t="s">
        <v>1</v>
      </c>
      <c r="C761" s="3">
        <v>-27.271709999999999</v>
      </c>
      <c r="D761" s="3">
        <v>-48.365229999999997</v>
      </c>
      <c r="E761" s="3" t="s">
        <v>2</v>
      </c>
      <c r="F761" s="3" t="s">
        <v>61</v>
      </c>
      <c r="G761" s="2">
        <v>43502</v>
      </c>
      <c r="H761" s="12" t="s">
        <v>102</v>
      </c>
      <c r="I761" s="12" t="s">
        <v>245</v>
      </c>
      <c r="J761" s="12" t="s">
        <v>246</v>
      </c>
      <c r="K761" s="3" t="s">
        <v>4</v>
      </c>
      <c r="L761" s="3" t="s">
        <v>85</v>
      </c>
      <c r="M761">
        <v>1</v>
      </c>
      <c r="N761">
        <v>26</v>
      </c>
      <c r="O761">
        <v>5</v>
      </c>
      <c r="P761">
        <v>5</v>
      </c>
      <c r="Q761">
        <v>20</v>
      </c>
      <c r="R761">
        <v>13</v>
      </c>
      <c r="S761" s="3" t="s">
        <v>57</v>
      </c>
      <c r="T761" t="s">
        <v>66</v>
      </c>
      <c r="U761" s="4">
        <v>0</v>
      </c>
      <c r="V761" t="s">
        <v>18</v>
      </c>
    </row>
    <row r="762" spans="1:22" x14ac:dyDescent="0.3">
      <c r="A762" t="s">
        <v>0</v>
      </c>
      <c r="B762" t="s">
        <v>1</v>
      </c>
      <c r="C762" s="3">
        <v>-27.271709999999999</v>
      </c>
      <c r="D762" s="3">
        <v>-48.365229999999997</v>
      </c>
      <c r="E762" s="3" t="s">
        <v>2</v>
      </c>
      <c r="F762" s="3" t="s">
        <v>61</v>
      </c>
      <c r="G762" s="2">
        <v>43502</v>
      </c>
      <c r="H762" s="12" t="s">
        <v>102</v>
      </c>
      <c r="I762" s="12" t="s">
        <v>245</v>
      </c>
      <c r="J762" s="12" t="s">
        <v>246</v>
      </c>
      <c r="K762" s="3" t="s">
        <v>4</v>
      </c>
      <c r="L762" s="3" t="s">
        <v>85</v>
      </c>
      <c r="M762">
        <v>1</v>
      </c>
      <c r="N762">
        <v>26</v>
      </c>
      <c r="O762">
        <v>5</v>
      </c>
      <c r="P762">
        <v>5</v>
      </c>
      <c r="Q762">
        <v>20</v>
      </c>
      <c r="R762">
        <v>13</v>
      </c>
      <c r="S762" s="3" t="s">
        <v>58</v>
      </c>
      <c r="T762" t="s">
        <v>66</v>
      </c>
      <c r="U762" s="4" t="s">
        <v>18</v>
      </c>
      <c r="V762" t="s">
        <v>18</v>
      </c>
    </row>
    <row r="763" spans="1:22" x14ac:dyDescent="0.3">
      <c r="A763" t="s">
        <v>0</v>
      </c>
      <c r="B763" t="s">
        <v>1</v>
      </c>
      <c r="C763" s="3">
        <v>-27.271709999999999</v>
      </c>
      <c r="D763" s="3">
        <v>-48.365229999999997</v>
      </c>
      <c r="E763" s="3" t="s">
        <v>2</v>
      </c>
      <c r="F763" s="3" t="s">
        <v>61</v>
      </c>
      <c r="G763" s="2">
        <v>43502</v>
      </c>
      <c r="H763" s="12" t="s">
        <v>102</v>
      </c>
      <c r="I763" s="12" t="s">
        <v>245</v>
      </c>
      <c r="J763" s="12" t="s">
        <v>246</v>
      </c>
      <c r="K763" s="3" t="s">
        <v>4</v>
      </c>
      <c r="L763" s="3" t="s">
        <v>85</v>
      </c>
      <c r="M763">
        <v>1</v>
      </c>
      <c r="N763">
        <v>26</v>
      </c>
      <c r="O763">
        <v>5</v>
      </c>
      <c r="P763">
        <v>5</v>
      </c>
      <c r="Q763">
        <v>20</v>
      </c>
      <c r="R763">
        <v>13</v>
      </c>
      <c r="S763" s="3" t="s">
        <v>59</v>
      </c>
      <c r="T763" t="s">
        <v>257</v>
      </c>
      <c r="U763" s="4" t="s">
        <v>18</v>
      </c>
      <c r="V763" t="s">
        <v>18</v>
      </c>
    </row>
    <row r="764" spans="1:22" x14ac:dyDescent="0.3">
      <c r="A764" t="s">
        <v>0</v>
      </c>
      <c r="B764" t="s">
        <v>1</v>
      </c>
      <c r="C764" s="3">
        <v>-27.271709999999999</v>
      </c>
      <c r="D764" s="3">
        <v>-48.365229999999997</v>
      </c>
      <c r="E764" s="3" t="s">
        <v>2</v>
      </c>
      <c r="F764" s="3" t="s">
        <v>61</v>
      </c>
      <c r="G764" s="2">
        <v>43502</v>
      </c>
      <c r="H764" s="12" t="s">
        <v>102</v>
      </c>
      <c r="I764" s="12" t="s">
        <v>245</v>
      </c>
      <c r="J764" s="12" t="s">
        <v>246</v>
      </c>
      <c r="K764" s="3" t="s">
        <v>4</v>
      </c>
      <c r="L764" s="3" t="s">
        <v>85</v>
      </c>
      <c r="M764">
        <v>1</v>
      </c>
      <c r="N764">
        <v>26</v>
      </c>
      <c r="O764">
        <v>5</v>
      </c>
      <c r="P764">
        <v>5</v>
      </c>
      <c r="Q764">
        <v>20</v>
      </c>
      <c r="R764">
        <v>13</v>
      </c>
      <c r="S764" s="3" t="s">
        <v>60</v>
      </c>
      <c r="T764" t="s">
        <v>66</v>
      </c>
      <c r="U764" s="4" t="s">
        <v>18</v>
      </c>
      <c r="V764" t="s">
        <v>18</v>
      </c>
    </row>
    <row r="765" spans="1:22" x14ac:dyDescent="0.3">
      <c r="A765" t="s">
        <v>0</v>
      </c>
      <c r="B765" t="s">
        <v>1</v>
      </c>
      <c r="C765" s="3">
        <v>-27.271709999999999</v>
      </c>
      <c r="D765" s="3">
        <v>-48.365229999999997</v>
      </c>
      <c r="E765" s="3" t="s">
        <v>2</v>
      </c>
      <c r="F765" s="3" t="s">
        <v>61</v>
      </c>
      <c r="G765" s="2">
        <v>43502</v>
      </c>
      <c r="H765" s="12" t="s">
        <v>102</v>
      </c>
      <c r="I765" s="12" t="s">
        <v>245</v>
      </c>
      <c r="J765" s="12" t="s">
        <v>246</v>
      </c>
      <c r="K765" s="3" t="s">
        <v>4</v>
      </c>
      <c r="L765" s="3" t="s">
        <v>85</v>
      </c>
      <c r="M765">
        <v>2</v>
      </c>
      <c r="N765">
        <v>26</v>
      </c>
      <c r="O765">
        <v>5</v>
      </c>
      <c r="P765">
        <v>5</v>
      </c>
      <c r="Q765">
        <v>20</v>
      </c>
      <c r="R765">
        <v>13</v>
      </c>
      <c r="S765" s="3" t="s">
        <v>21</v>
      </c>
      <c r="T765" t="s">
        <v>65</v>
      </c>
      <c r="U765" s="4">
        <v>1</v>
      </c>
      <c r="V765" t="s">
        <v>18</v>
      </c>
    </row>
    <row r="766" spans="1:22" x14ac:dyDescent="0.3">
      <c r="A766" t="s">
        <v>0</v>
      </c>
      <c r="B766" t="s">
        <v>1</v>
      </c>
      <c r="C766" s="3">
        <v>-27.271709999999999</v>
      </c>
      <c r="D766" s="3">
        <v>-48.365229999999997</v>
      </c>
      <c r="E766" s="3" t="s">
        <v>2</v>
      </c>
      <c r="F766" s="3" t="s">
        <v>61</v>
      </c>
      <c r="G766" s="2">
        <v>43502</v>
      </c>
      <c r="H766" s="12" t="s">
        <v>102</v>
      </c>
      <c r="I766" s="12" t="s">
        <v>245</v>
      </c>
      <c r="J766" s="12" t="s">
        <v>246</v>
      </c>
      <c r="K766" s="3" t="s">
        <v>4</v>
      </c>
      <c r="L766" s="3" t="s">
        <v>85</v>
      </c>
      <c r="M766">
        <v>2</v>
      </c>
      <c r="N766">
        <v>26</v>
      </c>
      <c r="O766">
        <v>5</v>
      </c>
      <c r="P766">
        <v>5</v>
      </c>
      <c r="Q766">
        <v>20</v>
      </c>
      <c r="R766">
        <v>13</v>
      </c>
      <c r="S766" s="3" t="s">
        <v>22</v>
      </c>
      <c r="T766" t="s">
        <v>65</v>
      </c>
      <c r="U766" s="4" t="s">
        <v>18</v>
      </c>
      <c r="V766" t="s">
        <v>18</v>
      </c>
    </row>
    <row r="767" spans="1:22" x14ac:dyDescent="0.3">
      <c r="A767" t="s">
        <v>0</v>
      </c>
      <c r="B767" t="s">
        <v>1</v>
      </c>
      <c r="C767" s="3">
        <v>-27.271709999999999</v>
      </c>
      <c r="D767" s="3">
        <v>-48.365229999999997</v>
      </c>
      <c r="E767" s="3" t="s">
        <v>2</v>
      </c>
      <c r="F767" s="3" t="s">
        <v>61</v>
      </c>
      <c r="G767" s="2">
        <v>43502</v>
      </c>
      <c r="H767" s="12" t="s">
        <v>102</v>
      </c>
      <c r="I767" s="12" t="s">
        <v>245</v>
      </c>
      <c r="J767" s="12" t="s">
        <v>246</v>
      </c>
      <c r="K767" s="3" t="s">
        <v>4</v>
      </c>
      <c r="L767" s="3" t="s">
        <v>85</v>
      </c>
      <c r="M767">
        <v>2</v>
      </c>
      <c r="N767">
        <v>26</v>
      </c>
      <c r="O767">
        <v>5</v>
      </c>
      <c r="P767">
        <v>5</v>
      </c>
      <c r="Q767">
        <v>20</v>
      </c>
      <c r="R767">
        <v>13</v>
      </c>
      <c r="S767" s="3" t="s">
        <v>23</v>
      </c>
      <c r="T767" t="s">
        <v>257</v>
      </c>
      <c r="U767" s="4" t="s">
        <v>18</v>
      </c>
      <c r="V767" t="s">
        <v>18</v>
      </c>
    </row>
    <row r="768" spans="1:22" x14ac:dyDescent="0.3">
      <c r="A768" t="s">
        <v>0</v>
      </c>
      <c r="B768" t="s">
        <v>1</v>
      </c>
      <c r="C768" s="3">
        <v>-27.271709999999999</v>
      </c>
      <c r="D768" s="3">
        <v>-48.365229999999997</v>
      </c>
      <c r="E768" s="3" t="s">
        <v>2</v>
      </c>
      <c r="F768" s="3" t="s">
        <v>61</v>
      </c>
      <c r="G768" s="2">
        <v>43502</v>
      </c>
      <c r="H768" s="12" t="s">
        <v>102</v>
      </c>
      <c r="I768" s="12" t="s">
        <v>245</v>
      </c>
      <c r="J768" s="12" t="s">
        <v>246</v>
      </c>
      <c r="K768" s="3" t="s">
        <v>4</v>
      </c>
      <c r="L768" s="3" t="s">
        <v>85</v>
      </c>
      <c r="M768">
        <v>2</v>
      </c>
      <c r="N768">
        <v>26</v>
      </c>
      <c r="O768">
        <v>5</v>
      </c>
      <c r="P768">
        <v>5</v>
      </c>
      <c r="Q768">
        <v>20</v>
      </c>
      <c r="R768">
        <v>13</v>
      </c>
      <c r="S768" s="3" t="s">
        <v>24</v>
      </c>
      <c r="T768" t="s">
        <v>65</v>
      </c>
      <c r="U768" s="4" t="s">
        <v>18</v>
      </c>
      <c r="V768" t="s">
        <v>18</v>
      </c>
    </row>
    <row r="769" spans="1:22" x14ac:dyDescent="0.3">
      <c r="A769" t="s">
        <v>0</v>
      </c>
      <c r="B769" t="s">
        <v>1</v>
      </c>
      <c r="C769" s="3">
        <v>-27.271709999999999</v>
      </c>
      <c r="D769" s="3">
        <v>-48.365229999999997</v>
      </c>
      <c r="E769" s="3" t="s">
        <v>2</v>
      </c>
      <c r="F769" s="3" t="s">
        <v>61</v>
      </c>
      <c r="G769" s="2">
        <v>43502</v>
      </c>
      <c r="H769" s="12" t="s">
        <v>102</v>
      </c>
      <c r="I769" s="12" t="s">
        <v>245</v>
      </c>
      <c r="J769" s="12" t="s">
        <v>246</v>
      </c>
      <c r="K769" s="3" t="s">
        <v>4</v>
      </c>
      <c r="L769" s="3" t="s">
        <v>85</v>
      </c>
      <c r="M769">
        <v>2</v>
      </c>
      <c r="N769">
        <v>26</v>
      </c>
      <c r="O769">
        <v>5</v>
      </c>
      <c r="P769">
        <v>5</v>
      </c>
      <c r="Q769">
        <v>20</v>
      </c>
      <c r="R769">
        <v>13</v>
      </c>
      <c r="S769" s="3" t="s">
        <v>25</v>
      </c>
      <c r="T769" t="s">
        <v>257</v>
      </c>
      <c r="U769" s="4">
        <v>0</v>
      </c>
      <c r="V769" t="s">
        <v>18</v>
      </c>
    </row>
    <row r="770" spans="1:22" x14ac:dyDescent="0.3">
      <c r="A770" t="s">
        <v>0</v>
      </c>
      <c r="B770" t="s">
        <v>1</v>
      </c>
      <c r="C770" s="3">
        <v>-27.271709999999999</v>
      </c>
      <c r="D770" s="3">
        <v>-48.365229999999997</v>
      </c>
      <c r="E770" s="3" t="s">
        <v>2</v>
      </c>
      <c r="F770" s="3" t="s">
        <v>61</v>
      </c>
      <c r="G770" s="2">
        <v>43502</v>
      </c>
      <c r="H770" s="12" t="s">
        <v>102</v>
      </c>
      <c r="I770" s="12" t="s">
        <v>245</v>
      </c>
      <c r="J770" s="12" t="s">
        <v>246</v>
      </c>
      <c r="K770" s="3" t="s">
        <v>4</v>
      </c>
      <c r="L770" s="3" t="s">
        <v>85</v>
      </c>
      <c r="M770">
        <v>2</v>
      </c>
      <c r="N770">
        <v>26</v>
      </c>
      <c r="O770">
        <v>5</v>
      </c>
      <c r="P770">
        <v>5</v>
      </c>
      <c r="Q770">
        <v>20</v>
      </c>
      <c r="R770">
        <v>13</v>
      </c>
      <c r="S770" s="3" t="s">
        <v>26</v>
      </c>
      <c r="T770" t="s">
        <v>62</v>
      </c>
      <c r="U770" s="4" t="s">
        <v>18</v>
      </c>
      <c r="V770" t="s">
        <v>18</v>
      </c>
    </row>
    <row r="771" spans="1:22" x14ac:dyDescent="0.3">
      <c r="A771" t="s">
        <v>0</v>
      </c>
      <c r="B771" t="s">
        <v>1</v>
      </c>
      <c r="C771" s="3">
        <v>-27.271709999999999</v>
      </c>
      <c r="D771" s="3">
        <v>-48.365229999999997</v>
      </c>
      <c r="E771" s="3" t="s">
        <v>2</v>
      </c>
      <c r="F771" s="3" t="s">
        <v>61</v>
      </c>
      <c r="G771" s="2">
        <v>43502</v>
      </c>
      <c r="H771" s="12" t="s">
        <v>102</v>
      </c>
      <c r="I771" s="12" t="s">
        <v>245</v>
      </c>
      <c r="J771" s="12" t="s">
        <v>246</v>
      </c>
      <c r="K771" s="3" t="s">
        <v>4</v>
      </c>
      <c r="L771" s="3" t="s">
        <v>85</v>
      </c>
      <c r="M771">
        <v>2</v>
      </c>
      <c r="N771">
        <v>26</v>
      </c>
      <c r="O771">
        <v>5</v>
      </c>
      <c r="P771">
        <v>5</v>
      </c>
      <c r="Q771">
        <v>20</v>
      </c>
      <c r="R771">
        <v>13</v>
      </c>
      <c r="S771" s="3" t="s">
        <v>27</v>
      </c>
      <c r="T771" t="s">
        <v>62</v>
      </c>
      <c r="U771" s="4" t="s">
        <v>18</v>
      </c>
      <c r="V771" t="s">
        <v>18</v>
      </c>
    </row>
    <row r="772" spans="1:22" x14ac:dyDescent="0.3">
      <c r="A772" t="s">
        <v>0</v>
      </c>
      <c r="B772" t="s">
        <v>1</v>
      </c>
      <c r="C772" s="3">
        <v>-27.271709999999999</v>
      </c>
      <c r="D772" s="3">
        <v>-48.365229999999997</v>
      </c>
      <c r="E772" s="3" t="s">
        <v>2</v>
      </c>
      <c r="F772" s="3" t="s">
        <v>61</v>
      </c>
      <c r="G772" s="2">
        <v>43502</v>
      </c>
      <c r="H772" s="12" t="s">
        <v>102</v>
      </c>
      <c r="I772" s="12" t="s">
        <v>245</v>
      </c>
      <c r="J772" s="12" t="s">
        <v>246</v>
      </c>
      <c r="K772" s="3" t="s">
        <v>4</v>
      </c>
      <c r="L772" s="3" t="s">
        <v>85</v>
      </c>
      <c r="M772">
        <v>2</v>
      </c>
      <c r="N772">
        <v>26</v>
      </c>
      <c r="O772">
        <v>5</v>
      </c>
      <c r="P772">
        <v>5</v>
      </c>
      <c r="Q772">
        <v>20</v>
      </c>
      <c r="R772">
        <v>13</v>
      </c>
      <c r="S772" s="3" t="s">
        <v>28</v>
      </c>
      <c r="T772" t="s">
        <v>66</v>
      </c>
      <c r="U772" s="4" t="s">
        <v>18</v>
      </c>
      <c r="V772" t="s">
        <v>18</v>
      </c>
    </row>
    <row r="773" spans="1:22" x14ac:dyDescent="0.3">
      <c r="A773" t="s">
        <v>0</v>
      </c>
      <c r="B773" t="s">
        <v>1</v>
      </c>
      <c r="C773" s="3">
        <v>-27.271709999999999</v>
      </c>
      <c r="D773" s="3">
        <v>-48.365229999999997</v>
      </c>
      <c r="E773" s="3" t="s">
        <v>2</v>
      </c>
      <c r="F773" s="3" t="s">
        <v>61</v>
      </c>
      <c r="G773" s="2">
        <v>43502</v>
      </c>
      <c r="H773" s="12" t="s">
        <v>102</v>
      </c>
      <c r="I773" s="12" t="s">
        <v>245</v>
      </c>
      <c r="J773" s="12" t="s">
        <v>246</v>
      </c>
      <c r="K773" s="3" t="s">
        <v>4</v>
      </c>
      <c r="L773" s="3" t="s">
        <v>85</v>
      </c>
      <c r="M773">
        <v>2</v>
      </c>
      <c r="N773">
        <v>26</v>
      </c>
      <c r="O773">
        <v>5</v>
      </c>
      <c r="P773">
        <v>5</v>
      </c>
      <c r="Q773">
        <v>20</v>
      </c>
      <c r="R773">
        <v>13</v>
      </c>
      <c r="S773" s="3" t="s">
        <v>29</v>
      </c>
      <c r="T773" t="s">
        <v>257</v>
      </c>
      <c r="U773" s="4">
        <v>1</v>
      </c>
      <c r="V773" t="s">
        <v>18</v>
      </c>
    </row>
    <row r="774" spans="1:22" x14ac:dyDescent="0.3">
      <c r="A774" t="s">
        <v>0</v>
      </c>
      <c r="B774" t="s">
        <v>1</v>
      </c>
      <c r="C774" s="3">
        <v>-27.271709999999999</v>
      </c>
      <c r="D774" s="3">
        <v>-48.365229999999997</v>
      </c>
      <c r="E774" s="3" t="s">
        <v>2</v>
      </c>
      <c r="F774" s="3" t="s">
        <v>61</v>
      </c>
      <c r="G774" s="2">
        <v>43502</v>
      </c>
      <c r="H774" s="12" t="s">
        <v>102</v>
      </c>
      <c r="I774" s="12" t="s">
        <v>245</v>
      </c>
      <c r="J774" s="12" t="s">
        <v>246</v>
      </c>
      <c r="K774" s="3" t="s">
        <v>4</v>
      </c>
      <c r="L774" s="3" t="s">
        <v>85</v>
      </c>
      <c r="M774">
        <v>2</v>
      </c>
      <c r="N774">
        <v>26</v>
      </c>
      <c r="O774">
        <v>5</v>
      </c>
      <c r="P774">
        <v>5</v>
      </c>
      <c r="Q774">
        <v>20</v>
      </c>
      <c r="R774">
        <v>13</v>
      </c>
      <c r="S774" s="3" t="s">
        <v>30</v>
      </c>
      <c r="T774" t="s">
        <v>65</v>
      </c>
      <c r="U774" s="4" t="s">
        <v>18</v>
      </c>
      <c r="V774" t="s">
        <v>18</v>
      </c>
    </row>
    <row r="775" spans="1:22" x14ac:dyDescent="0.3">
      <c r="A775" t="s">
        <v>0</v>
      </c>
      <c r="B775" t="s">
        <v>1</v>
      </c>
      <c r="C775" s="3">
        <v>-27.271709999999999</v>
      </c>
      <c r="D775" s="3">
        <v>-48.365229999999997</v>
      </c>
      <c r="E775" s="3" t="s">
        <v>2</v>
      </c>
      <c r="F775" s="3" t="s">
        <v>61</v>
      </c>
      <c r="G775" s="2">
        <v>43502</v>
      </c>
      <c r="H775" s="12" t="s">
        <v>102</v>
      </c>
      <c r="I775" s="12" t="s">
        <v>245</v>
      </c>
      <c r="J775" s="12" t="s">
        <v>246</v>
      </c>
      <c r="K775" s="3" t="s">
        <v>4</v>
      </c>
      <c r="L775" s="3" t="s">
        <v>85</v>
      </c>
      <c r="M775">
        <v>2</v>
      </c>
      <c r="N775">
        <v>26</v>
      </c>
      <c r="O775">
        <v>5</v>
      </c>
      <c r="P775">
        <v>5</v>
      </c>
      <c r="Q775">
        <v>20</v>
      </c>
      <c r="R775">
        <v>13</v>
      </c>
      <c r="S775" s="3" t="s">
        <v>31</v>
      </c>
      <c r="T775" t="s">
        <v>65</v>
      </c>
      <c r="U775" s="4" t="s">
        <v>18</v>
      </c>
      <c r="V775" t="s">
        <v>18</v>
      </c>
    </row>
    <row r="776" spans="1:22" x14ac:dyDescent="0.3">
      <c r="A776" t="s">
        <v>0</v>
      </c>
      <c r="B776" t="s">
        <v>1</v>
      </c>
      <c r="C776" s="3">
        <v>-27.271709999999999</v>
      </c>
      <c r="D776" s="3">
        <v>-48.365229999999997</v>
      </c>
      <c r="E776" s="3" t="s">
        <v>2</v>
      </c>
      <c r="F776" s="3" t="s">
        <v>61</v>
      </c>
      <c r="G776" s="2">
        <v>43502</v>
      </c>
      <c r="H776" s="12" t="s">
        <v>102</v>
      </c>
      <c r="I776" s="12" t="s">
        <v>245</v>
      </c>
      <c r="J776" s="12" t="s">
        <v>246</v>
      </c>
      <c r="K776" s="3" t="s">
        <v>4</v>
      </c>
      <c r="L776" s="3" t="s">
        <v>85</v>
      </c>
      <c r="M776">
        <v>2</v>
      </c>
      <c r="N776">
        <v>26</v>
      </c>
      <c r="O776">
        <v>5</v>
      </c>
      <c r="P776">
        <v>5</v>
      </c>
      <c r="Q776">
        <v>20</v>
      </c>
      <c r="R776">
        <v>13</v>
      </c>
      <c r="S776" s="3" t="s">
        <v>32</v>
      </c>
      <c r="T776" t="s">
        <v>257</v>
      </c>
      <c r="U776" s="4" t="s">
        <v>18</v>
      </c>
      <c r="V776" t="s">
        <v>18</v>
      </c>
    </row>
    <row r="777" spans="1:22" x14ac:dyDescent="0.3">
      <c r="A777" t="s">
        <v>0</v>
      </c>
      <c r="B777" t="s">
        <v>1</v>
      </c>
      <c r="C777" s="3">
        <v>-27.271709999999999</v>
      </c>
      <c r="D777" s="3">
        <v>-48.365229999999997</v>
      </c>
      <c r="E777" s="3" t="s">
        <v>2</v>
      </c>
      <c r="F777" s="3" t="s">
        <v>61</v>
      </c>
      <c r="G777" s="2">
        <v>43502</v>
      </c>
      <c r="H777" s="12" t="s">
        <v>102</v>
      </c>
      <c r="I777" s="12" t="s">
        <v>245</v>
      </c>
      <c r="J777" s="12" t="s">
        <v>246</v>
      </c>
      <c r="K777" s="3" t="s">
        <v>4</v>
      </c>
      <c r="L777" s="3" t="s">
        <v>85</v>
      </c>
      <c r="M777">
        <v>2</v>
      </c>
      <c r="N777">
        <v>26</v>
      </c>
      <c r="O777">
        <v>5</v>
      </c>
      <c r="P777">
        <v>5</v>
      </c>
      <c r="Q777">
        <v>20</v>
      </c>
      <c r="R777">
        <v>13</v>
      </c>
      <c r="S777" s="3" t="s">
        <v>33</v>
      </c>
      <c r="T777" t="s">
        <v>66</v>
      </c>
      <c r="U777" s="4">
        <v>1</v>
      </c>
      <c r="V777" t="s">
        <v>18</v>
      </c>
    </row>
    <row r="778" spans="1:22" x14ac:dyDescent="0.3">
      <c r="A778" t="s">
        <v>0</v>
      </c>
      <c r="B778" t="s">
        <v>1</v>
      </c>
      <c r="C778" s="3">
        <v>-27.271709999999999</v>
      </c>
      <c r="D778" s="3">
        <v>-48.365229999999997</v>
      </c>
      <c r="E778" s="3" t="s">
        <v>2</v>
      </c>
      <c r="F778" s="3" t="s">
        <v>61</v>
      </c>
      <c r="G778" s="2">
        <v>43502</v>
      </c>
      <c r="H778" s="12" t="s">
        <v>102</v>
      </c>
      <c r="I778" s="12" t="s">
        <v>245</v>
      </c>
      <c r="J778" s="12" t="s">
        <v>246</v>
      </c>
      <c r="K778" s="3" t="s">
        <v>4</v>
      </c>
      <c r="L778" s="3" t="s">
        <v>85</v>
      </c>
      <c r="M778">
        <v>2</v>
      </c>
      <c r="N778">
        <v>26</v>
      </c>
      <c r="O778">
        <v>5</v>
      </c>
      <c r="P778">
        <v>5</v>
      </c>
      <c r="Q778">
        <v>20</v>
      </c>
      <c r="R778">
        <v>13</v>
      </c>
      <c r="S778" s="3" t="s">
        <v>34</v>
      </c>
      <c r="T778" t="s">
        <v>66</v>
      </c>
      <c r="U778" s="4" t="s">
        <v>18</v>
      </c>
      <c r="V778" t="s">
        <v>18</v>
      </c>
    </row>
    <row r="779" spans="1:22" x14ac:dyDescent="0.3">
      <c r="A779" t="s">
        <v>0</v>
      </c>
      <c r="B779" t="s">
        <v>1</v>
      </c>
      <c r="C779" s="3">
        <v>-27.271709999999999</v>
      </c>
      <c r="D779" s="3">
        <v>-48.365229999999997</v>
      </c>
      <c r="E779" s="3" t="s">
        <v>2</v>
      </c>
      <c r="F779" s="3" t="s">
        <v>61</v>
      </c>
      <c r="G779" s="2">
        <v>43502</v>
      </c>
      <c r="H779" s="12" t="s">
        <v>102</v>
      </c>
      <c r="I779" s="12" t="s">
        <v>245</v>
      </c>
      <c r="J779" s="12" t="s">
        <v>246</v>
      </c>
      <c r="K779" s="3" t="s">
        <v>4</v>
      </c>
      <c r="L779" s="3" t="s">
        <v>85</v>
      </c>
      <c r="M779">
        <v>2</v>
      </c>
      <c r="N779">
        <v>26</v>
      </c>
      <c r="O779">
        <v>5</v>
      </c>
      <c r="P779">
        <v>5</v>
      </c>
      <c r="Q779">
        <v>20</v>
      </c>
      <c r="R779">
        <v>13</v>
      </c>
      <c r="S779" s="3" t="s">
        <v>35</v>
      </c>
      <c r="T779" t="s">
        <v>65</v>
      </c>
      <c r="U779" s="4" t="s">
        <v>18</v>
      </c>
      <c r="V779" t="s">
        <v>18</v>
      </c>
    </row>
    <row r="780" spans="1:22" x14ac:dyDescent="0.3">
      <c r="A780" t="s">
        <v>0</v>
      </c>
      <c r="B780" t="s">
        <v>1</v>
      </c>
      <c r="C780" s="3">
        <v>-27.271709999999999</v>
      </c>
      <c r="D780" s="3">
        <v>-48.365229999999997</v>
      </c>
      <c r="E780" s="3" t="s">
        <v>2</v>
      </c>
      <c r="F780" s="3" t="s">
        <v>61</v>
      </c>
      <c r="G780" s="2">
        <v>43502</v>
      </c>
      <c r="H780" s="12" t="s">
        <v>102</v>
      </c>
      <c r="I780" s="12" t="s">
        <v>245</v>
      </c>
      <c r="J780" s="12" t="s">
        <v>246</v>
      </c>
      <c r="K780" s="3" t="s">
        <v>4</v>
      </c>
      <c r="L780" s="3" t="s">
        <v>85</v>
      </c>
      <c r="M780">
        <v>2</v>
      </c>
      <c r="N780">
        <v>26</v>
      </c>
      <c r="O780">
        <v>5</v>
      </c>
      <c r="P780">
        <v>5</v>
      </c>
      <c r="Q780">
        <v>20</v>
      </c>
      <c r="R780">
        <v>13</v>
      </c>
      <c r="S780" s="3" t="s">
        <v>36</v>
      </c>
      <c r="T780" t="s">
        <v>66</v>
      </c>
      <c r="U780" s="4" t="s">
        <v>18</v>
      </c>
      <c r="V780" t="s">
        <v>18</v>
      </c>
    </row>
    <row r="781" spans="1:22" x14ac:dyDescent="0.3">
      <c r="A781" t="s">
        <v>0</v>
      </c>
      <c r="B781" t="s">
        <v>1</v>
      </c>
      <c r="C781" s="3">
        <v>-27.271709999999999</v>
      </c>
      <c r="D781" s="3">
        <v>-48.365229999999997</v>
      </c>
      <c r="E781" s="3" t="s">
        <v>2</v>
      </c>
      <c r="F781" s="3" t="s">
        <v>61</v>
      </c>
      <c r="G781" s="2">
        <v>43502</v>
      </c>
      <c r="H781" s="12" t="s">
        <v>102</v>
      </c>
      <c r="I781" s="12" t="s">
        <v>245</v>
      </c>
      <c r="J781" s="12" t="s">
        <v>246</v>
      </c>
      <c r="K781" s="3" t="s">
        <v>4</v>
      </c>
      <c r="L781" s="3" t="s">
        <v>85</v>
      </c>
      <c r="M781">
        <v>2</v>
      </c>
      <c r="N781">
        <v>26</v>
      </c>
      <c r="O781">
        <v>5</v>
      </c>
      <c r="P781">
        <v>5</v>
      </c>
      <c r="Q781">
        <v>20</v>
      </c>
      <c r="R781">
        <v>13</v>
      </c>
      <c r="S781" s="3" t="s">
        <v>37</v>
      </c>
      <c r="T781" t="s">
        <v>62</v>
      </c>
      <c r="U781" s="4">
        <v>1</v>
      </c>
      <c r="V781" t="s">
        <v>18</v>
      </c>
    </row>
    <row r="782" spans="1:22" x14ac:dyDescent="0.3">
      <c r="A782" t="s">
        <v>0</v>
      </c>
      <c r="B782" t="s">
        <v>1</v>
      </c>
      <c r="C782" s="3">
        <v>-27.271709999999999</v>
      </c>
      <c r="D782" s="3">
        <v>-48.365229999999997</v>
      </c>
      <c r="E782" s="3" t="s">
        <v>2</v>
      </c>
      <c r="F782" s="3" t="s">
        <v>61</v>
      </c>
      <c r="G782" s="2">
        <v>43502</v>
      </c>
      <c r="H782" s="12" t="s">
        <v>102</v>
      </c>
      <c r="I782" s="12" t="s">
        <v>245</v>
      </c>
      <c r="J782" s="12" t="s">
        <v>246</v>
      </c>
      <c r="K782" s="3" t="s">
        <v>4</v>
      </c>
      <c r="L782" s="3" t="s">
        <v>85</v>
      </c>
      <c r="M782">
        <v>2</v>
      </c>
      <c r="N782">
        <v>26</v>
      </c>
      <c r="O782">
        <v>5</v>
      </c>
      <c r="P782">
        <v>5</v>
      </c>
      <c r="Q782">
        <v>20</v>
      </c>
      <c r="R782">
        <v>13</v>
      </c>
      <c r="S782" s="3" t="s">
        <v>38</v>
      </c>
      <c r="T782" t="s">
        <v>258</v>
      </c>
      <c r="U782" s="4" t="s">
        <v>18</v>
      </c>
      <c r="V782" t="s">
        <v>18</v>
      </c>
    </row>
    <row r="783" spans="1:22" x14ac:dyDescent="0.3">
      <c r="A783" t="s">
        <v>0</v>
      </c>
      <c r="B783" t="s">
        <v>1</v>
      </c>
      <c r="C783" s="3">
        <v>-27.271709999999999</v>
      </c>
      <c r="D783" s="3">
        <v>-48.365229999999997</v>
      </c>
      <c r="E783" s="3" t="s">
        <v>2</v>
      </c>
      <c r="F783" s="3" t="s">
        <v>61</v>
      </c>
      <c r="G783" s="2">
        <v>43502</v>
      </c>
      <c r="H783" s="12" t="s">
        <v>102</v>
      </c>
      <c r="I783" s="12" t="s">
        <v>245</v>
      </c>
      <c r="J783" s="12" t="s">
        <v>246</v>
      </c>
      <c r="K783" s="3" t="s">
        <v>4</v>
      </c>
      <c r="L783" s="3" t="s">
        <v>85</v>
      </c>
      <c r="M783">
        <v>2</v>
      </c>
      <c r="N783">
        <v>26</v>
      </c>
      <c r="O783">
        <v>5</v>
      </c>
      <c r="P783">
        <v>5</v>
      </c>
      <c r="Q783">
        <v>20</v>
      </c>
      <c r="R783">
        <v>13</v>
      </c>
      <c r="S783" s="3" t="s">
        <v>39</v>
      </c>
      <c r="T783" t="s">
        <v>257</v>
      </c>
      <c r="U783" s="4" t="s">
        <v>18</v>
      </c>
      <c r="V783" t="s">
        <v>18</v>
      </c>
    </row>
    <row r="784" spans="1:22" x14ac:dyDescent="0.3">
      <c r="A784" t="s">
        <v>0</v>
      </c>
      <c r="B784" t="s">
        <v>1</v>
      </c>
      <c r="C784" s="3">
        <v>-27.271709999999999</v>
      </c>
      <c r="D784" s="3">
        <v>-48.365229999999997</v>
      </c>
      <c r="E784" s="3" t="s">
        <v>2</v>
      </c>
      <c r="F784" s="3" t="s">
        <v>61</v>
      </c>
      <c r="G784" s="2">
        <v>43502</v>
      </c>
      <c r="H784" s="12" t="s">
        <v>102</v>
      </c>
      <c r="I784" s="12" t="s">
        <v>245</v>
      </c>
      <c r="J784" s="12" t="s">
        <v>246</v>
      </c>
      <c r="K784" s="3" t="s">
        <v>4</v>
      </c>
      <c r="L784" s="3" t="s">
        <v>85</v>
      </c>
      <c r="M784">
        <v>2</v>
      </c>
      <c r="N784">
        <v>26</v>
      </c>
      <c r="O784">
        <v>5</v>
      </c>
      <c r="P784">
        <v>5</v>
      </c>
      <c r="Q784">
        <v>20</v>
      </c>
      <c r="R784">
        <v>13</v>
      </c>
      <c r="S784" s="3" t="s">
        <v>40</v>
      </c>
      <c r="T784" t="s">
        <v>257</v>
      </c>
      <c r="U784" s="4" t="s">
        <v>18</v>
      </c>
      <c r="V784" t="s">
        <v>18</v>
      </c>
    </row>
    <row r="785" spans="1:22" x14ac:dyDescent="0.3">
      <c r="A785" t="s">
        <v>0</v>
      </c>
      <c r="B785" t="s">
        <v>1</v>
      </c>
      <c r="C785" s="3">
        <v>-27.271709999999999</v>
      </c>
      <c r="D785" s="3">
        <v>-48.365229999999997</v>
      </c>
      <c r="E785" s="3" t="s">
        <v>2</v>
      </c>
      <c r="F785" s="3" t="s">
        <v>61</v>
      </c>
      <c r="G785" s="2">
        <v>43502</v>
      </c>
      <c r="H785" s="12" t="s">
        <v>102</v>
      </c>
      <c r="I785" s="12" t="s">
        <v>245</v>
      </c>
      <c r="J785" s="12" t="s">
        <v>246</v>
      </c>
      <c r="K785" s="3" t="s">
        <v>4</v>
      </c>
      <c r="L785" s="3" t="s">
        <v>85</v>
      </c>
      <c r="M785">
        <v>2</v>
      </c>
      <c r="N785">
        <v>26</v>
      </c>
      <c r="O785">
        <v>5</v>
      </c>
      <c r="P785">
        <v>5</v>
      </c>
      <c r="Q785">
        <v>20</v>
      </c>
      <c r="R785">
        <v>13</v>
      </c>
      <c r="S785" s="3" t="s">
        <v>41</v>
      </c>
      <c r="T785" t="s">
        <v>65</v>
      </c>
      <c r="U785" s="4">
        <v>0</v>
      </c>
      <c r="V785" t="s">
        <v>18</v>
      </c>
    </row>
    <row r="786" spans="1:22" x14ac:dyDescent="0.3">
      <c r="A786" t="s">
        <v>0</v>
      </c>
      <c r="B786" t="s">
        <v>1</v>
      </c>
      <c r="C786" s="3">
        <v>-27.271709999999999</v>
      </c>
      <c r="D786" s="3">
        <v>-48.365229999999997</v>
      </c>
      <c r="E786" s="3" t="s">
        <v>2</v>
      </c>
      <c r="F786" s="3" t="s">
        <v>61</v>
      </c>
      <c r="G786" s="2">
        <v>43502</v>
      </c>
      <c r="H786" s="12" t="s">
        <v>102</v>
      </c>
      <c r="I786" s="12" t="s">
        <v>245</v>
      </c>
      <c r="J786" s="12" t="s">
        <v>246</v>
      </c>
      <c r="K786" s="3" t="s">
        <v>4</v>
      </c>
      <c r="L786" s="3" t="s">
        <v>85</v>
      </c>
      <c r="M786">
        <v>2</v>
      </c>
      <c r="N786">
        <v>26</v>
      </c>
      <c r="O786">
        <v>5</v>
      </c>
      <c r="P786">
        <v>5</v>
      </c>
      <c r="Q786">
        <v>20</v>
      </c>
      <c r="R786">
        <v>13</v>
      </c>
      <c r="S786" s="3" t="s">
        <v>42</v>
      </c>
      <c r="T786" t="s">
        <v>257</v>
      </c>
      <c r="U786" s="4" t="s">
        <v>18</v>
      </c>
      <c r="V786" t="s">
        <v>18</v>
      </c>
    </row>
    <row r="787" spans="1:22" x14ac:dyDescent="0.3">
      <c r="A787" t="s">
        <v>0</v>
      </c>
      <c r="B787" t="s">
        <v>1</v>
      </c>
      <c r="C787" s="3">
        <v>-27.271709999999999</v>
      </c>
      <c r="D787" s="3">
        <v>-48.365229999999997</v>
      </c>
      <c r="E787" s="3" t="s">
        <v>2</v>
      </c>
      <c r="F787" s="3" t="s">
        <v>61</v>
      </c>
      <c r="G787" s="2">
        <v>43502</v>
      </c>
      <c r="H787" s="12" t="s">
        <v>102</v>
      </c>
      <c r="I787" s="12" t="s">
        <v>245</v>
      </c>
      <c r="J787" s="12" t="s">
        <v>246</v>
      </c>
      <c r="K787" s="3" t="s">
        <v>4</v>
      </c>
      <c r="L787" s="3" t="s">
        <v>85</v>
      </c>
      <c r="M787">
        <v>2</v>
      </c>
      <c r="N787">
        <v>26</v>
      </c>
      <c r="O787">
        <v>5</v>
      </c>
      <c r="P787">
        <v>5</v>
      </c>
      <c r="Q787">
        <v>20</v>
      </c>
      <c r="R787">
        <v>13</v>
      </c>
      <c r="S787" s="3" t="s">
        <v>43</v>
      </c>
      <c r="T787" t="s">
        <v>66</v>
      </c>
      <c r="U787" s="4" t="s">
        <v>18</v>
      </c>
      <c r="V787" t="s">
        <v>18</v>
      </c>
    </row>
    <row r="788" spans="1:22" x14ac:dyDescent="0.3">
      <c r="A788" t="s">
        <v>0</v>
      </c>
      <c r="B788" t="s">
        <v>1</v>
      </c>
      <c r="C788" s="3">
        <v>-27.271709999999999</v>
      </c>
      <c r="D788" s="3">
        <v>-48.365229999999997</v>
      </c>
      <c r="E788" s="3" t="s">
        <v>2</v>
      </c>
      <c r="F788" s="3" t="s">
        <v>61</v>
      </c>
      <c r="G788" s="2">
        <v>43502</v>
      </c>
      <c r="H788" s="12" t="s">
        <v>102</v>
      </c>
      <c r="I788" s="12" t="s">
        <v>245</v>
      </c>
      <c r="J788" s="12" t="s">
        <v>246</v>
      </c>
      <c r="K788" s="3" t="s">
        <v>4</v>
      </c>
      <c r="L788" s="3" t="s">
        <v>85</v>
      </c>
      <c r="M788">
        <v>2</v>
      </c>
      <c r="N788">
        <v>26</v>
      </c>
      <c r="O788">
        <v>5</v>
      </c>
      <c r="P788">
        <v>5</v>
      </c>
      <c r="Q788">
        <v>20</v>
      </c>
      <c r="R788">
        <v>13</v>
      </c>
      <c r="S788" s="3" t="s">
        <v>44</v>
      </c>
      <c r="T788" t="s">
        <v>65</v>
      </c>
      <c r="U788" s="4" t="s">
        <v>18</v>
      </c>
      <c r="V788" t="s">
        <v>18</v>
      </c>
    </row>
    <row r="789" spans="1:22" x14ac:dyDescent="0.3">
      <c r="A789" t="s">
        <v>0</v>
      </c>
      <c r="B789" t="s">
        <v>1</v>
      </c>
      <c r="C789" s="3">
        <v>-27.271709999999999</v>
      </c>
      <c r="D789" s="3">
        <v>-48.365229999999997</v>
      </c>
      <c r="E789" s="3" t="s">
        <v>2</v>
      </c>
      <c r="F789" s="3" t="s">
        <v>61</v>
      </c>
      <c r="G789" s="2">
        <v>43502</v>
      </c>
      <c r="H789" s="12" t="s">
        <v>102</v>
      </c>
      <c r="I789" s="12" t="s">
        <v>245</v>
      </c>
      <c r="J789" s="12" t="s">
        <v>246</v>
      </c>
      <c r="K789" s="3" t="s">
        <v>4</v>
      </c>
      <c r="L789" s="3" t="s">
        <v>85</v>
      </c>
      <c r="M789">
        <v>2</v>
      </c>
      <c r="N789">
        <v>26</v>
      </c>
      <c r="O789">
        <v>5</v>
      </c>
      <c r="P789">
        <v>5</v>
      </c>
      <c r="Q789">
        <v>20</v>
      </c>
      <c r="R789">
        <v>13</v>
      </c>
      <c r="S789" s="3" t="s">
        <v>45</v>
      </c>
      <c r="T789" t="s">
        <v>257</v>
      </c>
      <c r="U789" s="4">
        <v>1</v>
      </c>
      <c r="V789" t="s">
        <v>18</v>
      </c>
    </row>
    <row r="790" spans="1:22" x14ac:dyDescent="0.3">
      <c r="A790" t="s">
        <v>0</v>
      </c>
      <c r="B790" t="s">
        <v>1</v>
      </c>
      <c r="C790" s="3">
        <v>-27.271709999999999</v>
      </c>
      <c r="D790" s="3">
        <v>-48.365229999999997</v>
      </c>
      <c r="E790" s="3" t="s">
        <v>2</v>
      </c>
      <c r="F790" s="3" t="s">
        <v>61</v>
      </c>
      <c r="G790" s="2">
        <v>43502</v>
      </c>
      <c r="H790" s="12" t="s">
        <v>102</v>
      </c>
      <c r="I790" s="12" t="s">
        <v>245</v>
      </c>
      <c r="J790" s="12" t="s">
        <v>246</v>
      </c>
      <c r="K790" s="3" t="s">
        <v>4</v>
      </c>
      <c r="L790" s="3" t="s">
        <v>85</v>
      </c>
      <c r="M790">
        <v>2</v>
      </c>
      <c r="N790">
        <v>26</v>
      </c>
      <c r="O790">
        <v>5</v>
      </c>
      <c r="P790">
        <v>5</v>
      </c>
      <c r="Q790">
        <v>20</v>
      </c>
      <c r="R790">
        <v>13</v>
      </c>
      <c r="S790" s="3" t="s">
        <v>46</v>
      </c>
      <c r="T790" t="s">
        <v>66</v>
      </c>
      <c r="U790" s="4" t="s">
        <v>18</v>
      </c>
      <c r="V790" t="s">
        <v>18</v>
      </c>
    </row>
    <row r="791" spans="1:22" x14ac:dyDescent="0.3">
      <c r="A791" t="s">
        <v>0</v>
      </c>
      <c r="B791" t="s">
        <v>1</v>
      </c>
      <c r="C791" s="3">
        <v>-27.271709999999999</v>
      </c>
      <c r="D791" s="3">
        <v>-48.365229999999997</v>
      </c>
      <c r="E791" s="3" t="s">
        <v>2</v>
      </c>
      <c r="F791" s="3" t="s">
        <v>61</v>
      </c>
      <c r="G791" s="2">
        <v>43502</v>
      </c>
      <c r="H791" s="12" t="s">
        <v>102</v>
      </c>
      <c r="I791" s="12" t="s">
        <v>245</v>
      </c>
      <c r="J791" s="12" t="s">
        <v>246</v>
      </c>
      <c r="K791" s="3" t="s">
        <v>4</v>
      </c>
      <c r="L791" s="3" t="s">
        <v>85</v>
      </c>
      <c r="M791">
        <v>2</v>
      </c>
      <c r="N791">
        <v>26</v>
      </c>
      <c r="O791">
        <v>5</v>
      </c>
      <c r="P791">
        <v>5</v>
      </c>
      <c r="Q791">
        <v>20</v>
      </c>
      <c r="R791">
        <v>13</v>
      </c>
      <c r="S791" s="3" t="s">
        <v>47</v>
      </c>
      <c r="T791" t="s">
        <v>258</v>
      </c>
      <c r="U791" s="4" t="s">
        <v>18</v>
      </c>
      <c r="V791" t="s">
        <v>18</v>
      </c>
    </row>
    <row r="792" spans="1:22" x14ac:dyDescent="0.3">
      <c r="A792" t="s">
        <v>0</v>
      </c>
      <c r="B792" t="s">
        <v>1</v>
      </c>
      <c r="C792" s="3">
        <v>-27.271709999999999</v>
      </c>
      <c r="D792" s="3">
        <v>-48.365229999999997</v>
      </c>
      <c r="E792" s="3" t="s">
        <v>2</v>
      </c>
      <c r="F792" s="3" t="s">
        <v>61</v>
      </c>
      <c r="G792" s="2">
        <v>43502</v>
      </c>
      <c r="H792" s="12" t="s">
        <v>102</v>
      </c>
      <c r="I792" s="12" t="s">
        <v>245</v>
      </c>
      <c r="J792" s="12" t="s">
        <v>246</v>
      </c>
      <c r="K792" s="3" t="s">
        <v>4</v>
      </c>
      <c r="L792" s="3" t="s">
        <v>85</v>
      </c>
      <c r="M792">
        <v>2</v>
      </c>
      <c r="N792">
        <v>26</v>
      </c>
      <c r="O792">
        <v>5</v>
      </c>
      <c r="P792">
        <v>5</v>
      </c>
      <c r="Q792">
        <v>20</v>
      </c>
      <c r="R792">
        <v>13</v>
      </c>
      <c r="S792" s="3" t="s">
        <v>48</v>
      </c>
      <c r="T792" t="s">
        <v>65</v>
      </c>
      <c r="U792" s="4" t="s">
        <v>18</v>
      </c>
      <c r="V792" t="s">
        <v>18</v>
      </c>
    </row>
    <row r="793" spans="1:22" x14ac:dyDescent="0.3">
      <c r="A793" t="s">
        <v>0</v>
      </c>
      <c r="B793" t="s">
        <v>1</v>
      </c>
      <c r="C793" s="3">
        <v>-27.271709999999999</v>
      </c>
      <c r="D793" s="3">
        <v>-48.365229999999997</v>
      </c>
      <c r="E793" s="3" t="s">
        <v>2</v>
      </c>
      <c r="F793" s="3" t="s">
        <v>61</v>
      </c>
      <c r="G793" s="2">
        <v>43502</v>
      </c>
      <c r="H793" s="12" t="s">
        <v>102</v>
      </c>
      <c r="I793" s="12" t="s">
        <v>245</v>
      </c>
      <c r="J793" s="12" t="s">
        <v>246</v>
      </c>
      <c r="K793" s="3" t="s">
        <v>4</v>
      </c>
      <c r="L793" s="3" t="s">
        <v>85</v>
      </c>
      <c r="M793">
        <v>2</v>
      </c>
      <c r="N793">
        <v>26</v>
      </c>
      <c r="O793">
        <v>5</v>
      </c>
      <c r="P793">
        <v>5</v>
      </c>
      <c r="Q793">
        <v>20</v>
      </c>
      <c r="R793">
        <v>13</v>
      </c>
      <c r="S793" s="3" t="s">
        <v>49</v>
      </c>
      <c r="T793" t="s">
        <v>62</v>
      </c>
      <c r="U793" s="4">
        <v>1</v>
      </c>
      <c r="V793" t="s">
        <v>18</v>
      </c>
    </row>
    <row r="794" spans="1:22" x14ac:dyDescent="0.3">
      <c r="A794" t="s">
        <v>0</v>
      </c>
      <c r="B794" t="s">
        <v>1</v>
      </c>
      <c r="C794" s="3">
        <v>-27.271709999999999</v>
      </c>
      <c r="D794" s="3">
        <v>-48.365229999999997</v>
      </c>
      <c r="E794" s="3" t="s">
        <v>2</v>
      </c>
      <c r="F794" s="3" t="s">
        <v>61</v>
      </c>
      <c r="G794" s="2">
        <v>43502</v>
      </c>
      <c r="H794" s="12" t="s">
        <v>102</v>
      </c>
      <c r="I794" s="12" t="s">
        <v>245</v>
      </c>
      <c r="J794" s="12" t="s">
        <v>246</v>
      </c>
      <c r="K794" s="3" t="s">
        <v>4</v>
      </c>
      <c r="L794" s="3" t="s">
        <v>85</v>
      </c>
      <c r="M794">
        <v>2</v>
      </c>
      <c r="N794">
        <v>26</v>
      </c>
      <c r="O794">
        <v>5</v>
      </c>
      <c r="P794">
        <v>5</v>
      </c>
      <c r="Q794">
        <v>20</v>
      </c>
      <c r="R794">
        <v>13</v>
      </c>
      <c r="S794" s="3" t="s">
        <v>50</v>
      </c>
      <c r="T794" t="s">
        <v>66</v>
      </c>
      <c r="U794" s="4" t="s">
        <v>18</v>
      </c>
      <c r="V794" t="s">
        <v>18</v>
      </c>
    </row>
    <row r="795" spans="1:22" x14ac:dyDescent="0.3">
      <c r="A795" t="s">
        <v>0</v>
      </c>
      <c r="B795" t="s">
        <v>1</v>
      </c>
      <c r="C795" s="3">
        <v>-27.271709999999999</v>
      </c>
      <c r="D795" s="3">
        <v>-48.365229999999997</v>
      </c>
      <c r="E795" s="3" t="s">
        <v>2</v>
      </c>
      <c r="F795" s="3" t="s">
        <v>61</v>
      </c>
      <c r="G795" s="2">
        <v>43502</v>
      </c>
      <c r="H795" s="12" t="s">
        <v>102</v>
      </c>
      <c r="I795" s="12" t="s">
        <v>245</v>
      </c>
      <c r="J795" s="12" t="s">
        <v>246</v>
      </c>
      <c r="K795" s="3" t="s">
        <v>4</v>
      </c>
      <c r="L795" s="3" t="s">
        <v>85</v>
      </c>
      <c r="M795">
        <v>2</v>
      </c>
      <c r="N795">
        <v>26</v>
      </c>
      <c r="O795">
        <v>5</v>
      </c>
      <c r="P795">
        <v>5</v>
      </c>
      <c r="Q795">
        <v>20</v>
      </c>
      <c r="R795">
        <v>13</v>
      </c>
      <c r="S795" s="3" t="s">
        <v>51</v>
      </c>
      <c r="T795" t="s">
        <v>65</v>
      </c>
      <c r="U795" s="4" t="s">
        <v>18</v>
      </c>
      <c r="V795" t="s">
        <v>18</v>
      </c>
    </row>
    <row r="796" spans="1:22" x14ac:dyDescent="0.3">
      <c r="A796" t="s">
        <v>0</v>
      </c>
      <c r="B796" t="s">
        <v>1</v>
      </c>
      <c r="C796" s="3">
        <v>-27.271709999999999</v>
      </c>
      <c r="D796" s="3">
        <v>-48.365229999999997</v>
      </c>
      <c r="E796" s="3" t="s">
        <v>2</v>
      </c>
      <c r="F796" s="3" t="s">
        <v>61</v>
      </c>
      <c r="G796" s="2">
        <v>43502</v>
      </c>
      <c r="H796" s="12" t="s">
        <v>102</v>
      </c>
      <c r="I796" s="12" t="s">
        <v>245</v>
      </c>
      <c r="J796" s="12" t="s">
        <v>246</v>
      </c>
      <c r="K796" s="3" t="s">
        <v>4</v>
      </c>
      <c r="L796" s="3" t="s">
        <v>85</v>
      </c>
      <c r="M796">
        <v>2</v>
      </c>
      <c r="N796">
        <v>26</v>
      </c>
      <c r="O796">
        <v>5</v>
      </c>
      <c r="P796">
        <v>5</v>
      </c>
      <c r="Q796">
        <v>20</v>
      </c>
      <c r="R796">
        <v>13</v>
      </c>
      <c r="S796" s="3" t="s">
        <v>52</v>
      </c>
      <c r="T796" t="s">
        <v>257</v>
      </c>
      <c r="U796" s="4" t="s">
        <v>18</v>
      </c>
      <c r="V796" t="s">
        <v>18</v>
      </c>
    </row>
    <row r="797" spans="1:22" x14ac:dyDescent="0.3">
      <c r="A797" t="s">
        <v>0</v>
      </c>
      <c r="B797" t="s">
        <v>1</v>
      </c>
      <c r="C797" s="3">
        <v>-27.271709999999999</v>
      </c>
      <c r="D797" s="3">
        <v>-48.365229999999997</v>
      </c>
      <c r="E797" s="3" t="s">
        <v>2</v>
      </c>
      <c r="F797" s="3" t="s">
        <v>61</v>
      </c>
      <c r="G797" s="2">
        <v>43502</v>
      </c>
      <c r="H797" s="12" t="s">
        <v>102</v>
      </c>
      <c r="I797" s="12" t="s">
        <v>245</v>
      </c>
      <c r="J797" s="12" t="s">
        <v>246</v>
      </c>
      <c r="K797" s="3" t="s">
        <v>4</v>
      </c>
      <c r="L797" s="3" t="s">
        <v>85</v>
      </c>
      <c r="M797">
        <v>2</v>
      </c>
      <c r="N797">
        <v>26</v>
      </c>
      <c r="O797">
        <v>5</v>
      </c>
      <c r="P797">
        <v>5</v>
      </c>
      <c r="Q797">
        <v>20</v>
      </c>
      <c r="R797">
        <v>13</v>
      </c>
      <c r="S797" s="3" t="s">
        <v>53</v>
      </c>
      <c r="T797" t="s">
        <v>257</v>
      </c>
      <c r="U797" s="4">
        <v>0</v>
      </c>
      <c r="V797" t="s">
        <v>18</v>
      </c>
    </row>
    <row r="798" spans="1:22" x14ac:dyDescent="0.3">
      <c r="A798" t="s">
        <v>0</v>
      </c>
      <c r="B798" t="s">
        <v>1</v>
      </c>
      <c r="C798" s="3">
        <v>-27.271709999999999</v>
      </c>
      <c r="D798" s="3">
        <v>-48.365229999999997</v>
      </c>
      <c r="E798" s="3" t="s">
        <v>2</v>
      </c>
      <c r="F798" s="3" t="s">
        <v>61</v>
      </c>
      <c r="G798" s="2">
        <v>43502</v>
      </c>
      <c r="H798" s="12" t="s">
        <v>102</v>
      </c>
      <c r="I798" s="12" t="s">
        <v>245</v>
      </c>
      <c r="J798" s="12" t="s">
        <v>246</v>
      </c>
      <c r="K798" s="3" t="s">
        <v>4</v>
      </c>
      <c r="L798" s="3" t="s">
        <v>85</v>
      </c>
      <c r="M798">
        <v>2</v>
      </c>
      <c r="N798">
        <v>26</v>
      </c>
      <c r="O798">
        <v>5</v>
      </c>
      <c r="P798">
        <v>5</v>
      </c>
      <c r="Q798">
        <v>20</v>
      </c>
      <c r="R798">
        <v>13</v>
      </c>
      <c r="S798" s="3" t="s">
        <v>54</v>
      </c>
      <c r="T798" t="s">
        <v>62</v>
      </c>
      <c r="U798" s="4" t="s">
        <v>18</v>
      </c>
      <c r="V798" t="s">
        <v>18</v>
      </c>
    </row>
    <row r="799" spans="1:22" x14ac:dyDescent="0.3">
      <c r="A799" t="s">
        <v>0</v>
      </c>
      <c r="B799" t="s">
        <v>1</v>
      </c>
      <c r="C799" s="3">
        <v>-27.271709999999999</v>
      </c>
      <c r="D799" s="3">
        <v>-48.365229999999997</v>
      </c>
      <c r="E799" s="3" t="s">
        <v>2</v>
      </c>
      <c r="F799" s="3" t="s">
        <v>61</v>
      </c>
      <c r="G799" s="2">
        <v>43502</v>
      </c>
      <c r="H799" s="12" t="s">
        <v>102</v>
      </c>
      <c r="I799" s="12" t="s">
        <v>245</v>
      </c>
      <c r="J799" s="12" t="s">
        <v>246</v>
      </c>
      <c r="K799" s="3" t="s">
        <v>4</v>
      </c>
      <c r="L799" s="3" t="s">
        <v>85</v>
      </c>
      <c r="M799">
        <v>2</v>
      </c>
      <c r="N799">
        <v>26</v>
      </c>
      <c r="O799">
        <v>5</v>
      </c>
      <c r="P799">
        <v>5</v>
      </c>
      <c r="Q799">
        <v>20</v>
      </c>
      <c r="R799">
        <v>13</v>
      </c>
      <c r="S799" s="3" t="s">
        <v>55</v>
      </c>
      <c r="T799" t="s">
        <v>258</v>
      </c>
      <c r="U799" s="4" t="s">
        <v>18</v>
      </c>
      <c r="V799" t="s">
        <v>18</v>
      </c>
    </row>
    <row r="800" spans="1:22" x14ac:dyDescent="0.3">
      <c r="A800" t="s">
        <v>0</v>
      </c>
      <c r="B800" t="s">
        <v>1</v>
      </c>
      <c r="C800" s="3">
        <v>-27.271709999999999</v>
      </c>
      <c r="D800" s="3">
        <v>-48.365229999999997</v>
      </c>
      <c r="E800" s="3" t="s">
        <v>2</v>
      </c>
      <c r="F800" s="3" t="s">
        <v>61</v>
      </c>
      <c r="G800" s="2">
        <v>43502</v>
      </c>
      <c r="H800" s="12" t="s">
        <v>102</v>
      </c>
      <c r="I800" s="12" t="s">
        <v>245</v>
      </c>
      <c r="J800" s="12" t="s">
        <v>246</v>
      </c>
      <c r="K800" s="3" t="s">
        <v>4</v>
      </c>
      <c r="L800" s="3" t="s">
        <v>85</v>
      </c>
      <c r="M800">
        <v>2</v>
      </c>
      <c r="N800">
        <v>26</v>
      </c>
      <c r="O800">
        <v>5</v>
      </c>
      <c r="P800">
        <v>5</v>
      </c>
      <c r="Q800">
        <v>20</v>
      </c>
      <c r="R800">
        <v>13</v>
      </c>
      <c r="S800" s="3" t="s">
        <v>56</v>
      </c>
      <c r="T800" t="s">
        <v>65</v>
      </c>
      <c r="U800" s="4" t="s">
        <v>18</v>
      </c>
      <c r="V800" t="s">
        <v>18</v>
      </c>
    </row>
    <row r="801" spans="1:22" x14ac:dyDescent="0.3">
      <c r="A801" t="s">
        <v>0</v>
      </c>
      <c r="B801" t="s">
        <v>1</v>
      </c>
      <c r="C801" s="3">
        <v>-27.271709999999999</v>
      </c>
      <c r="D801" s="3">
        <v>-48.365229999999997</v>
      </c>
      <c r="E801" s="3" t="s">
        <v>2</v>
      </c>
      <c r="F801" s="3" t="s">
        <v>61</v>
      </c>
      <c r="G801" s="2">
        <v>43502</v>
      </c>
      <c r="H801" s="12" t="s">
        <v>102</v>
      </c>
      <c r="I801" s="12" t="s">
        <v>245</v>
      </c>
      <c r="J801" s="12" t="s">
        <v>246</v>
      </c>
      <c r="K801" s="3" t="s">
        <v>4</v>
      </c>
      <c r="L801" s="3" t="s">
        <v>85</v>
      </c>
      <c r="M801">
        <v>2</v>
      </c>
      <c r="N801">
        <v>26</v>
      </c>
      <c r="O801">
        <v>5</v>
      </c>
      <c r="P801">
        <v>5</v>
      </c>
      <c r="Q801">
        <v>20</v>
      </c>
      <c r="R801">
        <v>13</v>
      </c>
      <c r="S801" s="3" t="s">
        <v>57</v>
      </c>
      <c r="T801" t="s">
        <v>258</v>
      </c>
      <c r="U801" s="4">
        <v>0</v>
      </c>
      <c r="V801" t="s">
        <v>18</v>
      </c>
    </row>
    <row r="802" spans="1:22" x14ac:dyDescent="0.3">
      <c r="A802" t="s">
        <v>0</v>
      </c>
      <c r="B802" t="s">
        <v>1</v>
      </c>
      <c r="C802" s="3">
        <v>-27.271709999999999</v>
      </c>
      <c r="D802" s="3">
        <v>-48.365229999999997</v>
      </c>
      <c r="E802" s="3" t="s">
        <v>2</v>
      </c>
      <c r="F802" s="3" t="s">
        <v>61</v>
      </c>
      <c r="G802" s="2">
        <v>43502</v>
      </c>
      <c r="H802" s="12" t="s">
        <v>102</v>
      </c>
      <c r="I802" s="12" t="s">
        <v>245</v>
      </c>
      <c r="J802" s="12" t="s">
        <v>246</v>
      </c>
      <c r="K802" s="3" t="s">
        <v>4</v>
      </c>
      <c r="L802" s="3" t="s">
        <v>85</v>
      </c>
      <c r="M802">
        <v>2</v>
      </c>
      <c r="N802">
        <v>26</v>
      </c>
      <c r="O802">
        <v>5</v>
      </c>
      <c r="P802">
        <v>5</v>
      </c>
      <c r="Q802">
        <v>20</v>
      </c>
      <c r="R802">
        <v>13</v>
      </c>
      <c r="S802" s="3" t="s">
        <v>58</v>
      </c>
      <c r="T802" t="s">
        <v>62</v>
      </c>
      <c r="U802" s="4" t="s">
        <v>18</v>
      </c>
      <c r="V802" t="s">
        <v>18</v>
      </c>
    </row>
    <row r="803" spans="1:22" x14ac:dyDescent="0.3">
      <c r="A803" t="s">
        <v>0</v>
      </c>
      <c r="B803" t="s">
        <v>1</v>
      </c>
      <c r="C803" s="3">
        <v>-27.271709999999999</v>
      </c>
      <c r="D803" s="3">
        <v>-48.365229999999997</v>
      </c>
      <c r="E803" s="3" t="s">
        <v>2</v>
      </c>
      <c r="F803" s="3" t="s">
        <v>61</v>
      </c>
      <c r="G803" s="2">
        <v>43502</v>
      </c>
      <c r="H803" s="12" t="s">
        <v>102</v>
      </c>
      <c r="I803" s="12" t="s">
        <v>245</v>
      </c>
      <c r="J803" s="12" t="s">
        <v>246</v>
      </c>
      <c r="K803" s="3" t="s">
        <v>4</v>
      </c>
      <c r="L803" s="3" t="s">
        <v>85</v>
      </c>
      <c r="M803">
        <v>2</v>
      </c>
      <c r="N803">
        <v>26</v>
      </c>
      <c r="O803">
        <v>5</v>
      </c>
      <c r="P803">
        <v>5</v>
      </c>
      <c r="Q803">
        <v>20</v>
      </c>
      <c r="R803">
        <v>13</v>
      </c>
      <c r="S803" s="3" t="s">
        <v>59</v>
      </c>
      <c r="T803" t="s">
        <v>62</v>
      </c>
      <c r="U803" s="4" t="s">
        <v>18</v>
      </c>
      <c r="V803" t="s">
        <v>18</v>
      </c>
    </row>
    <row r="804" spans="1:22" x14ac:dyDescent="0.3">
      <c r="A804" t="s">
        <v>0</v>
      </c>
      <c r="B804" t="s">
        <v>1</v>
      </c>
      <c r="C804" s="3">
        <v>-27.271709999999999</v>
      </c>
      <c r="D804" s="3">
        <v>-48.365229999999997</v>
      </c>
      <c r="E804" s="3" t="s">
        <v>2</v>
      </c>
      <c r="F804" s="3" t="s">
        <v>61</v>
      </c>
      <c r="G804" s="2">
        <v>43502</v>
      </c>
      <c r="H804" s="12" t="s">
        <v>102</v>
      </c>
      <c r="I804" s="12" t="s">
        <v>245</v>
      </c>
      <c r="J804" s="12" t="s">
        <v>246</v>
      </c>
      <c r="K804" s="3" t="s">
        <v>4</v>
      </c>
      <c r="L804" s="3" t="s">
        <v>85</v>
      </c>
      <c r="M804">
        <v>2</v>
      </c>
      <c r="N804">
        <v>26</v>
      </c>
      <c r="O804">
        <v>5</v>
      </c>
      <c r="P804">
        <v>5</v>
      </c>
      <c r="Q804">
        <v>20</v>
      </c>
      <c r="R804">
        <v>13</v>
      </c>
      <c r="S804" s="3" t="s">
        <v>60</v>
      </c>
      <c r="T804" t="s">
        <v>65</v>
      </c>
      <c r="U804" s="4" t="s">
        <v>18</v>
      </c>
      <c r="V804" t="s">
        <v>18</v>
      </c>
    </row>
    <row r="805" spans="1:22" x14ac:dyDescent="0.3">
      <c r="A805" t="s">
        <v>0</v>
      </c>
      <c r="B805" t="s">
        <v>1</v>
      </c>
      <c r="C805" s="3">
        <v>-27.271709999999999</v>
      </c>
      <c r="D805" s="3">
        <v>-48.365229999999997</v>
      </c>
      <c r="E805" s="3" t="s">
        <v>2</v>
      </c>
      <c r="F805" s="3" t="s">
        <v>61</v>
      </c>
      <c r="G805" s="2">
        <v>43502</v>
      </c>
      <c r="H805" s="12" t="s">
        <v>102</v>
      </c>
      <c r="I805" s="12" t="s">
        <v>245</v>
      </c>
      <c r="J805" s="12" t="s">
        <v>246</v>
      </c>
      <c r="K805" s="3" t="s">
        <v>4</v>
      </c>
      <c r="L805" s="3" t="s">
        <v>85</v>
      </c>
      <c r="M805">
        <v>3</v>
      </c>
      <c r="N805">
        <v>26</v>
      </c>
      <c r="O805">
        <v>5</v>
      </c>
      <c r="P805">
        <v>5</v>
      </c>
      <c r="Q805">
        <v>20</v>
      </c>
      <c r="R805">
        <v>13</v>
      </c>
      <c r="S805" s="3" t="s">
        <v>21</v>
      </c>
      <c r="T805" t="s">
        <v>66</v>
      </c>
      <c r="U805" s="4">
        <v>0</v>
      </c>
      <c r="V805" t="s">
        <v>18</v>
      </c>
    </row>
    <row r="806" spans="1:22" x14ac:dyDescent="0.3">
      <c r="A806" t="s">
        <v>0</v>
      </c>
      <c r="B806" t="s">
        <v>1</v>
      </c>
      <c r="C806" s="3">
        <v>-27.271709999999999</v>
      </c>
      <c r="D806" s="3">
        <v>-48.365229999999997</v>
      </c>
      <c r="E806" s="3" t="s">
        <v>2</v>
      </c>
      <c r="F806" s="3" t="s">
        <v>61</v>
      </c>
      <c r="G806" s="2">
        <v>43502</v>
      </c>
      <c r="H806" s="12" t="s">
        <v>102</v>
      </c>
      <c r="I806" s="12" t="s">
        <v>245</v>
      </c>
      <c r="J806" s="12" t="s">
        <v>246</v>
      </c>
      <c r="K806" s="3" t="s">
        <v>4</v>
      </c>
      <c r="L806" s="3" t="s">
        <v>85</v>
      </c>
      <c r="M806">
        <v>3</v>
      </c>
      <c r="N806">
        <v>26</v>
      </c>
      <c r="O806">
        <v>5</v>
      </c>
      <c r="P806">
        <v>5</v>
      </c>
      <c r="Q806">
        <v>20</v>
      </c>
      <c r="R806">
        <v>13</v>
      </c>
      <c r="S806" s="3" t="s">
        <v>22</v>
      </c>
      <c r="T806" t="s">
        <v>65</v>
      </c>
      <c r="U806" s="4" t="s">
        <v>18</v>
      </c>
      <c r="V806" t="s">
        <v>18</v>
      </c>
    </row>
    <row r="807" spans="1:22" x14ac:dyDescent="0.3">
      <c r="A807" t="s">
        <v>0</v>
      </c>
      <c r="B807" t="s">
        <v>1</v>
      </c>
      <c r="C807" s="3">
        <v>-27.271709999999999</v>
      </c>
      <c r="D807" s="3">
        <v>-48.365229999999997</v>
      </c>
      <c r="E807" s="3" t="s">
        <v>2</v>
      </c>
      <c r="F807" s="3" t="s">
        <v>61</v>
      </c>
      <c r="G807" s="2">
        <v>43502</v>
      </c>
      <c r="H807" s="12" t="s">
        <v>102</v>
      </c>
      <c r="I807" s="12" t="s">
        <v>245</v>
      </c>
      <c r="J807" s="12" t="s">
        <v>246</v>
      </c>
      <c r="K807" s="3" t="s">
        <v>4</v>
      </c>
      <c r="L807" s="3" t="s">
        <v>85</v>
      </c>
      <c r="M807">
        <v>3</v>
      </c>
      <c r="N807">
        <v>26</v>
      </c>
      <c r="O807">
        <v>5</v>
      </c>
      <c r="P807">
        <v>5</v>
      </c>
      <c r="Q807">
        <v>20</v>
      </c>
      <c r="R807">
        <v>13</v>
      </c>
      <c r="S807" s="3" t="s">
        <v>23</v>
      </c>
      <c r="T807" t="s">
        <v>257</v>
      </c>
      <c r="U807" s="4" t="s">
        <v>18</v>
      </c>
      <c r="V807" t="s">
        <v>18</v>
      </c>
    </row>
    <row r="808" spans="1:22" x14ac:dyDescent="0.3">
      <c r="A808" t="s">
        <v>0</v>
      </c>
      <c r="B808" t="s">
        <v>1</v>
      </c>
      <c r="C808" s="3">
        <v>-27.271709999999999</v>
      </c>
      <c r="D808" s="3">
        <v>-48.365229999999997</v>
      </c>
      <c r="E808" s="3" t="s">
        <v>2</v>
      </c>
      <c r="F808" s="3" t="s">
        <v>61</v>
      </c>
      <c r="G808" s="2">
        <v>43502</v>
      </c>
      <c r="H808" s="12" t="s">
        <v>102</v>
      </c>
      <c r="I808" s="12" t="s">
        <v>245</v>
      </c>
      <c r="J808" s="12" t="s">
        <v>246</v>
      </c>
      <c r="K808" s="3" t="s">
        <v>4</v>
      </c>
      <c r="L808" s="3" t="s">
        <v>85</v>
      </c>
      <c r="M808">
        <v>3</v>
      </c>
      <c r="N808">
        <v>26</v>
      </c>
      <c r="O808">
        <v>5</v>
      </c>
      <c r="P808">
        <v>5</v>
      </c>
      <c r="Q808">
        <v>20</v>
      </c>
      <c r="R808">
        <v>13</v>
      </c>
      <c r="S808" s="3" t="s">
        <v>24</v>
      </c>
      <c r="T808" t="s">
        <v>258</v>
      </c>
      <c r="U808" s="4" t="s">
        <v>18</v>
      </c>
      <c r="V808" t="s">
        <v>18</v>
      </c>
    </row>
    <row r="809" spans="1:22" x14ac:dyDescent="0.3">
      <c r="A809" t="s">
        <v>0</v>
      </c>
      <c r="B809" t="s">
        <v>1</v>
      </c>
      <c r="C809" s="3">
        <v>-27.271709999999999</v>
      </c>
      <c r="D809" s="3">
        <v>-48.365229999999997</v>
      </c>
      <c r="E809" s="3" t="s">
        <v>2</v>
      </c>
      <c r="F809" s="3" t="s">
        <v>61</v>
      </c>
      <c r="G809" s="2">
        <v>43502</v>
      </c>
      <c r="H809" s="12" t="s">
        <v>102</v>
      </c>
      <c r="I809" s="12" t="s">
        <v>245</v>
      </c>
      <c r="J809" s="12" t="s">
        <v>246</v>
      </c>
      <c r="K809" s="3" t="s">
        <v>4</v>
      </c>
      <c r="L809" s="3" t="s">
        <v>85</v>
      </c>
      <c r="M809">
        <v>3</v>
      </c>
      <c r="N809">
        <v>26</v>
      </c>
      <c r="O809">
        <v>5</v>
      </c>
      <c r="P809">
        <v>5</v>
      </c>
      <c r="Q809">
        <v>20</v>
      </c>
      <c r="R809">
        <v>13</v>
      </c>
      <c r="S809" s="3" t="s">
        <v>25</v>
      </c>
      <c r="T809" t="s">
        <v>258</v>
      </c>
      <c r="U809" s="4">
        <v>1</v>
      </c>
      <c r="V809" t="s">
        <v>18</v>
      </c>
    </row>
    <row r="810" spans="1:22" x14ac:dyDescent="0.3">
      <c r="A810" t="s">
        <v>0</v>
      </c>
      <c r="B810" t="s">
        <v>1</v>
      </c>
      <c r="C810" s="3">
        <v>-27.271709999999999</v>
      </c>
      <c r="D810" s="3">
        <v>-48.365229999999997</v>
      </c>
      <c r="E810" s="3" t="s">
        <v>2</v>
      </c>
      <c r="F810" s="3" t="s">
        <v>61</v>
      </c>
      <c r="G810" s="2">
        <v>43502</v>
      </c>
      <c r="H810" s="12" t="s">
        <v>102</v>
      </c>
      <c r="I810" s="12" t="s">
        <v>245</v>
      </c>
      <c r="J810" s="12" t="s">
        <v>246</v>
      </c>
      <c r="K810" s="3" t="s">
        <v>4</v>
      </c>
      <c r="L810" s="3" t="s">
        <v>85</v>
      </c>
      <c r="M810">
        <v>3</v>
      </c>
      <c r="N810">
        <v>26</v>
      </c>
      <c r="O810">
        <v>5</v>
      </c>
      <c r="P810">
        <v>5</v>
      </c>
      <c r="Q810">
        <v>20</v>
      </c>
      <c r="R810">
        <v>13</v>
      </c>
      <c r="S810" s="3" t="s">
        <v>26</v>
      </c>
      <c r="T810" t="s">
        <v>65</v>
      </c>
      <c r="U810" s="4" t="s">
        <v>18</v>
      </c>
      <c r="V810" t="s">
        <v>18</v>
      </c>
    </row>
    <row r="811" spans="1:22" x14ac:dyDescent="0.3">
      <c r="A811" t="s">
        <v>0</v>
      </c>
      <c r="B811" t="s">
        <v>1</v>
      </c>
      <c r="C811" s="3">
        <v>-27.271709999999999</v>
      </c>
      <c r="D811" s="3">
        <v>-48.365229999999997</v>
      </c>
      <c r="E811" s="3" t="s">
        <v>2</v>
      </c>
      <c r="F811" s="3" t="s">
        <v>61</v>
      </c>
      <c r="G811" s="2">
        <v>43502</v>
      </c>
      <c r="H811" s="12" t="s">
        <v>102</v>
      </c>
      <c r="I811" s="12" t="s">
        <v>245</v>
      </c>
      <c r="J811" s="12" t="s">
        <v>246</v>
      </c>
      <c r="K811" s="3" t="s">
        <v>4</v>
      </c>
      <c r="L811" s="3" t="s">
        <v>85</v>
      </c>
      <c r="M811">
        <v>3</v>
      </c>
      <c r="N811">
        <v>26</v>
      </c>
      <c r="O811">
        <v>5</v>
      </c>
      <c r="P811">
        <v>5</v>
      </c>
      <c r="Q811">
        <v>20</v>
      </c>
      <c r="R811">
        <v>13</v>
      </c>
      <c r="S811" s="3" t="s">
        <v>27</v>
      </c>
      <c r="T811" t="s">
        <v>66</v>
      </c>
      <c r="U811" s="4" t="s">
        <v>18</v>
      </c>
      <c r="V811" t="s">
        <v>18</v>
      </c>
    </row>
    <row r="812" spans="1:22" x14ac:dyDescent="0.3">
      <c r="A812" t="s">
        <v>0</v>
      </c>
      <c r="B812" t="s">
        <v>1</v>
      </c>
      <c r="C812" s="3">
        <v>-27.271709999999999</v>
      </c>
      <c r="D812" s="3">
        <v>-48.365229999999997</v>
      </c>
      <c r="E812" s="3" t="s">
        <v>2</v>
      </c>
      <c r="F812" s="3" t="s">
        <v>61</v>
      </c>
      <c r="G812" s="2">
        <v>43502</v>
      </c>
      <c r="H812" s="12" t="s">
        <v>102</v>
      </c>
      <c r="I812" s="12" t="s">
        <v>245</v>
      </c>
      <c r="J812" s="12" t="s">
        <v>246</v>
      </c>
      <c r="K812" s="3" t="s">
        <v>4</v>
      </c>
      <c r="L812" s="3" t="s">
        <v>85</v>
      </c>
      <c r="M812">
        <v>3</v>
      </c>
      <c r="N812">
        <v>26</v>
      </c>
      <c r="O812">
        <v>5</v>
      </c>
      <c r="P812">
        <v>5</v>
      </c>
      <c r="Q812">
        <v>20</v>
      </c>
      <c r="R812">
        <v>13</v>
      </c>
      <c r="S812" s="3" t="s">
        <v>28</v>
      </c>
      <c r="T812" t="s">
        <v>65</v>
      </c>
      <c r="U812" s="4" t="s">
        <v>18</v>
      </c>
      <c r="V812" t="s">
        <v>18</v>
      </c>
    </row>
    <row r="813" spans="1:22" x14ac:dyDescent="0.3">
      <c r="A813" t="s">
        <v>0</v>
      </c>
      <c r="B813" t="s">
        <v>1</v>
      </c>
      <c r="C813" s="3">
        <v>-27.271709999999999</v>
      </c>
      <c r="D813" s="3">
        <v>-48.365229999999997</v>
      </c>
      <c r="E813" s="3" t="s">
        <v>2</v>
      </c>
      <c r="F813" s="3" t="s">
        <v>61</v>
      </c>
      <c r="G813" s="2">
        <v>43502</v>
      </c>
      <c r="H813" s="12" t="s">
        <v>102</v>
      </c>
      <c r="I813" s="12" t="s">
        <v>245</v>
      </c>
      <c r="J813" s="12" t="s">
        <v>246</v>
      </c>
      <c r="K813" s="3" t="s">
        <v>4</v>
      </c>
      <c r="L813" s="3" t="s">
        <v>85</v>
      </c>
      <c r="M813">
        <v>3</v>
      </c>
      <c r="N813">
        <v>26</v>
      </c>
      <c r="O813">
        <v>5</v>
      </c>
      <c r="P813">
        <v>5</v>
      </c>
      <c r="Q813">
        <v>20</v>
      </c>
      <c r="R813">
        <v>13</v>
      </c>
      <c r="S813" s="3" t="s">
        <v>29</v>
      </c>
      <c r="T813" t="s">
        <v>257</v>
      </c>
      <c r="U813" s="4">
        <v>1</v>
      </c>
      <c r="V813" t="s">
        <v>18</v>
      </c>
    </row>
    <row r="814" spans="1:22" x14ac:dyDescent="0.3">
      <c r="A814" t="s">
        <v>0</v>
      </c>
      <c r="B814" t="s">
        <v>1</v>
      </c>
      <c r="C814" s="3">
        <v>-27.271709999999999</v>
      </c>
      <c r="D814" s="3">
        <v>-48.365229999999997</v>
      </c>
      <c r="E814" s="3" t="s">
        <v>2</v>
      </c>
      <c r="F814" s="3" t="s">
        <v>61</v>
      </c>
      <c r="G814" s="2">
        <v>43502</v>
      </c>
      <c r="H814" s="12" t="s">
        <v>102</v>
      </c>
      <c r="I814" s="12" t="s">
        <v>245</v>
      </c>
      <c r="J814" s="12" t="s">
        <v>246</v>
      </c>
      <c r="K814" s="3" t="s">
        <v>4</v>
      </c>
      <c r="L814" s="3" t="s">
        <v>85</v>
      </c>
      <c r="M814">
        <v>3</v>
      </c>
      <c r="N814">
        <v>26</v>
      </c>
      <c r="O814">
        <v>5</v>
      </c>
      <c r="P814">
        <v>5</v>
      </c>
      <c r="Q814">
        <v>20</v>
      </c>
      <c r="R814">
        <v>13</v>
      </c>
      <c r="S814" s="3" t="s">
        <v>30</v>
      </c>
      <c r="T814" t="s">
        <v>257</v>
      </c>
      <c r="U814" s="4" t="s">
        <v>18</v>
      </c>
      <c r="V814" t="s">
        <v>18</v>
      </c>
    </row>
    <row r="815" spans="1:22" x14ac:dyDescent="0.3">
      <c r="A815" t="s">
        <v>0</v>
      </c>
      <c r="B815" t="s">
        <v>1</v>
      </c>
      <c r="C815" s="3">
        <v>-27.271709999999999</v>
      </c>
      <c r="D815" s="3">
        <v>-48.365229999999997</v>
      </c>
      <c r="E815" s="3" t="s">
        <v>2</v>
      </c>
      <c r="F815" s="3" t="s">
        <v>61</v>
      </c>
      <c r="G815" s="2">
        <v>43502</v>
      </c>
      <c r="H815" s="12" t="s">
        <v>102</v>
      </c>
      <c r="I815" s="12" t="s">
        <v>245</v>
      </c>
      <c r="J815" s="12" t="s">
        <v>246</v>
      </c>
      <c r="K815" s="3" t="s">
        <v>4</v>
      </c>
      <c r="L815" s="3" t="s">
        <v>85</v>
      </c>
      <c r="M815">
        <v>3</v>
      </c>
      <c r="N815">
        <v>26</v>
      </c>
      <c r="O815">
        <v>5</v>
      </c>
      <c r="P815">
        <v>5</v>
      </c>
      <c r="Q815">
        <v>20</v>
      </c>
      <c r="R815">
        <v>13</v>
      </c>
      <c r="S815" s="3" t="s">
        <v>31</v>
      </c>
      <c r="T815" t="s">
        <v>65</v>
      </c>
      <c r="U815" s="4" t="s">
        <v>18</v>
      </c>
      <c r="V815" t="s">
        <v>18</v>
      </c>
    </row>
    <row r="816" spans="1:22" x14ac:dyDescent="0.3">
      <c r="A816" t="s">
        <v>0</v>
      </c>
      <c r="B816" t="s">
        <v>1</v>
      </c>
      <c r="C816" s="3">
        <v>-27.271709999999999</v>
      </c>
      <c r="D816" s="3">
        <v>-48.365229999999997</v>
      </c>
      <c r="E816" s="3" t="s">
        <v>2</v>
      </c>
      <c r="F816" s="3" t="s">
        <v>61</v>
      </c>
      <c r="G816" s="2">
        <v>43502</v>
      </c>
      <c r="H816" s="12" t="s">
        <v>102</v>
      </c>
      <c r="I816" s="12" t="s">
        <v>245</v>
      </c>
      <c r="J816" s="12" t="s">
        <v>246</v>
      </c>
      <c r="K816" s="3" t="s">
        <v>4</v>
      </c>
      <c r="L816" s="3" t="s">
        <v>85</v>
      </c>
      <c r="M816">
        <v>3</v>
      </c>
      <c r="N816">
        <v>26</v>
      </c>
      <c r="O816">
        <v>5</v>
      </c>
      <c r="P816">
        <v>5</v>
      </c>
      <c r="Q816">
        <v>20</v>
      </c>
      <c r="R816">
        <v>13</v>
      </c>
      <c r="S816" s="3" t="s">
        <v>32</v>
      </c>
      <c r="T816" t="s">
        <v>257</v>
      </c>
      <c r="U816" s="4" t="s">
        <v>18</v>
      </c>
      <c r="V816" t="s">
        <v>18</v>
      </c>
    </row>
    <row r="817" spans="1:22" x14ac:dyDescent="0.3">
      <c r="A817" t="s">
        <v>0</v>
      </c>
      <c r="B817" t="s">
        <v>1</v>
      </c>
      <c r="C817" s="3">
        <v>-27.271709999999999</v>
      </c>
      <c r="D817" s="3">
        <v>-48.365229999999997</v>
      </c>
      <c r="E817" s="3" t="s">
        <v>2</v>
      </c>
      <c r="F817" s="3" t="s">
        <v>61</v>
      </c>
      <c r="G817" s="2">
        <v>43502</v>
      </c>
      <c r="H817" s="12" t="s">
        <v>102</v>
      </c>
      <c r="I817" s="12" t="s">
        <v>245</v>
      </c>
      <c r="J817" s="12" t="s">
        <v>246</v>
      </c>
      <c r="K817" s="3" t="s">
        <v>4</v>
      </c>
      <c r="L817" s="3" t="s">
        <v>85</v>
      </c>
      <c r="M817">
        <v>3</v>
      </c>
      <c r="N817">
        <v>26</v>
      </c>
      <c r="O817">
        <v>5</v>
      </c>
      <c r="P817">
        <v>5</v>
      </c>
      <c r="Q817">
        <v>20</v>
      </c>
      <c r="R817">
        <v>13</v>
      </c>
      <c r="S817" s="3" t="s">
        <v>33</v>
      </c>
      <c r="T817" t="s">
        <v>65</v>
      </c>
      <c r="U817" s="4">
        <v>0</v>
      </c>
      <c r="V817" t="s">
        <v>18</v>
      </c>
    </row>
    <row r="818" spans="1:22" x14ac:dyDescent="0.3">
      <c r="A818" t="s">
        <v>0</v>
      </c>
      <c r="B818" t="s">
        <v>1</v>
      </c>
      <c r="C818" s="3">
        <v>-27.271709999999999</v>
      </c>
      <c r="D818" s="3">
        <v>-48.365229999999997</v>
      </c>
      <c r="E818" s="3" t="s">
        <v>2</v>
      </c>
      <c r="F818" s="3" t="s">
        <v>61</v>
      </c>
      <c r="G818" s="2">
        <v>43502</v>
      </c>
      <c r="H818" s="12" t="s">
        <v>102</v>
      </c>
      <c r="I818" s="12" t="s">
        <v>245</v>
      </c>
      <c r="J818" s="12" t="s">
        <v>246</v>
      </c>
      <c r="K818" s="3" t="s">
        <v>4</v>
      </c>
      <c r="L818" s="3" t="s">
        <v>85</v>
      </c>
      <c r="M818">
        <v>3</v>
      </c>
      <c r="N818">
        <v>26</v>
      </c>
      <c r="O818">
        <v>5</v>
      </c>
      <c r="P818">
        <v>5</v>
      </c>
      <c r="Q818">
        <v>20</v>
      </c>
      <c r="R818">
        <v>13</v>
      </c>
      <c r="S818" s="3" t="s">
        <v>34</v>
      </c>
      <c r="T818" t="s">
        <v>257</v>
      </c>
      <c r="U818" s="4" t="s">
        <v>18</v>
      </c>
      <c r="V818" t="s">
        <v>18</v>
      </c>
    </row>
    <row r="819" spans="1:22" x14ac:dyDescent="0.3">
      <c r="A819" t="s">
        <v>0</v>
      </c>
      <c r="B819" t="s">
        <v>1</v>
      </c>
      <c r="C819" s="3">
        <v>-27.271709999999999</v>
      </c>
      <c r="D819" s="3">
        <v>-48.365229999999997</v>
      </c>
      <c r="E819" s="3" t="s">
        <v>2</v>
      </c>
      <c r="F819" s="3" t="s">
        <v>61</v>
      </c>
      <c r="G819" s="2">
        <v>43502</v>
      </c>
      <c r="H819" s="12" t="s">
        <v>102</v>
      </c>
      <c r="I819" s="12" t="s">
        <v>245</v>
      </c>
      <c r="J819" s="12" t="s">
        <v>246</v>
      </c>
      <c r="K819" s="3" t="s">
        <v>4</v>
      </c>
      <c r="L819" s="3" t="s">
        <v>85</v>
      </c>
      <c r="M819">
        <v>3</v>
      </c>
      <c r="N819">
        <v>26</v>
      </c>
      <c r="O819">
        <v>5</v>
      </c>
      <c r="P819">
        <v>5</v>
      </c>
      <c r="Q819">
        <v>20</v>
      </c>
      <c r="R819">
        <v>13</v>
      </c>
      <c r="S819" s="3" t="s">
        <v>35</v>
      </c>
      <c r="T819" t="s">
        <v>64</v>
      </c>
      <c r="U819" s="4" t="s">
        <v>18</v>
      </c>
      <c r="V819" t="s">
        <v>18</v>
      </c>
    </row>
    <row r="820" spans="1:22" x14ac:dyDescent="0.3">
      <c r="A820" t="s">
        <v>0</v>
      </c>
      <c r="B820" t="s">
        <v>1</v>
      </c>
      <c r="C820" s="3">
        <v>-27.271709999999999</v>
      </c>
      <c r="D820" s="3">
        <v>-48.365229999999997</v>
      </c>
      <c r="E820" s="3" t="s">
        <v>2</v>
      </c>
      <c r="F820" s="3" t="s">
        <v>61</v>
      </c>
      <c r="G820" s="2">
        <v>43502</v>
      </c>
      <c r="H820" s="12" t="s">
        <v>102</v>
      </c>
      <c r="I820" s="12" t="s">
        <v>245</v>
      </c>
      <c r="J820" s="12" t="s">
        <v>246</v>
      </c>
      <c r="K820" s="3" t="s">
        <v>4</v>
      </c>
      <c r="L820" s="3" t="s">
        <v>85</v>
      </c>
      <c r="M820">
        <v>3</v>
      </c>
      <c r="N820">
        <v>26</v>
      </c>
      <c r="O820">
        <v>5</v>
      </c>
      <c r="P820">
        <v>5</v>
      </c>
      <c r="Q820">
        <v>20</v>
      </c>
      <c r="R820">
        <v>13</v>
      </c>
      <c r="S820" s="3" t="s">
        <v>36</v>
      </c>
      <c r="T820" t="s">
        <v>258</v>
      </c>
      <c r="U820" s="4" t="s">
        <v>18</v>
      </c>
      <c r="V820" t="s">
        <v>18</v>
      </c>
    </row>
    <row r="821" spans="1:22" x14ac:dyDescent="0.3">
      <c r="A821" t="s">
        <v>0</v>
      </c>
      <c r="B821" t="s">
        <v>1</v>
      </c>
      <c r="C821" s="3">
        <v>-27.271709999999999</v>
      </c>
      <c r="D821" s="3">
        <v>-48.365229999999997</v>
      </c>
      <c r="E821" s="3" t="s">
        <v>2</v>
      </c>
      <c r="F821" s="3" t="s">
        <v>61</v>
      </c>
      <c r="G821" s="2">
        <v>43502</v>
      </c>
      <c r="H821" s="12" t="s">
        <v>102</v>
      </c>
      <c r="I821" s="12" t="s">
        <v>245</v>
      </c>
      <c r="J821" s="12" t="s">
        <v>246</v>
      </c>
      <c r="K821" s="3" t="s">
        <v>4</v>
      </c>
      <c r="L821" s="3" t="s">
        <v>85</v>
      </c>
      <c r="M821">
        <v>3</v>
      </c>
      <c r="N821">
        <v>26</v>
      </c>
      <c r="O821">
        <v>5</v>
      </c>
      <c r="P821">
        <v>5</v>
      </c>
      <c r="Q821">
        <v>20</v>
      </c>
      <c r="R821">
        <v>13</v>
      </c>
      <c r="S821" s="3" t="s">
        <v>37</v>
      </c>
      <c r="T821" t="s">
        <v>65</v>
      </c>
      <c r="U821" s="4">
        <v>0</v>
      </c>
      <c r="V821" t="s">
        <v>18</v>
      </c>
    </row>
    <row r="822" spans="1:22" x14ac:dyDescent="0.3">
      <c r="A822" t="s">
        <v>0</v>
      </c>
      <c r="B822" t="s">
        <v>1</v>
      </c>
      <c r="C822" s="3">
        <v>-27.271709999999999</v>
      </c>
      <c r="D822" s="3">
        <v>-48.365229999999997</v>
      </c>
      <c r="E822" s="3" t="s">
        <v>2</v>
      </c>
      <c r="F822" s="3" t="s">
        <v>61</v>
      </c>
      <c r="G822" s="2">
        <v>43502</v>
      </c>
      <c r="H822" s="12" t="s">
        <v>102</v>
      </c>
      <c r="I822" s="12" t="s">
        <v>245</v>
      </c>
      <c r="J822" s="12" t="s">
        <v>246</v>
      </c>
      <c r="K822" s="3" t="s">
        <v>4</v>
      </c>
      <c r="L822" s="3" t="s">
        <v>85</v>
      </c>
      <c r="M822">
        <v>3</v>
      </c>
      <c r="N822">
        <v>26</v>
      </c>
      <c r="O822">
        <v>5</v>
      </c>
      <c r="P822">
        <v>5</v>
      </c>
      <c r="Q822">
        <v>20</v>
      </c>
      <c r="R822">
        <v>13</v>
      </c>
      <c r="S822" s="3" t="s">
        <v>38</v>
      </c>
      <c r="T822" t="s">
        <v>71</v>
      </c>
      <c r="U822" s="4" t="s">
        <v>18</v>
      </c>
      <c r="V822" t="s">
        <v>18</v>
      </c>
    </row>
    <row r="823" spans="1:22" x14ac:dyDescent="0.3">
      <c r="A823" t="s">
        <v>0</v>
      </c>
      <c r="B823" t="s">
        <v>1</v>
      </c>
      <c r="C823" s="3">
        <v>-27.271709999999999</v>
      </c>
      <c r="D823" s="3">
        <v>-48.365229999999997</v>
      </c>
      <c r="E823" s="3" t="s">
        <v>2</v>
      </c>
      <c r="F823" s="3" t="s">
        <v>61</v>
      </c>
      <c r="G823" s="2">
        <v>43502</v>
      </c>
      <c r="H823" s="12" t="s">
        <v>102</v>
      </c>
      <c r="I823" s="12" t="s">
        <v>245</v>
      </c>
      <c r="J823" s="12" t="s">
        <v>246</v>
      </c>
      <c r="K823" s="3" t="s">
        <v>4</v>
      </c>
      <c r="L823" s="3" t="s">
        <v>85</v>
      </c>
      <c r="M823">
        <v>3</v>
      </c>
      <c r="N823">
        <v>26</v>
      </c>
      <c r="O823">
        <v>5</v>
      </c>
      <c r="P823">
        <v>5</v>
      </c>
      <c r="Q823">
        <v>20</v>
      </c>
      <c r="R823">
        <v>13</v>
      </c>
      <c r="S823" s="3" t="s">
        <v>39</v>
      </c>
      <c r="T823" t="s">
        <v>257</v>
      </c>
      <c r="U823" s="4" t="s">
        <v>18</v>
      </c>
      <c r="V823" t="s">
        <v>18</v>
      </c>
    </row>
    <row r="824" spans="1:22" x14ac:dyDescent="0.3">
      <c r="A824" t="s">
        <v>0</v>
      </c>
      <c r="B824" t="s">
        <v>1</v>
      </c>
      <c r="C824" s="3">
        <v>-27.271709999999999</v>
      </c>
      <c r="D824" s="3">
        <v>-48.365229999999997</v>
      </c>
      <c r="E824" s="3" t="s">
        <v>2</v>
      </c>
      <c r="F824" s="3" t="s">
        <v>61</v>
      </c>
      <c r="G824" s="2">
        <v>43502</v>
      </c>
      <c r="H824" s="12" t="s">
        <v>102</v>
      </c>
      <c r="I824" s="12" t="s">
        <v>245</v>
      </c>
      <c r="J824" s="12" t="s">
        <v>246</v>
      </c>
      <c r="K824" s="3" t="s">
        <v>4</v>
      </c>
      <c r="L824" s="3" t="s">
        <v>85</v>
      </c>
      <c r="M824">
        <v>3</v>
      </c>
      <c r="N824">
        <v>26</v>
      </c>
      <c r="O824">
        <v>5</v>
      </c>
      <c r="P824">
        <v>5</v>
      </c>
      <c r="Q824">
        <v>20</v>
      </c>
      <c r="R824">
        <v>13</v>
      </c>
      <c r="S824" s="3" t="s">
        <v>40</v>
      </c>
      <c r="T824" t="s">
        <v>257</v>
      </c>
      <c r="U824" s="4" t="s">
        <v>18</v>
      </c>
      <c r="V824" t="s">
        <v>18</v>
      </c>
    </row>
    <row r="825" spans="1:22" x14ac:dyDescent="0.3">
      <c r="A825" t="s">
        <v>0</v>
      </c>
      <c r="B825" t="s">
        <v>1</v>
      </c>
      <c r="C825" s="3">
        <v>-27.271709999999999</v>
      </c>
      <c r="D825" s="3">
        <v>-48.365229999999997</v>
      </c>
      <c r="E825" s="3" t="s">
        <v>2</v>
      </c>
      <c r="F825" s="3" t="s">
        <v>61</v>
      </c>
      <c r="G825" s="2">
        <v>43502</v>
      </c>
      <c r="H825" s="12" t="s">
        <v>102</v>
      </c>
      <c r="I825" s="12" t="s">
        <v>245</v>
      </c>
      <c r="J825" s="12" t="s">
        <v>246</v>
      </c>
      <c r="K825" s="3" t="s">
        <v>4</v>
      </c>
      <c r="L825" s="3" t="s">
        <v>85</v>
      </c>
      <c r="M825">
        <v>3</v>
      </c>
      <c r="N825">
        <v>26</v>
      </c>
      <c r="O825">
        <v>5</v>
      </c>
      <c r="P825">
        <v>5</v>
      </c>
      <c r="Q825">
        <v>20</v>
      </c>
      <c r="R825">
        <v>13</v>
      </c>
      <c r="S825" s="3" t="s">
        <v>41</v>
      </c>
      <c r="T825" t="s">
        <v>65</v>
      </c>
      <c r="U825" s="4">
        <v>0</v>
      </c>
      <c r="V825" t="s">
        <v>18</v>
      </c>
    </row>
    <row r="826" spans="1:22" x14ac:dyDescent="0.3">
      <c r="A826" t="s">
        <v>0</v>
      </c>
      <c r="B826" t="s">
        <v>1</v>
      </c>
      <c r="C826" s="3">
        <v>-27.271709999999999</v>
      </c>
      <c r="D826" s="3">
        <v>-48.365229999999997</v>
      </c>
      <c r="E826" s="3" t="s">
        <v>2</v>
      </c>
      <c r="F826" s="3" t="s">
        <v>61</v>
      </c>
      <c r="G826" s="2">
        <v>43502</v>
      </c>
      <c r="H826" s="12" t="s">
        <v>102</v>
      </c>
      <c r="I826" s="12" t="s">
        <v>245</v>
      </c>
      <c r="J826" s="12" t="s">
        <v>246</v>
      </c>
      <c r="K826" s="3" t="s">
        <v>4</v>
      </c>
      <c r="L826" s="3" t="s">
        <v>85</v>
      </c>
      <c r="M826">
        <v>3</v>
      </c>
      <c r="N826">
        <v>26</v>
      </c>
      <c r="O826">
        <v>5</v>
      </c>
      <c r="P826">
        <v>5</v>
      </c>
      <c r="Q826">
        <v>20</v>
      </c>
      <c r="R826">
        <v>13</v>
      </c>
      <c r="S826" s="3" t="s">
        <v>42</v>
      </c>
      <c r="T826" t="s">
        <v>65</v>
      </c>
      <c r="U826" s="4" t="s">
        <v>18</v>
      </c>
      <c r="V826" t="s">
        <v>18</v>
      </c>
    </row>
    <row r="827" spans="1:22" x14ac:dyDescent="0.3">
      <c r="A827" t="s">
        <v>0</v>
      </c>
      <c r="B827" t="s">
        <v>1</v>
      </c>
      <c r="C827" s="3">
        <v>-27.271709999999999</v>
      </c>
      <c r="D827" s="3">
        <v>-48.365229999999997</v>
      </c>
      <c r="E827" s="3" t="s">
        <v>2</v>
      </c>
      <c r="F827" s="3" t="s">
        <v>61</v>
      </c>
      <c r="G827" s="2">
        <v>43502</v>
      </c>
      <c r="H827" s="12" t="s">
        <v>102</v>
      </c>
      <c r="I827" s="12" t="s">
        <v>245</v>
      </c>
      <c r="J827" s="12" t="s">
        <v>246</v>
      </c>
      <c r="K827" s="3" t="s">
        <v>4</v>
      </c>
      <c r="L827" s="3" t="s">
        <v>85</v>
      </c>
      <c r="M827">
        <v>3</v>
      </c>
      <c r="N827">
        <v>26</v>
      </c>
      <c r="O827">
        <v>5</v>
      </c>
      <c r="P827">
        <v>5</v>
      </c>
      <c r="Q827">
        <v>20</v>
      </c>
      <c r="R827">
        <v>13</v>
      </c>
      <c r="S827" s="3" t="s">
        <v>43</v>
      </c>
      <c r="T827" t="s">
        <v>65</v>
      </c>
      <c r="U827" s="4" t="s">
        <v>18</v>
      </c>
      <c r="V827" t="s">
        <v>18</v>
      </c>
    </row>
    <row r="828" spans="1:22" x14ac:dyDescent="0.3">
      <c r="A828" t="s">
        <v>0</v>
      </c>
      <c r="B828" t="s">
        <v>1</v>
      </c>
      <c r="C828" s="3">
        <v>-27.271709999999999</v>
      </c>
      <c r="D828" s="3">
        <v>-48.365229999999997</v>
      </c>
      <c r="E828" s="3" t="s">
        <v>2</v>
      </c>
      <c r="F828" s="3" t="s">
        <v>61</v>
      </c>
      <c r="G828" s="2">
        <v>43502</v>
      </c>
      <c r="H828" s="12" t="s">
        <v>102</v>
      </c>
      <c r="I828" s="12" t="s">
        <v>245</v>
      </c>
      <c r="J828" s="12" t="s">
        <v>246</v>
      </c>
      <c r="K828" s="3" t="s">
        <v>4</v>
      </c>
      <c r="L828" s="3" t="s">
        <v>85</v>
      </c>
      <c r="M828">
        <v>3</v>
      </c>
      <c r="N828">
        <v>26</v>
      </c>
      <c r="O828">
        <v>5</v>
      </c>
      <c r="P828">
        <v>5</v>
      </c>
      <c r="Q828">
        <v>20</v>
      </c>
      <c r="R828">
        <v>13</v>
      </c>
      <c r="S828" s="3" t="s">
        <v>44</v>
      </c>
      <c r="T828" t="s">
        <v>65</v>
      </c>
      <c r="U828" s="4" t="s">
        <v>18</v>
      </c>
      <c r="V828" t="s">
        <v>18</v>
      </c>
    </row>
    <row r="829" spans="1:22" x14ac:dyDescent="0.3">
      <c r="A829" t="s">
        <v>0</v>
      </c>
      <c r="B829" t="s">
        <v>1</v>
      </c>
      <c r="C829" s="3">
        <v>-27.271709999999999</v>
      </c>
      <c r="D829" s="3">
        <v>-48.365229999999997</v>
      </c>
      <c r="E829" s="3" t="s">
        <v>2</v>
      </c>
      <c r="F829" s="3" t="s">
        <v>61</v>
      </c>
      <c r="G829" s="2">
        <v>43502</v>
      </c>
      <c r="H829" s="12" t="s">
        <v>102</v>
      </c>
      <c r="I829" s="12" t="s">
        <v>245</v>
      </c>
      <c r="J829" s="12" t="s">
        <v>246</v>
      </c>
      <c r="K829" s="3" t="s">
        <v>4</v>
      </c>
      <c r="L829" s="3" t="s">
        <v>85</v>
      </c>
      <c r="M829">
        <v>3</v>
      </c>
      <c r="N829">
        <v>26</v>
      </c>
      <c r="O829">
        <v>5</v>
      </c>
      <c r="P829">
        <v>5</v>
      </c>
      <c r="Q829">
        <v>20</v>
      </c>
      <c r="R829">
        <v>13</v>
      </c>
      <c r="S829" s="3" t="s">
        <v>45</v>
      </c>
      <c r="T829" t="s">
        <v>258</v>
      </c>
      <c r="U829" s="4">
        <v>1</v>
      </c>
      <c r="V829" t="s">
        <v>18</v>
      </c>
    </row>
    <row r="830" spans="1:22" x14ac:dyDescent="0.3">
      <c r="A830" t="s">
        <v>0</v>
      </c>
      <c r="B830" t="s">
        <v>1</v>
      </c>
      <c r="C830" s="3">
        <v>-27.271709999999999</v>
      </c>
      <c r="D830" s="3">
        <v>-48.365229999999997</v>
      </c>
      <c r="E830" s="3" t="s">
        <v>2</v>
      </c>
      <c r="F830" s="3" t="s">
        <v>61</v>
      </c>
      <c r="G830" s="2">
        <v>43502</v>
      </c>
      <c r="H830" s="12" t="s">
        <v>102</v>
      </c>
      <c r="I830" s="12" t="s">
        <v>245</v>
      </c>
      <c r="J830" s="12" t="s">
        <v>246</v>
      </c>
      <c r="K830" s="3" t="s">
        <v>4</v>
      </c>
      <c r="L830" s="3" t="s">
        <v>85</v>
      </c>
      <c r="M830">
        <v>3</v>
      </c>
      <c r="N830">
        <v>26</v>
      </c>
      <c r="O830">
        <v>5</v>
      </c>
      <c r="P830">
        <v>5</v>
      </c>
      <c r="Q830">
        <v>20</v>
      </c>
      <c r="R830">
        <v>13</v>
      </c>
      <c r="S830" s="3" t="s">
        <v>46</v>
      </c>
      <c r="T830" t="s">
        <v>65</v>
      </c>
      <c r="U830" s="4" t="s">
        <v>18</v>
      </c>
      <c r="V830" t="s">
        <v>18</v>
      </c>
    </row>
    <row r="831" spans="1:22" x14ac:dyDescent="0.3">
      <c r="A831" t="s">
        <v>0</v>
      </c>
      <c r="B831" t="s">
        <v>1</v>
      </c>
      <c r="C831" s="3">
        <v>-27.271709999999999</v>
      </c>
      <c r="D831" s="3">
        <v>-48.365229999999997</v>
      </c>
      <c r="E831" s="3" t="s">
        <v>2</v>
      </c>
      <c r="F831" s="3" t="s">
        <v>61</v>
      </c>
      <c r="G831" s="2">
        <v>43502</v>
      </c>
      <c r="H831" s="12" t="s">
        <v>102</v>
      </c>
      <c r="I831" s="12" t="s">
        <v>245</v>
      </c>
      <c r="J831" s="12" t="s">
        <v>246</v>
      </c>
      <c r="K831" s="3" t="s">
        <v>4</v>
      </c>
      <c r="L831" s="3" t="s">
        <v>85</v>
      </c>
      <c r="M831">
        <v>3</v>
      </c>
      <c r="N831">
        <v>26</v>
      </c>
      <c r="O831">
        <v>5</v>
      </c>
      <c r="P831">
        <v>5</v>
      </c>
      <c r="Q831">
        <v>20</v>
      </c>
      <c r="R831">
        <v>13</v>
      </c>
      <c r="S831" s="3" t="s">
        <v>47</v>
      </c>
      <c r="T831" t="s">
        <v>65</v>
      </c>
      <c r="U831" s="4" t="s">
        <v>18</v>
      </c>
      <c r="V831" t="s">
        <v>18</v>
      </c>
    </row>
    <row r="832" spans="1:22" x14ac:dyDescent="0.3">
      <c r="A832" t="s">
        <v>0</v>
      </c>
      <c r="B832" t="s">
        <v>1</v>
      </c>
      <c r="C832" s="3">
        <v>-27.271709999999999</v>
      </c>
      <c r="D832" s="3">
        <v>-48.365229999999997</v>
      </c>
      <c r="E832" s="3" t="s">
        <v>2</v>
      </c>
      <c r="F832" s="3" t="s">
        <v>61</v>
      </c>
      <c r="G832" s="2">
        <v>43502</v>
      </c>
      <c r="H832" s="12" t="s">
        <v>102</v>
      </c>
      <c r="I832" s="12" t="s">
        <v>245</v>
      </c>
      <c r="J832" s="12" t="s">
        <v>246</v>
      </c>
      <c r="K832" s="3" t="s">
        <v>4</v>
      </c>
      <c r="L832" s="3" t="s">
        <v>85</v>
      </c>
      <c r="M832">
        <v>3</v>
      </c>
      <c r="N832">
        <v>26</v>
      </c>
      <c r="O832">
        <v>5</v>
      </c>
      <c r="P832">
        <v>5</v>
      </c>
      <c r="Q832">
        <v>20</v>
      </c>
      <c r="R832">
        <v>13</v>
      </c>
      <c r="S832" s="3" t="s">
        <v>48</v>
      </c>
      <c r="T832" t="s">
        <v>65</v>
      </c>
      <c r="U832" s="4" t="s">
        <v>18</v>
      </c>
      <c r="V832" t="s">
        <v>18</v>
      </c>
    </row>
    <row r="833" spans="1:22" x14ac:dyDescent="0.3">
      <c r="A833" t="s">
        <v>0</v>
      </c>
      <c r="B833" t="s">
        <v>1</v>
      </c>
      <c r="C833" s="3">
        <v>-27.271709999999999</v>
      </c>
      <c r="D833" s="3">
        <v>-48.365229999999997</v>
      </c>
      <c r="E833" s="3" t="s">
        <v>2</v>
      </c>
      <c r="F833" s="3" t="s">
        <v>61</v>
      </c>
      <c r="G833" s="2">
        <v>43502</v>
      </c>
      <c r="H833" s="12" t="s">
        <v>102</v>
      </c>
      <c r="I833" s="12" t="s">
        <v>245</v>
      </c>
      <c r="J833" s="12" t="s">
        <v>246</v>
      </c>
      <c r="K833" s="3" t="s">
        <v>4</v>
      </c>
      <c r="L833" s="3" t="s">
        <v>85</v>
      </c>
      <c r="M833">
        <v>3</v>
      </c>
      <c r="N833">
        <v>26</v>
      </c>
      <c r="O833">
        <v>5</v>
      </c>
      <c r="P833">
        <v>5</v>
      </c>
      <c r="Q833">
        <v>20</v>
      </c>
      <c r="R833">
        <v>13</v>
      </c>
      <c r="S833" s="3" t="s">
        <v>49</v>
      </c>
      <c r="T833" t="s">
        <v>66</v>
      </c>
      <c r="U833" s="4">
        <v>0</v>
      </c>
      <c r="V833" t="s">
        <v>18</v>
      </c>
    </row>
    <row r="834" spans="1:22" x14ac:dyDescent="0.3">
      <c r="A834" t="s">
        <v>0</v>
      </c>
      <c r="B834" t="s">
        <v>1</v>
      </c>
      <c r="C834" s="3">
        <v>-27.271709999999999</v>
      </c>
      <c r="D834" s="3">
        <v>-48.365229999999997</v>
      </c>
      <c r="E834" s="3" t="s">
        <v>2</v>
      </c>
      <c r="F834" s="3" t="s">
        <v>61</v>
      </c>
      <c r="G834" s="2">
        <v>43502</v>
      </c>
      <c r="H834" s="12" t="s">
        <v>102</v>
      </c>
      <c r="I834" s="12" t="s">
        <v>245</v>
      </c>
      <c r="J834" s="12" t="s">
        <v>246</v>
      </c>
      <c r="K834" s="3" t="s">
        <v>4</v>
      </c>
      <c r="L834" s="3" t="s">
        <v>85</v>
      </c>
      <c r="M834">
        <v>3</v>
      </c>
      <c r="N834">
        <v>26</v>
      </c>
      <c r="O834">
        <v>5</v>
      </c>
      <c r="P834">
        <v>5</v>
      </c>
      <c r="Q834">
        <v>20</v>
      </c>
      <c r="R834">
        <v>13</v>
      </c>
      <c r="S834" s="3" t="s">
        <v>50</v>
      </c>
      <c r="T834" t="s">
        <v>65</v>
      </c>
      <c r="U834" s="4" t="s">
        <v>18</v>
      </c>
      <c r="V834" t="s">
        <v>18</v>
      </c>
    </row>
    <row r="835" spans="1:22" x14ac:dyDescent="0.3">
      <c r="A835" t="s">
        <v>0</v>
      </c>
      <c r="B835" t="s">
        <v>1</v>
      </c>
      <c r="C835" s="3">
        <v>-27.271709999999999</v>
      </c>
      <c r="D835" s="3">
        <v>-48.365229999999997</v>
      </c>
      <c r="E835" s="3" t="s">
        <v>2</v>
      </c>
      <c r="F835" s="3" t="s">
        <v>61</v>
      </c>
      <c r="G835" s="2">
        <v>43502</v>
      </c>
      <c r="H835" s="12" t="s">
        <v>102</v>
      </c>
      <c r="I835" s="12" t="s">
        <v>245</v>
      </c>
      <c r="J835" s="12" t="s">
        <v>246</v>
      </c>
      <c r="K835" s="3" t="s">
        <v>4</v>
      </c>
      <c r="L835" s="3" t="s">
        <v>85</v>
      </c>
      <c r="M835">
        <v>3</v>
      </c>
      <c r="N835">
        <v>26</v>
      </c>
      <c r="O835">
        <v>5</v>
      </c>
      <c r="P835">
        <v>5</v>
      </c>
      <c r="Q835">
        <v>20</v>
      </c>
      <c r="R835">
        <v>13</v>
      </c>
      <c r="S835" s="3" t="s">
        <v>51</v>
      </c>
      <c r="T835" t="s">
        <v>65</v>
      </c>
      <c r="U835" s="4" t="s">
        <v>18</v>
      </c>
      <c r="V835" t="s">
        <v>18</v>
      </c>
    </row>
    <row r="836" spans="1:22" x14ac:dyDescent="0.3">
      <c r="A836" t="s">
        <v>0</v>
      </c>
      <c r="B836" t="s">
        <v>1</v>
      </c>
      <c r="C836" s="3">
        <v>-27.271709999999999</v>
      </c>
      <c r="D836" s="3">
        <v>-48.365229999999997</v>
      </c>
      <c r="E836" s="3" t="s">
        <v>2</v>
      </c>
      <c r="F836" s="3" t="s">
        <v>61</v>
      </c>
      <c r="G836" s="2">
        <v>43502</v>
      </c>
      <c r="H836" s="12" t="s">
        <v>102</v>
      </c>
      <c r="I836" s="12" t="s">
        <v>245</v>
      </c>
      <c r="J836" s="12" t="s">
        <v>246</v>
      </c>
      <c r="K836" s="3" t="s">
        <v>4</v>
      </c>
      <c r="L836" s="3" t="s">
        <v>85</v>
      </c>
      <c r="M836">
        <v>3</v>
      </c>
      <c r="N836">
        <v>26</v>
      </c>
      <c r="O836">
        <v>5</v>
      </c>
      <c r="P836">
        <v>5</v>
      </c>
      <c r="Q836">
        <v>20</v>
      </c>
      <c r="R836">
        <v>13</v>
      </c>
      <c r="S836" s="3" t="s">
        <v>52</v>
      </c>
      <c r="T836" t="s">
        <v>65</v>
      </c>
      <c r="U836" s="4" t="s">
        <v>18</v>
      </c>
      <c r="V836" t="s">
        <v>18</v>
      </c>
    </row>
    <row r="837" spans="1:22" x14ac:dyDescent="0.3">
      <c r="A837" t="s">
        <v>0</v>
      </c>
      <c r="B837" t="s">
        <v>1</v>
      </c>
      <c r="C837" s="3">
        <v>-27.271709999999999</v>
      </c>
      <c r="D837" s="3">
        <v>-48.365229999999997</v>
      </c>
      <c r="E837" s="3" t="s">
        <v>2</v>
      </c>
      <c r="F837" s="3" t="s">
        <v>61</v>
      </c>
      <c r="G837" s="2">
        <v>43502</v>
      </c>
      <c r="H837" s="12" t="s">
        <v>102</v>
      </c>
      <c r="I837" s="12" t="s">
        <v>245</v>
      </c>
      <c r="J837" s="12" t="s">
        <v>246</v>
      </c>
      <c r="K837" s="3" t="s">
        <v>4</v>
      </c>
      <c r="L837" s="3" t="s">
        <v>85</v>
      </c>
      <c r="M837">
        <v>3</v>
      </c>
      <c r="N837">
        <v>26</v>
      </c>
      <c r="O837">
        <v>5</v>
      </c>
      <c r="P837">
        <v>5</v>
      </c>
      <c r="Q837">
        <v>20</v>
      </c>
      <c r="R837">
        <v>13</v>
      </c>
      <c r="S837" s="3" t="s">
        <v>53</v>
      </c>
      <c r="T837" t="s">
        <v>65</v>
      </c>
      <c r="U837" s="4">
        <v>3</v>
      </c>
      <c r="V837" t="s">
        <v>18</v>
      </c>
    </row>
    <row r="838" spans="1:22" x14ac:dyDescent="0.3">
      <c r="A838" t="s">
        <v>0</v>
      </c>
      <c r="B838" t="s">
        <v>1</v>
      </c>
      <c r="C838" s="3">
        <v>-27.271709999999999</v>
      </c>
      <c r="D838" s="3">
        <v>-48.365229999999997</v>
      </c>
      <c r="E838" s="3" t="s">
        <v>2</v>
      </c>
      <c r="F838" s="3" t="s">
        <v>61</v>
      </c>
      <c r="G838" s="2">
        <v>43502</v>
      </c>
      <c r="H838" s="12" t="s">
        <v>102</v>
      </c>
      <c r="I838" s="12" t="s">
        <v>245</v>
      </c>
      <c r="J838" s="12" t="s">
        <v>246</v>
      </c>
      <c r="K838" s="3" t="s">
        <v>4</v>
      </c>
      <c r="L838" s="3" t="s">
        <v>85</v>
      </c>
      <c r="M838">
        <v>3</v>
      </c>
      <c r="N838">
        <v>26</v>
      </c>
      <c r="O838">
        <v>5</v>
      </c>
      <c r="P838">
        <v>5</v>
      </c>
      <c r="Q838">
        <v>20</v>
      </c>
      <c r="R838">
        <v>13</v>
      </c>
      <c r="S838" s="3" t="s">
        <v>54</v>
      </c>
      <c r="T838" t="s">
        <v>65</v>
      </c>
      <c r="U838" s="4" t="s">
        <v>18</v>
      </c>
      <c r="V838" t="s">
        <v>18</v>
      </c>
    </row>
    <row r="839" spans="1:22" x14ac:dyDescent="0.3">
      <c r="A839" t="s">
        <v>0</v>
      </c>
      <c r="B839" t="s">
        <v>1</v>
      </c>
      <c r="C839" s="3">
        <v>-27.271709999999999</v>
      </c>
      <c r="D839" s="3">
        <v>-48.365229999999997</v>
      </c>
      <c r="E839" s="3" t="s">
        <v>2</v>
      </c>
      <c r="F839" s="3" t="s">
        <v>61</v>
      </c>
      <c r="G839" s="2">
        <v>43502</v>
      </c>
      <c r="H839" s="12" t="s">
        <v>102</v>
      </c>
      <c r="I839" s="12" t="s">
        <v>245</v>
      </c>
      <c r="J839" s="12" t="s">
        <v>246</v>
      </c>
      <c r="K839" s="3" t="s">
        <v>4</v>
      </c>
      <c r="L839" s="3" t="s">
        <v>85</v>
      </c>
      <c r="M839">
        <v>3</v>
      </c>
      <c r="N839">
        <v>26</v>
      </c>
      <c r="O839">
        <v>5</v>
      </c>
      <c r="P839">
        <v>5</v>
      </c>
      <c r="Q839">
        <v>20</v>
      </c>
      <c r="R839">
        <v>13</v>
      </c>
      <c r="S839" s="3" t="s">
        <v>55</v>
      </c>
      <c r="T839" t="s">
        <v>65</v>
      </c>
      <c r="U839" s="4" t="s">
        <v>18</v>
      </c>
      <c r="V839" t="s">
        <v>18</v>
      </c>
    </row>
    <row r="840" spans="1:22" x14ac:dyDescent="0.3">
      <c r="A840" t="s">
        <v>0</v>
      </c>
      <c r="B840" t="s">
        <v>1</v>
      </c>
      <c r="C840" s="3">
        <v>-27.271709999999999</v>
      </c>
      <c r="D840" s="3">
        <v>-48.365229999999997</v>
      </c>
      <c r="E840" s="3" t="s">
        <v>2</v>
      </c>
      <c r="F840" s="3" t="s">
        <v>61</v>
      </c>
      <c r="G840" s="2">
        <v>43502</v>
      </c>
      <c r="H840" s="12" t="s">
        <v>102</v>
      </c>
      <c r="I840" s="12" t="s">
        <v>245</v>
      </c>
      <c r="J840" s="12" t="s">
        <v>246</v>
      </c>
      <c r="K840" s="3" t="s">
        <v>4</v>
      </c>
      <c r="L840" s="3" t="s">
        <v>85</v>
      </c>
      <c r="M840">
        <v>3</v>
      </c>
      <c r="N840">
        <v>26</v>
      </c>
      <c r="O840">
        <v>5</v>
      </c>
      <c r="P840">
        <v>5</v>
      </c>
      <c r="Q840">
        <v>20</v>
      </c>
      <c r="R840">
        <v>13</v>
      </c>
      <c r="S840" s="3" t="s">
        <v>56</v>
      </c>
      <c r="T840" t="s">
        <v>65</v>
      </c>
      <c r="U840" s="4" t="s">
        <v>18</v>
      </c>
      <c r="V840" t="s">
        <v>18</v>
      </c>
    </row>
    <row r="841" spans="1:22" x14ac:dyDescent="0.3">
      <c r="A841" t="s">
        <v>0</v>
      </c>
      <c r="B841" t="s">
        <v>1</v>
      </c>
      <c r="C841" s="3">
        <v>-27.271709999999999</v>
      </c>
      <c r="D841" s="3">
        <v>-48.365229999999997</v>
      </c>
      <c r="E841" s="3" t="s">
        <v>2</v>
      </c>
      <c r="F841" s="3" t="s">
        <v>61</v>
      </c>
      <c r="G841" s="2">
        <v>43502</v>
      </c>
      <c r="H841" s="12" t="s">
        <v>102</v>
      </c>
      <c r="I841" s="12" t="s">
        <v>245</v>
      </c>
      <c r="J841" s="12" t="s">
        <v>246</v>
      </c>
      <c r="K841" s="3" t="s">
        <v>4</v>
      </c>
      <c r="L841" s="3" t="s">
        <v>85</v>
      </c>
      <c r="M841">
        <v>3</v>
      </c>
      <c r="N841">
        <v>26</v>
      </c>
      <c r="O841">
        <v>5</v>
      </c>
      <c r="P841">
        <v>5</v>
      </c>
      <c r="Q841">
        <v>20</v>
      </c>
      <c r="R841">
        <v>13</v>
      </c>
      <c r="S841" s="3" t="s">
        <v>57</v>
      </c>
      <c r="T841" t="s">
        <v>65</v>
      </c>
      <c r="U841" s="4">
        <v>1</v>
      </c>
      <c r="V841" t="s">
        <v>18</v>
      </c>
    </row>
    <row r="842" spans="1:22" x14ac:dyDescent="0.3">
      <c r="A842" t="s">
        <v>0</v>
      </c>
      <c r="B842" t="s">
        <v>1</v>
      </c>
      <c r="C842" s="3">
        <v>-27.271709999999999</v>
      </c>
      <c r="D842" s="3">
        <v>-48.365229999999997</v>
      </c>
      <c r="E842" s="3" t="s">
        <v>2</v>
      </c>
      <c r="F842" s="3" t="s">
        <v>61</v>
      </c>
      <c r="G842" s="2">
        <v>43502</v>
      </c>
      <c r="H842" s="12" t="s">
        <v>102</v>
      </c>
      <c r="I842" s="12" t="s">
        <v>245</v>
      </c>
      <c r="J842" s="12" t="s">
        <v>246</v>
      </c>
      <c r="K842" s="3" t="s">
        <v>4</v>
      </c>
      <c r="L842" s="3" t="s">
        <v>85</v>
      </c>
      <c r="M842">
        <v>3</v>
      </c>
      <c r="N842">
        <v>26</v>
      </c>
      <c r="O842">
        <v>5</v>
      </c>
      <c r="P842">
        <v>5</v>
      </c>
      <c r="Q842">
        <v>20</v>
      </c>
      <c r="R842">
        <v>13</v>
      </c>
      <c r="S842" s="3" t="s">
        <v>58</v>
      </c>
      <c r="T842" t="s">
        <v>258</v>
      </c>
      <c r="U842" s="4" t="s">
        <v>18</v>
      </c>
      <c r="V842" t="s">
        <v>18</v>
      </c>
    </row>
    <row r="843" spans="1:22" x14ac:dyDescent="0.3">
      <c r="A843" t="s">
        <v>0</v>
      </c>
      <c r="B843" t="s">
        <v>1</v>
      </c>
      <c r="C843" s="3">
        <v>-27.271709999999999</v>
      </c>
      <c r="D843" s="3">
        <v>-48.365229999999997</v>
      </c>
      <c r="E843" s="3" t="s">
        <v>2</v>
      </c>
      <c r="F843" s="3" t="s">
        <v>61</v>
      </c>
      <c r="G843" s="2">
        <v>43502</v>
      </c>
      <c r="H843" s="12" t="s">
        <v>102</v>
      </c>
      <c r="I843" s="12" t="s">
        <v>245</v>
      </c>
      <c r="J843" s="12" t="s">
        <v>246</v>
      </c>
      <c r="K843" s="3" t="s">
        <v>4</v>
      </c>
      <c r="L843" s="3" t="s">
        <v>85</v>
      </c>
      <c r="M843">
        <v>3</v>
      </c>
      <c r="N843">
        <v>26</v>
      </c>
      <c r="O843">
        <v>5</v>
      </c>
      <c r="P843">
        <v>5</v>
      </c>
      <c r="Q843">
        <v>20</v>
      </c>
      <c r="R843">
        <v>13</v>
      </c>
      <c r="S843" s="3" t="s">
        <v>59</v>
      </c>
      <c r="T843" t="s">
        <v>65</v>
      </c>
      <c r="U843" s="4" t="s">
        <v>18</v>
      </c>
      <c r="V843" t="s">
        <v>18</v>
      </c>
    </row>
    <row r="844" spans="1:22" x14ac:dyDescent="0.3">
      <c r="A844" t="s">
        <v>0</v>
      </c>
      <c r="B844" t="s">
        <v>1</v>
      </c>
      <c r="C844" s="3">
        <v>-27.271709999999999</v>
      </c>
      <c r="D844" s="3">
        <v>-48.365229999999997</v>
      </c>
      <c r="E844" s="3" t="s">
        <v>2</v>
      </c>
      <c r="F844" s="3" t="s">
        <v>61</v>
      </c>
      <c r="G844" s="2">
        <v>43502</v>
      </c>
      <c r="H844" s="12" t="s">
        <v>102</v>
      </c>
      <c r="I844" s="12" t="s">
        <v>245</v>
      </c>
      <c r="J844" s="12" t="s">
        <v>246</v>
      </c>
      <c r="K844" s="3" t="s">
        <v>4</v>
      </c>
      <c r="L844" s="3" t="s">
        <v>85</v>
      </c>
      <c r="M844">
        <v>3</v>
      </c>
      <c r="N844">
        <v>26</v>
      </c>
      <c r="O844">
        <v>5</v>
      </c>
      <c r="P844">
        <v>5</v>
      </c>
      <c r="Q844">
        <v>20</v>
      </c>
      <c r="R844">
        <v>13</v>
      </c>
      <c r="S844" s="3" t="s">
        <v>60</v>
      </c>
      <c r="T844" t="s">
        <v>258</v>
      </c>
      <c r="U844" s="4" t="s">
        <v>18</v>
      </c>
      <c r="V844" t="s">
        <v>18</v>
      </c>
    </row>
    <row r="845" spans="1:22" x14ac:dyDescent="0.3">
      <c r="A845" t="s">
        <v>0</v>
      </c>
      <c r="B845" t="s">
        <v>1</v>
      </c>
      <c r="C845" s="3">
        <v>-27.271709999999999</v>
      </c>
      <c r="D845" s="3">
        <v>-48.365229999999997</v>
      </c>
      <c r="E845" s="3" t="s">
        <v>2</v>
      </c>
      <c r="F845" s="3" t="s">
        <v>61</v>
      </c>
      <c r="G845" s="2">
        <v>43502</v>
      </c>
      <c r="H845" s="12" t="s">
        <v>102</v>
      </c>
      <c r="I845" s="12" t="s">
        <v>245</v>
      </c>
      <c r="J845" s="12" t="s">
        <v>246</v>
      </c>
      <c r="K845" s="3" t="s">
        <v>4</v>
      </c>
      <c r="L845" s="3" t="s">
        <v>86</v>
      </c>
      <c r="M845">
        <v>2</v>
      </c>
      <c r="N845">
        <v>26</v>
      </c>
      <c r="O845">
        <v>10</v>
      </c>
      <c r="P845">
        <v>10</v>
      </c>
      <c r="Q845">
        <v>20</v>
      </c>
      <c r="R845">
        <v>13</v>
      </c>
      <c r="S845" s="3" t="s">
        <v>21</v>
      </c>
      <c r="T845" t="s">
        <v>63</v>
      </c>
      <c r="U845" s="4">
        <v>0</v>
      </c>
      <c r="V845" t="s">
        <v>18</v>
      </c>
    </row>
    <row r="846" spans="1:22" x14ac:dyDescent="0.3">
      <c r="A846" t="s">
        <v>0</v>
      </c>
      <c r="B846" t="s">
        <v>1</v>
      </c>
      <c r="C846" s="3">
        <v>-27.271709999999999</v>
      </c>
      <c r="D846" s="3">
        <v>-48.365229999999997</v>
      </c>
      <c r="E846" s="3" t="s">
        <v>2</v>
      </c>
      <c r="F846" s="3" t="s">
        <v>61</v>
      </c>
      <c r="G846" s="2">
        <v>43502</v>
      </c>
      <c r="H846" s="12" t="s">
        <v>102</v>
      </c>
      <c r="I846" s="12" t="s">
        <v>245</v>
      </c>
      <c r="J846" s="12" t="s">
        <v>246</v>
      </c>
      <c r="K846" s="3" t="s">
        <v>4</v>
      </c>
      <c r="L846" s="3" t="s">
        <v>86</v>
      </c>
      <c r="M846">
        <v>2</v>
      </c>
      <c r="N846">
        <v>26</v>
      </c>
      <c r="O846">
        <v>10</v>
      </c>
      <c r="P846">
        <v>10</v>
      </c>
      <c r="Q846">
        <v>20</v>
      </c>
      <c r="R846">
        <v>13</v>
      </c>
      <c r="S846" s="3" t="s">
        <v>22</v>
      </c>
      <c r="T846" t="s">
        <v>65</v>
      </c>
      <c r="U846" s="4" t="s">
        <v>18</v>
      </c>
      <c r="V846" t="s">
        <v>18</v>
      </c>
    </row>
    <row r="847" spans="1:22" x14ac:dyDescent="0.3">
      <c r="A847" t="s">
        <v>0</v>
      </c>
      <c r="B847" t="s">
        <v>1</v>
      </c>
      <c r="C847" s="3">
        <v>-27.271709999999999</v>
      </c>
      <c r="D847" s="3">
        <v>-48.365229999999997</v>
      </c>
      <c r="E847" s="3" t="s">
        <v>2</v>
      </c>
      <c r="F847" s="3" t="s">
        <v>61</v>
      </c>
      <c r="G847" s="2">
        <v>43502</v>
      </c>
      <c r="H847" s="12" t="s">
        <v>102</v>
      </c>
      <c r="I847" s="12" t="s">
        <v>245</v>
      </c>
      <c r="J847" s="12" t="s">
        <v>246</v>
      </c>
      <c r="K847" s="3" t="s">
        <v>4</v>
      </c>
      <c r="L847" s="3" t="s">
        <v>86</v>
      </c>
      <c r="M847">
        <v>2</v>
      </c>
      <c r="N847">
        <v>26</v>
      </c>
      <c r="O847">
        <v>10</v>
      </c>
      <c r="P847">
        <v>10</v>
      </c>
      <c r="Q847">
        <v>20</v>
      </c>
      <c r="R847">
        <v>13</v>
      </c>
      <c r="S847" s="3" t="s">
        <v>23</v>
      </c>
      <c r="T847" t="s">
        <v>65</v>
      </c>
      <c r="U847" s="4" t="s">
        <v>18</v>
      </c>
      <c r="V847" t="s">
        <v>18</v>
      </c>
    </row>
    <row r="848" spans="1:22" x14ac:dyDescent="0.3">
      <c r="A848" t="s">
        <v>0</v>
      </c>
      <c r="B848" t="s">
        <v>1</v>
      </c>
      <c r="C848" s="3">
        <v>-27.271709999999999</v>
      </c>
      <c r="D848" s="3">
        <v>-48.365229999999997</v>
      </c>
      <c r="E848" s="3" t="s">
        <v>2</v>
      </c>
      <c r="F848" s="3" t="s">
        <v>61</v>
      </c>
      <c r="G848" s="2">
        <v>43502</v>
      </c>
      <c r="H848" s="12" t="s">
        <v>102</v>
      </c>
      <c r="I848" s="12" t="s">
        <v>245</v>
      </c>
      <c r="J848" s="12" t="s">
        <v>246</v>
      </c>
      <c r="K848" s="3" t="s">
        <v>4</v>
      </c>
      <c r="L848" s="3" t="s">
        <v>86</v>
      </c>
      <c r="M848">
        <v>2</v>
      </c>
      <c r="N848">
        <v>26</v>
      </c>
      <c r="O848">
        <v>10</v>
      </c>
      <c r="P848">
        <v>10</v>
      </c>
      <c r="Q848">
        <v>20</v>
      </c>
      <c r="R848">
        <v>13</v>
      </c>
      <c r="S848" s="3" t="s">
        <v>24</v>
      </c>
      <c r="T848" t="s">
        <v>258</v>
      </c>
      <c r="U848" s="4" t="s">
        <v>18</v>
      </c>
      <c r="V848" t="s">
        <v>18</v>
      </c>
    </row>
    <row r="849" spans="1:22" x14ac:dyDescent="0.3">
      <c r="A849" t="s">
        <v>0</v>
      </c>
      <c r="B849" t="s">
        <v>1</v>
      </c>
      <c r="C849" s="3">
        <v>-27.271709999999999</v>
      </c>
      <c r="D849" s="3">
        <v>-48.365229999999997</v>
      </c>
      <c r="E849" s="3" t="s">
        <v>2</v>
      </c>
      <c r="F849" s="3" t="s">
        <v>61</v>
      </c>
      <c r="G849" s="2">
        <v>43502</v>
      </c>
      <c r="H849" s="12" t="s">
        <v>102</v>
      </c>
      <c r="I849" s="12" t="s">
        <v>245</v>
      </c>
      <c r="J849" s="12" t="s">
        <v>246</v>
      </c>
      <c r="K849" s="3" t="s">
        <v>4</v>
      </c>
      <c r="L849" s="3" t="s">
        <v>86</v>
      </c>
      <c r="M849">
        <v>2</v>
      </c>
      <c r="N849">
        <v>26</v>
      </c>
      <c r="O849">
        <v>10</v>
      </c>
      <c r="P849">
        <v>10</v>
      </c>
      <c r="Q849">
        <v>20</v>
      </c>
      <c r="R849">
        <v>13</v>
      </c>
      <c r="S849" s="3" t="s">
        <v>25</v>
      </c>
      <c r="T849" t="s">
        <v>258</v>
      </c>
      <c r="U849" s="4">
        <v>0</v>
      </c>
      <c r="V849" t="s">
        <v>18</v>
      </c>
    </row>
    <row r="850" spans="1:22" x14ac:dyDescent="0.3">
      <c r="A850" t="s">
        <v>0</v>
      </c>
      <c r="B850" t="s">
        <v>1</v>
      </c>
      <c r="C850" s="3">
        <v>-27.271709999999999</v>
      </c>
      <c r="D850" s="3">
        <v>-48.365229999999997</v>
      </c>
      <c r="E850" s="3" t="s">
        <v>2</v>
      </c>
      <c r="F850" s="3" t="s">
        <v>61</v>
      </c>
      <c r="G850" s="2">
        <v>43502</v>
      </c>
      <c r="H850" s="12" t="s">
        <v>102</v>
      </c>
      <c r="I850" s="12" t="s">
        <v>245</v>
      </c>
      <c r="J850" s="12" t="s">
        <v>246</v>
      </c>
      <c r="K850" s="3" t="s">
        <v>4</v>
      </c>
      <c r="L850" s="3" t="s">
        <v>86</v>
      </c>
      <c r="M850">
        <v>2</v>
      </c>
      <c r="N850">
        <v>26</v>
      </c>
      <c r="O850">
        <v>10</v>
      </c>
      <c r="P850">
        <v>10</v>
      </c>
      <c r="Q850">
        <v>20</v>
      </c>
      <c r="R850">
        <v>13</v>
      </c>
      <c r="S850" s="3" t="s">
        <v>26</v>
      </c>
      <c r="T850" t="s">
        <v>65</v>
      </c>
      <c r="U850" s="4" t="s">
        <v>18</v>
      </c>
      <c r="V850" t="s">
        <v>18</v>
      </c>
    </row>
    <row r="851" spans="1:22" x14ac:dyDescent="0.3">
      <c r="A851" t="s">
        <v>0</v>
      </c>
      <c r="B851" t="s">
        <v>1</v>
      </c>
      <c r="C851" s="3">
        <v>-27.271709999999999</v>
      </c>
      <c r="D851" s="3">
        <v>-48.365229999999997</v>
      </c>
      <c r="E851" s="3" t="s">
        <v>2</v>
      </c>
      <c r="F851" s="3" t="s">
        <v>61</v>
      </c>
      <c r="G851" s="2">
        <v>43502</v>
      </c>
      <c r="H851" s="12" t="s">
        <v>102</v>
      </c>
      <c r="I851" s="12" t="s">
        <v>245</v>
      </c>
      <c r="J851" s="12" t="s">
        <v>246</v>
      </c>
      <c r="K851" s="3" t="s">
        <v>4</v>
      </c>
      <c r="L851" s="3" t="s">
        <v>86</v>
      </c>
      <c r="M851">
        <v>2</v>
      </c>
      <c r="N851">
        <v>26</v>
      </c>
      <c r="O851">
        <v>10</v>
      </c>
      <c r="P851">
        <v>10</v>
      </c>
      <c r="Q851">
        <v>20</v>
      </c>
      <c r="R851">
        <v>13</v>
      </c>
      <c r="S851" s="3" t="s">
        <v>27</v>
      </c>
      <c r="T851" t="s">
        <v>63</v>
      </c>
      <c r="U851" s="4" t="s">
        <v>18</v>
      </c>
      <c r="V851" t="s">
        <v>18</v>
      </c>
    </row>
    <row r="852" spans="1:22" x14ac:dyDescent="0.3">
      <c r="A852" t="s">
        <v>0</v>
      </c>
      <c r="B852" t="s">
        <v>1</v>
      </c>
      <c r="C852" s="3">
        <v>-27.271709999999999</v>
      </c>
      <c r="D852" s="3">
        <v>-48.365229999999997</v>
      </c>
      <c r="E852" s="3" t="s">
        <v>2</v>
      </c>
      <c r="F852" s="3" t="s">
        <v>61</v>
      </c>
      <c r="G852" s="2">
        <v>43502</v>
      </c>
      <c r="H852" s="12" t="s">
        <v>102</v>
      </c>
      <c r="I852" s="12" t="s">
        <v>245</v>
      </c>
      <c r="J852" s="12" t="s">
        <v>246</v>
      </c>
      <c r="K852" s="3" t="s">
        <v>4</v>
      </c>
      <c r="L852" s="3" t="s">
        <v>86</v>
      </c>
      <c r="M852">
        <v>2</v>
      </c>
      <c r="N852">
        <v>26</v>
      </c>
      <c r="O852">
        <v>10</v>
      </c>
      <c r="P852">
        <v>10</v>
      </c>
      <c r="Q852">
        <v>20</v>
      </c>
      <c r="R852">
        <v>13</v>
      </c>
      <c r="S852" s="3" t="s">
        <v>28</v>
      </c>
      <c r="T852" t="s">
        <v>258</v>
      </c>
      <c r="U852" s="4" t="s">
        <v>18</v>
      </c>
      <c r="V852" t="s">
        <v>18</v>
      </c>
    </row>
    <row r="853" spans="1:22" x14ac:dyDescent="0.3">
      <c r="A853" t="s">
        <v>0</v>
      </c>
      <c r="B853" t="s">
        <v>1</v>
      </c>
      <c r="C853" s="3">
        <v>-27.271709999999999</v>
      </c>
      <c r="D853" s="3">
        <v>-48.365229999999997</v>
      </c>
      <c r="E853" s="3" t="s">
        <v>2</v>
      </c>
      <c r="F853" s="3" t="s">
        <v>61</v>
      </c>
      <c r="G853" s="2">
        <v>43502</v>
      </c>
      <c r="H853" s="12" t="s">
        <v>102</v>
      </c>
      <c r="I853" s="12" t="s">
        <v>245</v>
      </c>
      <c r="J853" s="12" t="s">
        <v>246</v>
      </c>
      <c r="K853" s="3" t="s">
        <v>4</v>
      </c>
      <c r="L853" s="3" t="s">
        <v>86</v>
      </c>
      <c r="M853">
        <v>2</v>
      </c>
      <c r="N853">
        <v>26</v>
      </c>
      <c r="O853">
        <v>10</v>
      </c>
      <c r="P853">
        <v>10</v>
      </c>
      <c r="Q853">
        <v>20</v>
      </c>
      <c r="R853">
        <v>13</v>
      </c>
      <c r="S853" s="3" t="s">
        <v>29</v>
      </c>
      <c r="T853" t="s">
        <v>65</v>
      </c>
      <c r="U853" s="4">
        <v>0</v>
      </c>
      <c r="V853" t="s">
        <v>18</v>
      </c>
    </row>
    <row r="854" spans="1:22" x14ac:dyDescent="0.3">
      <c r="A854" t="s">
        <v>0</v>
      </c>
      <c r="B854" t="s">
        <v>1</v>
      </c>
      <c r="C854" s="3">
        <v>-27.271709999999999</v>
      </c>
      <c r="D854" s="3">
        <v>-48.365229999999997</v>
      </c>
      <c r="E854" s="3" t="s">
        <v>2</v>
      </c>
      <c r="F854" s="3" t="s">
        <v>61</v>
      </c>
      <c r="G854" s="2">
        <v>43502</v>
      </c>
      <c r="H854" s="12" t="s">
        <v>102</v>
      </c>
      <c r="I854" s="12" t="s">
        <v>245</v>
      </c>
      <c r="J854" s="12" t="s">
        <v>246</v>
      </c>
      <c r="K854" s="3" t="s">
        <v>4</v>
      </c>
      <c r="L854" s="3" t="s">
        <v>86</v>
      </c>
      <c r="M854">
        <v>2</v>
      </c>
      <c r="N854">
        <v>26</v>
      </c>
      <c r="O854">
        <v>10</v>
      </c>
      <c r="P854">
        <v>10</v>
      </c>
      <c r="Q854">
        <v>20</v>
      </c>
      <c r="R854">
        <v>13</v>
      </c>
      <c r="S854" s="3" t="s">
        <v>30</v>
      </c>
      <c r="T854" t="s">
        <v>258</v>
      </c>
      <c r="U854" s="4" t="s">
        <v>18</v>
      </c>
      <c r="V854" t="s">
        <v>18</v>
      </c>
    </row>
    <row r="855" spans="1:22" x14ac:dyDescent="0.3">
      <c r="A855" t="s">
        <v>0</v>
      </c>
      <c r="B855" t="s">
        <v>1</v>
      </c>
      <c r="C855" s="3">
        <v>-27.271709999999999</v>
      </c>
      <c r="D855" s="3">
        <v>-48.365229999999997</v>
      </c>
      <c r="E855" s="3" t="s">
        <v>2</v>
      </c>
      <c r="F855" s="3" t="s">
        <v>61</v>
      </c>
      <c r="G855" s="2">
        <v>43502</v>
      </c>
      <c r="H855" s="12" t="s">
        <v>102</v>
      </c>
      <c r="I855" s="12" t="s">
        <v>245</v>
      </c>
      <c r="J855" s="12" t="s">
        <v>246</v>
      </c>
      <c r="K855" s="3" t="s">
        <v>4</v>
      </c>
      <c r="L855" s="3" t="s">
        <v>86</v>
      </c>
      <c r="M855">
        <v>2</v>
      </c>
      <c r="N855">
        <v>26</v>
      </c>
      <c r="O855">
        <v>10</v>
      </c>
      <c r="P855">
        <v>10</v>
      </c>
      <c r="Q855">
        <v>20</v>
      </c>
      <c r="R855">
        <v>13</v>
      </c>
      <c r="S855" s="3" t="s">
        <v>31</v>
      </c>
      <c r="T855" t="s">
        <v>65</v>
      </c>
      <c r="U855" s="4" t="s">
        <v>18</v>
      </c>
      <c r="V855" t="s">
        <v>18</v>
      </c>
    </row>
    <row r="856" spans="1:22" x14ac:dyDescent="0.3">
      <c r="A856" t="s">
        <v>0</v>
      </c>
      <c r="B856" t="s">
        <v>1</v>
      </c>
      <c r="C856" s="3">
        <v>-27.271709999999999</v>
      </c>
      <c r="D856" s="3">
        <v>-48.365229999999997</v>
      </c>
      <c r="E856" s="3" t="s">
        <v>2</v>
      </c>
      <c r="F856" s="3" t="s">
        <v>61</v>
      </c>
      <c r="G856" s="2">
        <v>43502</v>
      </c>
      <c r="H856" s="12" t="s">
        <v>102</v>
      </c>
      <c r="I856" s="12" t="s">
        <v>245</v>
      </c>
      <c r="J856" s="12" t="s">
        <v>246</v>
      </c>
      <c r="K856" s="3" t="s">
        <v>4</v>
      </c>
      <c r="L856" s="3" t="s">
        <v>86</v>
      </c>
      <c r="M856">
        <v>2</v>
      </c>
      <c r="N856">
        <v>26</v>
      </c>
      <c r="O856">
        <v>10</v>
      </c>
      <c r="P856">
        <v>10</v>
      </c>
      <c r="Q856">
        <v>20</v>
      </c>
      <c r="R856">
        <v>13</v>
      </c>
      <c r="S856" s="3" t="s">
        <v>32</v>
      </c>
      <c r="T856" t="s">
        <v>63</v>
      </c>
      <c r="U856" s="4" t="s">
        <v>18</v>
      </c>
      <c r="V856" t="s">
        <v>18</v>
      </c>
    </row>
    <row r="857" spans="1:22" x14ac:dyDescent="0.3">
      <c r="A857" t="s">
        <v>0</v>
      </c>
      <c r="B857" t="s">
        <v>1</v>
      </c>
      <c r="C857" s="3">
        <v>-27.271709999999999</v>
      </c>
      <c r="D857" s="3">
        <v>-48.365229999999997</v>
      </c>
      <c r="E857" s="3" t="s">
        <v>2</v>
      </c>
      <c r="F857" s="3" t="s">
        <v>61</v>
      </c>
      <c r="G857" s="2">
        <v>43502</v>
      </c>
      <c r="H857" s="12" t="s">
        <v>102</v>
      </c>
      <c r="I857" s="12" t="s">
        <v>245</v>
      </c>
      <c r="J857" s="12" t="s">
        <v>246</v>
      </c>
      <c r="K857" s="3" t="s">
        <v>4</v>
      </c>
      <c r="L857" s="3" t="s">
        <v>86</v>
      </c>
      <c r="M857">
        <v>2</v>
      </c>
      <c r="N857">
        <v>26</v>
      </c>
      <c r="O857">
        <v>10</v>
      </c>
      <c r="P857">
        <v>10</v>
      </c>
      <c r="Q857">
        <v>20</v>
      </c>
      <c r="R857">
        <v>13</v>
      </c>
      <c r="S857" s="3" t="s">
        <v>33</v>
      </c>
      <c r="T857" t="s">
        <v>258</v>
      </c>
      <c r="U857" s="4">
        <v>0</v>
      </c>
      <c r="V857" t="s">
        <v>18</v>
      </c>
    </row>
    <row r="858" spans="1:22" x14ac:dyDescent="0.3">
      <c r="A858" t="s">
        <v>0</v>
      </c>
      <c r="B858" t="s">
        <v>1</v>
      </c>
      <c r="C858" s="3">
        <v>-27.271709999999999</v>
      </c>
      <c r="D858" s="3">
        <v>-48.365229999999997</v>
      </c>
      <c r="E858" s="3" t="s">
        <v>2</v>
      </c>
      <c r="F858" s="3" t="s">
        <v>61</v>
      </c>
      <c r="G858" s="2">
        <v>43502</v>
      </c>
      <c r="H858" s="12" t="s">
        <v>102</v>
      </c>
      <c r="I858" s="12" t="s">
        <v>245</v>
      </c>
      <c r="J858" s="12" t="s">
        <v>246</v>
      </c>
      <c r="K858" s="3" t="s">
        <v>4</v>
      </c>
      <c r="L858" s="3" t="s">
        <v>86</v>
      </c>
      <c r="M858">
        <v>2</v>
      </c>
      <c r="N858">
        <v>26</v>
      </c>
      <c r="O858">
        <v>10</v>
      </c>
      <c r="P858">
        <v>10</v>
      </c>
      <c r="Q858">
        <v>20</v>
      </c>
      <c r="R858">
        <v>13</v>
      </c>
      <c r="S858" s="3" t="s">
        <v>34</v>
      </c>
      <c r="T858" t="s">
        <v>258</v>
      </c>
      <c r="U858" s="4" t="s">
        <v>18</v>
      </c>
      <c r="V858" t="s">
        <v>18</v>
      </c>
    </row>
    <row r="859" spans="1:22" x14ac:dyDescent="0.3">
      <c r="A859" t="s">
        <v>0</v>
      </c>
      <c r="B859" t="s">
        <v>1</v>
      </c>
      <c r="C859" s="3">
        <v>-27.271709999999999</v>
      </c>
      <c r="D859" s="3">
        <v>-48.365229999999997</v>
      </c>
      <c r="E859" s="3" t="s">
        <v>2</v>
      </c>
      <c r="F859" s="3" t="s">
        <v>61</v>
      </c>
      <c r="G859" s="2">
        <v>43502</v>
      </c>
      <c r="H859" s="12" t="s">
        <v>102</v>
      </c>
      <c r="I859" s="12" t="s">
        <v>245</v>
      </c>
      <c r="J859" s="12" t="s">
        <v>246</v>
      </c>
      <c r="K859" s="3" t="s">
        <v>4</v>
      </c>
      <c r="L859" s="3" t="s">
        <v>86</v>
      </c>
      <c r="M859">
        <v>2</v>
      </c>
      <c r="N859">
        <v>26</v>
      </c>
      <c r="O859">
        <v>10</v>
      </c>
      <c r="P859">
        <v>10</v>
      </c>
      <c r="Q859">
        <v>20</v>
      </c>
      <c r="R859">
        <v>13</v>
      </c>
      <c r="S859" s="3" t="s">
        <v>35</v>
      </c>
      <c r="T859" t="s">
        <v>63</v>
      </c>
      <c r="U859" s="4" t="s">
        <v>18</v>
      </c>
      <c r="V859" t="s">
        <v>18</v>
      </c>
    </row>
    <row r="860" spans="1:22" x14ac:dyDescent="0.3">
      <c r="A860" t="s">
        <v>0</v>
      </c>
      <c r="B860" t="s">
        <v>1</v>
      </c>
      <c r="C860" s="3">
        <v>-27.271709999999999</v>
      </c>
      <c r="D860" s="3">
        <v>-48.365229999999997</v>
      </c>
      <c r="E860" s="3" t="s">
        <v>2</v>
      </c>
      <c r="F860" s="3" t="s">
        <v>61</v>
      </c>
      <c r="G860" s="2">
        <v>43502</v>
      </c>
      <c r="H860" s="12" t="s">
        <v>102</v>
      </c>
      <c r="I860" s="12" t="s">
        <v>245</v>
      </c>
      <c r="J860" s="12" t="s">
        <v>246</v>
      </c>
      <c r="K860" s="3" t="s">
        <v>4</v>
      </c>
      <c r="L860" s="3" t="s">
        <v>86</v>
      </c>
      <c r="M860">
        <v>2</v>
      </c>
      <c r="N860">
        <v>26</v>
      </c>
      <c r="O860">
        <v>10</v>
      </c>
      <c r="P860">
        <v>10</v>
      </c>
      <c r="Q860">
        <v>20</v>
      </c>
      <c r="R860">
        <v>13</v>
      </c>
      <c r="S860" s="3" t="s">
        <v>36</v>
      </c>
      <c r="T860" t="s">
        <v>258</v>
      </c>
      <c r="U860" s="4" t="s">
        <v>18</v>
      </c>
      <c r="V860" t="s">
        <v>18</v>
      </c>
    </row>
    <row r="861" spans="1:22" x14ac:dyDescent="0.3">
      <c r="A861" t="s">
        <v>0</v>
      </c>
      <c r="B861" t="s">
        <v>1</v>
      </c>
      <c r="C861" s="3">
        <v>-27.271709999999999</v>
      </c>
      <c r="D861" s="3">
        <v>-48.365229999999997</v>
      </c>
      <c r="E861" s="3" t="s">
        <v>2</v>
      </c>
      <c r="F861" s="3" t="s">
        <v>61</v>
      </c>
      <c r="G861" s="2">
        <v>43502</v>
      </c>
      <c r="H861" s="12" t="s">
        <v>102</v>
      </c>
      <c r="I861" s="12" t="s">
        <v>245</v>
      </c>
      <c r="J861" s="12" t="s">
        <v>246</v>
      </c>
      <c r="K861" s="3" t="s">
        <v>4</v>
      </c>
      <c r="L861" s="3" t="s">
        <v>86</v>
      </c>
      <c r="M861">
        <v>2</v>
      </c>
      <c r="N861">
        <v>26</v>
      </c>
      <c r="O861">
        <v>10</v>
      </c>
      <c r="P861">
        <v>10</v>
      </c>
      <c r="Q861">
        <v>20</v>
      </c>
      <c r="R861">
        <v>13</v>
      </c>
      <c r="S861" s="3" t="s">
        <v>37</v>
      </c>
      <c r="T861" t="s">
        <v>258</v>
      </c>
      <c r="U861" s="4">
        <v>0</v>
      </c>
      <c r="V861" t="s">
        <v>18</v>
      </c>
    </row>
    <row r="862" spans="1:22" x14ac:dyDescent="0.3">
      <c r="A862" t="s">
        <v>0</v>
      </c>
      <c r="B862" t="s">
        <v>1</v>
      </c>
      <c r="C862" s="3">
        <v>-27.271709999999999</v>
      </c>
      <c r="D862" s="3">
        <v>-48.365229999999997</v>
      </c>
      <c r="E862" s="3" t="s">
        <v>2</v>
      </c>
      <c r="F862" s="3" t="s">
        <v>61</v>
      </c>
      <c r="G862" s="2">
        <v>43502</v>
      </c>
      <c r="H862" s="12" t="s">
        <v>102</v>
      </c>
      <c r="I862" s="12" t="s">
        <v>245</v>
      </c>
      <c r="J862" s="12" t="s">
        <v>246</v>
      </c>
      <c r="K862" s="3" t="s">
        <v>4</v>
      </c>
      <c r="L862" s="3" t="s">
        <v>86</v>
      </c>
      <c r="M862">
        <v>2</v>
      </c>
      <c r="N862">
        <v>26</v>
      </c>
      <c r="O862">
        <v>10</v>
      </c>
      <c r="P862">
        <v>10</v>
      </c>
      <c r="Q862">
        <v>20</v>
      </c>
      <c r="R862">
        <v>13</v>
      </c>
      <c r="S862" s="3" t="s">
        <v>38</v>
      </c>
      <c r="T862" t="s">
        <v>258</v>
      </c>
      <c r="U862" s="4" t="s">
        <v>18</v>
      </c>
      <c r="V862" t="s">
        <v>18</v>
      </c>
    </row>
    <row r="863" spans="1:22" x14ac:dyDescent="0.3">
      <c r="A863" t="s">
        <v>0</v>
      </c>
      <c r="B863" t="s">
        <v>1</v>
      </c>
      <c r="C863" s="3">
        <v>-27.271709999999999</v>
      </c>
      <c r="D863" s="3">
        <v>-48.365229999999997</v>
      </c>
      <c r="E863" s="3" t="s">
        <v>2</v>
      </c>
      <c r="F863" s="3" t="s">
        <v>61</v>
      </c>
      <c r="G863" s="2">
        <v>43502</v>
      </c>
      <c r="H863" s="12" t="s">
        <v>102</v>
      </c>
      <c r="I863" s="12" t="s">
        <v>245</v>
      </c>
      <c r="J863" s="12" t="s">
        <v>246</v>
      </c>
      <c r="K863" s="3" t="s">
        <v>4</v>
      </c>
      <c r="L863" s="3" t="s">
        <v>86</v>
      </c>
      <c r="M863">
        <v>2</v>
      </c>
      <c r="N863">
        <v>26</v>
      </c>
      <c r="O863">
        <v>10</v>
      </c>
      <c r="P863">
        <v>10</v>
      </c>
      <c r="Q863">
        <v>20</v>
      </c>
      <c r="R863">
        <v>13</v>
      </c>
      <c r="S863" s="3" t="s">
        <v>39</v>
      </c>
      <c r="T863" t="s">
        <v>258</v>
      </c>
      <c r="U863" s="4" t="s">
        <v>18</v>
      </c>
      <c r="V863" t="s">
        <v>18</v>
      </c>
    </row>
    <row r="864" spans="1:22" x14ac:dyDescent="0.3">
      <c r="A864" t="s">
        <v>0</v>
      </c>
      <c r="B864" t="s">
        <v>1</v>
      </c>
      <c r="C864" s="3">
        <v>-27.271709999999999</v>
      </c>
      <c r="D864" s="3">
        <v>-48.365229999999997</v>
      </c>
      <c r="E864" s="3" t="s">
        <v>2</v>
      </c>
      <c r="F864" s="3" t="s">
        <v>61</v>
      </c>
      <c r="G864" s="2">
        <v>43502</v>
      </c>
      <c r="H864" s="12" t="s">
        <v>102</v>
      </c>
      <c r="I864" s="12" t="s">
        <v>245</v>
      </c>
      <c r="J864" s="12" t="s">
        <v>246</v>
      </c>
      <c r="K864" s="3" t="s">
        <v>4</v>
      </c>
      <c r="L864" s="3" t="s">
        <v>86</v>
      </c>
      <c r="M864">
        <v>2</v>
      </c>
      <c r="N864">
        <v>26</v>
      </c>
      <c r="O864">
        <v>10</v>
      </c>
      <c r="P864">
        <v>10</v>
      </c>
      <c r="Q864">
        <v>20</v>
      </c>
      <c r="R864">
        <v>13</v>
      </c>
      <c r="S864" s="3" t="s">
        <v>40</v>
      </c>
      <c r="T864" t="s">
        <v>258</v>
      </c>
      <c r="U864" s="4" t="s">
        <v>18</v>
      </c>
      <c r="V864" t="s">
        <v>18</v>
      </c>
    </row>
    <row r="865" spans="1:22" x14ac:dyDescent="0.3">
      <c r="A865" t="s">
        <v>0</v>
      </c>
      <c r="B865" t="s">
        <v>1</v>
      </c>
      <c r="C865" s="3">
        <v>-27.271709999999999</v>
      </c>
      <c r="D865" s="3">
        <v>-48.365229999999997</v>
      </c>
      <c r="E865" s="3" t="s">
        <v>2</v>
      </c>
      <c r="F865" s="3" t="s">
        <v>61</v>
      </c>
      <c r="G865" s="2">
        <v>43502</v>
      </c>
      <c r="H865" s="12" t="s">
        <v>102</v>
      </c>
      <c r="I865" s="12" t="s">
        <v>245</v>
      </c>
      <c r="J865" s="12" t="s">
        <v>246</v>
      </c>
      <c r="K865" s="3" t="s">
        <v>4</v>
      </c>
      <c r="L865" s="3" t="s">
        <v>86</v>
      </c>
      <c r="M865">
        <v>2</v>
      </c>
      <c r="N865">
        <v>26</v>
      </c>
      <c r="O865">
        <v>10</v>
      </c>
      <c r="P865">
        <v>10</v>
      </c>
      <c r="Q865">
        <v>20</v>
      </c>
      <c r="R865">
        <v>13</v>
      </c>
      <c r="S865" s="3" t="s">
        <v>41</v>
      </c>
      <c r="T865" t="s">
        <v>62</v>
      </c>
      <c r="U865" s="4">
        <v>0</v>
      </c>
      <c r="V865" t="s">
        <v>18</v>
      </c>
    </row>
    <row r="866" spans="1:22" x14ac:dyDescent="0.3">
      <c r="A866" t="s">
        <v>0</v>
      </c>
      <c r="B866" t="s">
        <v>1</v>
      </c>
      <c r="C866" s="3">
        <v>-27.271709999999999</v>
      </c>
      <c r="D866" s="3">
        <v>-48.365229999999997</v>
      </c>
      <c r="E866" s="3" t="s">
        <v>2</v>
      </c>
      <c r="F866" s="3" t="s">
        <v>61</v>
      </c>
      <c r="G866" s="2">
        <v>43502</v>
      </c>
      <c r="H866" s="12" t="s">
        <v>102</v>
      </c>
      <c r="I866" s="12" t="s">
        <v>245</v>
      </c>
      <c r="J866" s="12" t="s">
        <v>246</v>
      </c>
      <c r="K866" s="3" t="s">
        <v>4</v>
      </c>
      <c r="L866" s="3" t="s">
        <v>86</v>
      </c>
      <c r="M866">
        <v>2</v>
      </c>
      <c r="N866">
        <v>26</v>
      </c>
      <c r="O866">
        <v>10</v>
      </c>
      <c r="P866">
        <v>10</v>
      </c>
      <c r="Q866">
        <v>20</v>
      </c>
      <c r="R866">
        <v>13</v>
      </c>
      <c r="S866" s="3" t="s">
        <v>42</v>
      </c>
      <c r="T866" t="s">
        <v>258</v>
      </c>
      <c r="U866" s="4" t="s">
        <v>18</v>
      </c>
      <c r="V866" t="s">
        <v>18</v>
      </c>
    </row>
    <row r="867" spans="1:22" x14ac:dyDescent="0.3">
      <c r="A867" t="s">
        <v>0</v>
      </c>
      <c r="B867" t="s">
        <v>1</v>
      </c>
      <c r="C867" s="3">
        <v>-27.271709999999999</v>
      </c>
      <c r="D867" s="3">
        <v>-48.365229999999997</v>
      </c>
      <c r="E867" s="3" t="s">
        <v>2</v>
      </c>
      <c r="F867" s="3" t="s">
        <v>61</v>
      </c>
      <c r="G867" s="2">
        <v>43502</v>
      </c>
      <c r="H867" s="12" t="s">
        <v>102</v>
      </c>
      <c r="I867" s="12" t="s">
        <v>245</v>
      </c>
      <c r="J867" s="12" t="s">
        <v>246</v>
      </c>
      <c r="K867" s="3" t="s">
        <v>4</v>
      </c>
      <c r="L867" s="3" t="s">
        <v>86</v>
      </c>
      <c r="M867">
        <v>2</v>
      </c>
      <c r="N867">
        <v>26</v>
      </c>
      <c r="O867">
        <v>10</v>
      </c>
      <c r="P867">
        <v>10</v>
      </c>
      <c r="Q867">
        <v>20</v>
      </c>
      <c r="R867">
        <v>13</v>
      </c>
      <c r="S867" s="3" t="s">
        <v>43</v>
      </c>
      <c r="T867" t="s">
        <v>65</v>
      </c>
      <c r="U867" s="4" t="s">
        <v>18</v>
      </c>
      <c r="V867" t="s">
        <v>18</v>
      </c>
    </row>
    <row r="868" spans="1:22" x14ac:dyDescent="0.3">
      <c r="A868" t="s">
        <v>0</v>
      </c>
      <c r="B868" t="s">
        <v>1</v>
      </c>
      <c r="C868" s="3">
        <v>-27.271709999999999</v>
      </c>
      <c r="D868" s="3">
        <v>-48.365229999999997</v>
      </c>
      <c r="E868" s="3" t="s">
        <v>2</v>
      </c>
      <c r="F868" s="3" t="s">
        <v>61</v>
      </c>
      <c r="G868" s="2">
        <v>43502</v>
      </c>
      <c r="H868" s="12" t="s">
        <v>102</v>
      </c>
      <c r="I868" s="12" t="s">
        <v>245</v>
      </c>
      <c r="J868" s="12" t="s">
        <v>246</v>
      </c>
      <c r="K868" s="3" t="s">
        <v>4</v>
      </c>
      <c r="L868" s="3" t="s">
        <v>86</v>
      </c>
      <c r="M868">
        <v>2</v>
      </c>
      <c r="N868">
        <v>26</v>
      </c>
      <c r="O868">
        <v>10</v>
      </c>
      <c r="P868">
        <v>10</v>
      </c>
      <c r="Q868">
        <v>20</v>
      </c>
      <c r="R868">
        <v>13</v>
      </c>
      <c r="S868" s="3" t="s">
        <v>44</v>
      </c>
      <c r="T868" t="s">
        <v>258</v>
      </c>
      <c r="U868" s="4" t="s">
        <v>18</v>
      </c>
      <c r="V868" t="s">
        <v>18</v>
      </c>
    </row>
    <row r="869" spans="1:22" x14ac:dyDescent="0.3">
      <c r="A869" t="s">
        <v>0</v>
      </c>
      <c r="B869" t="s">
        <v>1</v>
      </c>
      <c r="C869" s="3">
        <v>-27.271709999999999</v>
      </c>
      <c r="D869" s="3">
        <v>-48.365229999999997</v>
      </c>
      <c r="E869" s="3" t="s">
        <v>2</v>
      </c>
      <c r="F869" s="3" t="s">
        <v>61</v>
      </c>
      <c r="G869" s="2">
        <v>43502</v>
      </c>
      <c r="H869" s="12" t="s">
        <v>102</v>
      </c>
      <c r="I869" s="12" t="s">
        <v>245</v>
      </c>
      <c r="J869" s="12" t="s">
        <v>246</v>
      </c>
      <c r="K869" s="3" t="s">
        <v>4</v>
      </c>
      <c r="L869" s="3" t="s">
        <v>86</v>
      </c>
      <c r="M869">
        <v>2</v>
      </c>
      <c r="N869">
        <v>26</v>
      </c>
      <c r="O869">
        <v>10</v>
      </c>
      <c r="P869">
        <v>10</v>
      </c>
      <c r="Q869">
        <v>20</v>
      </c>
      <c r="R869">
        <v>13</v>
      </c>
      <c r="S869" s="3" t="s">
        <v>45</v>
      </c>
      <c r="T869" t="s">
        <v>62</v>
      </c>
      <c r="U869" s="4">
        <v>0</v>
      </c>
      <c r="V869" t="s">
        <v>18</v>
      </c>
    </row>
    <row r="870" spans="1:22" x14ac:dyDescent="0.3">
      <c r="A870" t="s">
        <v>0</v>
      </c>
      <c r="B870" t="s">
        <v>1</v>
      </c>
      <c r="C870" s="3">
        <v>-27.271709999999999</v>
      </c>
      <c r="D870" s="3">
        <v>-48.365229999999997</v>
      </c>
      <c r="E870" s="3" t="s">
        <v>2</v>
      </c>
      <c r="F870" s="3" t="s">
        <v>61</v>
      </c>
      <c r="G870" s="2">
        <v>43502</v>
      </c>
      <c r="H870" s="12" t="s">
        <v>102</v>
      </c>
      <c r="I870" s="12" t="s">
        <v>245</v>
      </c>
      <c r="J870" s="12" t="s">
        <v>246</v>
      </c>
      <c r="K870" s="3" t="s">
        <v>4</v>
      </c>
      <c r="L870" s="3" t="s">
        <v>86</v>
      </c>
      <c r="M870">
        <v>2</v>
      </c>
      <c r="N870">
        <v>26</v>
      </c>
      <c r="O870">
        <v>10</v>
      </c>
      <c r="P870">
        <v>10</v>
      </c>
      <c r="Q870">
        <v>20</v>
      </c>
      <c r="R870">
        <v>13</v>
      </c>
      <c r="S870" s="3" t="s">
        <v>46</v>
      </c>
      <c r="T870" t="s">
        <v>62</v>
      </c>
      <c r="U870" s="4" t="s">
        <v>18</v>
      </c>
      <c r="V870" t="s">
        <v>18</v>
      </c>
    </row>
    <row r="871" spans="1:22" x14ac:dyDescent="0.3">
      <c r="A871" t="s">
        <v>0</v>
      </c>
      <c r="B871" t="s">
        <v>1</v>
      </c>
      <c r="C871" s="3">
        <v>-27.271709999999999</v>
      </c>
      <c r="D871" s="3">
        <v>-48.365229999999997</v>
      </c>
      <c r="E871" s="3" t="s">
        <v>2</v>
      </c>
      <c r="F871" s="3" t="s">
        <v>61</v>
      </c>
      <c r="G871" s="2">
        <v>43502</v>
      </c>
      <c r="H871" s="12" t="s">
        <v>102</v>
      </c>
      <c r="I871" s="12" t="s">
        <v>245</v>
      </c>
      <c r="J871" s="12" t="s">
        <v>246</v>
      </c>
      <c r="K871" s="3" t="s">
        <v>4</v>
      </c>
      <c r="L871" s="3" t="s">
        <v>86</v>
      </c>
      <c r="M871">
        <v>2</v>
      </c>
      <c r="N871">
        <v>26</v>
      </c>
      <c r="O871">
        <v>10</v>
      </c>
      <c r="P871">
        <v>10</v>
      </c>
      <c r="Q871">
        <v>20</v>
      </c>
      <c r="R871">
        <v>13</v>
      </c>
      <c r="S871" s="3" t="s">
        <v>47</v>
      </c>
      <c r="T871" t="s">
        <v>258</v>
      </c>
      <c r="U871" s="4" t="s">
        <v>18</v>
      </c>
      <c r="V871" t="s">
        <v>18</v>
      </c>
    </row>
    <row r="872" spans="1:22" x14ac:dyDescent="0.3">
      <c r="A872" t="s">
        <v>0</v>
      </c>
      <c r="B872" t="s">
        <v>1</v>
      </c>
      <c r="C872" s="3">
        <v>-27.271709999999999</v>
      </c>
      <c r="D872" s="3">
        <v>-48.365229999999997</v>
      </c>
      <c r="E872" s="3" t="s">
        <v>2</v>
      </c>
      <c r="F872" s="3" t="s">
        <v>61</v>
      </c>
      <c r="G872" s="2">
        <v>43502</v>
      </c>
      <c r="H872" s="12" t="s">
        <v>102</v>
      </c>
      <c r="I872" s="12" t="s">
        <v>245</v>
      </c>
      <c r="J872" s="12" t="s">
        <v>246</v>
      </c>
      <c r="K872" s="3" t="s">
        <v>4</v>
      </c>
      <c r="L872" s="3" t="s">
        <v>86</v>
      </c>
      <c r="M872">
        <v>2</v>
      </c>
      <c r="N872">
        <v>26</v>
      </c>
      <c r="O872">
        <v>10</v>
      </c>
      <c r="P872">
        <v>10</v>
      </c>
      <c r="Q872">
        <v>20</v>
      </c>
      <c r="R872">
        <v>13</v>
      </c>
      <c r="S872" s="3" t="s">
        <v>48</v>
      </c>
      <c r="T872" t="s">
        <v>62</v>
      </c>
      <c r="U872" s="4" t="s">
        <v>18</v>
      </c>
      <c r="V872" t="s">
        <v>18</v>
      </c>
    </row>
    <row r="873" spans="1:22" x14ac:dyDescent="0.3">
      <c r="A873" t="s">
        <v>0</v>
      </c>
      <c r="B873" t="s">
        <v>1</v>
      </c>
      <c r="C873" s="3">
        <v>-27.271709999999999</v>
      </c>
      <c r="D873" s="3">
        <v>-48.365229999999997</v>
      </c>
      <c r="E873" s="3" t="s">
        <v>2</v>
      </c>
      <c r="F873" s="3" t="s">
        <v>61</v>
      </c>
      <c r="G873" s="2">
        <v>43502</v>
      </c>
      <c r="H873" s="12" t="s">
        <v>102</v>
      </c>
      <c r="I873" s="12" t="s">
        <v>245</v>
      </c>
      <c r="J873" s="12" t="s">
        <v>246</v>
      </c>
      <c r="K873" s="3" t="s">
        <v>4</v>
      </c>
      <c r="L873" s="3" t="s">
        <v>86</v>
      </c>
      <c r="M873">
        <v>2</v>
      </c>
      <c r="N873">
        <v>26</v>
      </c>
      <c r="O873">
        <v>10</v>
      </c>
      <c r="P873">
        <v>10</v>
      </c>
      <c r="Q873">
        <v>20</v>
      </c>
      <c r="R873">
        <v>13</v>
      </c>
      <c r="S873" s="3" t="s">
        <v>49</v>
      </c>
      <c r="T873" t="s">
        <v>258</v>
      </c>
      <c r="U873" s="4">
        <v>0</v>
      </c>
      <c r="V873" t="s">
        <v>18</v>
      </c>
    </row>
    <row r="874" spans="1:22" x14ac:dyDescent="0.3">
      <c r="A874" t="s">
        <v>0</v>
      </c>
      <c r="B874" t="s">
        <v>1</v>
      </c>
      <c r="C874" s="3">
        <v>-27.271709999999999</v>
      </c>
      <c r="D874" s="3">
        <v>-48.365229999999997</v>
      </c>
      <c r="E874" s="3" t="s">
        <v>2</v>
      </c>
      <c r="F874" s="3" t="s">
        <v>61</v>
      </c>
      <c r="G874" s="2">
        <v>43502</v>
      </c>
      <c r="H874" s="12" t="s">
        <v>102</v>
      </c>
      <c r="I874" s="12" t="s">
        <v>245</v>
      </c>
      <c r="J874" s="12" t="s">
        <v>246</v>
      </c>
      <c r="K874" s="3" t="s">
        <v>4</v>
      </c>
      <c r="L874" s="3" t="s">
        <v>86</v>
      </c>
      <c r="M874">
        <v>2</v>
      </c>
      <c r="N874">
        <v>26</v>
      </c>
      <c r="O874">
        <v>10</v>
      </c>
      <c r="P874">
        <v>10</v>
      </c>
      <c r="Q874">
        <v>20</v>
      </c>
      <c r="R874">
        <v>13</v>
      </c>
      <c r="S874" s="3" t="s">
        <v>50</v>
      </c>
      <c r="T874" t="s">
        <v>258</v>
      </c>
      <c r="U874" s="4" t="s">
        <v>18</v>
      </c>
      <c r="V874" t="s">
        <v>18</v>
      </c>
    </row>
    <row r="875" spans="1:22" x14ac:dyDescent="0.3">
      <c r="A875" t="s">
        <v>0</v>
      </c>
      <c r="B875" t="s">
        <v>1</v>
      </c>
      <c r="C875" s="3">
        <v>-27.271709999999999</v>
      </c>
      <c r="D875" s="3">
        <v>-48.365229999999997</v>
      </c>
      <c r="E875" s="3" t="s">
        <v>2</v>
      </c>
      <c r="F875" s="3" t="s">
        <v>61</v>
      </c>
      <c r="G875" s="2">
        <v>43502</v>
      </c>
      <c r="H875" s="12" t="s">
        <v>102</v>
      </c>
      <c r="I875" s="12" t="s">
        <v>245</v>
      </c>
      <c r="J875" s="12" t="s">
        <v>246</v>
      </c>
      <c r="K875" s="3" t="s">
        <v>4</v>
      </c>
      <c r="L875" s="3" t="s">
        <v>86</v>
      </c>
      <c r="M875">
        <v>2</v>
      </c>
      <c r="N875">
        <v>26</v>
      </c>
      <c r="O875">
        <v>10</v>
      </c>
      <c r="P875">
        <v>10</v>
      </c>
      <c r="Q875">
        <v>20</v>
      </c>
      <c r="R875">
        <v>13</v>
      </c>
      <c r="S875" s="3" t="s">
        <v>51</v>
      </c>
      <c r="T875" t="s">
        <v>258</v>
      </c>
      <c r="U875" s="4" t="s">
        <v>18</v>
      </c>
      <c r="V875" t="s">
        <v>18</v>
      </c>
    </row>
    <row r="876" spans="1:22" x14ac:dyDescent="0.3">
      <c r="A876" t="s">
        <v>0</v>
      </c>
      <c r="B876" t="s">
        <v>1</v>
      </c>
      <c r="C876" s="3">
        <v>-27.271709999999999</v>
      </c>
      <c r="D876" s="3">
        <v>-48.365229999999997</v>
      </c>
      <c r="E876" s="3" t="s">
        <v>2</v>
      </c>
      <c r="F876" s="3" t="s">
        <v>61</v>
      </c>
      <c r="G876" s="2">
        <v>43502</v>
      </c>
      <c r="H876" s="12" t="s">
        <v>102</v>
      </c>
      <c r="I876" s="12" t="s">
        <v>245</v>
      </c>
      <c r="J876" s="12" t="s">
        <v>246</v>
      </c>
      <c r="K876" s="3" t="s">
        <v>4</v>
      </c>
      <c r="L876" s="3" t="s">
        <v>86</v>
      </c>
      <c r="M876">
        <v>2</v>
      </c>
      <c r="N876">
        <v>26</v>
      </c>
      <c r="O876">
        <v>10</v>
      </c>
      <c r="P876">
        <v>10</v>
      </c>
      <c r="Q876">
        <v>20</v>
      </c>
      <c r="R876">
        <v>13</v>
      </c>
      <c r="S876" s="3" t="s">
        <v>52</v>
      </c>
      <c r="T876" t="s">
        <v>258</v>
      </c>
      <c r="U876" s="4" t="s">
        <v>18</v>
      </c>
      <c r="V876" t="s">
        <v>18</v>
      </c>
    </row>
    <row r="877" spans="1:22" x14ac:dyDescent="0.3">
      <c r="A877" t="s">
        <v>0</v>
      </c>
      <c r="B877" t="s">
        <v>1</v>
      </c>
      <c r="C877" s="3">
        <v>-27.271709999999999</v>
      </c>
      <c r="D877" s="3">
        <v>-48.365229999999997</v>
      </c>
      <c r="E877" s="3" t="s">
        <v>2</v>
      </c>
      <c r="F877" s="3" t="s">
        <v>61</v>
      </c>
      <c r="G877" s="2">
        <v>43502</v>
      </c>
      <c r="H877" s="12" t="s">
        <v>102</v>
      </c>
      <c r="I877" s="12" t="s">
        <v>245</v>
      </c>
      <c r="J877" s="12" t="s">
        <v>246</v>
      </c>
      <c r="K877" s="3" t="s">
        <v>4</v>
      </c>
      <c r="L877" s="3" t="s">
        <v>86</v>
      </c>
      <c r="M877">
        <v>2</v>
      </c>
      <c r="N877">
        <v>26</v>
      </c>
      <c r="O877">
        <v>10</v>
      </c>
      <c r="P877">
        <v>10</v>
      </c>
      <c r="Q877">
        <v>20</v>
      </c>
      <c r="R877">
        <v>13</v>
      </c>
      <c r="S877" s="3" t="s">
        <v>53</v>
      </c>
      <c r="T877" t="s">
        <v>258</v>
      </c>
      <c r="U877" s="4">
        <v>0</v>
      </c>
      <c r="V877" t="s">
        <v>18</v>
      </c>
    </row>
    <row r="878" spans="1:22" x14ac:dyDescent="0.3">
      <c r="A878" t="s">
        <v>0</v>
      </c>
      <c r="B878" t="s">
        <v>1</v>
      </c>
      <c r="C878" s="3">
        <v>-27.271709999999999</v>
      </c>
      <c r="D878" s="3">
        <v>-48.365229999999997</v>
      </c>
      <c r="E878" s="3" t="s">
        <v>2</v>
      </c>
      <c r="F878" s="3" t="s">
        <v>61</v>
      </c>
      <c r="G878" s="2">
        <v>43502</v>
      </c>
      <c r="H878" s="12" t="s">
        <v>102</v>
      </c>
      <c r="I878" s="12" t="s">
        <v>245</v>
      </c>
      <c r="J878" s="12" t="s">
        <v>246</v>
      </c>
      <c r="K878" s="3" t="s">
        <v>4</v>
      </c>
      <c r="L878" s="3" t="s">
        <v>86</v>
      </c>
      <c r="M878">
        <v>2</v>
      </c>
      <c r="N878">
        <v>26</v>
      </c>
      <c r="O878">
        <v>10</v>
      </c>
      <c r="P878">
        <v>10</v>
      </c>
      <c r="Q878">
        <v>20</v>
      </c>
      <c r="R878">
        <v>13</v>
      </c>
      <c r="S878" s="3" t="s">
        <v>54</v>
      </c>
      <c r="T878" t="s">
        <v>258</v>
      </c>
      <c r="U878" s="4" t="s">
        <v>18</v>
      </c>
      <c r="V878" t="s">
        <v>18</v>
      </c>
    </row>
    <row r="879" spans="1:22" x14ac:dyDescent="0.3">
      <c r="A879" t="s">
        <v>0</v>
      </c>
      <c r="B879" t="s">
        <v>1</v>
      </c>
      <c r="C879" s="3">
        <v>-27.271709999999999</v>
      </c>
      <c r="D879" s="3">
        <v>-48.365229999999997</v>
      </c>
      <c r="E879" s="3" t="s">
        <v>2</v>
      </c>
      <c r="F879" s="3" t="s">
        <v>61</v>
      </c>
      <c r="G879" s="2">
        <v>43502</v>
      </c>
      <c r="H879" s="12" t="s">
        <v>102</v>
      </c>
      <c r="I879" s="12" t="s">
        <v>245</v>
      </c>
      <c r="J879" s="12" t="s">
        <v>246</v>
      </c>
      <c r="K879" s="3" t="s">
        <v>4</v>
      </c>
      <c r="L879" s="3" t="s">
        <v>86</v>
      </c>
      <c r="M879">
        <v>2</v>
      </c>
      <c r="N879">
        <v>26</v>
      </c>
      <c r="O879">
        <v>10</v>
      </c>
      <c r="P879">
        <v>10</v>
      </c>
      <c r="Q879">
        <v>20</v>
      </c>
      <c r="R879">
        <v>13</v>
      </c>
      <c r="S879" s="3" t="s">
        <v>55</v>
      </c>
      <c r="T879" t="s">
        <v>62</v>
      </c>
      <c r="U879" s="4" t="s">
        <v>18</v>
      </c>
      <c r="V879" t="s">
        <v>18</v>
      </c>
    </row>
    <row r="880" spans="1:22" x14ac:dyDescent="0.3">
      <c r="A880" t="s">
        <v>0</v>
      </c>
      <c r="B880" t="s">
        <v>1</v>
      </c>
      <c r="C880" s="3">
        <v>-27.271709999999999</v>
      </c>
      <c r="D880" s="3">
        <v>-48.365229999999997</v>
      </c>
      <c r="E880" s="3" t="s">
        <v>2</v>
      </c>
      <c r="F880" s="3" t="s">
        <v>61</v>
      </c>
      <c r="G880" s="2">
        <v>43502</v>
      </c>
      <c r="H880" s="12" t="s">
        <v>102</v>
      </c>
      <c r="I880" s="12" t="s">
        <v>245</v>
      </c>
      <c r="J880" s="12" t="s">
        <v>246</v>
      </c>
      <c r="K880" s="3" t="s">
        <v>4</v>
      </c>
      <c r="L880" s="3" t="s">
        <v>86</v>
      </c>
      <c r="M880">
        <v>2</v>
      </c>
      <c r="N880">
        <v>26</v>
      </c>
      <c r="O880">
        <v>10</v>
      </c>
      <c r="P880">
        <v>10</v>
      </c>
      <c r="Q880">
        <v>20</v>
      </c>
      <c r="R880">
        <v>13</v>
      </c>
      <c r="S880" s="3" t="s">
        <v>56</v>
      </c>
      <c r="T880" t="s">
        <v>62</v>
      </c>
      <c r="U880" s="4" t="s">
        <v>18</v>
      </c>
      <c r="V880" t="s">
        <v>18</v>
      </c>
    </row>
    <row r="881" spans="1:22" x14ac:dyDescent="0.3">
      <c r="A881" t="s">
        <v>0</v>
      </c>
      <c r="B881" t="s">
        <v>1</v>
      </c>
      <c r="C881" s="3">
        <v>-27.271709999999999</v>
      </c>
      <c r="D881" s="3">
        <v>-48.365229999999997</v>
      </c>
      <c r="E881" s="3" t="s">
        <v>2</v>
      </c>
      <c r="F881" s="3" t="s">
        <v>61</v>
      </c>
      <c r="G881" s="2">
        <v>43502</v>
      </c>
      <c r="H881" s="12" t="s">
        <v>102</v>
      </c>
      <c r="I881" s="12" t="s">
        <v>245</v>
      </c>
      <c r="J881" s="12" t="s">
        <v>246</v>
      </c>
      <c r="K881" s="3" t="s">
        <v>4</v>
      </c>
      <c r="L881" s="3" t="s">
        <v>86</v>
      </c>
      <c r="M881">
        <v>2</v>
      </c>
      <c r="N881">
        <v>26</v>
      </c>
      <c r="O881">
        <v>10</v>
      </c>
      <c r="P881">
        <v>10</v>
      </c>
      <c r="Q881">
        <v>20</v>
      </c>
      <c r="R881">
        <v>13</v>
      </c>
      <c r="S881" s="3" t="s">
        <v>57</v>
      </c>
      <c r="T881" t="s">
        <v>258</v>
      </c>
      <c r="U881" s="4">
        <v>0</v>
      </c>
      <c r="V881" t="s">
        <v>18</v>
      </c>
    </row>
    <row r="882" spans="1:22" x14ac:dyDescent="0.3">
      <c r="A882" t="s">
        <v>0</v>
      </c>
      <c r="B882" t="s">
        <v>1</v>
      </c>
      <c r="C882" s="3">
        <v>-27.271709999999999</v>
      </c>
      <c r="D882" s="3">
        <v>-48.365229999999997</v>
      </c>
      <c r="E882" s="3" t="s">
        <v>2</v>
      </c>
      <c r="F882" s="3" t="s">
        <v>61</v>
      </c>
      <c r="G882" s="2">
        <v>43502</v>
      </c>
      <c r="H882" s="12" t="s">
        <v>102</v>
      </c>
      <c r="I882" s="12" t="s">
        <v>245</v>
      </c>
      <c r="J882" s="12" t="s">
        <v>246</v>
      </c>
      <c r="K882" s="3" t="s">
        <v>4</v>
      </c>
      <c r="L882" s="3" t="s">
        <v>86</v>
      </c>
      <c r="M882">
        <v>2</v>
      </c>
      <c r="N882">
        <v>26</v>
      </c>
      <c r="O882">
        <v>10</v>
      </c>
      <c r="P882">
        <v>10</v>
      </c>
      <c r="Q882">
        <v>20</v>
      </c>
      <c r="R882">
        <v>13</v>
      </c>
      <c r="S882" s="3" t="s">
        <v>58</v>
      </c>
      <c r="T882" t="s">
        <v>62</v>
      </c>
      <c r="U882" s="4" t="s">
        <v>18</v>
      </c>
      <c r="V882" t="s">
        <v>18</v>
      </c>
    </row>
    <row r="883" spans="1:22" x14ac:dyDescent="0.3">
      <c r="A883" t="s">
        <v>0</v>
      </c>
      <c r="B883" t="s">
        <v>1</v>
      </c>
      <c r="C883" s="3">
        <v>-27.271709999999999</v>
      </c>
      <c r="D883" s="3">
        <v>-48.365229999999997</v>
      </c>
      <c r="E883" s="3" t="s">
        <v>2</v>
      </c>
      <c r="F883" s="3" t="s">
        <v>61</v>
      </c>
      <c r="G883" s="2">
        <v>43502</v>
      </c>
      <c r="H883" s="12" t="s">
        <v>102</v>
      </c>
      <c r="I883" s="12" t="s">
        <v>245</v>
      </c>
      <c r="J883" s="12" t="s">
        <v>246</v>
      </c>
      <c r="K883" s="3" t="s">
        <v>4</v>
      </c>
      <c r="L883" s="3" t="s">
        <v>86</v>
      </c>
      <c r="M883">
        <v>2</v>
      </c>
      <c r="N883">
        <v>26</v>
      </c>
      <c r="O883">
        <v>10</v>
      </c>
      <c r="P883">
        <v>10</v>
      </c>
      <c r="Q883">
        <v>20</v>
      </c>
      <c r="R883">
        <v>13</v>
      </c>
      <c r="S883" s="3" t="s">
        <v>59</v>
      </c>
      <c r="T883" t="s">
        <v>62</v>
      </c>
      <c r="U883" s="4" t="s">
        <v>18</v>
      </c>
      <c r="V883" t="s">
        <v>18</v>
      </c>
    </row>
    <row r="884" spans="1:22" x14ac:dyDescent="0.3">
      <c r="A884" t="s">
        <v>0</v>
      </c>
      <c r="B884" t="s">
        <v>1</v>
      </c>
      <c r="C884" s="3">
        <v>-27.271709999999999</v>
      </c>
      <c r="D884" s="3">
        <v>-48.365229999999997</v>
      </c>
      <c r="E884" s="3" t="s">
        <v>2</v>
      </c>
      <c r="F884" s="3" t="s">
        <v>61</v>
      </c>
      <c r="G884" s="2">
        <v>43502</v>
      </c>
      <c r="H884" s="12" t="s">
        <v>102</v>
      </c>
      <c r="I884" s="12" t="s">
        <v>245</v>
      </c>
      <c r="J884" s="12" t="s">
        <v>246</v>
      </c>
      <c r="K884" s="3" t="s">
        <v>4</v>
      </c>
      <c r="L884" s="3" t="s">
        <v>86</v>
      </c>
      <c r="M884">
        <v>2</v>
      </c>
      <c r="N884">
        <v>26</v>
      </c>
      <c r="O884">
        <v>10</v>
      </c>
      <c r="P884">
        <v>10</v>
      </c>
      <c r="Q884">
        <v>20</v>
      </c>
      <c r="R884">
        <v>13</v>
      </c>
      <c r="S884" s="3" t="s">
        <v>60</v>
      </c>
      <c r="T884" t="s">
        <v>65</v>
      </c>
      <c r="U884" s="4" t="s">
        <v>18</v>
      </c>
      <c r="V884" t="s">
        <v>18</v>
      </c>
    </row>
    <row r="885" spans="1:22" x14ac:dyDescent="0.3">
      <c r="A885" t="s">
        <v>0</v>
      </c>
      <c r="B885" t="s">
        <v>1</v>
      </c>
      <c r="C885" s="3">
        <v>-27.271709999999999</v>
      </c>
      <c r="D885" s="3">
        <v>-48.365229999999997</v>
      </c>
      <c r="E885" s="3" t="s">
        <v>2</v>
      </c>
      <c r="F885" s="3" t="s">
        <v>61</v>
      </c>
      <c r="G885" s="2">
        <v>43502</v>
      </c>
      <c r="H885" s="12" t="s">
        <v>102</v>
      </c>
      <c r="I885" s="12" t="s">
        <v>245</v>
      </c>
      <c r="J885" s="12" t="s">
        <v>246</v>
      </c>
      <c r="K885" s="3" t="s">
        <v>4</v>
      </c>
      <c r="L885" s="3" t="s">
        <v>86</v>
      </c>
      <c r="M885">
        <v>3</v>
      </c>
      <c r="N885">
        <v>26</v>
      </c>
      <c r="O885">
        <v>10</v>
      </c>
      <c r="P885">
        <v>10</v>
      </c>
      <c r="Q885">
        <v>20</v>
      </c>
      <c r="R885">
        <v>13</v>
      </c>
      <c r="S885" s="3" t="s">
        <v>21</v>
      </c>
      <c r="T885" t="s">
        <v>65</v>
      </c>
      <c r="U885" s="4">
        <v>1</v>
      </c>
      <c r="V885" t="s">
        <v>18</v>
      </c>
    </row>
    <row r="886" spans="1:22" x14ac:dyDescent="0.3">
      <c r="A886" t="s">
        <v>0</v>
      </c>
      <c r="B886" t="s">
        <v>1</v>
      </c>
      <c r="C886" s="3">
        <v>-27.271709999999999</v>
      </c>
      <c r="D886" s="3">
        <v>-48.365229999999997</v>
      </c>
      <c r="E886" s="3" t="s">
        <v>2</v>
      </c>
      <c r="F886" s="3" t="s">
        <v>61</v>
      </c>
      <c r="G886" s="2">
        <v>43502</v>
      </c>
      <c r="H886" s="12" t="s">
        <v>102</v>
      </c>
      <c r="I886" s="12" t="s">
        <v>245</v>
      </c>
      <c r="J886" s="12" t="s">
        <v>246</v>
      </c>
      <c r="K886" s="3" t="s">
        <v>4</v>
      </c>
      <c r="L886" s="3" t="s">
        <v>86</v>
      </c>
      <c r="M886">
        <v>3</v>
      </c>
      <c r="N886">
        <v>26</v>
      </c>
      <c r="O886">
        <v>10</v>
      </c>
      <c r="P886">
        <v>10</v>
      </c>
      <c r="Q886">
        <v>20</v>
      </c>
      <c r="R886">
        <v>13</v>
      </c>
      <c r="S886" s="3" t="s">
        <v>22</v>
      </c>
      <c r="T886" t="s">
        <v>62</v>
      </c>
      <c r="U886" s="4" t="s">
        <v>18</v>
      </c>
      <c r="V886" t="s">
        <v>18</v>
      </c>
    </row>
    <row r="887" spans="1:22" x14ac:dyDescent="0.3">
      <c r="A887" t="s">
        <v>0</v>
      </c>
      <c r="B887" t="s">
        <v>1</v>
      </c>
      <c r="C887" s="3">
        <v>-27.271709999999999</v>
      </c>
      <c r="D887" s="3">
        <v>-48.365229999999997</v>
      </c>
      <c r="E887" s="3" t="s">
        <v>2</v>
      </c>
      <c r="F887" s="3" t="s">
        <v>61</v>
      </c>
      <c r="G887" s="2">
        <v>43502</v>
      </c>
      <c r="H887" s="12" t="s">
        <v>102</v>
      </c>
      <c r="I887" s="12" t="s">
        <v>245</v>
      </c>
      <c r="J887" s="12" t="s">
        <v>246</v>
      </c>
      <c r="K887" s="3" t="s">
        <v>4</v>
      </c>
      <c r="L887" s="3" t="s">
        <v>86</v>
      </c>
      <c r="M887">
        <v>3</v>
      </c>
      <c r="N887">
        <v>26</v>
      </c>
      <c r="O887">
        <v>10</v>
      </c>
      <c r="P887">
        <v>10</v>
      </c>
      <c r="Q887">
        <v>20</v>
      </c>
      <c r="R887">
        <v>13</v>
      </c>
      <c r="S887" s="3" t="s">
        <v>23</v>
      </c>
      <c r="T887" t="s">
        <v>65</v>
      </c>
      <c r="U887" s="4" t="s">
        <v>18</v>
      </c>
      <c r="V887" t="s">
        <v>18</v>
      </c>
    </row>
    <row r="888" spans="1:22" x14ac:dyDescent="0.3">
      <c r="A888" t="s">
        <v>0</v>
      </c>
      <c r="B888" t="s">
        <v>1</v>
      </c>
      <c r="C888" s="3">
        <v>-27.271709999999999</v>
      </c>
      <c r="D888" s="3">
        <v>-48.365229999999997</v>
      </c>
      <c r="E888" s="3" t="s">
        <v>2</v>
      </c>
      <c r="F888" s="3" t="s">
        <v>61</v>
      </c>
      <c r="G888" s="2">
        <v>43502</v>
      </c>
      <c r="H888" s="12" t="s">
        <v>102</v>
      </c>
      <c r="I888" s="12" t="s">
        <v>245</v>
      </c>
      <c r="J888" s="12" t="s">
        <v>246</v>
      </c>
      <c r="K888" s="3" t="s">
        <v>4</v>
      </c>
      <c r="L888" s="3" t="s">
        <v>86</v>
      </c>
      <c r="M888">
        <v>3</v>
      </c>
      <c r="N888">
        <v>26</v>
      </c>
      <c r="O888">
        <v>10</v>
      </c>
      <c r="P888">
        <v>10</v>
      </c>
      <c r="Q888">
        <v>20</v>
      </c>
      <c r="R888">
        <v>13</v>
      </c>
      <c r="S888" s="3" t="s">
        <v>24</v>
      </c>
      <c r="T888" t="s">
        <v>258</v>
      </c>
      <c r="U888" s="4" t="s">
        <v>18</v>
      </c>
      <c r="V888" t="s">
        <v>18</v>
      </c>
    </row>
    <row r="889" spans="1:22" x14ac:dyDescent="0.3">
      <c r="A889" t="s">
        <v>0</v>
      </c>
      <c r="B889" t="s">
        <v>1</v>
      </c>
      <c r="C889" s="3">
        <v>-27.271709999999999</v>
      </c>
      <c r="D889" s="3">
        <v>-48.365229999999997</v>
      </c>
      <c r="E889" s="3" t="s">
        <v>2</v>
      </c>
      <c r="F889" s="3" t="s">
        <v>61</v>
      </c>
      <c r="G889" s="2">
        <v>43502</v>
      </c>
      <c r="H889" s="12" t="s">
        <v>102</v>
      </c>
      <c r="I889" s="12" t="s">
        <v>245</v>
      </c>
      <c r="J889" s="12" t="s">
        <v>246</v>
      </c>
      <c r="K889" s="3" t="s">
        <v>4</v>
      </c>
      <c r="L889" s="3" t="s">
        <v>86</v>
      </c>
      <c r="M889">
        <v>3</v>
      </c>
      <c r="N889">
        <v>26</v>
      </c>
      <c r="O889">
        <v>10</v>
      </c>
      <c r="P889">
        <v>10</v>
      </c>
      <c r="Q889">
        <v>20</v>
      </c>
      <c r="R889">
        <v>13</v>
      </c>
      <c r="S889" s="3" t="s">
        <v>25</v>
      </c>
      <c r="T889" t="s">
        <v>258</v>
      </c>
      <c r="U889" s="4">
        <v>0</v>
      </c>
      <c r="V889" t="s">
        <v>18</v>
      </c>
    </row>
    <row r="890" spans="1:22" x14ac:dyDescent="0.3">
      <c r="A890" t="s">
        <v>0</v>
      </c>
      <c r="B890" t="s">
        <v>1</v>
      </c>
      <c r="C890" s="3">
        <v>-27.271709999999999</v>
      </c>
      <c r="D890" s="3">
        <v>-48.365229999999997</v>
      </c>
      <c r="E890" s="3" t="s">
        <v>2</v>
      </c>
      <c r="F890" s="3" t="s">
        <v>61</v>
      </c>
      <c r="G890" s="2">
        <v>43502</v>
      </c>
      <c r="H890" s="12" t="s">
        <v>102</v>
      </c>
      <c r="I890" s="12" t="s">
        <v>245</v>
      </c>
      <c r="J890" s="12" t="s">
        <v>246</v>
      </c>
      <c r="K890" s="3" t="s">
        <v>4</v>
      </c>
      <c r="L890" s="3" t="s">
        <v>86</v>
      </c>
      <c r="M890">
        <v>3</v>
      </c>
      <c r="N890">
        <v>26</v>
      </c>
      <c r="O890">
        <v>10</v>
      </c>
      <c r="P890">
        <v>10</v>
      </c>
      <c r="Q890">
        <v>20</v>
      </c>
      <c r="R890">
        <v>13</v>
      </c>
      <c r="S890" s="3" t="s">
        <v>26</v>
      </c>
      <c r="T890" t="s">
        <v>64</v>
      </c>
      <c r="U890" s="4" t="s">
        <v>18</v>
      </c>
      <c r="V890" t="s">
        <v>18</v>
      </c>
    </row>
    <row r="891" spans="1:22" x14ac:dyDescent="0.3">
      <c r="A891" t="s">
        <v>0</v>
      </c>
      <c r="B891" t="s">
        <v>1</v>
      </c>
      <c r="C891" s="3">
        <v>-27.271709999999999</v>
      </c>
      <c r="D891" s="3">
        <v>-48.365229999999997</v>
      </c>
      <c r="E891" s="3" t="s">
        <v>2</v>
      </c>
      <c r="F891" s="3" t="s">
        <v>61</v>
      </c>
      <c r="G891" s="2">
        <v>43502</v>
      </c>
      <c r="H891" s="12" t="s">
        <v>102</v>
      </c>
      <c r="I891" s="12" t="s">
        <v>245</v>
      </c>
      <c r="J891" s="12" t="s">
        <v>246</v>
      </c>
      <c r="K891" s="3" t="s">
        <v>4</v>
      </c>
      <c r="L891" s="3" t="s">
        <v>86</v>
      </c>
      <c r="M891">
        <v>3</v>
      </c>
      <c r="N891">
        <v>26</v>
      </c>
      <c r="O891">
        <v>10</v>
      </c>
      <c r="P891">
        <v>10</v>
      </c>
      <c r="Q891">
        <v>20</v>
      </c>
      <c r="R891">
        <v>13</v>
      </c>
      <c r="S891" s="3" t="s">
        <v>27</v>
      </c>
      <c r="T891" t="s">
        <v>258</v>
      </c>
      <c r="U891" s="4" t="s">
        <v>18</v>
      </c>
      <c r="V891" t="s">
        <v>18</v>
      </c>
    </row>
    <row r="892" spans="1:22" x14ac:dyDescent="0.3">
      <c r="A892" t="s">
        <v>0</v>
      </c>
      <c r="B892" t="s">
        <v>1</v>
      </c>
      <c r="C892" s="3">
        <v>-27.271709999999999</v>
      </c>
      <c r="D892" s="3">
        <v>-48.365229999999997</v>
      </c>
      <c r="E892" s="3" t="s">
        <v>2</v>
      </c>
      <c r="F892" s="3" t="s">
        <v>61</v>
      </c>
      <c r="G892" s="2">
        <v>43502</v>
      </c>
      <c r="H892" s="12" t="s">
        <v>102</v>
      </c>
      <c r="I892" s="12" t="s">
        <v>245</v>
      </c>
      <c r="J892" s="12" t="s">
        <v>246</v>
      </c>
      <c r="K892" s="3" t="s">
        <v>4</v>
      </c>
      <c r="L892" s="3" t="s">
        <v>86</v>
      </c>
      <c r="M892">
        <v>3</v>
      </c>
      <c r="N892">
        <v>26</v>
      </c>
      <c r="O892">
        <v>10</v>
      </c>
      <c r="P892">
        <v>10</v>
      </c>
      <c r="Q892">
        <v>20</v>
      </c>
      <c r="R892">
        <v>13</v>
      </c>
      <c r="S892" s="3" t="s">
        <v>28</v>
      </c>
      <c r="T892" t="s">
        <v>258</v>
      </c>
      <c r="U892" s="4" t="s">
        <v>18</v>
      </c>
      <c r="V892" t="s">
        <v>18</v>
      </c>
    </row>
    <row r="893" spans="1:22" x14ac:dyDescent="0.3">
      <c r="A893" t="s">
        <v>0</v>
      </c>
      <c r="B893" t="s">
        <v>1</v>
      </c>
      <c r="C893" s="3">
        <v>-27.271709999999999</v>
      </c>
      <c r="D893" s="3">
        <v>-48.365229999999997</v>
      </c>
      <c r="E893" s="3" t="s">
        <v>2</v>
      </c>
      <c r="F893" s="3" t="s">
        <v>61</v>
      </c>
      <c r="G893" s="2">
        <v>43502</v>
      </c>
      <c r="H893" s="12" t="s">
        <v>102</v>
      </c>
      <c r="I893" s="12" t="s">
        <v>245</v>
      </c>
      <c r="J893" s="12" t="s">
        <v>246</v>
      </c>
      <c r="K893" s="3" t="s">
        <v>4</v>
      </c>
      <c r="L893" s="3" t="s">
        <v>86</v>
      </c>
      <c r="M893">
        <v>3</v>
      </c>
      <c r="N893">
        <v>26</v>
      </c>
      <c r="O893">
        <v>10</v>
      </c>
      <c r="P893">
        <v>10</v>
      </c>
      <c r="Q893">
        <v>20</v>
      </c>
      <c r="R893">
        <v>13</v>
      </c>
      <c r="S893" s="3" t="s">
        <v>29</v>
      </c>
      <c r="T893" t="s">
        <v>62</v>
      </c>
      <c r="U893" s="4">
        <v>0</v>
      </c>
      <c r="V893" t="s">
        <v>18</v>
      </c>
    </row>
    <row r="894" spans="1:22" x14ac:dyDescent="0.3">
      <c r="A894" t="s">
        <v>0</v>
      </c>
      <c r="B894" t="s">
        <v>1</v>
      </c>
      <c r="C894" s="3">
        <v>-27.271709999999999</v>
      </c>
      <c r="D894" s="3">
        <v>-48.365229999999997</v>
      </c>
      <c r="E894" s="3" t="s">
        <v>2</v>
      </c>
      <c r="F894" s="3" t="s">
        <v>61</v>
      </c>
      <c r="G894" s="2">
        <v>43502</v>
      </c>
      <c r="H894" s="12" t="s">
        <v>102</v>
      </c>
      <c r="I894" s="12" t="s">
        <v>245</v>
      </c>
      <c r="J894" s="12" t="s">
        <v>246</v>
      </c>
      <c r="K894" s="3" t="s">
        <v>4</v>
      </c>
      <c r="L894" s="3" t="s">
        <v>86</v>
      </c>
      <c r="M894">
        <v>3</v>
      </c>
      <c r="N894">
        <v>26</v>
      </c>
      <c r="O894">
        <v>10</v>
      </c>
      <c r="P894">
        <v>10</v>
      </c>
      <c r="Q894">
        <v>20</v>
      </c>
      <c r="R894">
        <v>13</v>
      </c>
      <c r="S894" s="3" t="s">
        <v>30</v>
      </c>
      <c r="T894" t="s">
        <v>258</v>
      </c>
      <c r="U894" s="4" t="s">
        <v>18</v>
      </c>
      <c r="V894" t="s">
        <v>18</v>
      </c>
    </row>
    <row r="895" spans="1:22" x14ac:dyDescent="0.3">
      <c r="A895" t="s">
        <v>0</v>
      </c>
      <c r="B895" t="s">
        <v>1</v>
      </c>
      <c r="C895" s="3">
        <v>-27.271709999999999</v>
      </c>
      <c r="D895" s="3">
        <v>-48.365229999999997</v>
      </c>
      <c r="E895" s="3" t="s">
        <v>2</v>
      </c>
      <c r="F895" s="3" t="s">
        <v>61</v>
      </c>
      <c r="G895" s="2">
        <v>43502</v>
      </c>
      <c r="H895" s="12" t="s">
        <v>102</v>
      </c>
      <c r="I895" s="12" t="s">
        <v>245</v>
      </c>
      <c r="J895" s="12" t="s">
        <v>246</v>
      </c>
      <c r="K895" s="3" t="s">
        <v>4</v>
      </c>
      <c r="L895" s="3" t="s">
        <v>86</v>
      </c>
      <c r="M895">
        <v>3</v>
      </c>
      <c r="N895">
        <v>26</v>
      </c>
      <c r="O895">
        <v>10</v>
      </c>
      <c r="P895">
        <v>10</v>
      </c>
      <c r="Q895">
        <v>20</v>
      </c>
      <c r="R895">
        <v>13</v>
      </c>
      <c r="S895" s="3" t="s">
        <v>31</v>
      </c>
      <c r="T895" t="s">
        <v>65</v>
      </c>
      <c r="U895" s="4" t="s">
        <v>18</v>
      </c>
      <c r="V895" t="s">
        <v>18</v>
      </c>
    </row>
    <row r="896" spans="1:22" x14ac:dyDescent="0.3">
      <c r="A896" t="s">
        <v>0</v>
      </c>
      <c r="B896" t="s">
        <v>1</v>
      </c>
      <c r="C896" s="3">
        <v>-27.271709999999999</v>
      </c>
      <c r="D896" s="3">
        <v>-48.365229999999997</v>
      </c>
      <c r="E896" s="3" t="s">
        <v>2</v>
      </c>
      <c r="F896" s="3" t="s">
        <v>61</v>
      </c>
      <c r="G896" s="2">
        <v>43502</v>
      </c>
      <c r="H896" s="12" t="s">
        <v>102</v>
      </c>
      <c r="I896" s="12" t="s">
        <v>245</v>
      </c>
      <c r="J896" s="12" t="s">
        <v>246</v>
      </c>
      <c r="K896" s="3" t="s">
        <v>4</v>
      </c>
      <c r="L896" s="3" t="s">
        <v>86</v>
      </c>
      <c r="M896">
        <v>3</v>
      </c>
      <c r="N896">
        <v>26</v>
      </c>
      <c r="O896">
        <v>10</v>
      </c>
      <c r="P896">
        <v>10</v>
      </c>
      <c r="Q896">
        <v>20</v>
      </c>
      <c r="R896">
        <v>13</v>
      </c>
      <c r="S896" s="3" t="s">
        <v>32</v>
      </c>
      <c r="T896" t="s">
        <v>62</v>
      </c>
      <c r="U896" s="4" t="s">
        <v>18</v>
      </c>
      <c r="V896" t="s">
        <v>18</v>
      </c>
    </row>
    <row r="897" spans="1:22" x14ac:dyDescent="0.3">
      <c r="A897" t="s">
        <v>0</v>
      </c>
      <c r="B897" t="s">
        <v>1</v>
      </c>
      <c r="C897" s="3">
        <v>-27.271709999999999</v>
      </c>
      <c r="D897" s="3">
        <v>-48.365229999999997</v>
      </c>
      <c r="E897" s="3" t="s">
        <v>2</v>
      </c>
      <c r="F897" s="3" t="s">
        <v>61</v>
      </c>
      <c r="G897" s="2">
        <v>43502</v>
      </c>
      <c r="H897" s="12" t="s">
        <v>102</v>
      </c>
      <c r="I897" s="12" t="s">
        <v>245</v>
      </c>
      <c r="J897" s="12" t="s">
        <v>246</v>
      </c>
      <c r="K897" s="3" t="s">
        <v>4</v>
      </c>
      <c r="L897" s="3" t="s">
        <v>86</v>
      </c>
      <c r="M897">
        <v>3</v>
      </c>
      <c r="N897">
        <v>26</v>
      </c>
      <c r="O897">
        <v>10</v>
      </c>
      <c r="P897">
        <v>10</v>
      </c>
      <c r="Q897">
        <v>20</v>
      </c>
      <c r="R897">
        <v>13</v>
      </c>
      <c r="S897" s="3" t="s">
        <v>33</v>
      </c>
      <c r="T897" t="s">
        <v>258</v>
      </c>
      <c r="U897" s="4">
        <v>0</v>
      </c>
      <c r="V897" t="s">
        <v>18</v>
      </c>
    </row>
    <row r="898" spans="1:22" x14ac:dyDescent="0.3">
      <c r="A898" t="s">
        <v>0</v>
      </c>
      <c r="B898" t="s">
        <v>1</v>
      </c>
      <c r="C898" s="3">
        <v>-27.271709999999999</v>
      </c>
      <c r="D898" s="3">
        <v>-48.365229999999997</v>
      </c>
      <c r="E898" s="3" t="s">
        <v>2</v>
      </c>
      <c r="F898" s="3" t="s">
        <v>61</v>
      </c>
      <c r="G898" s="2">
        <v>43502</v>
      </c>
      <c r="H898" s="12" t="s">
        <v>102</v>
      </c>
      <c r="I898" s="12" t="s">
        <v>245</v>
      </c>
      <c r="J898" s="12" t="s">
        <v>246</v>
      </c>
      <c r="K898" s="3" t="s">
        <v>4</v>
      </c>
      <c r="L898" s="3" t="s">
        <v>86</v>
      </c>
      <c r="M898">
        <v>3</v>
      </c>
      <c r="N898">
        <v>26</v>
      </c>
      <c r="O898">
        <v>10</v>
      </c>
      <c r="P898">
        <v>10</v>
      </c>
      <c r="Q898">
        <v>20</v>
      </c>
      <c r="R898">
        <v>13</v>
      </c>
      <c r="S898" s="3" t="s">
        <v>34</v>
      </c>
      <c r="T898" t="s">
        <v>62</v>
      </c>
      <c r="U898" s="4" t="s">
        <v>18</v>
      </c>
      <c r="V898" t="s">
        <v>18</v>
      </c>
    </row>
    <row r="899" spans="1:22" x14ac:dyDescent="0.3">
      <c r="A899" t="s">
        <v>0</v>
      </c>
      <c r="B899" t="s">
        <v>1</v>
      </c>
      <c r="C899" s="3">
        <v>-27.271709999999999</v>
      </c>
      <c r="D899" s="3">
        <v>-48.365229999999997</v>
      </c>
      <c r="E899" s="3" t="s">
        <v>2</v>
      </c>
      <c r="F899" s="3" t="s">
        <v>61</v>
      </c>
      <c r="G899" s="2">
        <v>43502</v>
      </c>
      <c r="H899" s="12" t="s">
        <v>102</v>
      </c>
      <c r="I899" s="12" t="s">
        <v>245</v>
      </c>
      <c r="J899" s="12" t="s">
        <v>246</v>
      </c>
      <c r="K899" s="3" t="s">
        <v>4</v>
      </c>
      <c r="L899" s="3" t="s">
        <v>86</v>
      </c>
      <c r="M899">
        <v>3</v>
      </c>
      <c r="N899">
        <v>26</v>
      </c>
      <c r="O899">
        <v>10</v>
      </c>
      <c r="P899">
        <v>10</v>
      </c>
      <c r="Q899">
        <v>20</v>
      </c>
      <c r="R899">
        <v>13</v>
      </c>
      <c r="S899" s="3" t="s">
        <v>35</v>
      </c>
      <c r="T899" t="s">
        <v>62</v>
      </c>
      <c r="U899" s="4" t="s">
        <v>18</v>
      </c>
      <c r="V899" t="s">
        <v>18</v>
      </c>
    </row>
    <row r="900" spans="1:22" x14ac:dyDescent="0.3">
      <c r="A900" t="s">
        <v>0</v>
      </c>
      <c r="B900" t="s">
        <v>1</v>
      </c>
      <c r="C900" s="3">
        <v>-27.271709999999999</v>
      </c>
      <c r="D900" s="3">
        <v>-48.365229999999997</v>
      </c>
      <c r="E900" s="3" t="s">
        <v>2</v>
      </c>
      <c r="F900" s="3" t="s">
        <v>61</v>
      </c>
      <c r="G900" s="2">
        <v>43502</v>
      </c>
      <c r="H900" s="12" t="s">
        <v>102</v>
      </c>
      <c r="I900" s="12" t="s">
        <v>245</v>
      </c>
      <c r="J900" s="12" t="s">
        <v>246</v>
      </c>
      <c r="K900" s="3" t="s">
        <v>4</v>
      </c>
      <c r="L900" s="3" t="s">
        <v>86</v>
      </c>
      <c r="M900">
        <v>3</v>
      </c>
      <c r="N900">
        <v>26</v>
      </c>
      <c r="O900">
        <v>10</v>
      </c>
      <c r="P900">
        <v>10</v>
      </c>
      <c r="Q900">
        <v>20</v>
      </c>
      <c r="R900">
        <v>13</v>
      </c>
      <c r="S900" s="3" t="s">
        <v>36</v>
      </c>
      <c r="T900" t="s">
        <v>258</v>
      </c>
      <c r="U900" s="4" t="s">
        <v>18</v>
      </c>
      <c r="V900" t="s">
        <v>18</v>
      </c>
    </row>
    <row r="901" spans="1:22" x14ac:dyDescent="0.3">
      <c r="A901" t="s">
        <v>0</v>
      </c>
      <c r="B901" t="s">
        <v>1</v>
      </c>
      <c r="C901" s="3">
        <v>-27.271709999999999</v>
      </c>
      <c r="D901" s="3">
        <v>-48.365229999999997</v>
      </c>
      <c r="E901" s="3" t="s">
        <v>2</v>
      </c>
      <c r="F901" s="3" t="s">
        <v>61</v>
      </c>
      <c r="G901" s="2">
        <v>43502</v>
      </c>
      <c r="H901" s="12" t="s">
        <v>102</v>
      </c>
      <c r="I901" s="12" t="s">
        <v>245</v>
      </c>
      <c r="J901" s="12" t="s">
        <v>246</v>
      </c>
      <c r="K901" s="3" t="s">
        <v>4</v>
      </c>
      <c r="L901" s="3" t="s">
        <v>86</v>
      </c>
      <c r="M901">
        <v>3</v>
      </c>
      <c r="N901">
        <v>26</v>
      </c>
      <c r="O901">
        <v>10</v>
      </c>
      <c r="P901">
        <v>10</v>
      </c>
      <c r="Q901">
        <v>20</v>
      </c>
      <c r="R901">
        <v>13</v>
      </c>
      <c r="S901" s="3" t="s">
        <v>37</v>
      </c>
      <c r="T901" t="s">
        <v>258</v>
      </c>
      <c r="U901" s="4">
        <v>0</v>
      </c>
      <c r="V901" t="s">
        <v>18</v>
      </c>
    </row>
    <row r="902" spans="1:22" x14ac:dyDescent="0.3">
      <c r="A902" t="s">
        <v>0</v>
      </c>
      <c r="B902" t="s">
        <v>1</v>
      </c>
      <c r="C902" s="3">
        <v>-27.271709999999999</v>
      </c>
      <c r="D902" s="3">
        <v>-48.365229999999997</v>
      </c>
      <c r="E902" s="3" t="s">
        <v>2</v>
      </c>
      <c r="F902" s="3" t="s">
        <v>61</v>
      </c>
      <c r="G902" s="2">
        <v>43502</v>
      </c>
      <c r="H902" s="12" t="s">
        <v>102</v>
      </c>
      <c r="I902" s="12" t="s">
        <v>245</v>
      </c>
      <c r="J902" s="12" t="s">
        <v>246</v>
      </c>
      <c r="K902" s="3" t="s">
        <v>4</v>
      </c>
      <c r="L902" s="3" t="s">
        <v>86</v>
      </c>
      <c r="M902">
        <v>3</v>
      </c>
      <c r="N902">
        <v>26</v>
      </c>
      <c r="O902">
        <v>10</v>
      </c>
      <c r="P902">
        <v>10</v>
      </c>
      <c r="Q902">
        <v>20</v>
      </c>
      <c r="R902">
        <v>13</v>
      </c>
      <c r="S902" s="3" t="s">
        <v>38</v>
      </c>
      <c r="T902" t="s">
        <v>258</v>
      </c>
      <c r="U902" s="4" t="s">
        <v>18</v>
      </c>
      <c r="V902" t="s">
        <v>18</v>
      </c>
    </row>
    <row r="903" spans="1:22" x14ac:dyDescent="0.3">
      <c r="A903" t="s">
        <v>0</v>
      </c>
      <c r="B903" t="s">
        <v>1</v>
      </c>
      <c r="C903" s="3">
        <v>-27.271709999999999</v>
      </c>
      <c r="D903" s="3">
        <v>-48.365229999999997</v>
      </c>
      <c r="E903" s="3" t="s">
        <v>2</v>
      </c>
      <c r="F903" s="3" t="s">
        <v>61</v>
      </c>
      <c r="G903" s="2">
        <v>43502</v>
      </c>
      <c r="H903" s="12" t="s">
        <v>102</v>
      </c>
      <c r="I903" s="12" t="s">
        <v>245</v>
      </c>
      <c r="J903" s="12" t="s">
        <v>246</v>
      </c>
      <c r="K903" s="3" t="s">
        <v>4</v>
      </c>
      <c r="L903" s="3" t="s">
        <v>86</v>
      </c>
      <c r="M903">
        <v>3</v>
      </c>
      <c r="N903">
        <v>26</v>
      </c>
      <c r="O903">
        <v>10</v>
      </c>
      <c r="P903">
        <v>10</v>
      </c>
      <c r="Q903">
        <v>20</v>
      </c>
      <c r="R903">
        <v>13</v>
      </c>
      <c r="S903" s="3" t="s">
        <v>39</v>
      </c>
      <c r="T903" t="s">
        <v>258</v>
      </c>
      <c r="U903" s="4" t="s">
        <v>18</v>
      </c>
      <c r="V903" t="s">
        <v>18</v>
      </c>
    </row>
    <row r="904" spans="1:22" x14ac:dyDescent="0.3">
      <c r="A904" t="s">
        <v>0</v>
      </c>
      <c r="B904" t="s">
        <v>1</v>
      </c>
      <c r="C904" s="3">
        <v>-27.271709999999999</v>
      </c>
      <c r="D904" s="3">
        <v>-48.365229999999997</v>
      </c>
      <c r="E904" s="3" t="s">
        <v>2</v>
      </c>
      <c r="F904" s="3" t="s">
        <v>61</v>
      </c>
      <c r="G904" s="2">
        <v>43502</v>
      </c>
      <c r="H904" s="12" t="s">
        <v>102</v>
      </c>
      <c r="I904" s="12" t="s">
        <v>245</v>
      </c>
      <c r="J904" s="12" t="s">
        <v>246</v>
      </c>
      <c r="K904" s="3" t="s">
        <v>4</v>
      </c>
      <c r="L904" s="3" t="s">
        <v>86</v>
      </c>
      <c r="M904">
        <v>3</v>
      </c>
      <c r="N904">
        <v>26</v>
      </c>
      <c r="O904">
        <v>10</v>
      </c>
      <c r="P904">
        <v>10</v>
      </c>
      <c r="Q904">
        <v>20</v>
      </c>
      <c r="R904">
        <v>13</v>
      </c>
      <c r="S904" s="3" t="s">
        <v>40</v>
      </c>
      <c r="T904" t="s">
        <v>258</v>
      </c>
      <c r="U904" s="4" t="s">
        <v>18</v>
      </c>
      <c r="V904" t="s">
        <v>18</v>
      </c>
    </row>
    <row r="905" spans="1:22" x14ac:dyDescent="0.3">
      <c r="A905" t="s">
        <v>0</v>
      </c>
      <c r="B905" t="s">
        <v>1</v>
      </c>
      <c r="C905" s="3">
        <v>-27.271709999999999</v>
      </c>
      <c r="D905" s="3">
        <v>-48.365229999999997</v>
      </c>
      <c r="E905" s="3" t="s">
        <v>2</v>
      </c>
      <c r="F905" s="3" t="s">
        <v>61</v>
      </c>
      <c r="G905" s="2">
        <v>43502</v>
      </c>
      <c r="H905" s="12" t="s">
        <v>102</v>
      </c>
      <c r="I905" s="12" t="s">
        <v>245</v>
      </c>
      <c r="J905" s="12" t="s">
        <v>246</v>
      </c>
      <c r="K905" s="3" t="s">
        <v>4</v>
      </c>
      <c r="L905" s="3" t="s">
        <v>86</v>
      </c>
      <c r="M905">
        <v>3</v>
      </c>
      <c r="N905">
        <v>26</v>
      </c>
      <c r="O905">
        <v>10</v>
      </c>
      <c r="P905">
        <v>10</v>
      </c>
      <c r="Q905">
        <v>20</v>
      </c>
      <c r="R905">
        <v>13</v>
      </c>
      <c r="S905" s="3" t="s">
        <v>41</v>
      </c>
      <c r="T905" t="s">
        <v>258</v>
      </c>
      <c r="U905" s="4">
        <v>0</v>
      </c>
      <c r="V905" t="s">
        <v>18</v>
      </c>
    </row>
    <row r="906" spans="1:22" x14ac:dyDescent="0.3">
      <c r="A906" t="s">
        <v>0</v>
      </c>
      <c r="B906" t="s">
        <v>1</v>
      </c>
      <c r="C906" s="3">
        <v>-27.271709999999999</v>
      </c>
      <c r="D906" s="3">
        <v>-48.365229999999997</v>
      </c>
      <c r="E906" s="3" t="s">
        <v>2</v>
      </c>
      <c r="F906" s="3" t="s">
        <v>61</v>
      </c>
      <c r="G906" s="2">
        <v>43502</v>
      </c>
      <c r="H906" s="12" t="s">
        <v>102</v>
      </c>
      <c r="I906" s="12" t="s">
        <v>245</v>
      </c>
      <c r="J906" s="12" t="s">
        <v>246</v>
      </c>
      <c r="K906" s="3" t="s">
        <v>4</v>
      </c>
      <c r="L906" s="3" t="s">
        <v>86</v>
      </c>
      <c r="M906">
        <v>3</v>
      </c>
      <c r="N906">
        <v>26</v>
      </c>
      <c r="O906">
        <v>10</v>
      </c>
      <c r="P906">
        <v>10</v>
      </c>
      <c r="Q906">
        <v>20</v>
      </c>
      <c r="R906">
        <v>13</v>
      </c>
      <c r="S906" s="3" t="s">
        <v>42</v>
      </c>
      <c r="T906" t="s">
        <v>258</v>
      </c>
      <c r="U906" s="4" t="s">
        <v>18</v>
      </c>
      <c r="V906" t="s">
        <v>18</v>
      </c>
    </row>
    <row r="907" spans="1:22" x14ac:dyDescent="0.3">
      <c r="A907" t="s">
        <v>0</v>
      </c>
      <c r="B907" t="s">
        <v>1</v>
      </c>
      <c r="C907" s="3">
        <v>-27.271709999999999</v>
      </c>
      <c r="D907" s="3">
        <v>-48.365229999999997</v>
      </c>
      <c r="E907" s="3" t="s">
        <v>2</v>
      </c>
      <c r="F907" s="3" t="s">
        <v>61</v>
      </c>
      <c r="G907" s="2">
        <v>43502</v>
      </c>
      <c r="H907" s="12" t="s">
        <v>102</v>
      </c>
      <c r="I907" s="12" t="s">
        <v>245</v>
      </c>
      <c r="J907" s="12" t="s">
        <v>246</v>
      </c>
      <c r="K907" s="3" t="s">
        <v>4</v>
      </c>
      <c r="L907" s="3" t="s">
        <v>86</v>
      </c>
      <c r="M907">
        <v>3</v>
      </c>
      <c r="N907">
        <v>26</v>
      </c>
      <c r="O907">
        <v>10</v>
      </c>
      <c r="P907">
        <v>10</v>
      </c>
      <c r="Q907">
        <v>20</v>
      </c>
      <c r="R907">
        <v>13</v>
      </c>
      <c r="S907" s="3" t="s">
        <v>43</v>
      </c>
      <c r="T907" t="s">
        <v>65</v>
      </c>
      <c r="U907" s="4" t="s">
        <v>18</v>
      </c>
      <c r="V907" t="s">
        <v>18</v>
      </c>
    </row>
    <row r="908" spans="1:22" x14ac:dyDescent="0.3">
      <c r="A908" t="s">
        <v>0</v>
      </c>
      <c r="B908" t="s">
        <v>1</v>
      </c>
      <c r="C908" s="3">
        <v>-27.271709999999999</v>
      </c>
      <c r="D908" s="3">
        <v>-48.365229999999997</v>
      </c>
      <c r="E908" s="3" t="s">
        <v>2</v>
      </c>
      <c r="F908" s="3" t="s">
        <v>61</v>
      </c>
      <c r="G908" s="2">
        <v>43502</v>
      </c>
      <c r="H908" s="12" t="s">
        <v>102</v>
      </c>
      <c r="I908" s="12" t="s">
        <v>245</v>
      </c>
      <c r="J908" s="12" t="s">
        <v>246</v>
      </c>
      <c r="K908" s="3" t="s">
        <v>4</v>
      </c>
      <c r="L908" s="3" t="s">
        <v>86</v>
      </c>
      <c r="M908">
        <v>3</v>
      </c>
      <c r="N908">
        <v>26</v>
      </c>
      <c r="O908">
        <v>10</v>
      </c>
      <c r="P908">
        <v>10</v>
      </c>
      <c r="Q908">
        <v>20</v>
      </c>
      <c r="R908">
        <v>13</v>
      </c>
      <c r="S908" s="3" t="s">
        <v>44</v>
      </c>
      <c r="T908" t="s">
        <v>258</v>
      </c>
      <c r="U908" s="4" t="s">
        <v>18</v>
      </c>
      <c r="V908" t="s">
        <v>18</v>
      </c>
    </row>
    <row r="909" spans="1:22" x14ac:dyDescent="0.3">
      <c r="A909" t="s">
        <v>0</v>
      </c>
      <c r="B909" t="s">
        <v>1</v>
      </c>
      <c r="C909" s="3">
        <v>-27.271709999999999</v>
      </c>
      <c r="D909" s="3">
        <v>-48.365229999999997</v>
      </c>
      <c r="E909" s="3" t="s">
        <v>2</v>
      </c>
      <c r="F909" s="3" t="s">
        <v>61</v>
      </c>
      <c r="G909" s="2">
        <v>43502</v>
      </c>
      <c r="H909" s="12" t="s">
        <v>102</v>
      </c>
      <c r="I909" s="12" t="s">
        <v>245</v>
      </c>
      <c r="J909" s="12" t="s">
        <v>246</v>
      </c>
      <c r="K909" s="3" t="s">
        <v>4</v>
      </c>
      <c r="L909" s="3" t="s">
        <v>86</v>
      </c>
      <c r="M909">
        <v>3</v>
      </c>
      <c r="N909">
        <v>26</v>
      </c>
      <c r="O909">
        <v>10</v>
      </c>
      <c r="P909">
        <v>10</v>
      </c>
      <c r="Q909">
        <v>20</v>
      </c>
      <c r="R909">
        <v>13</v>
      </c>
      <c r="S909" s="3" t="s">
        <v>45</v>
      </c>
      <c r="T909" t="s">
        <v>65</v>
      </c>
      <c r="U909" s="4">
        <v>0</v>
      </c>
      <c r="V909" t="s">
        <v>18</v>
      </c>
    </row>
    <row r="910" spans="1:22" x14ac:dyDescent="0.3">
      <c r="A910" t="s">
        <v>0</v>
      </c>
      <c r="B910" t="s">
        <v>1</v>
      </c>
      <c r="C910" s="3">
        <v>-27.271709999999999</v>
      </c>
      <c r="D910" s="3">
        <v>-48.365229999999997</v>
      </c>
      <c r="E910" s="3" t="s">
        <v>2</v>
      </c>
      <c r="F910" s="3" t="s">
        <v>61</v>
      </c>
      <c r="G910" s="2">
        <v>43502</v>
      </c>
      <c r="H910" s="12" t="s">
        <v>102</v>
      </c>
      <c r="I910" s="12" t="s">
        <v>245</v>
      </c>
      <c r="J910" s="12" t="s">
        <v>246</v>
      </c>
      <c r="K910" s="3" t="s">
        <v>4</v>
      </c>
      <c r="L910" s="3" t="s">
        <v>86</v>
      </c>
      <c r="M910">
        <v>3</v>
      </c>
      <c r="N910">
        <v>26</v>
      </c>
      <c r="O910">
        <v>10</v>
      </c>
      <c r="P910">
        <v>10</v>
      </c>
      <c r="Q910">
        <v>20</v>
      </c>
      <c r="R910">
        <v>13</v>
      </c>
      <c r="S910" s="3" t="s">
        <v>46</v>
      </c>
      <c r="T910" t="s">
        <v>65</v>
      </c>
      <c r="U910" s="4" t="s">
        <v>18</v>
      </c>
      <c r="V910" t="s">
        <v>18</v>
      </c>
    </row>
    <row r="911" spans="1:22" x14ac:dyDescent="0.3">
      <c r="A911" t="s">
        <v>0</v>
      </c>
      <c r="B911" t="s">
        <v>1</v>
      </c>
      <c r="C911" s="3">
        <v>-27.271709999999999</v>
      </c>
      <c r="D911" s="3">
        <v>-48.365229999999997</v>
      </c>
      <c r="E911" s="3" t="s">
        <v>2</v>
      </c>
      <c r="F911" s="3" t="s">
        <v>61</v>
      </c>
      <c r="G911" s="2">
        <v>43502</v>
      </c>
      <c r="H911" s="12" t="s">
        <v>102</v>
      </c>
      <c r="I911" s="12" t="s">
        <v>245</v>
      </c>
      <c r="J911" s="12" t="s">
        <v>246</v>
      </c>
      <c r="K911" s="3" t="s">
        <v>4</v>
      </c>
      <c r="L911" s="3" t="s">
        <v>86</v>
      </c>
      <c r="M911">
        <v>3</v>
      </c>
      <c r="N911">
        <v>26</v>
      </c>
      <c r="O911">
        <v>10</v>
      </c>
      <c r="P911">
        <v>10</v>
      </c>
      <c r="Q911">
        <v>20</v>
      </c>
      <c r="R911">
        <v>13</v>
      </c>
      <c r="S911" s="3" t="s">
        <v>47</v>
      </c>
      <c r="T911" t="s">
        <v>65</v>
      </c>
      <c r="U911" s="4" t="s">
        <v>18</v>
      </c>
      <c r="V911" t="s">
        <v>18</v>
      </c>
    </row>
    <row r="912" spans="1:22" x14ac:dyDescent="0.3">
      <c r="A912" t="s">
        <v>0</v>
      </c>
      <c r="B912" t="s">
        <v>1</v>
      </c>
      <c r="C912" s="3">
        <v>-27.271709999999999</v>
      </c>
      <c r="D912" s="3">
        <v>-48.365229999999997</v>
      </c>
      <c r="E912" s="3" t="s">
        <v>2</v>
      </c>
      <c r="F912" s="3" t="s">
        <v>61</v>
      </c>
      <c r="G912" s="2">
        <v>43502</v>
      </c>
      <c r="H912" s="12" t="s">
        <v>102</v>
      </c>
      <c r="I912" s="12" t="s">
        <v>245</v>
      </c>
      <c r="J912" s="12" t="s">
        <v>246</v>
      </c>
      <c r="K912" s="3" t="s">
        <v>4</v>
      </c>
      <c r="L912" s="3" t="s">
        <v>86</v>
      </c>
      <c r="M912">
        <v>3</v>
      </c>
      <c r="N912">
        <v>26</v>
      </c>
      <c r="O912">
        <v>10</v>
      </c>
      <c r="P912">
        <v>10</v>
      </c>
      <c r="Q912">
        <v>20</v>
      </c>
      <c r="R912">
        <v>13</v>
      </c>
      <c r="S912" s="3" t="s">
        <v>48</v>
      </c>
      <c r="T912" t="s">
        <v>65</v>
      </c>
      <c r="U912" s="4" t="s">
        <v>18</v>
      </c>
      <c r="V912" t="s">
        <v>18</v>
      </c>
    </row>
    <row r="913" spans="1:22" x14ac:dyDescent="0.3">
      <c r="A913" t="s">
        <v>0</v>
      </c>
      <c r="B913" t="s">
        <v>1</v>
      </c>
      <c r="C913" s="3">
        <v>-27.271709999999999</v>
      </c>
      <c r="D913" s="3">
        <v>-48.365229999999997</v>
      </c>
      <c r="E913" s="3" t="s">
        <v>2</v>
      </c>
      <c r="F913" s="3" t="s">
        <v>61</v>
      </c>
      <c r="G913" s="2">
        <v>43502</v>
      </c>
      <c r="H913" s="12" t="s">
        <v>102</v>
      </c>
      <c r="I913" s="12" t="s">
        <v>245</v>
      </c>
      <c r="J913" s="12" t="s">
        <v>246</v>
      </c>
      <c r="K913" s="3" t="s">
        <v>4</v>
      </c>
      <c r="L913" s="3" t="s">
        <v>86</v>
      </c>
      <c r="M913">
        <v>3</v>
      </c>
      <c r="N913">
        <v>26</v>
      </c>
      <c r="O913">
        <v>10</v>
      </c>
      <c r="P913">
        <v>10</v>
      </c>
      <c r="Q913">
        <v>20</v>
      </c>
      <c r="R913">
        <v>13</v>
      </c>
      <c r="S913" s="3" t="s">
        <v>49</v>
      </c>
      <c r="T913" t="s">
        <v>258</v>
      </c>
      <c r="U913" s="4">
        <v>0</v>
      </c>
      <c r="V913" t="s">
        <v>18</v>
      </c>
    </row>
    <row r="914" spans="1:22" x14ac:dyDescent="0.3">
      <c r="A914" t="s">
        <v>0</v>
      </c>
      <c r="B914" t="s">
        <v>1</v>
      </c>
      <c r="C914" s="3">
        <v>-27.271709999999999</v>
      </c>
      <c r="D914" s="3">
        <v>-48.365229999999997</v>
      </c>
      <c r="E914" s="3" t="s">
        <v>2</v>
      </c>
      <c r="F914" s="3" t="s">
        <v>61</v>
      </c>
      <c r="G914" s="2">
        <v>43502</v>
      </c>
      <c r="H914" s="12" t="s">
        <v>102</v>
      </c>
      <c r="I914" s="12" t="s">
        <v>245</v>
      </c>
      <c r="J914" s="12" t="s">
        <v>246</v>
      </c>
      <c r="K914" s="3" t="s">
        <v>4</v>
      </c>
      <c r="L914" s="3" t="s">
        <v>86</v>
      </c>
      <c r="M914">
        <v>3</v>
      </c>
      <c r="N914">
        <v>26</v>
      </c>
      <c r="O914">
        <v>10</v>
      </c>
      <c r="P914">
        <v>10</v>
      </c>
      <c r="Q914">
        <v>20</v>
      </c>
      <c r="R914">
        <v>13</v>
      </c>
      <c r="S914" s="3" t="s">
        <v>50</v>
      </c>
      <c r="T914" t="s">
        <v>258</v>
      </c>
      <c r="U914" s="4" t="s">
        <v>18</v>
      </c>
      <c r="V914" t="s">
        <v>18</v>
      </c>
    </row>
    <row r="915" spans="1:22" x14ac:dyDescent="0.3">
      <c r="A915" t="s">
        <v>0</v>
      </c>
      <c r="B915" t="s">
        <v>1</v>
      </c>
      <c r="C915" s="3">
        <v>-27.271709999999999</v>
      </c>
      <c r="D915" s="3">
        <v>-48.365229999999997</v>
      </c>
      <c r="E915" s="3" t="s">
        <v>2</v>
      </c>
      <c r="F915" s="3" t="s">
        <v>61</v>
      </c>
      <c r="G915" s="2">
        <v>43502</v>
      </c>
      <c r="H915" s="12" t="s">
        <v>102</v>
      </c>
      <c r="I915" s="12" t="s">
        <v>245</v>
      </c>
      <c r="J915" s="12" t="s">
        <v>246</v>
      </c>
      <c r="K915" s="3" t="s">
        <v>4</v>
      </c>
      <c r="L915" s="3" t="s">
        <v>86</v>
      </c>
      <c r="M915">
        <v>3</v>
      </c>
      <c r="N915">
        <v>26</v>
      </c>
      <c r="O915">
        <v>10</v>
      </c>
      <c r="P915">
        <v>10</v>
      </c>
      <c r="Q915">
        <v>20</v>
      </c>
      <c r="R915">
        <v>13</v>
      </c>
      <c r="S915" s="3" t="s">
        <v>51</v>
      </c>
      <c r="T915" t="s">
        <v>65</v>
      </c>
      <c r="U915" s="4" t="s">
        <v>18</v>
      </c>
      <c r="V915" t="s">
        <v>18</v>
      </c>
    </row>
    <row r="916" spans="1:22" x14ac:dyDescent="0.3">
      <c r="A916" t="s">
        <v>0</v>
      </c>
      <c r="B916" t="s">
        <v>1</v>
      </c>
      <c r="C916" s="3">
        <v>-27.271709999999999</v>
      </c>
      <c r="D916" s="3">
        <v>-48.365229999999997</v>
      </c>
      <c r="E916" s="3" t="s">
        <v>2</v>
      </c>
      <c r="F916" s="3" t="s">
        <v>61</v>
      </c>
      <c r="G916" s="2">
        <v>43502</v>
      </c>
      <c r="H916" s="12" t="s">
        <v>102</v>
      </c>
      <c r="I916" s="12" t="s">
        <v>245</v>
      </c>
      <c r="J916" s="12" t="s">
        <v>246</v>
      </c>
      <c r="K916" s="3" t="s">
        <v>4</v>
      </c>
      <c r="L916" s="3" t="s">
        <v>86</v>
      </c>
      <c r="M916">
        <v>3</v>
      </c>
      <c r="N916">
        <v>26</v>
      </c>
      <c r="O916">
        <v>10</v>
      </c>
      <c r="P916">
        <v>10</v>
      </c>
      <c r="Q916">
        <v>20</v>
      </c>
      <c r="R916">
        <v>13</v>
      </c>
      <c r="S916" s="3" t="s">
        <v>52</v>
      </c>
      <c r="T916" t="s">
        <v>65</v>
      </c>
      <c r="U916" s="4" t="s">
        <v>18</v>
      </c>
      <c r="V916" t="s">
        <v>18</v>
      </c>
    </row>
    <row r="917" spans="1:22" x14ac:dyDescent="0.3">
      <c r="A917" t="s">
        <v>0</v>
      </c>
      <c r="B917" t="s">
        <v>1</v>
      </c>
      <c r="C917" s="3">
        <v>-27.271709999999999</v>
      </c>
      <c r="D917" s="3">
        <v>-48.365229999999997</v>
      </c>
      <c r="E917" s="3" t="s">
        <v>2</v>
      </c>
      <c r="F917" s="3" t="s">
        <v>61</v>
      </c>
      <c r="G917" s="2">
        <v>43502</v>
      </c>
      <c r="H917" s="12" t="s">
        <v>102</v>
      </c>
      <c r="I917" s="12" t="s">
        <v>245</v>
      </c>
      <c r="J917" s="12" t="s">
        <v>246</v>
      </c>
      <c r="K917" s="3" t="s">
        <v>4</v>
      </c>
      <c r="L917" s="3" t="s">
        <v>86</v>
      </c>
      <c r="M917">
        <v>3</v>
      </c>
      <c r="N917">
        <v>26</v>
      </c>
      <c r="O917">
        <v>10</v>
      </c>
      <c r="P917">
        <v>10</v>
      </c>
      <c r="Q917">
        <v>20</v>
      </c>
      <c r="R917">
        <v>13</v>
      </c>
      <c r="S917" s="3" t="s">
        <v>53</v>
      </c>
      <c r="T917" t="s">
        <v>65</v>
      </c>
      <c r="U917" s="4">
        <v>0</v>
      </c>
      <c r="V917" t="s">
        <v>18</v>
      </c>
    </row>
    <row r="918" spans="1:22" x14ac:dyDescent="0.3">
      <c r="A918" t="s">
        <v>0</v>
      </c>
      <c r="B918" t="s">
        <v>1</v>
      </c>
      <c r="C918" s="3">
        <v>-27.271709999999999</v>
      </c>
      <c r="D918" s="3">
        <v>-48.365229999999997</v>
      </c>
      <c r="E918" s="3" t="s">
        <v>2</v>
      </c>
      <c r="F918" s="3" t="s">
        <v>61</v>
      </c>
      <c r="G918" s="2">
        <v>43502</v>
      </c>
      <c r="H918" s="12" t="s">
        <v>102</v>
      </c>
      <c r="I918" s="12" t="s">
        <v>245</v>
      </c>
      <c r="J918" s="12" t="s">
        <v>246</v>
      </c>
      <c r="K918" s="3" t="s">
        <v>4</v>
      </c>
      <c r="L918" s="3" t="s">
        <v>86</v>
      </c>
      <c r="M918">
        <v>3</v>
      </c>
      <c r="N918">
        <v>26</v>
      </c>
      <c r="O918">
        <v>10</v>
      </c>
      <c r="P918">
        <v>10</v>
      </c>
      <c r="Q918">
        <v>20</v>
      </c>
      <c r="R918">
        <v>13</v>
      </c>
      <c r="S918" s="3" t="s">
        <v>54</v>
      </c>
      <c r="T918" t="s">
        <v>62</v>
      </c>
      <c r="U918" s="4" t="s">
        <v>18</v>
      </c>
      <c r="V918" t="s">
        <v>18</v>
      </c>
    </row>
    <row r="919" spans="1:22" x14ac:dyDescent="0.3">
      <c r="A919" t="s">
        <v>0</v>
      </c>
      <c r="B919" t="s">
        <v>1</v>
      </c>
      <c r="C919" s="3">
        <v>-27.271709999999999</v>
      </c>
      <c r="D919" s="3">
        <v>-48.365229999999997</v>
      </c>
      <c r="E919" s="3" t="s">
        <v>2</v>
      </c>
      <c r="F919" s="3" t="s">
        <v>61</v>
      </c>
      <c r="G919" s="2">
        <v>43502</v>
      </c>
      <c r="H919" s="12" t="s">
        <v>102</v>
      </c>
      <c r="I919" s="12" t="s">
        <v>245</v>
      </c>
      <c r="J919" s="12" t="s">
        <v>246</v>
      </c>
      <c r="K919" s="3" t="s">
        <v>4</v>
      </c>
      <c r="L919" s="3" t="s">
        <v>86</v>
      </c>
      <c r="M919">
        <v>3</v>
      </c>
      <c r="N919">
        <v>26</v>
      </c>
      <c r="O919">
        <v>10</v>
      </c>
      <c r="P919">
        <v>10</v>
      </c>
      <c r="Q919">
        <v>20</v>
      </c>
      <c r="R919">
        <v>13</v>
      </c>
      <c r="S919" s="3" t="s">
        <v>55</v>
      </c>
      <c r="T919" t="s">
        <v>62</v>
      </c>
      <c r="U919" s="4" t="s">
        <v>18</v>
      </c>
      <c r="V919" t="s">
        <v>18</v>
      </c>
    </row>
    <row r="920" spans="1:22" x14ac:dyDescent="0.3">
      <c r="A920" t="s">
        <v>0</v>
      </c>
      <c r="B920" t="s">
        <v>1</v>
      </c>
      <c r="C920" s="3">
        <v>-27.271709999999999</v>
      </c>
      <c r="D920" s="3">
        <v>-48.365229999999997</v>
      </c>
      <c r="E920" s="3" t="s">
        <v>2</v>
      </c>
      <c r="F920" s="3" t="s">
        <v>61</v>
      </c>
      <c r="G920" s="2">
        <v>43502</v>
      </c>
      <c r="H920" s="12" t="s">
        <v>102</v>
      </c>
      <c r="I920" s="12" t="s">
        <v>245</v>
      </c>
      <c r="J920" s="12" t="s">
        <v>246</v>
      </c>
      <c r="K920" s="3" t="s">
        <v>4</v>
      </c>
      <c r="L920" s="3" t="s">
        <v>86</v>
      </c>
      <c r="M920">
        <v>3</v>
      </c>
      <c r="N920">
        <v>26</v>
      </c>
      <c r="O920">
        <v>10</v>
      </c>
      <c r="P920">
        <v>10</v>
      </c>
      <c r="Q920">
        <v>20</v>
      </c>
      <c r="R920">
        <v>13</v>
      </c>
      <c r="S920" s="3" t="s">
        <v>56</v>
      </c>
      <c r="T920" t="s">
        <v>65</v>
      </c>
      <c r="U920" s="4" t="s">
        <v>18</v>
      </c>
      <c r="V920" t="s">
        <v>18</v>
      </c>
    </row>
    <row r="921" spans="1:22" x14ac:dyDescent="0.3">
      <c r="A921" t="s">
        <v>0</v>
      </c>
      <c r="B921" t="s">
        <v>1</v>
      </c>
      <c r="C921" s="3">
        <v>-27.271709999999999</v>
      </c>
      <c r="D921" s="3">
        <v>-48.365229999999997</v>
      </c>
      <c r="E921" s="3" t="s">
        <v>2</v>
      </c>
      <c r="F921" s="3" t="s">
        <v>61</v>
      </c>
      <c r="G921" s="2">
        <v>43502</v>
      </c>
      <c r="H921" s="12" t="s">
        <v>102</v>
      </c>
      <c r="I921" s="12" t="s">
        <v>245</v>
      </c>
      <c r="J921" s="12" t="s">
        <v>246</v>
      </c>
      <c r="K921" s="3" t="s">
        <v>4</v>
      </c>
      <c r="L921" s="3" t="s">
        <v>86</v>
      </c>
      <c r="M921">
        <v>3</v>
      </c>
      <c r="N921">
        <v>26</v>
      </c>
      <c r="O921">
        <v>10</v>
      </c>
      <c r="P921">
        <v>10</v>
      </c>
      <c r="Q921">
        <v>20</v>
      </c>
      <c r="R921">
        <v>13</v>
      </c>
      <c r="S921" s="3" t="s">
        <v>57</v>
      </c>
      <c r="T921" t="s">
        <v>258</v>
      </c>
      <c r="U921" s="4">
        <v>0</v>
      </c>
      <c r="V921" t="s">
        <v>18</v>
      </c>
    </row>
    <row r="922" spans="1:22" x14ac:dyDescent="0.3">
      <c r="A922" t="s">
        <v>0</v>
      </c>
      <c r="B922" t="s">
        <v>1</v>
      </c>
      <c r="C922" s="3">
        <v>-27.271709999999999</v>
      </c>
      <c r="D922" s="3">
        <v>-48.365229999999997</v>
      </c>
      <c r="E922" s="3" t="s">
        <v>2</v>
      </c>
      <c r="F922" s="3" t="s">
        <v>61</v>
      </c>
      <c r="G922" s="2">
        <v>43502</v>
      </c>
      <c r="H922" s="12" t="s">
        <v>102</v>
      </c>
      <c r="I922" s="12" t="s">
        <v>245</v>
      </c>
      <c r="J922" s="12" t="s">
        <v>246</v>
      </c>
      <c r="K922" s="3" t="s">
        <v>4</v>
      </c>
      <c r="L922" s="3" t="s">
        <v>86</v>
      </c>
      <c r="M922">
        <v>3</v>
      </c>
      <c r="N922">
        <v>26</v>
      </c>
      <c r="O922">
        <v>10</v>
      </c>
      <c r="P922">
        <v>10</v>
      </c>
      <c r="Q922">
        <v>20</v>
      </c>
      <c r="R922">
        <v>13</v>
      </c>
      <c r="S922" s="3" t="s">
        <v>58</v>
      </c>
      <c r="T922" t="s">
        <v>65</v>
      </c>
      <c r="U922" s="4" t="s">
        <v>18</v>
      </c>
      <c r="V922" t="s">
        <v>18</v>
      </c>
    </row>
    <row r="923" spans="1:22" x14ac:dyDescent="0.3">
      <c r="A923" t="s">
        <v>0</v>
      </c>
      <c r="B923" t="s">
        <v>1</v>
      </c>
      <c r="C923" s="3">
        <v>-27.271709999999999</v>
      </c>
      <c r="D923" s="3">
        <v>-48.365229999999997</v>
      </c>
      <c r="E923" s="3" t="s">
        <v>2</v>
      </c>
      <c r="F923" s="3" t="s">
        <v>61</v>
      </c>
      <c r="G923" s="2">
        <v>43502</v>
      </c>
      <c r="H923" s="12" t="s">
        <v>102</v>
      </c>
      <c r="I923" s="12" t="s">
        <v>245</v>
      </c>
      <c r="J923" s="12" t="s">
        <v>246</v>
      </c>
      <c r="K923" s="3" t="s">
        <v>4</v>
      </c>
      <c r="L923" s="3" t="s">
        <v>86</v>
      </c>
      <c r="M923">
        <v>3</v>
      </c>
      <c r="N923">
        <v>26</v>
      </c>
      <c r="O923">
        <v>10</v>
      </c>
      <c r="P923">
        <v>10</v>
      </c>
      <c r="Q923">
        <v>20</v>
      </c>
      <c r="R923">
        <v>13</v>
      </c>
      <c r="S923" s="3" t="s">
        <v>59</v>
      </c>
      <c r="T923" t="s">
        <v>258</v>
      </c>
      <c r="U923" s="4" t="s">
        <v>18</v>
      </c>
      <c r="V923" t="s">
        <v>18</v>
      </c>
    </row>
    <row r="924" spans="1:22" x14ac:dyDescent="0.3">
      <c r="A924" t="s">
        <v>0</v>
      </c>
      <c r="B924" t="s">
        <v>1</v>
      </c>
      <c r="C924" s="3">
        <v>-27.271709999999999</v>
      </c>
      <c r="D924" s="3">
        <v>-48.365229999999997</v>
      </c>
      <c r="E924" s="3" t="s">
        <v>2</v>
      </c>
      <c r="F924" s="3" t="s">
        <v>61</v>
      </c>
      <c r="G924" s="2">
        <v>43502</v>
      </c>
      <c r="H924" s="12" t="s">
        <v>102</v>
      </c>
      <c r="I924" s="12" t="s">
        <v>245</v>
      </c>
      <c r="J924" s="12" t="s">
        <v>246</v>
      </c>
      <c r="K924" s="3" t="s">
        <v>4</v>
      </c>
      <c r="L924" s="3" t="s">
        <v>86</v>
      </c>
      <c r="M924">
        <v>3</v>
      </c>
      <c r="N924">
        <v>26</v>
      </c>
      <c r="O924">
        <v>10</v>
      </c>
      <c r="P924">
        <v>10</v>
      </c>
      <c r="Q924">
        <v>20</v>
      </c>
      <c r="R924">
        <v>13</v>
      </c>
      <c r="S924" s="3" t="s">
        <v>60</v>
      </c>
      <c r="T924" t="s">
        <v>65</v>
      </c>
      <c r="U924" s="4" t="s">
        <v>18</v>
      </c>
      <c r="V924" t="s">
        <v>18</v>
      </c>
    </row>
    <row r="925" spans="1:22" x14ac:dyDescent="0.3">
      <c r="A925" t="s">
        <v>0</v>
      </c>
      <c r="B925" s="3" t="s">
        <v>244</v>
      </c>
      <c r="C925" s="3">
        <v>-27.2837</v>
      </c>
      <c r="D925" s="3">
        <v>-48.37368</v>
      </c>
      <c r="E925" s="3" t="s">
        <v>2</v>
      </c>
      <c r="F925" s="3" t="s">
        <v>61</v>
      </c>
      <c r="G925" s="2">
        <v>43503</v>
      </c>
      <c r="H925" s="12" t="s">
        <v>247</v>
      </c>
      <c r="I925" s="12" t="s">
        <v>245</v>
      </c>
      <c r="J925" s="12" t="s">
        <v>246</v>
      </c>
      <c r="K925" s="3" t="s">
        <v>4</v>
      </c>
      <c r="L925" s="3" t="s">
        <v>85</v>
      </c>
      <c r="M925">
        <v>1</v>
      </c>
      <c r="N925">
        <v>25</v>
      </c>
      <c r="O925">
        <v>5</v>
      </c>
      <c r="P925">
        <v>5</v>
      </c>
      <c r="Q925">
        <v>16</v>
      </c>
      <c r="R925">
        <v>13</v>
      </c>
      <c r="S925" s="3" t="s">
        <v>21</v>
      </c>
      <c r="T925" t="s">
        <v>63</v>
      </c>
      <c r="U925">
        <v>2</v>
      </c>
      <c r="V925" t="s">
        <v>18</v>
      </c>
    </row>
    <row r="926" spans="1:22" x14ac:dyDescent="0.3">
      <c r="A926" t="s">
        <v>0</v>
      </c>
      <c r="B926" s="3" t="s">
        <v>244</v>
      </c>
      <c r="C926" s="3">
        <v>-27.2837</v>
      </c>
      <c r="D926" s="3">
        <v>-48.37368</v>
      </c>
      <c r="E926" s="3" t="s">
        <v>2</v>
      </c>
      <c r="F926" s="3" t="s">
        <v>61</v>
      </c>
      <c r="G926" s="2">
        <v>43503</v>
      </c>
      <c r="H926" s="12" t="s">
        <v>247</v>
      </c>
      <c r="I926" s="12" t="s">
        <v>245</v>
      </c>
      <c r="J926" s="12" t="s">
        <v>246</v>
      </c>
      <c r="K926" s="3" t="s">
        <v>4</v>
      </c>
      <c r="L926" s="3" t="s">
        <v>85</v>
      </c>
      <c r="M926">
        <v>1</v>
      </c>
      <c r="N926">
        <v>25</v>
      </c>
      <c r="O926">
        <v>5</v>
      </c>
      <c r="P926">
        <v>5</v>
      </c>
      <c r="Q926">
        <v>16</v>
      </c>
      <c r="R926">
        <v>13</v>
      </c>
      <c r="S926" s="3" t="s">
        <v>22</v>
      </c>
      <c r="T926" t="s">
        <v>63</v>
      </c>
      <c r="U926" s="4" t="s">
        <v>18</v>
      </c>
      <c r="V926" t="s">
        <v>18</v>
      </c>
    </row>
    <row r="927" spans="1:22" x14ac:dyDescent="0.3">
      <c r="A927" t="s">
        <v>0</v>
      </c>
      <c r="B927" s="3" t="s">
        <v>244</v>
      </c>
      <c r="C927" s="3">
        <v>-27.2837</v>
      </c>
      <c r="D927" s="3">
        <v>-48.37368</v>
      </c>
      <c r="E927" s="3" t="s">
        <v>2</v>
      </c>
      <c r="F927" s="3" t="s">
        <v>61</v>
      </c>
      <c r="G927" s="2">
        <v>43503</v>
      </c>
      <c r="H927" s="12" t="s">
        <v>247</v>
      </c>
      <c r="I927" s="12" t="s">
        <v>245</v>
      </c>
      <c r="J927" s="12" t="s">
        <v>246</v>
      </c>
      <c r="K927" s="3" t="s">
        <v>4</v>
      </c>
      <c r="L927" s="3" t="s">
        <v>85</v>
      </c>
      <c r="M927">
        <v>1</v>
      </c>
      <c r="N927">
        <v>25</v>
      </c>
      <c r="O927">
        <v>5</v>
      </c>
      <c r="P927">
        <v>5</v>
      </c>
      <c r="Q927">
        <v>16</v>
      </c>
      <c r="R927">
        <v>13</v>
      </c>
      <c r="S927" s="3" t="s">
        <v>23</v>
      </c>
      <c r="T927" t="s">
        <v>63</v>
      </c>
      <c r="U927" s="4" t="s">
        <v>18</v>
      </c>
      <c r="V927" t="s">
        <v>18</v>
      </c>
    </row>
    <row r="928" spans="1:22" x14ac:dyDescent="0.3">
      <c r="A928" t="s">
        <v>0</v>
      </c>
      <c r="B928" s="3" t="s">
        <v>244</v>
      </c>
      <c r="C928" s="3">
        <v>-27.2837</v>
      </c>
      <c r="D928" s="3">
        <v>-48.37368</v>
      </c>
      <c r="E928" s="3" t="s">
        <v>2</v>
      </c>
      <c r="F928" s="3" t="s">
        <v>61</v>
      </c>
      <c r="G928" s="2">
        <v>43503</v>
      </c>
      <c r="H928" s="12" t="s">
        <v>247</v>
      </c>
      <c r="I928" s="12" t="s">
        <v>245</v>
      </c>
      <c r="J928" s="12" t="s">
        <v>246</v>
      </c>
      <c r="K928" s="3" t="s">
        <v>4</v>
      </c>
      <c r="L928" s="3" t="s">
        <v>85</v>
      </c>
      <c r="M928">
        <v>1</v>
      </c>
      <c r="N928">
        <v>25</v>
      </c>
      <c r="O928">
        <v>5</v>
      </c>
      <c r="P928">
        <v>5</v>
      </c>
      <c r="Q928">
        <v>16</v>
      </c>
      <c r="R928">
        <v>13</v>
      </c>
      <c r="S928" s="3" t="s">
        <v>24</v>
      </c>
      <c r="T928" t="s">
        <v>63</v>
      </c>
      <c r="U928" s="4" t="s">
        <v>18</v>
      </c>
      <c r="V928" t="s">
        <v>18</v>
      </c>
    </row>
    <row r="929" spans="1:22" x14ac:dyDescent="0.3">
      <c r="A929" t="s">
        <v>0</v>
      </c>
      <c r="B929" s="3" t="s">
        <v>244</v>
      </c>
      <c r="C929" s="3">
        <v>-27.2837</v>
      </c>
      <c r="D929" s="3">
        <v>-48.37368</v>
      </c>
      <c r="E929" s="3" t="s">
        <v>2</v>
      </c>
      <c r="F929" s="3" t="s">
        <v>61</v>
      </c>
      <c r="G929" s="2">
        <v>43503</v>
      </c>
      <c r="H929" s="12" t="s">
        <v>247</v>
      </c>
      <c r="I929" s="12" t="s">
        <v>245</v>
      </c>
      <c r="J929" s="12" t="s">
        <v>246</v>
      </c>
      <c r="K929" s="3" t="s">
        <v>4</v>
      </c>
      <c r="L929" s="3" t="s">
        <v>85</v>
      </c>
      <c r="M929">
        <v>1</v>
      </c>
      <c r="N929">
        <v>25</v>
      </c>
      <c r="O929">
        <v>5</v>
      </c>
      <c r="P929">
        <v>5</v>
      </c>
      <c r="Q929">
        <v>16</v>
      </c>
      <c r="R929">
        <v>13</v>
      </c>
      <c r="S929" s="3" t="s">
        <v>25</v>
      </c>
      <c r="T929" t="s">
        <v>63</v>
      </c>
      <c r="U929">
        <v>1</v>
      </c>
      <c r="V929" t="s">
        <v>18</v>
      </c>
    </row>
    <row r="930" spans="1:22" x14ac:dyDescent="0.3">
      <c r="A930" t="s">
        <v>0</v>
      </c>
      <c r="B930" s="3" t="s">
        <v>244</v>
      </c>
      <c r="C930" s="3">
        <v>-27.2837</v>
      </c>
      <c r="D930" s="3">
        <v>-48.37368</v>
      </c>
      <c r="E930" s="3" t="s">
        <v>2</v>
      </c>
      <c r="F930" s="3" t="s">
        <v>61</v>
      </c>
      <c r="G930" s="2">
        <v>43503</v>
      </c>
      <c r="H930" s="12" t="s">
        <v>247</v>
      </c>
      <c r="I930" s="12" t="s">
        <v>245</v>
      </c>
      <c r="J930" s="12" t="s">
        <v>246</v>
      </c>
      <c r="K930" s="3" t="s">
        <v>4</v>
      </c>
      <c r="L930" s="3" t="s">
        <v>85</v>
      </c>
      <c r="M930">
        <v>1</v>
      </c>
      <c r="N930">
        <v>25</v>
      </c>
      <c r="O930">
        <v>5</v>
      </c>
      <c r="P930">
        <v>5</v>
      </c>
      <c r="Q930">
        <v>16</v>
      </c>
      <c r="R930">
        <v>13</v>
      </c>
      <c r="S930" s="3" t="s">
        <v>26</v>
      </c>
      <c r="T930" t="s">
        <v>65</v>
      </c>
      <c r="U930" s="4" t="s">
        <v>18</v>
      </c>
      <c r="V930" t="s">
        <v>18</v>
      </c>
    </row>
    <row r="931" spans="1:22" x14ac:dyDescent="0.3">
      <c r="A931" t="s">
        <v>0</v>
      </c>
      <c r="B931" s="3" t="s">
        <v>244</v>
      </c>
      <c r="C931" s="3">
        <v>-27.2837</v>
      </c>
      <c r="D931" s="3">
        <v>-48.37368</v>
      </c>
      <c r="E931" s="3" t="s">
        <v>2</v>
      </c>
      <c r="F931" s="3" t="s">
        <v>61</v>
      </c>
      <c r="G931" s="2">
        <v>43503</v>
      </c>
      <c r="H931" s="12" t="s">
        <v>247</v>
      </c>
      <c r="I931" s="12" t="s">
        <v>245</v>
      </c>
      <c r="J931" s="12" t="s">
        <v>246</v>
      </c>
      <c r="K931" s="3" t="s">
        <v>4</v>
      </c>
      <c r="L931" s="3" t="s">
        <v>85</v>
      </c>
      <c r="M931">
        <v>1</v>
      </c>
      <c r="N931">
        <v>25</v>
      </c>
      <c r="O931">
        <v>5</v>
      </c>
      <c r="P931">
        <v>5</v>
      </c>
      <c r="Q931">
        <v>16</v>
      </c>
      <c r="R931">
        <v>13</v>
      </c>
      <c r="S931" s="3" t="s">
        <v>27</v>
      </c>
      <c r="T931" t="s">
        <v>65</v>
      </c>
      <c r="U931" s="4" t="s">
        <v>18</v>
      </c>
      <c r="V931" t="s">
        <v>18</v>
      </c>
    </row>
    <row r="932" spans="1:22" x14ac:dyDescent="0.3">
      <c r="A932" t="s">
        <v>0</v>
      </c>
      <c r="B932" s="3" t="s">
        <v>244</v>
      </c>
      <c r="C932" s="3">
        <v>-27.2837</v>
      </c>
      <c r="D932" s="3">
        <v>-48.37368</v>
      </c>
      <c r="E932" s="3" t="s">
        <v>2</v>
      </c>
      <c r="F932" s="3" t="s">
        <v>61</v>
      </c>
      <c r="G932" s="2">
        <v>43503</v>
      </c>
      <c r="H932" s="12" t="s">
        <v>247</v>
      </c>
      <c r="I932" s="12" t="s">
        <v>245</v>
      </c>
      <c r="J932" s="12" t="s">
        <v>246</v>
      </c>
      <c r="K932" s="3" t="s">
        <v>4</v>
      </c>
      <c r="L932" s="3" t="s">
        <v>85</v>
      </c>
      <c r="M932">
        <v>1</v>
      </c>
      <c r="N932">
        <v>25</v>
      </c>
      <c r="O932">
        <v>5</v>
      </c>
      <c r="P932">
        <v>5</v>
      </c>
      <c r="Q932">
        <v>16</v>
      </c>
      <c r="R932">
        <v>13</v>
      </c>
      <c r="S932" s="3" t="s">
        <v>28</v>
      </c>
      <c r="T932" t="s">
        <v>65</v>
      </c>
      <c r="U932" s="4" t="s">
        <v>18</v>
      </c>
      <c r="V932" t="s">
        <v>18</v>
      </c>
    </row>
    <row r="933" spans="1:22" x14ac:dyDescent="0.3">
      <c r="A933" t="s">
        <v>0</v>
      </c>
      <c r="B933" s="3" t="s">
        <v>244</v>
      </c>
      <c r="C933" s="3">
        <v>-27.2837</v>
      </c>
      <c r="D933" s="3">
        <v>-48.37368</v>
      </c>
      <c r="E933" s="3" t="s">
        <v>2</v>
      </c>
      <c r="F933" s="3" t="s">
        <v>61</v>
      </c>
      <c r="G933" s="2">
        <v>43503</v>
      </c>
      <c r="H933" s="12" t="s">
        <v>247</v>
      </c>
      <c r="I933" s="12" t="s">
        <v>245</v>
      </c>
      <c r="J933" s="12" t="s">
        <v>246</v>
      </c>
      <c r="K933" s="3" t="s">
        <v>4</v>
      </c>
      <c r="L933" s="3" t="s">
        <v>85</v>
      </c>
      <c r="M933">
        <v>1</v>
      </c>
      <c r="N933">
        <v>25</v>
      </c>
      <c r="O933">
        <v>5</v>
      </c>
      <c r="P933">
        <v>5</v>
      </c>
      <c r="Q933">
        <v>16</v>
      </c>
      <c r="R933">
        <v>13</v>
      </c>
      <c r="S933" s="3" t="s">
        <v>29</v>
      </c>
      <c r="T933" t="s">
        <v>65</v>
      </c>
      <c r="U933">
        <v>0</v>
      </c>
      <c r="V933" t="s">
        <v>18</v>
      </c>
    </row>
    <row r="934" spans="1:22" x14ac:dyDescent="0.3">
      <c r="A934" t="s">
        <v>0</v>
      </c>
      <c r="B934" s="3" t="s">
        <v>244</v>
      </c>
      <c r="C934" s="3">
        <v>-27.2837</v>
      </c>
      <c r="D934" s="3">
        <v>-48.37368</v>
      </c>
      <c r="E934" s="3" t="s">
        <v>2</v>
      </c>
      <c r="F934" s="3" t="s">
        <v>61</v>
      </c>
      <c r="G934" s="2">
        <v>43503</v>
      </c>
      <c r="H934" s="12" t="s">
        <v>247</v>
      </c>
      <c r="I934" s="12" t="s">
        <v>245</v>
      </c>
      <c r="J934" s="12" t="s">
        <v>246</v>
      </c>
      <c r="K934" s="3" t="s">
        <v>4</v>
      </c>
      <c r="L934" s="3" t="s">
        <v>85</v>
      </c>
      <c r="M934">
        <v>1</v>
      </c>
      <c r="N934">
        <v>25</v>
      </c>
      <c r="O934">
        <v>5</v>
      </c>
      <c r="P934">
        <v>5</v>
      </c>
      <c r="Q934">
        <v>16</v>
      </c>
      <c r="R934">
        <v>13</v>
      </c>
      <c r="S934" s="3" t="s">
        <v>30</v>
      </c>
      <c r="T934" t="s">
        <v>63</v>
      </c>
      <c r="U934" s="4" t="s">
        <v>18</v>
      </c>
      <c r="V934" t="s">
        <v>18</v>
      </c>
    </row>
    <row r="935" spans="1:22" x14ac:dyDescent="0.3">
      <c r="A935" t="s">
        <v>0</v>
      </c>
      <c r="B935" s="3" t="s">
        <v>244</v>
      </c>
      <c r="C935" s="3">
        <v>-27.2837</v>
      </c>
      <c r="D935" s="3">
        <v>-48.37368</v>
      </c>
      <c r="E935" s="3" t="s">
        <v>2</v>
      </c>
      <c r="F935" s="3" t="s">
        <v>61</v>
      </c>
      <c r="G935" s="2">
        <v>43503</v>
      </c>
      <c r="H935" s="12" t="s">
        <v>247</v>
      </c>
      <c r="I935" s="12" t="s">
        <v>245</v>
      </c>
      <c r="J935" s="12" t="s">
        <v>246</v>
      </c>
      <c r="K935" s="3" t="s">
        <v>4</v>
      </c>
      <c r="L935" s="3" t="s">
        <v>85</v>
      </c>
      <c r="M935">
        <v>1</v>
      </c>
      <c r="N935">
        <v>25</v>
      </c>
      <c r="O935">
        <v>5</v>
      </c>
      <c r="P935">
        <v>5</v>
      </c>
      <c r="Q935">
        <v>16</v>
      </c>
      <c r="R935">
        <v>13</v>
      </c>
      <c r="S935" s="3" t="s">
        <v>31</v>
      </c>
      <c r="T935" t="s">
        <v>63</v>
      </c>
      <c r="U935" s="4" t="s">
        <v>18</v>
      </c>
      <c r="V935" t="s">
        <v>18</v>
      </c>
    </row>
    <row r="936" spans="1:22" x14ac:dyDescent="0.3">
      <c r="A936" t="s">
        <v>0</v>
      </c>
      <c r="B936" s="3" t="s">
        <v>244</v>
      </c>
      <c r="C936" s="3">
        <v>-27.2837</v>
      </c>
      <c r="D936" s="3">
        <v>-48.37368</v>
      </c>
      <c r="E936" s="3" t="s">
        <v>2</v>
      </c>
      <c r="F936" s="3" t="s">
        <v>61</v>
      </c>
      <c r="G936" s="2">
        <v>43503</v>
      </c>
      <c r="H936" s="12" t="s">
        <v>247</v>
      </c>
      <c r="I936" s="12" t="s">
        <v>245</v>
      </c>
      <c r="J936" s="12" t="s">
        <v>246</v>
      </c>
      <c r="K936" s="3" t="s">
        <v>4</v>
      </c>
      <c r="L936" s="3" t="s">
        <v>85</v>
      </c>
      <c r="M936">
        <v>1</v>
      </c>
      <c r="N936">
        <v>25</v>
      </c>
      <c r="O936">
        <v>5</v>
      </c>
      <c r="P936">
        <v>5</v>
      </c>
      <c r="Q936">
        <v>16</v>
      </c>
      <c r="R936">
        <v>13</v>
      </c>
      <c r="S936" s="3" t="s">
        <v>32</v>
      </c>
      <c r="T936" t="s">
        <v>63</v>
      </c>
      <c r="U936" s="4" t="s">
        <v>18</v>
      </c>
      <c r="V936" t="s">
        <v>18</v>
      </c>
    </row>
    <row r="937" spans="1:22" x14ac:dyDescent="0.3">
      <c r="A937" t="s">
        <v>0</v>
      </c>
      <c r="B937" s="3" t="s">
        <v>244</v>
      </c>
      <c r="C937" s="3">
        <v>-27.2837</v>
      </c>
      <c r="D937" s="3">
        <v>-48.37368</v>
      </c>
      <c r="E937" s="3" t="s">
        <v>2</v>
      </c>
      <c r="F937" s="3" t="s">
        <v>61</v>
      </c>
      <c r="G937" s="2">
        <v>43503</v>
      </c>
      <c r="H937" s="12" t="s">
        <v>247</v>
      </c>
      <c r="I937" s="12" t="s">
        <v>245</v>
      </c>
      <c r="J937" s="12" t="s">
        <v>246</v>
      </c>
      <c r="K937" s="3" t="s">
        <v>4</v>
      </c>
      <c r="L937" s="3" t="s">
        <v>85</v>
      </c>
      <c r="M937">
        <v>1</v>
      </c>
      <c r="N937">
        <v>25</v>
      </c>
      <c r="O937">
        <v>5</v>
      </c>
      <c r="P937">
        <v>5</v>
      </c>
      <c r="Q937">
        <v>16</v>
      </c>
      <c r="R937">
        <v>13</v>
      </c>
      <c r="S937" s="3" t="s">
        <v>33</v>
      </c>
      <c r="T937" t="s">
        <v>258</v>
      </c>
      <c r="U937">
        <v>1</v>
      </c>
      <c r="V937" t="s">
        <v>18</v>
      </c>
    </row>
    <row r="938" spans="1:22" x14ac:dyDescent="0.3">
      <c r="A938" t="s">
        <v>0</v>
      </c>
      <c r="B938" s="3" t="s">
        <v>244</v>
      </c>
      <c r="C938" s="3">
        <v>-27.2837</v>
      </c>
      <c r="D938" s="3">
        <v>-48.37368</v>
      </c>
      <c r="E938" s="3" t="s">
        <v>2</v>
      </c>
      <c r="F938" s="3" t="s">
        <v>61</v>
      </c>
      <c r="G938" s="2">
        <v>43503</v>
      </c>
      <c r="H938" s="12" t="s">
        <v>247</v>
      </c>
      <c r="I938" s="12" t="s">
        <v>245</v>
      </c>
      <c r="J938" s="12" t="s">
        <v>246</v>
      </c>
      <c r="K938" s="3" t="s">
        <v>4</v>
      </c>
      <c r="L938" s="3" t="s">
        <v>85</v>
      </c>
      <c r="M938">
        <v>1</v>
      </c>
      <c r="N938">
        <v>25</v>
      </c>
      <c r="O938">
        <v>5</v>
      </c>
      <c r="P938">
        <v>5</v>
      </c>
      <c r="Q938">
        <v>16</v>
      </c>
      <c r="R938">
        <v>13</v>
      </c>
      <c r="S938" s="3" t="s">
        <v>34</v>
      </c>
      <c r="T938" t="s">
        <v>63</v>
      </c>
      <c r="U938" s="4" t="s">
        <v>18</v>
      </c>
      <c r="V938" t="s">
        <v>18</v>
      </c>
    </row>
    <row r="939" spans="1:22" x14ac:dyDescent="0.3">
      <c r="A939" t="s">
        <v>0</v>
      </c>
      <c r="B939" s="3" t="s">
        <v>244</v>
      </c>
      <c r="C939" s="3">
        <v>-27.2837</v>
      </c>
      <c r="D939" s="3">
        <v>-48.37368</v>
      </c>
      <c r="E939" s="3" t="s">
        <v>2</v>
      </c>
      <c r="F939" s="3" t="s">
        <v>61</v>
      </c>
      <c r="G939" s="2">
        <v>43503</v>
      </c>
      <c r="H939" s="12" t="s">
        <v>247</v>
      </c>
      <c r="I939" s="12" t="s">
        <v>245</v>
      </c>
      <c r="J939" s="12" t="s">
        <v>246</v>
      </c>
      <c r="K939" s="3" t="s">
        <v>4</v>
      </c>
      <c r="L939" s="3" t="s">
        <v>85</v>
      </c>
      <c r="M939">
        <v>1</v>
      </c>
      <c r="N939">
        <v>25</v>
      </c>
      <c r="O939">
        <v>5</v>
      </c>
      <c r="P939">
        <v>5</v>
      </c>
      <c r="Q939">
        <v>16</v>
      </c>
      <c r="R939">
        <v>13</v>
      </c>
      <c r="S939" s="3" t="s">
        <v>35</v>
      </c>
      <c r="T939" t="s">
        <v>65</v>
      </c>
      <c r="U939" s="4" t="s">
        <v>18</v>
      </c>
      <c r="V939" t="s">
        <v>18</v>
      </c>
    </row>
    <row r="940" spans="1:22" x14ac:dyDescent="0.3">
      <c r="A940" t="s">
        <v>0</v>
      </c>
      <c r="B940" s="3" t="s">
        <v>244</v>
      </c>
      <c r="C940" s="3">
        <v>-27.2837</v>
      </c>
      <c r="D940" s="3">
        <v>-48.37368</v>
      </c>
      <c r="E940" s="3" t="s">
        <v>2</v>
      </c>
      <c r="F940" s="3" t="s">
        <v>61</v>
      </c>
      <c r="G940" s="2">
        <v>43503</v>
      </c>
      <c r="H940" s="12" t="s">
        <v>247</v>
      </c>
      <c r="I940" s="12" t="s">
        <v>245</v>
      </c>
      <c r="J940" s="12" t="s">
        <v>246</v>
      </c>
      <c r="K940" s="3" t="s">
        <v>4</v>
      </c>
      <c r="L940" s="3" t="s">
        <v>85</v>
      </c>
      <c r="M940">
        <v>1</v>
      </c>
      <c r="N940">
        <v>25</v>
      </c>
      <c r="O940">
        <v>5</v>
      </c>
      <c r="P940">
        <v>5</v>
      </c>
      <c r="Q940">
        <v>16</v>
      </c>
      <c r="R940">
        <v>13</v>
      </c>
      <c r="S940" s="3" t="s">
        <v>36</v>
      </c>
      <c r="T940" t="s">
        <v>63</v>
      </c>
      <c r="U940" s="4" t="s">
        <v>18</v>
      </c>
      <c r="V940" t="s">
        <v>18</v>
      </c>
    </row>
    <row r="941" spans="1:22" x14ac:dyDescent="0.3">
      <c r="A941" t="s">
        <v>0</v>
      </c>
      <c r="B941" s="3" t="s">
        <v>244</v>
      </c>
      <c r="C941" s="3">
        <v>-27.2837</v>
      </c>
      <c r="D941" s="3">
        <v>-48.37368</v>
      </c>
      <c r="E941" s="3" t="s">
        <v>2</v>
      </c>
      <c r="F941" s="3" t="s">
        <v>61</v>
      </c>
      <c r="G941" s="2">
        <v>43503</v>
      </c>
      <c r="H941" s="12" t="s">
        <v>247</v>
      </c>
      <c r="I941" s="12" t="s">
        <v>245</v>
      </c>
      <c r="J941" s="12" t="s">
        <v>246</v>
      </c>
      <c r="K941" s="3" t="s">
        <v>4</v>
      </c>
      <c r="L941" s="3" t="s">
        <v>85</v>
      </c>
      <c r="M941">
        <v>1</v>
      </c>
      <c r="N941">
        <v>25</v>
      </c>
      <c r="O941">
        <v>5</v>
      </c>
      <c r="P941">
        <v>5</v>
      </c>
      <c r="Q941">
        <v>16</v>
      </c>
      <c r="R941">
        <v>13</v>
      </c>
      <c r="S941" s="3" t="s">
        <v>37</v>
      </c>
      <c r="T941" t="s">
        <v>63</v>
      </c>
      <c r="U941">
        <v>1</v>
      </c>
      <c r="V941" t="s">
        <v>18</v>
      </c>
    </row>
    <row r="942" spans="1:22" x14ac:dyDescent="0.3">
      <c r="A942" t="s">
        <v>0</v>
      </c>
      <c r="B942" s="3" t="s">
        <v>244</v>
      </c>
      <c r="C942" s="3">
        <v>-27.2837</v>
      </c>
      <c r="D942" s="3">
        <v>-48.37368</v>
      </c>
      <c r="E942" s="3" t="s">
        <v>2</v>
      </c>
      <c r="F942" s="3" t="s">
        <v>61</v>
      </c>
      <c r="G942" s="2">
        <v>43503</v>
      </c>
      <c r="H942" s="12" t="s">
        <v>247</v>
      </c>
      <c r="I942" s="12" t="s">
        <v>245</v>
      </c>
      <c r="J942" s="12" t="s">
        <v>246</v>
      </c>
      <c r="K942" s="3" t="s">
        <v>4</v>
      </c>
      <c r="L942" s="3" t="s">
        <v>85</v>
      </c>
      <c r="M942">
        <v>1</v>
      </c>
      <c r="N942">
        <v>25</v>
      </c>
      <c r="O942">
        <v>5</v>
      </c>
      <c r="P942">
        <v>5</v>
      </c>
      <c r="Q942">
        <v>16</v>
      </c>
      <c r="R942">
        <v>13</v>
      </c>
      <c r="S942" s="3" t="s">
        <v>38</v>
      </c>
      <c r="T942" t="s">
        <v>63</v>
      </c>
      <c r="U942" s="4" t="s">
        <v>18</v>
      </c>
      <c r="V942" t="s">
        <v>18</v>
      </c>
    </row>
    <row r="943" spans="1:22" x14ac:dyDescent="0.3">
      <c r="A943" t="s">
        <v>0</v>
      </c>
      <c r="B943" s="3" t="s">
        <v>244</v>
      </c>
      <c r="C943" s="3">
        <v>-27.2837</v>
      </c>
      <c r="D943" s="3">
        <v>-48.37368</v>
      </c>
      <c r="E943" s="3" t="s">
        <v>2</v>
      </c>
      <c r="F943" s="3" t="s">
        <v>61</v>
      </c>
      <c r="G943" s="2">
        <v>43503</v>
      </c>
      <c r="H943" s="12" t="s">
        <v>247</v>
      </c>
      <c r="I943" s="12" t="s">
        <v>245</v>
      </c>
      <c r="J943" s="12" t="s">
        <v>246</v>
      </c>
      <c r="K943" s="3" t="s">
        <v>4</v>
      </c>
      <c r="L943" s="3" t="s">
        <v>85</v>
      </c>
      <c r="M943">
        <v>1</v>
      </c>
      <c r="N943">
        <v>25</v>
      </c>
      <c r="O943">
        <v>5</v>
      </c>
      <c r="P943">
        <v>5</v>
      </c>
      <c r="Q943">
        <v>16</v>
      </c>
      <c r="R943">
        <v>13</v>
      </c>
      <c r="S943" s="3" t="s">
        <v>39</v>
      </c>
      <c r="T943" t="s">
        <v>65</v>
      </c>
      <c r="U943" s="4" t="s">
        <v>18</v>
      </c>
      <c r="V943" t="s">
        <v>18</v>
      </c>
    </row>
    <row r="944" spans="1:22" x14ac:dyDescent="0.3">
      <c r="A944" t="s">
        <v>0</v>
      </c>
      <c r="B944" s="3" t="s">
        <v>244</v>
      </c>
      <c r="C944" s="3">
        <v>-27.2837</v>
      </c>
      <c r="D944" s="3">
        <v>-48.37368</v>
      </c>
      <c r="E944" s="3" t="s">
        <v>2</v>
      </c>
      <c r="F944" s="3" t="s">
        <v>61</v>
      </c>
      <c r="G944" s="2">
        <v>43503</v>
      </c>
      <c r="H944" s="12" t="s">
        <v>247</v>
      </c>
      <c r="I944" s="12" t="s">
        <v>245</v>
      </c>
      <c r="J944" s="12" t="s">
        <v>246</v>
      </c>
      <c r="K944" s="3" t="s">
        <v>4</v>
      </c>
      <c r="L944" s="3" t="s">
        <v>85</v>
      </c>
      <c r="M944">
        <v>1</v>
      </c>
      <c r="N944">
        <v>25</v>
      </c>
      <c r="O944">
        <v>5</v>
      </c>
      <c r="P944">
        <v>5</v>
      </c>
      <c r="Q944">
        <v>16</v>
      </c>
      <c r="R944">
        <v>13</v>
      </c>
      <c r="S944" s="3" t="s">
        <v>40</v>
      </c>
      <c r="T944" t="s">
        <v>65</v>
      </c>
      <c r="U944" s="4" t="s">
        <v>18</v>
      </c>
      <c r="V944" t="s">
        <v>18</v>
      </c>
    </row>
    <row r="945" spans="1:22" x14ac:dyDescent="0.3">
      <c r="A945" t="s">
        <v>0</v>
      </c>
      <c r="B945" s="3" t="s">
        <v>244</v>
      </c>
      <c r="C945" s="3">
        <v>-27.2837</v>
      </c>
      <c r="D945" s="3">
        <v>-48.37368</v>
      </c>
      <c r="E945" s="3" t="s">
        <v>2</v>
      </c>
      <c r="F945" s="3" t="s">
        <v>61</v>
      </c>
      <c r="G945" s="2">
        <v>43503</v>
      </c>
      <c r="H945" s="12" t="s">
        <v>247</v>
      </c>
      <c r="I945" s="12" t="s">
        <v>245</v>
      </c>
      <c r="J945" s="12" t="s">
        <v>246</v>
      </c>
      <c r="K945" s="3" t="s">
        <v>4</v>
      </c>
      <c r="L945" s="3" t="s">
        <v>85</v>
      </c>
      <c r="M945">
        <v>1</v>
      </c>
      <c r="N945">
        <v>25</v>
      </c>
      <c r="O945">
        <v>5</v>
      </c>
      <c r="P945">
        <v>5</v>
      </c>
      <c r="Q945">
        <v>16</v>
      </c>
      <c r="R945">
        <v>13</v>
      </c>
      <c r="S945" s="3" t="s">
        <v>41</v>
      </c>
      <c r="T945" t="s">
        <v>65</v>
      </c>
      <c r="U945">
        <v>2</v>
      </c>
      <c r="V945" t="s">
        <v>18</v>
      </c>
    </row>
    <row r="946" spans="1:22" x14ac:dyDescent="0.3">
      <c r="A946" t="s">
        <v>0</v>
      </c>
      <c r="B946" s="3" t="s">
        <v>244</v>
      </c>
      <c r="C946" s="3">
        <v>-27.2837</v>
      </c>
      <c r="D946" s="3">
        <v>-48.37368</v>
      </c>
      <c r="E946" s="3" t="s">
        <v>2</v>
      </c>
      <c r="F946" s="3" t="s">
        <v>61</v>
      </c>
      <c r="G946" s="2">
        <v>43503</v>
      </c>
      <c r="H946" s="12" t="s">
        <v>247</v>
      </c>
      <c r="I946" s="12" t="s">
        <v>245</v>
      </c>
      <c r="J946" s="12" t="s">
        <v>246</v>
      </c>
      <c r="K946" s="3" t="s">
        <v>4</v>
      </c>
      <c r="L946" s="3" t="s">
        <v>85</v>
      </c>
      <c r="M946">
        <v>1</v>
      </c>
      <c r="N946">
        <v>25</v>
      </c>
      <c r="O946">
        <v>5</v>
      </c>
      <c r="P946">
        <v>5</v>
      </c>
      <c r="Q946">
        <v>16</v>
      </c>
      <c r="R946">
        <v>13</v>
      </c>
      <c r="S946" s="3" t="s">
        <v>42</v>
      </c>
      <c r="T946" t="s">
        <v>65</v>
      </c>
      <c r="U946" s="4" t="s">
        <v>18</v>
      </c>
      <c r="V946" t="s">
        <v>18</v>
      </c>
    </row>
    <row r="947" spans="1:22" x14ac:dyDescent="0.3">
      <c r="A947" t="s">
        <v>0</v>
      </c>
      <c r="B947" s="3" t="s">
        <v>244</v>
      </c>
      <c r="C947" s="3">
        <v>-27.2837</v>
      </c>
      <c r="D947" s="3">
        <v>-48.37368</v>
      </c>
      <c r="E947" s="3" t="s">
        <v>2</v>
      </c>
      <c r="F947" s="3" t="s">
        <v>61</v>
      </c>
      <c r="G947" s="2">
        <v>43503</v>
      </c>
      <c r="H947" s="12" t="s">
        <v>247</v>
      </c>
      <c r="I947" s="12" t="s">
        <v>245</v>
      </c>
      <c r="J947" s="12" t="s">
        <v>246</v>
      </c>
      <c r="K947" s="3" t="s">
        <v>4</v>
      </c>
      <c r="L947" s="3" t="s">
        <v>85</v>
      </c>
      <c r="M947">
        <v>1</v>
      </c>
      <c r="N947">
        <v>25</v>
      </c>
      <c r="O947">
        <v>5</v>
      </c>
      <c r="P947">
        <v>5</v>
      </c>
      <c r="Q947">
        <v>16</v>
      </c>
      <c r="R947">
        <v>13</v>
      </c>
      <c r="S947" s="3" t="s">
        <v>43</v>
      </c>
      <c r="T947" t="s">
        <v>65</v>
      </c>
      <c r="U947" s="4" t="s">
        <v>18</v>
      </c>
      <c r="V947" t="s">
        <v>18</v>
      </c>
    </row>
    <row r="948" spans="1:22" x14ac:dyDescent="0.3">
      <c r="A948" t="s">
        <v>0</v>
      </c>
      <c r="B948" s="3" t="s">
        <v>244</v>
      </c>
      <c r="C948" s="3">
        <v>-27.2837</v>
      </c>
      <c r="D948" s="3">
        <v>-48.37368</v>
      </c>
      <c r="E948" s="3" t="s">
        <v>2</v>
      </c>
      <c r="F948" s="3" t="s">
        <v>61</v>
      </c>
      <c r="G948" s="2">
        <v>43503</v>
      </c>
      <c r="H948" s="12" t="s">
        <v>247</v>
      </c>
      <c r="I948" s="12" t="s">
        <v>245</v>
      </c>
      <c r="J948" s="12" t="s">
        <v>246</v>
      </c>
      <c r="K948" s="3" t="s">
        <v>4</v>
      </c>
      <c r="L948" s="3" t="s">
        <v>85</v>
      </c>
      <c r="M948">
        <v>1</v>
      </c>
      <c r="N948">
        <v>25</v>
      </c>
      <c r="O948">
        <v>5</v>
      </c>
      <c r="P948">
        <v>5</v>
      </c>
      <c r="Q948">
        <v>16</v>
      </c>
      <c r="R948">
        <v>13</v>
      </c>
      <c r="S948" s="3" t="s">
        <v>44</v>
      </c>
      <c r="T948" t="s">
        <v>65</v>
      </c>
      <c r="U948" s="4" t="s">
        <v>18</v>
      </c>
      <c r="V948" t="s">
        <v>18</v>
      </c>
    </row>
    <row r="949" spans="1:22" x14ac:dyDescent="0.3">
      <c r="A949" t="s">
        <v>0</v>
      </c>
      <c r="B949" s="3" t="s">
        <v>244</v>
      </c>
      <c r="C949" s="3">
        <v>-27.2837</v>
      </c>
      <c r="D949" s="3">
        <v>-48.37368</v>
      </c>
      <c r="E949" s="3" t="s">
        <v>2</v>
      </c>
      <c r="F949" s="3" t="s">
        <v>61</v>
      </c>
      <c r="G949" s="2">
        <v>43503</v>
      </c>
      <c r="H949" s="12" t="s">
        <v>247</v>
      </c>
      <c r="I949" s="12" t="s">
        <v>245</v>
      </c>
      <c r="J949" s="12" t="s">
        <v>246</v>
      </c>
      <c r="K949" s="3" t="s">
        <v>4</v>
      </c>
      <c r="L949" s="3" t="s">
        <v>85</v>
      </c>
      <c r="M949">
        <v>1</v>
      </c>
      <c r="N949">
        <v>25</v>
      </c>
      <c r="O949">
        <v>5</v>
      </c>
      <c r="P949">
        <v>5</v>
      </c>
      <c r="Q949">
        <v>16</v>
      </c>
      <c r="R949">
        <v>13</v>
      </c>
      <c r="S949" s="3" t="s">
        <v>45</v>
      </c>
      <c r="T949" t="s">
        <v>65</v>
      </c>
      <c r="U949">
        <v>2</v>
      </c>
      <c r="V949" t="s">
        <v>18</v>
      </c>
    </row>
    <row r="950" spans="1:22" x14ac:dyDescent="0.3">
      <c r="A950" t="s">
        <v>0</v>
      </c>
      <c r="B950" s="3" t="s">
        <v>244</v>
      </c>
      <c r="C950" s="3">
        <v>-27.2837</v>
      </c>
      <c r="D950" s="3">
        <v>-48.37368</v>
      </c>
      <c r="E950" s="3" t="s">
        <v>2</v>
      </c>
      <c r="F950" s="3" t="s">
        <v>61</v>
      </c>
      <c r="G950" s="2">
        <v>43503</v>
      </c>
      <c r="H950" s="12" t="s">
        <v>247</v>
      </c>
      <c r="I950" s="12" t="s">
        <v>245</v>
      </c>
      <c r="J950" s="12" t="s">
        <v>246</v>
      </c>
      <c r="K950" s="3" t="s">
        <v>4</v>
      </c>
      <c r="L950" s="3" t="s">
        <v>85</v>
      </c>
      <c r="M950">
        <v>1</v>
      </c>
      <c r="N950">
        <v>25</v>
      </c>
      <c r="O950">
        <v>5</v>
      </c>
      <c r="P950">
        <v>5</v>
      </c>
      <c r="Q950">
        <v>16</v>
      </c>
      <c r="R950">
        <v>13</v>
      </c>
      <c r="S950" s="3" t="s">
        <v>46</v>
      </c>
      <c r="T950" t="s">
        <v>258</v>
      </c>
      <c r="U950" s="4" t="s">
        <v>18</v>
      </c>
      <c r="V950" t="s">
        <v>18</v>
      </c>
    </row>
    <row r="951" spans="1:22" x14ac:dyDescent="0.3">
      <c r="A951" t="s">
        <v>0</v>
      </c>
      <c r="B951" s="3" t="s">
        <v>244</v>
      </c>
      <c r="C951" s="3">
        <v>-27.2837</v>
      </c>
      <c r="D951" s="3">
        <v>-48.37368</v>
      </c>
      <c r="E951" s="3" t="s">
        <v>2</v>
      </c>
      <c r="F951" s="3" t="s">
        <v>61</v>
      </c>
      <c r="G951" s="2">
        <v>43503</v>
      </c>
      <c r="H951" s="12" t="s">
        <v>247</v>
      </c>
      <c r="I951" s="12" t="s">
        <v>245</v>
      </c>
      <c r="J951" s="12" t="s">
        <v>246</v>
      </c>
      <c r="K951" s="3" t="s">
        <v>4</v>
      </c>
      <c r="L951" s="3" t="s">
        <v>85</v>
      </c>
      <c r="M951">
        <v>1</v>
      </c>
      <c r="N951">
        <v>25</v>
      </c>
      <c r="O951">
        <v>5</v>
      </c>
      <c r="P951">
        <v>5</v>
      </c>
      <c r="Q951">
        <v>16</v>
      </c>
      <c r="R951">
        <v>13</v>
      </c>
      <c r="S951" s="3" t="s">
        <v>47</v>
      </c>
      <c r="T951" t="s">
        <v>65</v>
      </c>
      <c r="U951" s="4" t="s">
        <v>18</v>
      </c>
      <c r="V951" t="s">
        <v>18</v>
      </c>
    </row>
    <row r="952" spans="1:22" x14ac:dyDescent="0.3">
      <c r="A952" t="s">
        <v>0</v>
      </c>
      <c r="B952" s="3" t="s">
        <v>244</v>
      </c>
      <c r="C952" s="3">
        <v>-27.2837</v>
      </c>
      <c r="D952" s="3">
        <v>-48.37368</v>
      </c>
      <c r="E952" s="3" t="s">
        <v>2</v>
      </c>
      <c r="F952" s="3" t="s">
        <v>61</v>
      </c>
      <c r="G952" s="2">
        <v>43503</v>
      </c>
      <c r="H952" s="12" t="s">
        <v>247</v>
      </c>
      <c r="I952" s="12" t="s">
        <v>245</v>
      </c>
      <c r="J952" s="12" t="s">
        <v>246</v>
      </c>
      <c r="K952" s="3" t="s">
        <v>4</v>
      </c>
      <c r="L952" s="3" t="s">
        <v>85</v>
      </c>
      <c r="M952">
        <v>1</v>
      </c>
      <c r="N952">
        <v>25</v>
      </c>
      <c r="O952">
        <v>5</v>
      </c>
      <c r="P952">
        <v>5</v>
      </c>
      <c r="Q952">
        <v>16</v>
      </c>
      <c r="R952">
        <v>13</v>
      </c>
      <c r="S952" s="3" t="s">
        <v>48</v>
      </c>
      <c r="T952" t="s">
        <v>258</v>
      </c>
      <c r="U952" s="4" t="s">
        <v>18</v>
      </c>
      <c r="V952" t="s">
        <v>18</v>
      </c>
    </row>
    <row r="953" spans="1:22" x14ac:dyDescent="0.3">
      <c r="A953" t="s">
        <v>0</v>
      </c>
      <c r="B953" s="3" t="s">
        <v>244</v>
      </c>
      <c r="C953" s="3">
        <v>-27.2837</v>
      </c>
      <c r="D953" s="3">
        <v>-48.37368</v>
      </c>
      <c r="E953" s="3" t="s">
        <v>2</v>
      </c>
      <c r="F953" s="3" t="s">
        <v>61</v>
      </c>
      <c r="G953" s="2">
        <v>43503</v>
      </c>
      <c r="H953" s="12" t="s">
        <v>247</v>
      </c>
      <c r="I953" s="12" t="s">
        <v>245</v>
      </c>
      <c r="J953" s="12" t="s">
        <v>246</v>
      </c>
      <c r="K953" s="3" t="s">
        <v>4</v>
      </c>
      <c r="L953" s="3" t="s">
        <v>85</v>
      </c>
      <c r="M953">
        <v>1</v>
      </c>
      <c r="N953">
        <v>25</v>
      </c>
      <c r="O953">
        <v>5</v>
      </c>
      <c r="P953">
        <v>5</v>
      </c>
      <c r="Q953">
        <v>16</v>
      </c>
      <c r="R953">
        <v>13</v>
      </c>
      <c r="S953" s="3" t="s">
        <v>49</v>
      </c>
      <c r="T953" t="s">
        <v>65</v>
      </c>
      <c r="U953">
        <v>1</v>
      </c>
      <c r="V953" t="s">
        <v>18</v>
      </c>
    </row>
    <row r="954" spans="1:22" x14ac:dyDescent="0.3">
      <c r="A954" t="s">
        <v>0</v>
      </c>
      <c r="B954" s="3" t="s">
        <v>244</v>
      </c>
      <c r="C954" s="3">
        <v>-27.2837</v>
      </c>
      <c r="D954" s="3">
        <v>-48.37368</v>
      </c>
      <c r="E954" s="3" t="s">
        <v>2</v>
      </c>
      <c r="F954" s="3" t="s">
        <v>61</v>
      </c>
      <c r="G954" s="2">
        <v>43503</v>
      </c>
      <c r="H954" s="12" t="s">
        <v>247</v>
      </c>
      <c r="I954" s="12" t="s">
        <v>245</v>
      </c>
      <c r="J954" s="12" t="s">
        <v>246</v>
      </c>
      <c r="K954" s="3" t="s">
        <v>4</v>
      </c>
      <c r="L954" s="3" t="s">
        <v>85</v>
      </c>
      <c r="M954">
        <v>1</v>
      </c>
      <c r="N954">
        <v>25</v>
      </c>
      <c r="O954">
        <v>5</v>
      </c>
      <c r="P954">
        <v>5</v>
      </c>
      <c r="Q954">
        <v>16</v>
      </c>
      <c r="R954">
        <v>13</v>
      </c>
      <c r="S954" s="3" t="s">
        <v>50</v>
      </c>
      <c r="T954" t="s">
        <v>65</v>
      </c>
      <c r="U954" s="4" t="s">
        <v>18</v>
      </c>
      <c r="V954" t="s">
        <v>18</v>
      </c>
    </row>
    <row r="955" spans="1:22" x14ac:dyDescent="0.3">
      <c r="A955" t="s">
        <v>0</v>
      </c>
      <c r="B955" s="3" t="s">
        <v>244</v>
      </c>
      <c r="C955" s="3">
        <v>-27.2837</v>
      </c>
      <c r="D955" s="3">
        <v>-48.37368</v>
      </c>
      <c r="E955" s="3" t="s">
        <v>2</v>
      </c>
      <c r="F955" s="3" t="s">
        <v>61</v>
      </c>
      <c r="G955" s="2">
        <v>43503</v>
      </c>
      <c r="H955" s="12" t="s">
        <v>247</v>
      </c>
      <c r="I955" s="12" t="s">
        <v>245</v>
      </c>
      <c r="J955" s="12" t="s">
        <v>246</v>
      </c>
      <c r="K955" s="3" t="s">
        <v>4</v>
      </c>
      <c r="L955" s="3" t="s">
        <v>85</v>
      </c>
      <c r="M955">
        <v>1</v>
      </c>
      <c r="N955">
        <v>25</v>
      </c>
      <c r="O955">
        <v>5</v>
      </c>
      <c r="P955">
        <v>5</v>
      </c>
      <c r="Q955">
        <v>16</v>
      </c>
      <c r="R955">
        <v>13</v>
      </c>
      <c r="S955" s="3" t="s">
        <v>51</v>
      </c>
      <c r="T955" t="s">
        <v>65</v>
      </c>
      <c r="U955" s="4" t="s">
        <v>18</v>
      </c>
      <c r="V955" t="s">
        <v>18</v>
      </c>
    </row>
    <row r="956" spans="1:22" x14ac:dyDescent="0.3">
      <c r="A956" t="s">
        <v>0</v>
      </c>
      <c r="B956" s="3" t="s">
        <v>244</v>
      </c>
      <c r="C956" s="3">
        <v>-27.2837</v>
      </c>
      <c r="D956" s="3">
        <v>-48.37368</v>
      </c>
      <c r="E956" s="3" t="s">
        <v>2</v>
      </c>
      <c r="F956" s="3" t="s">
        <v>61</v>
      </c>
      <c r="G956" s="2">
        <v>43503</v>
      </c>
      <c r="H956" s="12" t="s">
        <v>247</v>
      </c>
      <c r="I956" s="12" t="s">
        <v>245</v>
      </c>
      <c r="J956" s="12" t="s">
        <v>246</v>
      </c>
      <c r="K956" s="3" t="s">
        <v>4</v>
      </c>
      <c r="L956" s="3" t="s">
        <v>85</v>
      </c>
      <c r="M956">
        <v>1</v>
      </c>
      <c r="N956">
        <v>25</v>
      </c>
      <c r="O956">
        <v>5</v>
      </c>
      <c r="P956">
        <v>5</v>
      </c>
      <c r="Q956">
        <v>16</v>
      </c>
      <c r="R956">
        <v>13</v>
      </c>
      <c r="S956" s="3" t="s">
        <v>52</v>
      </c>
      <c r="T956" t="s">
        <v>63</v>
      </c>
      <c r="U956" s="4" t="s">
        <v>18</v>
      </c>
      <c r="V956" t="s">
        <v>18</v>
      </c>
    </row>
    <row r="957" spans="1:22" x14ac:dyDescent="0.3">
      <c r="A957" t="s">
        <v>0</v>
      </c>
      <c r="B957" s="3" t="s">
        <v>244</v>
      </c>
      <c r="C957" s="3">
        <v>-27.2837</v>
      </c>
      <c r="D957" s="3">
        <v>-48.37368</v>
      </c>
      <c r="E957" s="3" t="s">
        <v>2</v>
      </c>
      <c r="F957" s="3" t="s">
        <v>61</v>
      </c>
      <c r="G957" s="2">
        <v>43503</v>
      </c>
      <c r="H957" s="12" t="s">
        <v>247</v>
      </c>
      <c r="I957" s="12" t="s">
        <v>245</v>
      </c>
      <c r="J957" s="12" t="s">
        <v>246</v>
      </c>
      <c r="K957" s="3" t="s">
        <v>4</v>
      </c>
      <c r="L957" s="3" t="s">
        <v>85</v>
      </c>
      <c r="M957">
        <v>1</v>
      </c>
      <c r="N957">
        <v>25</v>
      </c>
      <c r="O957">
        <v>5</v>
      </c>
      <c r="P957">
        <v>5</v>
      </c>
      <c r="Q957">
        <v>16</v>
      </c>
      <c r="R957">
        <v>13</v>
      </c>
      <c r="S957" s="3" t="s">
        <v>53</v>
      </c>
      <c r="T957" t="s">
        <v>63</v>
      </c>
      <c r="U957">
        <v>0</v>
      </c>
      <c r="V957" t="s">
        <v>18</v>
      </c>
    </row>
    <row r="958" spans="1:22" x14ac:dyDescent="0.3">
      <c r="A958" t="s">
        <v>0</v>
      </c>
      <c r="B958" s="3" t="s">
        <v>244</v>
      </c>
      <c r="C958" s="3">
        <v>-27.2837</v>
      </c>
      <c r="D958" s="3">
        <v>-48.37368</v>
      </c>
      <c r="E958" s="3" t="s">
        <v>2</v>
      </c>
      <c r="F958" s="3" t="s">
        <v>61</v>
      </c>
      <c r="G958" s="2">
        <v>43503</v>
      </c>
      <c r="H958" s="12" t="s">
        <v>247</v>
      </c>
      <c r="I958" s="12" t="s">
        <v>245</v>
      </c>
      <c r="J958" s="12" t="s">
        <v>246</v>
      </c>
      <c r="K958" s="3" t="s">
        <v>4</v>
      </c>
      <c r="L958" s="3" t="s">
        <v>85</v>
      </c>
      <c r="M958">
        <v>1</v>
      </c>
      <c r="N958">
        <v>25</v>
      </c>
      <c r="O958">
        <v>5</v>
      </c>
      <c r="P958">
        <v>5</v>
      </c>
      <c r="Q958">
        <v>16</v>
      </c>
      <c r="R958">
        <v>13</v>
      </c>
      <c r="S958" s="3" t="s">
        <v>54</v>
      </c>
      <c r="T958" t="s">
        <v>66</v>
      </c>
      <c r="U958" s="4" t="s">
        <v>18</v>
      </c>
      <c r="V958" t="s">
        <v>18</v>
      </c>
    </row>
    <row r="959" spans="1:22" x14ac:dyDescent="0.3">
      <c r="A959" t="s">
        <v>0</v>
      </c>
      <c r="B959" s="3" t="s">
        <v>244</v>
      </c>
      <c r="C959" s="3">
        <v>-27.2837</v>
      </c>
      <c r="D959" s="3">
        <v>-48.37368</v>
      </c>
      <c r="E959" s="3" t="s">
        <v>2</v>
      </c>
      <c r="F959" s="3" t="s">
        <v>61</v>
      </c>
      <c r="G959" s="2">
        <v>43503</v>
      </c>
      <c r="H959" s="12" t="s">
        <v>247</v>
      </c>
      <c r="I959" s="12" t="s">
        <v>245</v>
      </c>
      <c r="J959" s="12" t="s">
        <v>246</v>
      </c>
      <c r="K959" s="3" t="s">
        <v>4</v>
      </c>
      <c r="L959" s="3" t="s">
        <v>85</v>
      </c>
      <c r="M959">
        <v>1</v>
      </c>
      <c r="N959">
        <v>25</v>
      </c>
      <c r="O959">
        <v>5</v>
      </c>
      <c r="P959">
        <v>5</v>
      </c>
      <c r="Q959">
        <v>16</v>
      </c>
      <c r="R959">
        <v>13</v>
      </c>
      <c r="S959" s="3" t="s">
        <v>55</v>
      </c>
      <c r="T959" t="s">
        <v>66</v>
      </c>
      <c r="U959" s="4" t="s">
        <v>18</v>
      </c>
      <c r="V959" t="s">
        <v>18</v>
      </c>
    </row>
    <row r="960" spans="1:22" x14ac:dyDescent="0.3">
      <c r="A960" t="s">
        <v>0</v>
      </c>
      <c r="B960" s="3" t="s">
        <v>244</v>
      </c>
      <c r="C960" s="3">
        <v>-27.2837</v>
      </c>
      <c r="D960" s="3">
        <v>-48.37368</v>
      </c>
      <c r="E960" s="3" t="s">
        <v>2</v>
      </c>
      <c r="F960" s="3" t="s">
        <v>61</v>
      </c>
      <c r="G960" s="2">
        <v>43503</v>
      </c>
      <c r="H960" s="12" t="s">
        <v>247</v>
      </c>
      <c r="I960" s="12" t="s">
        <v>245</v>
      </c>
      <c r="J960" s="12" t="s">
        <v>246</v>
      </c>
      <c r="K960" s="3" t="s">
        <v>4</v>
      </c>
      <c r="L960" s="3" t="s">
        <v>85</v>
      </c>
      <c r="M960">
        <v>1</v>
      </c>
      <c r="N960">
        <v>25</v>
      </c>
      <c r="O960">
        <v>5</v>
      </c>
      <c r="P960">
        <v>5</v>
      </c>
      <c r="Q960">
        <v>16</v>
      </c>
      <c r="R960">
        <v>13</v>
      </c>
      <c r="S960" s="3" t="s">
        <v>56</v>
      </c>
      <c r="T960" t="s">
        <v>65</v>
      </c>
      <c r="U960" s="4" t="s">
        <v>18</v>
      </c>
      <c r="V960" t="s">
        <v>18</v>
      </c>
    </row>
    <row r="961" spans="1:22" x14ac:dyDescent="0.3">
      <c r="A961" t="s">
        <v>0</v>
      </c>
      <c r="B961" s="3" t="s">
        <v>244</v>
      </c>
      <c r="C961" s="3">
        <v>-27.2837</v>
      </c>
      <c r="D961" s="3">
        <v>-48.37368</v>
      </c>
      <c r="E961" s="3" t="s">
        <v>2</v>
      </c>
      <c r="F961" s="3" t="s">
        <v>61</v>
      </c>
      <c r="G961" s="2">
        <v>43503</v>
      </c>
      <c r="H961" s="12" t="s">
        <v>247</v>
      </c>
      <c r="I961" s="12" t="s">
        <v>245</v>
      </c>
      <c r="J961" s="12" t="s">
        <v>246</v>
      </c>
      <c r="K961" s="3" t="s">
        <v>4</v>
      </c>
      <c r="L961" s="3" t="s">
        <v>85</v>
      </c>
      <c r="M961">
        <v>1</v>
      </c>
      <c r="N961">
        <v>25</v>
      </c>
      <c r="O961">
        <v>5</v>
      </c>
      <c r="P961">
        <v>5</v>
      </c>
      <c r="Q961">
        <v>16</v>
      </c>
      <c r="R961">
        <v>13</v>
      </c>
      <c r="S961" s="3" t="s">
        <v>57</v>
      </c>
      <c r="T961" t="s">
        <v>66</v>
      </c>
      <c r="U961">
        <v>0</v>
      </c>
      <c r="V961" t="s">
        <v>18</v>
      </c>
    </row>
    <row r="962" spans="1:22" x14ac:dyDescent="0.3">
      <c r="A962" t="s">
        <v>0</v>
      </c>
      <c r="B962" s="3" t="s">
        <v>244</v>
      </c>
      <c r="C962" s="3">
        <v>-27.2837</v>
      </c>
      <c r="D962" s="3">
        <v>-48.37368</v>
      </c>
      <c r="E962" s="3" t="s">
        <v>2</v>
      </c>
      <c r="F962" s="3" t="s">
        <v>61</v>
      </c>
      <c r="G962" s="2">
        <v>43503</v>
      </c>
      <c r="H962" s="12" t="s">
        <v>247</v>
      </c>
      <c r="I962" s="12" t="s">
        <v>245</v>
      </c>
      <c r="J962" s="12" t="s">
        <v>246</v>
      </c>
      <c r="K962" s="3" t="s">
        <v>4</v>
      </c>
      <c r="L962" s="3" t="s">
        <v>85</v>
      </c>
      <c r="M962">
        <v>1</v>
      </c>
      <c r="N962">
        <v>25</v>
      </c>
      <c r="O962">
        <v>5</v>
      </c>
      <c r="P962">
        <v>5</v>
      </c>
      <c r="Q962">
        <v>16</v>
      </c>
      <c r="R962">
        <v>13</v>
      </c>
      <c r="S962" s="3" t="s">
        <v>58</v>
      </c>
      <c r="T962" t="s">
        <v>65</v>
      </c>
      <c r="U962" s="4" t="s">
        <v>18</v>
      </c>
      <c r="V962" t="s">
        <v>18</v>
      </c>
    </row>
    <row r="963" spans="1:22" x14ac:dyDescent="0.3">
      <c r="A963" t="s">
        <v>0</v>
      </c>
      <c r="B963" s="3" t="s">
        <v>244</v>
      </c>
      <c r="C963" s="3">
        <v>-27.2837</v>
      </c>
      <c r="D963" s="3">
        <v>-48.37368</v>
      </c>
      <c r="E963" s="3" t="s">
        <v>2</v>
      </c>
      <c r="F963" s="3" t="s">
        <v>61</v>
      </c>
      <c r="G963" s="2">
        <v>43503</v>
      </c>
      <c r="H963" s="12" t="s">
        <v>247</v>
      </c>
      <c r="I963" s="12" t="s">
        <v>245</v>
      </c>
      <c r="J963" s="12" t="s">
        <v>246</v>
      </c>
      <c r="K963" s="3" t="s">
        <v>4</v>
      </c>
      <c r="L963" s="3" t="s">
        <v>85</v>
      </c>
      <c r="M963">
        <v>1</v>
      </c>
      <c r="N963">
        <v>25</v>
      </c>
      <c r="O963">
        <v>5</v>
      </c>
      <c r="P963">
        <v>5</v>
      </c>
      <c r="Q963">
        <v>16</v>
      </c>
      <c r="R963">
        <v>13</v>
      </c>
      <c r="S963" s="3" t="s">
        <v>59</v>
      </c>
      <c r="T963" t="s">
        <v>63</v>
      </c>
      <c r="U963" s="4" t="s">
        <v>18</v>
      </c>
      <c r="V963" t="s">
        <v>18</v>
      </c>
    </row>
    <row r="964" spans="1:22" x14ac:dyDescent="0.3">
      <c r="A964" t="s">
        <v>0</v>
      </c>
      <c r="B964" s="3" t="s">
        <v>244</v>
      </c>
      <c r="C964" s="3">
        <v>-27.2837</v>
      </c>
      <c r="D964" s="3">
        <v>-48.37368</v>
      </c>
      <c r="E964" s="3" t="s">
        <v>2</v>
      </c>
      <c r="F964" s="3" t="s">
        <v>61</v>
      </c>
      <c r="G964" s="2">
        <v>43503</v>
      </c>
      <c r="H964" s="12" t="s">
        <v>247</v>
      </c>
      <c r="I964" s="12" t="s">
        <v>245</v>
      </c>
      <c r="J964" s="12" t="s">
        <v>246</v>
      </c>
      <c r="K964" s="3" t="s">
        <v>4</v>
      </c>
      <c r="L964" s="3" t="s">
        <v>85</v>
      </c>
      <c r="M964">
        <v>1</v>
      </c>
      <c r="N964">
        <v>25</v>
      </c>
      <c r="O964">
        <v>5</v>
      </c>
      <c r="P964">
        <v>5</v>
      </c>
      <c r="Q964">
        <v>16</v>
      </c>
      <c r="R964">
        <v>13</v>
      </c>
      <c r="S964" s="3" t="s">
        <v>60</v>
      </c>
      <c r="T964" t="s">
        <v>65</v>
      </c>
      <c r="U964" s="4" t="s">
        <v>18</v>
      </c>
      <c r="V964" t="s">
        <v>18</v>
      </c>
    </row>
    <row r="965" spans="1:22" x14ac:dyDescent="0.3">
      <c r="A965" t="s">
        <v>0</v>
      </c>
      <c r="B965" s="3" t="s">
        <v>244</v>
      </c>
      <c r="C965" s="3">
        <v>-27.2837</v>
      </c>
      <c r="D965" s="3">
        <v>-48.37368</v>
      </c>
      <c r="E965" s="3" t="s">
        <v>2</v>
      </c>
      <c r="F965" s="3" t="s">
        <v>61</v>
      </c>
      <c r="G965" s="2">
        <v>43503</v>
      </c>
      <c r="H965" s="12" t="s">
        <v>247</v>
      </c>
      <c r="I965" s="12" t="s">
        <v>245</v>
      </c>
      <c r="J965" s="12" t="s">
        <v>246</v>
      </c>
      <c r="K965" s="3" t="s">
        <v>4</v>
      </c>
      <c r="L965" s="3" t="s">
        <v>85</v>
      </c>
      <c r="M965">
        <v>2</v>
      </c>
      <c r="N965">
        <v>25</v>
      </c>
      <c r="O965">
        <v>5</v>
      </c>
      <c r="P965">
        <v>5</v>
      </c>
      <c r="Q965">
        <v>16</v>
      </c>
      <c r="R965">
        <v>13</v>
      </c>
      <c r="S965" s="3" t="s">
        <v>21</v>
      </c>
      <c r="T965" t="s">
        <v>65</v>
      </c>
      <c r="U965">
        <v>1</v>
      </c>
      <c r="V965" t="s">
        <v>18</v>
      </c>
    </row>
    <row r="966" spans="1:22" x14ac:dyDescent="0.3">
      <c r="A966" t="s">
        <v>0</v>
      </c>
      <c r="B966" s="3" t="s">
        <v>244</v>
      </c>
      <c r="C966" s="3">
        <v>-27.2837</v>
      </c>
      <c r="D966" s="3">
        <v>-48.37368</v>
      </c>
      <c r="E966" s="3" t="s">
        <v>2</v>
      </c>
      <c r="F966" s="3" t="s">
        <v>61</v>
      </c>
      <c r="G966" s="2">
        <v>43503</v>
      </c>
      <c r="H966" s="12" t="s">
        <v>247</v>
      </c>
      <c r="I966" s="12" t="s">
        <v>245</v>
      </c>
      <c r="J966" s="12" t="s">
        <v>246</v>
      </c>
      <c r="K966" s="3" t="s">
        <v>4</v>
      </c>
      <c r="L966" s="3" t="s">
        <v>85</v>
      </c>
      <c r="M966">
        <v>2</v>
      </c>
      <c r="N966">
        <v>25</v>
      </c>
      <c r="O966">
        <v>5</v>
      </c>
      <c r="P966">
        <v>5</v>
      </c>
      <c r="Q966">
        <v>16</v>
      </c>
      <c r="R966">
        <v>13</v>
      </c>
      <c r="S966" s="3" t="s">
        <v>22</v>
      </c>
      <c r="T966" t="s">
        <v>65</v>
      </c>
      <c r="U966" s="4" t="s">
        <v>18</v>
      </c>
      <c r="V966" t="s">
        <v>18</v>
      </c>
    </row>
    <row r="967" spans="1:22" x14ac:dyDescent="0.3">
      <c r="A967" t="s">
        <v>0</v>
      </c>
      <c r="B967" s="3" t="s">
        <v>244</v>
      </c>
      <c r="C967" s="3">
        <v>-27.2837</v>
      </c>
      <c r="D967" s="3">
        <v>-48.37368</v>
      </c>
      <c r="E967" s="3" t="s">
        <v>2</v>
      </c>
      <c r="F967" s="3" t="s">
        <v>61</v>
      </c>
      <c r="G967" s="2">
        <v>43503</v>
      </c>
      <c r="H967" s="12" t="s">
        <v>247</v>
      </c>
      <c r="I967" s="12" t="s">
        <v>245</v>
      </c>
      <c r="J967" s="12" t="s">
        <v>246</v>
      </c>
      <c r="K967" s="3" t="s">
        <v>4</v>
      </c>
      <c r="L967" s="3" t="s">
        <v>85</v>
      </c>
      <c r="M967">
        <v>2</v>
      </c>
      <c r="N967">
        <v>25</v>
      </c>
      <c r="O967">
        <v>5</v>
      </c>
      <c r="P967">
        <v>5</v>
      </c>
      <c r="Q967">
        <v>16</v>
      </c>
      <c r="R967">
        <v>13</v>
      </c>
      <c r="S967" s="3" t="s">
        <v>23</v>
      </c>
      <c r="T967" t="s">
        <v>65</v>
      </c>
      <c r="U967" s="4" t="s">
        <v>18</v>
      </c>
      <c r="V967" t="s">
        <v>18</v>
      </c>
    </row>
    <row r="968" spans="1:22" x14ac:dyDescent="0.3">
      <c r="A968" t="s">
        <v>0</v>
      </c>
      <c r="B968" s="3" t="s">
        <v>244</v>
      </c>
      <c r="C968" s="3">
        <v>-27.2837</v>
      </c>
      <c r="D968" s="3">
        <v>-48.37368</v>
      </c>
      <c r="E968" s="3" t="s">
        <v>2</v>
      </c>
      <c r="F968" s="3" t="s">
        <v>61</v>
      </c>
      <c r="G968" s="2">
        <v>43503</v>
      </c>
      <c r="H968" s="12" t="s">
        <v>247</v>
      </c>
      <c r="I968" s="12" t="s">
        <v>245</v>
      </c>
      <c r="J968" s="12" t="s">
        <v>246</v>
      </c>
      <c r="K968" s="3" t="s">
        <v>4</v>
      </c>
      <c r="L968" s="3" t="s">
        <v>85</v>
      </c>
      <c r="M968">
        <v>2</v>
      </c>
      <c r="N968">
        <v>25</v>
      </c>
      <c r="O968">
        <v>5</v>
      </c>
      <c r="P968">
        <v>5</v>
      </c>
      <c r="Q968">
        <v>16</v>
      </c>
      <c r="R968">
        <v>13</v>
      </c>
      <c r="S968" s="3" t="s">
        <v>24</v>
      </c>
      <c r="T968" t="s">
        <v>63</v>
      </c>
      <c r="U968" s="4" t="s">
        <v>18</v>
      </c>
      <c r="V968" t="s">
        <v>18</v>
      </c>
    </row>
    <row r="969" spans="1:22" x14ac:dyDescent="0.3">
      <c r="A969" t="s">
        <v>0</v>
      </c>
      <c r="B969" s="3" t="s">
        <v>244</v>
      </c>
      <c r="C969" s="3">
        <v>-27.2837</v>
      </c>
      <c r="D969" s="3">
        <v>-48.37368</v>
      </c>
      <c r="E969" s="3" t="s">
        <v>2</v>
      </c>
      <c r="F969" s="3" t="s">
        <v>61</v>
      </c>
      <c r="G969" s="2">
        <v>43503</v>
      </c>
      <c r="H969" s="12" t="s">
        <v>247</v>
      </c>
      <c r="I969" s="12" t="s">
        <v>245</v>
      </c>
      <c r="J969" s="12" t="s">
        <v>246</v>
      </c>
      <c r="K969" s="3" t="s">
        <v>4</v>
      </c>
      <c r="L969" s="3" t="s">
        <v>85</v>
      </c>
      <c r="M969">
        <v>2</v>
      </c>
      <c r="N969">
        <v>25</v>
      </c>
      <c r="O969">
        <v>5</v>
      </c>
      <c r="P969">
        <v>5</v>
      </c>
      <c r="Q969">
        <v>16</v>
      </c>
      <c r="R969">
        <v>13</v>
      </c>
      <c r="S969" s="3" t="s">
        <v>25</v>
      </c>
      <c r="T969" t="s">
        <v>63</v>
      </c>
      <c r="U969">
        <v>1</v>
      </c>
      <c r="V969" t="s">
        <v>18</v>
      </c>
    </row>
    <row r="970" spans="1:22" x14ac:dyDescent="0.3">
      <c r="A970" t="s">
        <v>0</v>
      </c>
      <c r="B970" s="3" t="s">
        <v>244</v>
      </c>
      <c r="C970" s="3">
        <v>-27.2837</v>
      </c>
      <c r="D970" s="3">
        <v>-48.37368</v>
      </c>
      <c r="E970" s="3" t="s">
        <v>2</v>
      </c>
      <c r="F970" s="3" t="s">
        <v>61</v>
      </c>
      <c r="G970" s="2">
        <v>43503</v>
      </c>
      <c r="H970" s="12" t="s">
        <v>247</v>
      </c>
      <c r="I970" s="12" t="s">
        <v>245</v>
      </c>
      <c r="J970" s="12" t="s">
        <v>246</v>
      </c>
      <c r="K970" s="3" t="s">
        <v>4</v>
      </c>
      <c r="L970" s="3" t="s">
        <v>85</v>
      </c>
      <c r="M970">
        <v>2</v>
      </c>
      <c r="N970">
        <v>25</v>
      </c>
      <c r="O970">
        <v>5</v>
      </c>
      <c r="P970">
        <v>5</v>
      </c>
      <c r="Q970">
        <v>16</v>
      </c>
      <c r="R970">
        <v>13</v>
      </c>
      <c r="S970" s="3" t="s">
        <v>26</v>
      </c>
      <c r="T970" t="s">
        <v>65</v>
      </c>
      <c r="U970" s="4" t="s">
        <v>18</v>
      </c>
      <c r="V970" t="s">
        <v>18</v>
      </c>
    </row>
    <row r="971" spans="1:22" x14ac:dyDescent="0.3">
      <c r="A971" t="s">
        <v>0</v>
      </c>
      <c r="B971" s="3" t="s">
        <v>244</v>
      </c>
      <c r="C971" s="3">
        <v>-27.2837</v>
      </c>
      <c r="D971" s="3">
        <v>-48.37368</v>
      </c>
      <c r="E971" s="3" t="s">
        <v>2</v>
      </c>
      <c r="F971" s="3" t="s">
        <v>61</v>
      </c>
      <c r="G971" s="2">
        <v>43503</v>
      </c>
      <c r="H971" s="12" t="s">
        <v>247</v>
      </c>
      <c r="I971" s="12" t="s">
        <v>245</v>
      </c>
      <c r="J971" s="12" t="s">
        <v>246</v>
      </c>
      <c r="K971" s="3" t="s">
        <v>4</v>
      </c>
      <c r="L971" s="3" t="s">
        <v>85</v>
      </c>
      <c r="M971">
        <v>2</v>
      </c>
      <c r="N971">
        <v>25</v>
      </c>
      <c r="O971">
        <v>5</v>
      </c>
      <c r="P971">
        <v>5</v>
      </c>
      <c r="Q971">
        <v>16</v>
      </c>
      <c r="R971">
        <v>13</v>
      </c>
      <c r="S971" s="3" t="s">
        <v>27</v>
      </c>
      <c r="T971" t="s">
        <v>65</v>
      </c>
      <c r="U971" s="4" t="s">
        <v>18</v>
      </c>
      <c r="V971" t="s">
        <v>18</v>
      </c>
    </row>
    <row r="972" spans="1:22" x14ac:dyDescent="0.3">
      <c r="A972" t="s">
        <v>0</v>
      </c>
      <c r="B972" s="3" t="s">
        <v>244</v>
      </c>
      <c r="C972" s="3">
        <v>-27.2837</v>
      </c>
      <c r="D972" s="3">
        <v>-48.37368</v>
      </c>
      <c r="E972" s="3" t="s">
        <v>2</v>
      </c>
      <c r="F972" s="3" t="s">
        <v>61</v>
      </c>
      <c r="G972" s="2">
        <v>43503</v>
      </c>
      <c r="H972" s="12" t="s">
        <v>247</v>
      </c>
      <c r="I972" s="12" t="s">
        <v>245</v>
      </c>
      <c r="J972" s="12" t="s">
        <v>246</v>
      </c>
      <c r="K972" s="3" t="s">
        <v>4</v>
      </c>
      <c r="L972" s="3" t="s">
        <v>85</v>
      </c>
      <c r="M972">
        <v>2</v>
      </c>
      <c r="N972">
        <v>25</v>
      </c>
      <c r="O972">
        <v>5</v>
      </c>
      <c r="P972">
        <v>5</v>
      </c>
      <c r="Q972">
        <v>16</v>
      </c>
      <c r="R972">
        <v>13</v>
      </c>
      <c r="S972" s="3" t="s">
        <v>28</v>
      </c>
      <c r="T972" t="s">
        <v>65</v>
      </c>
      <c r="U972" s="4" t="s">
        <v>18</v>
      </c>
      <c r="V972" t="s">
        <v>18</v>
      </c>
    </row>
    <row r="973" spans="1:22" x14ac:dyDescent="0.3">
      <c r="A973" t="s">
        <v>0</v>
      </c>
      <c r="B973" s="3" t="s">
        <v>244</v>
      </c>
      <c r="C973" s="3">
        <v>-27.2837</v>
      </c>
      <c r="D973" s="3">
        <v>-48.37368</v>
      </c>
      <c r="E973" s="3" t="s">
        <v>2</v>
      </c>
      <c r="F973" s="3" t="s">
        <v>61</v>
      </c>
      <c r="G973" s="2">
        <v>43503</v>
      </c>
      <c r="H973" s="12" t="s">
        <v>247</v>
      </c>
      <c r="I973" s="12" t="s">
        <v>245</v>
      </c>
      <c r="J973" s="12" t="s">
        <v>246</v>
      </c>
      <c r="K973" s="3" t="s">
        <v>4</v>
      </c>
      <c r="L973" s="3" t="s">
        <v>85</v>
      </c>
      <c r="M973">
        <v>2</v>
      </c>
      <c r="N973">
        <v>25</v>
      </c>
      <c r="O973">
        <v>5</v>
      </c>
      <c r="P973">
        <v>5</v>
      </c>
      <c r="Q973">
        <v>16</v>
      </c>
      <c r="R973">
        <v>13</v>
      </c>
      <c r="S973" s="3" t="s">
        <v>29</v>
      </c>
      <c r="T973" t="s">
        <v>258</v>
      </c>
      <c r="U973">
        <v>1</v>
      </c>
      <c r="V973" t="s">
        <v>18</v>
      </c>
    </row>
    <row r="974" spans="1:22" x14ac:dyDescent="0.3">
      <c r="A974" t="s">
        <v>0</v>
      </c>
      <c r="B974" s="3" t="s">
        <v>244</v>
      </c>
      <c r="C974" s="3">
        <v>-27.2837</v>
      </c>
      <c r="D974" s="3">
        <v>-48.37368</v>
      </c>
      <c r="E974" s="3" t="s">
        <v>2</v>
      </c>
      <c r="F974" s="3" t="s">
        <v>61</v>
      </c>
      <c r="G974" s="2">
        <v>43503</v>
      </c>
      <c r="H974" s="12" t="s">
        <v>247</v>
      </c>
      <c r="I974" s="12" t="s">
        <v>245</v>
      </c>
      <c r="J974" s="12" t="s">
        <v>246</v>
      </c>
      <c r="K974" s="3" t="s">
        <v>4</v>
      </c>
      <c r="L974" s="3" t="s">
        <v>85</v>
      </c>
      <c r="M974">
        <v>2</v>
      </c>
      <c r="N974">
        <v>25</v>
      </c>
      <c r="O974">
        <v>5</v>
      </c>
      <c r="P974">
        <v>5</v>
      </c>
      <c r="Q974">
        <v>16</v>
      </c>
      <c r="R974">
        <v>13</v>
      </c>
      <c r="S974" s="3" t="s">
        <v>30</v>
      </c>
      <c r="T974" t="s">
        <v>65</v>
      </c>
      <c r="U974" s="4" t="s">
        <v>18</v>
      </c>
      <c r="V974" t="s">
        <v>18</v>
      </c>
    </row>
    <row r="975" spans="1:22" x14ac:dyDescent="0.3">
      <c r="A975" t="s">
        <v>0</v>
      </c>
      <c r="B975" s="3" t="s">
        <v>244</v>
      </c>
      <c r="C975" s="3">
        <v>-27.2837</v>
      </c>
      <c r="D975" s="3">
        <v>-48.37368</v>
      </c>
      <c r="E975" s="3" t="s">
        <v>2</v>
      </c>
      <c r="F975" s="3" t="s">
        <v>61</v>
      </c>
      <c r="G975" s="2">
        <v>43503</v>
      </c>
      <c r="H975" s="12" t="s">
        <v>247</v>
      </c>
      <c r="I975" s="12" t="s">
        <v>245</v>
      </c>
      <c r="J975" s="12" t="s">
        <v>246</v>
      </c>
      <c r="K975" s="3" t="s">
        <v>4</v>
      </c>
      <c r="L975" s="3" t="s">
        <v>85</v>
      </c>
      <c r="M975">
        <v>2</v>
      </c>
      <c r="N975">
        <v>25</v>
      </c>
      <c r="O975">
        <v>5</v>
      </c>
      <c r="P975">
        <v>5</v>
      </c>
      <c r="Q975">
        <v>16</v>
      </c>
      <c r="R975">
        <v>13</v>
      </c>
      <c r="S975" s="3" t="s">
        <v>31</v>
      </c>
      <c r="T975" t="s">
        <v>65</v>
      </c>
      <c r="U975" s="4" t="s">
        <v>18</v>
      </c>
      <c r="V975" t="s">
        <v>18</v>
      </c>
    </row>
    <row r="976" spans="1:22" x14ac:dyDescent="0.3">
      <c r="A976" t="s">
        <v>0</v>
      </c>
      <c r="B976" s="3" t="s">
        <v>244</v>
      </c>
      <c r="C976" s="3">
        <v>-27.2837</v>
      </c>
      <c r="D976" s="3">
        <v>-48.37368</v>
      </c>
      <c r="E976" s="3" t="s">
        <v>2</v>
      </c>
      <c r="F976" s="3" t="s">
        <v>61</v>
      </c>
      <c r="G976" s="2">
        <v>43503</v>
      </c>
      <c r="H976" s="12" t="s">
        <v>247</v>
      </c>
      <c r="I976" s="12" t="s">
        <v>245</v>
      </c>
      <c r="J976" s="12" t="s">
        <v>246</v>
      </c>
      <c r="K976" s="3" t="s">
        <v>4</v>
      </c>
      <c r="L976" s="3" t="s">
        <v>85</v>
      </c>
      <c r="M976">
        <v>2</v>
      </c>
      <c r="N976">
        <v>25</v>
      </c>
      <c r="O976">
        <v>5</v>
      </c>
      <c r="P976">
        <v>5</v>
      </c>
      <c r="Q976">
        <v>16</v>
      </c>
      <c r="R976">
        <v>13</v>
      </c>
      <c r="S976" s="3" t="s">
        <v>32</v>
      </c>
      <c r="T976" t="s">
        <v>258</v>
      </c>
      <c r="U976" s="4" t="s">
        <v>18</v>
      </c>
      <c r="V976" t="s">
        <v>18</v>
      </c>
    </row>
    <row r="977" spans="1:22" x14ac:dyDescent="0.3">
      <c r="A977" t="s">
        <v>0</v>
      </c>
      <c r="B977" s="3" t="s">
        <v>244</v>
      </c>
      <c r="C977" s="3">
        <v>-27.2837</v>
      </c>
      <c r="D977" s="3">
        <v>-48.37368</v>
      </c>
      <c r="E977" s="3" t="s">
        <v>2</v>
      </c>
      <c r="F977" s="3" t="s">
        <v>61</v>
      </c>
      <c r="G977" s="2">
        <v>43503</v>
      </c>
      <c r="H977" s="12" t="s">
        <v>247</v>
      </c>
      <c r="I977" s="12" t="s">
        <v>245</v>
      </c>
      <c r="J977" s="12" t="s">
        <v>246</v>
      </c>
      <c r="K977" s="3" t="s">
        <v>4</v>
      </c>
      <c r="L977" s="3" t="s">
        <v>85</v>
      </c>
      <c r="M977">
        <v>2</v>
      </c>
      <c r="N977">
        <v>25</v>
      </c>
      <c r="O977">
        <v>5</v>
      </c>
      <c r="P977">
        <v>5</v>
      </c>
      <c r="Q977">
        <v>16</v>
      </c>
      <c r="R977">
        <v>13</v>
      </c>
      <c r="S977" s="3" t="s">
        <v>33</v>
      </c>
      <c r="T977" t="s">
        <v>65</v>
      </c>
      <c r="U977">
        <v>2</v>
      </c>
      <c r="V977" t="s">
        <v>18</v>
      </c>
    </row>
    <row r="978" spans="1:22" x14ac:dyDescent="0.3">
      <c r="A978" t="s">
        <v>0</v>
      </c>
      <c r="B978" s="3" t="s">
        <v>244</v>
      </c>
      <c r="C978" s="3">
        <v>-27.2837</v>
      </c>
      <c r="D978" s="3">
        <v>-48.37368</v>
      </c>
      <c r="E978" s="3" t="s">
        <v>2</v>
      </c>
      <c r="F978" s="3" t="s">
        <v>61</v>
      </c>
      <c r="G978" s="2">
        <v>43503</v>
      </c>
      <c r="H978" s="12" t="s">
        <v>247</v>
      </c>
      <c r="I978" s="12" t="s">
        <v>245</v>
      </c>
      <c r="J978" s="12" t="s">
        <v>246</v>
      </c>
      <c r="K978" s="3" t="s">
        <v>4</v>
      </c>
      <c r="L978" s="3" t="s">
        <v>85</v>
      </c>
      <c r="M978">
        <v>2</v>
      </c>
      <c r="N978">
        <v>25</v>
      </c>
      <c r="O978">
        <v>5</v>
      </c>
      <c r="P978">
        <v>5</v>
      </c>
      <c r="Q978">
        <v>16</v>
      </c>
      <c r="R978">
        <v>13</v>
      </c>
      <c r="S978" s="3" t="s">
        <v>34</v>
      </c>
      <c r="T978" t="s">
        <v>65</v>
      </c>
      <c r="U978" s="4" t="s">
        <v>18</v>
      </c>
      <c r="V978" t="s">
        <v>18</v>
      </c>
    </row>
    <row r="979" spans="1:22" x14ac:dyDescent="0.3">
      <c r="A979" t="s">
        <v>0</v>
      </c>
      <c r="B979" s="3" t="s">
        <v>244</v>
      </c>
      <c r="C979" s="3">
        <v>-27.2837</v>
      </c>
      <c r="D979" s="3">
        <v>-48.37368</v>
      </c>
      <c r="E979" s="3" t="s">
        <v>2</v>
      </c>
      <c r="F979" s="3" t="s">
        <v>61</v>
      </c>
      <c r="G979" s="2">
        <v>43503</v>
      </c>
      <c r="H979" s="12" t="s">
        <v>247</v>
      </c>
      <c r="I979" s="12" t="s">
        <v>245</v>
      </c>
      <c r="J979" s="12" t="s">
        <v>246</v>
      </c>
      <c r="K979" s="3" t="s">
        <v>4</v>
      </c>
      <c r="L979" s="3" t="s">
        <v>85</v>
      </c>
      <c r="M979">
        <v>2</v>
      </c>
      <c r="N979">
        <v>25</v>
      </c>
      <c r="O979">
        <v>5</v>
      </c>
      <c r="P979">
        <v>5</v>
      </c>
      <c r="Q979">
        <v>16</v>
      </c>
      <c r="R979">
        <v>13</v>
      </c>
      <c r="S979" s="3" t="s">
        <v>35</v>
      </c>
      <c r="T979" t="s">
        <v>257</v>
      </c>
      <c r="U979" s="4" t="s">
        <v>18</v>
      </c>
      <c r="V979" t="s">
        <v>18</v>
      </c>
    </row>
    <row r="980" spans="1:22" x14ac:dyDescent="0.3">
      <c r="A980" t="s">
        <v>0</v>
      </c>
      <c r="B980" s="3" t="s">
        <v>244</v>
      </c>
      <c r="C980" s="3">
        <v>-27.2837</v>
      </c>
      <c r="D980" s="3">
        <v>-48.37368</v>
      </c>
      <c r="E980" s="3" t="s">
        <v>2</v>
      </c>
      <c r="F980" s="3" t="s">
        <v>61</v>
      </c>
      <c r="G980" s="2">
        <v>43503</v>
      </c>
      <c r="H980" s="12" t="s">
        <v>247</v>
      </c>
      <c r="I980" s="12" t="s">
        <v>245</v>
      </c>
      <c r="J980" s="12" t="s">
        <v>246</v>
      </c>
      <c r="K980" s="3" t="s">
        <v>4</v>
      </c>
      <c r="L980" s="3" t="s">
        <v>85</v>
      </c>
      <c r="M980">
        <v>2</v>
      </c>
      <c r="N980">
        <v>25</v>
      </c>
      <c r="O980">
        <v>5</v>
      </c>
      <c r="P980">
        <v>5</v>
      </c>
      <c r="Q980">
        <v>16</v>
      </c>
      <c r="R980">
        <v>13</v>
      </c>
      <c r="S980" s="3" t="s">
        <v>36</v>
      </c>
      <c r="T980" t="s">
        <v>65</v>
      </c>
      <c r="U980" s="4" t="s">
        <v>18</v>
      </c>
      <c r="V980" t="s">
        <v>18</v>
      </c>
    </row>
    <row r="981" spans="1:22" x14ac:dyDescent="0.3">
      <c r="A981" t="s">
        <v>0</v>
      </c>
      <c r="B981" s="3" t="s">
        <v>244</v>
      </c>
      <c r="C981" s="3">
        <v>-27.2837</v>
      </c>
      <c r="D981" s="3">
        <v>-48.37368</v>
      </c>
      <c r="E981" s="3" t="s">
        <v>2</v>
      </c>
      <c r="F981" s="3" t="s">
        <v>61</v>
      </c>
      <c r="G981" s="2">
        <v>43503</v>
      </c>
      <c r="H981" s="12" t="s">
        <v>247</v>
      </c>
      <c r="I981" s="12" t="s">
        <v>245</v>
      </c>
      <c r="J981" s="12" t="s">
        <v>246</v>
      </c>
      <c r="K981" s="3" t="s">
        <v>4</v>
      </c>
      <c r="L981" s="3" t="s">
        <v>85</v>
      </c>
      <c r="M981">
        <v>2</v>
      </c>
      <c r="N981">
        <v>25</v>
      </c>
      <c r="O981">
        <v>5</v>
      </c>
      <c r="P981">
        <v>5</v>
      </c>
      <c r="Q981">
        <v>16</v>
      </c>
      <c r="R981">
        <v>13</v>
      </c>
      <c r="S981" s="3" t="s">
        <v>37</v>
      </c>
      <c r="T981" t="s">
        <v>257</v>
      </c>
      <c r="U981">
        <v>2</v>
      </c>
      <c r="V981" t="s">
        <v>18</v>
      </c>
    </row>
    <row r="982" spans="1:22" x14ac:dyDescent="0.3">
      <c r="A982" t="s">
        <v>0</v>
      </c>
      <c r="B982" s="3" t="s">
        <v>244</v>
      </c>
      <c r="C982" s="3">
        <v>-27.2837</v>
      </c>
      <c r="D982" s="3">
        <v>-48.37368</v>
      </c>
      <c r="E982" s="3" t="s">
        <v>2</v>
      </c>
      <c r="F982" s="3" t="s">
        <v>61</v>
      </c>
      <c r="G982" s="2">
        <v>43503</v>
      </c>
      <c r="H982" s="12" t="s">
        <v>247</v>
      </c>
      <c r="I982" s="12" t="s">
        <v>245</v>
      </c>
      <c r="J982" s="12" t="s">
        <v>246</v>
      </c>
      <c r="K982" s="3" t="s">
        <v>4</v>
      </c>
      <c r="L982" s="3" t="s">
        <v>85</v>
      </c>
      <c r="M982">
        <v>2</v>
      </c>
      <c r="N982">
        <v>25</v>
      </c>
      <c r="O982">
        <v>5</v>
      </c>
      <c r="P982">
        <v>5</v>
      </c>
      <c r="Q982">
        <v>16</v>
      </c>
      <c r="R982">
        <v>13</v>
      </c>
      <c r="S982" s="3" t="s">
        <v>38</v>
      </c>
      <c r="T982" t="s">
        <v>65</v>
      </c>
      <c r="U982" s="4" t="s">
        <v>18</v>
      </c>
      <c r="V982" t="s">
        <v>18</v>
      </c>
    </row>
    <row r="983" spans="1:22" x14ac:dyDescent="0.3">
      <c r="A983" t="s">
        <v>0</v>
      </c>
      <c r="B983" s="3" t="s">
        <v>244</v>
      </c>
      <c r="C983" s="3">
        <v>-27.2837</v>
      </c>
      <c r="D983" s="3">
        <v>-48.37368</v>
      </c>
      <c r="E983" s="3" t="s">
        <v>2</v>
      </c>
      <c r="F983" s="3" t="s">
        <v>61</v>
      </c>
      <c r="G983" s="2">
        <v>43503</v>
      </c>
      <c r="H983" s="12" t="s">
        <v>247</v>
      </c>
      <c r="I983" s="12" t="s">
        <v>245</v>
      </c>
      <c r="J983" s="12" t="s">
        <v>246</v>
      </c>
      <c r="K983" s="3" t="s">
        <v>4</v>
      </c>
      <c r="L983" s="3" t="s">
        <v>85</v>
      </c>
      <c r="M983">
        <v>2</v>
      </c>
      <c r="N983">
        <v>25</v>
      </c>
      <c r="O983">
        <v>5</v>
      </c>
      <c r="P983">
        <v>5</v>
      </c>
      <c r="Q983">
        <v>16</v>
      </c>
      <c r="R983">
        <v>13</v>
      </c>
      <c r="S983" s="3" t="s">
        <v>39</v>
      </c>
      <c r="T983" t="s">
        <v>63</v>
      </c>
      <c r="U983" s="4" t="s">
        <v>18</v>
      </c>
      <c r="V983" t="s">
        <v>18</v>
      </c>
    </row>
    <row r="984" spans="1:22" x14ac:dyDescent="0.3">
      <c r="A984" t="s">
        <v>0</v>
      </c>
      <c r="B984" s="3" t="s">
        <v>244</v>
      </c>
      <c r="C984" s="3">
        <v>-27.2837</v>
      </c>
      <c r="D984" s="3">
        <v>-48.37368</v>
      </c>
      <c r="E984" s="3" t="s">
        <v>2</v>
      </c>
      <c r="F984" s="3" t="s">
        <v>61</v>
      </c>
      <c r="G984" s="2">
        <v>43503</v>
      </c>
      <c r="H984" s="12" t="s">
        <v>247</v>
      </c>
      <c r="I984" s="12" t="s">
        <v>245</v>
      </c>
      <c r="J984" s="12" t="s">
        <v>246</v>
      </c>
      <c r="K984" s="3" t="s">
        <v>4</v>
      </c>
      <c r="L984" s="3" t="s">
        <v>85</v>
      </c>
      <c r="M984">
        <v>2</v>
      </c>
      <c r="N984">
        <v>25</v>
      </c>
      <c r="O984">
        <v>5</v>
      </c>
      <c r="P984">
        <v>5</v>
      </c>
      <c r="Q984">
        <v>16</v>
      </c>
      <c r="R984">
        <v>13</v>
      </c>
      <c r="S984" s="3" t="s">
        <v>40</v>
      </c>
      <c r="T984" t="s">
        <v>63</v>
      </c>
      <c r="U984" s="4" t="s">
        <v>18</v>
      </c>
      <c r="V984" t="s">
        <v>18</v>
      </c>
    </row>
    <row r="985" spans="1:22" x14ac:dyDescent="0.3">
      <c r="A985" t="s">
        <v>0</v>
      </c>
      <c r="B985" s="3" t="s">
        <v>244</v>
      </c>
      <c r="C985" s="3">
        <v>-27.2837</v>
      </c>
      <c r="D985" s="3">
        <v>-48.37368</v>
      </c>
      <c r="E985" s="3" t="s">
        <v>2</v>
      </c>
      <c r="F985" s="3" t="s">
        <v>61</v>
      </c>
      <c r="G985" s="2">
        <v>43503</v>
      </c>
      <c r="H985" s="12" t="s">
        <v>247</v>
      </c>
      <c r="I985" s="12" t="s">
        <v>245</v>
      </c>
      <c r="J985" s="12" t="s">
        <v>246</v>
      </c>
      <c r="K985" s="3" t="s">
        <v>4</v>
      </c>
      <c r="L985" s="3" t="s">
        <v>85</v>
      </c>
      <c r="M985">
        <v>2</v>
      </c>
      <c r="N985">
        <v>25</v>
      </c>
      <c r="O985">
        <v>5</v>
      </c>
      <c r="P985">
        <v>5</v>
      </c>
      <c r="Q985">
        <v>16</v>
      </c>
      <c r="R985">
        <v>13</v>
      </c>
      <c r="S985" s="3" t="s">
        <v>41</v>
      </c>
      <c r="T985" t="s">
        <v>63</v>
      </c>
      <c r="U985">
        <v>1</v>
      </c>
      <c r="V985" t="s">
        <v>18</v>
      </c>
    </row>
    <row r="986" spans="1:22" x14ac:dyDescent="0.3">
      <c r="A986" t="s">
        <v>0</v>
      </c>
      <c r="B986" s="3" t="s">
        <v>244</v>
      </c>
      <c r="C986" s="3">
        <v>-27.2837</v>
      </c>
      <c r="D986" s="3">
        <v>-48.37368</v>
      </c>
      <c r="E986" s="3" t="s">
        <v>2</v>
      </c>
      <c r="F986" s="3" t="s">
        <v>61</v>
      </c>
      <c r="G986" s="2">
        <v>43503</v>
      </c>
      <c r="H986" s="12" t="s">
        <v>247</v>
      </c>
      <c r="I986" s="12" t="s">
        <v>245</v>
      </c>
      <c r="J986" s="12" t="s">
        <v>246</v>
      </c>
      <c r="K986" s="3" t="s">
        <v>4</v>
      </c>
      <c r="L986" s="3" t="s">
        <v>85</v>
      </c>
      <c r="M986">
        <v>2</v>
      </c>
      <c r="N986">
        <v>25</v>
      </c>
      <c r="O986">
        <v>5</v>
      </c>
      <c r="P986">
        <v>5</v>
      </c>
      <c r="Q986">
        <v>16</v>
      </c>
      <c r="R986">
        <v>13</v>
      </c>
      <c r="S986" s="3" t="s">
        <v>42</v>
      </c>
      <c r="T986" t="s">
        <v>63</v>
      </c>
      <c r="U986" s="4" t="s">
        <v>18</v>
      </c>
      <c r="V986" t="s">
        <v>18</v>
      </c>
    </row>
    <row r="987" spans="1:22" x14ac:dyDescent="0.3">
      <c r="A987" t="s">
        <v>0</v>
      </c>
      <c r="B987" s="3" t="s">
        <v>244</v>
      </c>
      <c r="C987" s="3">
        <v>-27.2837</v>
      </c>
      <c r="D987" s="3">
        <v>-48.37368</v>
      </c>
      <c r="E987" s="3" t="s">
        <v>2</v>
      </c>
      <c r="F987" s="3" t="s">
        <v>61</v>
      </c>
      <c r="G987" s="2">
        <v>43503</v>
      </c>
      <c r="H987" s="12" t="s">
        <v>247</v>
      </c>
      <c r="I987" s="12" t="s">
        <v>245</v>
      </c>
      <c r="J987" s="12" t="s">
        <v>246</v>
      </c>
      <c r="K987" s="3" t="s">
        <v>4</v>
      </c>
      <c r="L987" s="3" t="s">
        <v>85</v>
      </c>
      <c r="M987">
        <v>2</v>
      </c>
      <c r="N987">
        <v>25</v>
      </c>
      <c r="O987">
        <v>5</v>
      </c>
      <c r="P987">
        <v>5</v>
      </c>
      <c r="Q987">
        <v>16</v>
      </c>
      <c r="R987">
        <v>13</v>
      </c>
      <c r="S987" s="3" t="s">
        <v>43</v>
      </c>
      <c r="T987" t="s">
        <v>64</v>
      </c>
      <c r="U987" s="4" t="s">
        <v>18</v>
      </c>
      <c r="V987" t="s">
        <v>18</v>
      </c>
    </row>
    <row r="988" spans="1:22" x14ac:dyDescent="0.3">
      <c r="A988" t="s">
        <v>0</v>
      </c>
      <c r="B988" s="3" t="s">
        <v>244</v>
      </c>
      <c r="C988" s="3">
        <v>-27.2837</v>
      </c>
      <c r="D988" s="3">
        <v>-48.37368</v>
      </c>
      <c r="E988" s="3" t="s">
        <v>2</v>
      </c>
      <c r="F988" s="3" t="s">
        <v>61</v>
      </c>
      <c r="G988" s="2">
        <v>43503</v>
      </c>
      <c r="H988" s="12" t="s">
        <v>247</v>
      </c>
      <c r="I988" s="12" t="s">
        <v>245</v>
      </c>
      <c r="J988" s="12" t="s">
        <v>246</v>
      </c>
      <c r="K988" s="3" t="s">
        <v>4</v>
      </c>
      <c r="L988" s="3" t="s">
        <v>85</v>
      </c>
      <c r="M988">
        <v>2</v>
      </c>
      <c r="N988">
        <v>25</v>
      </c>
      <c r="O988">
        <v>5</v>
      </c>
      <c r="P988">
        <v>5</v>
      </c>
      <c r="Q988">
        <v>16</v>
      </c>
      <c r="R988">
        <v>13</v>
      </c>
      <c r="S988" s="3" t="s">
        <v>44</v>
      </c>
      <c r="T988" t="s">
        <v>65</v>
      </c>
      <c r="U988" s="4" t="s">
        <v>18</v>
      </c>
      <c r="V988" t="s">
        <v>18</v>
      </c>
    </row>
    <row r="989" spans="1:22" x14ac:dyDescent="0.3">
      <c r="A989" t="s">
        <v>0</v>
      </c>
      <c r="B989" s="3" t="s">
        <v>244</v>
      </c>
      <c r="C989" s="3">
        <v>-27.2837</v>
      </c>
      <c r="D989" s="3">
        <v>-48.37368</v>
      </c>
      <c r="E989" s="3" t="s">
        <v>2</v>
      </c>
      <c r="F989" s="3" t="s">
        <v>61</v>
      </c>
      <c r="G989" s="2">
        <v>43503</v>
      </c>
      <c r="H989" s="12" t="s">
        <v>247</v>
      </c>
      <c r="I989" s="12" t="s">
        <v>245</v>
      </c>
      <c r="J989" s="12" t="s">
        <v>246</v>
      </c>
      <c r="K989" s="3" t="s">
        <v>4</v>
      </c>
      <c r="L989" s="3" t="s">
        <v>85</v>
      </c>
      <c r="M989">
        <v>2</v>
      </c>
      <c r="N989">
        <v>25</v>
      </c>
      <c r="O989">
        <v>5</v>
      </c>
      <c r="P989">
        <v>5</v>
      </c>
      <c r="Q989">
        <v>16</v>
      </c>
      <c r="R989">
        <v>13</v>
      </c>
      <c r="S989" s="3" t="s">
        <v>45</v>
      </c>
      <c r="T989" t="s">
        <v>65</v>
      </c>
      <c r="U989">
        <v>2</v>
      </c>
      <c r="V989" t="s">
        <v>18</v>
      </c>
    </row>
    <row r="990" spans="1:22" x14ac:dyDescent="0.3">
      <c r="A990" t="s">
        <v>0</v>
      </c>
      <c r="B990" s="3" t="s">
        <v>244</v>
      </c>
      <c r="C990" s="3">
        <v>-27.2837</v>
      </c>
      <c r="D990" s="3">
        <v>-48.37368</v>
      </c>
      <c r="E990" s="3" t="s">
        <v>2</v>
      </c>
      <c r="F990" s="3" t="s">
        <v>61</v>
      </c>
      <c r="G990" s="2">
        <v>43503</v>
      </c>
      <c r="H990" s="12" t="s">
        <v>247</v>
      </c>
      <c r="I990" s="12" t="s">
        <v>245</v>
      </c>
      <c r="J990" s="12" t="s">
        <v>246</v>
      </c>
      <c r="K990" s="3" t="s">
        <v>4</v>
      </c>
      <c r="L990" s="3" t="s">
        <v>85</v>
      </c>
      <c r="M990">
        <v>2</v>
      </c>
      <c r="N990">
        <v>25</v>
      </c>
      <c r="O990">
        <v>5</v>
      </c>
      <c r="P990">
        <v>5</v>
      </c>
      <c r="Q990">
        <v>16</v>
      </c>
      <c r="R990">
        <v>13</v>
      </c>
      <c r="S990" s="3" t="s">
        <v>46</v>
      </c>
      <c r="T990" t="s">
        <v>65</v>
      </c>
      <c r="U990" s="4" t="s">
        <v>18</v>
      </c>
      <c r="V990" t="s">
        <v>18</v>
      </c>
    </row>
    <row r="991" spans="1:22" x14ac:dyDescent="0.3">
      <c r="A991" t="s">
        <v>0</v>
      </c>
      <c r="B991" s="3" t="s">
        <v>244</v>
      </c>
      <c r="C991" s="3">
        <v>-27.2837</v>
      </c>
      <c r="D991" s="3">
        <v>-48.37368</v>
      </c>
      <c r="E991" s="3" t="s">
        <v>2</v>
      </c>
      <c r="F991" s="3" t="s">
        <v>61</v>
      </c>
      <c r="G991" s="2">
        <v>43503</v>
      </c>
      <c r="H991" s="12" t="s">
        <v>247</v>
      </c>
      <c r="I991" s="12" t="s">
        <v>245</v>
      </c>
      <c r="J991" s="12" t="s">
        <v>246</v>
      </c>
      <c r="K991" s="3" t="s">
        <v>4</v>
      </c>
      <c r="L991" s="3" t="s">
        <v>85</v>
      </c>
      <c r="M991">
        <v>2</v>
      </c>
      <c r="N991">
        <v>25</v>
      </c>
      <c r="O991">
        <v>5</v>
      </c>
      <c r="P991">
        <v>5</v>
      </c>
      <c r="Q991">
        <v>16</v>
      </c>
      <c r="R991">
        <v>13</v>
      </c>
      <c r="S991" s="3" t="s">
        <v>47</v>
      </c>
      <c r="T991" t="s">
        <v>65</v>
      </c>
      <c r="U991" s="4" t="s">
        <v>18</v>
      </c>
      <c r="V991" t="s">
        <v>18</v>
      </c>
    </row>
    <row r="992" spans="1:22" x14ac:dyDescent="0.3">
      <c r="A992" t="s">
        <v>0</v>
      </c>
      <c r="B992" s="3" t="s">
        <v>244</v>
      </c>
      <c r="C992" s="3">
        <v>-27.2837</v>
      </c>
      <c r="D992" s="3">
        <v>-48.37368</v>
      </c>
      <c r="E992" s="3" t="s">
        <v>2</v>
      </c>
      <c r="F992" s="3" t="s">
        <v>61</v>
      </c>
      <c r="G992" s="2">
        <v>43503</v>
      </c>
      <c r="H992" s="12" t="s">
        <v>247</v>
      </c>
      <c r="I992" s="12" t="s">
        <v>245</v>
      </c>
      <c r="J992" s="12" t="s">
        <v>246</v>
      </c>
      <c r="K992" s="3" t="s">
        <v>4</v>
      </c>
      <c r="L992" s="3" t="s">
        <v>85</v>
      </c>
      <c r="M992">
        <v>2</v>
      </c>
      <c r="N992">
        <v>25</v>
      </c>
      <c r="O992">
        <v>5</v>
      </c>
      <c r="P992">
        <v>5</v>
      </c>
      <c r="Q992">
        <v>16</v>
      </c>
      <c r="R992">
        <v>13</v>
      </c>
      <c r="S992" s="3" t="s">
        <v>48</v>
      </c>
      <c r="T992" t="s">
        <v>63</v>
      </c>
      <c r="U992" s="4" t="s">
        <v>18</v>
      </c>
      <c r="V992" t="s">
        <v>18</v>
      </c>
    </row>
    <row r="993" spans="1:22" x14ac:dyDescent="0.3">
      <c r="A993" t="s">
        <v>0</v>
      </c>
      <c r="B993" s="3" t="s">
        <v>244</v>
      </c>
      <c r="C993" s="3">
        <v>-27.2837</v>
      </c>
      <c r="D993" s="3">
        <v>-48.37368</v>
      </c>
      <c r="E993" s="3" t="s">
        <v>2</v>
      </c>
      <c r="F993" s="3" t="s">
        <v>61</v>
      </c>
      <c r="G993" s="2">
        <v>43503</v>
      </c>
      <c r="H993" s="12" t="s">
        <v>247</v>
      </c>
      <c r="I993" s="12" t="s">
        <v>245</v>
      </c>
      <c r="J993" s="12" t="s">
        <v>246</v>
      </c>
      <c r="K993" s="3" t="s">
        <v>4</v>
      </c>
      <c r="L993" s="3" t="s">
        <v>85</v>
      </c>
      <c r="M993">
        <v>2</v>
      </c>
      <c r="N993">
        <v>25</v>
      </c>
      <c r="O993">
        <v>5</v>
      </c>
      <c r="P993">
        <v>5</v>
      </c>
      <c r="Q993">
        <v>16</v>
      </c>
      <c r="R993">
        <v>13</v>
      </c>
      <c r="S993" s="3" t="s">
        <v>49</v>
      </c>
      <c r="T993" t="s">
        <v>63</v>
      </c>
      <c r="U993">
        <v>2</v>
      </c>
      <c r="V993" t="s">
        <v>18</v>
      </c>
    </row>
    <row r="994" spans="1:22" x14ac:dyDescent="0.3">
      <c r="A994" t="s">
        <v>0</v>
      </c>
      <c r="B994" s="3" t="s">
        <v>244</v>
      </c>
      <c r="C994" s="3">
        <v>-27.2837</v>
      </c>
      <c r="D994" s="3">
        <v>-48.37368</v>
      </c>
      <c r="E994" s="3" t="s">
        <v>2</v>
      </c>
      <c r="F994" s="3" t="s">
        <v>61</v>
      </c>
      <c r="G994" s="2">
        <v>43503</v>
      </c>
      <c r="H994" s="12" t="s">
        <v>247</v>
      </c>
      <c r="I994" s="12" t="s">
        <v>245</v>
      </c>
      <c r="J994" s="12" t="s">
        <v>246</v>
      </c>
      <c r="K994" s="3" t="s">
        <v>4</v>
      </c>
      <c r="L994" s="3" t="s">
        <v>85</v>
      </c>
      <c r="M994">
        <v>2</v>
      </c>
      <c r="N994">
        <v>25</v>
      </c>
      <c r="O994">
        <v>5</v>
      </c>
      <c r="P994">
        <v>5</v>
      </c>
      <c r="Q994">
        <v>16</v>
      </c>
      <c r="R994">
        <v>13</v>
      </c>
      <c r="S994" s="3" t="s">
        <v>50</v>
      </c>
      <c r="T994" t="s">
        <v>65</v>
      </c>
      <c r="U994" s="4" t="s">
        <v>18</v>
      </c>
      <c r="V994" t="s">
        <v>18</v>
      </c>
    </row>
    <row r="995" spans="1:22" x14ac:dyDescent="0.3">
      <c r="A995" t="s">
        <v>0</v>
      </c>
      <c r="B995" s="3" t="s">
        <v>244</v>
      </c>
      <c r="C995" s="3">
        <v>-27.2837</v>
      </c>
      <c r="D995" s="3">
        <v>-48.37368</v>
      </c>
      <c r="E995" s="3" t="s">
        <v>2</v>
      </c>
      <c r="F995" s="3" t="s">
        <v>61</v>
      </c>
      <c r="G995" s="2">
        <v>43503</v>
      </c>
      <c r="H995" s="12" t="s">
        <v>247</v>
      </c>
      <c r="I995" s="12" t="s">
        <v>245</v>
      </c>
      <c r="J995" s="12" t="s">
        <v>246</v>
      </c>
      <c r="K995" s="3" t="s">
        <v>4</v>
      </c>
      <c r="L995" s="3" t="s">
        <v>85</v>
      </c>
      <c r="M995">
        <v>2</v>
      </c>
      <c r="N995">
        <v>25</v>
      </c>
      <c r="O995">
        <v>5</v>
      </c>
      <c r="P995">
        <v>5</v>
      </c>
      <c r="Q995">
        <v>16</v>
      </c>
      <c r="R995">
        <v>13</v>
      </c>
      <c r="S995" s="3" t="s">
        <v>51</v>
      </c>
      <c r="T995" t="s">
        <v>65</v>
      </c>
      <c r="U995" s="4" t="s">
        <v>18</v>
      </c>
      <c r="V995" t="s">
        <v>18</v>
      </c>
    </row>
    <row r="996" spans="1:22" x14ac:dyDescent="0.3">
      <c r="A996" t="s">
        <v>0</v>
      </c>
      <c r="B996" s="3" t="s">
        <v>244</v>
      </c>
      <c r="C996" s="3">
        <v>-27.2837</v>
      </c>
      <c r="D996" s="3">
        <v>-48.37368</v>
      </c>
      <c r="E996" s="3" t="s">
        <v>2</v>
      </c>
      <c r="F996" s="3" t="s">
        <v>61</v>
      </c>
      <c r="G996" s="2">
        <v>43503</v>
      </c>
      <c r="H996" s="12" t="s">
        <v>247</v>
      </c>
      <c r="I996" s="12" t="s">
        <v>245</v>
      </c>
      <c r="J996" s="12" t="s">
        <v>246</v>
      </c>
      <c r="K996" s="3" t="s">
        <v>4</v>
      </c>
      <c r="L996" s="3" t="s">
        <v>85</v>
      </c>
      <c r="M996">
        <v>2</v>
      </c>
      <c r="N996">
        <v>25</v>
      </c>
      <c r="O996">
        <v>5</v>
      </c>
      <c r="P996">
        <v>5</v>
      </c>
      <c r="Q996">
        <v>16</v>
      </c>
      <c r="R996">
        <v>13</v>
      </c>
      <c r="S996" s="3" t="s">
        <v>52</v>
      </c>
      <c r="T996" t="s">
        <v>65</v>
      </c>
      <c r="U996" s="4" t="s">
        <v>18</v>
      </c>
      <c r="V996" t="s">
        <v>18</v>
      </c>
    </row>
    <row r="997" spans="1:22" x14ac:dyDescent="0.3">
      <c r="A997" t="s">
        <v>0</v>
      </c>
      <c r="B997" s="3" t="s">
        <v>244</v>
      </c>
      <c r="C997" s="3">
        <v>-27.2837</v>
      </c>
      <c r="D997" s="3">
        <v>-48.37368</v>
      </c>
      <c r="E997" s="3" t="s">
        <v>2</v>
      </c>
      <c r="F997" s="3" t="s">
        <v>61</v>
      </c>
      <c r="G997" s="2">
        <v>43503</v>
      </c>
      <c r="H997" s="12" t="s">
        <v>247</v>
      </c>
      <c r="I997" s="12" t="s">
        <v>245</v>
      </c>
      <c r="J997" s="12" t="s">
        <v>246</v>
      </c>
      <c r="K997" s="3" t="s">
        <v>4</v>
      </c>
      <c r="L997" s="3" t="s">
        <v>85</v>
      </c>
      <c r="M997">
        <v>2</v>
      </c>
      <c r="N997">
        <v>25</v>
      </c>
      <c r="O997">
        <v>5</v>
      </c>
      <c r="P997">
        <v>5</v>
      </c>
      <c r="Q997">
        <v>16</v>
      </c>
      <c r="R997">
        <v>13</v>
      </c>
      <c r="S997" s="3" t="s">
        <v>53</v>
      </c>
      <c r="T997" t="s">
        <v>65</v>
      </c>
      <c r="U997">
        <v>2</v>
      </c>
      <c r="V997" t="s">
        <v>18</v>
      </c>
    </row>
    <row r="998" spans="1:22" x14ac:dyDescent="0.3">
      <c r="A998" t="s">
        <v>0</v>
      </c>
      <c r="B998" s="3" t="s">
        <v>244</v>
      </c>
      <c r="C998" s="3">
        <v>-27.2837</v>
      </c>
      <c r="D998" s="3">
        <v>-48.37368</v>
      </c>
      <c r="E998" s="3" t="s">
        <v>2</v>
      </c>
      <c r="F998" s="3" t="s">
        <v>61</v>
      </c>
      <c r="G998" s="2">
        <v>43503</v>
      </c>
      <c r="H998" s="12" t="s">
        <v>247</v>
      </c>
      <c r="I998" s="12" t="s">
        <v>245</v>
      </c>
      <c r="J998" s="12" t="s">
        <v>246</v>
      </c>
      <c r="K998" s="3" t="s">
        <v>4</v>
      </c>
      <c r="L998" s="3" t="s">
        <v>85</v>
      </c>
      <c r="M998">
        <v>2</v>
      </c>
      <c r="N998">
        <v>25</v>
      </c>
      <c r="O998">
        <v>5</v>
      </c>
      <c r="P998">
        <v>5</v>
      </c>
      <c r="Q998">
        <v>16</v>
      </c>
      <c r="R998">
        <v>13</v>
      </c>
      <c r="S998" s="3" t="s">
        <v>54</v>
      </c>
      <c r="T998" t="s">
        <v>66</v>
      </c>
      <c r="U998" s="4" t="s">
        <v>18</v>
      </c>
      <c r="V998" t="s">
        <v>18</v>
      </c>
    </row>
    <row r="999" spans="1:22" x14ac:dyDescent="0.3">
      <c r="A999" t="s">
        <v>0</v>
      </c>
      <c r="B999" s="3" t="s">
        <v>244</v>
      </c>
      <c r="C999" s="3">
        <v>-27.2837</v>
      </c>
      <c r="D999" s="3">
        <v>-48.37368</v>
      </c>
      <c r="E999" s="3" t="s">
        <v>2</v>
      </c>
      <c r="F999" s="3" t="s">
        <v>61</v>
      </c>
      <c r="G999" s="2">
        <v>43503</v>
      </c>
      <c r="H999" s="12" t="s">
        <v>247</v>
      </c>
      <c r="I999" s="12" t="s">
        <v>245</v>
      </c>
      <c r="J999" s="12" t="s">
        <v>246</v>
      </c>
      <c r="K999" s="3" t="s">
        <v>4</v>
      </c>
      <c r="L999" s="3" t="s">
        <v>85</v>
      </c>
      <c r="M999">
        <v>2</v>
      </c>
      <c r="N999">
        <v>25</v>
      </c>
      <c r="O999">
        <v>5</v>
      </c>
      <c r="P999">
        <v>5</v>
      </c>
      <c r="Q999">
        <v>16</v>
      </c>
      <c r="R999">
        <v>13</v>
      </c>
      <c r="S999" s="3" t="s">
        <v>55</v>
      </c>
      <c r="T999" t="s">
        <v>63</v>
      </c>
      <c r="U999" s="4" t="s">
        <v>18</v>
      </c>
      <c r="V999" t="s">
        <v>18</v>
      </c>
    </row>
    <row r="1000" spans="1:22" x14ac:dyDescent="0.3">
      <c r="A1000" t="s">
        <v>0</v>
      </c>
      <c r="B1000" s="3" t="s">
        <v>244</v>
      </c>
      <c r="C1000" s="3">
        <v>-27.2837</v>
      </c>
      <c r="D1000" s="3">
        <v>-48.37368</v>
      </c>
      <c r="E1000" s="3" t="s">
        <v>2</v>
      </c>
      <c r="F1000" s="3" t="s">
        <v>61</v>
      </c>
      <c r="G1000" s="2">
        <v>43503</v>
      </c>
      <c r="H1000" s="12" t="s">
        <v>247</v>
      </c>
      <c r="I1000" s="12" t="s">
        <v>245</v>
      </c>
      <c r="J1000" s="12" t="s">
        <v>246</v>
      </c>
      <c r="K1000" s="3" t="s">
        <v>4</v>
      </c>
      <c r="L1000" s="3" t="s">
        <v>85</v>
      </c>
      <c r="M1000">
        <v>2</v>
      </c>
      <c r="N1000">
        <v>25</v>
      </c>
      <c r="O1000">
        <v>5</v>
      </c>
      <c r="P1000">
        <v>5</v>
      </c>
      <c r="Q1000">
        <v>16</v>
      </c>
      <c r="R1000">
        <v>13</v>
      </c>
      <c r="S1000" s="3" t="s">
        <v>56</v>
      </c>
      <c r="T1000" t="s">
        <v>258</v>
      </c>
      <c r="U1000" s="4" t="s">
        <v>18</v>
      </c>
      <c r="V1000" t="s">
        <v>18</v>
      </c>
    </row>
    <row r="1001" spans="1:22" x14ac:dyDescent="0.3">
      <c r="A1001" t="s">
        <v>0</v>
      </c>
      <c r="B1001" s="3" t="s">
        <v>244</v>
      </c>
      <c r="C1001" s="3">
        <v>-27.2837</v>
      </c>
      <c r="D1001" s="3">
        <v>-48.37368</v>
      </c>
      <c r="E1001" s="3" t="s">
        <v>2</v>
      </c>
      <c r="F1001" s="3" t="s">
        <v>61</v>
      </c>
      <c r="G1001" s="2">
        <v>43503</v>
      </c>
      <c r="H1001" s="12" t="s">
        <v>247</v>
      </c>
      <c r="I1001" s="12" t="s">
        <v>245</v>
      </c>
      <c r="J1001" s="12" t="s">
        <v>246</v>
      </c>
      <c r="K1001" s="3" t="s">
        <v>4</v>
      </c>
      <c r="L1001" s="3" t="s">
        <v>85</v>
      </c>
      <c r="M1001">
        <v>2</v>
      </c>
      <c r="N1001">
        <v>25</v>
      </c>
      <c r="O1001">
        <v>5</v>
      </c>
      <c r="P1001">
        <v>5</v>
      </c>
      <c r="Q1001">
        <v>16</v>
      </c>
      <c r="R1001">
        <v>13</v>
      </c>
      <c r="S1001" s="3" t="s">
        <v>57</v>
      </c>
      <c r="T1001" t="s">
        <v>258</v>
      </c>
      <c r="U1001">
        <v>2</v>
      </c>
      <c r="V1001" t="s">
        <v>18</v>
      </c>
    </row>
    <row r="1002" spans="1:22" x14ac:dyDescent="0.3">
      <c r="A1002" t="s">
        <v>0</v>
      </c>
      <c r="B1002" s="3" t="s">
        <v>244</v>
      </c>
      <c r="C1002" s="3">
        <v>-27.2837</v>
      </c>
      <c r="D1002" s="3">
        <v>-48.37368</v>
      </c>
      <c r="E1002" s="3" t="s">
        <v>2</v>
      </c>
      <c r="F1002" s="3" t="s">
        <v>61</v>
      </c>
      <c r="G1002" s="2">
        <v>43503</v>
      </c>
      <c r="H1002" s="12" t="s">
        <v>247</v>
      </c>
      <c r="I1002" s="12" t="s">
        <v>245</v>
      </c>
      <c r="J1002" s="12" t="s">
        <v>246</v>
      </c>
      <c r="K1002" s="3" t="s">
        <v>4</v>
      </c>
      <c r="L1002" s="3" t="s">
        <v>85</v>
      </c>
      <c r="M1002">
        <v>2</v>
      </c>
      <c r="N1002">
        <v>25</v>
      </c>
      <c r="O1002">
        <v>5</v>
      </c>
      <c r="P1002">
        <v>5</v>
      </c>
      <c r="Q1002">
        <v>16</v>
      </c>
      <c r="R1002">
        <v>13</v>
      </c>
      <c r="S1002" s="3" t="s">
        <v>58</v>
      </c>
      <c r="T1002" t="s">
        <v>257</v>
      </c>
      <c r="U1002" s="4" t="s">
        <v>18</v>
      </c>
      <c r="V1002" t="s">
        <v>18</v>
      </c>
    </row>
    <row r="1003" spans="1:22" x14ac:dyDescent="0.3">
      <c r="A1003" t="s">
        <v>0</v>
      </c>
      <c r="B1003" s="3" t="s">
        <v>244</v>
      </c>
      <c r="C1003" s="3">
        <v>-27.2837</v>
      </c>
      <c r="D1003" s="3">
        <v>-48.37368</v>
      </c>
      <c r="E1003" s="3" t="s">
        <v>2</v>
      </c>
      <c r="F1003" s="3" t="s">
        <v>61</v>
      </c>
      <c r="G1003" s="2">
        <v>43503</v>
      </c>
      <c r="H1003" s="12" t="s">
        <v>247</v>
      </c>
      <c r="I1003" s="12" t="s">
        <v>245</v>
      </c>
      <c r="J1003" s="12" t="s">
        <v>246</v>
      </c>
      <c r="K1003" s="3" t="s">
        <v>4</v>
      </c>
      <c r="L1003" s="3" t="s">
        <v>85</v>
      </c>
      <c r="M1003">
        <v>2</v>
      </c>
      <c r="N1003">
        <v>25</v>
      </c>
      <c r="O1003">
        <v>5</v>
      </c>
      <c r="P1003">
        <v>5</v>
      </c>
      <c r="Q1003">
        <v>16</v>
      </c>
      <c r="R1003">
        <v>13</v>
      </c>
      <c r="S1003" s="3" t="s">
        <v>59</v>
      </c>
      <c r="T1003" t="s">
        <v>257</v>
      </c>
      <c r="U1003" s="4" t="s">
        <v>18</v>
      </c>
      <c r="V1003" t="s">
        <v>18</v>
      </c>
    </row>
    <row r="1004" spans="1:22" x14ac:dyDescent="0.3">
      <c r="A1004" t="s">
        <v>0</v>
      </c>
      <c r="B1004" s="3" t="s">
        <v>244</v>
      </c>
      <c r="C1004" s="3">
        <v>-27.2837</v>
      </c>
      <c r="D1004" s="3">
        <v>-48.37368</v>
      </c>
      <c r="E1004" s="3" t="s">
        <v>2</v>
      </c>
      <c r="F1004" s="3" t="s">
        <v>61</v>
      </c>
      <c r="G1004" s="2">
        <v>43503</v>
      </c>
      <c r="H1004" s="12" t="s">
        <v>247</v>
      </c>
      <c r="I1004" s="12" t="s">
        <v>245</v>
      </c>
      <c r="J1004" s="12" t="s">
        <v>246</v>
      </c>
      <c r="K1004" s="3" t="s">
        <v>4</v>
      </c>
      <c r="L1004" s="3" t="s">
        <v>85</v>
      </c>
      <c r="M1004">
        <v>2</v>
      </c>
      <c r="N1004">
        <v>25</v>
      </c>
      <c r="O1004">
        <v>5</v>
      </c>
      <c r="P1004">
        <v>5</v>
      </c>
      <c r="Q1004">
        <v>16</v>
      </c>
      <c r="R1004">
        <v>13</v>
      </c>
      <c r="S1004" s="3" t="s">
        <v>60</v>
      </c>
      <c r="T1004" t="s">
        <v>65</v>
      </c>
      <c r="U1004" s="4" t="s">
        <v>18</v>
      </c>
      <c r="V1004" t="s">
        <v>18</v>
      </c>
    </row>
    <row r="1005" spans="1:22" x14ac:dyDescent="0.3">
      <c r="A1005" t="s">
        <v>0</v>
      </c>
      <c r="B1005" s="3" t="s">
        <v>244</v>
      </c>
      <c r="C1005" s="3">
        <v>-27.2837</v>
      </c>
      <c r="D1005" s="3">
        <v>-48.37368</v>
      </c>
      <c r="E1005" s="3" t="s">
        <v>2</v>
      </c>
      <c r="F1005" s="3" t="s">
        <v>61</v>
      </c>
      <c r="G1005" s="2">
        <v>43503</v>
      </c>
      <c r="H1005" s="12" t="s">
        <v>247</v>
      </c>
      <c r="I1005" s="12" t="s">
        <v>245</v>
      </c>
      <c r="J1005" s="12" t="s">
        <v>246</v>
      </c>
      <c r="K1005" s="3" t="s">
        <v>4</v>
      </c>
      <c r="L1005" s="3" t="s">
        <v>85</v>
      </c>
      <c r="M1005">
        <v>3</v>
      </c>
      <c r="N1005">
        <v>25</v>
      </c>
      <c r="O1005">
        <v>5</v>
      </c>
      <c r="P1005">
        <v>5</v>
      </c>
      <c r="Q1005">
        <v>16</v>
      </c>
      <c r="R1005">
        <v>13</v>
      </c>
      <c r="S1005" s="3" t="s">
        <v>21</v>
      </c>
      <c r="T1005" t="s">
        <v>258</v>
      </c>
      <c r="U1005">
        <v>1</v>
      </c>
      <c r="V1005" t="s">
        <v>18</v>
      </c>
    </row>
    <row r="1006" spans="1:22" x14ac:dyDescent="0.3">
      <c r="A1006" t="s">
        <v>0</v>
      </c>
      <c r="B1006" s="3" t="s">
        <v>244</v>
      </c>
      <c r="C1006" s="3">
        <v>-27.2837</v>
      </c>
      <c r="D1006" s="3">
        <v>-48.37368</v>
      </c>
      <c r="E1006" s="3" t="s">
        <v>2</v>
      </c>
      <c r="F1006" s="3" t="s">
        <v>61</v>
      </c>
      <c r="G1006" s="2">
        <v>43503</v>
      </c>
      <c r="H1006" s="12" t="s">
        <v>247</v>
      </c>
      <c r="I1006" s="12" t="s">
        <v>245</v>
      </c>
      <c r="J1006" s="12" t="s">
        <v>246</v>
      </c>
      <c r="K1006" s="3" t="s">
        <v>4</v>
      </c>
      <c r="L1006" s="3" t="s">
        <v>85</v>
      </c>
      <c r="M1006">
        <v>3</v>
      </c>
      <c r="N1006">
        <v>25</v>
      </c>
      <c r="O1006">
        <v>5</v>
      </c>
      <c r="P1006">
        <v>5</v>
      </c>
      <c r="Q1006">
        <v>16</v>
      </c>
      <c r="R1006">
        <v>13</v>
      </c>
      <c r="S1006" s="3" t="s">
        <v>22</v>
      </c>
      <c r="T1006" t="s">
        <v>257</v>
      </c>
      <c r="U1006" s="4" t="s">
        <v>18</v>
      </c>
      <c r="V1006" t="s">
        <v>18</v>
      </c>
    </row>
    <row r="1007" spans="1:22" x14ac:dyDescent="0.3">
      <c r="A1007" t="s">
        <v>0</v>
      </c>
      <c r="B1007" s="3" t="s">
        <v>244</v>
      </c>
      <c r="C1007" s="3">
        <v>-27.2837</v>
      </c>
      <c r="D1007" s="3">
        <v>-48.37368</v>
      </c>
      <c r="E1007" s="3" t="s">
        <v>2</v>
      </c>
      <c r="F1007" s="3" t="s">
        <v>61</v>
      </c>
      <c r="G1007" s="2">
        <v>43503</v>
      </c>
      <c r="H1007" s="12" t="s">
        <v>247</v>
      </c>
      <c r="I1007" s="12" t="s">
        <v>245</v>
      </c>
      <c r="J1007" s="12" t="s">
        <v>246</v>
      </c>
      <c r="K1007" s="3" t="s">
        <v>4</v>
      </c>
      <c r="L1007" s="3" t="s">
        <v>85</v>
      </c>
      <c r="M1007">
        <v>3</v>
      </c>
      <c r="N1007">
        <v>25</v>
      </c>
      <c r="O1007">
        <v>5</v>
      </c>
      <c r="P1007">
        <v>5</v>
      </c>
      <c r="Q1007">
        <v>16</v>
      </c>
      <c r="R1007">
        <v>13</v>
      </c>
      <c r="S1007" s="3" t="s">
        <v>23</v>
      </c>
      <c r="T1007" t="s">
        <v>65</v>
      </c>
      <c r="U1007" s="4" t="s">
        <v>18</v>
      </c>
      <c r="V1007" t="s">
        <v>18</v>
      </c>
    </row>
    <row r="1008" spans="1:22" x14ac:dyDescent="0.3">
      <c r="A1008" t="s">
        <v>0</v>
      </c>
      <c r="B1008" s="3" t="s">
        <v>244</v>
      </c>
      <c r="C1008" s="3">
        <v>-27.2837</v>
      </c>
      <c r="D1008" s="3">
        <v>-48.37368</v>
      </c>
      <c r="E1008" s="3" t="s">
        <v>2</v>
      </c>
      <c r="F1008" s="3" t="s">
        <v>61</v>
      </c>
      <c r="G1008" s="2">
        <v>43503</v>
      </c>
      <c r="H1008" s="12" t="s">
        <v>247</v>
      </c>
      <c r="I1008" s="12" t="s">
        <v>245</v>
      </c>
      <c r="J1008" s="12" t="s">
        <v>246</v>
      </c>
      <c r="K1008" s="3" t="s">
        <v>4</v>
      </c>
      <c r="L1008" s="3" t="s">
        <v>85</v>
      </c>
      <c r="M1008">
        <v>3</v>
      </c>
      <c r="N1008">
        <v>25</v>
      </c>
      <c r="O1008">
        <v>5</v>
      </c>
      <c r="P1008">
        <v>5</v>
      </c>
      <c r="Q1008">
        <v>16</v>
      </c>
      <c r="R1008">
        <v>13</v>
      </c>
      <c r="S1008" s="3" t="s">
        <v>24</v>
      </c>
      <c r="T1008" t="s">
        <v>65</v>
      </c>
      <c r="U1008" s="4" t="s">
        <v>18</v>
      </c>
      <c r="V1008" t="s">
        <v>18</v>
      </c>
    </row>
    <row r="1009" spans="1:22" x14ac:dyDescent="0.3">
      <c r="A1009" t="s">
        <v>0</v>
      </c>
      <c r="B1009" s="3" t="s">
        <v>244</v>
      </c>
      <c r="C1009" s="3">
        <v>-27.2837</v>
      </c>
      <c r="D1009" s="3">
        <v>-48.37368</v>
      </c>
      <c r="E1009" s="3" t="s">
        <v>2</v>
      </c>
      <c r="F1009" s="3" t="s">
        <v>61</v>
      </c>
      <c r="G1009" s="2">
        <v>43503</v>
      </c>
      <c r="H1009" s="12" t="s">
        <v>247</v>
      </c>
      <c r="I1009" s="12" t="s">
        <v>245</v>
      </c>
      <c r="J1009" s="12" t="s">
        <v>246</v>
      </c>
      <c r="K1009" s="3" t="s">
        <v>4</v>
      </c>
      <c r="L1009" s="3" t="s">
        <v>85</v>
      </c>
      <c r="M1009">
        <v>3</v>
      </c>
      <c r="N1009">
        <v>25</v>
      </c>
      <c r="O1009">
        <v>5</v>
      </c>
      <c r="P1009">
        <v>5</v>
      </c>
      <c r="Q1009">
        <v>16</v>
      </c>
      <c r="R1009">
        <v>13</v>
      </c>
      <c r="S1009" s="3" t="s">
        <v>25</v>
      </c>
      <c r="T1009" t="s">
        <v>65</v>
      </c>
      <c r="U1009">
        <v>2</v>
      </c>
      <c r="V1009" t="s">
        <v>18</v>
      </c>
    </row>
    <row r="1010" spans="1:22" x14ac:dyDescent="0.3">
      <c r="A1010" t="s">
        <v>0</v>
      </c>
      <c r="B1010" s="3" t="s">
        <v>244</v>
      </c>
      <c r="C1010" s="3">
        <v>-27.2837</v>
      </c>
      <c r="D1010" s="3">
        <v>-48.37368</v>
      </c>
      <c r="E1010" s="3" t="s">
        <v>2</v>
      </c>
      <c r="F1010" s="3" t="s">
        <v>61</v>
      </c>
      <c r="G1010" s="2">
        <v>43503</v>
      </c>
      <c r="H1010" s="12" t="s">
        <v>247</v>
      </c>
      <c r="I1010" s="12" t="s">
        <v>245</v>
      </c>
      <c r="J1010" s="12" t="s">
        <v>246</v>
      </c>
      <c r="K1010" s="3" t="s">
        <v>4</v>
      </c>
      <c r="L1010" s="3" t="s">
        <v>85</v>
      </c>
      <c r="M1010">
        <v>3</v>
      </c>
      <c r="N1010">
        <v>25</v>
      </c>
      <c r="O1010">
        <v>5</v>
      </c>
      <c r="P1010">
        <v>5</v>
      </c>
      <c r="Q1010">
        <v>16</v>
      </c>
      <c r="R1010">
        <v>13</v>
      </c>
      <c r="S1010" s="3" t="s">
        <v>26</v>
      </c>
      <c r="T1010" t="s">
        <v>66</v>
      </c>
      <c r="U1010" s="4" t="s">
        <v>18</v>
      </c>
      <c r="V1010" t="s">
        <v>18</v>
      </c>
    </row>
    <row r="1011" spans="1:22" x14ac:dyDescent="0.3">
      <c r="A1011" t="s">
        <v>0</v>
      </c>
      <c r="B1011" s="3" t="s">
        <v>244</v>
      </c>
      <c r="C1011" s="3">
        <v>-27.2837</v>
      </c>
      <c r="D1011" s="3">
        <v>-48.37368</v>
      </c>
      <c r="E1011" s="3" t="s">
        <v>2</v>
      </c>
      <c r="F1011" s="3" t="s">
        <v>61</v>
      </c>
      <c r="G1011" s="2">
        <v>43503</v>
      </c>
      <c r="H1011" s="12" t="s">
        <v>247</v>
      </c>
      <c r="I1011" s="12" t="s">
        <v>245</v>
      </c>
      <c r="J1011" s="12" t="s">
        <v>246</v>
      </c>
      <c r="K1011" s="3" t="s">
        <v>4</v>
      </c>
      <c r="L1011" s="3" t="s">
        <v>85</v>
      </c>
      <c r="M1011">
        <v>3</v>
      </c>
      <c r="N1011">
        <v>25</v>
      </c>
      <c r="O1011">
        <v>5</v>
      </c>
      <c r="P1011">
        <v>5</v>
      </c>
      <c r="Q1011">
        <v>16</v>
      </c>
      <c r="R1011">
        <v>13</v>
      </c>
      <c r="S1011" s="3" t="s">
        <v>27</v>
      </c>
      <c r="T1011" t="s">
        <v>66</v>
      </c>
      <c r="U1011" s="4" t="s">
        <v>18</v>
      </c>
      <c r="V1011" t="s">
        <v>18</v>
      </c>
    </row>
    <row r="1012" spans="1:22" x14ac:dyDescent="0.3">
      <c r="A1012" t="s">
        <v>0</v>
      </c>
      <c r="B1012" s="3" t="s">
        <v>244</v>
      </c>
      <c r="C1012" s="3">
        <v>-27.2837</v>
      </c>
      <c r="D1012" s="3">
        <v>-48.37368</v>
      </c>
      <c r="E1012" s="3" t="s">
        <v>2</v>
      </c>
      <c r="F1012" s="3" t="s">
        <v>61</v>
      </c>
      <c r="G1012" s="2">
        <v>43503</v>
      </c>
      <c r="H1012" s="12" t="s">
        <v>247</v>
      </c>
      <c r="I1012" s="12" t="s">
        <v>245</v>
      </c>
      <c r="J1012" s="12" t="s">
        <v>246</v>
      </c>
      <c r="K1012" s="3" t="s">
        <v>4</v>
      </c>
      <c r="L1012" s="3" t="s">
        <v>85</v>
      </c>
      <c r="M1012">
        <v>3</v>
      </c>
      <c r="N1012">
        <v>25</v>
      </c>
      <c r="O1012">
        <v>5</v>
      </c>
      <c r="P1012">
        <v>5</v>
      </c>
      <c r="Q1012">
        <v>16</v>
      </c>
      <c r="R1012">
        <v>13</v>
      </c>
      <c r="S1012" s="3" t="s">
        <v>28</v>
      </c>
      <c r="T1012" t="s">
        <v>66</v>
      </c>
      <c r="U1012" s="4" t="s">
        <v>18</v>
      </c>
      <c r="V1012" t="s">
        <v>18</v>
      </c>
    </row>
    <row r="1013" spans="1:22" x14ac:dyDescent="0.3">
      <c r="A1013" t="s">
        <v>0</v>
      </c>
      <c r="B1013" s="3" t="s">
        <v>244</v>
      </c>
      <c r="C1013" s="3">
        <v>-27.2837</v>
      </c>
      <c r="D1013" s="3">
        <v>-48.37368</v>
      </c>
      <c r="E1013" s="3" t="s">
        <v>2</v>
      </c>
      <c r="F1013" s="3" t="s">
        <v>61</v>
      </c>
      <c r="G1013" s="2">
        <v>43503</v>
      </c>
      <c r="H1013" s="12" t="s">
        <v>247</v>
      </c>
      <c r="I1013" s="12" t="s">
        <v>245</v>
      </c>
      <c r="J1013" s="12" t="s">
        <v>246</v>
      </c>
      <c r="K1013" s="3" t="s">
        <v>4</v>
      </c>
      <c r="L1013" s="3" t="s">
        <v>85</v>
      </c>
      <c r="M1013">
        <v>3</v>
      </c>
      <c r="N1013">
        <v>25</v>
      </c>
      <c r="O1013">
        <v>5</v>
      </c>
      <c r="P1013">
        <v>5</v>
      </c>
      <c r="Q1013">
        <v>16</v>
      </c>
      <c r="R1013">
        <v>13</v>
      </c>
      <c r="S1013" s="3" t="s">
        <v>29</v>
      </c>
      <c r="T1013" t="s">
        <v>66</v>
      </c>
      <c r="U1013">
        <v>0</v>
      </c>
      <c r="V1013" t="s">
        <v>18</v>
      </c>
    </row>
    <row r="1014" spans="1:22" x14ac:dyDescent="0.3">
      <c r="A1014" t="s">
        <v>0</v>
      </c>
      <c r="B1014" s="3" t="s">
        <v>244</v>
      </c>
      <c r="C1014" s="3">
        <v>-27.2837</v>
      </c>
      <c r="D1014" s="3">
        <v>-48.37368</v>
      </c>
      <c r="E1014" s="3" t="s">
        <v>2</v>
      </c>
      <c r="F1014" s="3" t="s">
        <v>61</v>
      </c>
      <c r="G1014" s="2">
        <v>43503</v>
      </c>
      <c r="H1014" s="12" t="s">
        <v>247</v>
      </c>
      <c r="I1014" s="12" t="s">
        <v>245</v>
      </c>
      <c r="J1014" s="12" t="s">
        <v>246</v>
      </c>
      <c r="K1014" s="3" t="s">
        <v>4</v>
      </c>
      <c r="L1014" s="3" t="s">
        <v>85</v>
      </c>
      <c r="M1014">
        <v>3</v>
      </c>
      <c r="N1014">
        <v>25</v>
      </c>
      <c r="O1014">
        <v>5</v>
      </c>
      <c r="P1014">
        <v>5</v>
      </c>
      <c r="Q1014">
        <v>16</v>
      </c>
      <c r="R1014">
        <v>13</v>
      </c>
      <c r="S1014" s="3" t="s">
        <v>30</v>
      </c>
      <c r="T1014" t="s">
        <v>66</v>
      </c>
      <c r="U1014" s="4" t="s">
        <v>18</v>
      </c>
      <c r="V1014" t="s">
        <v>18</v>
      </c>
    </row>
    <row r="1015" spans="1:22" x14ac:dyDescent="0.3">
      <c r="A1015" t="s">
        <v>0</v>
      </c>
      <c r="B1015" s="3" t="s">
        <v>244</v>
      </c>
      <c r="C1015" s="3">
        <v>-27.2837</v>
      </c>
      <c r="D1015" s="3">
        <v>-48.37368</v>
      </c>
      <c r="E1015" s="3" t="s">
        <v>2</v>
      </c>
      <c r="F1015" s="3" t="s">
        <v>61</v>
      </c>
      <c r="G1015" s="2">
        <v>43503</v>
      </c>
      <c r="H1015" s="12" t="s">
        <v>247</v>
      </c>
      <c r="I1015" s="12" t="s">
        <v>245</v>
      </c>
      <c r="J1015" s="12" t="s">
        <v>246</v>
      </c>
      <c r="K1015" s="3" t="s">
        <v>4</v>
      </c>
      <c r="L1015" s="3" t="s">
        <v>85</v>
      </c>
      <c r="M1015">
        <v>3</v>
      </c>
      <c r="N1015">
        <v>25</v>
      </c>
      <c r="O1015">
        <v>5</v>
      </c>
      <c r="P1015">
        <v>5</v>
      </c>
      <c r="Q1015">
        <v>16</v>
      </c>
      <c r="R1015">
        <v>13</v>
      </c>
      <c r="S1015" s="3" t="s">
        <v>31</v>
      </c>
      <c r="T1015" t="s">
        <v>65</v>
      </c>
      <c r="U1015" s="4" t="s">
        <v>18</v>
      </c>
      <c r="V1015" t="s">
        <v>18</v>
      </c>
    </row>
    <row r="1016" spans="1:22" x14ac:dyDescent="0.3">
      <c r="A1016" t="s">
        <v>0</v>
      </c>
      <c r="B1016" s="3" t="s">
        <v>244</v>
      </c>
      <c r="C1016" s="3">
        <v>-27.2837</v>
      </c>
      <c r="D1016" s="3">
        <v>-48.37368</v>
      </c>
      <c r="E1016" s="3" t="s">
        <v>2</v>
      </c>
      <c r="F1016" s="3" t="s">
        <v>61</v>
      </c>
      <c r="G1016" s="2">
        <v>43503</v>
      </c>
      <c r="H1016" s="12" t="s">
        <v>247</v>
      </c>
      <c r="I1016" s="12" t="s">
        <v>245</v>
      </c>
      <c r="J1016" s="12" t="s">
        <v>246</v>
      </c>
      <c r="K1016" s="3" t="s">
        <v>4</v>
      </c>
      <c r="L1016" s="3" t="s">
        <v>85</v>
      </c>
      <c r="M1016">
        <v>3</v>
      </c>
      <c r="N1016">
        <v>25</v>
      </c>
      <c r="O1016">
        <v>5</v>
      </c>
      <c r="P1016">
        <v>5</v>
      </c>
      <c r="Q1016">
        <v>16</v>
      </c>
      <c r="R1016">
        <v>13</v>
      </c>
      <c r="S1016" s="3" t="s">
        <v>32</v>
      </c>
      <c r="T1016" t="s">
        <v>66</v>
      </c>
      <c r="U1016" s="4" t="s">
        <v>18</v>
      </c>
      <c r="V1016" t="s">
        <v>18</v>
      </c>
    </row>
    <row r="1017" spans="1:22" x14ac:dyDescent="0.3">
      <c r="A1017" t="s">
        <v>0</v>
      </c>
      <c r="B1017" s="3" t="s">
        <v>244</v>
      </c>
      <c r="C1017" s="3">
        <v>-27.2837</v>
      </c>
      <c r="D1017" s="3">
        <v>-48.37368</v>
      </c>
      <c r="E1017" s="3" t="s">
        <v>2</v>
      </c>
      <c r="F1017" s="3" t="s">
        <v>61</v>
      </c>
      <c r="G1017" s="2">
        <v>43503</v>
      </c>
      <c r="H1017" s="12" t="s">
        <v>247</v>
      </c>
      <c r="I1017" s="12" t="s">
        <v>245</v>
      </c>
      <c r="J1017" s="12" t="s">
        <v>246</v>
      </c>
      <c r="K1017" s="3" t="s">
        <v>4</v>
      </c>
      <c r="L1017" s="3" t="s">
        <v>85</v>
      </c>
      <c r="M1017">
        <v>3</v>
      </c>
      <c r="N1017">
        <v>25</v>
      </c>
      <c r="O1017">
        <v>5</v>
      </c>
      <c r="P1017">
        <v>5</v>
      </c>
      <c r="Q1017">
        <v>16</v>
      </c>
      <c r="R1017">
        <v>13</v>
      </c>
      <c r="S1017" s="3" t="s">
        <v>33</v>
      </c>
      <c r="T1017" t="s">
        <v>66</v>
      </c>
      <c r="U1017">
        <v>0</v>
      </c>
      <c r="V1017" t="s">
        <v>18</v>
      </c>
    </row>
    <row r="1018" spans="1:22" x14ac:dyDescent="0.3">
      <c r="A1018" t="s">
        <v>0</v>
      </c>
      <c r="B1018" s="3" t="s">
        <v>244</v>
      </c>
      <c r="C1018" s="3">
        <v>-27.2837</v>
      </c>
      <c r="D1018" s="3">
        <v>-48.37368</v>
      </c>
      <c r="E1018" s="3" t="s">
        <v>2</v>
      </c>
      <c r="F1018" s="3" t="s">
        <v>61</v>
      </c>
      <c r="G1018" s="2">
        <v>43503</v>
      </c>
      <c r="H1018" s="12" t="s">
        <v>247</v>
      </c>
      <c r="I1018" s="12" t="s">
        <v>245</v>
      </c>
      <c r="J1018" s="12" t="s">
        <v>246</v>
      </c>
      <c r="K1018" s="3" t="s">
        <v>4</v>
      </c>
      <c r="L1018" s="3" t="s">
        <v>85</v>
      </c>
      <c r="M1018">
        <v>3</v>
      </c>
      <c r="N1018">
        <v>25</v>
      </c>
      <c r="O1018">
        <v>5</v>
      </c>
      <c r="P1018">
        <v>5</v>
      </c>
      <c r="Q1018">
        <v>16</v>
      </c>
      <c r="R1018">
        <v>13</v>
      </c>
      <c r="S1018" s="3" t="s">
        <v>34</v>
      </c>
      <c r="T1018" t="s">
        <v>65</v>
      </c>
      <c r="U1018" s="4" t="s">
        <v>18</v>
      </c>
      <c r="V1018" t="s">
        <v>18</v>
      </c>
    </row>
    <row r="1019" spans="1:22" x14ac:dyDescent="0.3">
      <c r="A1019" t="s">
        <v>0</v>
      </c>
      <c r="B1019" s="3" t="s">
        <v>244</v>
      </c>
      <c r="C1019" s="3">
        <v>-27.2837</v>
      </c>
      <c r="D1019" s="3">
        <v>-48.37368</v>
      </c>
      <c r="E1019" s="3" t="s">
        <v>2</v>
      </c>
      <c r="F1019" s="3" t="s">
        <v>61</v>
      </c>
      <c r="G1019" s="2">
        <v>43503</v>
      </c>
      <c r="H1019" s="12" t="s">
        <v>247</v>
      </c>
      <c r="I1019" s="12" t="s">
        <v>245</v>
      </c>
      <c r="J1019" s="12" t="s">
        <v>246</v>
      </c>
      <c r="K1019" s="3" t="s">
        <v>4</v>
      </c>
      <c r="L1019" s="3" t="s">
        <v>85</v>
      </c>
      <c r="M1019">
        <v>3</v>
      </c>
      <c r="N1019">
        <v>25</v>
      </c>
      <c r="O1019">
        <v>5</v>
      </c>
      <c r="P1019">
        <v>5</v>
      </c>
      <c r="Q1019">
        <v>16</v>
      </c>
      <c r="R1019">
        <v>13</v>
      </c>
      <c r="S1019" s="3" t="s">
        <v>35</v>
      </c>
      <c r="T1019" t="s">
        <v>66</v>
      </c>
      <c r="U1019" s="4" t="s">
        <v>18</v>
      </c>
      <c r="V1019" t="s">
        <v>18</v>
      </c>
    </row>
    <row r="1020" spans="1:22" x14ac:dyDescent="0.3">
      <c r="A1020" t="s">
        <v>0</v>
      </c>
      <c r="B1020" s="3" t="s">
        <v>244</v>
      </c>
      <c r="C1020" s="3">
        <v>-27.2837</v>
      </c>
      <c r="D1020" s="3">
        <v>-48.37368</v>
      </c>
      <c r="E1020" s="3" t="s">
        <v>2</v>
      </c>
      <c r="F1020" s="3" t="s">
        <v>61</v>
      </c>
      <c r="G1020" s="2">
        <v>43503</v>
      </c>
      <c r="H1020" s="12" t="s">
        <v>247</v>
      </c>
      <c r="I1020" s="12" t="s">
        <v>245</v>
      </c>
      <c r="J1020" s="12" t="s">
        <v>246</v>
      </c>
      <c r="K1020" s="3" t="s">
        <v>4</v>
      </c>
      <c r="L1020" s="3" t="s">
        <v>85</v>
      </c>
      <c r="M1020">
        <v>3</v>
      </c>
      <c r="N1020">
        <v>25</v>
      </c>
      <c r="O1020">
        <v>5</v>
      </c>
      <c r="P1020">
        <v>5</v>
      </c>
      <c r="Q1020">
        <v>16</v>
      </c>
      <c r="R1020">
        <v>13</v>
      </c>
      <c r="S1020" s="3" t="s">
        <v>36</v>
      </c>
      <c r="T1020" t="s">
        <v>66</v>
      </c>
      <c r="U1020" s="4" t="s">
        <v>18</v>
      </c>
      <c r="V1020" t="s">
        <v>18</v>
      </c>
    </row>
    <row r="1021" spans="1:22" x14ac:dyDescent="0.3">
      <c r="A1021" t="s">
        <v>0</v>
      </c>
      <c r="B1021" s="3" t="s">
        <v>244</v>
      </c>
      <c r="C1021" s="3">
        <v>-27.2837</v>
      </c>
      <c r="D1021" s="3">
        <v>-48.37368</v>
      </c>
      <c r="E1021" s="3" t="s">
        <v>2</v>
      </c>
      <c r="F1021" s="3" t="s">
        <v>61</v>
      </c>
      <c r="G1021" s="2">
        <v>43503</v>
      </c>
      <c r="H1021" s="12" t="s">
        <v>247</v>
      </c>
      <c r="I1021" s="12" t="s">
        <v>245</v>
      </c>
      <c r="J1021" s="12" t="s">
        <v>246</v>
      </c>
      <c r="K1021" s="3" t="s">
        <v>4</v>
      </c>
      <c r="L1021" s="3" t="s">
        <v>85</v>
      </c>
      <c r="M1021">
        <v>3</v>
      </c>
      <c r="N1021">
        <v>25</v>
      </c>
      <c r="O1021">
        <v>5</v>
      </c>
      <c r="P1021">
        <v>5</v>
      </c>
      <c r="Q1021">
        <v>16</v>
      </c>
      <c r="R1021">
        <v>13</v>
      </c>
      <c r="S1021" s="3" t="s">
        <v>37</v>
      </c>
      <c r="T1021" t="s">
        <v>65</v>
      </c>
      <c r="U1021">
        <v>0</v>
      </c>
      <c r="V1021" t="s">
        <v>18</v>
      </c>
    </row>
    <row r="1022" spans="1:22" x14ac:dyDescent="0.3">
      <c r="A1022" t="s">
        <v>0</v>
      </c>
      <c r="B1022" s="3" t="s">
        <v>244</v>
      </c>
      <c r="C1022" s="3">
        <v>-27.2837</v>
      </c>
      <c r="D1022" s="3">
        <v>-48.37368</v>
      </c>
      <c r="E1022" s="3" t="s">
        <v>2</v>
      </c>
      <c r="F1022" s="3" t="s">
        <v>61</v>
      </c>
      <c r="G1022" s="2">
        <v>43503</v>
      </c>
      <c r="H1022" s="12" t="s">
        <v>247</v>
      </c>
      <c r="I1022" s="12" t="s">
        <v>245</v>
      </c>
      <c r="J1022" s="12" t="s">
        <v>246</v>
      </c>
      <c r="K1022" s="3" t="s">
        <v>4</v>
      </c>
      <c r="L1022" s="3" t="s">
        <v>85</v>
      </c>
      <c r="M1022">
        <v>3</v>
      </c>
      <c r="N1022">
        <v>25</v>
      </c>
      <c r="O1022">
        <v>5</v>
      </c>
      <c r="P1022">
        <v>5</v>
      </c>
      <c r="Q1022">
        <v>16</v>
      </c>
      <c r="R1022">
        <v>13</v>
      </c>
      <c r="S1022" s="3" t="s">
        <v>38</v>
      </c>
      <c r="T1022" t="s">
        <v>65</v>
      </c>
      <c r="U1022" s="4" t="s">
        <v>18</v>
      </c>
      <c r="V1022" t="s">
        <v>18</v>
      </c>
    </row>
    <row r="1023" spans="1:22" x14ac:dyDescent="0.3">
      <c r="A1023" t="s">
        <v>0</v>
      </c>
      <c r="B1023" s="3" t="s">
        <v>244</v>
      </c>
      <c r="C1023" s="3">
        <v>-27.2837</v>
      </c>
      <c r="D1023" s="3">
        <v>-48.37368</v>
      </c>
      <c r="E1023" s="3" t="s">
        <v>2</v>
      </c>
      <c r="F1023" s="3" t="s">
        <v>61</v>
      </c>
      <c r="G1023" s="2">
        <v>43503</v>
      </c>
      <c r="H1023" s="12" t="s">
        <v>247</v>
      </c>
      <c r="I1023" s="12" t="s">
        <v>245</v>
      </c>
      <c r="J1023" s="12" t="s">
        <v>246</v>
      </c>
      <c r="K1023" s="3" t="s">
        <v>4</v>
      </c>
      <c r="L1023" s="3" t="s">
        <v>85</v>
      </c>
      <c r="M1023">
        <v>3</v>
      </c>
      <c r="N1023">
        <v>25</v>
      </c>
      <c r="O1023">
        <v>5</v>
      </c>
      <c r="P1023">
        <v>5</v>
      </c>
      <c r="Q1023">
        <v>16</v>
      </c>
      <c r="R1023">
        <v>13</v>
      </c>
      <c r="S1023" s="3" t="s">
        <v>39</v>
      </c>
      <c r="T1023" t="s">
        <v>66</v>
      </c>
      <c r="U1023" s="4" t="s">
        <v>18</v>
      </c>
      <c r="V1023" t="s">
        <v>18</v>
      </c>
    </row>
    <row r="1024" spans="1:22" x14ac:dyDescent="0.3">
      <c r="A1024" t="s">
        <v>0</v>
      </c>
      <c r="B1024" s="3" t="s">
        <v>244</v>
      </c>
      <c r="C1024" s="3">
        <v>-27.2837</v>
      </c>
      <c r="D1024" s="3">
        <v>-48.37368</v>
      </c>
      <c r="E1024" s="3" t="s">
        <v>2</v>
      </c>
      <c r="F1024" s="3" t="s">
        <v>61</v>
      </c>
      <c r="G1024" s="2">
        <v>43503</v>
      </c>
      <c r="H1024" s="12" t="s">
        <v>247</v>
      </c>
      <c r="I1024" s="12" t="s">
        <v>245</v>
      </c>
      <c r="J1024" s="12" t="s">
        <v>246</v>
      </c>
      <c r="K1024" s="3" t="s">
        <v>4</v>
      </c>
      <c r="L1024" s="3" t="s">
        <v>85</v>
      </c>
      <c r="M1024">
        <v>3</v>
      </c>
      <c r="N1024">
        <v>25</v>
      </c>
      <c r="O1024">
        <v>5</v>
      </c>
      <c r="P1024">
        <v>5</v>
      </c>
      <c r="Q1024">
        <v>16</v>
      </c>
      <c r="R1024">
        <v>13</v>
      </c>
      <c r="S1024" s="3" t="s">
        <v>40</v>
      </c>
      <c r="T1024" t="s">
        <v>65</v>
      </c>
      <c r="U1024" s="4" t="s">
        <v>18</v>
      </c>
      <c r="V1024" t="s">
        <v>18</v>
      </c>
    </row>
    <row r="1025" spans="1:22" x14ac:dyDescent="0.3">
      <c r="A1025" t="s">
        <v>0</v>
      </c>
      <c r="B1025" s="3" t="s">
        <v>244</v>
      </c>
      <c r="C1025" s="3">
        <v>-27.2837</v>
      </c>
      <c r="D1025" s="3">
        <v>-48.37368</v>
      </c>
      <c r="E1025" s="3" t="s">
        <v>2</v>
      </c>
      <c r="F1025" s="3" t="s">
        <v>61</v>
      </c>
      <c r="G1025" s="2">
        <v>43503</v>
      </c>
      <c r="H1025" s="12" t="s">
        <v>247</v>
      </c>
      <c r="I1025" s="12" t="s">
        <v>245</v>
      </c>
      <c r="J1025" s="12" t="s">
        <v>246</v>
      </c>
      <c r="K1025" s="3" t="s">
        <v>4</v>
      </c>
      <c r="L1025" s="3" t="s">
        <v>85</v>
      </c>
      <c r="M1025">
        <v>3</v>
      </c>
      <c r="N1025">
        <v>25</v>
      </c>
      <c r="O1025">
        <v>5</v>
      </c>
      <c r="P1025">
        <v>5</v>
      </c>
      <c r="Q1025">
        <v>16</v>
      </c>
      <c r="R1025">
        <v>13</v>
      </c>
      <c r="S1025" s="3" t="s">
        <v>41</v>
      </c>
      <c r="T1025" t="s">
        <v>65</v>
      </c>
      <c r="U1025">
        <v>0</v>
      </c>
      <c r="V1025" t="s">
        <v>18</v>
      </c>
    </row>
    <row r="1026" spans="1:22" x14ac:dyDescent="0.3">
      <c r="A1026" t="s">
        <v>0</v>
      </c>
      <c r="B1026" s="3" t="s">
        <v>244</v>
      </c>
      <c r="C1026" s="3">
        <v>-27.2837</v>
      </c>
      <c r="D1026" s="3">
        <v>-48.37368</v>
      </c>
      <c r="E1026" s="3" t="s">
        <v>2</v>
      </c>
      <c r="F1026" s="3" t="s">
        <v>61</v>
      </c>
      <c r="G1026" s="2">
        <v>43503</v>
      </c>
      <c r="H1026" s="12" t="s">
        <v>247</v>
      </c>
      <c r="I1026" s="12" t="s">
        <v>245</v>
      </c>
      <c r="J1026" s="12" t="s">
        <v>246</v>
      </c>
      <c r="K1026" s="3" t="s">
        <v>4</v>
      </c>
      <c r="L1026" s="3" t="s">
        <v>85</v>
      </c>
      <c r="M1026">
        <v>3</v>
      </c>
      <c r="N1026">
        <v>25</v>
      </c>
      <c r="O1026">
        <v>5</v>
      </c>
      <c r="P1026">
        <v>5</v>
      </c>
      <c r="Q1026">
        <v>16</v>
      </c>
      <c r="R1026">
        <v>13</v>
      </c>
      <c r="S1026" s="3" t="s">
        <v>42</v>
      </c>
      <c r="T1026" t="s">
        <v>65</v>
      </c>
      <c r="U1026" s="4" t="s">
        <v>18</v>
      </c>
      <c r="V1026" t="s">
        <v>18</v>
      </c>
    </row>
    <row r="1027" spans="1:22" x14ac:dyDescent="0.3">
      <c r="A1027" t="s">
        <v>0</v>
      </c>
      <c r="B1027" s="3" t="s">
        <v>244</v>
      </c>
      <c r="C1027" s="3">
        <v>-27.2837</v>
      </c>
      <c r="D1027" s="3">
        <v>-48.37368</v>
      </c>
      <c r="E1027" s="3" t="s">
        <v>2</v>
      </c>
      <c r="F1027" s="3" t="s">
        <v>61</v>
      </c>
      <c r="G1027" s="2">
        <v>43503</v>
      </c>
      <c r="H1027" s="12" t="s">
        <v>247</v>
      </c>
      <c r="I1027" s="12" t="s">
        <v>245</v>
      </c>
      <c r="J1027" s="12" t="s">
        <v>246</v>
      </c>
      <c r="K1027" s="3" t="s">
        <v>4</v>
      </c>
      <c r="L1027" s="3" t="s">
        <v>85</v>
      </c>
      <c r="M1027">
        <v>3</v>
      </c>
      <c r="N1027">
        <v>25</v>
      </c>
      <c r="O1027">
        <v>5</v>
      </c>
      <c r="P1027">
        <v>5</v>
      </c>
      <c r="Q1027">
        <v>16</v>
      </c>
      <c r="R1027">
        <v>13</v>
      </c>
      <c r="S1027" s="3" t="s">
        <v>43</v>
      </c>
      <c r="T1027" t="s">
        <v>65</v>
      </c>
      <c r="U1027" s="4" t="s">
        <v>18</v>
      </c>
      <c r="V1027" t="s">
        <v>18</v>
      </c>
    </row>
    <row r="1028" spans="1:22" x14ac:dyDescent="0.3">
      <c r="A1028" t="s">
        <v>0</v>
      </c>
      <c r="B1028" s="3" t="s">
        <v>244</v>
      </c>
      <c r="C1028" s="3">
        <v>-27.2837</v>
      </c>
      <c r="D1028" s="3">
        <v>-48.37368</v>
      </c>
      <c r="E1028" s="3" t="s">
        <v>2</v>
      </c>
      <c r="F1028" s="3" t="s">
        <v>61</v>
      </c>
      <c r="G1028" s="2">
        <v>43503</v>
      </c>
      <c r="H1028" s="12" t="s">
        <v>247</v>
      </c>
      <c r="I1028" s="12" t="s">
        <v>245</v>
      </c>
      <c r="J1028" s="12" t="s">
        <v>246</v>
      </c>
      <c r="K1028" s="3" t="s">
        <v>4</v>
      </c>
      <c r="L1028" s="3" t="s">
        <v>85</v>
      </c>
      <c r="M1028">
        <v>3</v>
      </c>
      <c r="N1028">
        <v>25</v>
      </c>
      <c r="O1028">
        <v>5</v>
      </c>
      <c r="P1028">
        <v>5</v>
      </c>
      <c r="Q1028">
        <v>16</v>
      </c>
      <c r="R1028">
        <v>13</v>
      </c>
      <c r="S1028" s="3" t="s">
        <v>44</v>
      </c>
      <c r="T1028" t="s">
        <v>65</v>
      </c>
      <c r="U1028" s="4" t="s">
        <v>18</v>
      </c>
      <c r="V1028" t="s">
        <v>18</v>
      </c>
    </row>
    <row r="1029" spans="1:22" x14ac:dyDescent="0.3">
      <c r="A1029" t="s">
        <v>0</v>
      </c>
      <c r="B1029" s="3" t="s">
        <v>244</v>
      </c>
      <c r="C1029" s="3">
        <v>-27.2837</v>
      </c>
      <c r="D1029" s="3">
        <v>-48.37368</v>
      </c>
      <c r="E1029" s="3" t="s">
        <v>2</v>
      </c>
      <c r="F1029" s="3" t="s">
        <v>61</v>
      </c>
      <c r="G1029" s="2">
        <v>43503</v>
      </c>
      <c r="H1029" s="12" t="s">
        <v>247</v>
      </c>
      <c r="I1029" s="12" t="s">
        <v>245</v>
      </c>
      <c r="J1029" s="12" t="s">
        <v>246</v>
      </c>
      <c r="K1029" s="3" t="s">
        <v>4</v>
      </c>
      <c r="L1029" s="3" t="s">
        <v>85</v>
      </c>
      <c r="M1029">
        <v>3</v>
      </c>
      <c r="N1029">
        <v>25</v>
      </c>
      <c r="O1029">
        <v>5</v>
      </c>
      <c r="P1029">
        <v>5</v>
      </c>
      <c r="Q1029">
        <v>16</v>
      </c>
      <c r="R1029">
        <v>13</v>
      </c>
      <c r="S1029" s="3" t="s">
        <v>45</v>
      </c>
      <c r="T1029" t="s">
        <v>65</v>
      </c>
      <c r="U1029">
        <v>1</v>
      </c>
      <c r="V1029" t="s">
        <v>18</v>
      </c>
    </row>
    <row r="1030" spans="1:22" x14ac:dyDescent="0.3">
      <c r="A1030" t="s">
        <v>0</v>
      </c>
      <c r="B1030" s="3" t="s">
        <v>244</v>
      </c>
      <c r="C1030" s="3">
        <v>-27.2837</v>
      </c>
      <c r="D1030" s="3">
        <v>-48.37368</v>
      </c>
      <c r="E1030" s="3" t="s">
        <v>2</v>
      </c>
      <c r="F1030" s="3" t="s">
        <v>61</v>
      </c>
      <c r="G1030" s="2">
        <v>43503</v>
      </c>
      <c r="H1030" s="12" t="s">
        <v>247</v>
      </c>
      <c r="I1030" s="12" t="s">
        <v>245</v>
      </c>
      <c r="J1030" s="12" t="s">
        <v>246</v>
      </c>
      <c r="K1030" s="3" t="s">
        <v>4</v>
      </c>
      <c r="L1030" s="3" t="s">
        <v>85</v>
      </c>
      <c r="M1030">
        <v>3</v>
      </c>
      <c r="N1030">
        <v>25</v>
      </c>
      <c r="O1030">
        <v>5</v>
      </c>
      <c r="P1030">
        <v>5</v>
      </c>
      <c r="Q1030">
        <v>16</v>
      </c>
      <c r="R1030">
        <v>13</v>
      </c>
      <c r="S1030" s="3" t="s">
        <v>46</v>
      </c>
      <c r="T1030" t="s">
        <v>65</v>
      </c>
      <c r="U1030" s="4" t="s">
        <v>18</v>
      </c>
      <c r="V1030" t="s">
        <v>18</v>
      </c>
    </row>
    <row r="1031" spans="1:22" x14ac:dyDescent="0.3">
      <c r="A1031" t="s">
        <v>0</v>
      </c>
      <c r="B1031" s="3" t="s">
        <v>244</v>
      </c>
      <c r="C1031" s="3">
        <v>-27.2837</v>
      </c>
      <c r="D1031" s="3">
        <v>-48.37368</v>
      </c>
      <c r="E1031" s="3" t="s">
        <v>2</v>
      </c>
      <c r="F1031" s="3" t="s">
        <v>61</v>
      </c>
      <c r="G1031" s="2">
        <v>43503</v>
      </c>
      <c r="H1031" s="12" t="s">
        <v>247</v>
      </c>
      <c r="I1031" s="12" t="s">
        <v>245</v>
      </c>
      <c r="J1031" s="12" t="s">
        <v>246</v>
      </c>
      <c r="K1031" s="3" t="s">
        <v>4</v>
      </c>
      <c r="L1031" s="3" t="s">
        <v>85</v>
      </c>
      <c r="M1031">
        <v>3</v>
      </c>
      <c r="N1031">
        <v>25</v>
      </c>
      <c r="O1031">
        <v>5</v>
      </c>
      <c r="P1031">
        <v>5</v>
      </c>
      <c r="Q1031">
        <v>16</v>
      </c>
      <c r="R1031">
        <v>13</v>
      </c>
      <c r="S1031" s="3" t="s">
        <v>47</v>
      </c>
      <c r="T1031" t="s">
        <v>65</v>
      </c>
      <c r="U1031" s="4" t="s">
        <v>18</v>
      </c>
      <c r="V1031" t="s">
        <v>18</v>
      </c>
    </row>
    <row r="1032" spans="1:22" x14ac:dyDescent="0.3">
      <c r="A1032" t="s">
        <v>0</v>
      </c>
      <c r="B1032" s="3" t="s">
        <v>244</v>
      </c>
      <c r="C1032" s="3">
        <v>-27.2837</v>
      </c>
      <c r="D1032" s="3">
        <v>-48.37368</v>
      </c>
      <c r="E1032" s="3" t="s">
        <v>2</v>
      </c>
      <c r="F1032" s="3" t="s">
        <v>61</v>
      </c>
      <c r="G1032" s="2">
        <v>43503</v>
      </c>
      <c r="H1032" s="12" t="s">
        <v>247</v>
      </c>
      <c r="I1032" s="12" t="s">
        <v>245</v>
      </c>
      <c r="J1032" s="12" t="s">
        <v>246</v>
      </c>
      <c r="K1032" s="3" t="s">
        <v>4</v>
      </c>
      <c r="L1032" s="3" t="s">
        <v>85</v>
      </c>
      <c r="M1032">
        <v>3</v>
      </c>
      <c r="N1032">
        <v>25</v>
      </c>
      <c r="O1032">
        <v>5</v>
      </c>
      <c r="P1032">
        <v>5</v>
      </c>
      <c r="Q1032">
        <v>16</v>
      </c>
      <c r="R1032">
        <v>13</v>
      </c>
      <c r="S1032" s="3" t="s">
        <v>48</v>
      </c>
      <c r="T1032" t="s">
        <v>65</v>
      </c>
      <c r="U1032" s="4" t="s">
        <v>18</v>
      </c>
      <c r="V1032" t="s">
        <v>18</v>
      </c>
    </row>
    <row r="1033" spans="1:22" x14ac:dyDescent="0.3">
      <c r="A1033" t="s">
        <v>0</v>
      </c>
      <c r="B1033" s="3" t="s">
        <v>244</v>
      </c>
      <c r="C1033" s="3">
        <v>-27.2837</v>
      </c>
      <c r="D1033" s="3">
        <v>-48.37368</v>
      </c>
      <c r="E1033" s="3" t="s">
        <v>2</v>
      </c>
      <c r="F1033" s="3" t="s">
        <v>61</v>
      </c>
      <c r="G1033" s="2">
        <v>43503</v>
      </c>
      <c r="H1033" s="12" t="s">
        <v>247</v>
      </c>
      <c r="I1033" s="12" t="s">
        <v>245</v>
      </c>
      <c r="J1033" s="12" t="s">
        <v>246</v>
      </c>
      <c r="K1033" s="3" t="s">
        <v>4</v>
      </c>
      <c r="L1033" s="3" t="s">
        <v>85</v>
      </c>
      <c r="M1033">
        <v>3</v>
      </c>
      <c r="N1033">
        <v>25</v>
      </c>
      <c r="O1033">
        <v>5</v>
      </c>
      <c r="P1033">
        <v>5</v>
      </c>
      <c r="Q1033">
        <v>16</v>
      </c>
      <c r="R1033">
        <v>13</v>
      </c>
      <c r="S1033" s="3" t="s">
        <v>49</v>
      </c>
      <c r="T1033" t="s">
        <v>65</v>
      </c>
      <c r="U1033">
        <v>0</v>
      </c>
      <c r="V1033" t="s">
        <v>18</v>
      </c>
    </row>
    <row r="1034" spans="1:22" x14ac:dyDescent="0.3">
      <c r="A1034" t="s">
        <v>0</v>
      </c>
      <c r="B1034" s="3" t="s">
        <v>244</v>
      </c>
      <c r="C1034" s="3">
        <v>-27.2837</v>
      </c>
      <c r="D1034" s="3">
        <v>-48.37368</v>
      </c>
      <c r="E1034" s="3" t="s">
        <v>2</v>
      </c>
      <c r="F1034" s="3" t="s">
        <v>61</v>
      </c>
      <c r="G1034" s="2">
        <v>43503</v>
      </c>
      <c r="H1034" s="12" t="s">
        <v>247</v>
      </c>
      <c r="I1034" s="12" t="s">
        <v>245</v>
      </c>
      <c r="J1034" s="12" t="s">
        <v>246</v>
      </c>
      <c r="K1034" s="3" t="s">
        <v>4</v>
      </c>
      <c r="L1034" s="3" t="s">
        <v>85</v>
      </c>
      <c r="M1034">
        <v>3</v>
      </c>
      <c r="N1034">
        <v>25</v>
      </c>
      <c r="O1034">
        <v>5</v>
      </c>
      <c r="P1034">
        <v>5</v>
      </c>
      <c r="Q1034">
        <v>16</v>
      </c>
      <c r="R1034">
        <v>13</v>
      </c>
      <c r="S1034" s="3" t="s">
        <v>50</v>
      </c>
      <c r="T1034" t="s">
        <v>65</v>
      </c>
      <c r="U1034" s="4" t="s">
        <v>18</v>
      </c>
      <c r="V1034" t="s">
        <v>18</v>
      </c>
    </row>
    <row r="1035" spans="1:22" x14ac:dyDescent="0.3">
      <c r="A1035" t="s">
        <v>0</v>
      </c>
      <c r="B1035" s="3" t="s">
        <v>244</v>
      </c>
      <c r="C1035" s="3">
        <v>-27.2837</v>
      </c>
      <c r="D1035" s="3">
        <v>-48.37368</v>
      </c>
      <c r="E1035" s="3" t="s">
        <v>2</v>
      </c>
      <c r="F1035" s="3" t="s">
        <v>61</v>
      </c>
      <c r="G1035" s="2">
        <v>43503</v>
      </c>
      <c r="H1035" s="12" t="s">
        <v>247</v>
      </c>
      <c r="I1035" s="12" t="s">
        <v>245</v>
      </c>
      <c r="J1035" s="12" t="s">
        <v>246</v>
      </c>
      <c r="K1035" s="3" t="s">
        <v>4</v>
      </c>
      <c r="L1035" s="3" t="s">
        <v>85</v>
      </c>
      <c r="M1035">
        <v>3</v>
      </c>
      <c r="N1035">
        <v>25</v>
      </c>
      <c r="O1035">
        <v>5</v>
      </c>
      <c r="P1035">
        <v>5</v>
      </c>
      <c r="Q1035">
        <v>16</v>
      </c>
      <c r="R1035">
        <v>13</v>
      </c>
      <c r="S1035" s="3" t="s">
        <v>51</v>
      </c>
      <c r="T1035" t="s">
        <v>66</v>
      </c>
      <c r="U1035" s="4" t="s">
        <v>18</v>
      </c>
      <c r="V1035" t="s">
        <v>18</v>
      </c>
    </row>
    <row r="1036" spans="1:22" x14ac:dyDescent="0.3">
      <c r="A1036" t="s">
        <v>0</v>
      </c>
      <c r="B1036" s="3" t="s">
        <v>244</v>
      </c>
      <c r="C1036" s="3">
        <v>-27.2837</v>
      </c>
      <c r="D1036" s="3">
        <v>-48.37368</v>
      </c>
      <c r="E1036" s="3" t="s">
        <v>2</v>
      </c>
      <c r="F1036" s="3" t="s">
        <v>61</v>
      </c>
      <c r="G1036" s="2">
        <v>43503</v>
      </c>
      <c r="H1036" s="12" t="s">
        <v>247</v>
      </c>
      <c r="I1036" s="12" t="s">
        <v>245</v>
      </c>
      <c r="J1036" s="12" t="s">
        <v>246</v>
      </c>
      <c r="K1036" s="3" t="s">
        <v>4</v>
      </c>
      <c r="L1036" s="3" t="s">
        <v>85</v>
      </c>
      <c r="M1036">
        <v>3</v>
      </c>
      <c r="N1036">
        <v>25</v>
      </c>
      <c r="O1036">
        <v>5</v>
      </c>
      <c r="P1036">
        <v>5</v>
      </c>
      <c r="Q1036">
        <v>16</v>
      </c>
      <c r="R1036">
        <v>13</v>
      </c>
      <c r="S1036" s="3" t="s">
        <v>52</v>
      </c>
      <c r="T1036" t="s">
        <v>65</v>
      </c>
      <c r="U1036" s="4" t="s">
        <v>18</v>
      </c>
      <c r="V1036" t="s">
        <v>18</v>
      </c>
    </row>
    <row r="1037" spans="1:22" x14ac:dyDescent="0.3">
      <c r="A1037" t="s">
        <v>0</v>
      </c>
      <c r="B1037" s="3" t="s">
        <v>244</v>
      </c>
      <c r="C1037" s="3">
        <v>-27.2837</v>
      </c>
      <c r="D1037" s="3">
        <v>-48.37368</v>
      </c>
      <c r="E1037" s="3" t="s">
        <v>2</v>
      </c>
      <c r="F1037" s="3" t="s">
        <v>61</v>
      </c>
      <c r="G1037" s="2">
        <v>43503</v>
      </c>
      <c r="H1037" s="12" t="s">
        <v>247</v>
      </c>
      <c r="I1037" s="12" t="s">
        <v>245</v>
      </c>
      <c r="J1037" s="12" t="s">
        <v>246</v>
      </c>
      <c r="K1037" s="3" t="s">
        <v>4</v>
      </c>
      <c r="L1037" s="3" t="s">
        <v>85</v>
      </c>
      <c r="M1037">
        <v>3</v>
      </c>
      <c r="N1037">
        <v>25</v>
      </c>
      <c r="O1037">
        <v>5</v>
      </c>
      <c r="P1037">
        <v>5</v>
      </c>
      <c r="Q1037">
        <v>16</v>
      </c>
      <c r="R1037">
        <v>13</v>
      </c>
      <c r="S1037" s="3" t="s">
        <v>53</v>
      </c>
      <c r="T1037" t="s">
        <v>65</v>
      </c>
      <c r="U1037">
        <v>1</v>
      </c>
      <c r="V1037" t="s">
        <v>18</v>
      </c>
    </row>
    <row r="1038" spans="1:22" x14ac:dyDescent="0.3">
      <c r="A1038" t="s">
        <v>0</v>
      </c>
      <c r="B1038" s="3" t="s">
        <v>244</v>
      </c>
      <c r="C1038" s="3">
        <v>-27.2837</v>
      </c>
      <c r="D1038" s="3">
        <v>-48.37368</v>
      </c>
      <c r="E1038" s="3" t="s">
        <v>2</v>
      </c>
      <c r="F1038" s="3" t="s">
        <v>61</v>
      </c>
      <c r="G1038" s="2">
        <v>43503</v>
      </c>
      <c r="H1038" s="12" t="s">
        <v>247</v>
      </c>
      <c r="I1038" s="12" t="s">
        <v>245</v>
      </c>
      <c r="J1038" s="12" t="s">
        <v>246</v>
      </c>
      <c r="K1038" s="3" t="s">
        <v>4</v>
      </c>
      <c r="L1038" s="3" t="s">
        <v>85</v>
      </c>
      <c r="M1038">
        <v>3</v>
      </c>
      <c r="N1038">
        <v>25</v>
      </c>
      <c r="O1038">
        <v>5</v>
      </c>
      <c r="P1038">
        <v>5</v>
      </c>
      <c r="Q1038">
        <v>16</v>
      </c>
      <c r="R1038">
        <v>13</v>
      </c>
      <c r="S1038" s="3" t="s">
        <v>54</v>
      </c>
      <c r="T1038" t="s">
        <v>258</v>
      </c>
      <c r="U1038" s="4" t="s">
        <v>18</v>
      </c>
      <c r="V1038" t="s">
        <v>18</v>
      </c>
    </row>
    <row r="1039" spans="1:22" x14ac:dyDescent="0.3">
      <c r="A1039" t="s">
        <v>0</v>
      </c>
      <c r="B1039" s="3" t="s">
        <v>244</v>
      </c>
      <c r="C1039" s="3">
        <v>-27.2837</v>
      </c>
      <c r="D1039" s="3">
        <v>-48.37368</v>
      </c>
      <c r="E1039" s="3" t="s">
        <v>2</v>
      </c>
      <c r="F1039" s="3" t="s">
        <v>61</v>
      </c>
      <c r="G1039" s="2">
        <v>43503</v>
      </c>
      <c r="H1039" s="12" t="s">
        <v>247</v>
      </c>
      <c r="I1039" s="12" t="s">
        <v>245</v>
      </c>
      <c r="J1039" s="12" t="s">
        <v>246</v>
      </c>
      <c r="K1039" s="3" t="s">
        <v>4</v>
      </c>
      <c r="L1039" s="3" t="s">
        <v>85</v>
      </c>
      <c r="M1039">
        <v>3</v>
      </c>
      <c r="N1039">
        <v>25</v>
      </c>
      <c r="O1039">
        <v>5</v>
      </c>
      <c r="P1039">
        <v>5</v>
      </c>
      <c r="Q1039">
        <v>16</v>
      </c>
      <c r="R1039">
        <v>13</v>
      </c>
      <c r="S1039" s="3" t="s">
        <v>55</v>
      </c>
      <c r="T1039" t="s">
        <v>258</v>
      </c>
      <c r="U1039" s="4" t="s">
        <v>18</v>
      </c>
      <c r="V1039" t="s">
        <v>18</v>
      </c>
    </row>
    <row r="1040" spans="1:22" x14ac:dyDescent="0.3">
      <c r="A1040" t="s">
        <v>0</v>
      </c>
      <c r="B1040" s="3" t="s">
        <v>244</v>
      </c>
      <c r="C1040" s="3">
        <v>-27.2837</v>
      </c>
      <c r="D1040" s="3">
        <v>-48.37368</v>
      </c>
      <c r="E1040" s="3" t="s">
        <v>2</v>
      </c>
      <c r="F1040" s="3" t="s">
        <v>61</v>
      </c>
      <c r="G1040" s="2">
        <v>43503</v>
      </c>
      <c r="H1040" s="12" t="s">
        <v>247</v>
      </c>
      <c r="I1040" s="12" t="s">
        <v>245</v>
      </c>
      <c r="J1040" s="12" t="s">
        <v>246</v>
      </c>
      <c r="K1040" s="3" t="s">
        <v>4</v>
      </c>
      <c r="L1040" s="3" t="s">
        <v>85</v>
      </c>
      <c r="M1040">
        <v>3</v>
      </c>
      <c r="N1040">
        <v>25</v>
      </c>
      <c r="O1040">
        <v>5</v>
      </c>
      <c r="P1040">
        <v>5</v>
      </c>
      <c r="Q1040">
        <v>16</v>
      </c>
      <c r="R1040">
        <v>13</v>
      </c>
      <c r="S1040" s="3" t="s">
        <v>56</v>
      </c>
      <c r="T1040" t="s">
        <v>65</v>
      </c>
      <c r="U1040" s="4" t="s">
        <v>18</v>
      </c>
      <c r="V1040" t="s">
        <v>18</v>
      </c>
    </row>
    <row r="1041" spans="1:22" x14ac:dyDescent="0.3">
      <c r="A1041" t="s">
        <v>0</v>
      </c>
      <c r="B1041" s="3" t="s">
        <v>244</v>
      </c>
      <c r="C1041" s="3">
        <v>-27.2837</v>
      </c>
      <c r="D1041" s="3">
        <v>-48.37368</v>
      </c>
      <c r="E1041" s="3" t="s">
        <v>2</v>
      </c>
      <c r="F1041" s="3" t="s">
        <v>61</v>
      </c>
      <c r="G1041" s="2">
        <v>43503</v>
      </c>
      <c r="H1041" s="12" t="s">
        <v>247</v>
      </c>
      <c r="I1041" s="12" t="s">
        <v>245</v>
      </c>
      <c r="J1041" s="12" t="s">
        <v>246</v>
      </c>
      <c r="K1041" s="3" t="s">
        <v>4</v>
      </c>
      <c r="L1041" s="3" t="s">
        <v>85</v>
      </c>
      <c r="M1041">
        <v>3</v>
      </c>
      <c r="N1041">
        <v>25</v>
      </c>
      <c r="O1041">
        <v>5</v>
      </c>
      <c r="P1041">
        <v>5</v>
      </c>
      <c r="Q1041">
        <v>16</v>
      </c>
      <c r="R1041">
        <v>13</v>
      </c>
      <c r="S1041" s="3" t="s">
        <v>57</v>
      </c>
      <c r="T1041" t="s">
        <v>257</v>
      </c>
      <c r="U1041">
        <v>1</v>
      </c>
      <c r="V1041" t="s">
        <v>18</v>
      </c>
    </row>
    <row r="1042" spans="1:22" x14ac:dyDescent="0.3">
      <c r="A1042" t="s">
        <v>0</v>
      </c>
      <c r="B1042" s="3" t="s">
        <v>244</v>
      </c>
      <c r="C1042" s="3">
        <v>-27.2837</v>
      </c>
      <c r="D1042" s="3">
        <v>-48.37368</v>
      </c>
      <c r="E1042" s="3" t="s">
        <v>2</v>
      </c>
      <c r="F1042" s="3" t="s">
        <v>61</v>
      </c>
      <c r="G1042" s="2">
        <v>43503</v>
      </c>
      <c r="H1042" s="12" t="s">
        <v>247</v>
      </c>
      <c r="I1042" s="12" t="s">
        <v>245</v>
      </c>
      <c r="J1042" s="12" t="s">
        <v>246</v>
      </c>
      <c r="K1042" s="3" t="s">
        <v>4</v>
      </c>
      <c r="L1042" s="3" t="s">
        <v>85</v>
      </c>
      <c r="M1042">
        <v>3</v>
      </c>
      <c r="N1042">
        <v>25</v>
      </c>
      <c r="O1042">
        <v>5</v>
      </c>
      <c r="P1042">
        <v>5</v>
      </c>
      <c r="Q1042">
        <v>16</v>
      </c>
      <c r="R1042">
        <v>13</v>
      </c>
      <c r="S1042" s="3" t="s">
        <v>58</v>
      </c>
      <c r="T1042" t="s">
        <v>257</v>
      </c>
      <c r="U1042" s="4" t="s">
        <v>18</v>
      </c>
      <c r="V1042" t="s">
        <v>18</v>
      </c>
    </row>
    <row r="1043" spans="1:22" x14ac:dyDescent="0.3">
      <c r="A1043" t="s">
        <v>0</v>
      </c>
      <c r="B1043" s="3" t="s">
        <v>244</v>
      </c>
      <c r="C1043" s="3">
        <v>-27.2837</v>
      </c>
      <c r="D1043" s="3">
        <v>-48.37368</v>
      </c>
      <c r="E1043" s="3" t="s">
        <v>2</v>
      </c>
      <c r="F1043" s="3" t="s">
        <v>61</v>
      </c>
      <c r="G1043" s="2">
        <v>43503</v>
      </c>
      <c r="H1043" s="12" t="s">
        <v>247</v>
      </c>
      <c r="I1043" s="12" t="s">
        <v>245</v>
      </c>
      <c r="J1043" s="12" t="s">
        <v>246</v>
      </c>
      <c r="K1043" s="3" t="s">
        <v>4</v>
      </c>
      <c r="L1043" s="3" t="s">
        <v>85</v>
      </c>
      <c r="M1043">
        <v>3</v>
      </c>
      <c r="N1043">
        <v>25</v>
      </c>
      <c r="O1043">
        <v>5</v>
      </c>
      <c r="P1043">
        <v>5</v>
      </c>
      <c r="Q1043">
        <v>16</v>
      </c>
      <c r="R1043">
        <v>13</v>
      </c>
      <c r="S1043" s="3" t="s">
        <v>59</v>
      </c>
      <c r="T1043" t="s">
        <v>65</v>
      </c>
      <c r="U1043" s="4" t="s">
        <v>18</v>
      </c>
      <c r="V1043" t="s">
        <v>18</v>
      </c>
    </row>
    <row r="1044" spans="1:22" x14ac:dyDescent="0.3">
      <c r="A1044" t="s">
        <v>0</v>
      </c>
      <c r="B1044" s="3" t="s">
        <v>244</v>
      </c>
      <c r="C1044" s="3">
        <v>-27.2837</v>
      </c>
      <c r="D1044" s="3">
        <v>-48.37368</v>
      </c>
      <c r="E1044" s="3" t="s">
        <v>2</v>
      </c>
      <c r="F1044" s="3" t="s">
        <v>61</v>
      </c>
      <c r="G1044" s="2">
        <v>43503</v>
      </c>
      <c r="H1044" s="12" t="s">
        <v>247</v>
      </c>
      <c r="I1044" s="12" t="s">
        <v>245</v>
      </c>
      <c r="J1044" s="12" t="s">
        <v>246</v>
      </c>
      <c r="K1044" s="3" t="s">
        <v>4</v>
      </c>
      <c r="L1044" s="3" t="s">
        <v>85</v>
      </c>
      <c r="M1044">
        <v>3</v>
      </c>
      <c r="N1044">
        <v>25</v>
      </c>
      <c r="O1044">
        <v>5</v>
      </c>
      <c r="P1044">
        <v>5</v>
      </c>
      <c r="Q1044">
        <v>16</v>
      </c>
      <c r="R1044">
        <v>13</v>
      </c>
      <c r="S1044" s="3" t="s">
        <v>60</v>
      </c>
      <c r="T1044" t="s">
        <v>65</v>
      </c>
      <c r="U1044" s="4" t="s">
        <v>18</v>
      </c>
      <c r="V1044" t="s">
        <v>18</v>
      </c>
    </row>
    <row r="1045" spans="1:22" x14ac:dyDescent="0.3">
      <c r="A1045" t="s">
        <v>0</v>
      </c>
      <c r="B1045" s="3" t="s">
        <v>244</v>
      </c>
      <c r="C1045" s="3">
        <v>-27.2837</v>
      </c>
      <c r="D1045" s="3">
        <v>-48.37368</v>
      </c>
      <c r="E1045" s="3" t="s">
        <v>2</v>
      </c>
      <c r="F1045" s="3" t="s">
        <v>61</v>
      </c>
      <c r="G1045" s="2">
        <v>43503</v>
      </c>
      <c r="H1045" s="12" t="s">
        <v>247</v>
      </c>
      <c r="I1045" s="12" t="s">
        <v>245</v>
      </c>
      <c r="J1045" s="12" t="s">
        <v>246</v>
      </c>
      <c r="K1045" s="3" t="s">
        <v>4</v>
      </c>
      <c r="L1045" s="3" t="s">
        <v>85</v>
      </c>
      <c r="M1045">
        <v>1</v>
      </c>
      <c r="N1045">
        <v>25</v>
      </c>
      <c r="O1045">
        <v>7</v>
      </c>
      <c r="P1045">
        <v>8</v>
      </c>
      <c r="Q1045">
        <v>13</v>
      </c>
      <c r="R1045">
        <v>13</v>
      </c>
      <c r="S1045" s="3" t="s">
        <v>21</v>
      </c>
      <c r="T1045" t="s">
        <v>66</v>
      </c>
      <c r="U1045">
        <v>0</v>
      </c>
      <c r="V1045" t="s">
        <v>18</v>
      </c>
    </row>
    <row r="1046" spans="1:22" x14ac:dyDescent="0.3">
      <c r="A1046" t="s">
        <v>0</v>
      </c>
      <c r="B1046" s="3" t="s">
        <v>244</v>
      </c>
      <c r="C1046" s="3">
        <v>-27.2837</v>
      </c>
      <c r="D1046" s="3">
        <v>-48.37368</v>
      </c>
      <c r="E1046" s="3" t="s">
        <v>2</v>
      </c>
      <c r="F1046" s="3" t="s">
        <v>61</v>
      </c>
      <c r="G1046" s="2">
        <v>43503</v>
      </c>
      <c r="H1046" s="12" t="s">
        <v>247</v>
      </c>
      <c r="I1046" s="12" t="s">
        <v>245</v>
      </c>
      <c r="J1046" s="12" t="s">
        <v>246</v>
      </c>
      <c r="K1046" s="3" t="s">
        <v>4</v>
      </c>
      <c r="L1046" s="3" t="s">
        <v>85</v>
      </c>
      <c r="M1046">
        <v>1</v>
      </c>
      <c r="N1046">
        <v>25</v>
      </c>
      <c r="O1046">
        <v>7</v>
      </c>
      <c r="P1046">
        <v>8</v>
      </c>
      <c r="Q1046">
        <v>13</v>
      </c>
      <c r="R1046">
        <v>13</v>
      </c>
      <c r="S1046" s="3" t="s">
        <v>22</v>
      </c>
      <c r="T1046" t="s">
        <v>62</v>
      </c>
      <c r="U1046" s="4" t="s">
        <v>18</v>
      </c>
      <c r="V1046" t="s">
        <v>18</v>
      </c>
    </row>
    <row r="1047" spans="1:22" x14ac:dyDescent="0.3">
      <c r="A1047" t="s">
        <v>0</v>
      </c>
      <c r="B1047" s="3" t="s">
        <v>244</v>
      </c>
      <c r="C1047" s="3">
        <v>-27.2837</v>
      </c>
      <c r="D1047" s="3">
        <v>-48.37368</v>
      </c>
      <c r="E1047" s="3" t="s">
        <v>2</v>
      </c>
      <c r="F1047" s="3" t="s">
        <v>61</v>
      </c>
      <c r="G1047" s="2">
        <v>43503</v>
      </c>
      <c r="H1047" s="12" t="s">
        <v>247</v>
      </c>
      <c r="I1047" s="12" t="s">
        <v>245</v>
      </c>
      <c r="J1047" s="12" t="s">
        <v>246</v>
      </c>
      <c r="K1047" s="3" t="s">
        <v>4</v>
      </c>
      <c r="L1047" s="3" t="s">
        <v>85</v>
      </c>
      <c r="M1047">
        <v>1</v>
      </c>
      <c r="N1047">
        <v>25</v>
      </c>
      <c r="O1047">
        <v>7</v>
      </c>
      <c r="P1047">
        <v>8</v>
      </c>
      <c r="Q1047">
        <v>13</v>
      </c>
      <c r="R1047">
        <v>13</v>
      </c>
      <c r="S1047" s="3" t="s">
        <v>23</v>
      </c>
      <c r="T1047" t="s">
        <v>66</v>
      </c>
      <c r="U1047" s="4" t="s">
        <v>18</v>
      </c>
      <c r="V1047" t="s">
        <v>18</v>
      </c>
    </row>
    <row r="1048" spans="1:22" x14ac:dyDescent="0.3">
      <c r="A1048" t="s">
        <v>0</v>
      </c>
      <c r="B1048" s="3" t="s">
        <v>244</v>
      </c>
      <c r="C1048" s="3">
        <v>-27.2837</v>
      </c>
      <c r="D1048" s="3">
        <v>-48.37368</v>
      </c>
      <c r="E1048" s="3" t="s">
        <v>2</v>
      </c>
      <c r="F1048" s="3" t="s">
        <v>61</v>
      </c>
      <c r="G1048" s="2">
        <v>43503</v>
      </c>
      <c r="H1048" s="12" t="s">
        <v>247</v>
      </c>
      <c r="I1048" s="12" t="s">
        <v>245</v>
      </c>
      <c r="J1048" s="12" t="s">
        <v>246</v>
      </c>
      <c r="K1048" s="3" t="s">
        <v>4</v>
      </c>
      <c r="L1048" s="3" t="s">
        <v>85</v>
      </c>
      <c r="M1048">
        <v>1</v>
      </c>
      <c r="N1048">
        <v>25</v>
      </c>
      <c r="O1048">
        <v>7</v>
      </c>
      <c r="P1048">
        <v>8</v>
      </c>
      <c r="Q1048">
        <v>13</v>
      </c>
      <c r="R1048">
        <v>13</v>
      </c>
      <c r="S1048" s="3" t="s">
        <v>24</v>
      </c>
      <c r="T1048" t="s">
        <v>66</v>
      </c>
      <c r="U1048" s="4" t="s">
        <v>18</v>
      </c>
      <c r="V1048" t="s">
        <v>18</v>
      </c>
    </row>
    <row r="1049" spans="1:22" x14ac:dyDescent="0.3">
      <c r="A1049" t="s">
        <v>0</v>
      </c>
      <c r="B1049" s="3" t="s">
        <v>244</v>
      </c>
      <c r="C1049" s="3">
        <v>-27.2837</v>
      </c>
      <c r="D1049" s="3">
        <v>-48.37368</v>
      </c>
      <c r="E1049" s="3" t="s">
        <v>2</v>
      </c>
      <c r="F1049" s="3" t="s">
        <v>61</v>
      </c>
      <c r="G1049" s="2">
        <v>43503</v>
      </c>
      <c r="H1049" s="12" t="s">
        <v>247</v>
      </c>
      <c r="I1049" s="12" t="s">
        <v>245</v>
      </c>
      <c r="J1049" s="12" t="s">
        <v>246</v>
      </c>
      <c r="K1049" s="3" t="s">
        <v>4</v>
      </c>
      <c r="L1049" s="3" t="s">
        <v>85</v>
      </c>
      <c r="M1049">
        <v>1</v>
      </c>
      <c r="N1049">
        <v>25</v>
      </c>
      <c r="O1049">
        <v>7</v>
      </c>
      <c r="P1049">
        <v>8</v>
      </c>
      <c r="Q1049">
        <v>13</v>
      </c>
      <c r="R1049">
        <v>13</v>
      </c>
      <c r="S1049" s="3" t="s">
        <v>25</v>
      </c>
      <c r="T1049" t="s">
        <v>65</v>
      </c>
      <c r="U1049">
        <v>1</v>
      </c>
      <c r="V1049" t="s">
        <v>18</v>
      </c>
    </row>
    <row r="1050" spans="1:22" x14ac:dyDescent="0.3">
      <c r="A1050" t="s">
        <v>0</v>
      </c>
      <c r="B1050" s="3" t="s">
        <v>244</v>
      </c>
      <c r="C1050" s="3">
        <v>-27.2837</v>
      </c>
      <c r="D1050" s="3">
        <v>-48.37368</v>
      </c>
      <c r="E1050" s="3" t="s">
        <v>2</v>
      </c>
      <c r="F1050" s="3" t="s">
        <v>61</v>
      </c>
      <c r="G1050" s="2">
        <v>43503</v>
      </c>
      <c r="H1050" s="12" t="s">
        <v>247</v>
      </c>
      <c r="I1050" s="12" t="s">
        <v>245</v>
      </c>
      <c r="J1050" s="12" t="s">
        <v>246</v>
      </c>
      <c r="K1050" s="3" t="s">
        <v>4</v>
      </c>
      <c r="L1050" s="3" t="s">
        <v>85</v>
      </c>
      <c r="M1050">
        <v>1</v>
      </c>
      <c r="N1050">
        <v>25</v>
      </c>
      <c r="O1050">
        <v>7</v>
      </c>
      <c r="P1050">
        <v>8</v>
      </c>
      <c r="Q1050">
        <v>13</v>
      </c>
      <c r="R1050">
        <v>13</v>
      </c>
      <c r="S1050" s="3" t="s">
        <v>26</v>
      </c>
      <c r="T1050" t="s">
        <v>258</v>
      </c>
      <c r="U1050" s="4" t="s">
        <v>18</v>
      </c>
      <c r="V1050" t="s">
        <v>18</v>
      </c>
    </row>
    <row r="1051" spans="1:22" x14ac:dyDescent="0.3">
      <c r="A1051" t="s">
        <v>0</v>
      </c>
      <c r="B1051" s="3" t="s">
        <v>244</v>
      </c>
      <c r="C1051" s="3">
        <v>-27.2837</v>
      </c>
      <c r="D1051" s="3">
        <v>-48.37368</v>
      </c>
      <c r="E1051" s="3" t="s">
        <v>2</v>
      </c>
      <c r="F1051" s="3" t="s">
        <v>61</v>
      </c>
      <c r="G1051" s="2">
        <v>43503</v>
      </c>
      <c r="H1051" s="12" t="s">
        <v>247</v>
      </c>
      <c r="I1051" s="12" t="s">
        <v>245</v>
      </c>
      <c r="J1051" s="12" t="s">
        <v>246</v>
      </c>
      <c r="K1051" s="3" t="s">
        <v>4</v>
      </c>
      <c r="L1051" s="3" t="s">
        <v>85</v>
      </c>
      <c r="M1051">
        <v>1</v>
      </c>
      <c r="N1051">
        <v>25</v>
      </c>
      <c r="O1051">
        <v>7</v>
      </c>
      <c r="P1051">
        <v>8</v>
      </c>
      <c r="Q1051">
        <v>13</v>
      </c>
      <c r="R1051">
        <v>13</v>
      </c>
      <c r="S1051" s="3" t="s">
        <v>27</v>
      </c>
      <c r="T1051" t="s">
        <v>65</v>
      </c>
      <c r="U1051" s="4" t="s">
        <v>18</v>
      </c>
      <c r="V1051" t="s">
        <v>18</v>
      </c>
    </row>
    <row r="1052" spans="1:22" x14ac:dyDescent="0.3">
      <c r="A1052" t="s">
        <v>0</v>
      </c>
      <c r="B1052" s="3" t="s">
        <v>244</v>
      </c>
      <c r="C1052" s="3">
        <v>-27.2837</v>
      </c>
      <c r="D1052" s="3">
        <v>-48.37368</v>
      </c>
      <c r="E1052" s="3" t="s">
        <v>2</v>
      </c>
      <c r="F1052" s="3" t="s">
        <v>61</v>
      </c>
      <c r="G1052" s="2">
        <v>43503</v>
      </c>
      <c r="H1052" s="12" t="s">
        <v>247</v>
      </c>
      <c r="I1052" s="12" t="s">
        <v>245</v>
      </c>
      <c r="J1052" s="12" t="s">
        <v>246</v>
      </c>
      <c r="K1052" s="3" t="s">
        <v>4</v>
      </c>
      <c r="L1052" s="3" t="s">
        <v>85</v>
      </c>
      <c r="M1052">
        <v>1</v>
      </c>
      <c r="N1052">
        <v>25</v>
      </c>
      <c r="O1052">
        <v>7</v>
      </c>
      <c r="P1052">
        <v>8</v>
      </c>
      <c r="Q1052">
        <v>13</v>
      </c>
      <c r="R1052">
        <v>13</v>
      </c>
      <c r="S1052" s="3" t="s">
        <v>28</v>
      </c>
      <c r="T1052" t="s">
        <v>258</v>
      </c>
      <c r="U1052" s="4" t="s">
        <v>18</v>
      </c>
      <c r="V1052" t="s">
        <v>18</v>
      </c>
    </row>
    <row r="1053" spans="1:22" x14ac:dyDescent="0.3">
      <c r="A1053" t="s">
        <v>0</v>
      </c>
      <c r="B1053" s="3" t="s">
        <v>244</v>
      </c>
      <c r="C1053" s="3">
        <v>-27.2837</v>
      </c>
      <c r="D1053" s="3">
        <v>-48.37368</v>
      </c>
      <c r="E1053" s="3" t="s">
        <v>2</v>
      </c>
      <c r="F1053" s="3" t="s">
        <v>61</v>
      </c>
      <c r="G1053" s="2">
        <v>43503</v>
      </c>
      <c r="H1053" s="12" t="s">
        <v>247</v>
      </c>
      <c r="I1053" s="12" t="s">
        <v>245</v>
      </c>
      <c r="J1053" s="12" t="s">
        <v>246</v>
      </c>
      <c r="K1053" s="3" t="s">
        <v>4</v>
      </c>
      <c r="L1053" s="3" t="s">
        <v>85</v>
      </c>
      <c r="M1053">
        <v>1</v>
      </c>
      <c r="N1053">
        <v>25</v>
      </c>
      <c r="O1053">
        <v>7</v>
      </c>
      <c r="P1053">
        <v>8</v>
      </c>
      <c r="Q1053">
        <v>13</v>
      </c>
      <c r="R1053">
        <v>13</v>
      </c>
      <c r="S1053" s="3" t="s">
        <v>29</v>
      </c>
      <c r="T1053" t="s">
        <v>65</v>
      </c>
      <c r="U1053">
        <v>1</v>
      </c>
      <c r="V1053" t="s">
        <v>18</v>
      </c>
    </row>
    <row r="1054" spans="1:22" x14ac:dyDescent="0.3">
      <c r="A1054" t="s">
        <v>0</v>
      </c>
      <c r="B1054" s="3" t="s">
        <v>244</v>
      </c>
      <c r="C1054" s="3">
        <v>-27.2837</v>
      </c>
      <c r="D1054" s="3">
        <v>-48.37368</v>
      </c>
      <c r="E1054" s="3" t="s">
        <v>2</v>
      </c>
      <c r="F1054" s="3" t="s">
        <v>61</v>
      </c>
      <c r="G1054" s="2">
        <v>43503</v>
      </c>
      <c r="H1054" s="12" t="s">
        <v>247</v>
      </c>
      <c r="I1054" s="12" t="s">
        <v>245</v>
      </c>
      <c r="J1054" s="12" t="s">
        <v>246</v>
      </c>
      <c r="K1054" s="3" t="s">
        <v>4</v>
      </c>
      <c r="L1054" s="3" t="s">
        <v>85</v>
      </c>
      <c r="M1054">
        <v>1</v>
      </c>
      <c r="N1054">
        <v>25</v>
      </c>
      <c r="O1054">
        <v>7</v>
      </c>
      <c r="P1054">
        <v>8</v>
      </c>
      <c r="Q1054">
        <v>13</v>
      </c>
      <c r="R1054">
        <v>13</v>
      </c>
      <c r="S1054" s="3" t="s">
        <v>30</v>
      </c>
      <c r="T1054" t="s">
        <v>63</v>
      </c>
      <c r="U1054" s="4" t="s">
        <v>18</v>
      </c>
      <c r="V1054" t="s">
        <v>18</v>
      </c>
    </row>
    <row r="1055" spans="1:22" x14ac:dyDescent="0.3">
      <c r="A1055" t="s">
        <v>0</v>
      </c>
      <c r="B1055" s="3" t="s">
        <v>244</v>
      </c>
      <c r="C1055" s="3">
        <v>-27.2837</v>
      </c>
      <c r="D1055" s="3">
        <v>-48.37368</v>
      </c>
      <c r="E1055" s="3" t="s">
        <v>2</v>
      </c>
      <c r="F1055" s="3" t="s">
        <v>61</v>
      </c>
      <c r="G1055" s="2">
        <v>43503</v>
      </c>
      <c r="H1055" s="12" t="s">
        <v>247</v>
      </c>
      <c r="I1055" s="12" t="s">
        <v>245</v>
      </c>
      <c r="J1055" s="12" t="s">
        <v>246</v>
      </c>
      <c r="K1055" s="3" t="s">
        <v>4</v>
      </c>
      <c r="L1055" s="3" t="s">
        <v>85</v>
      </c>
      <c r="M1055">
        <v>1</v>
      </c>
      <c r="N1055">
        <v>25</v>
      </c>
      <c r="O1055">
        <v>7</v>
      </c>
      <c r="P1055">
        <v>8</v>
      </c>
      <c r="Q1055">
        <v>13</v>
      </c>
      <c r="R1055">
        <v>13</v>
      </c>
      <c r="S1055" s="3" t="s">
        <v>31</v>
      </c>
      <c r="T1055" t="s">
        <v>258</v>
      </c>
      <c r="U1055" s="4" t="s">
        <v>18</v>
      </c>
      <c r="V1055" t="s">
        <v>18</v>
      </c>
    </row>
    <row r="1056" spans="1:22" x14ac:dyDescent="0.3">
      <c r="A1056" t="s">
        <v>0</v>
      </c>
      <c r="B1056" s="3" t="s">
        <v>244</v>
      </c>
      <c r="C1056" s="3">
        <v>-27.2837</v>
      </c>
      <c r="D1056" s="3">
        <v>-48.37368</v>
      </c>
      <c r="E1056" s="3" t="s">
        <v>2</v>
      </c>
      <c r="F1056" s="3" t="s">
        <v>61</v>
      </c>
      <c r="G1056" s="2">
        <v>43503</v>
      </c>
      <c r="H1056" s="12" t="s">
        <v>247</v>
      </c>
      <c r="I1056" s="12" t="s">
        <v>245</v>
      </c>
      <c r="J1056" s="12" t="s">
        <v>246</v>
      </c>
      <c r="K1056" s="3" t="s">
        <v>4</v>
      </c>
      <c r="L1056" s="3" t="s">
        <v>85</v>
      </c>
      <c r="M1056">
        <v>1</v>
      </c>
      <c r="N1056">
        <v>25</v>
      </c>
      <c r="O1056">
        <v>7</v>
      </c>
      <c r="P1056">
        <v>8</v>
      </c>
      <c r="Q1056">
        <v>13</v>
      </c>
      <c r="R1056">
        <v>13</v>
      </c>
      <c r="S1056" s="3" t="s">
        <v>32</v>
      </c>
      <c r="T1056" t="s">
        <v>63</v>
      </c>
      <c r="U1056" s="4" t="s">
        <v>18</v>
      </c>
      <c r="V1056" t="s">
        <v>18</v>
      </c>
    </row>
    <row r="1057" spans="1:22" x14ac:dyDescent="0.3">
      <c r="A1057" t="s">
        <v>0</v>
      </c>
      <c r="B1057" s="3" t="s">
        <v>244</v>
      </c>
      <c r="C1057" s="3">
        <v>-27.2837</v>
      </c>
      <c r="D1057" s="3">
        <v>-48.37368</v>
      </c>
      <c r="E1057" s="3" t="s">
        <v>2</v>
      </c>
      <c r="F1057" s="3" t="s">
        <v>61</v>
      </c>
      <c r="G1057" s="2">
        <v>43503</v>
      </c>
      <c r="H1057" s="12" t="s">
        <v>247</v>
      </c>
      <c r="I1057" s="12" t="s">
        <v>245</v>
      </c>
      <c r="J1057" s="12" t="s">
        <v>246</v>
      </c>
      <c r="K1057" s="3" t="s">
        <v>4</v>
      </c>
      <c r="L1057" s="3" t="s">
        <v>85</v>
      </c>
      <c r="M1057">
        <v>1</v>
      </c>
      <c r="N1057">
        <v>25</v>
      </c>
      <c r="O1057">
        <v>7</v>
      </c>
      <c r="P1057">
        <v>8</v>
      </c>
      <c r="Q1057">
        <v>13</v>
      </c>
      <c r="R1057">
        <v>13</v>
      </c>
      <c r="S1057" s="3" t="s">
        <v>33</v>
      </c>
      <c r="T1057" t="s">
        <v>65</v>
      </c>
      <c r="U1057">
        <v>1</v>
      </c>
      <c r="V1057" t="s">
        <v>18</v>
      </c>
    </row>
    <row r="1058" spans="1:22" x14ac:dyDescent="0.3">
      <c r="A1058" t="s">
        <v>0</v>
      </c>
      <c r="B1058" s="3" t="s">
        <v>244</v>
      </c>
      <c r="C1058" s="3">
        <v>-27.2837</v>
      </c>
      <c r="D1058" s="3">
        <v>-48.37368</v>
      </c>
      <c r="E1058" s="3" t="s">
        <v>2</v>
      </c>
      <c r="F1058" s="3" t="s">
        <v>61</v>
      </c>
      <c r="G1058" s="2">
        <v>43503</v>
      </c>
      <c r="H1058" s="12" t="s">
        <v>247</v>
      </c>
      <c r="I1058" s="12" t="s">
        <v>245</v>
      </c>
      <c r="J1058" s="12" t="s">
        <v>246</v>
      </c>
      <c r="K1058" s="3" t="s">
        <v>4</v>
      </c>
      <c r="L1058" s="3" t="s">
        <v>85</v>
      </c>
      <c r="M1058">
        <v>1</v>
      </c>
      <c r="N1058">
        <v>25</v>
      </c>
      <c r="O1058">
        <v>7</v>
      </c>
      <c r="P1058">
        <v>8</v>
      </c>
      <c r="Q1058">
        <v>13</v>
      </c>
      <c r="R1058">
        <v>13</v>
      </c>
      <c r="S1058" s="3" t="s">
        <v>34</v>
      </c>
      <c r="T1058" t="s">
        <v>65</v>
      </c>
      <c r="U1058" s="4" t="s">
        <v>18</v>
      </c>
      <c r="V1058" t="s">
        <v>18</v>
      </c>
    </row>
    <row r="1059" spans="1:22" x14ac:dyDescent="0.3">
      <c r="A1059" t="s">
        <v>0</v>
      </c>
      <c r="B1059" s="3" t="s">
        <v>244</v>
      </c>
      <c r="C1059" s="3">
        <v>-27.2837</v>
      </c>
      <c r="D1059" s="3">
        <v>-48.37368</v>
      </c>
      <c r="E1059" s="3" t="s">
        <v>2</v>
      </c>
      <c r="F1059" s="3" t="s">
        <v>61</v>
      </c>
      <c r="G1059" s="2">
        <v>43503</v>
      </c>
      <c r="H1059" s="12" t="s">
        <v>247</v>
      </c>
      <c r="I1059" s="12" t="s">
        <v>245</v>
      </c>
      <c r="J1059" s="12" t="s">
        <v>246</v>
      </c>
      <c r="K1059" s="3" t="s">
        <v>4</v>
      </c>
      <c r="L1059" s="3" t="s">
        <v>85</v>
      </c>
      <c r="M1059">
        <v>1</v>
      </c>
      <c r="N1059">
        <v>25</v>
      </c>
      <c r="O1059">
        <v>7</v>
      </c>
      <c r="P1059">
        <v>8</v>
      </c>
      <c r="Q1059">
        <v>13</v>
      </c>
      <c r="R1059">
        <v>13</v>
      </c>
      <c r="S1059" s="3" t="s">
        <v>35</v>
      </c>
      <c r="T1059" t="s">
        <v>63</v>
      </c>
      <c r="U1059" s="4" t="s">
        <v>18</v>
      </c>
      <c r="V1059" t="s">
        <v>18</v>
      </c>
    </row>
    <row r="1060" spans="1:22" x14ac:dyDescent="0.3">
      <c r="A1060" t="s">
        <v>0</v>
      </c>
      <c r="B1060" s="3" t="s">
        <v>244</v>
      </c>
      <c r="C1060" s="3">
        <v>-27.2837</v>
      </c>
      <c r="D1060" s="3">
        <v>-48.37368</v>
      </c>
      <c r="E1060" s="3" t="s">
        <v>2</v>
      </c>
      <c r="F1060" s="3" t="s">
        <v>61</v>
      </c>
      <c r="G1060" s="2">
        <v>43503</v>
      </c>
      <c r="H1060" s="12" t="s">
        <v>247</v>
      </c>
      <c r="I1060" s="12" t="s">
        <v>245</v>
      </c>
      <c r="J1060" s="12" t="s">
        <v>246</v>
      </c>
      <c r="K1060" s="3" t="s">
        <v>4</v>
      </c>
      <c r="L1060" s="3" t="s">
        <v>85</v>
      </c>
      <c r="M1060">
        <v>1</v>
      </c>
      <c r="N1060">
        <v>25</v>
      </c>
      <c r="O1060">
        <v>7</v>
      </c>
      <c r="P1060">
        <v>8</v>
      </c>
      <c r="Q1060">
        <v>13</v>
      </c>
      <c r="R1060">
        <v>13</v>
      </c>
      <c r="S1060" s="3" t="s">
        <v>36</v>
      </c>
      <c r="T1060" t="s">
        <v>63</v>
      </c>
      <c r="U1060" s="4" t="s">
        <v>18</v>
      </c>
      <c r="V1060" t="s">
        <v>18</v>
      </c>
    </row>
    <row r="1061" spans="1:22" x14ac:dyDescent="0.3">
      <c r="A1061" t="s">
        <v>0</v>
      </c>
      <c r="B1061" s="3" t="s">
        <v>244</v>
      </c>
      <c r="C1061" s="3">
        <v>-27.2837</v>
      </c>
      <c r="D1061" s="3">
        <v>-48.37368</v>
      </c>
      <c r="E1061" s="3" t="s">
        <v>2</v>
      </c>
      <c r="F1061" s="3" t="s">
        <v>61</v>
      </c>
      <c r="G1061" s="2">
        <v>43503</v>
      </c>
      <c r="H1061" s="12" t="s">
        <v>247</v>
      </c>
      <c r="I1061" s="12" t="s">
        <v>245</v>
      </c>
      <c r="J1061" s="12" t="s">
        <v>246</v>
      </c>
      <c r="K1061" s="3" t="s">
        <v>4</v>
      </c>
      <c r="L1061" s="3" t="s">
        <v>85</v>
      </c>
      <c r="M1061">
        <v>1</v>
      </c>
      <c r="N1061">
        <v>25</v>
      </c>
      <c r="O1061">
        <v>7</v>
      </c>
      <c r="P1061">
        <v>8</v>
      </c>
      <c r="Q1061">
        <v>13</v>
      </c>
      <c r="R1061">
        <v>13</v>
      </c>
      <c r="S1061" s="3" t="s">
        <v>37</v>
      </c>
      <c r="T1061" t="s">
        <v>63</v>
      </c>
      <c r="U1061">
        <v>1</v>
      </c>
      <c r="V1061" t="s">
        <v>18</v>
      </c>
    </row>
    <row r="1062" spans="1:22" x14ac:dyDescent="0.3">
      <c r="A1062" t="s">
        <v>0</v>
      </c>
      <c r="B1062" s="3" t="s">
        <v>244</v>
      </c>
      <c r="C1062" s="3">
        <v>-27.2837</v>
      </c>
      <c r="D1062" s="3">
        <v>-48.37368</v>
      </c>
      <c r="E1062" s="3" t="s">
        <v>2</v>
      </c>
      <c r="F1062" s="3" t="s">
        <v>61</v>
      </c>
      <c r="G1062" s="2">
        <v>43503</v>
      </c>
      <c r="H1062" s="12" t="s">
        <v>247</v>
      </c>
      <c r="I1062" s="12" t="s">
        <v>245</v>
      </c>
      <c r="J1062" s="12" t="s">
        <v>246</v>
      </c>
      <c r="K1062" s="3" t="s">
        <v>4</v>
      </c>
      <c r="L1062" s="3" t="s">
        <v>85</v>
      </c>
      <c r="M1062">
        <v>1</v>
      </c>
      <c r="N1062">
        <v>25</v>
      </c>
      <c r="O1062">
        <v>7</v>
      </c>
      <c r="P1062">
        <v>8</v>
      </c>
      <c r="Q1062">
        <v>13</v>
      </c>
      <c r="R1062">
        <v>13</v>
      </c>
      <c r="S1062" s="3" t="s">
        <v>38</v>
      </c>
      <c r="T1062" t="s">
        <v>63</v>
      </c>
      <c r="U1062" s="4" t="s">
        <v>18</v>
      </c>
      <c r="V1062" t="s">
        <v>18</v>
      </c>
    </row>
    <row r="1063" spans="1:22" x14ac:dyDescent="0.3">
      <c r="A1063" t="s">
        <v>0</v>
      </c>
      <c r="B1063" s="3" t="s">
        <v>244</v>
      </c>
      <c r="C1063" s="3">
        <v>-27.2837</v>
      </c>
      <c r="D1063" s="3">
        <v>-48.37368</v>
      </c>
      <c r="E1063" s="3" t="s">
        <v>2</v>
      </c>
      <c r="F1063" s="3" t="s">
        <v>61</v>
      </c>
      <c r="G1063" s="2">
        <v>43503</v>
      </c>
      <c r="H1063" s="12" t="s">
        <v>247</v>
      </c>
      <c r="I1063" s="12" t="s">
        <v>245</v>
      </c>
      <c r="J1063" s="12" t="s">
        <v>246</v>
      </c>
      <c r="K1063" s="3" t="s">
        <v>4</v>
      </c>
      <c r="L1063" s="3" t="s">
        <v>85</v>
      </c>
      <c r="M1063">
        <v>1</v>
      </c>
      <c r="N1063">
        <v>25</v>
      </c>
      <c r="O1063">
        <v>7</v>
      </c>
      <c r="P1063">
        <v>8</v>
      </c>
      <c r="Q1063">
        <v>13</v>
      </c>
      <c r="R1063">
        <v>13</v>
      </c>
      <c r="S1063" s="3" t="s">
        <v>39</v>
      </c>
      <c r="T1063" t="s">
        <v>66</v>
      </c>
      <c r="U1063" s="4" t="s">
        <v>18</v>
      </c>
      <c r="V1063" t="s">
        <v>18</v>
      </c>
    </row>
    <row r="1064" spans="1:22" x14ac:dyDescent="0.3">
      <c r="A1064" t="s">
        <v>0</v>
      </c>
      <c r="B1064" s="3" t="s">
        <v>244</v>
      </c>
      <c r="C1064" s="3">
        <v>-27.2837</v>
      </c>
      <c r="D1064" s="3">
        <v>-48.37368</v>
      </c>
      <c r="E1064" s="3" t="s">
        <v>2</v>
      </c>
      <c r="F1064" s="3" t="s">
        <v>61</v>
      </c>
      <c r="G1064" s="2">
        <v>43503</v>
      </c>
      <c r="H1064" s="12" t="s">
        <v>247</v>
      </c>
      <c r="I1064" s="12" t="s">
        <v>245</v>
      </c>
      <c r="J1064" s="12" t="s">
        <v>246</v>
      </c>
      <c r="K1064" s="3" t="s">
        <v>4</v>
      </c>
      <c r="L1064" s="3" t="s">
        <v>85</v>
      </c>
      <c r="M1064">
        <v>1</v>
      </c>
      <c r="N1064">
        <v>25</v>
      </c>
      <c r="O1064">
        <v>7</v>
      </c>
      <c r="P1064">
        <v>8</v>
      </c>
      <c r="Q1064">
        <v>13</v>
      </c>
      <c r="R1064">
        <v>13</v>
      </c>
      <c r="S1064" s="3" t="s">
        <v>40</v>
      </c>
      <c r="T1064" t="s">
        <v>66</v>
      </c>
      <c r="U1064" s="4" t="s">
        <v>18</v>
      </c>
      <c r="V1064" t="s">
        <v>18</v>
      </c>
    </row>
    <row r="1065" spans="1:22" x14ac:dyDescent="0.3">
      <c r="A1065" t="s">
        <v>0</v>
      </c>
      <c r="B1065" s="3" t="s">
        <v>244</v>
      </c>
      <c r="C1065" s="3">
        <v>-27.2837</v>
      </c>
      <c r="D1065" s="3">
        <v>-48.37368</v>
      </c>
      <c r="E1065" s="3" t="s">
        <v>2</v>
      </c>
      <c r="F1065" s="3" t="s">
        <v>61</v>
      </c>
      <c r="G1065" s="2">
        <v>43503</v>
      </c>
      <c r="H1065" s="12" t="s">
        <v>247</v>
      </c>
      <c r="I1065" s="12" t="s">
        <v>245</v>
      </c>
      <c r="J1065" s="12" t="s">
        <v>246</v>
      </c>
      <c r="K1065" s="3" t="s">
        <v>4</v>
      </c>
      <c r="L1065" s="3" t="s">
        <v>85</v>
      </c>
      <c r="M1065">
        <v>1</v>
      </c>
      <c r="N1065">
        <v>25</v>
      </c>
      <c r="O1065">
        <v>7</v>
      </c>
      <c r="P1065">
        <v>8</v>
      </c>
      <c r="Q1065">
        <v>13</v>
      </c>
      <c r="R1065">
        <v>13</v>
      </c>
      <c r="S1065" s="3" t="s">
        <v>41</v>
      </c>
      <c r="T1065" t="s">
        <v>62</v>
      </c>
      <c r="U1065">
        <v>0</v>
      </c>
      <c r="V1065" t="s">
        <v>18</v>
      </c>
    </row>
    <row r="1066" spans="1:22" x14ac:dyDescent="0.3">
      <c r="A1066" t="s">
        <v>0</v>
      </c>
      <c r="B1066" s="3" t="s">
        <v>244</v>
      </c>
      <c r="C1066" s="3">
        <v>-27.2837</v>
      </c>
      <c r="D1066" s="3">
        <v>-48.37368</v>
      </c>
      <c r="E1066" s="3" t="s">
        <v>2</v>
      </c>
      <c r="F1066" s="3" t="s">
        <v>61</v>
      </c>
      <c r="G1066" s="2">
        <v>43503</v>
      </c>
      <c r="H1066" s="12" t="s">
        <v>247</v>
      </c>
      <c r="I1066" s="12" t="s">
        <v>245</v>
      </c>
      <c r="J1066" s="12" t="s">
        <v>246</v>
      </c>
      <c r="K1066" s="3" t="s">
        <v>4</v>
      </c>
      <c r="L1066" s="3" t="s">
        <v>85</v>
      </c>
      <c r="M1066">
        <v>1</v>
      </c>
      <c r="N1066">
        <v>25</v>
      </c>
      <c r="O1066">
        <v>7</v>
      </c>
      <c r="P1066">
        <v>8</v>
      </c>
      <c r="Q1066">
        <v>13</v>
      </c>
      <c r="R1066">
        <v>13</v>
      </c>
      <c r="S1066" s="3" t="s">
        <v>42</v>
      </c>
      <c r="T1066" t="s">
        <v>62</v>
      </c>
      <c r="U1066" s="4" t="s">
        <v>18</v>
      </c>
      <c r="V1066" t="s">
        <v>18</v>
      </c>
    </row>
    <row r="1067" spans="1:22" x14ac:dyDescent="0.3">
      <c r="A1067" t="s">
        <v>0</v>
      </c>
      <c r="B1067" s="3" t="s">
        <v>244</v>
      </c>
      <c r="C1067" s="3">
        <v>-27.2837</v>
      </c>
      <c r="D1067" s="3">
        <v>-48.37368</v>
      </c>
      <c r="E1067" s="3" t="s">
        <v>2</v>
      </c>
      <c r="F1067" s="3" t="s">
        <v>61</v>
      </c>
      <c r="G1067" s="2">
        <v>43503</v>
      </c>
      <c r="H1067" s="12" t="s">
        <v>247</v>
      </c>
      <c r="I1067" s="12" t="s">
        <v>245</v>
      </c>
      <c r="J1067" s="12" t="s">
        <v>246</v>
      </c>
      <c r="K1067" s="3" t="s">
        <v>4</v>
      </c>
      <c r="L1067" s="3" t="s">
        <v>85</v>
      </c>
      <c r="M1067">
        <v>1</v>
      </c>
      <c r="N1067">
        <v>25</v>
      </c>
      <c r="O1067">
        <v>7</v>
      </c>
      <c r="P1067">
        <v>8</v>
      </c>
      <c r="Q1067">
        <v>13</v>
      </c>
      <c r="R1067">
        <v>13</v>
      </c>
      <c r="S1067" s="3" t="s">
        <v>43</v>
      </c>
      <c r="T1067" t="s">
        <v>62</v>
      </c>
      <c r="U1067" s="4" t="s">
        <v>18</v>
      </c>
      <c r="V1067" t="s">
        <v>18</v>
      </c>
    </row>
    <row r="1068" spans="1:22" x14ac:dyDescent="0.3">
      <c r="A1068" t="s">
        <v>0</v>
      </c>
      <c r="B1068" s="3" t="s">
        <v>244</v>
      </c>
      <c r="C1068" s="3">
        <v>-27.2837</v>
      </c>
      <c r="D1068" s="3">
        <v>-48.37368</v>
      </c>
      <c r="E1068" s="3" t="s">
        <v>2</v>
      </c>
      <c r="F1068" s="3" t="s">
        <v>61</v>
      </c>
      <c r="G1068" s="2">
        <v>43503</v>
      </c>
      <c r="H1068" s="12" t="s">
        <v>247</v>
      </c>
      <c r="I1068" s="12" t="s">
        <v>245</v>
      </c>
      <c r="J1068" s="12" t="s">
        <v>246</v>
      </c>
      <c r="K1068" s="3" t="s">
        <v>4</v>
      </c>
      <c r="L1068" s="3" t="s">
        <v>85</v>
      </c>
      <c r="M1068">
        <v>1</v>
      </c>
      <c r="N1068">
        <v>25</v>
      </c>
      <c r="O1068">
        <v>7</v>
      </c>
      <c r="P1068">
        <v>8</v>
      </c>
      <c r="Q1068">
        <v>13</v>
      </c>
      <c r="R1068">
        <v>13</v>
      </c>
      <c r="S1068" s="3" t="s">
        <v>44</v>
      </c>
      <c r="T1068" t="s">
        <v>62</v>
      </c>
      <c r="U1068" s="4" t="s">
        <v>18</v>
      </c>
      <c r="V1068" t="s">
        <v>18</v>
      </c>
    </row>
    <row r="1069" spans="1:22" x14ac:dyDescent="0.3">
      <c r="A1069" t="s">
        <v>0</v>
      </c>
      <c r="B1069" s="3" t="s">
        <v>244</v>
      </c>
      <c r="C1069" s="3">
        <v>-27.2837</v>
      </c>
      <c r="D1069" s="3">
        <v>-48.37368</v>
      </c>
      <c r="E1069" s="3" t="s">
        <v>2</v>
      </c>
      <c r="F1069" s="3" t="s">
        <v>61</v>
      </c>
      <c r="G1069" s="2">
        <v>43503</v>
      </c>
      <c r="H1069" s="12" t="s">
        <v>247</v>
      </c>
      <c r="I1069" s="12" t="s">
        <v>245</v>
      </c>
      <c r="J1069" s="12" t="s">
        <v>246</v>
      </c>
      <c r="K1069" s="3" t="s">
        <v>4</v>
      </c>
      <c r="L1069" s="3" t="s">
        <v>85</v>
      </c>
      <c r="M1069">
        <v>1</v>
      </c>
      <c r="N1069">
        <v>25</v>
      </c>
      <c r="O1069">
        <v>7</v>
      </c>
      <c r="P1069">
        <v>8</v>
      </c>
      <c r="Q1069">
        <v>13</v>
      </c>
      <c r="R1069">
        <v>13</v>
      </c>
      <c r="S1069" s="3" t="s">
        <v>45</v>
      </c>
      <c r="T1069" t="s">
        <v>66</v>
      </c>
      <c r="U1069">
        <v>0</v>
      </c>
      <c r="V1069" t="s">
        <v>18</v>
      </c>
    </row>
    <row r="1070" spans="1:22" x14ac:dyDescent="0.3">
      <c r="A1070" t="s">
        <v>0</v>
      </c>
      <c r="B1070" s="3" t="s">
        <v>244</v>
      </c>
      <c r="C1070" s="3">
        <v>-27.2837</v>
      </c>
      <c r="D1070" s="3">
        <v>-48.37368</v>
      </c>
      <c r="E1070" s="3" t="s">
        <v>2</v>
      </c>
      <c r="F1070" s="3" t="s">
        <v>61</v>
      </c>
      <c r="G1070" s="2">
        <v>43503</v>
      </c>
      <c r="H1070" s="12" t="s">
        <v>247</v>
      </c>
      <c r="I1070" s="12" t="s">
        <v>245</v>
      </c>
      <c r="J1070" s="12" t="s">
        <v>246</v>
      </c>
      <c r="K1070" s="3" t="s">
        <v>4</v>
      </c>
      <c r="L1070" s="3" t="s">
        <v>85</v>
      </c>
      <c r="M1070">
        <v>1</v>
      </c>
      <c r="N1070">
        <v>25</v>
      </c>
      <c r="O1070">
        <v>7</v>
      </c>
      <c r="P1070">
        <v>8</v>
      </c>
      <c r="Q1070">
        <v>13</v>
      </c>
      <c r="R1070">
        <v>13</v>
      </c>
      <c r="S1070" s="3" t="s">
        <v>46</v>
      </c>
      <c r="T1070" t="s">
        <v>62</v>
      </c>
      <c r="U1070" s="4" t="s">
        <v>18</v>
      </c>
      <c r="V1070" t="s">
        <v>18</v>
      </c>
    </row>
    <row r="1071" spans="1:22" x14ac:dyDescent="0.3">
      <c r="A1071" t="s">
        <v>0</v>
      </c>
      <c r="B1071" s="3" t="s">
        <v>244</v>
      </c>
      <c r="C1071" s="3">
        <v>-27.2837</v>
      </c>
      <c r="D1071" s="3">
        <v>-48.37368</v>
      </c>
      <c r="E1071" s="3" t="s">
        <v>2</v>
      </c>
      <c r="F1071" s="3" t="s">
        <v>61</v>
      </c>
      <c r="G1071" s="2">
        <v>43503</v>
      </c>
      <c r="H1071" s="12" t="s">
        <v>247</v>
      </c>
      <c r="I1071" s="12" t="s">
        <v>245</v>
      </c>
      <c r="J1071" s="12" t="s">
        <v>246</v>
      </c>
      <c r="K1071" s="3" t="s">
        <v>4</v>
      </c>
      <c r="L1071" s="3" t="s">
        <v>85</v>
      </c>
      <c r="M1071">
        <v>1</v>
      </c>
      <c r="N1071">
        <v>25</v>
      </c>
      <c r="O1071">
        <v>7</v>
      </c>
      <c r="P1071">
        <v>8</v>
      </c>
      <c r="Q1071">
        <v>13</v>
      </c>
      <c r="R1071">
        <v>13</v>
      </c>
      <c r="S1071" s="3" t="s">
        <v>47</v>
      </c>
      <c r="T1071" t="s">
        <v>65</v>
      </c>
      <c r="U1071" s="4" t="s">
        <v>18</v>
      </c>
      <c r="V1071" t="s">
        <v>18</v>
      </c>
    </row>
    <row r="1072" spans="1:22" x14ac:dyDescent="0.3">
      <c r="A1072" t="s">
        <v>0</v>
      </c>
      <c r="B1072" s="3" t="s">
        <v>244</v>
      </c>
      <c r="C1072" s="3">
        <v>-27.2837</v>
      </c>
      <c r="D1072" s="3">
        <v>-48.37368</v>
      </c>
      <c r="E1072" s="3" t="s">
        <v>2</v>
      </c>
      <c r="F1072" s="3" t="s">
        <v>61</v>
      </c>
      <c r="G1072" s="2">
        <v>43503</v>
      </c>
      <c r="H1072" s="12" t="s">
        <v>247</v>
      </c>
      <c r="I1072" s="12" t="s">
        <v>245</v>
      </c>
      <c r="J1072" s="12" t="s">
        <v>246</v>
      </c>
      <c r="K1072" s="3" t="s">
        <v>4</v>
      </c>
      <c r="L1072" s="3" t="s">
        <v>85</v>
      </c>
      <c r="M1072">
        <v>1</v>
      </c>
      <c r="N1072">
        <v>25</v>
      </c>
      <c r="O1072">
        <v>7</v>
      </c>
      <c r="P1072">
        <v>8</v>
      </c>
      <c r="Q1072">
        <v>13</v>
      </c>
      <c r="R1072">
        <v>13</v>
      </c>
      <c r="S1072" s="3" t="s">
        <v>48</v>
      </c>
      <c r="T1072" t="s">
        <v>62</v>
      </c>
      <c r="U1072" s="4" t="s">
        <v>18</v>
      </c>
      <c r="V1072" t="s">
        <v>18</v>
      </c>
    </row>
    <row r="1073" spans="1:22" x14ac:dyDescent="0.3">
      <c r="A1073" t="s">
        <v>0</v>
      </c>
      <c r="B1073" s="3" t="s">
        <v>244</v>
      </c>
      <c r="C1073" s="3">
        <v>-27.2837</v>
      </c>
      <c r="D1073" s="3">
        <v>-48.37368</v>
      </c>
      <c r="E1073" s="3" t="s">
        <v>2</v>
      </c>
      <c r="F1073" s="3" t="s">
        <v>61</v>
      </c>
      <c r="G1073" s="2">
        <v>43503</v>
      </c>
      <c r="H1073" s="12" t="s">
        <v>247</v>
      </c>
      <c r="I1073" s="12" t="s">
        <v>245</v>
      </c>
      <c r="J1073" s="12" t="s">
        <v>246</v>
      </c>
      <c r="K1073" s="3" t="s">
        <v>4</v>
      </c>
      <c r="L1073" s="3" t="s">
        <v>85</v>
      </c>
      <c r="M1073">
        <v>1</v>
      </c>
      <c r="N1073">
        <v>25</v>
      </c>
      <c r="O1073">
        <v>7</v>
      </c>
      <c r="P1073">
        <v>8</v>
      </c>
      <c r="Q1073">
        <v>13</v>
      </c>
      <c r="R1073">
        <v>13</v>
      </c>
      <c r="S1073" s="3" t="s">
        <v>49</v>
      </c>
      <c r="T1073" t="s">
        <v>65</v>
      </c>
      <c r="U1073">
        <v>1</v>
      </c>
      <c r="V1073" t="s">
        <v>18</v>
      </c>
    </row>
    <row r="1074" spans="1:22" x14ac:dyDescent="0.3">
      <c r="A1074" t="s">
        <v>0</v>
      </c>
      <c r="B1074" s="3" t="s">
        <v>244</v>
      </c>
      <c r="C1074" s="3">
        <v>-27.2837</v>
      </c>
      <c r="D1074" s="3">
        <v>-48.37368</v>
      </c>
      <c r="E1074" s="3" t="s">
        <v>2</v>
      </c>
      <c r="F1074" s="3" t="s">
        <v>61</v>
      </c>
      <c r="G1074" s="2">
        <v>43503</v>
      </c>
      <c r="H1074" s="12" t="s">
        <v>247</v>
      </c>
      <c r="I1074" s="12" t="s">
        <v>245</v>
      </c>
      <c r="J1074" s="12" t="s">
        <v>246</v>
      </c>
      <c r="K1074" s="3" t="s">
        <v>4</v>
      </c>
      <c r="L1074" s="3" t="s">
        <v>85</v>
      </c>
      <c r="M1074">
        <v>1</v>
      </c>
      <c r="N1074">
        <v>25</v>
      </c>
      <c r="O1074">
        <v>7</v>
      </c>
      <c r="P1074">
        <v>8</v>
      </c>
      <c r="Q1074">
        <v>13</v>
      </c>
      <c r="R1074">
        <v>13</v>
      </c>
      <c r="S1074" s="3" t="s">
        <v>50</v>
      </c>
      <c r="T1074" t="s">
        <v>62</v>
      </c>
      <c r="U1074" s="4" t="s">
        <v>18</v>
      </c>
      <c r="V1074" t="s">
        <v>18</v>
      </c>
    </row>
    <row r="1075" spans="1:22" x14ac:dyDescent="0.3">
      <c r="A1075" t="s">
        <v>0</v>
      </c>
      <c r="B1075" s="3" t="s">
        <v>244</v>
      </c>
      <c r="C1075" s="3">
        <v>-27.2837</v>
      </c>
      <c r="D1075" s="3">
        <v>-48.37368</v>
      </c>
      <c r="E1075" s="3" t="s">
        <v>2</v>
      </c>
      <c r="F1075" s="3" t="s">
        <v>61</v>
      </c>
      <c r="G1075" s="2">
        <v>43503</v>
      </c>
      <c r="H1075" s="12" t="s">
        <v>247</v>
      </c>
      <c r="I1075" s="12" t="s">
        <v>245</v>
      </c>
      <c r="J1075" s="12" t="s">
        <v>246</v>
      </c>
      <c r="K1075" s="3" t="s">
        <v>4</v>
      </c>
      <c r="L1075" s="3" t="s">
        <v>85</v>
      </c>
      <c r="M1075">
        <v>1</v>
      </c>
      <c r="N1075">
        <v>25</v>
      </c>
      <c r="O1075">
        <v>7</v>
      </c>
      <c r="P1075">
        <v>8</v>
      </c>
      <c r="Q1075">
        <v>13</v>
      </c>
      <c r="R1075">
        <v>13</v>
      </c>
      <c r="S1075" s="3" t="s">
        <v>51</v>
      </c>
      <c r="T1075" t="s">
        <v>62</v>
      </c>
      <c r="U1075" s="4" t="s">
        <v>18</v>
      </c>
      <c r="V1075" t="s">
        <v>18</v>
      </c>
    </row>
    <row r="1076" spans="1:22" x14ac:dyDescent="0.3">
      <c r="A1076" t="s">
        <v>0</v>
      </c>
      <c r="B1076" s="3" t="s">
        <v>244</v>
      </c>
      <c r="C1076" s="3">
        <v>-27.2837</v>
      </c>
      <c r="D1076" s="3">
        <v>-48.37368</v>
      </c>
      <c r="E1076" s="3" t="s">
        <v>2</v>
      </c>
      <c r="F1076" s="3" t="s">
        <v>61</v>
      </c>
      <c r="G1076" s="2">
        <v>43503</v>
      </c>
      <c r="H1076" s="12" t="s">
        <v>247</v>
      </c>
      <c r="I1076" s="12" t="s">
        <v>245</v>
      </c>
      <c r="J1076" s="12" t="s">
        <v>246</v>
      </c>
      <c r="K1076" s="3" t="s">
        <v>4</v>
      </c>
      <c r="L1076" s="3" t="s">
        <v>85</v>
      </c>
      <c r="M1076">
        <v>1</v>
      </c>
      <c r="N1076">
        <v>25</v>
      </c>
      <c r="O1076">
        <v>7</v>
      </c>
      <c r="P1076">
        <v>8</v>
      </c>
      <c r="Q1076">
        <v>13</v>
      </c>
      <c r="R1076">
        <v>13</v>
      </c>
      <c r="S1076" s="3" t="s">
        <v>52</v>
      </c>
      <c r="T1076" t="s">
        <v>66</v>
      </c>
      <c r="U1076" s="4" t="s">
        <v>18</v>
      </c>
      <c r="V1076" t="s">
        <v>18</v>
      </c>
    </row>
    <row r="1077" spans="1:22" x14ac:dyDescent="0.3">
      <c r="A1077" t="s">
        <v>0</v>
      </c>
      <c r="B1077" s="3" t="s">
        <v>244</v>
      </c>
      <c r="C1077" s="3">
        <v>-27.2837</v>
      </c>
      <c r="D1077" s="3">
        <v>-48.37368</v>
      </c>
      <c r="E1077" s="3" t="s">
        <v>2</v>
      </c>
      <c r="F1077" s="3" t="s">
        <v>61</v>
      </c>
      <c r="G1077" s="2">
        <v>43503</v>
      </c>
      <c r="H1077" s="12" t="s">
        <v>247</v>
      </c>
      <c r="I1077" s="12" t="s">
        <v>245</v>
      </c>
      <c r="J1077" s="12" t="s">
        <v>246</v>
      </c>
      <c r="K1077" s="3" t="s">
        <v>4</v>
      </c>
      <c r="L1077" s="3" t="s">
        <v>85</v>
      </c>
      <c r="M1077">
        <v>1</v>
      </c>
      <c r="N1077">
        <v>25</v>
      </c>
      <c r="O1077">
        <v>7</v>
      </c>
      <c r="P1077">
        <v>8</v>
      </c>
      <c r="Q1077">
        <v>13</v>
      </c>
      <c r="R1077">
        <v>13</v>
      </c>
      <c r="S1077" s="3" t="s">
        <v>53</v>
      </c>
      <c r="T1077" t="s">
        <v>66</v>
      </c>
      <c r="U1077">
        <v>0</v>
      </c>
      <c r="V1077" t="s">
        <v>18</v>
      </c>
    </row>
    <row r="1078" spans="1:22" x14ac:dyDescent="0.3">
      <c r="A1078" t="s">
        <v>0</v>
      </c>
      <c r="B1078" s="3" t="s">
        <v>244</v>
      </c>
      <c r="C1078" s="3">
        <v>-27.2837</v>
      </c>
      <c r="D1078" s="3">
        <v>-48.37368</v>
      </c>
      <c r="E1078" s="3" t="s">
        <v>2</v>
      </c>
      <c r="F1078" s="3" t="s">
        <v>61</v>
      </c>
      <c r="G1078" s="2">
        <v>43503</v>
      </c>
      <c r="H1078" s="12" t="s">
        <v>247</v>
      </c>
      <c r="I1078" s="12" t="s">
        <v>245</v>
      </c>
      <c r="J1078" s="12" t="s">
        <v>246</v>
      </c>
      <c r="K1078" s="3" t="s">
        <v>4</v>
      </c>
      <c r="L1078" s="3" t="s">
        <v>85</v>
      </c>
      <c r="M1078">
        <v>1</v>
      </c>
      <c r="N1078">
        <v>25</v>
      </c>
      <c r="O1078">
        <v>7</v>
      </c>
      <c r="P1078">
        <v>8</v>
      </c>
      <c r="Q1078">
        <v>13</v>
      </c>
      <c r="R1078">
        <v>13</v>
      </c>
      <c r="S1078" s="3" t="s">
        <v>54</v>
      </c>
      <c r="T1078" t="s">
        <v>62</v>
      </c>
      <c r="U1078" s="4" t="s">
        <v>18</v>
      </c>
      <c r="V1078" t="s">
        <v>18</v>
      </c>
    </row>
    <row r="1079" spans="1:22" x14ac:dyDescent="0.3">
      <c r="A1079" t="s">
        <v>0</v>
      </c>
      <c r="B1079" s="3" t="s">
        <v>244</v>
      </c>
      <c r="C1079" s="3">
        <v>-27.2837</v>
      </c>
      <c r="D1079" s="3">
        <v>-48.37368</v>
      </c>
      <c r="E1079" s="3" t="s">
        <v>2</v>
      </c>
      <c r="F1079" s="3" t="s">
        <v>61</v>
      </c>
      <c r="G1079" s="2">
        <v>43503</v>
      </c>
      <c r="H1079" s="12" t="s">
        <v>247</v>
      </c>
      <c r="I1079" s="12" t="s">
        <v>245</v>
      </c>
      <c r="J1079" s="12" t="s">
        <v>246</v>
      </c>
      <c r="K1079" s="3" t="s">
        <v>4</v>
      </c>
      <c r="L1079" s="3" t="s">
        <v>85</v>
      </c>
      <c r="M1079">
        <v>1</v>
      </c>
      <c r="N1079">
        <v>25</v>
      </c>
      <c r="O1079">
        <v>7</v>
      </c>
      <c r="P1079">
        <v>8</v>
      </c>
      <c r="Q1079">
        <v>13</v>
      </c>
      <c r="R1079">
        <v>13</v>
      </c>
      <c r="S1079" s="3" t="s">
        <v>55</v>
      </c>
      <c r="T1079" t="s">
        <v>258</v>
      </c>
      <c r="U1079" s="4" t="s">
        <v>18</v>
      </c>
      <c r="V1079" t="s">
        <v>18</v>
      </c>
    </row>
    <row r="1080" spans="1:22" x14ac:dyDescent="0.3">
      <c r="A1080" t="s">
        <v>0</v>
      </c>
      <c r="B1080" s="3" t="s">
        <v>244</v>
      </c>
      <c r="C1080" s="3">
        <v>-27.2837</v>
      </c>
      <c r="D1080" s="3">
        <v>-48.37368</v>
      </c>
      <c r="E1080" s="3" t="s">
        <v>2</v>
      </c>
      <c r="F1080" s="3" t="s">
        <v>61</v>
      </c>
      <c r="G1080" s="2">
        <v>43503</v>
      </c>
      <c r="H1080" s="12" t="s">
        <v>247</v>
      </c>
      <c r="I1080" s="12" t="s">
        <v>245</v>
      </c>
      <c r="J1080" s="12" t="s">
        <v>246</v>
      </c>
      <c r="K1080" s="3" t="s">
        <v>4</v>
      </c>
      <c r="L1080" s="3" t="s">
        <v>85</v>
      </c>
      <c r="M1080">
        <v>1</v>
      </c>
      <c r="N1080">
        <v>25</v>
      </c>
      <c r="O1080">
        <v>7</v>
      </c>
      <c r="P1080">
        <v>8</v>
      </c>
      <c r="Q1080">
        <v>13</v>
      </c>
      <c r="R1080">
        <v>13</v>
      </c>
      <c r="S1080" s="3" t="s">
        <v>56</v>
      </c>
      <c r="T1080" t="s">
        <v>62</v>
      </c>
      <c r="U1080" s="4" t="s">
        <v>18</v>
      </c>
      <c r="V1080" t="s">
        <v>18</v>
      </c>
    </row>
    <row r="1081" spans="1:22" x14ac:dyDescent="0.3">
      <c r="A1081" t="s">
        <v>0</v>
      </c>
      <c r="B1081" s="3" t="s">
        <v>244</v>
      </c>
      <c r="C1081" s="3">
        <v>-27.2837</v>
      </c>
      <c r="D1081" s="3">
        <v>-48.37368</v>
      </c>
      <c r="E1081" s="3" t="s">
        <v>2</v>
      </c>
      <c r="F1081" s="3" t="s">
        <v>61</v>
      </c>
      <c r="G1081" s="2">
        <v>43503</v>
      </c>
      <c r="H1081" s="12" t="s">
        <v>247</v>
      </c>
      <c r="I1081" s="12" t="s">
        <v>245</v>
      </c>
      <c r="J1081" s="12" t="s">
        <v>246</v>
      </c>
      <c r="K1081" s="3" t="s">
        <v>4</v>
      </c>
      <c r="L1081" s="3" t="s">
        <v>85</v>
      </c>
      <c r="M1081">
        <v>1</v>
      </c>
      <c r="N1081">
        <v>25</v>
      </c>
      <c r="O1081">
        <v>7</v>
      </c>
      <c r="P1081">
        <v>8</v>
      </c>
      <c r="Q1081">
        <v>13</v>
      </c>
      <c r="R1081">
        <v>13</v>
      </c>
      <c r="S1081" s="3" t="s">
        <v>57</v>
      </c>
      <c r="T1081" t="s">
        <v>66</v>
      </c>
      <c r="U1081">
        <v>1</v>
      </c>
      <c r="V1081" t="s">
        <v>18</v>
      </c>
    </row>
    <row r="1082" spans="1:22" x14ac:dyDescent="0.3">
      <c r="A1082" t="s">
        <v>0</v>
      </c>
      <c r="B1082" s="3" t="s">
        <v>244</v>
      </c>
      <c r="C1082" s="3">
        <v>-27.2837</v>
      </c>
      <c r="D1082" s="3">
        <v>-48.37368</v>
      </c>
      <c r="E1082" s="3" t="s">
        <v>2</v>
      </c>
      <c r="F1082" s="3" t="s">
        <v>61</v>
      </c>
      <c r="G1082" s="2">
        <v>43503</v>
      </c>
      <c r="H1082" s="12" t="s">
        <v>247</v>
      </c>
      <c r="I1082" s="12" t="s">
        <v>245</v>
      </c>
      <c r="J1082" s="12" t="s">
        <v>246</v>
      </c>
      <c r="K1082" s="3" t="s">
        <v>4</v>
      </c>
      <c r="L1082" s="3" t="s">
        <v>85</v>
      </c>
      <c r="M1082">
        <v>1</v>
      </c>
      <c r="N1082">
        <v>25</v>
      </c>
      <c r="O1082">
        <v>7</v>
      </c>
      <c r="P1082">
        <v>8</v>
      </c>
      <c r="Q1082">
        <v>13</v>
      </c>
      <c r="R1082">
        <v>13</v>
      </c>
      <c r="S1082" s="3" t="s">
        <v>58</v>
      </c>
      <c r="T1082" t="s">
        <v>62</v>
      </c>
      <c r="U1082" s="4" t="s">
        <v>18</v>
      </c>
      <c r="V1082" t="s">
        <v>18</v>
      </c>
    </row>
    <row r="1083" spans="1:22" x14ac:dyDescent="0.3">
      <c r="A1083" t="s">
        <v>0</v>
      </c>
      <c r="B1083" s="3" t="s">
        <v>244</v>
      </c>
      <c r="C1083" s="3">
        <v>-27.2837</v>
      </c>
      <c r="D1083" s="3">
        <v>-48.37368</v>
      </c>
      <c r="E1083" s="3" t="s">
        <v>2</v>
      </c>
      <c r="F1083" s="3" t="s">
        <v>61</v>
      </c>
      <c r="G1083" s="2">
        <v>43503</v>
      </c>
      <c r="H1083" s="12" t="s">
        <v>247</v>
      </c>
      <c r="I1083" s="12" t="s">
        <v>245</v>
      </c>
      <c r="J1083" s="12" t="s">
        <v>246</v>
      </c>
      <c r="K1083" s="3" t="s">
        <v>4</v>
      </c>
      <c r="L1083" s="3" t="s">
        <v>85</v>
      </c>
      <c r="M1083">
        <v>1</v>
      </c>
      <c r="N1083">
        <v>25</v>
      </c>
      <c r="O1083">
        <v>7</v>
      </c>
      <c r="P1083">
        <v>8</v>
      </c>
      <c r="Q1083">
        <v>13</v>
      </c>
      <c r="R1083">
        <v>13</v>
      </c>
      <c r="S1083" s="3" t="s">
        <v>59</v>
      </c>
      <c r="T1083" t="s">
        <v>62</v>
      </c>
      <c r="U1083" s="4" t="s">
        <v>18</v>
      </c>
      <c r="V1083" t="s">
        <v>18</v>
      </c>
    </row>
    <row r="1084" spans="1:22" x14ac:dyDescent="0.3">
      <c r="A1084" t="s">
        <v>0</v>
      </c>
      <c r="B1084" s="3" t="s">
        <v>244</v>
      </c>
      <c r="C1084" s="3">
        <v>-27.2837</v>
      </c>
      <c r="D1084" s="3">
        <v>-48.37368</v>
      </c>
      <c r="E1084" s="3" t="s">
        <v>2</v>
      </c>
      <c r="F1084" s="3" t="s">
        <v>61</v>
      </c>
      <c r="G1084" s="2">
        <v>43503</v>
      </c>
      <c r="H1084" s="12" t="s">
        <v>247</v>
      </c>
      <c r="I1084" s="12" t="s">
        <v>245</v>
      </c>
      <c r="J1084" s="12" t="s">
        <v>246</v>
      </c>
      <c r="K1084" s="3" t="s">
        <v>4</v>
      </c>
      <c r="L1084" s="3" t="s">
        <v>85</v>
      </c>
      <c r="M1084">
        <v>1</v>
      </c>
      <c r="N1084">
        <v>25</v>
      </c>
      <c r="O1084">
        <v>7</v>
      </c>
      <c r="P1084">
        <v>8</v>
      </c>
      <c r="Q1084">
        <v>13</v>
      </c>
      <c r="R1084">
        <v>13</v>
      </c>
      <c r="S1084" s="3" t="s">
        <v>60</v>
      </c>
      <c r="T1084" t="s">
        <v>66</v>
      </c>
      <c r="U1084" s="4" t="s">
        <v>18</v>
      </c>
      <c r="V1084" t="s">
        <v>18</v>
      </c>
    </row>
    <row r="1085" spans="1:22" x14ac:dyDescent="0.3">
      <c r="A1085" t="s">
        <v>0</v>
      </c>
      <c r="B1085" s="3" t="s">
        <v>244</v>
      </c>
      <c r="C1085" s="3">
        <v>-27.2837</v>
      </c>
      <c r="D1085" s="3">
        <v>-48.37368</v>
      </c>
      <c r="E1085" s="3" t="s">
        <v>2</v>
      </c>
      <c r="F1085" s="3" t="s">
        <v>61</v>
      </c>
      <c r="G1085" s="2">
        <v>43503</v>
      </c>
      <c r="H1085" s="12" t="s">
        <v>247</v>
      </c>
      <c r="I1085" s="12" t="s">
        <v>245</v>
      </c>
      <c r="J1085" s="12" t="s">
        <v>246</v>
      </c>
      <c r="K1085" s="3" t="s">
        <v>4</v>
      </c>
      <c r="L1085" s="3" t="s">
        <v>85</v>
      </c>
      <c r="M1085">
        <v>2</v>
      </c>
      <c r="N1085">
        <v>25</v>
      </c>
      <c r="O1085">
        <v>7</v>
      </c>
      <c r="P1085">
        <v>8</v>
      </c>
      <c r="Q1085">
        <v>13</v>
      </c>
      <c r="R1085">
        <v>13</v>
      </c>
      <c r="S1085" s="3" t="s">
        <v>21</v>
      </c>
      <c r="T1085" t="s">
        <v>63</v>
      </c>
      <c r="U1085">
        <v>0</v>
      </c>
      <c r="V1085" t="s">
        <v>18</v>
      </c>
    </row>
    <row r="1086" spans="1:22" x14ac:dyDescent="0.3">
      <c r="A1086" t="s">
        <v>0</v>
      </c>
      <c r="B1086" s="3" t="s">
        <v>244</v>
      </c>
      <c r="C1086" s="3">
        <v>-27.2837</v>
      </c>
      <c r="D1086" s="3">
        <v>-48.37368</v>
      </c>
      <c r="E1086" s="3" t="s">
        <v>2</v>
      </c>
      <c r="F1086" s="3" t="s">
        <v>61</v>
      </c>
      <c r="G1086" s="2">
        <v>43503</v>
      </c>
      <c r="H1086" s="12" t="s">
        <v>247</v>
      </c>
      <c r="I1086" s="12" t="s">
        <v>245</v>
      </c>
      <c r="J1086" s="12" t="s">
        <v>246</v>
      </c>
      <c r="K1086" s="3" t="s">
        <v>4</v>
      </c>
      <c r="L1086" s="3" t="s">
        <v>85</v>
      </c>
      <c r="M1086">
        <v>2</v>
      </c>
      <c r="N1086">
        <v>25</v>
      </c>
      <c r="O1086">
        <v>7</v>
      </c>
      <c r="P1086">
        <v>8</v>
      </c>
      <c r="Q1086">
        <v>13</v>
      </c>
      <c r="R1086">
        <v>13</v>
      </c>
      <c r="S1086" s="3" t="s">
        <v>22</v>
      </c>
      <c r="T1086" t="s">
        <v>66</v>
      </c>
      <c r="U1086" s="4" t="s">
        <v>18</v>
      </c>
      <c r="V1086" t="s">
        <v>18</v>
      </c>
    </row>
    <row r="1087" spans="1:22" x14ac:dyDescent="0.3">
      <c r="A1087" t="s">
        <v>0</v>
      </c>
      <c r="B1087" s="3" t="s">
        <v>244</v>
      </c>
      <c r="C1087" s="3">
        <v>-27.2837</v>
      </c>
      <c r="D1087" s="3">
        <v>-48.37368</v>
      </c>
      <c r="E1087" s="3" t="s">
        <v>2</v>
      </c>
      <c r="F1087" s="3" t="s">
        <v>61</v>
      </c>
      <c r="G1087" s="2">
        <v>43503</v>
      </c>
      <c r="H1087" s="12" t="s">
        <v>247</v>
      </c>
      <c r="I1087" s="12" t="s">
        <v>245</v>
      </c>
      <c r="J1087" s="12" t="s">
        <v>246</v>
      </c>
      <c r="K1087" s="3" t="s">
        <v>4</v>
      </c>
      <c r="L1087" s="3" t="s">
        <v>85</v>
      </c>
      <c r="M1087">
        <v>2</v>
      </c>
      <c r="N1087">
        <v>25</v>
      </c>
      <c r="O1087">
        <v>7</v>
      </c>
      <c r="P1087">
        <v>8</v>
      </c>
      <c r="Q1087">
        <v>13</v>
      </c>
      <c r="R1087">
        <v>13</v>
      </c>
      <c r="S1087" s="3" t="s">
        <v>23</v>
      </c>
      <c r="T1087" t="s">
        <v>66</v>
      </c>
      <c r="U1087" s="4" t="s">
        <v>18</v>
      </c>
      <c r="V1087" t="s">
        <v>18</v>
      </c>
    </row>
    <row r="1088" spans="1:22" x14ac:dyDescent="0.3">
      <c r="A1088" t="s">
        <v>0</v>
      </c>
      <c r="B1088" s="3" t="s">
        <v>244</v>
      </c>
      <c r="C1088" s="3">
        <v>-27.2837</v>
      </c>
      <c r="D1088" s="3">
        <v>-48.37368</v>
      </c>
      <c r="E1088" s="3" t="s">
        <v>2</v>
      </c>
      <c r="F1088" s="3" t="s">
        <v>61</v>
      </c>
      <c r="G1088" s="2">
        <v>43503</v>
      </c>
      <c r="H1088" s="12" t="s">
        <v>247</v>
      </c>
      <c r="I1088" s="12" t="s">
        <v>245</v>
      </c>
      <c r="J1088" s="12" t="s">
        <v>246</v>
      </c>
      <c r="K1088" s="3" t="s">
        <v>4</v>
      </c>
      <c r="L1088" s="3" t="s">
        <v>85</v>
      </c>
      <c r="M1088">
        <v>2</v>
      </c>
      <c r="N1088">
        <v>25</v>
      </c>
      <c r="O1088">
        <v>7</v>
      </c>
      <c r="P1088">
        <v>8</v>
      </c>
      <c r="Q1088">
        <v>13</v>
      </c>
      <c r="R1088">
        <v>13</v>
      </c>
      <c r="S1088" s="3" t="s">
        <v>24</v>
      </c>
      <c r="T1088" t="s">
        <v>66</v>
      </c>
      <c r="U1088" s="4" t="s">
        <v>18</v>
      </c>
      <c r="V1088" t="s">
        <v>18</v>
      </c>
    </row>
    <row r="1089" spans="1:22" x14ac:dyDescent="0.3">
      <c r="A1089" t="s">
        <v>0</v>
      </c>
      <c r="B1089" s="3" t="s">
        <v>244</v>
      </c>
      <c r="C1089" s="3">
        <v>-27.2837</v>
      </c>
      <c r="D1089" s="3">
        <v>-48.37368</v>
      </c>
      <c r="E1089" s="3" t="s">
        <v>2</v>
      </c>
      <c r="F1089" s="3" t="s">
        <v>61</v>
      </c>
      <c r="G1089" s="2">
        <v>43503</v>
      </c>
      <c r="H1089" s="12" t="s">
        <v>247</v>
      </c>
      <c r="I1089" s="12" t="s">
        <v>245</v>
      </c>
      <c r="J1089" s="12" t="s">
        <v>246</v>
      </c>
      <c r="K1089" s="3" t="s">
        <v>4</v>
      </c>
      <c r="L1089" s="3" t="s">
        <v>85</v>
      </c>
      <c r="M1089">
        <v>2</v>
      </c>
      <c r="N1089">
        <v>25</v>
      </c>
      <c r="O1089">
        <v>7</v>
      </c>
      <c r="P1089">
        <v>8</v>
      </c>
      <c r="Q1089">
        <v>13</v>
      </c>
      <c r="R1089">
        <v>13</v>
      </c>
      <c r="S1089" s="3" t="s">
        <v>25</v>
      </c>
      <c r="T1089" t="s">
        <v>65</v>
      </c>
      <c r="U1089">
        <v>1</v>
      </c>
      <c r="V1089" t="s">
        <v>18</v>
      </c>
    </row>
    <row r="1090" spans="1:22" x14ac:dyDescent="0.3">
      <c r="A1090" t="s">
        <v>0</v>
      </c>
      <c r="B1090" s="3" t="s">
        <v>244</v>
      </c>
      <c r="C1090" s="3">
        <v>-27.2837</v>
      </c>
      <c r="D1090" s="3">
        <v>-48.37368</v>
      </c>
      <c r="E1090" s="3" t="s">
        <v>2</v>
      </c>
      <c r="F1090" s="3" t="s">
        <v>61</v>
      </c>
      <c r="G1090" s="2">
        <v>43503</v>
      </c>
      <c r="H1090" s="12" t="s">
        <v>247</v>
      </c>
      <c r="I1090" s="12" t="s">
        <v>245</v>
      </c>
      <c r="J1090" s="12" t="s">
        <v>246</v>
      </c>
      <c r="K1090" s="3" t="s">
        <v>4</v>
      </c>
      <c r="L1090" s="3" t="s">
        <v>85</v>
      </c>
      <c r="M1090">
        <v>2</v>
      </c>
      <c r="N1090">
        <v>25</v>
      </c>
      <c r="O1090">
        <v>7</v>
      </c>
      <c r="P1090">
        <v>8</v>
      </c>
      <c r="Q1090">
        <v>13</v>
      </c>
      <c r="R1090">
        <v>13</v>
      </c>
      <c r="S1090" s="3" t="s">
        <v>26</v>
      </c>
      <c r="T1090" t="s">
        <v>65</v>
      </c>
      <c r="U1090" s="4" t="s">
        <v>18</v>
      </c>
      <c r="V1090" t="s">
        <v>18</v>
      </c>
    </row>
    <row r="1091" spans="1:22" x14ac:dyDescent="0.3">
      <c r="A1091" t="s">
        <v>0</v>
      </c>
      <c r="B1091" s="3" t="s">
        <v>244</v>
      </c>
      <c r="C1091" s="3">
        <v>-27.2837</v>
      </c>
      <c r="D1091" s="3">
        <v>-48.37368</v>
      </c>
      <c r="E1091" s="3" t="s">
        <v>2</v>
      </c>
      <c r="F1091" s="3" t="s">
        <v>61</v>
      </c>
      <c r="G1091" s="2">
        <v>43503</v>
      </c>
      <c r="H1091" s="12" t="s">
        <v>247</v>
      </c>
      <c r="I1091" s="12" t="s">
        <v>245</v>
      </c>
      <c r="J1091" s="12" t="s">
        <v>246</v>
      </c>
      <c r="K1091" s="3" t="s">
        <v>4</v>
      </c>
      <c r="L1091" s="3" t="s">
        <v>85</v>
      </c>
      <c r="M1091">
        <v>2</v>
      </c>
      <c r="N1091">
        <v>25</v>
      </c>
      <c r="O1091">
        <v>7</v>
      </c>
      <c r="P1091">
        <v>8</v>
      </c>
      <c r="Q1091">
        <v>13</v>
      </c>
      <c r="R1091">
        <v>13</v>
      </c>
      <c r="S1091" s="3" t="s">
        <v>27</v>
      </c>
      <c r="T1091" t="s">
        <v>65</v>
      </c>
      <c r="U1091" s="4" t="s">
        <v>18</v>
      </c>
      <c r="V1091" t="s">
        <v>18</v>
      </c>
    </row>
    <row r="1092" spans="1:22" x14ac:dyDescent="0.3">
      <c r="A1092" t="s">
        <v>0</v>
      </c>
      <c r="B1092" s="3" t="s">
        <v>244</v>
      </c>
      <c r="C1092" s="3">
        <v>-27.2837</v>
      </c>
      <c r="D1092" s="3">
        <v>-48.37368</v>
      </c>
      <c r="E1092" s="3" t="s">
        <v>2</v>
      </c>
      <c r="F1092" s="3" t="s">
        <v>61</v>
      </c>
      <c r="G1092" s="2">
        <v>43503</v>
      </c>
      <c r="H1092" s="12" t="s">
        <v>247</v>
      </c>
      <c r="I1092" s="12" t="s">
        <v>245</v>
      </c>
      <c r="J1092" s="12" t="s">
        <v>246</v>
      </c>
      <c r="K1092" s="3" t="s">
        <v>4</v>
      </c>
      <c r="L1092" s="3" t="s">
        <v>85</v>
      </c>
      <c r="M1092">
        <v>2</v>
      </c>
      <c r="N1092">
        <v>25</v>
      </c>
      <c r="O1092">
        <v>7</v>
      </c>
      <c r="P1092">
        <v>8</v>
      </c>
      <c r="Q1092">
        <v>13</v>
      </c>
      <c r="R1092">
        <v>13</v>
      </c>
      <c r="S1092" s="3" t="s">
        <v>28</v>
      </c>
      <c r="T1092" t="s">
        <v>258</v>
      </c>
      <c r="U1092" s="4" t="s">
        <v>18</v>
      </c>
      <c r="V1092" t="s">
        <v>18</v>
      </c>
    </row>
    <row r="1093" spans="1:22" x14ac:dyDescent="0.3">
      <c r="A1093" t="s">
        <v>0</v>
      </c>
      <c r="B1093" s="3" t="s">
        <v>244</v>
      </c>
      <c r="C1093" s="3">
        <v>-27.2837</v>
      </c>
      <c r="D1093" s="3">
        <v>-48.37368</v>
      </c>
      <c r="E1093" s="3" t="s">
        <v>2</v>
      </c>
      <c r="F1093" s="3" t="s">
        <v>61</v>
      </c>
      <c r="G1093" s="2">
        <v>43503</v>
      </c>
      <c r="H1093" s="12" t="s">
        <v>247</v>
      </c>
      <c r="I1093" s="12" t="s">
        <v>245</v>
      </c>
      <c r="J1093" s="12" t="s">
        <v>246</v>
      </c>
      <c r="K1093" s="3" t="s">
        <v>4</v>
      </c>
      <c r="L1093" s="3" t="s">
        <v>85</v>
      </c>
      <c r="M1093">
        <v>2</v>
      </c>
      <c r="N1093">
        <v>25</v>
      </c>
      <c r="O1093">
        <v>7</v>
      </c>
      <c r="P1093">
        <v>8</v>
      </c>
      <c r="Q1093">
        <v>13</v>
      </c>
      <c r="R1093">
        <v>13</v>
      </c>
      <c r="S1093" s="3" t="s">
        <v>29</v>
      </c>
      <c r="T1093" t="s">
        <v>66</v>
      </c>
      <c r="U1093">
        <v>1</v>
      </c>
      <c r="V1093" t="s">
        <v>259</v>
      </c>
    </row>
    <row r="1094" spans="1:22" x14ac:dyDescent="0.3">
      <c r="A1094" t="s">
        <v>0</v>
      </c>
      <c r="B1094" s="3" t="s">
        <v>244</v>
      </c>
      <c r="C1094" s="3">
        <v>-27.2837</v>
      </c>
      <c r="D1094" s="3">
        <v>-48.37368</v>
      </c>
      <c r="E1094" s="3" t="s">
        <v>2</v>
      </c>
      <c r="F1094" s="3" t="s">
        <v>61</v>
      </c>
      <c r="G1094" s="2">
        <v>43503</v>
      </c>
      <c r="H1094" s="12" t="s">
        <v>247</v>
      </c>
      <c r="I1094" s="12" t="s">
        <v>245</v>
      </c>
      <c r="J1094" s="12" t="s">
        <v>246</v>
      </c>
      <c r="K1094" s="3" t="s">
        <v>4</v>
      </c>
      <c r="L1094" s="3" t="s">
        <v>85</v>
      </c>
      <c r="M1094">
        <v>2</v>
      </c>
      <c r="N1094">
        <v>25</v>
      </c>
      <c r="O1094">
        <v>7</v>
      </c>
      <c r="P1094">
        <v>8</v>
      </c>
      <c r="Q1094">
        <v>13</v>
      </c>
      <c r="R1094">
        <v>13</v>
      </c>
      <c r="S1094" s="3" t="s">
        <v>30</v>
      </c>
      <c r="T1094" t="s">
        <v>65</v>
      </c>
      <c r="U1094" s="4" t="s">
        <v>18</v>
      </c>
      <c r="V1094" t="s">
        <v>18</v>
      </c>
    </row>
    <row r="1095" spans="1:22" x14ac:dyDescent="0.3">
      <c r="A1095" t="s">
        <v>0</v>
      </c>
      <c r="B1095" s="3" t="s">
        <v>244</v>
      </c>
      <c r="C1095" s="3">
        <v>-27.2837</v>
      </c>
      <c r="D1095" s="3">
        <v>-48.37368</v>
      </c>
      <c r="E1095" s="3" t="s">
        <v>2</v>
      </c>
      <c r="F1095" s="3" t="s">
        <v>61</v>
      </c>
      <c r="G1095" s="2">
        <v>43503</v>
      </c>
      <c r="H1095" s="12" t="s">
        <v>247</v>
      </c>
      <c r="I1095" s="12" t="s">
        <v>245</v>
      </c>
      <c r="J1095" s="12" t="s">
        <v>246</v>
      </c>
      <c r="K1095" s="3" t="s">
        <v>4</v>
      </c>
      <c r="L1095" s="3" t="s">
        <v>85</v>
      </c>
      <c r="M1095">
        <v>2</v>
      </c>
      <c r="N1095">
        <v>25</v>
      </c>
      <c r="O1095">
        <v>7</v>
      </c>
      <c r="P1095">
        <v>8</v>
      </c>
      <c r="Q1095">
        <v>13</v>
      </c>
      <c r="R1095">
        <v>13</v>
      </c>
      <c r="S1095" s="3" t="s">
        <v>31</v>
      </c>
      <c r="T1095" t="s">
        <v>63</v>
      </c>
      <c r="U1095" s="4" t="s">
        <v>18</v>
      </c>
      <c r="V1095" t="s">
        <v>18</v>
      </c>
    </row>
    <row r="1096" spans="1:22" x14ac:dyDescent="0.3">
      <c r="A1096" t="s">
        <v>0</v>
      </c>
      <c r="B1096" s="3" t="s">
        <v>244</v>
      </c>
      <c r="C1096" s="3">
        <v>-27.2837</v>
      </c>
      <c r="D1096" s="3">
        <v>-48.37368</v>
      </c>
      <c r="E1096" s="3" t="s">
        <v>2</v>
      </c>
      <c r="F1096" s="3" t="s">
        <v>61</v>
      </c>
      <c r="G1096" s="2">
        <v>43503</v>
      </c>
      <c r="H1096" s="12" t="s">
        <v>247</v>
      </c>
      <c r="I1096" s="12" t="s">
        <v>245</v>
      </c>
      <c r="J1096" s="12" t="s">
        <v>246</v>
      </c>
      <c r="K1096" s="3" t="s">
        <v>4</v>
      </c>
      <c r="L1096" s="3" t="s">
        <v>85</v>
      </c>
      <c r="M1096">
        <v>2</v>
      </c>
      <c r="N1096">
        <v>25</v>
      </c>
      <c r="O1096">
        <v>7</v>
      </c>
      <c r="P1096">
        <v>8</v>
      </c>
      <c r="Q1096">
        <v>13</v>
      </c>
      <c r="R1096">
        <v>13</v>
      </c>
      <c r="S1096" s="3" t="s">
        <v>32</v>
      </c>
      <c r="T1096" t="s">
        <v>65</v>
      </c>
      <c r="U1096" s="4" t="s">
        <v>18</v>
      </c>
      <c r="V1096" t="s">
        <v>18</v>
      </c>
    </row>
    <row r="1097" spans="1:22" x14ac:dyDescent="0.3">
      <c r="A1097" t="s">
        <v>0</v>
      </c>
      <c r="B1097" s="3" t="s">
        <v>244</v>
      </c>
      <c r="C1097" s="3">
        <v>-27.2837</v>
      </c>
      <c r="D1097" s="3">
        <v>-48.37368</v>
      </c>
      <c r="E1097" s="3" t="s">
        <v>2</v>
      </c>
      <c r="F1097" s="3" t="s">
        <v>61</v>
      </c>
      <c r="G1097" s="2">
        <v>43503</v>
      </c>
      <c r="H1097" s="12" t="s">
        <v>247</v>
      </c>
      <c r="I1097" s="12" t="s">
        <v>245</v>
      </c>
      <c r="J1097" s="12" t="s">
        <v>246</v>
      </c>
      <c r="K1097" s="3" t="s">
        <v>4</v>
      </c>
      <c r="L1097" s="3" t="s">
        <v>85</v>
      </c>
      <c r="M1097">
        <v>2</v>
      </c>
      <c r="N1097">
        <v>25</v>
      </c>
      <c r="O1097">
        <v>7</v>
      </c>
      <c r="P1097">
        <v>8</v>
      </c>
      <c r="Q1097">
        <v>13</v>
      </c>
      <c r="R1097">
        <v>13</v>
      </c>
      <c r="S1097" s="3" t="s">
        <v>33</v>
      </c>
      <c r="T1097" t="s">
        <v>65</v>
      </c>
      <c r="U1097">
        <v>1</v>
      </c>
      <c r="V1097" t="s">
        <v>18</v>
      </c>
    </row>
    <row r="1098" spans="1:22" x14ac:dyDescent="0.3">
      <c r="A1098" t="s">
        <v>0</v>
      </c>
      <c r="B1098" s="3" t="s">
        <v>244</v>
      </c>
      <c r="C1098" s="3">
        <v>-27.2837</v>
      </c>
      <c r="D1098" s="3">
        <v>-48.37368</v>
      </c>
      <c r="E1098" s="3" t="s">
        <v>2</v>
      </c>
      <c r="F1098" s="3" t="s">
        <v>61</v>
      </c>
      <c r="G1098" s="2">
        <v>43503</v>
      </c>
      <c r="H1098" s="12" t="s">
        <v>247</v>
      </c>
      <c r="I1098" s="12" t="s">
        <v>245</v>
      </c>
      <c r="J1098" s="12" t="s">
        <v>246</v>
      </c>
      <c r="K1098" s="3" t="s">
        <v>4</v>
      </c>
      <c r="L1098" s="3" t="s">
        <v>85</v>
      </c>
      <c r="M1098">
        <v>2</v>
      </c>
      <c r="N1098">
        <v>25</v>
      </c>
      <c r="O1098">
        <v>7</v>
      </c>
      <c r="P1098">
        <v>8</v>
      </c>
      <c r="Q1098">
        <v>13</v>
      </c>
      <c r="R1098">
        <v>13</v>
      </c>
      <c r="S1098" s="3" t="s">
        <v>34</v>
      </c>
      <c r="T1098" t="s">
        <v>66</v>
      </c>
      <c r="U1098" s="4" t="s">
        <v>18</v>
      </c>
      <c r="V1098" t="s">
        <v>259</v>
      </c>
    </row>
    <row r="1099" spans="1:22" x14ac:dyDescent="0.3">
      <c r="A1099" t="s">
        <v>0</v>
      </c>
      <c r="B1099" s="3" t="s">
        <v>244</v>
      </c>
      <c r="C1099" s="3">
        <v>-27.2837</v>
      </c>
      <c r="D1099" s="3">
        <v>-48.37368</v>
      </c>
      <c r="E1099" s="3" t="s">
        <v>2</v>
      </c>
      <c r="F1099" s="3" t="s">
        <v>61</v>
      </c>
      <c r="G1099" s="2">
        <v>43503</v>
      </c>
      <c r="H1099" s="12" t="s">
        <v>247</v>
      </c>
      <c r="I1099" s="12" t="s">
        <v>245</v>
      </c>
      <c r="J1099" s="12" t="s">
        <v>246</v>
      </c>
      <c r="K1099" s="3" t="s">
        <v>4</v>
      </c>
      <c r="L1099" s="3" t="s">
        <v>85</v>
      </c>
      <c r="M1099">
        <v>2</v>
      </c>
      <c r="N1099">
        <v>25</v>
      </c>
      <c r="O1099">
        <v>7</v>
      </c>
      <c r="P1099">
        <v>8</v>
      </c>
      <c r="Q1099">
        <v>13</v>
      </c>
      <c r="R1099">
        <v>13</v>
      </c>
      <c r="S1099" s="3" t="s">
        <v>35</v>
      </c>
      <c r="T1099" t="s">
        <v>63</v>
      </c>
      <c r="U1099" s="4" t="s">
        <v>18</v>
      </c>
      <c r="V1099" t="s">
        <v>18</v>
      </c>
    </row>
    <row r="1100" spans="1:22" x14ac:dyDescent="0.3">
      <c r="A1100" t="s">
        <v>0</v>
      </c>
      <c r="B1100" s="3" t="s">
        <v>244</v>
      </c>
      <c r="C1100" s="3">
        <v>-27.2837</v>
      </c>
      <c r="D1100" s="3">
        <v>-48.37368</v>
      </c>
      <c r="E1100" s="3" t="s">
        <v>2</v>
      </c>
      <c r="F1100" s="3" t="s">
        <v>61</v>
      </c>
      <c r="G1100" s="2">
        <v>43503</v>
      </c>
      <c r="H1100" s="12" t="s">
        <v>247</v>
      </c>
      <c r="I1100" s="12" t="s">
        <v>245</v>
      </c>
      <c r="J1100" s="12" t="s">
        <v>246</v>
      </c>
      <c r="K1100" s="3" t="s">
        <v>4</v>
      </c>
      <c r="L1100" s="3" t="s">
        <v>85</v>
      </c>
      <c r="M1100">
        <v>2</v>
      </c>
      <c r="N1100">
        <v>25</v>
      </c>
      <c r="O1100">
        <v>7</v>
      </c>
      <c r="P1100">
        <v>8</v>
      </c>
      <c r="Q1100">
        <v>13</v>
      </c>
      <c r="R1100">
        <v>13</v>
      </c>
      <c r="S1100" s="3" t="s">
        <v>36</v>
      </c>
      <c r="T1100" t="s">
        <v>62</v>
      </c>
      <c r="U1100" s="4" t="s">
        <v>18</v>
      </c>
      <c r="V1100" t="s">
        <v>18</v>
      </c>
    </row>
    <row r="1101" spans="1:22" x14ac:dyDescent="0.3">
      <c r="A1101" t="s">
        <v>0</v>
      </c>
      <c r="B1101" s="3" t="s">
        <v>244</v>
      </c>
      <c r="C1101" s="3">
        <v>-27.2837</v>
      </c>
      <c r="D1101" s="3">
        <v>-48.37368</v>
      </c>
      <c r="E1101" s="3" t="s">
        <v>2</v>
      </c>
      <c r="F1101" s="3" t="s">
        <v>61</v>
      </c>
      <c r="G1101" s="2">
        <v>43503</v>
      </c>
      <c r="H1101" s="12" t="s">
        <v>247</v>
      </c>
      <c r="I1101" s="12" t="s">
        <v>245</v>
      </c>
      <c r="J1101" s="12" t="s">
        <v>246</v>
      </c>
      <c r="K1101" s="3" t="s">
        <v>4</v>
      </c>
      <c r="L1101" s="3" t="s">
        <v>85</v>
      </c>
      <c r="M1101">
        <v>2</v>
      </c>
      <c r="N1101">
        <v>25</v>
      </c>
      <c r="O1101">
        <v>7</v>
      </c>
      <c r="P1101">
        <v>8</v>
      </c>
      <c r="Q1101">
        <v>13</v>
      </c>
      <c r="R1101">
        <v>13</v>
      </c>
      <c r="S1101" s="3" t="s">
        <v>37</v>
      </c>
      <c r="T1101" t="s">
        <v>65</v>
      </c>
      <c r="U1101">
        <v>1</v>
      </c>
      <c r="V1101" t="s">
        <v>18</v>
      </c>
    </row>
    <row r="1102" spans="1:22" x14ac:dyDescent="0.3">
      <c r="A1102" t="s">
        <v>0</v>
      </c>
      <c r="B1102" s="3" t="s">
        <v>244</v>
      </c>
      <c r="C1102" s="3">
        <v>-27.2837</v>
      </c>
      <c r="D1102" s="3">
        <v>-48.37368</v>
      </c>
      <c r="E1102" s="3" t="s">
        <v>2</v>
      </c>
      <c r="F1102" s="3" t="s">
        <v>61</v>
      </c>
      <c r="G1102" s="2">
        <v>43503</v>
      </c>
      <c r="H1102" s="12" t="s">
        <v>247</v>
      </c>
      <c r="I1102" s="12" t="s">
        <v>245</v>
      </c>
      <c r="J1102" s="12" t="s">
        <v>246</v>
      </c>
      <c r="K1102" s="3" t="s">
        <v>4</v>
      </c>
      <c r="L1102" s="3" t="s">
        <v>85</v>
      </c>
      <c r="M1102">
        <v>2</v>
      </c>
      <c r="N1102">
        <v>25</v>
      </c>
      <c r="O1102">
        <v>7</v>
      </c>
      <c r="P1102">
        <v>8</v>
      </c>
      <c r="Q1102">
        <v>13</v>
      </c>
      <c r="R1102">
        <v>13</v>
      </c>
      <c r="S1102" s="3" t="s">
        <v>38</v>
      </c>
      <c r="T1102" t="s">
        <v>65</v>
      </c>
      <c r="U1102" s="4" t="s">
        <v>18</v>
      </c>
      <c r="V1102" t="s">
        <v>18</v>
      </c>
    </row>
    <row r="1103" spans="1:22" x14ac:dyDescent="0.3">
      <c r="A1103" t="s">
        <v>0</v>
      </c>
      <c r="B1103" s="3" t="s">
        <v>244</v>
      </c>
      <c r="C1103" s="3">
        <v>-27.2837</v>
      </c>
      <c r="D1103" s="3">
        <v>-48.37368</v>
      </c>
      <c r="E1103" s="3" t="s">
        <v>2</v>
      </c>
      <c r="F1103" s="3" t="s">
        <v>61</v>
      </c>
      <c r="G1103" s="2">
        <v>43503</v>
      </c>
      <c r="H1103" s="12" t="s">
        <v>247</v>
      </c>
      <c r="I1103" s="12" t="s">
        <v>245</v>
      </c>
      <c r="J1103" s="12" t="s">
        <v>246</v>
      </c>
      <c r="K1103" s="3" t="s">
        <v>4</v>
      </c>
      <c r="L1103" s="3" t="s">
        <v>85</v>
      </c>
      <c r="M1103">
        <v>2</v>
      </c>
      <c r="N1103">
        <v>25</v>
      </c>
      <c r="O1103">
        <v>7</v>
      </c>
      <c r="P1103">
        <v>8</v>
      </c>
      <c r="Q1103">
        <v>13</v>
      </c>
      <c r="R1103">
        <v>13</v>
      </c>
      <c r="S1103" s="3" t="s">
        <v>39</v>
      </c>
      <c r="T1103" t="s">
        <v>65</v>
      </c>
      <c r="U1103" s="4" t="s">
        <v>18</v>
      </c>
      <c r="V1103" t="s">
        <v>18</v>
      </c>
    </row>
    <row r="1104" spans="1:22" x14ac:dyDescent="0.3">
      <c r="A1104" t="s">
        <v>0</v>
      </c>
      <c r="B1104" s="3" t="s">
        <v>244</v>
      </c>
      <c r="C1104" s="3">
        <v>-27.2837</v>
      </c>
      <c r="D1104" s="3">
        <v>-48.37368</v>
      </c>
      <c r="E1104" s="3" t="s">
        <v>2</v>
      </c>
      <c r="F1104" s="3" t="s">
        <v>61</v>
      </c>
      <c r="G1104" s="2">
        <v>43503</v>
      </c>
      <c r="H1104" s="12" t="s">
        <v>247</v>
      </c>
      <c r="I1104" s="12" t="s">
        <v>245</v>
      </c>
      <c r="J1104" s="12" t="s">
        <v>246</v>
      </c>
      <c r="K1104" s="3" t="s">
        <v>4</v>
      </c>
      <c r="L1104" s="3" t="s">
        <v>85</v>
      </c>
      <c r="M1104">
        <v>2</v>
      </c>
      <c r="N1104">
        <v>25</v>
      </c>
      <c r="O1104">
        <v>7</v>
      </c>
      <c r="P1104">
        <v>8</v>
      </c>
      <c r="Q1104">
        <v>13</v>
      </c>
      <c r="R1104">
        <v>13</v>
      </c>
      <c r="S1104" s="3" t="s">
        <v>40</v>
      </c>
      <c r="T1104" t="s">
        <v>62</v>
      </c>
      <c r="U1104" s="4" t="s">
        <v>18</v>
      </c>
      <c r="V1104" t="s">
        <v>18</v>
      </c>
    </row>
    <row r="1105" spans="1:22" x14ac:dyDescent="0.3">
      <c r="A1105" t="s">
        <v>0</v>
      </c>
      <c r="B1105" s="3" t="s">
        <v>244</v>
      </c>
      <c r="C1105" s="3">
        <v>-27.2837</v>
      </c>
      <c r="D1105" s="3">
        <v>-48.37368</v>
      </c>
      <c r="E1105" s="3" t="s">
        <v>2</v>
      </c>
      <c r="F1105" s="3" t="s">
        <v>61</v>
      </c>
      <c r="G1105" s="2">
        <v>43503</v>
      </c>
      <c r="H1105" s="12" t="s">
        <v>247</v>
      </c>
      <c r="I1105" s="12" t="s">
        <v>245</v>
      </c>
      <c r="J1105" s="12" t="s">
        <v>246</v>
      </c>
      <c r="K1105" s="3" t="s">
        <v>4</v>
      </c>
      <c r="L1105" s="3" t="s">
        <v>85</v>
      </c>
      <c r="M1105">
        <v>2</v>
      </c>
      <c r="N1105">
        <v>25</v>
      </c>
      <c r="O1105">
        <v>7</v>
      </c>
      <c r="P1105">
        <v>8</v>
      </c>
      <c r="Q1105">
        <v>13</v>
      </c>
      <c r="R1105">
        <v>13</v>
      </c>
      <c r="S1105" s="3" t="s">
        <v>41</v>
      </c>
      <c r="T1105" t="s">
        <v>257</v>
      </c>
      <c r="U1105">
        <v>1</v>
      </c>
      <c r="V1105" t="s">
        <v>18</v>
      </c>
    </row>
    <row r="1106" spans="1:22" x14ac:dyDescent="0.3">
      <c r="A1106" t="s">
        <v>0</v>
      </c>
      <c r="B1106" s="3" t="s">
        <v>244</v>
      </c>
      <c r="C1106" s="3">
        <v>-27.2837</v>
      </c>
      <c r="D1106" s="3">
        <v>-48.37368</v>
      </c>
      <c r="E1106" s="3" t="s">
        <v>2</v>
      </c>
      <c r="F1106" s="3" t="s">
        <v>61</v>
      </c>
      <c r="G1106" s="2">
        <v>43503</v>
      </c>
      <c r="H1106" s="12" t="s">
        <v>247</v>
      </c>
      <c r="I1106" s="12" t="s">
        <v>245</v>
      </c>
      <c r="J1106" s="12" t="s">
        <v>246</v>
      </c>
      <c r="K1106" s="3" t="s">
        <v>4</v>
      </c>
      <c r="L1106" s="3" t="s">
        <v>85</v>
      </c>
      <c r="M1106">
        <v>2</v>
      </c>
      <c r="N1106">
        <v>25</v>
      </c>
      <c r="O1106">
        <v>7</v>
      </c>
      <c r="P1106">
        <v>8</v>
      </c>
      <c r="Q1106">
        <v>13</v>
      </c>
      <c r="R1106">
        <v>13</v>
      </c>
      <c r="S1106" s="3" t="s">
        <v>42</v>
      </c>
      <c r="T1106" t="s">
        <v>257</v>
      </c>
      <c r="U1106" s="4" t="s">
        <v>18</v>
      </c>
      <c r="V1106" t="s">
        <v>18</v>
      </c>
    </row>
    <row r="1107" spans="1:22" x14ac:dyDescent="0.3">
      <c r="A1107" t="s">
        <v>0</v>
      </c>
      <c r="B1107" s="3" t="s">
        <v>244</v>
      </c>
      <c r="C1107" s="3">
        <v>-27.2837</v>
      </c>
      <c r="D1107" s="3">
        <v>-48.37368</v>
      </c>
      <c r="E1107" s="3" t="s">
        <v>2</v>
      </c>
      <c r="F1107" s="3" t="s">
        <v>61</v>
      </c>
      <c r="G1107" s="2">
        <v>43503</v>
      </c>
      <c r="H1107" s="12" t="s">
        <v>247</v>
      </c>
      <c r="I1107" s="12" t="s">
        <v>245</v>
      </c>
      <c r="J1107" s="12" t="s">
        <v>246</v>
      </c>
      <c r="K1107" s="3" t="s">
        <v>4</v>
      </c>
      <c r="L1107" s="3" t="s">
        <v>85</v>
      </c>
      <c r="M1107">
        <v>2</v>
      </c>
      <c r="N1107">
        <v>25</v>
      </c>
      <c r="O1107">
        <v>7</v>
      </c>
      <c r="P1107">
        <v>8</v>
      </c>
      <c r="Q1107">
        <v>13</v>
      </c>
      <c r="R1107">
        <v>13</v>
      </c>
      <c r="S1107" s="3" t="s">
        <v>43</v>
      </c>
      <c r="T1107" t="s">
        <v>257</v>
      </c>
      <c r="U1107" s="4" t="s">
        <v>18</v>
      </c>
      <c r="V1107" t="s">
        <v>18</v>
      </c>
    </row>
    <row r="1108" spans="1:22" x14ac:dyDescent="0.3">
      <c r="A1108" t="s">
        <v>0</v>
      </c>
      <c r="B1108" s="3" t="s">
        <v>244</v>
      </c>
      <c r="C1108" s="3">
        <v>-27.2837</v>
      </c>
      <c r="D1108" s="3">
        <v>-48.37368</v>
      </c>
      <c r="E1108" s="3" t="s">
        <v>2</v>
      </c>
      <c r="F1108" s="3" t="s">
        <v>61</v>
      </c>
      <c r="G1108" s="2">
        <v>43503</v>
      </c>
      <c r="H1108" s="12" t="s">
        <v>247</v>
      </c>
      <c r="I1108" s="12" t="s">
        <v>245</v>
      </c>
      <c r="J1108" s="12" t="s">
        <v>246</v>
      </c>
      <c r="K1108" s="3" t="s">
        <v>4</v>
      </c>
      <c r="L1108" s="3" t="s">
        <v>85</v>
      </c>
      <c r="M1108">
        <v>2</v>
      </c>
      <c r="N1108">
        <v>25</v>
      </c>
      <c r="O1108">
        <v>7</v>
      </c>
      <c r="P1108">
        <v>8</v>
      </c>
      <c r="Q1108">
        <v>13</v>
      </c>
      <c r="R1108">
        <v>13</v>
      </c>
      <c r="S1108" s="3" t="s">
        <v>44</v>
      </c>
      <c r="T1108" t="s">
        <v>63</v>
      </c>
      <c r="U1108" s="4" t="s">
        <v>18</v>
      </c>
      <c r="V1108" t="s">
        <v>18</v>
      </c>
    </row>
    <row r="1109" spans="1:22" x14ac:dyDescent="0.3">
      <c r="A1109" t="s">
        <v>0</v>
      </c>
      <c r="B1109" s="3" t="s">
        <v>244</v>
      </c>
      <c r="C1109" s="3">
        <v>-27.2837</v>
      </c>
      <c r="D1109" s="3">
        <v>-48.37368</v>
      </c>
      <c r="E1109" s="3" t="s">
        <v>2</v>
      </c>
      <c r="F1109" s="3" t="s">
        <v>61</v>
      </c>
      <c r="G1109" s="2">
        <v>43503</v>
      </c>
      <c r="H1109" s="12" t="s">
        <v>247</v>
      </c>
      <c r="I1109" s="12" t="s">
        <v>245</v>
      </c>
      <c r="J1109" s="12" t="s">
        <v>246</v>
      </c>
      <c r="K1109" s="3" t="s">
        <v>4</v>
      </c>
      <c r="L1109" s="3" t="s">
        <v>85</v>
      </c>
      <c r="M1109">
        <v>2</v>
      </c>
      <c r="N1109">
        <v>25</v>
      </c>
      <c r="O1109">
        <v>7</v>
      </c>
      <c r="P1109">
        <v>8</v>
      </c>
      <c r="Q1109">
        <v>13</v>
      </c>
      <c r="R1109">
        <v>13</v>
      </c>
      <c r="S1109" s="3" t="s">
        <v>45</v>
      </c>
      <c r="T1109" t="s">
        <v>63</v>
      </c>
      <c r="U1109">
        <v>1</v>
      </c>
      <c r="V1109" t="s">
        <v>18</v>
      </c>
    </row>
    <row r="1110" spans="1:22" x14ac:dyDescent="0.3">
      <c r="A1110" t="s">
        <v>0</v>
      </c>
      <c r="B1110" s="3" t="s">
        <v>244</v>
      </c>
      <c r="C1110" s="3">
        <v>-27.2837</v>
      </c>
      <c r="D1110" s="3">
        <v>-48.37368</v>
      </c>
      <c r="E1110" s="3" t="s">
        <v>2</v>
      </c>
      <c r="F1110" s="3" t="s">
        <v>61</v>
      </c>
      <c r="G1110" s="2">
        <v>43503</v>
      </c>
      <c r="H1110" s="12" t="s">
        <v>247</v>
      </c>
      <c r="I1110" s="12" t="s">
        <v>245</v>
      </c>
      <c r="J1110" s="12" t="s">
        <v>246</v>
      </c>
      <c r="K1110" s="3" t="s">
        <v>4</v>
      </c>
      <c r="L1110" s="3" t="s">
        <v>85</v>
      </c>
      <c r="M1110">
        <v>2</v>
      </c>
      <c r="N1110">
        <v>25</v>
      </c>
      <c r="O1110">
        <v>7</v>
      </c>
      <c r="P1110">
        <v>8</v>
      </c>
      <c r="Q1110">
        <v>13</v>
      </c>
      <c r="R1110">
        <v>13</v>
      </c>
      <c r="S1110" s="3" t="s">
        <v>46</v>
      </c>
      <c r="T1110" t="s">
        <v>65</v>
      </c>
      <c r="U1110" s="4" t="s">
        <v>18</v>
      </c>
      <c r="V1110" t="s">
        <v>18</v>
      </c>
    </row>
    <row r="1111" spans="1:22" x14ac:dyDescent="0.3">
      <c r="A1111" t="s">
        <v>0</v>
      </c>
      <c r="B1111" s="3" t="s">
        <v>244</v>
      </c>
      <c r="C1111" s="3">
        <v>-27.2837</v>
      </c>
      <c r="D1111" s="3">
        <v>-48.37368</v>
      </c>
      <c r="E1111" s="3" t="s">
        <v>2</v>
      </c>
      <c r="F1111" s="3" t="s">
        <v>61</v>
      </c>
      <c r="G1111" s="2">
        <v>43503</v>
      </c>
      <c r="H1111" s="12" t="s">
        <v>247</v>
      </c>
      <c r="I1111" s="12" t="s">
        <v>245</v>
      </c>
      <c r="J1111" s="12" t="s">
        <v>246</v>
      </c>
      <c r="K1111" s="3" t="s">
        <v>4</v>
      </c>
      <c r="L1111" s="3" t="s">
        <v>85</v>
      </c>
      <c r="M1111">
        <v>2</v>
      </c>
      <c r="N1111">
        <v>25</v>
      </c>
      <c r="O1111">
        <v>7</v>
      </c>
      <c r="P1111">
        <v>8</v>
      </c>
      <c r="Q1111">
        <v>13</v>
      </c>
      <c r="R1111">
        <v>13</v>
      </c>
      <c r="S1111" s="3" t="s">
        <v>47</v>
      </c>
      <c r="T1111" t="s">
        <v>65</v>
      </c>
      <c r="U1111" s="4" t="s">
        <v>18</v>
      </c>
      <c r="V1111" t="s">
        <v>18</v>
      </c>
    </row>
    <row r="1112" spans="1:22" x14ac:dyDescent="0.3">
      <c r="A1112" t="s">
        <v>0</v>
      </c>
      <c r="B1112" s="3" t="s">
        <v>244</v>
      </c>
      <c r="C1112" s="3">
        <v>-27.2837</v>
      </c>
      <c r="D1112" s="3">
        <v>-48.37368</v>
      </c>
      <c r="E1112" s="3" t="s">
        <v>2</v>
      </c>
      <c r="F1112" s="3" t="s">
        <v>61</v>
      </c>
      <c r="G1112" s="2">
        <v>43503</v>
      </c>
      <c r="H1112" s="12" t="s">
        <v>247</v>
      </c>
      <c r="I1112" s="12" t="s">
        <v>245</v>
      </c>
      <c r="J1112" s="12" t="s">
        <v>246</v>
      </c>
      <c r="K1112" s="3" t="s">
        <v>4</v>
      </c>
      <c r="L1112" s="3" t="s">
        <v>85</v>
      </c>
      <c r="M1112">
        <v>2</v>
      </c>
      <c r="N1112">
        <v>25</v>
      </c>
      <c r="O1112">
        <v>7</v>
      </c>
      <c r="P1112">
        <v>8</v>
      </c>
      <c r="Q1112">
        <v>13</v>
      </c>
      <c r="R1112">
        <v>13</v>
      </c>
      <c r="S1112" s="3" t="s">
        <v>48</v>
      </c>
      <c r="T1112" t="s">
        <v>65</v>
      </c>
      <c r="U1112" s="4" t="s">
        <v>18</v>
      </c>
      <c r="V1112" t="s">
        <v>18</v>
      </c>
    </row>
    <row r="1113" spans="1:22" x14ac:dyDescent="0.3">
      <c r="A1113" t="s">
        <v>0</v>
      </c>
      <c r="B1113" s="3" t="s">
        <v>244</v>
      </c>
      <c r="C1113" s="3">
        <v>-27.2837</v>
      </c>
      <c r="D1113" s="3">
        <v>-48.37368</v>
      </c>
      <c r="E1113" s="3" t="s">
        <v>2</v>
      </c>
      <c r="F1113" s="3" t="s">
        <v>61</v>
      </c>
      <c r="G1113" s="2">
        <v>43503</v>
      </c>
      <c r="H1113" s="12" t="s">
        <v>247</v>
      </c>
      <c r="I1113" s="12" t="s">
        <v>245</v>
      </c>
      <c r="J1113" s="12" t="s">
        <v>246</v>
      </c>
      <c r="K1113" s="3" t="s">
        <v>4</v>
      </c>
      <c r="L1113" s="3" t="s">
        <v>85</v>
      </c>
      <c r="M1113">
        <v>2</v>
      </c>
      <c r="N1113">
        <v>25</v>
      </c>
      <c r="O1113">
        <v>7</v>
      </c>
      <c r="P1113">
        <v>8</v>
      </c>
      <c r="Q1113">
        <v>13</v>
      </c>
      <c r="R1113">
        <v>13</v>
      </c>
      <c r="S1113" s="3" t="s">
        <v>49</v>
      </c>
      <c r="T1113" t="s">
        <v>65</v>
      </c>
      <c r="U1113">
        <v>1</v>
      </c>
      <c r="V1113" t="s">
        <v>18</v>
      </c>
    </row>
    <row r="1114" spans="1:22" x14ac:dyDescent="0.3">
      <c r="A1114" t="s">
        <v>0</v>
      </c>
      <c r="B1114" s="3" t="s">
        <v>244</v>
      </c>
      <c r="C1114" s="3">
        <v>-27.2837</v>
      </c>
      <c r="D1114" s="3">
        <v>-48.37368</v>
      </c>
      <c r="E1114" s="3" t="s">
        <v>2</v>
      </c>
      <c r="F1114" s="3" t="s">
        <v>61</v>
      </c>
      <c r="G1114" s="2">
        <v>43503</v>
      </c>
      <c r="H1114" s="12" t="s">
        <v>247</v>
      </c>
      <c r="I1114" s="12" t="s">
        <v>245</v>
      </c>
      <c r="J1114" s="12" t="s">
        <v>246</v>
      </c>
      <c r="K1114" s="3" t="s">
        <v>4</v>
      </c>
      <c r="L1114" s="3" t="s">
        <v>85</v>
      </c>
      <c r="M1114">
        <v>2</v>
      </c>
      <c r="N1114">
        <v>25</v>
      </c>
      <c r="O1114">
        <v>7</v>
      </c>
      <c r="P1114">
        <v>8</v>
      </c>
      <c r="Q1114">
        <v>13</v>
      </c>
      <c r="R1114">
        <v>13</v>
      </c>
      <c r="S1114" s="3" t="s">
        <v>50</v>
      </c>
      <c r="T1114" t="s">
        <v>66</v>
      </c>
      <c r="U1114" s="4" t="s">
        <v>18</v>
      </c>
      <c r="V1114" t="s">
        <v>18</v>
      </c>
    </row>
    <row r="1115" spans="1:22" x14ac:dyDescent="0.3">
      <c r="A1115" t="s">
        <v>0</v>
      </c>
      <c r="B1115" s="3" t="s">
        <v>244</v>
      </c>
      <c r="C1115" s="3">
        <v>-27.2837</v>
      </c>
      <c r="D1115" s="3">
        <v>-48.37368</v>
      </c>
      <c r="E1115" s="3" t="s">
        <v>2</v>
      </c>
      <c r="F1115" s="3" t="s">
        <v>61</v>
      </c>
      <c r="G1115" s="2">
        <v>43503</v>
      </c>
      <c r="H1115" s="12" t="s">
        <v>247</v>
      </c>
      <c r="I1115" s="12" t="s">
        <v>245</v>
      </c>
      <c r="J1115" s="12" t="s">
        <v>246</v>
      </c>
      <c r="K1115" s="3" t="s">
        <v>4</v>
      </c>
      <c r="L1115" s="3" t="s">
        <v>85</v>
      </c>
      <c r="M1115">
        <v>2</v>
      </c>
      <c r="N1115">
        <v>25</v>
      </c>
      <c r="O1115">
        <v>7</v>
      </c>
      <c r="P1115">
        <v>8</v>
      </c>
      <c r="Q1115">
        <v>13</v>
      </c>
      <c r="R1115">
        <v>13</v>
      </c>
      <c r="S1115" s="3" t="s">
        <v>51</v>
      </c>
      <c r="T1115" t="s">
        <v>65</v>
      </c>
      <c r="U1115" s="4" t="s">
        <v>18</v>
      </c>
      <c r="V1115" t="s">
        <v>18</v>
      </c>
    </row>
    <row r="1116" spans="1:22" x14ac:dyDescent="0.3">
      <c r="A1116" t="s">
        <v>0</v>
      </c>
      <c r="B1116" s="3" t="s">
        <v>244</v>
      </c>
      <c r="C1116" s="3">
        <v>-27.2837</v>
      </c>
      <c r="D1116" s="3">
        <v>-48.37368</v>
      </c>
      <c r="E1116" s="3" t="s">
        <v>2</v>
      </c>
      <c r="F1116" s="3" t="s">
        <v>61</v>
      </c>
      <c r="G1116" s="2">
        <v>43503</v>
      </c>
      <c r="H1116" s="12" t="s">
        <v>247</v>
      </c>
      <c r="I1116" s="12" t="s">
        <v>245</v>
      </c>
      <c r="J1116" s="12" t="s">
        <v>246</v>
      </c>
      <c r="K1116" s="3" t="s">
        <v>4</v>
      </c>
      <c r="L1116" s="3" t="s">
        <v>85</v>
      </c>
      <c r="M1116">
        <v>2</v>
      </c>
      <c r="N1116">
        <v>25</v>
      </c>
      <c r="O1116">
        <v>7</v>
      </c>
      <c r="P1116">
        <v>8</v>
      </c>
      <c r="Q1116">
        <v>13</v>
      </c>
      <c r="R1116">
        <v>13</v>
      </c>
      <c r="S1116" s="3" t="s">
        <v>52</v>
      </c>
      <c r="T1116" t="s">
        <v>65</v>
      </c>
      <c r="U1116" s="4" t="s">
        <v>18</v>
      </c>
      <c r="V1116" t="s">
        <v>18</v>
      </c>
    </row>
    <row r="1117" spans="1:22" x14ac:dyDescent="0.3">
      <c r="A1117" t="s">
        <v>0</v>
      </c>
      <c r="B1117" s="3" t="s">
        <v>244</v>
      </c>
      <c r="C1117" s="3">
        <v>-27.2837</v>
      </c>
      <c r="D1117" s="3">
        <v>-48.37368</v>
      </c>
      <c r="E1117" s="3" t="s">
        <v>2</v>
      </c>
      <c r="F1117" s="3" t="s">
        <v>61</v>
      </c>
      <c r="G1117" s="2">
        <v>43503</v>
      </c>
      <c r="H1117" s="12" t="s">
        <v>247</v>
      </c>
      <c r="I1117" s="12" t="s">
        <v>245</v>
      </c>
      <c r="J1117" s="12" t="s">
        <v>246</v>
      </c>
      <c r="K1117" s="3" t="s">
        <v>4</v>
      </c>
      <c r="L1117" s="3" t="s">
        <v>85</v>
      </c>
      <c r="M1117">
        <v>2</v>
      </c>
      <c r="N1117">
        <v>25</v>
      </c>
      <c r="O1117">
        <v>7</v>
      </c>
      <c r="P1117">
        <v>8</v>
      </c>
      <c r="Q1117">
        <v>13</v>
      </c>
      <c r="R1117">
        <v>13</v>
      </c>
      <c r="S1117" s="3" t="s">
        <v>53</v>
      </c>
      <c r="T1117" t="s">
        <v>62</v>
      </c>
      <c r="U1117">
        <v>1</v>
      </c>
      <c r="V1117" t="s">
        <v>18</v>
      </c>
    </row>
    <row r="1118" spans="1:22" x14ac:dyDescent="0.3">
      <c r="A1118" t="s">
        <v>0</v>
      </c>
      <c r="B1118" s="3" t="s">
        <v>244</v>
      </c>
      <c r="C1118" s="3">
        <v>-27.2837</v>
      </c>
      <c r="D1118" s="3">
        <v>-48.37368</v>
      </c>
      <c r="E1118" s="3" t="s">
        <v>2</v>
      </c>
      <c r="F1118" s="3" t="s">
        <v>61</v>
      </c>
      <c r="G1118" s="2">
        <v>43503</v>
      </c>
      <c r="H1118" s="12" t="s">
        <v>247</v>
      </c>
      <c r="I1118" s="12" t="s">
        <v>245</v>
      </c>
      <c r="J1118" s="12" t="s">
        <v>246</v>
      </c>
      <c r="K1118" s="3" t="s">
        <v>4</v>
      </c>
      <c r="L1118" s="3" t="s">
        <v>85</v>
      </c>
      <c r="M1118">
        <v>2</v>
      </c>
      <c r="N1118">
        <v>25</v>
      </c>
      <c r="O1118">
        <v>7</v>
      </c>
      <c r="P1118">
        <v>8</v>
      </c>
      <c r="Q1118">
        <v>13</v>
      </c>
      <c r="R1118">
        <v>13</v>
      </c>
      <c r="S1118" s="3" t="s">
        <v>54</v>
      </c>
      <c r="T1118" t="s">
        <v>62</v>
      </c>
      <c r="U1118" s="4" t="s">
        <v>18</v>
      </c>
      <c r="V1118" t="s">
        <v>18</v>
      </c>
    </row>
    <row r="1119" spans="1:22" x14ac:dyDescent="0.3">
      <c r="A1119" t="s">
        <v>0</v>
      </c>
      <c r="B1119" s="3" t="s">
        <v>244</v>
      </c>
      <c r="C1119" s="3">
        <v>-27.2837</v>
      </c>
      <c r="D1119" s="3">
        <v>-48.37368</v>
      </c>
      <c r="E1119" s="3" t="s">
        <v>2</v>
      </c>
      <c r="F1119" s="3" t="s">
        <v>61</v>
      </c>
      <c r="G1119" s="2">
        <v>43503</v>
      </c>
      <c r="H1119" s="12" t="s">
        <v>247</v>
      </c>
      <c r="I1119" s="12" t="s">
        <v>245</v>
      </c>
      <c r="J1119" s="12" t="s">
        <v>246</v>
      </c>
      <c r="K1119" s="3" t="s">
        <v>4</v>
      </c>
      <c r="L1119" s="3" t="s">
        <v>85</v>
      </c>
      <c r="M1119">
        <v>2</v>
      </c>
      <c r="N1119">
        <v>25</v>
      </c>
      <c r="O1119">
        <v>7</v>
      </c>
      <c r="P1119">
        <v>8</v>
      </c>
      <c r="Q1119">
        <v>13</v>
      </c>
      <c r="R1119">
        <v>13</v>
      </c>
      <c r="S1119" s="3" t="s">
        <v>55</v>
      </c>
      <c r="T1119" t="s">
        <v>65</v>
      </c>
      <c r="U1119" s="4" t="s">
        <v>18</v>
      </c>
      <c r="V1119" t="s">
        <v>18</v>
      </c>
    </row>
    <row r="1120" spans="1:22" x14ac:dyDescent="0.3">
      <c r="A1120" t="s">
        <v>0</v>
      </c>
      <c r="B1120" s="3" t="s">
        <v>244</v>
      </c>
      <c r="C1120" s="3">
        <v>-27.2837</v>
      </c>
      <c r="D1120" s="3">
        <v>-48.37368</v>
      </c>
      <c r="E1120" s="3" t="s">
        <v>2</v>
      </c>
      <c r="F1120" s="3" t="s">
        <v>61</v>
      </c>
      <c r="G1120" s="2">
        <v>43503</v>
      </c>
      <c r="H1120" s="12" t="s">
        <v>247</v>
      </c>
      <c r="I1120" s="12" t="s">
        <v>245</v>
      </c>
      <c r="J1120" s="12" t="s">
        <v>246</v>
      </c>
      <c r="K1120" s="3" t="s">
        <v>4</v>
      </c>
      <c r="L1120" s="3" t="s">
        <v>85</v>
      </c>
      <c r="M1120">
        <v>2</v>
      </c>
      <c r="N1120">
        <v>25</v>
      </c>
      <c r="O1120">
        <v>7</v>
      </c>
      <c r="P1120">
        <v>8</v>
      </c>
      <c r="Q1120">
        <v>13</v>
      </c>
      <c r="R1120">
        <v>13</v>
      </c>
      <c r="S1120" s="3" t="s">
        <v>56</v>
      </c>
      <c r="T1120" t="s">
        <v>66</v>
      </c>
      <c r="U1120" s="4" t="s">
        <v>18</v>
      </c>
      <c r="V1120" t="s">
        <v>18</v>
      </c>
    </row>
    <row r="1121" spans="1:22" x14ac:dyDescent="0.3">
      <c r="A1121" t="s">
        <v>0</v>
      </c>
      <c r="B1121" s="3" t="s">
        <v>244</v>
      </c>
      <c r="C1121" s="3">
        <v>-27.2837</v>
      </c>
      <c r="D1121" s="3">
        <v>-48.37368</v>
      </c>
      <c r="E1121" s="3" t="s">
        <v>2</v>
      </c>
      <c r="F1121" s="3" t="s">
        <v>61</v>
      </c>
      <c r="G1121" s="2">
        <v>43503</v>
      </c>
      <c r="H1121" s="12" t="s">
        <v>247</v>
      </c>
      <c r="I1121" s="12" t="s">
        <v>245</v>
      </c>
      <c r="J1121" s="12" t="s">
        <v>246</v>
      </c>
      <c r="K1121" s="3" t="s">
        <v>4</v>
      </c>
      <c r="L1121" s="3" t="s">
        <v>85</v>
      </c>
      <c r="M1121">
        <v>2</v>
      </c>
      <c r="N1121">
        <v>25</v>
      </c>
      <c r="O1121">
        <v>7</v>
      </c>
      <c r="P1121">
        <v>8</v>
      </c>
      <c r="Q1121">
        <v>13</v>
      </c>
      <c r="R1121">
        <v>13</v>
      </c>
      <c r="S1121" s="3" t="s">
        <v>57</v>
      </c>
      <c r="T1121" t="s">
        <v>260</v>
      </c>
      <c r="U1121">
        <v>1</v>
      </c>
      <c r="V1121" t="s">
        <v>18</v>
      </c>
    </row>
    <row r="1122" spans="1:22" x14ac:dyDescent="0.3">
      <c r="A1122" t="s">
        <v>0</v>
      </c>
      <c r="B1122" s="3" t="s">
        <v>244</v>
      </c>
      <c r="C1122" s="3">
        <v>-27.2837</v>
      </c>
      <c r="D1122" s="3">
        <v>-48.37368</v>
      </c>
      <c r="E1122" s="3" t="s">
        <v>2</v>
      </c>
      <c r="F1122" s="3" t="s">
        <v>61</v>
      </c>
      <c r="G1122" s="2">
        <v>43503</v>
      </c>
      <c r="H1122" s="12" t="s">
        <v>247</v>
      </c>
      <c r="I1122" s="12" t="s">
        <v>245</v>
      </c>
      <c r="J1122" s="12" t="s">
        <v>246</v>
      </c>
      <c r="K1122" s="3" t="s">
        <v>4</v>
      </c>
      <c r="L1122" s="3" t="s">
        <v>85</v>
      </c>
      <c r="M1122">
        <v>2</v>
      </c>
      <c r="N1122">
        <v>25</v>
      </c>
      <c r="O1122">
        <v>7</v>
      </c>
      <c r="P1122">
        <v>8</v>
      </c>
      <c r="Q1122">
        <v>13</v>
      </c>
      <c r="R1122">
        <v>13</v>
      </c>
      <c r="S1122" s="3" t="s">
        <v>58</v>
      </c>
      <c r="T1122" t="s">
        <v>65</v>
      </c>
      <c r="U1122" s="4" t="s">
        <v>18</v>
      </c>
      <c r="V1122" t="s">
        <v>18</v>
      </c>
    </row>
    <row r="1123" spans="1:22" x14ac:dyDescent="0.3">
      <c r="A1123" t="s">
        <v>0</v>
      </c>
      <c r="B1123" s="3" t="s">
        <v>244</v>
      </c>
      <c r="C1123" s="3">
        <v>-27.2837</v>
      </c>
      <c r="D1123" s="3">
        <v>-48.37368</v>
      </c>
      <c r="E1123" s="3" t="s">
        <v>2</v>
      </c>
      <c r="F1123" s="3" t="s">
        <v>61</v>
      </c>
      <c r="G1123" s="2">
        <v>43503</v>
      </c>
      <c r="H1123" s="12" t="s">
        <v>247</v>
      </c>
      <c r="I1123" s="12" t="s">
        <v>245</v>
      </c>
      <c r="J1123" s="12" t="s">
        <v>246</v>
      </c>
      <c r="K1123" s="3" t="s">
        <v>4</v>
      </c>
      <c r="L1123" s="3" t="s">
        <v>85</v>
      </c>
      <c r="M1123">
        <v>2</v>
      </c>
      <c r="N1123">
        <v>25</v>
      </c>
      <c r="O1123">
        <v>7</v>
      </c>
      <c r="P1123">
        <v>8</v>
      </c>
      <c r="Q1123">
        <v>13</v>
      </c>
      <c r="R1123">
        <v>13</v>
      </c>
      <c r="S1123" s="3" t="s">
        <v>59</v>
      </c>
      <c r="T1123" t="s">
        <v>62</v>
      </c>
      <c r="U1123" s="4" t="s">
        <v>18</v>
      </c>
      <c r="V1123" t="s">
        <v>18</v>
      </c>
    </row>
    <row r="1124" spans="1:22" x14ac:dyDescent="0.3">
      <c r="A1124" t="s">
        <v>0</v>
      </c>
      <c r="B1124" s="3" t="s">
        <v>244</v>
      </c>
      <c r="C1124" s="3">
        <v>-27.2837</v>
      </c>
      <c r="D1124" s="3">
        <v>-48.37368</v>
      </c>
      <c r="E1124" s="3" t="s">
        <v>2</v>
      </c>
      <c r="F1124" s="3" t="s">
        <v>61</v>
      </c>
      <c r="G1124" s="2">
        <v>43503</v>
      </c>
      <c r="H1124" s="12" t="s">
        <v>247</v>
      </c>
      <c r="I1124" s="12" t="s">
        <v>245</v>
      </c>
      <c r="J1124" s="12" t="s">
        <v>246</v>
      </c>
      <c r="K1124" s="3" t="s">
        <v>4</v>
      </c>
      <c r="L1124" s="3" t="s">
        <v>85</v>
      </c>
      <c r="M1124">
        <v>2</v>
      </c>
      <c r="N1124">
        <v>25</v>
      </c>
      <c r="O1124">
        <v>7</v>
      </c>
      <c r="P1124">
        <v>8</v>
      </c>
      <c r="Q1124">
        <v>13</v>
      </c>
      <c r="R1124">
        <v>13</v>
      </c>
      <c r="S1124" s="3" t="s">
        <v>60</v>
      </c>
      <c r="T1124" t="s">
        <v>65</v>
      </c>
      <c r="U1124" s="4" t="s">
        <v>18</v>
      </c>
      <c r="V1124" t="s">
        <v>18</v>
      </c>
    </row>
    <row r="1125" spans="1:22" x14ac:dyDescent="0.3">
      <c r="A1125" t="s">
        <v>0</v>
      </c>
      <c r="B1125" s="3" t="s">
        <v>244</v>
      </c>
      <c r="C1125" s="3">
        <v>-27.2837</v>
      </c>
      <c r="D1125" s="3">
        <v>-48.37368</v>
      </c>
      <c r="E1125" s="3" t="s">
        <v>2</v>
      </c>
      <c r="F1125" s="3" t="s">
        <v>61</v>
      </c>
      <c r="G1125" s="2">
        <v>43503</v>
      </c>
      <c r="H1125" s="12" t="s">
        <v>247</v>
      </c>
      <c r="I1125" s="12" t="s">
        <v>245</v>
      </c>
      <c r="J1125" s="12" t="s">
        <v>246</v>
      </c>
      <c r="K1125" s="3" t="s">
        <v>4</v>
      </c>
      <c r="L1125" s="3" t="s">
        <v>85</v>
      </c>
      <c r="M1125">
        <v>3</v>
      </c>
      <c r="N1125">
        <v>25</v>
      </c>
      <c r="O1125">
        <v>7</v>
      </c>
      <c r="P1125">
        <v>8</v>
      </c>
      <c r="Q1125">
        <v>13</v>
      </c>
      <c r="R1125">
        <v>13</v>
      </c>
      <c r="S1125" s="3" t="s">
        <v>21</v>
      </c>
      <c r="T1125" t="s">
        <v>66</v>
      </c>
      <c r="U1125">
        <v>1</v>
      </c>
      <c r="V1125" t="s">
        <v>18</v>
      </c>
    </row>
    <row r="1126" spans="1:22" x14ac:dyDescent="0.3">
      <c r="A1126" t="s">
        <v>0</v>
      </c>
      <c r="B1126" s="3" t="s">
        <v>244</v>
      </c>
      <c r="C1126" s="3">
        <v>-27.2837</v>
      </c>
      <c r="D1126" s="3">
        <v>-48.37368</v>
      </c>
      <c r="E1126" s="3" t="s">
        <v>2</v>
      </c>
      <c r="F1126" s="3" t="s">
        <v>61</v>
      </c>
      <c r="G1126" s="2">
        <v>43503</v>
      </c>
      <c r="H1126" s="12" t="s">
        <v>247</v>
      </c>
      <c r="I1126" s="12" t="s">
        <v>245</v>
      </c>
      <c r="J1126" s="12" t="s">
        <v>246</v>
      </c>
      <c r="K1126" s="3" t="s">
        <v>4</v>
      </c>
      <c r="L1126" s="3" t="s">
        <v>85</v>
      </c>
      <c r="M1126">
        <v>3</v>
      </c>
      <c r="N1126">
        <v>25</v>
      </c>
      <c r="O1126">
        <v>7</v>
      </c>
      <c r="P1126">
        <v>8</v>
      </c>
      <c r="Q1126">
        <v>13</v>
      </c>
      <c r="R1126">
        <v>13</v>
      </c>
      <c r="S1126" s="3" t="s">
        <v>22</v>
      </c>
      <c r="T1126" t="s">
        <v>257</v>
      </c>
      <c r="U1126" s="4" t="s">
        <v>18</v>
      </c>
      <c r="V1126" t="s">
        <v>18</v>
      </c>
    </row>
    <row r="1127" spans="1:22" x14ac:dyDescent="0.3">
      <c r="A1127" t="s">
        <v>0</v>
      </c>
      <c r="B1127" s="3" t="s">
        <v>244</v>
      </c>
      <c r="C1127" s="3">
        <v>-27.2837</v>
      </c>
      <c r="D1127" s="3">
        <v>-48.37368</v>
      </c>
      <c r="E1127" s="3" t="s">
        <v>2</v>
      </c>
      <c r="F1127" s="3" t="s">
        <v>61</v>
      </c>
      <c r="G1127" s="2">
        <v>43503</v>
      </c>
      <c r="H1127" s="12" t="s">
        <v>247</v>
      </c>
      <c r="I1127" s="12" t="s">
        <v>245</v>
      </c>
      <c r="J1127" s="12" t="s">
        <v>246</v>
      </c>
      <c r="K1127" s="3" t="s">
        <v>4</v>
      </c>
      <c r="L1127" s="3" t="s">
        <v>85</v>
      </c>
      <c r="M1127">
        <v>3</v>
      </c>
      <c r="N1127">
        <v>25</v>
      </c>
      <c r="O1127">
        <v>7</v>
      </c>
      <c r="P1127">
        <v>8</v>
      </c>
      <c r="Q1127">
        <v>13</v>
      </c>
      <c r="R1127">
        <v>13</v>
      </c>
      <c r="S1127" s="3" t="s">
        <v>23</v>
      </c>
      <c r="T1127" t="s">
        <v>65</v>
      </c>
      <c r="U1127" s="4" t="s">
        <v>18</v>
      </c>
      <c r="V1127" t="s">
        <v>18</v>
      </c>
    </row>
    <row r="1128" spans="1:22" x14ac:dyDescent="0.3">
      <c r="A1128" t="s">
        <v>0</v>
      </c>
      <c r="B1128" s="3" t="s">
        <v>244</v>
      </c>
      <c r="C1128" s="3">
        <v>-27.2837</v>
      </c>
      <c r="D1128" s="3">
        <v>-48.37368</v>
      </c>
      <c r="E1128" s="3" t="s">
        <v>2</v>
      </c>
      <c r="F1128" s="3" t="s">
        <v>61</v>
      </c>
      <c r="G1128" s="2">
        <v>43503</v>
      </c>
      <c r="H1128" s="12" t="s">
        <v>247</v>
      </c>
      <c r="I1128" s="12" t="s">
        <v>245</v>
      </c>
      <c r="J1128" s="12" t="s">
        <v>246</v>
      </c>
      <c r="K1128" s="3" t="s">
        <v>4</v>
      </c>
      <c r="L1128" s="3" t="s">
        <v>85</v>
      </c>
      <c r="M1128">
        <v>3</v>
      </c>
      <c r="N1128">
        <v>25</v>
      </c>
      <c r="O1128">
        <v>7</v>
      </c>
      <c r="P1128">
        <v>8</v>
      </c>
      <c r="Q1128">
        <v>13</v>
      </c>
      <c r="R1128">
        <v>13</v>
      </c>
      <c r="S1128" s="3" t="s">
        <v>24</v>
      </c>
      <c r="T1128" t="s">
        <v>63</v>
      </c>
      <c r="U1128" s="4" t="s">
        <v>18</v>
      </c>
      <c r="V1128" t="s">
        <v>18</v>
      </c>
    </row>
    <row r="1129" spans="1:22" x14ac:dyDescent="0.3">
      <c r="A1129" t="s">
        <v>0</v>
      </c>
      <c r="B1129" s="3" t="s">
        <v>244</v>
      </c>
      <c r="C1129" s="3">
        <v>-27.2837</v>
      </c>
      <c r="D1129" s="3">
        <v>-48.37368</v>
      </c>
      <c r="E1129" s="3" t="s">
        <v>2</v>
      </c>
      <c r="F1129" s="3" t="s">
        <v>61</v>
      </c>
      <c r="G1129" s="2">
        <v>43503</v>
      </c>
      <c r="H1129" s="12" t="s">
        <v>247</v>
      </c>
      <c r="I1129" s="12" t="s">
        <v>245</v>
      </c>
      <c r="J1129" s="12" t="s">
        <v>246</v>
      </c>
      <c r="K1129" s="3" t="s">
        <v>4</v>
      </c>
      <c r="L1129" s="3" t="s">
        <v>85</v>
      </c>
      <c r="M1129">
        <v>3</v>
      </c>
      <c r="N1129">
        <v>25</v>
      </c>
      <c r="O1129">
        <v>7</v>
      </c>
      <c r="P1129">
        <v>8</v>
      </c>
      <c r="Q1129">
        <v>13</v>
      </c>
      <c r="R1129">
        <v>13</v>
      </c>
      <c r="S1129" s="3" t="s">
        <v>25</v>
      </c>
      <c r="T1129" t="s">
        <v>63</v>
      </c>
      <c r="U1129">
        <v>1</v>
      </c>
      <c r="V1129" t="s">
        <v>18</v>
      </c>
    </row>
    <row r="1130" spans="1:22" x14ac:dyDescent="0.3">
      <c r="A1130" t="s">
        <v>0</v>
      </c>
      <c r="B1130" s="3" t="s">
        <v>244</v>
      </c>
      <c r="C1130" s="3">
        <v>-27.2837</v>
      </c>
      <c r="D1130" s="3">
        <v>-48.37368</v>
      </c>
      <c r="E1130" s="3" t="s">
        <v>2</v>
      </c>
      <c r="F1130" s="3" t="s">
        <v>61</v>
      </c>
      <c r="G1130" s="2">
        <v>43503</v>
      </c>
      <c r="H1130" s="12" t="s">
        <v>247</v>
      </c>
      <c r="I1130" s="12" t="s">
        <v>245</v>
      </c>
      <c r="J1130" s="12" t="s">
        <v>246</v>
      </c>
      <c r="K1130" s="3" t="s">
        <v>4</v>
      </c>
      <c r="L1130" s="3" t="s">
        <v>85</v>
      </c>
      <c r="M1130">
        <v>3</v>
      </c>
      <c r="N1130">
        <v>25</v>
      </c>
      <c r="O1130">
        <v>7</v>
      </c>
      <c r="P1130">
        <v>8</v>
      </c>
      <c r="Q1130">
        <v>13</v>
      </c>
      <c r="R1130">
        <v>13</v>
      </c>
      <c r="S1130" s="3" t="s">
        <v>26</v>
      </c>
      <c r="T1130" t="s">
        <v>63</v>
      </c>
      <c r="U1130" s="4" t="s">
        <v>18</v>
      </c>
      <c r="V1130" t="s">
        <v>18</v>
      </c>
    </row>
    <row r="1131" spans="1:22" x14ac:dyDescent="0.3">
      <c r="A1131" t="s">
        <v>0</v>
      </c>
      <c r="B1131" s="3" t="s">
        <v>244</v>
      </c>
      <c r="C1131" s="3">
        <v>-27.2837</v>
      </c>
      <c r="D1131" s="3">
        <v>-48.37368</v>
      </c>
      <c r="E1131" s="3" t="s">
        <v>2</v>
      </c>
      <c r="F1131" s="3" t="s">
        <v>61</v>
      </c>
      <c r="G1131" s="2">
        <v>43503</v>
      </c>
      <c r="H1131" s="12" t="s">
        <v>247</v>
      </c>
      <c r="I1131" s="12" t="s">
        <v>245</v>
      </c>
      <c r="J1131" s="12" t="s">
        <v>246</v>
      </c>
      <c r="K1131" s="3" t="s">
        <v>4</v>
      </c>
      <c r="L1131" s="3" t="s">
        <v>85</v>
      </c>
      <c r="M1131">
        <v>3</v>
      </c>
      <c r="N1131">
        <v>25</v>
      </c>
      <c r="O1131">
        <v>7</v>
      </c>
      <c r="P1131">
        <v>8</v>
      </c>
      <c r="Q1131">
        <v>13</v>
      </c>
      <c r="R1131">
        <v>13</v>
      </c>
      <c r="S1131" s="3" t="s">
        <v>27</v>
      </c>
      <c r="T1131" t="s">
        <v>63</v>
      </c>
      <c r="U1131" s="4" t="s">
        <v>18</v>
      </c>
      <c r="V1131" t="s">
        <v>18</v>
      </c>
    </row>
    <row r="1132" spans="1:22" x14ac:dyDescent="0.3">
      <c r="A1132" t="s">
        <v>0</v>
      </c>
      <c r="B1132" s="3" t="s">
        <v>244</v>
      </c>
      <c r="C1132" s="3">
        <v>-27.2837</v>
      </c>
      <c r="D1132" s="3">
        <v>-48.37368</v>
      </c>
      <c r="E1132" s="3" t="s">
        <v>2</v>
      </c>
      <c r="F1132" s="3" t="s">
        <v>61</v>
      </c>
      <c r="G1132" s="2">
        <v>43503</v>
      </c>
      <c r="H1132" s="12" t="s">
        <v>247</v>
      </c>
      <c r="I1132" s="12" t="s">
        <v>245</v>
      </c>
      <c r="J1132" s="12" t="s">
        <v>246</v>
      </c>
      <c r="K1132" s="3" t="s">
        <v>4</v>
      </c>
      <c r="L1132" s="3" t="s">
        <v>85</v>
      </c>
      <c r="M1132">
        <v>3</v>
      </c>
      <c r="N1132">
        <v>25</v>
      </c>
      <c r="O1132">
        <v>7</v>
      </c>
      <c r="P1132">
        <v>8</v>
      </c>
      <c r="Q1132">
        <v>13</v>
      </c>
      <c r="R1132">
        <v>13</v>
      </c>
      <c r="S1132" s="3" t="s">
        <v>28</v>
      </c>
      <c r="T1132" t="s">
        <v>258</v>
      </c>
      <c r="U1132" s="4" t="s">
        <v>18</v>
      </c>
      <c r="V1132" t="s">
        <v>18</v>
      </c>
    </row>
    <row r="1133" spans="1:22" x14ac:dyDescent="0.3">
      <c r="A1133" t="s">
        <v>0</v>
      </c>
      <c r="B1133" s="3" t="s">
        <v>244</v>
      </c>
      <c r="C1133" s="3">
        <v>-27.2837</v>
      </c>
      <c r="D1133" s="3">
        <v>-48.37368</v>
      </c>
      <c r="E1133" s="3" t="s">
        <v>2</v>
      </c>
      <c r="F1133" s="3" t="s">
        <v>61</v>
      </c>
      <c r="G1133" s="2">
        <v>43503</v>
      </c>
      <c r="H1133" s="12" t="s">
        <v>247</v>
      </c>
      <c r="I1133" s="12" t="s">
        <v>245</v>
      </c>
      <c r="J1133" s="12" t="s">
        <v>246</v>
      </c>
      <c r="K1133" s="3" t="s">
        <v>4</v>
      </c>
      <c r="L1133" s="3" t="s">
        <v>85</v>
      </c>
      <c r="M1133">
        <v>3</v>
      </c>
      <c r="N1133">
        <v>25</v>
      </c>
      <c r="O1133">
        <v>7</v>
      </c>
      <c r="P1133">
        <v>8</v>
      </c>
      <c r="Q1133">
        <v>13</v>
      </c>
      <c r="R1133">
        <v>13</v>
      </c>
      <c r="S1133" s="3" t="s">
        <v>29</v>
      </c>
      <c r="T1133" t="s">
        <v>258</v>
      </c>
      <c r="U1133">
        <v>1</v>
      </c>
      <c r="V1133" t="s">
        <v>18</v>
      </c>
    </row>
    <row r="1134" spans="1:22" x14ac:dyDescent="0.3">
      <c r="A1134" t="s">
        <v>0</v>
      </c>
      <c r="B1134" s="3" t="s">
        <v>244</v>
      </c>
      <c r="C1134" s="3">
        <v>-27.2837</v>
      </c>
      <c r="D1134" s="3">
        <v>-48.37368</v>
      </c>
      <c r="E1134" s="3" t="s">
        <v>2</v>
      </c>
      <c r="F1134" s="3" t="s">
        <v>61</v>
      </c>
      <c r="G1134" s="2">
        <v>43503</v>
      </c>
      <c r="H1134" s="12" t="s">
        <v>247</v>
      </c>
      <c r="I1134" s="12" t="s">
        <v>245</v>
      </c>
      <c r="J1134" s="12" t="s">
        <v>246</v>
      </c>
      <c r="K1134" s="3" t="s">
        <v>4</v>
      </c>
      <c r="L1134" s="3" t="s">
        <v>85</v>
      </c>
      <c r="M1134">
        <v>3</v>
      </c>
      <c r="N1134">
        <v>25</v>
      </c>
      <c r="O1134">
        <v>7</v>
      </c>
      <c r="P1134">
        <v>8</v>
      </c>
      <c r="Q1134">
        <v>13</v>
      </c>
      <c r="R1134">
        <v>13</v>
      </c>
      <c r="S1134" s="3" t="s">
        <v>30</v>
      </c>
      <c r="T1134" t="s">
        <v>65</v>
      </c>
      <c r="U1134" s="4" t="s">
        <v>18</v>
      </c>
      <c r="V1134" t="s">
        <v>18</v>
      </c>
    </row>
    <row r="1135" spans="1:22" x14ac:dyDescent="0.3">
      <c r="A1135" t="s">
        <v>0</v>
      </c>
      <c r="B1135" s="3" t="s">
        <v>244</v>
      </c>
      <c r="C1135" s="3">
        <v>-27.2837</v>
      </c>
      <c r="D1135" s="3">
        <v>-48.37368</v>
      </c>
      <c r="E1135" s="3" t="s">
        <v>2</v>
      </c>
      <c r="F1135" s="3" t="s">
        <v>61</v>
      </c>
      <c r="G1135" s="2">
        <v>43503</v>
      </c>
      <c r="H1135" s="12" t="s">
        <v>247</v>
      </c>
      <c r="I1135" s="12" t="s">
        <v>245</v>
      </c>
      <c r="J1135" s="12" t="s">
        <v>246</v>
      </c>
      <c r="K1135" s="3" t="s">
        <v>4</v>
      </c>
      <c r="L1135" s="3" t="s">
        <v>85</v>
      </c>
      <c r="M1135">
        <v>3</v>
      </c>
      <c r="N1135">
        <v>25</v>
      </c>
      <c r="O1135">
        <v>7</v>
      </c>
      <c r="P1135">
        <v>8</v>
      </c>
      <c r="Q1135">
        <v>13</v>
      </c>
      <c r="R1135">
        <v>13</v>
      </c>
      <c r="S1135" s="3" t="s">
        <v>31</v>
      </c>
      <c r="T1135" t="s">
        <v>65</v>
      </c>
      <c r="U1135" s="4" t="s">
        <v>18</v>
      </c>
      <c r="V1135" t="s">
        <v>18</v>
      </c>
    </row>
    <row r="1136" spans="1:22" x14ac:dyDescent="0.3">
      <c r="A1136" t="s">
        <v>0</v>
      </c>
      <c r="B1136" s="3" t="s">
        <v>244</v>
      </c>
      <c r="C1136" s="3">
        <v>-27.2837</v>
      </c>
      <c r="D1136" s="3">
        <v>-48.37368</v>
      </c>
      <c r="E1136" s="3" t="s">
        <v>2</v>
      </c>
      <c r="F1136" s="3" t="s">
        <v>61</v>
      </c>
      <c r="G1136" s="2">
        <v>43503</v>
      </c>
      <c r="H1136" s="12" t="s">
        <v>247</v>
      </c>
      <c r="I1136" s="12" t="s">
        <v>245</v>
      </c>
      <c r="J1136" s="12" t="s">
        <v>246</v>
      </c>
      <c r="K1136" s="3" t="s">
        <v>4</v>
      </c>
      <c r="L1136" s="3" t="s">
        <v>85</v>
      </c>
      <c r="M1136">
        <v>3</v>
      </c>
      <c r="N1136">
        <v>25</v>
      </c>
      <c r="O1136">
        <v>7</v>
      </c>
      <c r="P1136">
        <v>8</v>
      </c>
      <c r="Q1136">
        <v>13</v>
      </c>
      <c r="R1136">
        <v>13</v>
      </c>
      <c r="S1136" s="3" t="s">
        <v>32</v>
      </c>
      <c r="T1136" t="s">
        <v>258</v>
      </c>
      <c r="U1136" s="4" t="s">
        <v>18</v>
      </c>
      <c r="V1136" t="s">
        <v>18</v>
      </c>
    </row>
    <row r="1137" spans="1:22" x14ac:dyDescent="0.3">
      <c r="A1137" t="s">
        <v>0</v>
      </c>
      <c r="B1137" s="3" t="s">
        <v>244</v>
      </c>
      <c r="C1137" s="3">
        <v>-27.2837</v>
      </c>
      <c r="D1137" s="3">
        <v>-48.37368</v>
      </c>
      <c r="E1137" s="3" t="s">
        <v>2</v>
      </c>
      <c r="F1137" s="3" t="s">
        <v>61</v>
      </c>
      <c r="G1137" s="2">
        <v>43503</v>
      </c>
      <c r="H1137" s="12" t="s">
        <v>247</v>
      </c>
      <c r="I1137" s="12" t="s">
        <v>245</v>
      </c>
      <c r="J1137" s="12" t="s">
        <v>246</v>
      </c>
      <c r="K1137" s="3" t="s">
        <v>4</v>
      </c>
      <c r="L1137" s="3" t="s">
        <v>85</v>
      </c>
      <c r="M1137">
        <v>3</v>
      </c>
      <c r="N1137">
        <v>25</v>
      </c>
      <c r="O1137">
        <v>7</v>
      </c>
      <c r="P1137">
        <v>8</v>
      </c>
      <c r="Q1137">
        <v>13</v>
      </c>
      <c r="R1137">
        <v>13</v>
      </c>
      <c r="S1137" s="3" t="s">
        <v>33</v>
      </c>
      <c r="T1137" t="s">
        <v>65</v>
      </c>
      <c r="U1137">
        <v>1</v>
      </c>
      <c r="V1137" t="s">
        <v>18</v>
      </c>
    </row>
    <row r="1138" spans="1:22" x14ac:dyDescent="0.3">
      <c r="A1138" t="s">
        <v>0</v>
      </c>
      <c r="B1138" s="3" t="s">
        <v>244</v>
      </c>
      <c r="C1138" s="3">
        <v>-27.2837</v>
      </c>
      <c r="D1138" s="3">
        <v>-48.37368</v>
      </c>
      <c r="E1138" s="3" t="s">
        <v>2</v>
      </c>
      <c r="F1138" s="3" t="s">
        <v>61</v>
      </c>
      <c r="G1138" s="2">
        <v>43503</v>
      </c>
      <c r="H1138" s="12" t="s">
        <v>247</v>
      </c>
      <c r="I1138" s="12" t="s">
        <v>245</v>
      </c>
      <c r="J1138" s="12" t="s">
        <v>246</v>
      </c>
      <c r="K1138" s="3" t="s">
        <v>4</v>
      </c>
      <c r="L1138" s="3" t="s">
        <v>85</v>
      </c>
      <c r="M1138">
        <v>3</v>
      </c>
      <c r="N1138">
        <v>25</v>
      </c>
      <c r="O1138">
        <v>7</v>
      </c>
      <c r="P1138">
        <v>8</v>
      </c>
      <c r="Q1138">
        <v>13</v>
      </c>
      <c r="R1138">
        <v>13</v>
      </c>
      <c r="S1138" s="3" t="s">
        <v>34</v>
      </c>
      <c r="T1138" t="s">
        <v>65</v>
      </c>
      <c r="U1138" s="4" t="s">
        <v>18</v>
      </c>
      <c r="V1138" t="s">
        <v>18</v>
      </c>
    </row>
    <row r="1139" spans="1:22" x14ac:dyDescent="0.3">
      <c r="A1139" t="s">
        <v>0</v>
      </c>
      <c r="B1139" s="3" t="s">
        <v>244</v>
      </c>
      <c r="C1139" s="3">
        <v>-27.2837</v>
      </c>
      <c r="D1139" s="3">
        <v>-48.37368</v>
      </c>
      <c r="E1139" s="3" t="s">
        <v>2</v>
      </c>
      <c r="F1139" s="3" t="s">
        <v>61</v>
      </c>
      <c r="G1139" s="2">
        <v>43503</v>
      </c>
      <c r="H1139" s="12" t="s">
        <v>247</v>
      </c>
      <c r="I1139" s="12" t="s">
        <v>245</v>
      </c>
      <c r="J1139" s="12" t="s">
        <v>246</v>
      </c>
      <c r="K1139" s="3" t="s">
        <v>4</v>
      </c>
      <c r="L1139" s="3" t="s">
        <v>85</v>
      </c>
      <c r="M1139">
        <v>3</v>
      </c>
      <c r="N1139">
        <v>25</v>
      </c>
      <c r="O1139">
        <v>7</v>
      </c>
      <c r="P1139">
        <v>8</v>
      </c>
      <c r="Q1139">
        <v>13</v>
      </c>
      <c r="R1139">
        <v>13</v>
      </c>
      <c r="S1139" s="3" t="s">
        <v>35</v>
      </c>
      <c r="T1139" t="s">
        <v>65</v>
      </c>
      <c r="U1139" s="4" t="s">
        <v>18</v>
      </c>
      <c r="V1139" t="s">
        <v>18</v>
      </c>
    </row>
    <row r="1140" spans="1:22" x14ac:dyDescent="0.3">
      <c r="A1140" t="s">
        <v>0</v>
      </c>
      <c r="B1140" s="3" t="s">
        <v>244</v>
      </c>
      <c r="C1140" s="3">
        <v>-27.2837</v>
      </c>
      <c r="D1140" s="3">
        <v>-48.37368</v>
      </c>
      <c r="E1140" s="3" t="s">
        <v>2</v>
      </c>
      <c r="F1140" s="3" t="s">
        <v>61</v>
      </c>
      <c r="G1140" s="2">
        <v>43503</v>
      </c>
      <c r="H1140" s="12" t="s">
        <v>247</v>
      </c>
      <c r="I1140" s="12" t="s">
        <v>245</v>
      </c>
      <c r="J1140" s="12" t="s">
        <v>246</v>
      </c>
      <c r="K1140" s="3" t="s">
        <v>4</v>
      </c>
      <c r="L1140" s="3" t="s">
        <v>85</v>
      </c>
      <c r="M1140">
        <v>3</v>
      </c>
      <c r="N1140">
        <v>25</v>
      </c>
      <c r="O1140">
        <v>7</v>
      </c>
      <c r="P1140">
        <v>8</v>
      </c>
      <c r="Q1140">
        <v>13</v>
      </c>
      <c r="R1140">
        <v>13</v>
      </c>
      <c r="S1140" s="3" t="s">
        <v>36</v>
      </c>
      <c r="T1140" t="s">
        <v>65</v>
      </c>
      <c r="U1140" s="4" t="s">
        <v>18</v>
      </c>
      <c r="V1140" t="s">
        <v>18</v>
      </c>
    </row>
    <row r="1141" spans="1:22" x14ac:dyDescent="0.3">
      <c r="A1141" t="s">
        <v>0</v>
      </c>
      <c r="B1141" s="3" t="s">
        <v>244</v>
      </c>
      <c r="C1141" s="3">
        <v>-27.2837</v>
      </c>
      <c r="D1141" s="3">
        <v>-48.37368</v>
      </c>
      <c r="E1141" s="3" t="s">
        <v>2</v>
      </c>
      <c r="F1141" s="3" t="s">
        <v>61</v>
      </c>
      <c r="G1141" s="2">
        <v>43503</v>
      </c>
      <c r="H1141" s="12" t="s">
        <v>247</v>
      </c>
      <c r="I1141" s="12" t="s">
        <v>245</v>
      </c>
      <c r="J1141" s="12" t="s">
        <v>246</v>
      </c>
      <c r="K1141" s="3" t="s">
        <v>4</v>
      </c>
      <c r="L1141" s="3" t="s">
        <v>85</v>
      </c>
      <c r="M1141">
        <v>3</v>
      </c>
      <c r="N1141">
        <v>25</v>
      </c>
      <c r="O1141">
        <v>7</v>
      </c>
      <c r="P1141">
        <v>8</v>
      </c>
      <c r="Q1141">
        <v>13</v>
      </c>
      <c r="R1141">
        <v>13</v>
      </c>
      <c r="S1141" s="3" t="s">
        <v>37</v>
      </c>
      <c r="T1141" t="s">
        <v>258</v>
      </c>
      <c r="U1141">
        <v>0</v>
      </c>
      <c r="V1141" t="s">
        <v>18</v>
      </c>
    </row>
    <row r="1142" spans="1:22" x14ac:dyDescent="0.3">
      <c r="A1142" t="s">
        <v>0</v>
      </c>
      <c r="B1142" s="3" t="s">
        <v>244</v>
      </c>
      <c r="C1142" s="3">
        <v>-27.2837</v>
      </c>
      <c r="D1142" s="3">
        <v>-48.37368</v>
      </c>
      <c r="E1142" s="3" t="s">
        <v>2</v>
      </c>
      <c r="F1142" s="3" t="s">
        <v>61</v>
      </c>
      <c r="G1142" s="2">
        <v>43503</v>
      </c>
      <c r="H1142" s="12" t="s">
        <v>247</v>
      </c>
      <c r="I1142" s="12" t="s">
        <v>245</v>
      </c>
      <c r="J1142" s="12" t="s">
        <v>246</v>
      </c>
      <c r="K1142" s="3" t="s">
        <v>4</v>
      </c>
      <c r="L1142" s="3" t="s">
        <v>85</v>
      </c>
      <c r="M1142">
        <v>3</v>
      </c>
      <c r="N1142">
        <v>25</v>
      </c>
      <c r="O1142">
        <v>7</v>
      </c>
      <c r="P1142">
        <v>8</v>
      </c>
      <c r="Q1142">
        <v>13</v>
      </c>
      <c r="R1142">
        <v>13</v>
      </c>
      <c r="S1142" s="3" t="s">
        <v>38</v>
      </c>
      <c r="T1142" t="s">
        <v>258</v>
      </c>
      <c r="U1142" s="4" t="s">
        <v>18</v>
      </c>
      <c r="V1142" t="s">
        <v>18</v>
      </c>
    </row>
    <row r="1143" spans="1:22" x14ac:dyDescent="0.3">
      <c r="A1143" t="s">
        <v>0</v>
      </c>
      <c r="B1143" s="3" t="s">
        <v>244</v>
      </c>
      <c r="C1143" s="3">
        <v>-27.2837</v>
      </c>
      <c r="D1143" s="3">
        <v>-48.37368</v>
      </c>
      <c r="E1143" s="3" t="s">
        <v>2</v>
      </c>
      <c r="F1143" s="3" t="s">
        <v>61</v>
      </c>
      <c r="G1143" s="2">
        <v>43503</v>
      </c>
      <c r="H1143" s="12" t="s">
        <v>247</v>
      </c>
      <c r="I1143" s="12" t="s">
        <v>245</v>
      </c>
      <c r="J1143" s="12" t="s">
        <v>246</v>
      </c>
      <c r="K1143" s="3" t="s">
        <v>4</v>
      </c>
      <c r="L1143" s="3" t="s">
        <v>85</v>
      </c>
      <c r="M1143">
        <v>3</v>
      </c>
      <c r="N1143">
        <v>25</v>
      </c>
      <c r="O1143">
        <v>7</v>
      </c>
      <c r="P1143">
        <v>8</v>
      </c>
      <c r="Q1143">
        <v>13</v>
      </c>
      <c r="R1143">
        <v>13</v>
      </c>
      <c r="S1143" s="3" t="s">
        <v>39</v>
      </c>
      <c r="T1143" t="s">
        <v>65</v>
      </c>
      <c r="U1143" s="4" t="s">
        <v>18</v>
      </c>
      <c r="V1143" t="s">
        <v>18</v>
      </c>
    </row>
    <row r="1144" spans="1:22" x14ac:dyDescent="0.3">
      <c r="A1144" t="s">
        <v>0</v>
      </c>
      <c r="B1144" s="3" t="s">
        <v>244</v>
      </c>
      <c r="C1144" s="3">
        <v>-27.2837</v>
      </c>
      <c r="D1144" s="3">
        <v>-48.37368</v>
      </c>
      <c r="E1144" s="3" t="s">
        <v>2</v>
      </c>
      <c r="F1144" s="3" t="s">
        <v>61</v>
      </c>
      <c r="G1144" s="2">
        <v>43503</v>
      </c>
      <c r="H1144" s="12" t="s">
        <v>247</v>
      </c>
      <c r="I1144" s="12" t="s">
        <v>245</v>
      </c>
      <c r="J1144" s="12" t="s">
        <v>246</v>
      </c>
      <c r="K1144" s="3" t="s">
        <v>4</v>
      </c>
      <c r="L1144" s="3" t="s">
        <v>85</v>
      </c>
      <c r="M1144">
        <v>3</v>
      </c>
      <c r="N1144">
        <v>25</v>
      </c>
      <c r="O1144">
        <v>7</v>
      </c>
      <c r="P1144">
        <v>8</v>
      </c>
      <c r="Q1144">
        <v>13</v>
      </c>
      <c r="R1144">
        <v>13</v>
      </c>
      <c r="S1144" s="3" t="s">
        <v>40</v>
      </c>
      <c r="T1144" t="s">
        <v>63</v>
      </c>
      <c r="U1144" s="4" t="s">
        <v>18</v>
      </c>
      <c r="V1144" t="s">
        <v>18</v>
      </c>
    </row>
    <row r="1145" spans="1:22" x14ac:dyDescent="0.3">
      <c r="A1145" t="s">
        <v>0</v>
      </c>
      <c r="B1145" s="3" t="s">
        <v>244</v>
      </c>
      <c r="C1145" s="3">
        <v>-27.2837</v>
      </c>
      <c r="D1145" s="3">
        <v>-48.37368</v>
      </c>
      <c r="E1145" s="3" t="s">
        <v>2</v>
      </c>
      <c r="F1145" s="3" t="s">
        <v>61</v>
      </c>
      <c r="G1145" s="2">
        <v>43503</v>
      </c>
      <c r="H1145" s="12" t="s">
        <v>247</v>
      </c>
      <c r="I1145" s="12" t="s">
        <v>245</v>
      </c>
      <c r="J1145" s="12" t="s">
        <v>246</v>
      </c>
      <c r="K1145" s="3" t="s">
        <v>4</v>
      </c>
      <c r="L1145" s="3" t="s">
        <v>85</v>
      </c>
      <c r="M1145">
        <v>3</v>
      </c>
      <c r="N1145">
        <v>25</v>
      </c>
      <c r="O1145">
        <v>7</v>
      </c>
      <c r="P1145">
        <v>8</v>
      </c>
      <c r="Q1145">
        <v>13</v>
      </c>
      <c r="R1145">
        <v>13</v>
      </c>
      <c r="S1145" s="3" t="s">
        <v>41</v>
      </c>
      <c r="T1145" t="s">
        <v>65</v>
      </c>
      <c r="U1145">
        <v>1</v>
      </c>
      <c r="V1145" t="s">
        <v>18</v>
      </c>
    </row>
    <row r="1146" spans="1:22" x14ac:dyDescent="0.3">
      <c r="A1146" t="s">
        <v>0</v>
      </c>
      <c r="B1146" s="3" t="s">
        <v>244</v>
      </c>
      <c r="C1146" s="3">
        <v>-27.2837</v>
      </c>
      <c r="D1146" s="3">
        <v>-48.37368</v>
      </c>
      <c r="E1146" s="3" t="s">
        <v>2</v>
      </c>
      <c r="F1146" s="3" t="s">
        <v>61</v>
      </c>
      <c r="G1146" s="2">
        <v>43503</v>
      </c>
      <c r="H1146" s="12" t="s">
        <v>247</v>
      </c>
      <c r="I1146" s="12" t="s">
        <v>245</v>
      </c>
      <c r="J1146" s="12" t="s">
        <v>246</v>
      </c>
      <c r="K1146" s="3" t="s">
        <v>4</v>
      </c>
      <c r="L1146" s="3" t="s">
        <v>85</v>
      </c>
      <c r="M1146">
        <v>3</v>
      </c>
      <c r="N1146">
        <v>25</v>
      </c>
      <c r="O1146">
        <v>7</v>
      </c>
      <c r="P1146">
        <v>8</v>
      </c>
      <c r="Q1146">
        <v>13</v>
      </c>
      <c r="R1146">
        <v>13</v>
      </c>
      <c r="S1146" s="3" t="s">
        <v>42</v>
      </c>
      <c r="T1146" t="s">
        <v>62</v>
      </c>
      <c r="U1146" s="4" t="s">
        <v>18</v>
      </c>
      <c r="V1146" t="s">
        <v>18</v>
      </c>
    </row>
    <row r="1147" spans="1:22" x14ac:dyDescent="0.3">
      <c r="A1147" t="s">
        <v>0</v>
      </c>
      <c r="B1147" s="3" t="s">
        <v>244</v>
      </c>
      <c r="C1147" s="3">
        <v>-27.2837</v>
      </c>
      <c r="D1147" s="3">
        <v>-48.37368</v>
      </c>
      <c r="E1147" s="3" t="s">
        <v>2</v>
      </c>
      <c r="F1147" s="3" t="s">
        <v>61</v>
      </c>
      <c r="G1147" s="2">
        <v>43503</v>
      </c>
      <c r="H1147" s="12" t="s">
        <v>247</v>
      </c>
      <c r="I1147" s="12" t="s">
        <v>245</v>
      </c>
      <c r="J1147" s="12" t="s">
        <v>246</v>
      </c>
      <c r="K1147" s="3" t="s">
        <v>4</v>
      </c>
      <c r="L1147" s="3" t="s">
        <v>85</v>
      </c>
      <c r="M1147">
        <v>3</v>
      </c>
      <c r="N1147">
        <v>25</v>
      </c>
      <c r="O1147">
        <v>7</v>
      </c>
      <c r="P1147">
        <v>8</v>
      </c>
      <c r="Q1147">
        <v>13</v>
      </c>
      <c r="R1147">
        <v>13</v>
      </c>
      <c r="S1147" s="3" t="s">
        <v>43</v>
      </c>
      <c r="T1147" t="s">
        <v>65</v>
      </c>
      <c r="U1147" s="4" t="s">
        <v>18</v>
      </c>
      <c r="V1147" t="s">
        <v>18</v>
      </c>
    </row>
    <row r="1148" spans="1:22" x14ac:dyDescent="0.3">
      <c r="A1148" t="s">
        <v>0</v>
      </c>
      <c r="B1148" s="3" t="s">
        <v>244</v>
      </c>
      <c r="C1148" s="3">
        <v>-27.2837</v>
      </c>
      <c r="D1148" s="3">
        <v>-48.37368</v>
      </c>
      <c r="E1148" s="3" t="s">
        <v>2</v>
      </c>
      <c r="F1148" s="3" t="s">
        <v>61</v>
      </c>
      <c r="G1148" s="2">
        <v>43503</v>
      </c>
      <c r="H1148" s="12" t="s">
        <v>247</v>
      </c>
      <c r="I1148" s="12" t="s">
        <v>245</v>
      </c>
      <c r="J1148" s="12" t="s">
        <v>246</v>
      </c>
      <c r="K1148" s="3" t="s">
        <v>4</v>
      </c>
      <c r="L1148" s="3" t="s">
        <v>85</v>
      </c>
      <c r="M1148">
        <v>3</v>
      </c>
      <c r="N1148">
        <v>25</v>
      </c>
      <c r="O1148">
        <v>7</v>
      </c>
      <c r="P1148">
        <v>8</v>
      </c>
      <c r="Q1148">
        <v>13</v>
      </c>
      <c r="R1148">
        <v>13</v>
      </c>
      <c r="S1148" s="3" t="s">
        <v>44</v>
      </c>
      <c r="T1148" t="s">
        <v>65</v>
      </c>
      <c r="U1148" s="4" t="s">
        <v>18</v>
      </c>
      <c r="V1148" t="s">
        <v>18</v>
      </c>
    </row>
    <row r="1149" spans="1:22" x14ac:dyDescent="0.3">
      <c r="A1149" t="s">
        <v>0</v>
      </c>
      <c r="B1149" s="3" t="s">
        <v>244</v>
      </c>
      <c r="C1149" s="3">
        <v>-27.2837</v>
      </c>
      <c r="D1149" s="3">
        <v>-48.37368</v>
      </c>
      <c r="E1149" s="3" t="s">
        <v>2</v>
      </c>
      <c r="F1149" s="3" t="s">
        <v>61</v>
      </c>
      <c r="G1149" s="2">
        <v>43503</v>
      </c>
      <c r="H1149" s="12" t="s">
        <v>247</v>
      </c>
      <c r="I1149" s="12" t="s">
        <v>245</v>
      </c>
      <c r="J1149" s="12" t="s">
        <v>246</v>
      </c>
      <c r="K1149" s="3" t="s">
        <v>4</v>
      </c>
      <c r="L1149" s="3" t="s">
        <v>85</v>
      </c>
      <c r="M1149">
        <v>3</v>
      </c>
      <c r="N1149">
        <v>25</v>
      </c>
      <c r="O1149">
        <v>7</v>
      </c>
      <c r="P1149">
        <v>8</v>
      </c>
      <c r="Q1149">
        <v>13</v>
      </c>
      <c r="R1149">
        <v>13</v>
      </c>
      <c r="S1149" s="3" t="s">
        <v>45</v>
      </c>
      <c r="T1149" t="s">
        <v>65</v>
      </c>
      <c r="U1149">
        <v>1</v>
      </c>
      <c r="V1149" t="s">
        <v>18</v>
      </c>
    </row>
    <row r="1150" spans="1:22" x14ac:dyDescent="0.3">
      <c r="A1150" t="s">
        <v>0</v>
      </c>
      <c r="B1150" s="3" t="s">
        <v>244</v>
      </c>
      <c r="C1150" s="3">
        <v>-27.2837</v>
      </c>
      <c r="D1150" s="3">
        <v>-48.37368</v>
      </c>
      <c r="E1150" s="3" t="s">
        <v>2</v>
      </c>
      <c r="F1150" s="3" t="s">
        <v>61</v>
      </c>
      <c r="G1150" s="2">
        <v>43503</v>
      </c>
      <c r="H1150" s="12" t="s">
        <v>247</v>
      </c>
      <c r="I1150" s="12" t="s">
        <v>245</v>
      </c>
      <c r="J1150" s="12" t="s">
        <v>246</v>
      </c>
      <c r="K1150" s="3" t="s">
        <v>4</v>
      </c>
      <c r="L1150" s="3" t="s">
        <v>85</v>
      </c>
      <c r="M1150">
        <v>3</v>
      </c>
      <c r="N1150">
        <v>25</v>
      </c>
      <c r="O1150">
        <v>7</v>
      </c>
      <c r="P1150">
        <v>8</v>
      </c>
      <c r="Q1150">
        <v>13</v>
      </c>
      <c r="R1150">
        <v>13</v>
      </c>
      <c r="S1150" s="3" t="s">
        <v>46</v>
      </c>
      <c r="T1150" t="s">
        <v>65</v>
      </c>
      <c r="U1150" s="4" t="s">
        <v>18</v>
      </c>
      <c r="V1150" t="s">
        <v>18</v>
      </c>
    </row>
    <row r="1151" spans="1:22" x14ac:dyDescent="0.3">
      <c r="A1151" t="s">
        <v>0</v>
      </c>
      <c r="B1151" s="3" t="s">
        <v>244</v>
      </c>
      <c r="C1151" s="3">
        <v>-27.2837</v>
      </c>
      <c r="D1151" s="3">
        <v>-48.37368</v>
      </c>
      <c r="E1151" s="3" t="s">
        <v>2</v>
      </c>
      <c r="F1151" s="3" t="s">
        <v>61</v>
      </c>
      <c r="G1151" s="2">
        <v>43503</v>
      </c>
      <c r="H1151" s="12" t="s">
        <v>247</v>
      </c>
      <c r="I1151" s="12" t="s">
        <v>245</v>
      </c>
      <c r="J1151" s="12" t="s">
        <v>246</v>
      </c>
      <c r="K1151" s="3" t="s">
        <v>4</v>
      </c>
      <c r="L1151" s="3" t="s">
        <v>85</v>
      </c>
      <c r="M1151">
        <v>3</v>
      </c>
      <c r="N1151">
        <v>25</v>
      </c>
      <c r="O1151">
        <v>7</v>
      </c>
      <c r="P1151">
        <v>8</v>
      </c>
      <c r="Q1151">
        <v>13</v>
      </c>
      <c r="R1151">
        <v>13</v>
      </c>
      <c r="S1151" s="3" t="s">
        <v>47</v>
      </c>
      <c r="T1151" t="s">
        <v>65</v>
      </c>
      <c r="U1151" s="4" t="s">
        <v>18</v>
      </c>
      <c r="V1151" t="s">
        <v>18</v>
      </c>
    </row>
    <row r="1152" spans="1:22" x14ac:dyDescent="0.3">
      <c r="A1152" t="s">
        <v>0</v>
      </c>
      <c r="B1152" s="3" t="s">
        <v>244</v>
      </c>
      <c r="C1152" s="3">
        <v>-27.2837</v>
      </c>
      <c r="D1152" s="3">
        <v>-48.37368</v>
      </c>
      <c r="E1152" s="3" t="s">
        <v>2</v>
      </c>
      <c r="F1152" s="3" t="s">
        <v>61</v>
      </c>
      <c r="G1152" s="2">
        <v>43503</v>
      </c>
      <c r="H1152" s="12" t="s">
        <v>247</v>
      </c>
      <c r="I1152" s="12" t="s">
        <v>245</v>
      </c>
      <c r="J1152" s="12" t="s">
        <v>246</v>
      </c>
      <c r="K1152" s="3" t="s">
        <v>4</v>
      </c>
      <c r="L1152" s="3" t="s">
        <v>85</v>
      </c>
      <c r="M1152">
        <v>3</v>
      </c>
      <c r="N1152">
        <v>25</v>
      </c>
      <c r="O1152">
        <v>7</v>
      </c>
      <c r="P1152">
        <v>8</v>
      </c>
      <c r="Q1152">
        <v>13</v>
      </c>
      <c r="R1152">
        <v>13</v>
      </c>
      <c r="S1152" s="3" t="s">
        <v>48</v>
      </c>
      <c r="T1152" t="s">
        <v>65</v>
      </c>
      <c r="U1152" s="4" t="s">
        <v>18</v>
      </c>
      <c r="V1152" t="s">
        <v>18</v>
      </c>
    </row>
    <row r="1153" spans="1:22" x14ac:dyDescent="0.3">
      <c r="A1153" t="s">
        <v>0</v>
      </c>
      <c r="B1153" s="3" t="s">
        <v>244</v>
      </c>
      <c r="C1153" s="3">
        <v>-27.2837</v>
      </c>
      <c r="D1153" s="3">
        <v>-48.37368</v>
      </c>
      <c r="E1153" s="3" t="s">
        <v>2</v>
      </c>
      <c r="F1153" s="3" t="s">
        <v>61</v>
      </c>
      <c r="G1153" s="2">
        <v>43503</v>
      </c>
      <c r="H1153" s="12" t="s">
        <v>247</v>
      </c>
      <c r="I1153" s="12" t="s">
        <v>245</v>
      </c>
      <c r="J1153" s="12" t="s">
        <v>246</v>
      </c>
      <c r="K1153" s="3" t="s">
        <v>4</v>
      </c>
      <c r="L1153" s="3" t="s">
        <v>85</v>
      </c>
      <c r="M1153">
        <v>3</v>
      </c>
      <c r="N1153">
        <v>25</v>
      </c>
      <c r="O1153">
        <v>7</v>
      </c>
      <c r="P1153">
        <v>8</v>
      </c>
      <c r="Q1153">
        <v>13</v>
      </c>
      <c r="R1153">
        <v>13</v>
      </c>
      <c r="S1153" s="3" t="s">
        <v>49</v>
      </c>
      <c r="T1153" t="s">
        <v>65</v>
      </c>
      <c r="U1153">
        <v>0</v>
      </c>
      <c r="V1153" t="s">
        <v>18</v>
      </c>
    </row>
    <row r="1154" spans="1:22" x14ac:dyDescent="0.3">
      <c r="A1154" t="s">
        <v>0</v>
      </c>
      <c r="B1154" s="3" t="s">
        <v>244</v>
      </c>
      <c r="C1154" s="3">
        <v>-27.2837</v>
      </c>
      <c r="D1154" s="3">
        <v>-48.37368</v>
      </c>
      <c r="E1154" s="3" t="s">
        <v>2</v>
      </c>
      <c r="F1154" s="3" t="s">
        <v>61</v>
      </c>
      <c r="G1154" s="2">
        <v>43503</v>
      </c>
      <c r="H1154" s="12" t="s">
        <v>247</v>
      </c>
      <c r="I1154" s="12" t="s">
        <v>245</v>
      </c>
      <c r="J1154" s="12" t="s">
        <v>246</v>
      </c>
      <c r="K1154" s="3" t="s">
        <v>4</v>
      </c>
      <c r="L1154" s="3" t="s">
        <v>85</v>
      </c>
      <c r="M1154">
        <v>3</v>
      </c>
      <c r="N1154">
        <v>25</v>
      </c>
      <c r="O1154">
        <v>7</v>
      </c>
      <c r="P1154">
        <v>8</v>
      </c>
      <c r="Q1154">
        <v>13</v>
      </c>
      <c r="R1154">
        <v>13</v>
      </c>
      <c r="S1154" s="3" t="s">
        <v>50</v>
      </c>
      <c r="T1154" t="s">
        <v>257</v>
      </c>
      <c r="U1154" s="4" t="s">
        <v>18</v>
      </c>
      <c r="V1154" t="s">
        <v>18</v>
      </c>
    </row>
    <row r="1155" spans="1:22" x14ac:dyDescent="0.3">
      <c r="A1155" t="s">
        <v>0</v>
      </c>
      <c r="B1155" s="3" t="s">
        <v>244</v>
      </c>
      <c r="C1155" s="3">
        <v>-27.2837</v>
      </c>
      <c r="D1155" s="3">
        <v>-48.37368</v>
      </c>
      <c r="E1155" s="3" t="s">
        <v>2</v>
      </c>
      <c r="F1155" s="3" t="s">
        <v>61</v>
      </c>
      <c r="G1155" s="2">
        <v>43503</v>
      </c>
      <c r="H1155" s="12" t="s">
        <v>247</v>
      </c>
      <c r="I1155" s="12" t="s">
        <v>245</v>
      </c>
      <c r="J1155" s="12" t="s">
        <v>246</v>
      </c>
      <c r="K1155" s="3" t="s">
        <v>4</v>
      </c>
      <c r="L1155" s="3" t="s">
        <v>85</v>
      </c>
      <c r="M1155">
        <v>3</v>
      </c>
      <c r="N1155">
        <v>25</v>
      </c>
      <c r="O1155">
        <v>7</v>
      </c>
      <c r="P1155">
        <v>8</v>
      </c>
      <c r="Q1155">
        <v>13</v>
      </c>
      <c r="R1155">
        <v>13</v>
      </c>
      <c r="S1155" s="3" t="s">
        <v>51</v>
      </c>
      <c r="T1155" t="s">
        <v>63</v>
      </c>
      <c r="U1155" s="4" t="s">
        <v>18</v>
      </c>
      <c r="V1155" t="s">
        <v>18</v>
      </c>
    </row>
    <row r="1156" spans="1:22" x14ac:dyDescent="0.3">
      <c r="A1156" t="s">
        <v>0</v>
      </c>
      <c r="B1156" s="3" t="s">
        <v>244</v>
      </c>
      <c r="C1156" s="3">
        <v>-27.2837</v>
      </c>
      <c r="D1156" s="3">
        <v>-48.37368</v>
      </c>
      <c r="E1156" s="3" t="s">
        <v>2</v>
      </c>
      <c r="F1156" s="3" t="s">
        <v>61</v>
      </c>
      <c r="G1156" s="2">
        <v>43503</v>
      </c>
      <c r="H1156" s="12" t="s">
        <v>247</v>
      </c>
      <c r="I1156" s="12" t="s">
        <v>245</v>
      </c>
      <c r="J1156" s="12" t="s">
        <v>246</v>
      </c>
      <c r="K1156" s="3" t="s">
        <v>4</v>
      </c>
      <c r="L1156" s="3" t="s">
        <v>85</v>
      </c>
      <c r="M1156">
        <v>3</v>
      </c>
      <c r="N1156">
        <v>25</v>
      </c>
      <c r="O1156">
        <v>7</v>
      </c>
      <c r="P1156">
        <v>8</v>
      </c>
      <c r="Q1156">
        <v>13</v>
      </c>
      <c r="R1156">
        <v>13</v>
      </c>
      <c r="S1156" s="3" t="s">
        <v>52</v>
      </c>
      <c r="T1156" t="s">
        <v>65</v>
      </c>
      <c r="U1156" s="4" t="s">
        <v>18</v>
      </c>
      <c r="V1156" t="s">
        <v>18</v>
      </c>
    </row>
    <row r="1157" spans="1:22" x14ac:dyDescent="0.3">
      <c r="A1157" t="s">
        <v>0</v>
      </c>
      <c r="B1157" s="3" t="s">
        <v>244</v>
      </c>
      <c r="C1157" s="3">
        <v>-27.2837</v>
      </c>
      <c r="D1157" s="3">
        <v>-48.37368</v>
      </c>
      <c r="E1157" s="3" t="s">
        <v>2</v>
      </c>
      <c r="F1157" s="3" t="s">
        <v>61</v>
      </c>
      <c r="G1157" s="2">
        <v>43503</v>
      </c>
      <c r="H1157" s="12" t="s">
        <v>247</v>
      </c>
      <c r="I1157" s="12" t="s">
        <v>245</v>
      </c>
      <c r="J1157" s="12" t="s">
        <v>246</v>
      </c>
      <c r="K1157" s="3" t="s">
        <v>4</v>
      </c>
      <c r="L1157" s="3" t="s">
        <v>85</v>
      </c>
      <c r="M1157">
        <v>3</v>
      </c>
      <c r="N1157">
        <v>25</v>
      </c>
      <c r="O1157">
        <v>7</v>
      </c>
      <c r="P1157">
        <v>8</v>
      </c>
      <c r="Q1157">
        <v>13</v>
      </c>
      <c r="R1157">
        <v>13</v>
      </c>
      <c r="S1157" s="3" t="s">
        <v>53</v>
      </c>
      <c r="T1157" t="s">
        <v>258</v>
      </c>
      <c r="U1157">
        <v>1</v>
      </c>
      <c r="V1157" t="s">
        <v>18</v>
      </c>
    </row>
    <row r="1158" spans="1:22" x14ac:dyDescent="0.3">
      <c r="A1158" t="s">
        <v>0</v>
      </c>
      <c r="B1158" s="3" t="s">
        <v>244</v>
      </c>
      <c r="C1158" s="3">
        <v>-27.2837</v>
      </c>
      <c r="D1158" s="3">
        <v>-48.37368</v>
      </c>
      <c r="E1158" s="3" t="s">
        <v>2</v>
      </c>
      <c r="F1158" s="3" t="s">
        <v>61</v>
      </c>
      <c r="G1158" s="2">
        <v>43503</v>
      </c>
      <c r="H1158" s="12" t="s">
        <v>247</v>
      </c>
      <c r="I1158" s="12" t="s">
        <v>245</v>
      </c>
      <c r="J1158" s="12" t="s">
        <v>246</v>
      </c>
      <c r="K1158" s="3" t="s">
        <v>4</v>
      </c>
      <c r="L1158" s="3" t="s">
        <v>85</v>
      </c>
      <c r="M1158">
        <v>3</v>
      </c>
      <c r="N1158">
        <v>25</v>
      </c>
      <c r="O1158">
        <v>7</v>
      </c>
      <c r="P1158">
        <v>8</v>
      </c>
      <c r="Q1158">
        <v>13</v>
      </c>
      <c r="R1158">
        <v>13</v>
      </c>
      <c r="S1158" s="3" t="s">
        <v>54</v>
      </c>
      <c r="T1158" t="s">
        <v>258</v>
      </c>
      <c r="U1158" s="4" t="s">
        <v>18</v>
      </c>
      <c r="V1158" t="s">
        <v>18</v>
      </c>
    </row>
    <row r="1159" spans="1:22" x14ac:dyDescent="0.3">
      <c r="A1159" t="s">
        <v>0</v>
      </c>
      <c r="B1159" s="3" t="s">
        <v>244</v>
      </c>
      <c r="C1159" s="3">
        <v>-27.2837</v>
      </c>
      <c r="D1159" s="3">
        <v>-48.37368</v>
      </c>
      <c r="E1159" s="3" t="s">
        <v>2</v>
      </c>
      <c r="F1159" s="3" t="s">
        <v>61</v>
      </c>
      <c r="G1159" s="2">
        <v>43503</v>
      </c>
      <c r="H1159" s="12" t="s">
        <v>247</v>
      </c>
      <c r="I1159" s="12" t="s">
        <v>245</v>
      </c>
      <c r="J1159" s="12" t="s">
        <v>246</v>
      </c>
      <c r="K1159" s="3" t="s">
        <v>4</v>
      </c>
      <c r="L1159" s="3" t="s">
        <v>85</v>
      </c>
      <c r="M1159">
        <v>3</v>
      </c>
      <c r="N1159">
        <v>25</v>
      </c>
      <c r="O1159">
        <v>7</v>
      </c>
      <c r="P1159">
        <v>8</v>
      </c>
      <c r="Q1159">
        <v>13</v>
      </c>
      <c r="R1159">
        <v>13</v>
      </c>
      <c r="S1159" s="3" t="s">
        <v>55</v>
      </c>
      <c r="T1159" t="s">
        <v>65</v>
      </c>
      <c r="U1159" s="4" t="s">
        <v>18</v>
      </c>
      <c r="V1159" t="s">
        <v>18</v>
      </c>
    </row>
    <row r="1160" spans="1:22" x14ac:dyDescent="0.3">
      <c r="A1160" t="s">
        <v>0</v>
      </c>
      <c r="B1160" s="3" t="s">
        <v>244</v>
      </c>
      <c r="C1160" s="3">
        <v>-27.2837</v>
      </c>
      <c r="D1160" s="3">
        <v>-48.37368</v>
      </c>
      <c r="E1160" s="3" t="s">
        <v>2</v>
      </c>
      <c r="F1160" s="3" t="s">
        <v>61</v>
      </c>
      <c r="G1160" s="2">
        <v>43503</v>
      </c>
      <c r="H1160" s="12" t="s">
        <v>247</v>
      </c>
      <c r="I1160" s="12" t="s">
        <v>245</v>
      </c>
      <c r="J1160" s="12" t="s">
        <v>246</v>
      </c>
      <c r="K1160" s="3" t="s">
        <v>4</v>
      </c>
      <c r="L1160" s="3" t="s">
        <v>85</v>
      </c>
      <c r="M1160">
        <v>3</v>
      </c>
      <c r="N1160">
        <v>25</v>
      </c>
      <c r="O1160">
        <v>7</v>
      </c>
      <c r="P1160">
        <v>8</v>
      </c>
      <c r="Q1160">
        <v>13</v>
      </c>
      <c r="R1160">
        <v>13</v>
      </c>
      <c r="S1160" s="3" t="s">
        <v>56</v>
      </c>
      <c r="T1160" t="s">
        <v>258</v>
      </c>
      <c r="U1160" s="4" t="s">
        <v>18</v>
      </c>
      <c r="V1160" t="s">
        <v>18</v>
      </c>
    </row>
    <row r="1161" spans="1:22" x14ac:dyDescent="0.3">
      <c r="A1161" t="s">
        <v>0</v>
      </c>
      <c r="B1161" s="3" t="s">
        <v>244</v>
      </c>
      <c r="C1161" s="3">
        <v>-27.2837</v>
      </c>
      <c r="D1161" s="3">
        <v>-48.37368</v>
      </c>
      <c r="E1161" s="3" t="s">
        <v>2</v>
      </c>
      <c r="F1161" s="3" t="s">
        <v>61</v>
      </c>
      <c r="G1161" s="2">
        <v>43503</v>
      </c>
      <c r="H1161" s="12" t="s">
        <v>247</v>
      </c>
      <c r="I1161" s="12" t="s">
        <v>245</v>
      </c>
      <c r="J1161" s="12" t="s">
        <v>246</v>
      </c>
      <c r="K1161" s="3" t="s">
        <v>4</v>
      </c>
      <c r="L1161" s="3" t="s">
        <v>85</v>
      </c>
      <c r="M1161">
        <v>3</v>
      </c>
      <c r="N1161">
        <v>25</v>
      </c>
      <c r="O1161">
        <v>7</v>
      </c>
      <c r="P1161">
        <v>8</v>
      </c>
      <c r="Q1161">
        <v>13</v>
      </c>
      <c r="R1161">
        <v>13</v>
      </c>
      <c r="S1161" s="3" t="s">
        <v>57</v>
      </c>
      <c r="T1161" t="s">
        <v>65</v>
      </c>
      <c r="U1161">
        <v>1</v>
      </c>
      <c r="V1161" t="s">
        <v>18</v>
      </c>
    </row>
    <row r="1162" spans="1:22" x14ac:dyDescent="0.3">
      <c r="A1162" t="s">
        <v>0</v>
      </c>
      <c r="B1162" s="3" t="s">
        <v>244</v>
      </c>
      <c r="C1162" s="3">
        <v>-27.2837</v>
      </c>
      <c r="D1162" s="3">
        <v>-48.37368</v>
      </c>
      <c r="E1162" s="3" t="s">
        <v>2</v>
      </c>
      <c r="F1162" s="3" t="s">
        <v>61</v>
      </c>
      <c r="G1162" s="2">
        <v>43503</v>
      </c>
      <c r="H1162" s="12" t="s">
        <v>247</v>
      </c>
      <c r="I1162" s="12" t="s">
        <v>245</v>
      </c>
      <c r="J1162" s="12" t="s">
        <v>246</v>
      </c>
      <c r="K1162" s="3" t="s">
        <v>4</v>
      </c>
      <c r="L1162" s="3" t="s">
        <v>85</v>
      </c>
      <c r="M1162">
        <v>3</v>
      </c>
      <c r="N1162">
        <v>25</v>
      </c>
      <c r="O1162">
        <v>7</v>
      </c>
      <c r="P1162">
        <v>8</v>
      </c>
      <c r="Q1162">
        <v>13</v>
      </c>
      <c r="R1162">
        <v>13</v>
      </c>
      <c r="S1162" s="3" t="s">
        <v>58</v>
      </c>
      <c r="T1162" t="s">
        <v>65</v>
      </c>
      <c r="U1162" s="4" t="s">
        <v>18</v>
      </c>
      <c r="V1162" t="s">
        <v>18</v>
      </c>
    </row>
    <row r="1163" spans="1:22" x14ac:dyDescent="0.3">
      <c r="A1163" t="s">
        <v>0</v>
      </c>
      <c r="B1163" s="3" t="s">
        <v>244</v>
      </c>
      <c r="C1163" s="3">
        <v>-27.2837</v>
      </c>
      <c r="D1163" s="3">
        <v>-48.37368</v>
      </c>
      <c r="E1163" s="3" t="s">
        <v>2</v>
      </c>
      <c r="F1163" s="3" t="s">
        <v>61</v>
      </c>
      <c r="G1163" s="2">
        <v>43503</v>
      </c>
      <c r="H1163" s="12" t="s">
        <v>247</v>
      </c>
      <c r="I1163" s="12" t="s">
        <v>245</v>
      </c>
      <c r="J1163" s="12" t="s">
        <v>246</v>
      </c>
      <c r="K1163" s="3" t="s">
        <v>4</v>
      </c>
      <c r="L1163" s="3" t="s">
        <v>85</v>
      </c>
      <c r="M1163">
        <v>3</v>
      </c>
      <c r="N1163">
        <v>25</v>
      </c>
      <c r="O1163">
        <v>7</v>
      </c>
      <c r="P1163">
        <v>8</v>
      </c>
      <c r="Q1163">
        <v>13</v>
      </c>
      <c r="R1163">
        <v>13</v>
      </c>
      <c r="S1163" s="3" t="s">
        <v>59</v>
      </c>
      <c r="T1163" t="s">
        <v>66</v>
      </c>
      <c r="U1163" s="4" t="s">
        <v>18</v>
      </c>
      <c r="V1163" t="s">
        <v>259</v>
      </c>
    </row>
    <row r="1164" spans="1:22" x14ac:dyDescent="0.3">
      <c r="A1164" t="s">
        <v>0</v>
      </c>
      <c r="B1164" s="3" t="s">
        <v>244</v>
      </c>
      <c r="C1164" s="3">
        <v>-27.2837</v>
      </c>
      <c r="D1164" s="3">
        <v>-48.37368</v>
      </c>
      <c r="E1164" s="3" t="s">
        <v>2</v>
      </c>
      <c r="F1164" s="3" t="s">
        <v>61</v>
      </c>
      <c r="G1164" s="2">
        <v>43503</v>
      </c>
      <c r="H1164" s="12" t="s">
        <v>247</v>
      </c>
      <c r="I1164" s="12" t="s">
        <v>245</v>
      </c>
      <c r="J1164" s="12" t="s">
        <v>246</v>
      </c>
      <c r="K1164" s="3" t="s">
        <v>4</v>
      </c>
      <c r="L1164" s="3" t="s">
        <v>85</v>
      </c>
      <c r="M1164">
        <v>3</v>
      </c>
      <c r="N1164">
        <v>25</v>
      </c>
      <c r="O1164">
        <v>7</v>
      </c>
      <c r="P1164">
        <v>8</v>
      </c>
      <c r="Q1164">
        <v>13</v>
      </c>
      <c r="R1164">
        <v>13</v>
      </c>
      <c r="S1164" s="3" t="s">
        <v>60</v>
      </c>
      <c r="T1164" t="s">
        <v>65</v>
      </c>
      <c r="U1164" s="4" t="s">
        <v>18</v>
      </c>
      <c r="V1164" t="s">
        <v>18</v>
      </c>
    </row>
    <row r="1165" spans="1:22" x14ac:dyDescent="0.3">
      <c r="A1165" s="3" t="s">
        <v>0</v>
      </c>
      <c r="B1165" s="3" t="s">
        <v>19</v>
      </c>
      <c r="C1165" s="3">
        <v>-27.278230000000001</v>
      </c>
      <c r="D1165" s="3">
        <v>-48.375419999999998</v>
      </c>
      <c r="E1165" s="3" t="s">
        <v>2</v>
      </c>
      <c r="F1165" s="3" t="s">
        <v>61</v>
      </c>
      <c r="G1165" s="2">
        <v>43516</v>
      </c>
      <c r="H1165" s="12" t="s">
        <v>248</v>
      </c>
      <c r="I1165" s="12" t="s">
        <v>245</v>
      </c>
      <c r="J1165" s="12" t="s">
        <v>246</v>
      </c>
      <c r="K1165" s="3" t="s">
        <v>4</v>
      </c>
      <c r="L1165" s="3" t="s">
        <v>86</v>
      </c>
      <c r="M1165">
        <v>1</v>
      </c>
      <c r="N1165">
        <v>25</v>
      </c>
      <c r="O1165">
        <v>6.5</v>
      </c>
      <c r="P1165">
        <v>10</v>
      </c>
      <c r="Q1165">
        <v>14</v>
      </c>
      <c r="R1165">
        <v>14</v>
      </c>
      <c r="S1165" s="3" t="s">
        <v>21</v>
      </c>
      <c r="T1165" t="s">
        <v>258</v>
      </c>
      <c r="U1165">
        <v>0</v>
      </c>
      <c r="V1165" t="s">
        <v>18</v>
      </c>
    </row>
    <row r="1166" spans="1:22" x14ac:dyDescent="0.3">
      <c r="A1166" s="3" t="s">
        <v>0</v>
      </c>
      <c r="B1166" s="3" t="s">
        <v>19</v>
      </c>
      <c r="C1166" s="3">
        <v>-27.278230000000001</v>
      </c>
      <c r="D1166" s="3">
        <v>-48.375419999999998</v>
      </c>
      <c r="E1166" s="3" t="s">
        <v>2</v>
      </c>
      <c r="F1166" s="3" t="s">
        <v>61</v>
      </c>
      <c r="G1166" s="2">
        <v>43516</v>
      </c>
      <c r="H1166" s="12" t="s">
        <v>248</v>
      </c>
      <c r="I1166" s="12" t="s">
        <v>245</v>
      </c>
      <c r="J1166" s="12" t="s">
        <v>246</v>
      </c>
      <c r="K1166" s="3" t="s">
        <v>4</v>
      </c>
      <c r="L1166" s="3" t="s">
        <v>86</v>
      </c>
      <c r="M1166">
        <v>1</v>
      </c>
      <c r="N1166">
        <v>25</v>
      </c>
      <c r="O1166">
        <v>6.5</v>
      </c>
      <c r="P1166">
        <v>10</v>
      </c>
      <c r="Q1166">
        <v>14</v>
      </c>
      <c r="R1166">
        <v>14</v>
      </c>
      <c r="S1166" s="3" t="s">
        <v>22</v>
      </c>
      <c r="T1166" t="s">
        <v>62</v>
      </c>
      <c r="U1166" s="4" t="s">
        <v>18</v>
      </c>
      <c r="V1166" t="s">
        <v>18</v>
      </c>
    </row>
    <row r="1167" spans="1:22" x14ac:dyDescent="0.3">
      <c r="A1167" s="3" t="s">
        <v>0</v>
      </c>
      <c r="B1167" s="3" t="s">
        <v>19</v>
      </c>
      <c r="C1167" s="3">
        <v>-27.278230000000001</v>
      </c>
      <c r="D1167" s="3">
        <v>-48.375419999999998</v>
      </c>
      <c r="E1167" s="3" t="s">
        <v>2</v>
      </c>
      <c r="F1167" s="3" t="s">
        <v>61</v>
      </c>
      <c r="G1167" s="2">
        <v>43516</v>
      </c>
      <c r="H1167" s="12" t="s">
        <v>248</v>
      </c>
      <c r="I1167" s="12" t="s">
        <v>245</v>
      </c>
      <c r="J1167" s="12" t="s">
        <v>246</v>
      </c>
      <c r="K1167" s="3" t="s">
        <v>4</v>
      </c>
      <c r="L1167" s="3" t="s">
        <v>86</v>
      </c>
      <c r="M1167">
        <v>1</v>
      </c>
      <c r="N1167">
        <v>25</v>
      </c>
      <c r="O1167">
        <v>6.5</v>
      </c>
      <c r="P1167">
        <v>10</v>
      </c>
      <c r="Q1167">
        <v>14</v>
      </c>
      <c r="R1167">
        <v>14</v>
      </c>
      <c r="S1167" s="3" t="s">
        <v>23</v>
      </c>
      <c r="T1167" t="s">
        <v>258</v>
      </c>
      <c r="U1167" s="4" t="s">
        <v>18</v>
      </c>
      <c r="V1167" t="s">
        <v>18</v>
      </c>
    </row>
    <row r="1168" spans="1:22" x14ac:dyDescent="0.3">
      <c r="A1168" s="3" t="s">
        <v>0</v>
      </c>
      <c r="B1168" s="3" t="s">
        <v>19</v>
      </c>
      <c r="C1168" s="3">
        <v>-27.278230000000001</v>
      </c>
      <c r="D1168" s="3">
        <v>-48.375419999999998</v>
      </c>
      <c r="E1168" s="3" t="s">
        <v>2</v>
      </c>
      <c r="F1168" s="3" t="s">
        <v>61</v>
      </c>
      <c r="G1168" s="2">
        <v>43516</v>
      </c>
      <c r="H1168" s="12" t="s">
        <v>248</v>
      </c>
      <c r="I1168" s="12" t="s">
        <v>245</v>
      </c>
      <c r="J1168" s="12" t="s">
        <v>246</v>
      </c>
      <c r="K1168" s="3" t="s">
        <v>4</v>
      </c>
      <c r="L1168" s="3" t="s">
        <v>86</v>
      </c>
      <c r="M1168">
        <v>1</v>
      </c>
      <c r="N1168">
        <v>25</v>
      </c>
      <c r="O1168">
        <v>6.5</v>
      </c>
      <c r="P1168">
        <v>10</v>
      </c>
      <c r="Q1168">
        <v>14</v>
      </c>
      <c r="R1168">
        <v>14</v>
      </c>
      <c r="S1168" s="3" t="s">
        <v>24</v>
      </c>
      <c r="T1168" t="s">
        <v>63</v>
      </c>
      <c r="U1168" s="4" t="s">
        <v>18</v>
      </c>
      <c r="V1168" t="s">
        <v>18</v>
      </c>
    </row>
    <row r="1169" spans="1:22" x14ac:dyDescent="0.3">
      <c r="A1169" s="3" t="s">
        <v>0</v>
      </c>
      <c r="B1169" s="3" t="s">
        <v>19</v>
      </c>
      <c r="C1169" s="3">
        <v>-27.278230000000001</v>
      </c>
      <c r="D1169" s="3">
        <v>-48.375419999999998</v>
      </c>
      <c r="E1169" s="3" t="s">
        <v>2</v>
      </c>
      <c r="F1169" s="3" t="s">
        <v>61</v>
      </c>
      <c r="G1169" s="2">
        <v>43516</v>
      </c>
      <c r="H1169" s="12" t="s">
        <v>248</v>
      </c>
      <c r="I1169" s="12" t="s">
        <v>245</v>
      </c>
      <c r="J1169" s="12" t="s">
        <v>246</v>
      </c>
      <c r="K1169" s="3" t="s">
        <v>4</v>
      </c>
      <c r="L1169" s="3" t="s">
        <v>86</v>
      </c>
      <c r="M1169">
        <v>1</v>
      </c>
      <c r="N1169">
        <v>25</v>
      </c>
      <c r="O1169">
        <v>6.5</v>
      </c>
      <c r="P1169">
        <v>10</v>
      </c>
      <c r="Q1169">
        <v>14</v>
      </c>
      <c r="R1169">
        <v>14</v>
      </c>
      <c r="S1169" s="3" t="s">
        <v>25</v>
      </c>
      <c r="T1169" t="s">
        <v>62</v>
      </c>
      <c r="U1169">
        <v>0</v>
      </c>
      <c r="V1169" t="s">
        <v>18</v>
      </c>
    </row>
    <row r="1170" spans="1:22" x14ac:dyDescent="0.3">
      <c r="A1170" s="3" t="s">
        <v>0</v>
      </c>
      <c r="B1170" s="3" t="s">
        <v>19</v>
      </c>
      <c r="C1170" s="3">
        <v>-27.278230000000001</v>
      </c>
      <c r="D1170" s="3">
        <v>-48.375419999999998</v>
      </c>
      <c r="E1170" s="3" t="s">
        <v>2</v>
      </c>
      <c r="F1170" s="3" t="s">
        <v>61</v>
      </c>
      <c r="G1170" s="2">
        <v>43516</v>
      </c>
      <c r="H1170" s="12" t="s">
        <v>248</v>
      </c>
      <c r="I1170" s="12" t="s">
        <v>245</v>
      </c>
      <c r="J1170" s="12" t="s">
        <v>246</v>
      </c>
      <c r="K1170" s="3" t="s">
        <v>4</v>
      </c>
      <c r="L1170" s="3" t="s">
        <v>86</v>
      </c>
      <c r="M1170">
        <v>1</v>
      </c>
      <c r="N1170">
        <v>25</v>
      </c>
      <c r="O1170">
        <v>6.5</v>
      </c>
      <c r="P1170">
        <v>10</v>
      </c>
      <c r="Q1170">
        <v>14</v>
      </c>
      <c r="R1170">
        <v>14</v>
      </c>
      <c r="S1170" s="3" t="s">
        <v>26</v>
      </c>
      <c r="T1170" t="s">
        <v>258</v>
      </c>
      <c r="U1170" s="4" t="s">
        <v>18</v>
      </c>
      <c r="V1170" t="s">
        <v>18</v>
      </c>
    </row>
    <row r="1171" spans="1:22" x14ac:dyDescent="0.3">
      <c r="A1171" s="3" t="s">
        <v>0</v>
      </c>
      <c r="B1171" s="3" t="s">
        <v>19</v>
      </c>
      <c r="C1171" s="3">
        <v>-27.278230000000001</v>
      </c>
      <c r="D1171" s="3">
        <v>-48.375419999999998</v>
      </c>
      <c r="E1171" s="3" t="s">
        <v>2</v>
      </c>
      <c r="F1171" s="3" t="s">
        <v>61</v>
      </c>
      <c r="G1171" s="2">
        <v>43516</v>
      </c>
      <c r="H1171" s="12" t="s">
        <v>248</v>
      </c>
      <c r="I1171" s="12" t="s">
        <v>245</v>
      </c>
      <c r="J1171" s="12" t="s">
        <v>246</v>
      </c>
      <c r="K1171" s="3" t="s">
        <v>4</v>
      </c>
      <c r="L1171" s="3" t="s">
        <v>86</v>
      </c>
      <c r="M1171">
        <v>1</v>
      </c>
      <c r="N1171">
        <v>25</v>
      </c>
      <c r="O1171">
        <v>6.5</v>
      </c>
      <c r="P1171">
        <v>10</v>
      </c>
      <c r="Q1171">
        <v>14</v>
      </c>
      <c r="R1171">
        <v>14</v>
      </c>
      <c r="S1171" s="3" t="s">
        <v>27</v>
      </c>
      <c r="T1171" t="s">
        <v>258</v>
      </c>
      <c r="U1171" s="4" t="s">
        <v>18</v>
      </c>
      <c r="V1171" t="s">
        <v>18</v>
      </c>
    </row>
    <row r="1172" spans="1:22" x14ac:dyDescent="0.3">
      <c r="A1172" s="3" t="s">
        <v>0</v>
      </c>
      <c r="B1172" s="3" t="s">
        <v>19</v>
      </c>
      <c r="C1172" s="3">
        <v>-27.278230000000001</v>
      </c>
      <c r="D1172" s="3">
        <v>-48.375419999999998</v>
      </c>
      <c r="E1172" s="3" t="s">
        <v>2</v>
      </c>
      <c r="F1172" s="3" t="s">
        <v>61</v>
      </c>
      <c r="G1172" s="2">
        <v>43516</v>
      </c>
      <c r="H1172" s="12" t="s">
        <v>248</v>
      </c>
      <c r="I1172" s="12" t="s">
        <v>245</v>
      </c>
      <c r="J1172" s="12" t="s">
        <v>246</v>
      </c>
      <c r="K1172" s="3" t="s">
        <v>4</v>
      </c>
      <c r="L1172" s="3" t="s">
        <v>86</v>
      </c>
      <c r="M1172">
        <v>1</v>
      </c>
      <c r="N1172">
        <v>25</v>
      </c>
      <c r="O1172">
        <v>6.5</v>
      </c>
      <c r="P1172">
        <v>10</v>
      </c>
      <c r="Q1172">
        <v>14</v>
      </c>
      <c r="R1172">
        <v>14</v>
      </c>
      <c r="S1172" s="3" t="s">
        <v>28</v>
      </c>
      <c r="T1172" t="s">
        <v>258</v>
      </c>
      <c r="U1172" s="4" t="s">
        <v>18</v>
      </c>
      <c r="V1172" t="s">
        <v>18</v>
      </c>
    </row>
    <row r="1173" spans="1:22" x14ac:dyDescent="0.3">
      <c r="A1173" s="3" t="s">
        <v>0</v>
      </c>
      <c r="B1173" s="3" t="s">
        <v>19</v>
      </c>
      <c r="C1173" s="3">
        <v>-27.278230000000001</v>
      </c>
      <c r="D1173" s="3">
        <v>-48.375419999999998</v>
      </c>
      <c r="E1173" s="3" t="s">
        <v>2</v>
      </c>
      <c r="F1173" s="3" t="s">
        <v>61</v>
      </c>
      <c r="G1173" s="2">
        <v>43516</v>
      </c>
      <c r="H1173" s="12" t="s">
        <v>248</v>
      </c>
      <c r="I1173" s="12" t="s">
        <v>245</v>
      </c>
      <c r="J1173" s="12" t="s">
        <v>246</v>
      </c>
      <c r="K1173" s="3" t="s">
        <v>4</v>
      </c>
      <c r="L1173" s="3" t="s">
        <v>86</v>
      </c>
      <c r="M1173">
        <v>1</v>
      </c>
      <c r="N1173">
        <v>25</v>
      </c>
      <c r="O1173">
        <v>6.5</v>
      </c>
      <c r="P1173">
        <v>10</v>
      </c>
      <c r="Q1173">
        <v>14</v>
      </c>
      <c r="R1173">
        <v>14</v>
      </c>
      <c r="S1173" s="3" t="s">
        <v>29</v>
      </c>
      <c r="T1173" t="s">
        <v>62</v>
      </c>
      <c r="U1173">
        <v>0</v>
      </c>
      <c r="V1173" t="s">
        <v>18</v>
      </c>
    </row>
    <row r="1174" spans="1:22" x14ac:dyDescent="0.3">
      <c r="A1174" s="3" t="s">
        <v>0</v>
      </c>
      <c r="B1174" s="3" t="s">
        <v>19</v>
      </c>
      <c r="C1174" s="3">
        <v>-27.278230000000001</v>
      </c>
      <c r="D1174" s="3">
        <v>-48.375419999999998</v>
      </c>
      <c r="E1174" s="3" t="s">
        <v>2</v>
      </c>
      <c r="F1174" s="3" t="s">
        <v>61</v>
      </c>
      <c r="G1174" s="2">
        <v>43516</v>
      </c>
      <c r="H1174" s="12" t="s">
        <v>248</v>
      </c>
      <c r="I1174" s="12" t="s">
        <v>245</v>
      </c>
      <c r="J1174" s="12" t="s">
        <v>246</v>
      </c>
      <c r="K1174" s="3" t="s">
        <v>4</v>
      </c>
      <c r="L1174" s="3" t="s">
        <v>86</v>
      </c>
      <c r="M1174">
        <v>1</v>
      </c>
      <c r="N1174">
        <v>25</v>
      </c>
      <c r="O1174">
        <v>6.5</v>
      </c>
      <c r="P1174">
        <v>10</v>
      </c>
      <c r="Q1174">
        <v>14</v>
      </c>
      <c r="R1174">
        <v>14</v>
      </c>
      <c r="S1174" s="3" t="s">
        <v>30</v>
      </c>
      <c r="T1174" t="s">
        <v>63</v>
      </c>
      <c r="U1174" s="4" t="s">
        <v>18</v>
      </c>
      <c r="V1174" t="s">
        <v>18</v>
      </c>
    </row>
    <row r="1175" spans="1:22" x14ac:dyDescent="0.3">
      <c r="A1175" s="3" t="s">
        <v>0</v>
      </c>
      <c r="B1175" s="3" t="s">
        <v>19</v>
      </c>
      <c r="C1175" s="3">
        <v>-27.278230000000001</v>
      </c>
      <c r="D1175" s="3">
        <v>-48.375419999999998</v>
      </c>
      <c r="E1175" s="3" t="s">
        <v>2</v>
      </c>
      <c r="F1175" s="3" t="s">
        <v>61</v>
      </c>
      <c r="G1175" s="2">
        <v>43516</v>
      </c>
      <c r="H1175" s="12" t="s">
        <v>248</v>
      </c>
      <c r="I1175" s="12" t="s">
        <v>245</v>
      </c>
      <c r="J1175" s="12" t="s">
        <v>246</v>
      </c>
      <c r="K1175" s="3" t="s">
        <v>4</v>
      </c>
      <c r="L1175" s="3" t="s">
        <v>86</v>
      </c>
      <c r="M1175">
        <v>1</v>
      </c>
      <c r="N1175">
        <v>25</v>
      </c>
      <c r="O1175">
        <v>6.5</v>
      </c>
      <c r="P1175">
        <v>10</v>
      </c>
      <c r="Q1175">
        <v>14</v>
      </c>
      <c r="R1175">
        <v>14</v>
      </c>
      <c r="S1175" s="3" t="s">
        <v>31</v>
      </c>
      <c r="T1175" t="s">
        <v>258</v>
      </c>
      <c r="U1175" s="4" t="s">
        <v>18</v>
      </c>
      <c r="V1175" t="s">
        <v>18</v>
      </c>
    </row>
    <row r="1176" spans="1:22" x14ac:dyDescent="0.3">
      <c r="A1176" s="3" t="s">
        <v>0</v>
      </c>
      <c r="B1176" s="3" t="s">
        <v>19</v>
      </c>
      <c r="C1176" s="3">
        <v>-27.278230000000001</v>
      </c>
      <c r="D1176" s="3">
        <v>-48.375419999999998</v>
      </c>
      <c r="E1176" s="3" t="s">
        <v>2</v>
      </c>
      <c r="F1176" s="3" t="s">
        <v>61</v>
      </c>
      <c r="G1176" s="2">
        <v>43516</v>
      </c>
      <c r="H1176" s="12" t="s">
        <v>248</v>
      </c>
      <c r="I1176" s="12" t="s">
        <v>245</v>
      </c>
      <c r="J1176" s="12" t="s">
        <v>246</v>
      </c>
      <c r="K1176" s="3" t="s">
        <v>4</v>
      </c>
      <c r="L1176" s="3" t="s">
        <v>86</v>
      </c>
      <c r="M1176">
        <v>1</v>
      </c>
      <c r="N1176">
        <v>25</v>
      </c>
      <c r="O1176">
        <v>6.5</v>
      </c>
      <c r="P1176">
        <v>10</v>
      </c>
      <c r="Q1176">
        <v>14</v>
      </c>
      <c r="R1176">
        <v>14</v>
      </c>
      <c r="S1176" s="3" t="s">
        <v>32</v>
      </c>
      <c r="T1176" t="s">
        <v>63</v>
      </c>
      <c r="U1176" s="4" t="s">
        <v>18</v>
      </c>
      <c r="V1176" t="s">
        <v>18</v>
      </c>
    </row>
    <row r="1177" spans="1:22" x14ac:dyDescent="0.3">
      <c r="A1177" s="3" t="s">
        <v>0</v>
      </c>
      <c r="B1177" s="3" t="s">
        <v>19</v>
      </c>
      <c r="C1177" s="3">
        <v>-27.278230000000001</v>
      </c>
      <c r="D1177" s="3">
        <v>-48.375419999999998</v>
      </c>
      <c r="E1177" s="3" t="s">
        <v>2</v>
      </c>
      <c r="F1177" s="3" t="s">
        <v>61</v>
      </c>
      <c r="G1177" s="2">
        <v>43516</v>
      </c>
      <c r="H1177" s="12" t="s">
        <v>248</v>
      </c>
      <c r="I1177" s="12" t="s">
        <v>245</v>
      </c>
      <c r="J1177" s="12" t="s">
        <v>246</v>
      </c>
      <c r="K1177" s="3" t="s">
        <v>4</v>
      </c>
      <c r="L1177" s="3" t="s">
        <v>86</v>
      </c>
      <c r="M1177">
        <v>1</v>
      </c>
      <c r="N1177">
        <v>25</v>
      </c>
      <c r="O1177">
        <v>6.5</v>
      </c>
      <c r="P1177">
        <v>10</v>
      </c>
      <c r="Q1177">
        <v>14</v>
      </c>
      <c r="R1177">
        <v>14</v>
      </c>
      <c r="S1177" s="3" t="s">
        <v>33</v>
      </c>
      <c r="T1177" t="s">
        <v>258</v>
      </c>
      <c r="U1177">
        <v>0</v>
      </c>
      <c r="V1177" t="s">
        <v>18</v>
      </c>
    </row>
    <row r="1178" spans="1:22" x14ac:dyDescent="0.3">
      <c r="A1178" s="3" t="s">
        <v>0</v>
      </c>
      <c r="B1178" s="3" t="s">
        <v>19</v>
      </c>
      <c r="C1178" s="3">
        <v>-27.278230000000001</v>
      </c>
      <c r="D1178" s="3">
        <v>-48.375419999999998</v>
      </c>
      <c r="E1178" s="3" t="s">
        <v>2</v>
      </c>
      <c r="F1178" s="3" t="s">
        <v>61</v>
      </c>
      <c r="G1178" s="2">
        <v>43516</v>
      </c>
      <c r="H1178" s="12" t="s">
        <v>248</v>
      </c>
      <c r="I1178" s="12" t="s">
        <v>245</v>
      </c>
      <c r="J1178" s="12" t="s">
        <v>246</v>
      </c>
      <c r="K1178" s="3" t="s">
        <v>4</v>
      </c>
      <c r="L1178" s="3" t="s">
        <v>86</v>
      </c>
      <c r="M1178">
        <v>1</v>
      </c>
      <c r="N1178">
        <v>25</v>
      </c>
      <c r="O1178">
        <v>6.5</v>
      </c>
      <c r="P1178">
        <v>10</v>
      </c>
      <c r="Q1178">
        <v>14</v>
      </c>
      <c r="R1178">
        <v>14</v>
      </c>
      <c r="S1178" s="3" t="s">
        <v>34</v>
      </c>
      <c r="T1178" t="s">
        <v>258</v>
      </c>
      <c r="U1178" s="4" t="s">
        <v>18</v>
      </c>
      <c r="V1178" t="s">
        <v>18</v>
      </c>
    </row>
    <row r="1179" spans="1:22" x14ac:dyDescent="0.3">
      <c r="A1179" s="3" t="s">
        <v>0</v>
      </c>
      <c r="B1179" s="3" t="s">
        <v>19</v>
      </c>
      <c r="C1179" s="3">
        <v>-27.278230000000001</v>
      </c>
      <c r="D1179" s="3">
        <v>-48.375419999999998</v>
      </c>
      <c r="E1179" s="3" t="s">
        <v>2</v>
      </c>
      <c r="F1179" s="3" t="s">
        <v>61</v>
      </c>
      <c r="G1179" s="2">
        <v>43516</v>
      </c>
      <c r="H1179" s="12" t="s">
        <v>248</v>
      </c>
      <c r="I1179" s="12" t="s">
        <v>245</v>
      </c>
      <c r="J1179" s="12" t="s">
        <v>246</v>
      </c>
      <c r="K1179" s="3" t="s">
        <v>4</v>
      </c>
      <c r="L1179" s="3" t="s">
        <v>86</v>
      </c>
      <c r="M1179">
        <v>1</v>
      </c>
      <c r="N1179">
        <v>25</v>
      </c>
      <c r="O1179">
        <v>6.5</v>
      </c>
      <c r="P1179">
        <v>10</v>
      </c>
      <c r="Q1179">
        <v>14</v>
      </c>
      <c r="R1179">
        <v>14</v>
      </c>
      <c r="S1179" s="3" t="s">
        <v>35</v>
      </c>
      <c r="T1179" t="s">
        <v>258</v>
      </c>
      <c r="U1179" s="4" t="s">
        <v>18</v>
      </c>
      <c r="V1179" t="s">
        <v>261</v>
      </c>
    </row>
    <row r="1180" spans="1:22" x14ac:dyDescent="0.3">
      <c r="A1180" s="3" t="s">
        <v>0</v>
      </c>
      <c r="B1180" s="3" t="s">
        <v>19</v>
      </c>
      <c r="C1180" s="3">
        <v>-27.278230000000001</v>
      </c>
      <c r="D1180" s="3">
        <v>-48.375419999999998</v>
      </c>
      <c r="E1180" s="3" t="s">
        <v>2</v>
      </c>
      <c r="F1180" s="3" t="s">
        <v>61</v>
      </c>
      <c r="G1180" s="2">
        <v>43516</v>
      </c>
      <c r="H1180" s="12" t="s">
        <v>248</v>
      </c>
      <c r="I1180" s="12" t="s">
        <v>245</v>
      </c>
      <c r="J1180" s="12" t="s">
        <v>246</v>
      </c>
      <c r="K1180" s="3" t="s">
        <v>4</v>
      </c>
      <c r="L1180" s="3" t="s">
        <v>86</v>
      </c>
      <c r="M1180">
        <v>1</v>
      </c>
      <c r="N1180">
        <v>25</v>
      </c>
      <c r="O1180">
        <v>6.5</v>
      </c>
      <c r="P1180">
        <v>10</v>
      </c>
      <c r="Q1180">
        <v>14</v>
      </c>
      <c r="R1180">
        <v>14</v>
      </c>
      <c r="S1180" s="3" t="s">
        <v>36</v>
      </c>
      <c r="T1180" t="s">
        <v>258</v>
      </c>
      <c r="U1180" s="4" t="s">
        <v>18</v>
      </c>
      <c r="V1180" t="s">
        <v>18</v>
      </c>
    </row>
    <row r="1181" spans="1:22" x14ac:dyDescent="0.3">
      <c r="A1181" s="3" t="s">
        <v>0</v>
      </c>
      <c r="B1181" s="3" t="s">
        <v>19</v>
      </c>
      <c r="C1181" s="3">
        <v>-27.278230000000001</v>
      </c>
      <c r="D1181" s="3">
        <v>-48.375419999999998</v>
      </c>
      <c r="E1181" s="3" t="s">
        <v>2</v>
      </c>
      <c r="F1181" s="3" t="s">
        <v>61</v>
      </c>
      <c r="G1181" s="2">
        <v>43516</v>
      </c>
      <c r="H1181" s="12" t="s">
        <v>248</v>
      </c>
      <c r="I1181" s="12" t="s">
        <v>245</v>
      </c>
      <c r="J1181" s="12" t="s">
        <v>246</v>
      </c>
      <c r="K1181" s="3" t="s">
        <v>4</v>
      </c>
      <c r="L1181" s="3" t="s">
        <v>86</v>
      </c>
      <c r="M1181">
        <v>1</v>
      </c>
      <c r="N1181">
        <v>25</v>
      </c>
      <c r="O1181">
        <v>6.5</v>
      </c>
      <c r="P1181">
        <v>10</v>
      </c>
      <c r="Q1181">
        <v>14</v>
      </c>
      <c r="R1181">
        <v>14</v>
      </c>
      <c r="S1181" s="3" t="s">
        <v>37</v>
      </c>
      <c r="T1181" t="s">
        <v>63</v>
      </c>
      <c r="U1181">
        <v>0</v>
      </c>
      <c r="V1181" t="s">
        <v>18</v>
      </c>
    </row>
    <row r="1182" spans="1:22" x14ac:dyDescent="0.3">
      <c r="A1182" s="3" t="s">
        <v>0</v>
      </c>
      <c r="B1182" s="3" t="s">
        <v>19</v>
      </c>
      <c r="C1182" s="3">
        <v>-27.278230000000001</v>
      </c>
      <c r="D1182" s="3">
        <v>-48.375419999999998</v>
      </c>
      <c r="E1182" s="3" t="s">
        <v>2</v>
      </c>
      <c r="F1182" s="3" t="s">
        <v>61</v>
      </c>
      <c r="G1182" s="2">
        <v>43516</v>
      </c>
      <c r="H1182" s="12" t="s">
        <v>248</v>
      </c>
      <c r="I1182" s="12" t="s">
        <v>245</v>
      </c>
      <c r="J1182" s="12" t="s">
        <v>246</v>
      </c>
      <c r="K1182" s="3" t="s">
        <v>4</v>
      </c>
      <c r="L1182" s="3" t="s">
        <v>86</v>
      </c>
      <c r="M1182">
        <v>1</v>
      </c>
      <c r="N1182">
        <v>25</v>
      </c>
      <c r="O1182">
        <v>6.5</v>
      </c>
      <c r="P1182">
        <v>10</v>
      </c>
      <c r="Q1182">
        <v>14</v>
      </c>
      <c r="R1182">
        <v>14</v>
      </c>
      <c r="S1182" s="3" t="s">
        <v>38</v>
      </c>
      <c r="T1182" t="s">
        <v>258</v>
      </c>
      <c r="U1182" s="4" t="s">
        <v>18</v>
      </c>
      <c r="V1182" t="s">
        <v>18</v>
      </c>
    </row>
    <row r="1183" spans="1:22" x14ac:dyDescent="0.3">
      <c r="A1183" s="3" t="s">
        <v>0</v>
      </c>
      <c r="B1183" s="3" t="s">
        <v>19</v>
      </c>
      <c r="C1183" s="3">
        <v>-27.278230000000001</v>
      </c>
      <c r="D1183" s="3">
        <v>-48.375419999999998</v>
      </c>
      <c r="E1183" s="3" t="s">
        <v>2</v>
      </c>
      <c r="F1183" s="3" t="s">
        <v>61</v>
      </c>
      <c r="G1183" s="2">
        <v>43516</v>
      </c>
      <c r="H1183" s="12" t="s">
        <v>248</v>
      </c>
      <c r="I1183" s="12" t="s">
        <v>245</v>
      </c>
      <c r="J1183" s="12" t="s">
        <v>246</v>
      </c>
      <c r="K1183" s="3" t="s">
        <v>4</v>
      </c>
      <c r="L1183" s="3" t="s">
        <v>86</v>
      </c>
      <c r="M1183">
        <v>1</v>
      </c>
      <c r="N1183">
        <v>25</v>
      </c>
      <c r="O1183">
        <v>6.5</v>
      </c>
      <c r="P1183">
        <v>10</v>
      </c>
      <c r="Q1183">
        <v>14</v>
      </c>
      <c r="R1183">
        <v>14</v>
      </c>
      <c r="S1183" s="3" t="s">
        <v>39</v>
      </c>
      <c r="T1183" t="s">
        <v>258</v>
      </c>
      <c r="U1183" s="4" t="s">
        <v>18</v>
      </c>
      <c r="V1183" t="s">
        <v>18</v>
      </c>
    </row>
    <row r="1184" spans="1:22" x14ac:dyDescent="0.3">
      <c r="A1184" s="3" t="s">
        <v>0</v>
      </c>
      <c r="B1184" s="3" t="s">
        <v>19</v>
      </c>
      <c r="C1184" s="3">
        <v>-27.278230000000001</v>
      </c>
      <c r="D1184" s="3">
        <v>-48.375419999999998</v>
      </c>
      <c r="E1184" s="3" t="s">
        <v>2</v>
      </c>
      <c r="F1184" s="3" t="s">
        <v>61</v>
      </c>
      <c r="G1184" s="2">
        <v>43516</v>
      </c>
      <c r="H1184" s="12" t="s">
        <v>248</v>
      </c>
      <c r="I1184" s="12" t="s">
        <v>245</v>
      </c>
      <c r="J1184" s="12" t="s">
        <v>246</v>
      </c>
      <c r="K1184" s="3" t="s">
        <v>4</v>
      </c>
      <c r="L1184" s="3" t="s">
        <v>86</v>
      </c>
      <c r="M1184">
        <v>1</v>
      </c>
      <c r="N1184">
        <v>25</v>
      </c>
      <c r="O1184">
        <v>6.5</v>
      </c>
      <c r="P1184">
        <v>10</v>
      </c>
      <c r="Q1184">
        <v>14</v>
      </c>
      <c r="R1184">
        <v>14</v>
      </c>
      <c r="S1184" s="3" t="s">
        <v>40</v>
      </c>
      <c r="T1184" t="s">
        <v>62</v>
      </c>
      <c r="U1184" s="4" t="s">
        <v>18</v>
      </c>
      <c r="V1184" t="s">
        <v>18</v>
      </c>
    </row>
    <row r="1185" spans="1:22" x14ac:dyDescent="0.3">
      <c r="A1185" s="3" t="s">
        <v>0</v>
      </c>
      <c r="B1185" s="3" t="s">
        <v>19</v>
      </c>
      <c r="C1185" s="3">
        <v>-27.278230000000001</v>
      </c>
      <c r="D1185" s="3">
        <v>-48.375419999999998</v>
      </c>
      <c r="E1185" s="3" t="s">
        <v>2</v>
      </c>
      <c r="F1185" s="3" t="s">
        <v>61</v>
      </c>
      <c r="G1185" s="2">
        <v>43516</v>
      </c>
      <c r="H1185" s="12" t="s">
        <v>248</v>
      </c>
      <c r="I1185" s="12" t="s">
        <v>245</v>
      </c>
      <c r="J1185" s="12" t="s">
        <v>246</v>
      </c>
      <c r="K1185" s="3" t="s">
        <v>4</v>
      </c>
      <c r="L1185" s="3" t="s">
        <v>86</v>
      </c>
      <c r="M1185">
        <v>1</v>
      </c>
      <c r="N1185">
        <v>25</v>
      </c>
      <c r="O1185">
        <v>6.5</v>
      </c>
      <c r="P1185">
        <v>10</v>
      </c>
      <c r="Q1185">
        <v>14</v>
      </c>
      <c r="R1185">
        <v>14</v>
      </c>
      <c r="S1185" s="3" t="s">
        <v>41</v>
      </c>
      <c r="T1185" t="s">
        <v>63</v>
      </c>
      <c r="U1185">
        <v>0</v>
      </c>
      <c r="V1185" t="s">
        <v>18</v>
      </c>
    </row>
    <row r="1186" spans="1:22" x14ac:dyDescent="0.3">
      <c r="A1186" s="3" t="s">
        <v>0</v>
      </c>
      <c r="B1186" s="3" t="s">
        <v>19</v>
      </c>
      <c r="C1186" s="3">
        <v>-27.278230000000001</v>
      </c>
      <c r="D1186" s="3">
        <v>-48.375419999999998</v>
      </c>
      <c r="E1186" s="3" t="s">
        <v>2</v>
      </c>
      <c r="F1186" s="3" t="s">
        <v>61</v>
      </c>
      <c r="G1186" s="2">
        <v>43516</v>
      </c>
      <c r="H1186" s="12" t="s">
        <v>248</v>
      </c>
      <c r="I1186" s="12" t="s">
        <v>245</v>
      </c>
      <c r="J1186" s="12" t="s">
        <v>246</v>
      </c>
      <c r="K1186" s="3" t="s">
        <v>4</v>
      </c>
      <c r="L1186" s="3" t="s">
        <v>86</v>
      </c>
      <c r="M1186">
        <v>1</v>
      </c>
      <c r="N1186">
        <v>25</v>
      </c>
      <c r="O1186">
        <v>6.5</v>
      </c>
      <c r="P1186">
        <v>10</v>
      </c>
      <c r="Q1186">
        <v>14</v>
      </c>
      <c r="R1186">
        <v>14</v>
      </c>
      <c r="S1186" s="3" t="s">
        <v>42</v>
      </c>
      <c r="T1186" t="s">
        <v>63</v>
      </c>
      <c r="U1186" s="4" t="s">
        <v>18</v>
      </c>
      <c r="V1186" t="s">
        <v>18</v>
      </c>
    </row>
    <row r="1187" spans="1:22" x14ac:dyDescent="0.3">
      <c r="A1187" s="3" t="s">
        <v>0</v>
      </c>
      <c r="B1187" s="3" t="s">
        <v>19</v>
      </c>
      <c r="C1187" s="3">
        <v>-27.278230000000001</v>
      </c>
      <c r="D1187" s="3">
        <v>-48.375419999999998</v>
      </c>
      <c r="E1187" s="3" t="s">
        <v>2</v>
      </c>
      <c r="F1187" s="3" t="s">
        <v>61</v>
      </c>
      <c r="G1187" s="2">
        <v>43516</v>
      </c>
      <c r="H1187" s="12" t="s">
        <v>248</v>
      </c>
      <c r="I1187" s="12" t="s">
        <v>245</v>
      </c>
      <c r="J1187" s="12" t="s">
        <v>246</v>
      </c>
      <c r="K1187" s="3" t="s">
        <v>4</v>
      </c>
      <c r="L1187" s="3" t="s">
        <v>86</v>
      </c>
      <c r="M1187">
        <v>1</v>
      </c>
      <c r="N1187">
        <v>25</v>
      </c>
      <c r="O1187">
        <v>6.5</v>
      </c>
      <c r="P1187">
        <v>10</v>
      </c>
      <c r="Q1187">
        <v>14</v>
      </c>
      <c r="R1187">
        <v>14</v>
      </c>
      <c r="S1187" s="3" t="s">
        <v>43</v>
      </c>
      <c r="T1187" t="s">
        <v>63</v>
      </c>
      <c r="U1187" s="4" t="s">
        <v>18</v>
      </c>
      <c r="V1187" t="s">
        <v>18</v>
      </c>
    </row>
    <row r="1188" spans="1:22" x14ac:dyDescent="0.3">
      <c r="A1188" s="3" t="s">
        <v>0</v>
      </c>
      <c r="B1188" s="3" t="s">
        <v>19</v>
      </c>
      <c r="C1188" s="3">
        <v>-27.278230000000001</v>
      </c>
      <c r="D1188" s="3">
        <v>-48.375419999999998</v>
      </c>
      <c r="E1188" s="3" t="s">
        <v>2</v>
      </c>
      <c r="F1188" s="3" t="s">
        <v>61</v>
      </c>
      <c r="G1188" s="2">
        <v>43516</v>
      </c>
      <c r="H1188" s="12" t="s">
        <v>248</v>
      </c>
      <c r="I1188" s="12" t="s">
        <v>245</v>
      </c>
      <c r="J1188" s="12" t="s">
        <v>246</v>
      </c>
      <c r="K1188" s="3" t="s">
        <v>4</v>
      </c>
      <c r="L1188" s="3" t="s">
        <v>86</v>
      </c>
      <c r="M1188">
        <v>1</v>
      </c>
      <c r="N1188">
        <v>25</v>
      </c>
      <c r="O1188">
        <v>6.5</v>
      </c>
      <c r="P1188">
        <v>10</v>
      </c>
      <c r="Q1188">
        <v>14</v>
      </c>
      <c r="R1188">
        <v>14</v>
      </c>
      <c r="S1188" s="3" t="s">
        <v>44</v>
      </c>
      <c r="T1188" t="s">
        <v>63</v>
      </c>
      <c r="U1188" s="4" t="s">
        <v>18</v>
      </c>
      <c r="V1188" t="s">
        <v>18</v>
      </c>
    </row>
    <row r="1189" spans="1:22" x14ac:dyDescent="0.3">
      <c r="A1189" s="3" t="s">
        <v>0</v>
      </c>
      <c r="B1189" s="3" t="s">
        <v>19</v>
      </c>
      <c r="C1189" s="3">
        <v>-27.278230000000001</v>
      </c>
      <c r="D1189" s="3">
        <v>-48.375419999999998</v>
      </c>
      <c r="E1189" s="3" t="s">
        <v>2</v>
      </c>
      <c r="F1189" s="3" t="s">
        <v>61</v>
      </c>
      <c r="G1189" s="2">
        <v>43516</v>
      </c>
      <c r="H1189" s="12" t="s">
        <v>248</v>
      </c>
      <c r="I1189" s="12" t="s">
        <v>245</v>
      </c>
      <c r="J1189" s="12" t="s">
        <v>246</v>
      </c>
      <c r="K1189" s="3" t="s">
        <v>4</v>
      </c>
      <c r="L1189" s="3" t="s">
        <v>86</v>
      </c>
      <c r="M1189">
        <v>1</v>
      </c>
      <c r="N1189">
        <v>25</v>
      </c>
      <c r="O1189">
        <v>6.5</v>
      </c>
      <c r="P1189">
        <v>10</v>
      </c>
      <c r="Q1189">
        <v>14</v>
      </c>
      <c r="R1189">
        <v>14</v>
      </c>
      <c r="S1189" s="3" t="s">
        <v>45</v>
      </c>
      <c r="T1189" t="s">
        <v>63</v>
      </c>
      <c r="U1189">
        <v>0</v>
      </c>
      <c r="V1189" t="s">
        <v>18</v>
      </c>
    </row>
    <row r="1190" spans="1:22" x14ac:dyDescent="0.3">
      <c r="A1190" s="3" t="s">
        <v>0</v>
      </c>
      <c r="B1190" s="3" t="s">
        <v>19</v>
      </c>
      <c r="C1190" s="3">
        <v>-27.278230000000001</v>
      </c>
      <c r="D1190" s="3">
        <v>-48.375419999999998</v>
      </c>
      <c r="E1190" s="3" t="s">
        <v>2</v>
      </c>
      <c r="F1190" s="3" t="s">
        <v>61</v>
      </c>
      <c r="G1190" s="2">
        <v>43516</v>
      </c>
      <c r="H1190" s="12" t="s">
        <v>248</v>
      </c>
      <c r="I1190" s="12" t="s">
        <v>245</v>
      </c>
      <c r="J1190" s="12" t="s">
        <v>246</v>
      </c>
      <c r="K1190" s="3" t="s">
        <v>4</v>
      </c>
      <c r="L1190" s="3" t="s">
        <v>86</v>
      </c>
      <c r="M1190">
        <v>1</v>
      </c>
      <c r="N1190">
        <v>25</v>
      </c>
      <c r="O1190">
        <v>6.5</v>
      </c>
      <c r="P1190">
        <v>10</v>
      </c>
      <c r="Q1190">
        <v>14</v>
      </c>
      <c r="R1190">
        <v>14</v>
      </c>
      <c r="S1190" s="3" t="s">
        <v>46</v>
      </c>
      <c r="T1190" t="s">
        <v>258</v>
      </c>
      <c r="U1190" s="4" t="s">
        <v>18</v>
      </c>
      <c r="V1190" t="s">
        <v>18</v>
      </c>
    </row>
    <row r="1191" spans="1:22" x14ac:dyDescent="0.3">
      <c r="A1191" s="3" t="s">
        <v>0</v>
      </c>
      <c r="B1191" s="3" t="s">
        <v>19</v>
      </c>
      <c r="C1191" s="3">
        <v>-27.278230000000001</v>
      </c>
      <c r="D1191" s="3">
        <v>-48.375419999999998</v>
      </c>
      <c r="E1191" s="3" t="s">
        <v>2</v>
      </c>
      <c r="F1191" s="3" t="s">
        <v>61</v>
      </c>
      <c r="G1191" s="2">
        <v>43516</v>
      </c>
      <c r="H1191" s="12" t="s">
        <v>248</v>
      </c>
      <c r="I1191" s="12" t="s">
        <v>245</v>
      </c>
      <c r="J1191" s="12" t="s">
        <v>246</v>
      </c>
      <c r="K1191" s="3" t="s">
        <v>4</v>
      </c>
      <c r="L1191" s="3" t="s">
        <v>86</v>
      </c>
      <c r="M1191">
        <v>1</v>
      </c>
      <c r="N1191">
        <v>25</v>
      </c>
      <c r="O1191">
        <v>6.5</v>
      </c>
      <c r="P1191">
        <v>10</v>
      </c>
      <c r="Q1191">
        <v>14</v>
      </c>
      <c r="R1191">
        <v>14</v>
      </c>
      <c r="S1191" s="3" t="s">
        <v>47</v>
      </c>
      <c r="T1191" t="s">
        <v>65</v>
      </c>
      <c r="U1191" s="4" t="s">
        <v>18</v>
      </c>
      <c r="V1191" t="s">
        <v>18</v>
      </c>
    </row>
    <row r="1192" spans="1:22" x14ac:dyDescent="0.3">
      <c r="A1192" s="3" t="s">
        <v>0</v>
      </c>
      <c r="B1192" s="3" t="s">
        <v>19</v>
      </c>
      <c r="C1192" s="3">
        <v>-27.278230000000001</v>
      </c>
      <c r="D1192" s="3">
        <v>-48.375419999999998</v>
      </c>
      <c r="E1192" s="3" t="s">
        <v>2</v>
      </c>
      <c r="F1192" s="3" t="s">
        <v>61</v>
      </c>
      <c r="G1192" s="2">
        <v>43516</v>
      </c>
      <c r="H1192" s="12" t="s">
        <v>248</v>
      </c>
      <c r="I1192" s="12" t="s">
        <v>245</v>
      </c>
      <c r="J1192" s="12" t="s">
        <v>246</v>
      </c>
      <c r="K1192" s="3" t="s">
        <v>4</v>
      </c>
      <c r="L1192" s="3" t="s">
        <v>86</v>
      </c>
      <c r="M1192">
        <v>1</v>
      </c>
      <c r="N1192">
        <v>25</v>
      </c>
      <c r="O1192">
        <v>6.5</v>
      </c>
      <c r="P1192">
        <v>10</v>
      </c>
      <c r="Q1192">
        <v>14</v>
      </c>
      <c r="R1192">
        <v>14</v>
      </c>
      <c r="S1192" s="3" t="s">
        <v>48</v>
      </c>
      <c r="T1192" t="s">
        <v>258</v>
      </c>
      <c r="U1192" s="4" t="s">
        <v>18</v>
      </c>
      <c r="V1192" t="s">
        <v>18</v>
      </c>
    </row>
    <row r="1193" spans="1:22" x14ac:dyDescent="0.3">
      <c r="A1193" s="3" t="s">
        <v>0</v>
      </c>
      <c r="B1193" s="3" t="s">
        <v>19</v>
      </c>
      <c r="C1193" s="3">
        <v>-27.278230000000001</v>
      </c>
      <c r="D1193" s="3">
        <v>-48.375419999999998</v>
      </c>
      <c r="E1193" s="3" t="s">
        <v>2</v>
      </c>
      <c r="F1193" s="3" t="s">
        <v>61</v>
      </c>
      <c r="G1193" s="2">
        <v>43516</v>
      </c>
      <c r="H1193" s="12" t="s">
        <v>248</v>
      </c>
      <c r="I1193" s="12" t="s">
        <v>245</v>
      </c>
      <c r="J1193" s="12" t="s">
        <v>246</v>
      </c>
      <c r="K1193" s="3" t="s">
        <v>4</v>
      </c>
      <c r="L1193" s="3" t="s">
        <v>86</v>
      </c>
      <c r="M1193">
        <v>1</v>
      </c>
      <c r="N1193">
        <v>25</v>
      </c>
      <c r="O1193">
        <v>6.5</v>
      </c>
      <c r="P1193">
        <v>10</v>
      </c>
      <c r="Q1193">
        <v>14</v>
      </c>
      <c r="R1193">
        <v>14</v>
      </c>
      <c r="S1193" s="3" t="s">
        <v>49</v>
      </c>
      <c r="T1193" t="s">
        <v>63</v>
      </c>
      <c r="U1193">
        <v>0</v>
      </c>
      <c r="V1193" t="s">
        <v>18</v>
      </c>
    </row>
    <row r="1194" spans="1:22" x14ac:dyDescent="0.3">
      <c r="A1194" s="3" t="s">
        <v>0</v>
      </c>
      <c r="B1194" s="3" t="s">
        <v>19</v>
      </c>
      <c r="C1194" s="3">
        <v>-27.278230000000001</v>
      </c>
      <c r="D1194" s="3">
        <v>-48.375419999999998</v>
      </c>
      <c r="E1194" s="3" t="s">
        <v>2</v>
      </c>
      <c r="F1194" s="3" t="s">
        <v>61</v>
      </c>
      <c r="G1194" s="2">
        <v>43516</v>
      </c>
      <c r="H1194" s="12" t="s">
        <v>248</v>
      </c>
      <c r="I1194" s="12" t="s">
        <v>245</v>
      </c>
      <c r="J1194" s="12" t="s">
        <v>246</v>
      </c>
      <c r="K1194" s="3" t="s">
        <v>4</v>
      </c>
      <c r="L1194" s="3" t="s">
        <v>86</v>
      </c>
      <c r="M1194">
        <v>1</v>
      </c>
      <c r="N1194">
        <v>25</v>
      </c>
      <c r="O1194">
        <v>6.5</v>
      </c>
      <c r="P1194">
        <v>10</v>
      </c>
      <c r="Q1194">
        <v>14</v>
      </c>
      <c r="R1194">
        <v>14</v>
      </c>
      <c r="S1194" s="3" t="s">
        <v>50</v>
      </c>
      <c r="T1194" t="s">
        <v>65</v>
      </c>
      <c r="U1194" s="4" t="s">
        <v>18</v>
      </c>
      <c r="V1194" t="s">
        <v>18</v>
      </c>
    </row>
    <row r="1195" spans="1:22" x14ac:dyDescent="0.3">
      <c r="A1195" s="3" t="s">
        <v>0</v>
      </c>
      <c r="B1195" s="3" t="s">
        <v>19</v>
      </c>
      <c r="C1195" s="3">
        <v>-27.278230000000001</v>
      </c>
      <c r="D1195" s="3">
        <v>-48.375419999999998</v>
      </c>
      <c r="E1195" s="3" t="s">
        <v>2</v>
      </c>
      <c r="F1195" s="3" t="s">
        <v>61</v>
      </c>
      <c r="G1195" s="2">
        <v>43516</v>
      </c>
      <c r="H1195" s="12" t="s">
        <v>248</v>
      </c>
      <c r="I1195" s="12" t="s">
        <v>245</v>
      </c>
      <c r="J1195" s="12" t="s">
        <v>246</v>
      </c>
      <c r="K1195" s="3" t="s">
        <v>4</v>
      </c>
      <c r="L1195" s="3" t="s">
        <v>86</v>
      </c>
      <c r="M1195">
        <v>1</v>
      </c>
      <c r="N1195">
        <v>25</v>
      </c>
      <c r="O1195">
        <v>6.5</v>
      </c>
      <c r="P1195">
        <v>10</v>
      </c>
      <c r="Q1195">
        <v>14</v>
      </c>
      <c r="R1195">
        <v>14</v>
      </c>
      <c r="S1195" s="3" t="s">
        <v>51</v>
      </c>
      <c r="T1195" t="s">
        <v>63</v>
      </c>
      <c r="U1195" s="4" t="s">
        <v>18</v>
      </c>
      <c r="V1195" t="s">
        <v>18</v>
      </c>
    </row>
    <row r="1196" spans="1:22" x14ac:dyDescent="0.3">
      <c r="A1196" s="3" t="s">
        <v>0</v>
      </c>
      <c r="B1196" s="3" t="s">
        <v>19</v>
      </c>
      <c r="C1196" s="3">
        <v>-27.278230000000001</v>
      </c>
      <c r="D1196" s="3">
        <v>-48.375419999999998</v>
      </c>
      <c r="E1196" s="3" t="s">
        <v>2</v>
      </c>
      <c r="F1196" s="3" t="s">
        <v>61</v>
      </c>
      <c r="G1196" s="2">
        <v>43516</v>
      </c>
      <c r="H1196" s="12" t="s">
        <v>248</v>
      </c>
      <c r="I1196" s="12" t="s">
        <v>245</v>
      </c>
      <c r="J1196" s="12" t="s">
        <v>246</v>
      </c>
      <c r="K1196" s="3" t="s">
        <v>4</v>
      </c>
      <c r="L1196" s="3" t="s">
        <v>86</v>
      </c>
      <c r="M1196">
        <v>1</v>
      </c>
      <c r="N1196">
        <v>25</v>
      </c>
      <c r="O1196">
        <v>6.5</v>
      </c>
      <c r="P1196">
        <v>10</v>
      </c>
      <c r="Q1196">
        <v>14</v>
      </c>
      <c r="R1196">
        <v>14</v>
      </c>
      <c r="S1196" s="3" t="s">
        <v>52</v>
      </c>
      <c r="T1196" t="s">
        <v>258</v>
      </c>
      <c r="U1196" s="4" t="s">
        <v>18</v>
      </c>
      <c r="V1196" t="s">
        <v>18</v>
      </c>
    </row>
    <row r="1197" spans="1:22" x14ac:dyDescent="0.3">
      <c r="A1197" s="3" t="s">
        <v>0</v>
      </c>
      <c r="B1197" s="3" t="s">
        <v>19</v>
      </c>
      <c r="C1197" s="3">
        <v>-27.278230000000001</v>
      </c>
      <c r="D1197" s="3">
        <v>-48.375419999999998</v>
      </c>
      <c r="E1197" s="3" t="s">
        <v>2</v>
      </c>
      <c r="F1197" s="3" t="s">
        <v>61</v>
      </c>
      <c r="G1197" s="2">
        <v>43516</v>
      </c>
      <c r="H1197" s="12" t="s">
        <v>248</v>
      </c>
      <c r="I1197" s="12" t="s">
        <v>245</v>
      </c>
      <c r="J1197" s="12" t="s">
        <v>246</v>
      </c>
      <c r="K1197" s="3" t="s">
        <v>4</v>
      </c>
      <c r="L1197" s="3" t="s">
        <v>86</v>
      </c>
      <c r="M1197">
        <v>1</v>
      </c>
      <c r="N1197">
        <v>25</v>
      </c>
      <c r="O1197">
        <v>6.5</v>
      </c>
      <c r="P1197">
        <v>10</v>
      </c>
      <c r="Q1197">
        <v>14</v>
      </c>
      <c r="R1197">
        <v>14</v>
      </c>
      <c r="S1197" s="3" t="s">
        <v>53</v>
      </c>
      <c r="T1197" t="s">
        <v>63</v>
      </c>
      <c r="U1197">
        <v>0</v>
      </c>
      <c r="V1197" t="s">
        <v>18</v>
      </c>
    </row>
    <row r="1198" spans="1:22" x14ac:dyDescent="0.3">
      <c r="A1198" s="3" t="s">
        <v>0</v>
      </c>
      <c r="B1198" s="3" t="s">
        <v>19</v>
      </c>
      <c r="C1198" s="3">
        <v>-27.278230000000001</v>
      </c>
      <c r="D1198" s="3">
        <v>-48.375419999999998</v>
      </c>
      <c r="E1198" s="3" t="s">
        <v>2</v>
      </c>
      <c r="F1198" s="3" t="s">
        <v>61</v>
      </c>
      <c r="G1198" s="2">
        <v>43516</v>
      </c>
      <c r="H1198" s="12" t="s">
        <v>248</v>
      </c>
      <c r="I1198" s="12" t="s">
        <v>245</v>
      </c>
      <c r="J1198" s="12" t="s">
        <v>246</v>
      </c>
      <c r="K1198" s="3" t="s">
        <v>4</v>
      </c>
      <c r="L1198" s="3" t="s">
        <v>86</v>
      </c>
      <c r="M1198">
        <v>1</v>
      </c>
      <c r="N1198">
        <v>25</v>
      </c>
      <c r="O1198">
        <v>6.5</v>
      </c>
      <c r="P1198">
        <v>10</v>
      </c>
      <c r="Q1198">
        <v>14</v>
      </c>
      <c r="R1198">
        <v>14</v>
      </c>
      <c r="S1198" s="3" t="s">
        <v>54</v>
      </c>
      <c r="T1198" t="s">
        <v>63</v>
      </c>
      <c r="U1198" s="4" t="s">
        <v>18</v>
      </c>
      <c r="V1198" t="s">
        <v>18</v>
      </c>
    </row>
    <row r="1199" spans="1:22" x14ac:dyDescent="0.3">
      <c r="A1199" s="3" t="s">
        <v>0</v>
      </c>
      <c r="B1199" s="3" t="s">
        <v>19</v>
      </c>
      <c r="C1199" s="3">
        <v>-27.278230000000001</v>
      </c>
      <c r="D1199" s="3">
        <v>-48.375419999999998</v>
      </c>
      <c r="E1199" s="3" t="s">
        <v>2</v>
      </c>
      <c r="F1199" s="3" t="s">
        <v>61</v>
      </c>
      <c r="G1199" s="2">
        <v>43516</v>
      </c>
      <c r="H1199" s="12" t="s">
        <v>248</v>
      </c>
      <c r="I1199" s="12" t="s">
        <v>245</v>
      </c>
      <c r="J1199" s="12" t="s">
        <v>246</v>
      </c>
      <c r="K1199" s="3" t="s">
        <v>4</v>
      </c>
      <c r="L1199" s="3" t="s">
        <v>86</v>
      </c>
      <c r="M1199">
        <v>1</v>
      </c>
      <c r="N1199">
        <v>25</v>
      </c>
      <c r="O1199">
        <v>6.5</v>
      </c>
      <c r="P1199">
        <v>10</v>
      </c>
      <c r="Q1199">
        <v>14</v>
      </c>
      <c r="R1199">
        <v>14</v>
      </c>
      <c r="S1199" s="3" t="s">
        <v>55</v>
      </c>
      <c r="T1199" t="s">
        <v>258</v>
      </c>
      <c r="U1199" s="4" t="s">
        <v>18</v>
      </c>
      <c r="V1199" t="s">
        <v>18</v>
      </c>
    </row>
    <row r="1200" spans="1:22" x14ac:dyDescent="0.3">
      <c r="A1200" s="3" t="s">
        <v>0</v>
      </c>
      <c r="B1200" s="3" t="s">
        <v>19</v>
      </c>
      <c r="C1200" s="3">
        <v>-27.278230000000001</v>
      </c>
      <c r="D1200" s="3">
        <v>-48.375419999999998</v>
      </c>
      <c r="E1200" s="3" t="s">
        <v>2</v>
      </c>
      <c r="F1200" s="3" t="s">
        <v>61</v>
      </c>
      <c r="G1200" s="2">
        <v>43516</v>
      </c>
      <c r="H1200" s="12" t="s">
        <v>248</v>
      </c>
      <c r="I1200" s="12" t="s">
        <v>245</v>
      </c>
      <c r="J1200" s="12" t="s">
        <v>246</v>
      </c>
      <c r="K1200" s="3" t="s">
        <v>4</v>
      </c>
      <c r="L1200" s="3" t="s">
        <v>86</v>
      </c>
      <c r="M1200">
        <v>1</v>
      </c>
      <c r="N1200">
        <v>25</v>
      </c>
      <c r="O1200">
        <v>6.5</v>
      </c>
      <c r="P1200">
        <v>10</v>
      </c>
      <c r="Q1200">
        <v>14</v>
      </c>
      <c r="R1200">
        <v>14</v>
      </c>
      <c r="S1200" s="3" t="s">
        <v>56</v>
      </c>
      <c r="T1200" t="s">
        <v>258</v>
      </c>
      <c r="U1200" s="4" t="s">
        <v>18</v>
      </c>
      <c r="V1200" t="s">
        <v>18</v>
      </c>
    </row>
    <row r="1201" spans="1:22" x14ac:dyDescent="0.3">
      <c r="A1201" s="3" t="s">
        <v>0</v>
      </c>
      <c r="B1201" s="3" t="s">
        <v>19</v>
      </c>
      <c r="C1201" s="3">
        <v>-27.278230000000001</v>
      </c>
      <c r="D1201" s="3">
        <v>-48.375419999999998</v>
      </c>
      <c r="E1201" s="3" t="s">
        <v>2</v>
      </c>
      <c r="F1201" s="3" t="s">
        <v>61</v>
      </c>
      <c r="G1201" s="2">
        <v>43516</v>
      </c>
      <c r="H1201" s="12" t="s">
        <v>248</v>
      </c>
      <c r="I1201" s="12" t="s">
        <v>245</v>
      </c>
      <c r="J1201" s="12" t="s">
        <v>246</v>
      </c>
      <c r="K1201" s="3" t="s">
        <v>4</v>
      </c>
      <c r="L1201" s="3" t="s">
        <v>86</v>
      </c>
      <c r="M1201">
        <v>1</v>
      </c>
      <c r="N1201">
        <v>25</v>
      </c>
      <c r="O1201">
        <v>6.5</v>
      </c>
      <c r="P1201">
        <v>10</v>
      </c>
      <c r="Q1201">
        <v>14</v>
      </c>
      <c r="R1201">
        <v>14</v>
      </c>
      <c r="S1201" s="3" t="s">
        <v>57</v>
      </c>
      <c r="T1201" t="s">
        <v>258</v>
      </c>
      <c r="U1201">
        <v>0</v>
      </c>
      <c r="V1201" t="s">
        <v>18</v>
      </c>
    </row>
    <row r="1202" spans="1:22" x14ac:dyDescent="0.3">
      <c r="A1202" s="3" t="s">
        <v>0</v>
      </c>
      <c r="B1202" s="3" t="s">
        <v>19</v>
      </c>
      <c r="C1202" s="3">
        <v>-27.278230000000001</v>
      </c>
      <c r="D1202" s="3">
        <v>-48.375419999999998</v>
      </c>
      <c r="E1202" s="3" t="s">
        <v>2</v>
      </c>
      <c r="F1202" s="3" t="s">
        <v>61</v>
      </c>
      <c r="G1202" s="2">
        <v>43516</v>
      </c>
      <c r="H1202" s="12" t="s">
        <v>248</v>
      </c>
      <c r="I1202" s="12" t="s">
        <v>245</v>
      </c>
      <c r="J1202" s="12" t="s">
        <v>246</v>
      </c>
      <c r="K1202" s="3" t="s">
        <v>4</v>
      </c>
      <c r="L1202" s="3" t="s">
        <v>86</v>
      </c>
      <c r="M1202">
        <v>1</v>
      </c>
      <c r="N1202">
        <v>25</v>
      </c>
      <c r="O1202">
        <v>6.5</v>
      </c>
      <c r="P1202">
        <v>10</v>
      </c>
      <c r="Q1202">
        <v>14</v>
      </c>
      <c r="R1202">
        <v>14</v>
      </c>
      <c r="S1202" s="3" t="s">
        <v>58</v>
      </c>
      <c r="T1202" t="s">
        <v>63</v>
      </c>
      <c r="U1202" s="4" t="s">
        <v>18</v>
      </c>
      <c r="V1202" t="s">
        <v>18</v>
      </c>
    </row>
    <row r="1203" spans="1:22" x14ac:dyDescent="0.3">
      <c r="A1203" s="3" t="s">
        <v>0</v>
      </c>
      <c r="B1203" s="3" t="s">
        <v>19</v>
      </c>
      <c r="C1203" s="3">
        <v>-27.278230000000001</v>
      </c>
      <c r="D1203" s="3">
        <v>-48.375419999999998</v>
      </c>
      <c r="E1203" s="3" t="s">
        <v>2</v>
      </c>
      <c r="F1203" s="3" t="s">
        <v>61</v>
      </c>
      <c r="G1203" s="2">
        <v>43516</v>
      </c>
      <c r="H1203" s="12" t="s">
        <v>248</v>
      </c>
      <c r="I1203" s="12" t="s">
        <v>245</v>
      </c>
      <c r="J1203" s="12" t="s">
        <v>246</v>
      </c>
      <c r="K1203" s="3" t="s">
        <v>4</v>
      </c>
      <c r="L1203" s="3" t="s">
        <v>86</v>
      </c>
      <c r="M1203">
        <v>1</v>
      </c>
      <c r="N1203">
        <v>25</v>
      </c>
      <c r="O1203">
        <v>6.5</v>
      </c>
      <c r="P1203">
        <v>10</v>
      </c>
      <c r="Q1203">
        <v>14</v>
      </c>
      <c r="R1203">
        <v>14</v>
      </c>
      <c r="S1203" s="3" t="s">
        <v>59</v>
      </c>
      <c r="T1203" t="s">
        <v>258</v>
      </c>
      <c r="U1203" s="4" t="s">
        <v>18</v>
      </c>
      <c r="V1203" t="s">
        <v>18</v>
      </c>
    </row>
    <row r="1204" spans="1:22" x14ac:dyDescent="0.3">
      <c r="A1204" s="3" t="s">
        <v>0</v>
      </c>
      <c r="B1204" s="3" t="s">
        <v>19</v>
      </c>
      <c r="C1204" s="3">
        <v>-27.278230000000001</v>
      </c>
      <c r="D1204" s="3">
        <v>-48.375419999999998</v>
      </c>
      <c r="E1204" s="3" t="s">
        <v>2</v>
      </c>
      <c r="F1204" s="3" t="s">
        <v>61</v>
      </c>
      <c r="G1204" s="2">
        <v>43516</v>
      </c>
      <c r="H1204" s="12" t="s">
        <v>248</v>
      </c>
      <c r="I1204" s="12" t="s">
        <v>245</v>
      </c>
      <c r="J1204" s="12" t="s">
        <v>246</v>
      </c>
      <c r="K1204" s="3" t="s">
        <v>4</v>
      </c>
      <c r="L1204" s="3" t="s">
        <v>86</v>
      </c>
      <c r="M1204">
        <v>1</v>
      </c>
      <c r="N1204">
        <v>25</v>
      </c>
      <c r="O1204">
        <v>6.5</v>
      </c>
      <c r="P1204">
        <v>10</v>
      </c>
      <c r="Q1204">
        <v>14</v>
      </c>
      <c r="R1204">
        <v>14</v>
      </c>
      <c r="S1204" s="3" t="s">
        <v>60</v>
      </c>
      <c r="T1204" t="s">
        <v>258</v>
      </c>
      <c r="U1204" s="4" t="s">
        <v>18</v>
      </c>
      <c r="V1204" t="s">
        <v>18</v>
      </c>
    </row>
    <row r="1205" spans="1:22" x14ac:dyDescent="0.3">
      <c r="A1205" s="3" t="s">
        <v>0</v>
      </c>
      <c r="B1205" s="3" t="s">
        <v>19</v>
      </c>
      <c r="C1205" s="3">
        <v>-27.278230000000001</v>
      </c>
      <c r="D1205" s="3">
        <v>-48.375419999999998</v>
      </c>
      <c r="E1205" s="3" t="s">
        <v>2</v>
      </c>
      <c r="F1205" s="3" t="s">
        <v>61</v>
      </c>
      <c r="G1205" s="2">
        <v>43516</v>
      </c>
      <c r="H1205" s="12" t="s">
        <v>248</v>
      </c>
      <c r="I1205" s="12" t="s">
        <v>245</v>
      </c>
      <c r="J1205" s="12" t="s">
        <v>246</v>
      </c>
      <c r="K1205" s="3" t="s">
        <v>4</v>
      </c>
      <c r="L1205" s="3" t="s">
        <v>86</v>
      </c>
      <c r="M1205">
        <v>2</v>
      </c>
      <c r="N1205">
        <v>25</v>
      </c>
      <c r="O1205">
        <v>6.5</v>
      </c>
      <c r="P1205">
        <v>10</v>
      </c>
      <c r="Q1205">
        <v>14</v>
      </c>
      <c r="R1205">
        <v>14</v>
      </c>
      <c r="S1205" s="3" t="s">
        <v>21</v>
      </c>
      <c r="T1205" t="s">
        <v>258</v>
      </c>
      <c r="U1205">
        <v>0</v>
      </c>
      <c r="V1205" t="s">
        <v>18</v>
      </c>
    </row>
    <row r="1206" spans="1:22" x14ac:dyDescent="0.3">
      <c r="A1206" s="3" t="s">
        <v>0</v>
      </c>
      <c r="B1206" s="3" t="s">
        <v>19</v>
      </c>
      <c r="C1206" s="3">
        <v>-27.278230000000001</v>
      </c>
      <c r="D1206" s="3">
        <v>-48.375419999999998</v>
      </c>
      <c r="E1206" s="3" t="s">
        <v>2</v>
      </c>
      <c r="F1206" s="3" t="s">
        <v>61</v>
      </c>
      <c r="G1206" s="2">
        <v>43516</v>
      </c>
      <c r="H1206" s="12" t="s">
        <v>248</v>
      </c>
      <c r="I1206" s="12" t="s">
        <v>245</v>
      </c>
      <c r="J1206" s="12" t="s">
        <v>246</v>
      </c>
      <c r="K1206" s="3" t="s">
        <v>4</v>
      </c>
      <c r="L1206" s="3" t="s">
        <v>86</v>
      </c>
      <c r="M1206">
        <v>2</v>
      </c>
      <c r="N1206">
        <v>25</v>
      </c>
      <c r="O1206">
        <v>6.5</v>
      </c>
      <c r="P1206">
        <v>10</v>
      </c>
      <c r="Q1206">
        <v>14</v>
      </c>
      <c r="R1206">
        <v>14</v>
      </c>
      <c r="S1206" s="3" t="s">
        <v>22</v>
      </c>
      <c r="T1206" t="s">
        <v>258</v>
      </c>
      <c r="U1206" s="4" t="s">
        <v>18</v>
      </c>
      <c r="V1206" t="s">
        <v>18</v>
      </c>
    </row>
    <row r="1207" spans="1:22" x14ac:dyDescent="0.3">
      <c r="A1207" s="3" t="s">
        <v>0</v>
      </c>
      <c r="B1207" s="3" t="s">
        <v>19</v>
      </c>
      <c r="C1207" s="3">
        <v>-27.278230000000001</v>
      </c>
      <c r="D1207" s="3">
        <v>-48.375419999999998</v>
      </c>
      <c r="E1207" s="3" t="s">
        <v>2</v>
      </c>
      <c r="F1207" s="3" t="s">
        <v>61</v>
      </c>
      <c r="G1207" s="2">
        <v>43516</v>
      </c>
      <c r="H1207" s="12" t="s">
        <v>248</v>
      </c>
      <c r="I1207" s="12" t="s">
        <v>245</v>
      </c>
      <c r="J1207" s="12" t="s">
        <v>246</v>
      </c>
      <c r="K1207" s="3" t="s">
        <v>4</v>
      </c>
      <c r="L1207" s="3" t="s">
        <v>86</v>
      </c>
      <c r="M1207">
        <v>2</v>
      </c>
      <c r="N1207">
        <v>25</v>
      </c>
      <c r="O1207">
        <v>6.5</v>
      </c>
      <c r="P1207">
        <v>10</v>
      </c>
      <c r="Q1207">
        <v>14</v>
      </c>
      <c r="R1207">
        <v>14</v>
      </c>
      <c r="S1207" s="3" t="s">
        <v>23</v>
      </c>
      <c r="T1207" t="s">
        <v>63</v>
      </c>
      <c r="U1207" s="4" t="s">
        <v>18</v>
      </c>
      <c r="V1207" t="s">
        <v>18</v>
      </c>
    </row>
    <row r="1208" spans="1:22" x14ac:dyDescent="0.3">
      <c r="A1208" s="3" t="s">
        <v>0</v>
      </c>
      <c r="B1208" s="3" t="s">
        <v>19</v>
      </c>
      <c r="C1208" s="3">
        <v>-27.278230000000001</v>
      </c>
      <c r="D1208" s="3">
        <v>-48.375419999999998</v>
      </c>
      <c r="E1208" s="3" t="s">
        <v>2</v>
      </c>
      <c r="F1208" s="3" t="s">
        <v>61</v>
      </c>
      <c r="G1208" s="2">
        <v>43516</v>
      </c>
      <c r="H1208" s="12" t="s">
        <v>248</v>
      </c>
      <c r="I1208" s="12" t="s">
        <v>245</v>
      </c>
      <c r="J1208" s="12" t="s">
        <v>246</v>
      </c>
      <c r="K1208" s="3" t="s">
        <v>4</v>
      </c>
      <c r="L1208" s="3" t="s">
        <v>86</v>
      </c>
      <c r="M1208">
        <v>2</v>
      </c>
      <c r="N1208">
        <v>25</v>
      </c>
      <c r="O1208">
        <v>6.5</v>
      </c>
      <c r="P1208">
        <v>10</v>
      </c>
      <c r="Q1208">
        <v>14</v>
      </c>
      <c r="R1208">
        <v>14</v>
      </c>
      <c r="S1208" s="3" t="s">
        <v>24</v>
      </c>
      <c r="T1208" t="s">
        <v>63</v>
      </c>
      <c r="U1208" s="4" t="s">
        <v>18</v>
      </c>
      <c r="V1208" t="s">
        <v>18</v>
      </c>
    </row>
    <row r="1209" spans="1:22" x14ac:dyDescent="0.3">
      <c r="A1209" s="3" t="s">
        <v>0</v>
      </c>
      <c r="B1209" s="3" t="s">
        <v>19</v>
      </c>
      <c r="C1209" s="3">
        <v>-27.278230000000001</v>
      </c>
      <c r="D1209" s="3">
        <v>-48.375419999999998</v>
      </c>
      <c r="E1209" s="3" t="s">
        <v>2</v>
      </c>
      <c r="F1209" s="3" t="s">
        <v>61</v>
      </c>
      <c r="G1209" s="2">
        <v>43516</v>
      </c>
      <c r="H1209" s="12" t="s">
        <v>248</v>
      </c>
      <c r="I1209" s="12" t="s">
        <v>245</v>
      </c>
      <c r="J1209" s="12" t="s">
        <v>246</v>
      </c>
      <c r="K1209" s="3" t="s">
        <v>4</v>
      </c>
      <c r="L1209" s="3" t="s">
        <v>86</v>
      </c>
      <c r="M1209">
        <v>2</v>
      </c>
      <c r="N1209">
        <v>25</v>
      </c>
      <c r="O1209">
        <v>6.5</v>
      </c>
      <c r="P1209">
        <v>10</v>
      </c>
      <c r="Q1209">
        <v>14</v>
      </c>
      <c r="R1209">
        <v>14</v>
      </c>
      <c r="S1209" s="3" t="s">
        <v>25</v>
      </c>
      <c r="T1209" t="s">
        <v>62</v>
      </c>
      <c r="U1209">
        <v>0</v>
      </c>
      <c r="V1209" t="s">
        <v>18</v>
      </c>
    </row>
    <row r="1210" spans="1:22" x14ac:dyDescent="0.3">
      <c r="A1210" s="3" t="s">
        <v>0</v>
      </c>
      <c r="B1210" s="3" t="s">
        <v>19</v>
      </c>
      <c r="C1210" s="3">
        <v>-27.278230000000001</v>
      </c>
      <c r="D1210" s="3">
        <v>-48.375419999999998</v>
      </c>
      <c r="E1210" s="3" t="s">
        <v>2</v>
      </c>
      <c r="F1210" s="3" t="s">
        <v>61</v>
      </c>
      <c r="G1210" s="2">
        <v>43516</v>
      </c>
      <c r="H1210" s="12" t="s">
        <v>248</v>
      </c>
      <c r="I1210" s="12" t="s">
        <v>245</v>
      </c>
      <c r="J1210" s="12" t="s">
        <v>246</v>
      </c>
      <c r="K1210" s="3" t="s">
        <v>4</v>
      </c>
      <c r="L1210" s="3" t="s">
        <v>86</v>
      </c>
      <c r="M1210">
        <v>2</v>
      </c>
      <c r="N1210">
        <v>25</v>
      </c>
      <c r="O1210">
        <v>6.5</v>
      </c>
      <c r="P1210">
        <v>10</v>
      </c>
      <c r="Q1210">
        <v>14</v>
      </c>
      <c r="R1210">
        <v>14</v>
      </c>
      <c r="S1210" s="3" t="s">
        <v>26</v>
      </c>
      <c r="T1210" t="s">
        <v>262</v>
      </c>
      <c r="U1210" s="4" t="s">
        <v>18</v>
      </c>
      <c r="V1210" t="s">
        <v>18</v>
      </c>
    </row>
    <row r="1211" spans="1:22" x14ac:dyDescent="0.3">
      <c r="A1211" s="3" t="s">
        <v>0</v>
      </c>
      <c r="B1211" s="3" t="s">
        <v>19</v>
      </c>
      <c r="C1211" s="3">
        <v>-27.278230000000001</v>
      </c>
      <c r="D1211" s="3">
        <v>-48.375419999999998</v>
      </c>
      <c r="E1211" s="3" t="s">
        <v>2</v>
      </c>
      <c r="F1211" s="3" t="s">
        <v>61</v>
      </c>
      <c r="G1211" s="2">
        <v>43516</v>
      </c>
      <c r="H1211" s="12" t="s">
        <v>248</v>
      </c>
      <c r="I1211" s="12" t="s">
        <v>245</v>
      </c>
      <c r="J1211" s="12" t="s">
        <v>246</v>
      </c>
      <c r="K1211" s="3" t="s">
        <v>4</v>
      </c>
      <c r="L1211" s="3" t="s">
        <v>86</v>
      </c>
      <c r="M1211">
        <v>2</v>
      </c>
      <c r="N1211">
        <v>25</v>
      </c>
      <c r="O1211">
        <v>6.5</v>
      </c>
      <c r="P1211">
        <v>10</v>
      </c>
      <c r="Q1211">
        <v>14</v>
      </c>
      <c r="R1211">
        <v>14</v>
      </c>
      <c r="S1211" s="3" t="s">
        <v>27</v>
      </c>
      <c r="T1211" t="s">
        <v>63</v>
      </c>
      <c r="U1211" s="4" t="s">
        <v>18</v>
      </c>
      <c r="V1211" t="s">
        <v>18</v>
      </c>
    </row>
    <row r="1212" spans="1:22" x14ac:dyDescent="0.3">
      <c r="A1212" s="3" t="s">
        <v>0</v>
      </c>
      <c r="B1212" s="3" t="s">
        <v>19</v>
      </c>
      <c r="C1212" s="3">
        <v>-27.278230000000001</v>
      </c>
      <c r="D1212" s="3">
        <v>-48.375419999999998</v>
      </c>
      <c r="E1212" s="3" t="s">
        <v>2</v>
      </c>
      <c r="F1212" s="3" t="s">
        <v>61</v>
      </c>
      <c r="G1212" s="2">
        <v>43516</v>
      </c>
      <c r="H1212" s="12" t="s">
        <v>248</v>
      </c>
      <c r="I1212" s="12" t="s">
        <v>245</v>
      </c>
      <c r="J1212" s="12" t="s">
        <v>246</v>
      </c>
      <c r="K1212" s="3" t="s">
        <v>4</v>
      </c>
      <c r="L1212" s="3" t="s">
        <v>86</v>
      </c>
      <c r="M1212">
        <v>2</v>
      </c>
      <c r="N1212">
        <v>25</v>
      </c>
      <c r="O1212">
        <v>6.5</v>
      </c>
      <c r="P1212">
        <v>10</v>
      </c>
      <c r="Q1212">
        <v>14</v>
      </c>
      <c r="R1212">
        <v>14</v>
      </c>
      <c r="S1212" s="3" t="s">
        <v>28</v>
      </c>
      <c r="T1212" t="s">
        <v>63</v>
      </c>
      <c r="U1212" s="4" t="s">
        <v>18</v>
      </c>
      <c r="V1212" t="s">
        <v>18</v>
      </c>
    </row>
    <row r="1213" spans="1:22" x14ac:dyDescent="0.3">
      <c r="A1213" s="3" t="s">
        <v>0</v>
      </c>
      <c r="B1213" s="3" t="s">
        <v>19</v>
      </c>
      <c r="C1213" s="3">
        <v>-27.278230000000001</v>
      </c>
      <c r="D1213" s="3">
        <v>-48.375419999999998</v>
      </c>
      <c r="E1213" s="3" t="s">
        <v>2</v>
      </c>
      <c r="F1213" s="3" t="s">
        <v>61</v>
      </c>
      <c r="G1213" s="2">
        <v>43516</v>
      </c>
      <c r="H1213" s="12" t="s">
        <v>248</v>
      </c>
      <c r="I1213" s="12" t="s">
        <v>245</v>
      </c>
      <c r="J1213" s="12" t="s">
        <v>246</v>
      </c>
      <c r="K1213" s="3" t="s">
        <v>4</v>
      </c>
      <c r="L1213" s="3" t="s">
        <v>86</v>
      </c>
      <c r="M1213">
        <v>2</v>
      </c>
      <c r="N1213">
        <v>25</v>
      </c>
      <c r="O1213">
        <v>6.5</v>
      </c>
      <c r="P1213">
        <v>10</v>
      </c>
      <c r="Q1213">
        <v>14</v>
      </c>
      <c r="R1213">
        <v>14</v>
      </c>
      <c r="S1213" s="3" t="s">
        <v>29</v>
      </c>
      <c r="T1213" t="s">
        <v>62</v>
      </c>
      <c r="U1213">
        <v>0</v>
      </c>
      <c r="V1213" t="s">
        <v>18</v>
      </c>
    </row>
    <row r="1214" spans="1:22" x14ac:dyDescent="0.3">
      <c r="A1214" s="3" t="s">
        <v>0</v>
      </c>
      <c r="B1214" s="3" t="s">
        <v>19</v>
      </c>
      <c r="C1214" s="3">
        <v>-27.278230000000001</v>
      </c>
      <c r="D1214" s="3">
        <v>-48.375419999999998</v>
      </c>
      <c r="E1214" s="3" t="s">
        <v>2</v>
      </c>
      <c r="F1214" s="3" t="s">
        <v>61</v>
      </c>
      <c r="G1214" s="2">
        <v>43516</v>
      </c>
      <c r="H1214" s="12" t="s">
        <v>248</v>
      </c>
      <c r="I1214" s="12" t="s">
        <v>245</v>
      </c>
      <c r="J1214" s="12" t="s">
        <v>246</v>
      </c>
      <c r="K1214" s="3" t="s">
        <v>4</v>
      </c>
      <c r="L1214" s="3" t="s">
        <v>86</v>
      </c>
      <c r="M1214">
        <v>2</v>
      </c>
      <c r="N1214">
        <v>25</v>
      </c>
      <c r="O1214">
        <v>6.5</v>
      </c>
      <c r="P1214">
        <v>10</v>
      </c>
      <c r="Q1214">
        <v>14</v>
      </c>
      <c r="R1214">
        <v>14</v>
      </c>
      <c r="S1214" s="3" t="s">
        <v>30</v>
      </c>
      <c r="T1214" t="s">
        <v>258</v>
      </c>
      <c r="U1214" s="4" t="s">
        <v>18</v>
      </c>
      <c r="V1214" t="s">
        <v>18</v>
      </c>
    </row>
    <row r="1215" spans="1:22" x14ac:dyDescent="0.3">
      <c r="A1215" s="3" t="s">
        <v>0</v>
      </c>
      <c r="B1215" s="3" t="s">
        <v>19</v>
      </c>
      <c r="C1215" s="3">
        <v>-27.278230000000001</v>
      </c>
      <c r="D1215" s="3">
        <v>-48.375419999999998</v>
      </c>
      <c r="E1215" s="3" t="s">
        <v>2</v>
      </c>
      <c r="F1215" s="3" t="s">
        <v>61</v>
      </c>
      <c r="G1215" s="2">
        <v>43516</v>
      </c>
      <c r="H1215" s="12" t="s">
        <v>248</v>
      </c>
      <c r="I1215" s="12" t="s">
        <v>245</v>
      </c>
      <c r="J1215" s="12" t="s">
        <v>246</v>
      </c>
      <c r="K1215" s="3" t="s">
        <v>4</v>
      </c>
      <c r="L1215" s="3" t="s">
        <v>86</v>
      </c>
      <c r="M1215">
        <v>2</v>
      </c>
      <c r="N1215">
        <v>25</v>
      </c>
      <c r="O1215">
        <v>6.5</v>
      </c>
      <c r="P1215">
        <v>10</v>
      </c>
      <c r="Q1215">
        <v>14</v>
      </c>
      <c r="R1215">
        <v>14</v>
      </c>
      <c r="S1215" s="3" t="s">
        <v>31</v>
      </c>
      <c r="T1215" t="s">
        <v>63</v>
      </c>
      <c r="U1215" s="4" t="s">
        <v>18</v>
      </c>
      <c r="V1215" t="s">
        <v>18</v>
      </c>
    </row>
    <row r="1216" spans="1:22" x14ac:dyDescent="0.3">
      <c r="A1216" s="3" t="s">
        <v>0</v>
      </c>
      <c r="B1216" s="3" t="s">
        <v>19</v>
      </c>
      <c r="C1216" s="3">
        <v>-27.278230000000001</v>
      </c>
      <c r="D1216" s="3">
        <v>-48.375419999999998</v>
      </c>
      <c r="E1216" s="3" t="s">
        <v>2</v>
      </c>
      <c r="F1216" s="3" t="s">
        <v>61</v>
      </c>
      <c r="G1216" s="2">
        <v>43516</v>
      </c>
      <c r="H1216" s="12" t="s">
        <v>248</v>
      </c>
      <c r="I1216" s="12" t="s">
        <v>245</v>
      </c>
      <c r="J1216" s="12" t="s">
        <v>246</v>
      </c>
      <c r="K1216" s="3" t="s">
        <v>4</v>
      </c>
      <c r="L1216" s="3" t="s">
        <v>86</v>
      </c>
      <c r="M1216">
        <v>2</v>
      </c>
      <c r="N1216">
        <v>25</v>
      </c>
      <c r="O1216">
        <v>6.5</v>
      </c>
      <c r="P1216">
        <v>10</v>
      </c>
      <c r="Q1216">
        <v>14</v>
      </c>
      <c r="R1216">
        <v>14</v>
      </c>
      <c r="S1216" s="3" t="s">
        <v>32</v>
      </c>
      <c r="T1216" t="s">
        <v>63</v>
      </c>
      <c r="U1216" s="4" t="s">
        <v>18</v>
      </c>
      <c r="V1216" t="s">
        <v>18</v>
      </c>
    </row>
    <row r="1217" spans="1:22" x14ac:dyDescent="0.3">
      <c r="A1217" s="3" t="s">
        <v>0</v>
      </c>
      <c r="B1217" s="3" t="s">
        <v>19</v>
      </c>
      <c r="C1217" s="3">
        <v>-27.278230000000001</v>
      </c>
      <c r="D1217" s="3">
        <v>-48.375419999999998</v>
      </c>
      <c r="E1217" s="3" t="s">
        <v>2</v>
      </c>
      <c r="F1217" s="3" t="s">
        <v>61</v>
      </c>
      <c r="G1217" s="2">
        <v>43516</v>
      </c>
      <c r="H1217" s="12" t="s">
        <v>248</v>
      </c>
      <c r="I1217" s="12" t="s">
        <v>245</v>
      </c>
      <c r="J1217" s="12" t="s">
        <v>246</v>
      </c>
      <c r="K1217" s="3" t="s">
        <v>4</v>
      </c>
      <c r="L1217" s="3" t="s">
        <v>86</v>
      </c>
      <c r="M1217">
        <v>2</v>
      </c>
      <c r="N1217">
        <v>25</v>
      </c>
      <c r="O1217">
        <v>6.5</v>
      </c>
      <c r="P1217">
        <v>10</v>
      </c>
      <c r="Q1217">
        <v>14</v>
      </c>
      <c r="R1217">
        <v>14</v>
      </c>
      <c r="S1217" s="3" t="s">
        <v>33</v>
      </c>
      <c r="T1217" t="s">
        <v>258</v>
      </c>
      <c r="U1217">
        <v>0</v>
      </c>
      <c r="V1217" t="s">
        <v>18</v>
      </c>
    </row>
    <row r="1218" spans="1:22" x14ac:dyDescent="0.3">
      <c r="A1218" s="3" t="s">
        <v>0</v>
      </c>
      <c r="B1218" s="3" t="s">
        <v>19</v>
      </c>
      <c r="C1218" s="3">
        <v>-27.278230000000001</v>
      </c>
      <c r="D1218" s="3">
        <v>-48.375419999999998</v>
      </c>
      <c r="E1218" s="3" t="s">
        <v>2</v>
      </c>
      <c r="F1218" s="3" t="s">
        <v>61</v>
      </c>
      <c r="G1218" s="2">
        <v>43516</v>
      </c>
      <c r="H1218" s="12" t="s">
        <v>248</v>
      </c>
      <c r="I1218" s="12" t="s">
        <v>245</v>
      </c>
      <c r="J1218" s="12" t="s">
        <v>246</v>
      </c>
      <c r="K1218" s="3" t="s">
        <v>4</v>
      </c>
      <c r="L1218" s="3" t="s">
        <v>86</v>
      </c>
      <c r="M1218">
        <v>2</v>
      </c>
      <c r="N1218">
        <v>25</v>
      </c>
      <c r="O1218">
        <v>6.5</v>
      </c>
      <c r="P1218">
        <v>10</v>
      </c>
      <c r="Q1218">
        <v>14</v>
      </c>
      <c r="R1218">
        <v>14</v>
      </c>
      <c r="S1218" s="3" t="s">
        <v>34</v>
      </c>
      <c r="T1218" t="s">
        <v>65</v>
      </c>
      <c r="U1218" s="4" t="s">
        <v>18</v>
      </c>
      <c r="V1218" t="s">
        <v>18</v>
      </c>
    </row>
    <row r="1219" spans="1:22" x14ac:dyDescent="0.3">
      <c r="A1219" s="3" t="s">
        <v>0</v>
      </c>
      <c r="B1219" s="3" t="s">
        <v>19</v>
      </c>
      <c r="C1219" s="3">
        <v>-27.278230000000001</v>
      </c>
      <c r="D1219" s="3">
        <v>-48.375419999999998</v>
      </c>
      <c r="E1219" s="3" t="s">
        <v>2</v>
      </c>
      <c r="F1219" s="3" t="s">
        <v>61</v>
      </c>
      <c r="G1219" s="2">
        <v>43516</v>
      </c>
      <c r="H1219" s="12" t="s">
        <v>248</v>
      </c>
      <c r="I1219" s="12" t="s">
        <v>245</v>
      </c>
      <c r="J1219" s="12" t="s">
        <v>246</v>
      </c>
      <c r="K1219" s="3" t="s">
        <v>4</v>
      </c>
      <c r="L1219" s="3" t="s">
        <v>86</v>
      </c>
      <c r="M1219">
        <v>2</v>
      </c>
      <c r="N1219">
        <v>25</v>
      </c>
      <c r="O1219">
        <v>6.5</v>
      </c>
      <c r="P1219">
        <v>10</v>
      </c>
      <c r="Q1219">
        <v>14</v>
      </c>
      <c r="R1219">
        <v>14</v>
      </c>
      <c r="S1219" s="3" t="s">
        <v>35</v>
      </c>
      <c r="T1219" t="s">
        <v>63</v>
      </c>
      <c r="U1219" s="4" t="s">
        <v>18</v>
      </c>
      <c r="V1219" t="s">
        <v>18</v>
      </c>
    </row>
    <row r="1220" spans="1:22" x14ac:dyDescent="0.3">
      <c r="A1220" s="3" t="s">
        <v>0</v>
      </c>
      <c r="B1220" s="3" t="s">
        <v>19</v>
      </c>
      <c r="C1220" s="3">
        <v>-27.278230000000001</v>
      </c>
      <c r="D1220" s="3">
        <v>-48.375419999999998</v>
      </c>
      <c r="E1220" s="3" t="s">
        <v>2</v>
      </c>
      <c r="F1220" s="3" t="s">
        <v>61</v>
      </c>
      <c r="G1220" s="2">
        <v>43516</v>
      </c>
      <c r="H1220" s="12" t="s">
        <v>248</v>
      </c>
      <c r="I1220" s="12" t="s">
        <v>245</v>
      </c>
      <c r="J1220" s="12" t="s">
        <v>246</v>
      </c>
      <c r="K1220" s="3" t="s">
        <v>4</v>
      </c>
      <c r="L1220" s="3" t="s">
        <v>86</v>
      </c>
      <c r="M1220">
        <v>2</v>
      </c>
      <c r="N1220">
        <v>25</v>
      </c>
      <c r="O1220">
        <v>6.5</v>
      </c>
      <c r="P1220">
        <v>10</v>
      </c>
      <c r="Q1220">
        <v>14</v>
      </c>
      <c r="R1220">
        <v>14</v>
      </c>
      <c r="S1220" s="3" t="s">
        <v>36</v>
      </c>
      <c r="T1220" t="s">
        <v>63</v>
      </c>
      <c r="U1220" s="4" t="s">
        <v>18</v>
      </c>
      <c r="V1220" t="s">
        <v>18</v>
      </c>
    </row>
    <row r="1221" spans="1:22" x14ac:dyDescent="0.3">
      <c r="A1221" s="3" t="s">
        <v>0</v>
      </c>
      <c r="B1221" s="3" t="s">
        <v>19</v>
      </c>
      <c r="C1221" s="3">
        <v>-27.278230000000001</v>
      </c>
      <c r="D1221" s="3">
        <v>-48.375419999999998</v>
      </c>
      <c r="E1221" s="3" t="s">
        <v>2</v>
      </c>
      <c r="F1221" s="3" t="s">
        <v>61</v>
      </c>
      <c r="G1221" s="2">
        <v>43516</v>
      </c>
      <c r="H1221" s="12" t="s">
        <v>248</v>
      </c>
      <c r="I1221" s="12" t="s">
        <v>245</v>
      </c>
      <c r="J1221" s="12" t="s">
        <v>246</v>
      </c>
      <c r="K1221" s="3" t="s">
        <v>4</v>
      </c>
      <c r="L1221" s="3" t="s">
        <v>86</v>
      </c>
      <c r="M1221">
        <v>2</v>
      </c>
      <c r="N1221">
        <v>25</v>
      </c>
      <c r="O1221">
        <v>6.5</v>
      </c>
      <c r="P1221">
        <v>10</v>
      </c>
      <c r="Q1221">
        <v>14</v>
      </c>
      <c r="R1221">
        <v>14</v>
      </c>
      <c r="S1221" s="3" t="s">
        <v>37</v>
      </c>
      <c r="T1221" t="s">
        <v>65</v>
      </c>
      <c r="U1221">
        <v>0</v>
      </c>
      <c r="V1221" t="s">
        <v>18</v>
      </c>
    </row>
    <row r="1222" spans="1:22" x14ac:dyDescent="0.3">
      <c r="A1222" s="3" t="s">
        <v>0</v>
      </c>
      <c r="B1222" s="3" t="s">
        <v>19</v>
      </c>
      <c r="C1222" s="3">
        <v>-27.278230000000001</v>
      </c>
      <c r="D1222" s="3">
        <v>-48.375419999999998</v>
      </c>
      <c r="E1222" s="3" t="s">
        <v>2</v>
      </c>
      <c r="F1222" s="3" t="s">
        <v>61</v>
      </c>
      <c r="G1222" s="2">
        <v>43516</v>
      </c>
      <c r="H1222" s="12" t="s">
        <v>248</v>
      </c>
      <c r="I1222" s="12" t="s">
        <v>245</v>
      </c>
      <c r="J1222" s="12" t="s">
        <v>246</v>
      </c>
      <c r="K1222" s="3" t="s">
        <v>4</v>
      </c>
      <c r="L1222" s="3" t="s">
        <v>86</v>
      </c>
      <c r="M1222">
        <v>2</v>
      </c>
      <c r="N1222">
        <v>25</v>
      </c>
      <c r="O1222">
        <v>6.5</v>
      </c>
      <c r="P1222">
        <v>10</v>
      </c>
      <c r="Q1222">
        <v>14</v>
      </c>
      <c r="R1222">
        <v>14</v>
      </c>
      <c r="S1222" s="3" t="s">
        <v>38</v>
      </c>
      <c r="T1222" t="s">
        <v>65</v>
      </c>
      <c r="U1222" s="4" t="s">
        <v>18</v>
      </c>
      <c r="V1222" t="s">
        <v>18</v>
      </c>
    </row>
    <row r="1223" spans="1:22" x14ac:dyDescent="0.3">
      <c r="A1223" s="3" t="s">
        <v>0</v>
      </c>
      <c r="B1223" s="3" t="s">
        <v>19</v>
      </c>
      <c r="C1223" s="3">
        <v>-27.278230000000001</v>
      </c>
      <c r="D1223" s="3">
        <v>-48.375419999999998</v>
      </c>
      <c r="E1223" s="3" t="s">
        <v>2</v>
      </c>
      <c r="F1223" s="3" t="s">
        <v>61</v>
      </c>
      <c r="G1223" s="2">
        <v>43516</v>
      </c>
      <c r="H1223" s="12" t="s">
        <v>248</v>
      </c>
      <c r="I1223" s="12" t="s">
        <v>245</v>
      </c>
      <c r="J1223" s="12" t="s">
        <v>246</v>
      </c>
      <c r="K1223" s="3" t="s">
        <v>4</v>
      </c>
      <c r="L1223" s="3" t="s">
        <v>86</v>
      </c>
      <c r="M1223">
        <v>2</v>
      </c>
      <c r="N1223">
        <v>25</v>
      </c>
      <c r="O1223">
        <v>6.5</v>
      </c>
      <c r="P1223">
        <v>10</v>
      </c>
      <c r="Q1223">
        <v>14</v>
      </c>
      <c r="R1223">
        <v>14</v>
      </c>
      <c r="S1223" s="3" t="s">
        <v>39</v>
      </c>
      <c r="T1223" t="s">
        <v>258</v>
      </c>
      <c r="U1223" s="4" t="s">
        <v>18</v>
      </c>
      <c r="V1223" t="s">
        <v>18</v>
      </c>
    </row>
    <row r="1224" spans="1:22" x14ac:dyDescent="0.3">
      <c r="A1224" s="3" t="s">
        <v>0</v>
      </c>
      <c r="B1224" s="3" t="s">
        <v>19</v>
      </c>
      <c r="C1224" s="3">
        <v>-27.278230000000001</v>
      </c>
      <c r="D1224" s="3">
        <v>-48.375419999999998</v>
      </c>
      <c r="E1224" s="3" t="s">
        <v>2</v>
      </c>
      <c r="F1224" s="3" t="s">
        <v>61</v>
      </c>
      <c r="G1224" s="2">
        <v>43516</v>
      </c>
      <c r="H1224" s="12" t="s">
        <v>248</v>
      </c>
      <c r="I1224" s="12" t="s">
        <v>245</v>
      </c>
      <c r="J1224" s="12" t="s">
        <v>246</v>
      </c>
      <c r="K1224" s="3" t="s">
        <v>4</v>
      </c>
      <c r="L1224" s="3" t="s">
        <v>86</v>
      </c>
      <c r="M1224">
        <v>2</v>
      </c>
      <c r="N1224">
        <v>25</v>
      </c>
      <c r="O1224">
        <v>6.5</v>
      </c>
      <c r="P1224">
        <v>10</v>
      </c>
      <c r="Q1224">
        <v>14</v>
      </c>
      <c r="R1224">
        <v>14</v>
      </c>
      <c r="S1224" s="3" t="s">
        <v>40</v>
      </c>
      <c r="T1224" t="s">
        <v>63</v>
      </c>
      <c r="U1224" s="4" t="s">
        <v>18</v>
      </c>
      <c r="V1224" t="s">
        <v>18</v>
      </c>
    </row>
    <row r="1225" spans="1:22" x14ac:dyDescent="0.3">
      <c r="A1225" s="3" t="s">
        <v>0</v>
      </c>
      <c r="B1225" s="3" t="s">
        <v>19</v>
      </c>
      <c r="C1225" s="3">
        <v>-27.278230000000001</v>
      </c>
      <c r="D1225" s="3">
        <v>-48.375419999999998</v>
      </c>
      <c r="E1225" s="3" t="s">
        <v>2</v>
      </c>
      <c r="F1225" s="3" t="s">
        <v>61</v>
      </c>
      <c r="G1225" s="2">
        <v>43516</v>
      </c>
      <c r="H1225" s="12" t="s">
        <v>248</v>
      </c>
      <c r="I1225" s="12" t="s">
        <v>245</v>
      </c>
      <c r="J1225" s="12" t="s">
        <v>246</v>
      </c>
      <c r="K1225" s="3" t="s">
        <v>4</v>
      </c>
      <c r="L1225" s="3" t="s">
        <v>86</v>
      </c>
      <c r="M1225">
        <v>2</v>
      </c>
      <c r="N1225">
        <v>25</v>
      </c>
      <c r="O1225">
        <v>6.5</v>
      </c>
      <c r="P1225">
        <v>10</v>
      </c>
      <c r="Q1225">
        <v>14</v>
      </c>
      <c r="R1225">
        <v>14</v>
      </c>
      <c r="S1225" s="3" t="s">
        <v>41</v>
      </c>
      <c r="T1225" t="s">
        <v>63</v>
      </c>
      <c r="U1225">
        <v>0</v>
      </c>
      <c r="V1225" t="s">
        <v>18</v>
      </c>
    </row>
    <row r="1226" spans="1:22" x14ac:dyDescent="0.3">
      <c r="A1226" s="3" t="s">
        <v>0</v>
      </c>
      <c r="B1226" s="3" t="s">
        <v>19</v>
      </c>
      <c r="C1226" s="3">
        <v>-27.278230000000001</v>
      </c>
      <c r="D1226" s="3">
        <v>-48.375419999999998</v>
      </c>
      <c r="E1226" s="3" t="s">
        <v>2</v>
      </c>
      <c r="F1226" s="3" t="s">
        <v>61</v>
      </c>
      <c r="G1226" s="2">
        <v>43516</v>
      </c>
      <c r="H1226" s="12" t="s">
        <v>248</v>
      </c>
      <c r="I1226" s="12" t="s">
        <v>245</v>
      </c>
      <c r="J1226" s="12" t="s">
        <v>246</v>
      </c>
      <c r="K1226" s="3" t="s">
        <v>4</v>
      </c>
      <c r="L1226" s="3" t="s">
        <v>86</v>
      </c>
      <c r="M1226">
        <v>2</v>
      </c>
      <c r="N1226">
        <v>25</v>
      </c>
      <c r="O1226">
        <v>6.5</v>
      </c>
      <c r="P1226">
        <v>10</v>
      </c>
      <c r="Q1226">
        <v>14</v>
      </c>
      <c r="R1226">
        <v>14</v>
      </c>
      <c r="S1226" s="3" t="s">
        <v>42</v>
      </c>
      <c r="T1226" t="s">
        <v>258</v>
      </c>
      <c r="U1226" s="4" t="s">
        <v>18</v>
      </c>
      <c r="V1226" t="s">
        <v>18</v>
      </c>
    </row>
    <row r="1227" spans="1:22" x14ac:dyDescent="0.3">
      <c r="A1227" s="3" t="s">
        <v>0</v>
      </c>
      <c r="B1227" s="3" t="s">
        <v>19</v>
      </c>
      <c r="C1227" s="3">
        <v>-27.278230000000001</v>
      </c>
      <c r="D1227" s="3">
        <v>-48.375419999999998</v>
      </c>
      <c r="E1227" s="3" t="s">
        <v>2</v>
      </c>
      <c r="F1227" s="3" t="s">
        <v>61</v>
      </c>
      <c r="G1227" s="2">
        <v>43516</v>
      </c>
      <c r="H1227" s="12" t="s">
        <v>248</v>
      </c>
      <c r="I1227" s="12" t="s">
        <v>245</v>
      </c>
      <c r="J1227" s="12" t="s">
        <v>246</v>
      </c>
      <c r="K1227" s="3" t="s">
        <v>4</v>
      </c>
      <c r="L1227" s="3" t="s">
        <v>86</v>
      </c>
      <c r="M1227">
        <v>2</v>
      </c>
      <c r="N1227">
        <v>25</v>
      </c>
      <c r="O1227">
        <v>6.5</v>
      </c>
      <c r="P1227">
        <v>10</v>
      </c>
      <c r="Q1227">
        <v>14</v>
      </c>
      <c r="R1227">
        <v>14</v>
      </c>
      <c r="S1227" s="3" t="s">
        <v>43</v>
      </c>
      <c r="T1227" t="s">
        <v>63</v>
      </c>
      <c r="U1227" s="4" t="s">
        <v>18</v>
      </c>
      <c r="V1227" t="s">
        <v>18</v>
      </c>
    </row>
    <row r="1228" spans="1:22" x14ac:dyDescent="0.3">
      <c r="A1228" s="3" t="s">
        <v>0</v>
      </c>
      <c r="B1228" s="3" t="s">
        <v>19</v>
      </c>
      <c r="C1228" s="3">
        <v>-27.278230000000001</v>
      </c>
      <c r="D1228" s="3">
        <v>-48.375419999999998</v>
      </c>
      <c r="E1228" s="3" t="s">
        <v>2</v>
      </c>
      <c r="F1228" s="3" t="s">
        <v>61</v>
      </c>
      <c r="G1228" s="2">
        <v>43516</v>
      </c>
      <c r="H1228" s="12" t="s">
        <v>248</v>
      </c>
      <c r="I1228" s="12" t="s">
        <v>245</v>
      </c>
      <c r="J1228" s="12" t="s">
        <v>246</v>
      </c>
      <c r="K1228" s="3" t="s">
        <v>4</v>
      </c>
      <c r="L1228" s="3" t="s">
        <v>86</v>
      </c>
      <c r="M1228">
        <v>2</v>
      </c>
      <c r="N1228">
        <v>25</v>
      </c>
      <c r="O1228">
        <v>6.5</v>
      </c>
      <c r="P1228">
        <v>10</v>
      </c>
      <c r="Q1228">
        <v>14</v>
      </c>
      <c r="R1228">
        <v>14</v>
      </c>
      <c r="S1228" s="3" t="s">
        <v>44</v>
      </c>
      <c r="T1228" t="s">
        <v>258</v>
      </c>
      <c r="U1228" s="4" t="s">
        <v>18</v>
      </c>
      <c r="V1228" t="s">
        <v>18</v>
      </c>
    </row>
    <row r="1229" spans="1:22" x14ac:dyDescent="0.3">
      <c r="A1229" s="3" t="s">
        <v>0</v>
      </c>
      <c r="B1229" s="3" t="s">
        <v>19</v>
      </c>
      <c r="C1229" s="3">
        <v>-27.278230000000001</v>
      </c>
      <c r="D1229" s="3">
        <v>-48.375419999999998</v>
      </c>
      <c r="E1229" s="3" t="s">
        <v>2</v>
      </c>
      <c r="F1229" s="3" t="s">
        <v>61</v>
      </c>
      <c r="G1229" s="2">
        <v>43516</v>
      </c>
      <c r="H1229" s="12" t="s">
        <v>248</v>
      </c>
      <c r="I1229" s="12" t="s">
        <v>245</v>
      </c>
      <c r="J1229" s="12" t="s">
        <v>246</v>
      </c>
      <c r="K1229" s="3" t="s">
        <v>4</v>
      </c>
      <c r="L1229" s="3" t="s">
        <v>86</v>
      </c>
      <c r="M1229">
        <v>2</v>
      </c>
      <c r="N1229">
        <v>25</v>
      </c>
      <c r="O1229">
        <v>6.5</v>
      </c>
      <c r="P1229">
        <v>10</v>
      </c>
      <c r="Q1229">
        <v>14</v>
      </c>
      <c r="R1229">
        <v>14</v>
      </c>
      <c r="S1229" s="3" t="s">
        <v>45</v>
      </c>
      <c r="T1229" t="s">
        <v>63</v>
      </c>
      <c r="U1229">
        <v>0</v>
      </c>
      <c r="V1229" t="s">
        <v>18</v>
      </c>
    </row>
    <row r="1230" spans="1:22" x14ac:dyDescent="0.3">
      <c r="A1230" s="3" t="s">
        <v>0</v>
      </c>
      <c r="B1230" s="3" t="s">
        <v>19</v>
      </c>
      <c r="C1230" s="3">
        <v>-27.278230000000001</v>
      </c>
      <c r="D1230" s="3">
        <v>-48.375419999999998</v>
      </c>
      <c r="E1230" s="3" t="s">
        <v>2</v>
      </c>
      <c r="F1230" s="3" t="s">
        <v>61</v>
      </c>
      <c r="G1230" s="2">
        <v>43516</v>
      </c>
      <c r="H1230" s="12" t="s">
        <v>248</v>
      </c>
      <c r="I1230" s="12" t="s">
        <v>245</v>
      </c>
      <c r="J1230" s="12" t="s">
        <v>246</v>
      </c>
      <c r="K1230" s="3" t="s">
        <v>4</v>
      </c>
      <c r="L1230" s="3" t="s">
        <v>86</v>
      </c>
      <c r="M1230">
        <v>2</v>
      </c>
      <c r="N1230">
        <v>25</v>
      </c>
      <c r="O1230">
        <v>6.5</v>
      </c>
      <c r="P1230">
        <v>10</v>
      </c>
      <c r="Q1230">
        <v>14</v>
      </c>
      <c r="R1230">
        <v>14</v>
      </c>
      <c r="S1230" s="3" t="s">
        <v>46</v>
      </c>
      <c r="T1230" t="s">
        <v>258</v>
      </c>
      <c r="U1230" s="4" t="s">
        <v>18</v>
      </c>
      <c r="V1230" t="s">
        <v>18</v>
      </c>
    </row>
    <row r="1231" spans="1:22" x14ac:dyDescent="0.3">
      <c r="A1231" s="3" t="s">
        <v>0</v>
      </c>
      <c r="B1231" s="3" t="s">
        <v>19</v>
      </c>
      <c r="C1231" s="3">
        <v>-27.278230000000001</v>
      </c>
      <c r="D1231" s="3">
        <v>-48.375419999999998</v>
      </c>
      <c r="E1231" s="3" t="s">
        <v>2</v>
      </c>
      <c r="F1231" s="3" t="s">
        <v>61</v>
      </c>
      <c r="G1231" s="2">
        <v>43516</v>
      </c>
      <c r="H1231" s="12" t="s">
        <v>248</v>
      </c>
      <c r="I1231" s="12" t="s">
        <v>245</v>
      </c>
      <c r="J1231" s="12" t="s">
        <v>246</v>
      </c>
      <c r="K1231" s="3" t="s">
        <v>4</v>
      </c>
      <c r="L1231" s="3" t="s">
        <v>86</v>
      </c>
      <c r="M1231">
        <v>2</v>
      </c>
      <c r="N1231">
        <v>25</v>
      </c>
      <c r="O1231">
        <v>6.5</v>
      </c>
      <c r="P1231">
        <v>10</v>
      </c>
      <c r="Q1231">
        <v>14</v>
      </c>
      <c r="R1231">
        <v>14</v>
      </c>
      <c r="S1231" s="3" t="s">
        <v>47</v>
      </c>
      <c r="T1231" t="s">
        <v>63</v>
      </c>
      <c r="U1231" s="4" t="s">
        <v>18</v>
      </c>
      <c r="V1231" t="s">
        <v>18</v>
      </c>
    </row>
    <row r="1232" spans="1:22" x14ac:dyDescent="0.3">
      <c r="A1232" s="3" t="s">
        <v>0</v>
      </c>
      <c r="B1232" s="3" t="s">
        <v>19</v>
      </c>
      <c r="C1232" s="3">
        <v>-27.278230000000001</v>
      </c>
      <c r="D1232" s="3">
        <v>-48.375419999999998</v>
      </c>
      <c r="E1232" s="3" t="s">
        <v>2</v>
      </c>
      <c r="F1232" s="3" t="s">
        <v>61</v>
      </c>
      <c r="G1232" s="2">
        <v>43516</v>
      </c>
      <c r="H1232" s="12" t="s">
        <v>248</v>
      </c>
      <c r="I1232" s="12" t="s">
        <v>245</v>
      </c>
      <c r="J1232" s="12" t="s">
        <v>246</v>
      </c>
      <c r="K1232" s="3" t="s">
        <v>4</v>
      </c>
      <c r="L1232" s="3" t="s">
        <v>86</v>
      </c>
      <c r="M1232">
        <v>2</v>
      </c>
      <c r="N1232">
        <v>25</v>
      </c>
      <c r="O1232">
        <v>6.5</v>
      </c>
      <c r="P1232">
        <v>10</v>
      </c>
      <c r="Q1232">
        <v>14</v>
      </c>
      <c r="R1232">
        <v>14</v>
      </c>
      <c r="S1232" s="3" t="s">
        <v>48</v>
      </c>
      <c r="T1232" t="s">
        <v>63</v>
      </c>
      <c r="U1232" s="4" t="s">
        <v>18</v>
      </c>
      <c r="V1232" t="s">
        <v>18</v>
      </c>
    </row>
    <row r="1233" spans="1:22" x14ac:dyDescent="0.3">
      <c r="A1233" s="3" t="s">
        <v>0</v>
      </c>
      <c r="B1233" s="3" t="s">
        <v>19</v>
      </c>
      <c r="C1233" s="3">
        <v>-27.278230000000001</v>
      </c>
      <c r="D1233" s="3">
        <v>-48.375419999999998</v>
      </c>
      <c r="E1233" s="3" t="s">
        <v>2</v>
      </c>
      <c r="F1233" s="3" t="s">
        <v>61</v>
      </c>
      <c r="G1233" s="2">
        <v>43516</v>
      </c>
      <c r="H1233" s="12" t="s">
        <v>248</v>
      </c>
      <c r="I1233" s="12" t="s">
        <v>245</v>
      </c>
      <c r="J1233" s="12" t="s">
        <v>246</v>
      </c>
      <c r="K1233" s="3" t="s">
        <v>4</v>
      </c>
      <c r="L1233" s="3" t="s">
        <v>86</v>
      </c>
      <c r="M1233">
        <v>2</v>
      </c>
      <c r="N1233">
        <v>25</v>
      </c>
      <c r="O1233">
        <v>6.5</v>
      </c>
      <c r="P1233">
        <v>10</v>
      </c>
      <c r="Q1233">
        <v>14</v>
      </c>
      <c r="R1233">
        <v>14</v>
      </c>
      <c r="S1233" s="3" t="s">
        <v>49</v>
      </c>
      <c r="T1233" t="s">
        <v>258</v>
      </c>
      <c r="U1233">
        <v>0</v>
      </c>
      <c r="V1233" t="s">
        <v>18</v>
      </c>
    </row>
    <row r="1234" spans="1:22" x14ac:dyDescent="0.3">
      <c r="A1234" s="3" t="s">
        <v>0</v>
      </c>
      <c r="B1234" s="3" t="s">
        <v>19</v>
      </c>
      <c r="C1234" s="3">
        <v>-27.278230000000001</v>
      </c>
      <c r="D1234" s="3">
        <v>-48.375419999999998</v>
      </c>
      <c r="E1234" s="3" t="s">
        <v>2</v>
      </c>
      <c r="F1234" s="3" t="s">
        <v>61</v>
      </c>
      <c r="G1234" s="2">
        <v>43516</v>
      </c>
      <c r="H1234" s="12" t="s">
        <v>248</v>
      </c>
      <c r="I1234" s="12" t="s">
        <v>245</v>
      </c>
      <c r="J1234" s="12" t="s">
        <v>246</v>
      </c>
      <c r="K1234" s="3" t="s">
        <v>4</v>
      </c>
      <c r="L1234" s="3" t="s">
        <v>86</v>
      </c>
      <c r="M1234">
        <v>2</v>
      </c>
      <c r="N1234">
        <v>25</v>
      </c>
      <c r="O1234">
        <v>6.5</v>
      </c>
      <c r="P1234">
        <v>10</v>
      </c>
      <c r="Q1234">
        <v>14</v>
      </c>
      <c r="R1234">
        <v>14</v>
      </c>
      <c r="S1234" s="3" t="s">
        <v>50</v>
      </c>
      <c r="T1234" t="s">
        <v>63</v>
      </c>
      <c r="U1234" s="4" t="s">
        <v>18</v>
      </c>
      <c r="V1234" t="s">
        <v>18</v>
      </c>
    </row>
    <row r="1235" spans="1:22" x14ac:dyDescent="0.3">
      <c r="A1235" s="3" t="s">
        <v>0</v>
      </c>
      <c r="B1235" s="3" t="s">
        <v>19</v>
      </c>
      <c r="C1235" s="3">
        <v>-27.278230000000001</v>
      </c>
      <c r="D1235" s="3">
        <v>-48.375419999999998</v>
      </c>
      <c r="E1235" s="3" t="s">
        <v>2</v>
      </c>
      <c r="F1235" s="3" t="s">
        <v>61</v>
      </c>
      <c r="G1235" s="2">
        <v>43516</v>
      </c>
      <c r="H1235" s="12" t="s">
        <v>248</v>
      </c>
      <c r="I1235" s="12" t="s">
        <v>245</v>
      </c>
      <c r="J1235" s="12" t="s">
        <v>246</v>
      </c>
      <c r="K1235" s="3" t="s">
        <v>4</v>
      </c>
      <c r="L1235" s="3" t="s">
        <v>86</v>
      </c>
      <c r="M1235">
        <v>2</v>
      </c>
      <c r="N1235">
        <v>25</v>
      </c>
      <c r="O1235">
        <v>6.5</v>
      </c>
      <c r="P1235">
        <v>10</v>
      </c>
      <c r="Q1235">
        <v>14</v>
      </c>
      <c r="R1235">
        <v>14</v>
      </c>
      <c r="S1235" s="3" t="s">
        <v>51</v>
      </c>
      <c r="T1235" t="s">
        <v>63</v>
      </c>
      <c r="U1235" s="4" t="s">
        <v>18</v>
      </c>
      <c r="V1235" t="s">
        <v>18</v>
      </c>
    </row>
    <row r="1236" spans="1:22" x14ac:dyDescent="0.3">
      <c r="A1236" s="3" t="s">
        <v>0</v>
      </c>
      <c r="B1236" s="3" t="s">
        <v>19</v>
      </c>
      <c r="C1236" s="3">
        <v>-27.278230000000001</v>
      </c>
      <c r="D1236" s="3">
        <v>-48.375419999999998</v>
      </c>
      <c r="E1236" s="3" t="s">
        <v>2</v>
      </c>
      <c r="F1236" s="3" t="s">
        <v>61</v>
      </c>
      <c r="G1236" s="2">
        <v>43516</v>
      </c>
      <c r="H1236" s="12" t="s">
        <v>248</v>
      </c>
      <c r="I1236" s="12" t="s">
        <v>245</v>
      </c>
      <c r="J1236" s="12" t="s">
        <v>246</v>
      </c>
      <c r="K1236" s="3" t="s">
        <v>4</v>
      </c>
      <c r="L1236" s="3" t="s">
        <v>86</v>
      </c>
      <c r="M1236">
        <v>2</v>
      </c>
      <c r="N1236">
        <v>25</v>
      </c>
      <c r="O1236">
        <v>6.5</v>
      </c>
      <c r="P1236">
        <v>10</v>
      </c>
      <c r="Q1236">
        <v>14</v>
      </c>
      <c r="R1236">
        <v>14</v>
      </c>
      <c r="S1236" s="3" t="s">
        <v>52</v>
      </c>
      <c r="T1236" t="s">
        <v>63</v>
      </c>
      <c r="U1236" s="4" t="s">
        <v>18</v>
      </c>
      <c r="V1236" t="s">
        <v>18</v>
      </c>
    </row>
    <row r="1237" spans="1:22" x14ac:dyDescent="0.3">
      <c r="A1237" s="3" t="s">
        <v>0</v>
      </c>
      <c r="B1237" s="3" t="s">
        <v>19</v>
      </c>
      <c r="C1237" s="3">
        <v>-27.278230000000001</v>
      </c>
      <c r="D1237" s="3">
        <v>-48.375419999999998</v>
      </c>
      <c r="E1237" s="3" t="s">
        <v>2</v>
      </c>
      <c r="F1237" s="3" t="s">
        <v>61</v>
      </c>
      <c r="G1237" s="2">
        <v>43516</v>
      </c>
      <c r="H1237" s="12" t="s">
        <v>248</v>
      </c>
      <c r="I1237" s="12" t="s">
        <v>245</v>
      </c>
      <c r="J1237" s="12" t="s">
        <v>246</v>
      </c>
      <c r="K1237" s="3" t="s">
        <v>4</v>
      </c>
      <c r="L1237" s="3" t="s">
        <v>86</v>
      </c>
      <c r="M1237">
        <v>2</v>
      </c>
      <c r="N1237">
        <v>25</v>
      </c>
      <c r="O1237">
        <v>6.5</v>
      </c>
      <c r="P1237">
        <v>10</v>
      </c>
      <c r="Q1237">
        <v>14</v>
      </c>
      <c r="R1237">
        <v>14</v>
      </c>
      <c r="S1237" s="3" t="s">
        <v>53</v>
      </c>
      <c r="T1237" t="s">
        <v>258</v>
      </c>
      <c r="U1237">
        <v>0</v>
      </c>
      <c r="V1237" t="s">
        <v>18</v>
      </c>
    </row>
    <row r="1238" spans="1:22" x14ac:dyDescent="0.3">
      <c r="A1238" s="3" t="s">
        <v>0</v>
      </c>
      <c r="B1238" s="3" t="s">
        <v>19</v>
      </c>
      <c r="C1238" s="3">
        <v>-27.278230000000001</v>
      </c>
      <c r="D1238" s="3">
        <v>-48.375419999999998</v>
      </c>
      <c r="E1238" s="3" t="s">
        <v>2</v>
      </c>
      <c r="F1238" s="3" t="s">
        <v>61</v>
      </c>
      <c r="G1238" s="2">
        <v>43516</v>
      </c>
      <c r="H1238" s="12" t="s">
        <v>248</v>
      </c>
      <c r="I1238" s="12" t="s">
        <v>245</v>
      </c>
      <c r="J1238" s="12" t="s">
        <v>246</v>
      </c>
      <c r="K1238" s="3" t="s">
        <v>4</v>
      </c>
      <c r="L1238" s="3" t="s">
        <v>86</v>
      </c>
      <c r="M1238">
        <v>2</v>
      </c>
      <c r="N1238">
        <v>25</v>
      </c>
      <c r="O1238">
        <v>6.5</v>
      </c>
      <c r="P1238">
        <v>10</v>
      </c>
      <c r="Q1238">
        <v>14</v>
      </c>
      <c r="R1238">
        <v>14</v>
      </c>
      <c r="S1238" s="3" t="s">
        <v>54</v>
      </c>
      <c r="T1238" t="s">
        <v>258</v>
      </c>
      <c r="U1238" s="4" t="s">
        <v>18</v>
      </c>
      <c r="V1238" t="s">
        <v>18</v>
      </c>
    </row>
    <row r="1239" spans="1:22" x14ac:dyDescent="0.3">
      <c r="A1239" s="3" t="s">
        <v>0</v>
      </c>
      <c r="B1239" s="3" t="s">
        <v>19</v>
      </c>
      <c r="C1239" s="3">
        <v>-27.278230000000001</v>
      </c>
      <c r="D1239" s="3">
        <v>-48.375419999999998</v>
      </c>
      <c r="E1239" s="3" t="s">
        <v>2</v>
      </c>
      <c r="F1239" s="3" t="s">
        <v>61</v>
      </c>
      <c r="G1239" s="2">
        <v>43516</v>
      </c>
      <c r="H1239" s="12" t="s">
        <v>248</v>
      </c>
      <c r="I1239" s="12" t="s">
        <v>245</v>
      </c>
      <c r="J1239" s="12" t="s">
        <v>246</v>
      </c>
      <c r="K1239" s="3" t="s">
        <v>4</v>
      </c>
      <c r="L1239" s="3" t="s">
        <v>86</v>
      </c>
      <c r="M1239">
        <v>2</v>
      </c>
      <c r="N1239">
        <v>25</v>
      </c>
      <c r="O1239">
        <v>6.5</v>
      </c>
      <c r="P1239">
        <v>10</v>
      </c>
      <c r="Q1239">
        <v>14</v>
      </c>
      <c r="R1239">
        <v>14</v>
      </c>
      <c r="S1239" s="3" t="s">
        <v>55</v>
      </c>
      <c r="T1239" t="s">
        <v>63</v>
      </c>
      <c r="U1239" s="4" t="s">
        <v>18</v>
      </c>
      <c r="V1239" t="s">
        <v>18</v>
      </c>
    </row>
    <row r="1240" spans="1:22" x14ac:dyDescent="0.3">
      <c r="A1240" s="3" t="s">
        <v>0</v>
      </c>
      <c r="B1240" s="3" t="s">
        <v>19</v>
      </c>
      <c r="C1240" s="3">
        <v>-27.278230000000001</v>
      </c>
      <c r="D1240" s="3">
        <v>-48.375419999999998</v>
      </c>
      <c r="E1240" s="3" t="s">
        <v>2</v>
      </c>
      <c r="F1240" s="3" t="s">
        <v>61</v>
      </c>
      <c r="G1240" s="2">
        <v>43516</v>
      </c>
      <c r="H1240" s="12" t="s">
        <v>248</v>
      </c>
      <c r="I1240" s="12" t="s">
        <v>245</v>
      </c>
      <c r="J1240" s="12" t="s">
        <v>246</v>
      </c>
      <c r="K1240" s="3" t="s">
        <v>4</v>
      </c>
      <c r="L1240" s="3" t="s">
        <v>86</v>
      </c>
      <c r="M1240">
        <v>2</v>
      </c>
      <c r="N1240">
        <v>25</v>
      </c>
      <c r="O1240">
        <v>6.5</v>
      </c>
      <c r="P1240">
        <v>10</v>
      </c>
      <c r="Q1240">
        <v>14</v>
      </c>
      <c r="R1240">
        <v>14</v>
      </c>
      <c r="S1240" s="3" t="s">
        <v>56</v>
      </c>
      <c r="T1240" t="s">
        <v>63</v>
      </c>
      <c r="U1240" s="4" t="s">
        <v>18</v>
      </c>
      <c r="V1240" t="s">
        <v>18</v>
      </c>
    </row>
    <row r="1241" spans="1:22" x14ac:dyDescent="0.3">
      <c r="A1241" s="3" t="s">
        <v>0</v>
      </c>
      <c r="B1241" s="3" t="s">
        <v>19</v>
      </c>
      <c r="C1241" s="3">
        <v>-27.278230000000001</v>
      </c>
      <c r="D1241" s="3">
        <v>-48.375419999999998</v>
      </c>
      <c r="E1241" s="3" t="s">
        <v>2</v>
      </c>
      <c r="F1241" s="3" t="s">
        <v>61</v>
      </c>
      <c r="G1241" s="2">
        <v>43516</v>
      </c>
      <c r="H1241" s="12" t="s">
        <v>248</v>
      </c>
      <c r="I1241" s="12" t="s">
        <v>245</v>
      </c>
      <c r="J1241" s="12" t="s">
        <v>246</v>
      </c>
      <c r="K1241" s="3" t="s">
        <v>4</v>
      </c>
      <c r="L1241" s="3" t="s">
        <v>86</v>
      </c>
      <c r="M1241">
        <v>2</v>
      </c>
      <c r="N1241">
        <v>25</v>
      </c>
      <c r="O1241">
        <v>6.5</v>
      </c>
      <c r="P1241">
        <v>10</v>
      </c>
      <c r="Q1241">
        <v>14</v>
      </c>
      <c r="R1241">
        <v>14</v>
      </c>
      <c r="S1241" s="3" t="s">
        <v>57</v>
      </c>
      <c r="T1241" t="s">
        <v>63</v>
      </c>
      <c r="U1241">
        <v>0</v>
      </c>
      <c r="V1241" t="s">
        <v>18</v>
      </c>
    </row>
    <row r="1242" spans="1:22" x14ac:dyDescent="0.3">
      <c r="A1242" s="3" t="s">
        <v>0</v>
      </c>
      <c r="B1242" s="3" t="s">
        <v>19</v>
      </c>
      <c r="C1242" s="3">
        <v>-27.278230000000001</v>
      </c>
      <c r="D1242" s="3">
        <v>-48.375419999999998</v>
      </c>
      <c r="E1242" s="3" t="s">
        <v>2</v>
      </c>
      <c r="F1242" s="3" t="s">
        <v>61</v>
      </c>
      <c r="G1242" s="2">
        <v>43516</v>
      </c>
      <c r="H1242" s="12" t="s">
        <v>248</v>
      </c>
      <c r="I1242" s="12" t="s">
        <v>245</v>
      </c>
      <c r="J1242" s="12" t="s">
        <v>246</v>
      </c>
      <c r="K1242" s="3" t="s">
        <v>4</v>
      </c>
      <c r="L1242" s="3" t="s">
        <v>86</v>
      </c>
      <c r="M1242">
        <v>2</v>
      </c>
      <c r="N1242">
        <v>25</v>
      </c>
      <c r="O1242">
        <v>6.5</v>
      </c>
      <c r="P1242">
        <v>10</v>
      </c>
      <c r="Q1242">
        <v>14</v>
      </c>
      <c r="R1242">
        <v>14</v>
      </c>
      <c r="S1242" s="3" t="s">
        <v>58</v>
      </c>
      <c r="T1242" t="s">
        <v>63</v>
      </c>
      <c r="U1242" s="4" t="s">
        <v>18</v>
      </c>
      <c r="V1242" t="s">
        <v>18</v>
      </c>
    </row>
    <row r="1243" spans="1:22" x14ac:dyDescent="0.3">
      <c r="A1243" s="3" t="s">
        <v>0</v>
      </c>
      <c r="B1243" s="3" t="s">
        <v>19</v>
      </c>
      <c r="C1243" s="3">
        <v>-27.278230000000001</v>
      </c>
      <c r="D1243" s="3">
        <v>-48.375419999999998</v>
      </c>
      <c r="E1243" s="3" t="s">
        <v>2</v>
      </c>
      <c r="F1243" s="3" t="s">
        <v>61</v>
      </c>
      <c r="G1243" s="2">
        <v>43516</v>
      </c>
      <c r="H1243" s="12" t="s">
        <v>248</v>
      </c>
      <c r="I1243" s="12" t="s">
        <v>245</v>
      </c>
      <c r="J1243" s="12" t="s">
        <v>246</v>
      </c>
      <c r="K1243" s="3" t="s">
        <v>4</v>
      </c>
      <c r="L1243" s="3" t="s">
        <v>86</v>
      </c>
      <c r="M1243">
        <v>2</v>
      </c>
      <c r="N1243">
        <v>25</v>
      </c>
      <c r="O1243">
        <v>6.5</v>
      </c>
      <c r="P1243">
        <v>10</v>
      </c>
      <c r="Q1243">
        <v>14</v>
      </c>
      <c r="R1243">
        <v>14</v>
      </c>
      <c r="S1243" s="3" t="s">
        <v>59</v>
      </c>
      <c r="T1243" t="s">
        <v>63</v>
      </c>
      <c r="U1243" s="4" t="s">
        <v>18</v>
      </c>
      <c r="V1243" t="s">
        <v>18</v>
      </c>
    </row>
    <row r="1244" spans="1:22" x14ac:dyDescent="0.3">
      <c r="A1244" s="3" t="s">
        <v>0</v>
      </c>
      <c r="B1244" s="3" t="s">
        <v>19</v>
      </c>
      <c r="C1244" s="3">
        <v>-27.278230000000001</v>
      </c>
      <c r="D1244" s="3">
        <v>-48.375419999999998</v>
      </c>
      <c r="E1244" s="3" t="s">
        <v>2</v>
      </c>
      <c r="F1244" s="3" t="s">
        <v>61</v>
      </c>
      <c r="G1244" s="2">
        <v>43516</v>
      </c>
      <c r="H1244" s="12" t="s">
        <v>248</v>
      </c>
      <c r="I1244" s="12" t="s">
        <v>245</v>
      </c>
      <c r="J1244" s="12" t="s">
        <v>246</v>
      </c>
      <c r="K1244" s="3" t="s">
        <v>4</v>
      </c>
      <c r="L1244" s="3" t="s">
        <v>86</v>
      </c>
      <c r="M1244">
        <v>2</v>
      </c>
      <c r="N1244">
        <v>25</v>
      </c>
      <c r="O1244">
        <v>6.5</v>
      </c>
      <c r="P1244">
        <v>10</v>
      </c>
      <c r="Q1244">
        <v>14</v>
      </c>
      <c r="R1244">
        <v>14</v>
      </c>
      <c r="S1244" s="3" t="s">
        <v>60</v>
      </c>
      <c r="T1244" t="s">
        <v>258</v>
      </c>
      <c r="U1244" s="4" t="s">
        <v>18</v>
      </c>
      <c r="V1244" t="s">
        <v>18</v>
      </c>
    </row>
    <row r="1245" spans="1:22" x14ac:dyDescent="0.3">
      <c r="A1245" s="3" t="s">
        <v>0</v>
      </c>
      <c r="B1245" s="3" t="s">
        <v>19</v>
      </c>
      <c r="C1245" s="3">
        <v>-27.278230000000001</v>
      </c>
      <c r="D1245" s="3">
        <v>-48.375419999999998</v>
      </c>
      <c r="E1245" s="3" t="s">
        <v>2</v>
      </c>
      <c r="F1245" s="3" t="s">
        <v>61</v>
      </c>
      <c r="G1245" s="2">
        <v>43516</v>
      </c>
      <c r="H1245" s="12" t="s">
        <v>248</v>
      </c>
      <c r="I1245" s="12" t="s">
        <v>245</v>
      </c>
      <c r="J1245" s="12" t="s">
        <v>246</v>
      </c>
      <c r="K1245" s="3" t="s">
        <v>4</v>
      </c>
      <c r="L1245" s="3" t="s">
        <v>86</v>
      </c>
      <c r="M1245">
        <v>3</v>
      </c>
      <c r="N1245">
        <v>25</v>
      </c>
      <c r="O1245">
        <v>6.5</v>
      </c>
      <c r="P1245">
        <v>10</v>
      </c>
      <c r="Q1245">
        <v>14</v>
      </c>
      <c r="R1245">
        <v>14</v>
      </c>
      <c r="S1245" s="3" t="s">
        <v>21</v>
      </c>
      <c r="T1245" t="s">
        <v>65</v>
      </c>
      <c r="U1245">
        <v>0</v>
      </c>
      <c r="V1245" t="s">
        <v>18</v>
      </c>
    </row>
    <row r="1246" spans="1:22" x14ac:dyDescent="0.3">
      <c r="A1246" s="3" t="s">
        <v>0</v>
      </c>
      <c r="B1246" s="3" t="s">
        <v>19</v>
      </c>
      <c r="C1246" s="3">
        <v>-27.278230000000001</v>
      </c>
      <c r="D1246" s="3">
        <v>-48.375419999999998</v>
      </c>
      <c r="E1246" s="3" t="s">
        <v>2</v>
      </c>
      <c r="F1246" s="3" t="s">
        <v>61</v>
      </c>
      <c r="G1246" s="2">
        <v>43516</v>
      </c>
      <c r="H1246" s="12" t="s">
        <v>248</v>
      </c>
      <c r="I1246" s="12" t="s">
        <v>245</v>
      </c>
      <c r="J1246" s="12" t="s">
        <v>246</v>
      </c>
      <c r="K1246" s="3" t="s">
        <v>4</v>
      </c>
      <c r="L1246" s="3" t="s">
        <v>86</v>
      </c>
      <c r="M1246">
        <v>3</v>
      </c>
      <c r="N1246">
        <v>25</v>
      </c>
      <c r="O1246">
        <v>6.5</v>
      </c>
      <c r="P1246">
        <v>10</v>
      </c>
      <c r="Q1246">
        <v>14</v>
      </c>
      <c r="R1246">
        <v>14</v>
      </c>
      <c r="S1246" s="3" t="s">
        <v>22</v>
      </c>
      <c r="T1246" t="s">
        <v>63</v>
      </c>
      <c r="U1246" s="4" t="s">
        <v>18</v>
      </c>
      <c r="V1246" t="s">
        <v>18</v>
      </c>
    </row>
    <row r="1247" spans="1:22" x14ac:dyDescent="0.3">
      <c r="A1247" s="3" t="s">
        <v>0</v>
      </c>
      <c r="B1247" s="3" t="s">
        <v>19</v>
      </c>
      <c r="C1247" s="3">
        <v>-27.278230000000001</v>
      </c>
      <c r="D1247" s="3">
        <v>-48.375419999999998</v>
      </c>
      <c r="E1247" s="3" t="s">
        <v>2</v>
      </c>
      <c r="F1247" s="3" t="s">
        <v>61</v>
      </c>
      <c r="G1247" s="2">
        <v>43516</v>
      </c>
      <c r="H1247" s="12" t="s">
        <v>248</v>
      </c>
      <c r="I1247" s="12" t="s">
        <v>245</v>
      </c>
      <c r="J1247" s="12" t="s">
        <v>246</v>
      </c>
      <c r="K1247" s="3" t="s">
        <v>4</v>
      </c>
      <c r="L1247" s="3" t="s">
        <v>86</v>
      </c>
      <c r="M1247">
        <v>3</v>
      </c>
      <c r="N1247">
        <v>25</v>
      </c>
      <c r="O1247">
        <v>6.5</v>
      </c>
      <c r="P1247">
        <v>10</v>
      </c>
      <c r="Q1247">
        <v>14</v>
      </c>
      <c r="R1247">
        <v>14</v>
      </c>
      <c r="S1247" s="3" t="s">
        <v>23</v>
      </c>
      <c r="T1247" t="s">
        <v>63</v>
      </c>
      <c r="U1247" s="4" t="s">
        <v>18</v>
      </c>
      <c r="V1247" t="s">
        <v>18</v>
      </c>
    </row>
    <row r="1248" spans="1:22" x14ac:dyDescent="0.3">
      <c r="A1248" s="3" t="s">
        <v>0</v>
      </c>
      <c r="B1248" s="3" t="s">
        <v>19</v>
      </c>
      <c r="C1248" s="3">
        <v>-27.278230000000001</v>
      </c>
      <c r="D1248" s="3">
        <v>-48.375419999999998</v>
      </c>
      <c r="E1248" s="3" t="s">
        <v>2</v>
      </c>
      <c r="F1248" s="3" t="s">
        <v>61</v>
      </c>
      <c r="G1248" s="2">
        <v>43516</v>
      </c>
      <c r="H1248" s="12" t="s">
        <v>248</v>
      </c>
      <c r="I1248" s="12" t="s">
        <v>245</v>
      </c>
      <c r="J1248" s="12" t="s">
        <v>246</v>
      </c>
      <c r="K1248" s="3" t="s">
        <v>4</v>
      </c>
      <c r="L1248" s="3" t="s">
        <v>86</v>
      </c>
      <c r="M1248">
        <v>3</v>
      </c>
      <c r="N1248">
        <v>25</v>
      </c>
      <c r="O1248">
        <v>6.5</v>
      </c>
      <c r="P1248">
        <v>10</v>
      </c>
      <c r="Q1248">
        <v>14</v>
      </c>
      <c r="R1248">
        <v>14</v>
      </c>
      <c r="S1248" s="3" t="s">
        <v>24</v>
      </c>
      <c r="T1248" t="s">
        <v>258</v>
      </c>
      <c r="U1248" s="4" t="s">
        <v>18</v>
      </c>
      <c r="V1248" t="s">
        <v>18</v>
      </c>
    </row>
    <row r="1249" spans="1:22" x14ac:dyDescent="0.3">
      <c r="A1249" s="3" t="s">
        <v>0</v>
      </c>
      <c r="B1249" s="3" t="s">
        <v>19</v>
      </c>
      <c r="C1249" s="3">
        <v>-27.278230000000001</v>
      </c>
      <c r="D1249" s="3">
        <v>-48.375419999999998</v>
      </c>
      <c r="E1249" s="3" t="s">
        <v>2</v>
      </c>
      <c r="F1249" s="3" t="s">
        <v>61</v>
      </c>
      <c r="G1249" s="2">
        <v>43516</v>
      </c>
      <c r="H1249" s="12" t="s">
        <v>248</v>
      </c>
      <c r="I1249" s="12" t="s">
        <v>245</v>
      </c>
      <c r="J1249" s="12" t="s">
        <v>246</v>
      </c>
      <c r="K1249" s="3" t="s">
        <v>4</v>
      </c>
      <c r="L1249" s="3" t="s">
        <v>86</v>
      </c>
      <c r="M1249">
        <v>3</v>
      </c>
      <c r="N1249">
        <v>25</v>
      </c>
      <c r="O1249">
        <v>6.5</v>
      </c>
      <c r="P1249">
        <v>10</v>
      </c>
      <c r="Q1249">
        <v>14</v>
      </c>
      <c r="R1249">
        <v>14</v>
      </c>
      <c r="S1249" s="3" t="s">
        <v>25</v>
      </c>
      <c r="T1249" t="s">
        <v>258</v>
      </c>
      <c r="U1249">
        <v>0</v>
      </c>
      <c r="V1249" t="s">
        <v>18</v>
      </c>
    </row>
    <row r="1250" spans="1:22" x14ac:dyDescent="0.3">
      <c r="A1250" s="3" t="s">
        <v>0</v>
      </c>
      <c r="B1250" s="3" t="s">
        <v>19</v>
      </c>
      <c r="C1250" s="3">
        <v>-27.278230000000001</v>
      </c>
      <c r="D1250" s="3">
        <v>-48.375419999999998</v>
      </c>
      <c r="E1250" s="3" t="s">
        <v>2</v>
      </c>
      <c r="F1250" s="3" t="s">
        <v>61</v>
      </c>
      <c r="G1250" s="2">
        <v>43516</v>
      </c>
      <c r="H1250" s="12" t="s">
        <v>248</v>
      </c>
      <c r="I1250" s="12" t="s">
        <v>245</v>
      </c>
      <c r="J1250" s="12" t="s">
        <v>246</v>
      </c>
      <c r="K1250" s="3" t="s">
        <v>4</v>
      </c>
      <c r="L1250" s="3" t="s">
        <v>86</v>
      </c>
      <c r="M1250">
        <v>3</v>
      </c>
      <c r="N1250">
        <v>25</v>
      </c>
      <c r="O1250">
        <v>6.5</v>
      </c>
      <c r="P1250">
        <v>10</v>
      </c>
      <c r="Q1250">
        <v>14</v>
      </c>
      <c r="R1250">
        <v>14</v>
      </c>
      <c r="S1250" s="3" t="s">
        <v>26</v>
      </c>
      <c r="T1250" t="s">
        <v>258</v>
      </c>
      <c r="U1250" s="4" t="s">
        <v>18</v>
      </c>
      <c r="V1250" t="s">
        <v>18</v>
      </c>
    </row>
    <row r="1251" spans="1:22" x14ac:dyDescent="0.3">
      <c r="A1251" s="3" t="s">
        <v>0</v>
      </c>
      <c r="B1251" s="3" t="s">
        <v>19</v>
      </c>
      <c r="C1251" s="3">
        <v>-27.278230000000001</v>
      </c>
      <c r="D1251" s="3">
        <v>-48.375419999999998</v>
      </c>
      <c r="E1251" s="3" t="s">
        <v>2</v>
      </c>
      <c r="F1251" s="3" t="s">
        <v>61</v>
      </c>
      <c r="G1251" s="2">
        <v>43516</v>
      </c>
      <c r="H1251" s="12" t="s">
        <v>248</v>
      </c>
      <c r="I1251" s="12" t="s">
        <v>245</v>
      </c>
      <c r="J1251" s="12" t="s">
        <v>246</v>
      </c>
      <c r="K1251" s="3" t="s">
        <v>4</v>
      </c>
      <c r="L1251" s="3" t="s">
        <v>86</v>
      </c>
      <c r="M1251">
        <v>3</v>
      </c>
      <c r="N1251">
        <v>25</v>
      </c>
      <c r="O1251">
        <v>6.5</v>
      </c>
      <c r="P1251">
        <v>10</v>
      </c>
      <c r="Q1251">
        <v>14</v>
      </c>
      <c r="R1251">
        <v>14</v>
      </c>
      <c r="S1251" s="3" t="s">
        <v>27</v>
      </c>
      <c r="T1251" t="s">
        <v>63</v>
      </c>
      <c r="U1251" s="4" t="s">
        <v>18</v>
      </c>
      <c r="V1251" t="s">
        <v>18</v>
      </c>
    </row>
    <row r="1252" spans="1:22" x14ac:dyDescent="0.3">
      <c r="A1252" s="3" t="s">
        <v>0</v>
      </c>
      <c r="B1252" s="3" t="s">
        <v>19</v>
      </c>
      <c r="C1252" s="3">
        <v>-27.278230000000001</v>
      </c>
      <c r="D1252" s="3">
        <v>-48.375419999999998</v>
      </c>
      <c r="E1252" s="3" t="s">
        <v>2</v>
      </c>
      <c r="F1252" s="3" t="s">
        <v>61</v>
      </c>
      <c r="G1252" s="2">
        <v>43516</v>
      </c>
      <c r="H1252" s="12" t="s">
        <v>248</v>
      </c>
      <c r="I1252" s="12" t="s">
        <v>245</v>
      </c>
      <c r="J1252" s="12" t="s">
        <v>246</v>
      </c>
      <c r="K1252" s="3" t="s">
        <v>4</v>
      </c>
      <c r="L1252" s="3" t="s">
        <v>86</v>
      </c>
      <c r="M1252">
        <v>3</v>
      </c>
      <c r="N1252">
        <v>25</v>
      </c>
      <c r="O1252">
        <v>6.5</v>
      </c>
      <c r="P1252">
        <v>10</v>
      </c>
      <c r="Q1252">
        <v>14</v>
      </c>
      <c r="R1252">
        <v>14</v>
      </c>
      <c r="S1252" s="3" t="s">
        <v>28</v>
      </c>
      <c r="T1252" t="s">
        <v>258</v>
      </c>
      <c r="U1252" s="4" t="s">
        <v>18</v>
      </c>
      <c r="V1252" t="s">
        <v>18</v>
      </c>
    </row>
    <row r="1253" spans="1:22" x14ac:dyDescent="0.3">
      <c r="A1253" s="3" t="s">
        <v>0</v>
      </c>
      <c r="B1253" s="3" t="s">
        <v>19</v>
      </c>
      <c r="C1253" s="3">
        <v>-27.278230000000001</v>
      </c>
      <c r="D1253" s="3">
        <v>-48.375419999999998</v>
      </c>
      <c r="E1253" s="3" t="s">
        <v>2</v>
      </c>
      <c r="F1253" s="3" t="s">
        <v>61</v>
      </c>
      <c r="G1253" s="2">
        <v>43516</v>
      </c>
      <c r="H1253" s="12" t="s">
        <v>248</v>
      </c>
      <c r="I1253" s="12" t="s">
        <v>245</v>
      </c>
      <c r="J1253" s="12" t="s">
        <v>246</v>
      </c>
      <c r="K1253" s="3" t="s">
        <v>4</v>
      </c>
      <c r="L1253" s="3" t="s">
        <v>86</v>
      </c>
      <c r="M1253">
        <v>3</v>
      </c>
      <c r="N1253">
        <v>25</v>
      </c>
      <c r="O1253">
        <v>6.5</v>
      </c>
      <c r="P1253">
        <v>10</v>
      </c>
      <c r="Q1253">
        <v>14</v>
      </c>
      <c r="R1253">
        <v>14</v>
      </c>
      <c r="S1253" s="3" t="s">
        <v>29</v>
      </c>
      <c r="T1253" t="s">
        <v>258</v>
      </c>
      <c r="U1253">
        <v>0</v>
      </c>
      <c r="V1253" t="s">
        <v>18</v>
      </c>
    </row>
    <row r="1254" spans="1:22" x14ac:dyDescent="0.3">
      <c r="A1254" s="3" t="s">
        <v>0</v>
      </c>
      <c r="B1254" s="3" t="s">
        <v>19</v>
      </c>
      <c r="C1254" s="3">
        <v>-27.278230000000001</v>
      </c>
      <c r="D1254" s="3">
        <v>-48.375419999999998</v>
      </c>
      <c r="E1254" s="3" t="s">
        <v>2</v>
      </c>
      <c r="F1254" s="3" t="s">
        <v>61</v>
      </c>
      <c r="G1254" s="2">
        <v>43516</v>
      </c>
      <c r="H1254" s="12" t="s">
        <v>248</v>
      </c>
      <c r="I1254" s="12" t="s">
        <v>245</v>
      </c>
      <c r="J1254" s="12" t="s">
        <v>246</v>
      </c>
      <c r="K1254" s="3" t="s">
        <v>4</v>
      </c>
      <c r="L1254" s="3" t="s">
        <v>86</v>
      </c>
      <c r="M1254">
        <v>3</v>
      </c>
      <c r="N1254">
        <v>25</v>
      </c>
      <c r="O1254">
        <v>6.5</v>
      </c>
      <c r="P1254">
        <v>10</v>
      </c>
      <c r="Q1254">
        <v>14</v>
      </c>
      <c r="R1254">
        <v>14</v>
      </c>
      <c r="S1254" s="3" t="s">
        <v>30</v>
      </c>
      <c r="T1254" t="s">
        <v>65</v>
      </c>
      <c r="U1254" s="4" t="s">
        <v>18</v>
      </c>
      <c r="V1254" t="s">
        <v>18</v>
      </c>
    </row>
    <row r="1255" spans="1:22" x14ac:dyDescent="0.3">
      <c r="A1255" s="3" t="s">
        <v>0</v>
      </c>
      <c r="B1255" s="3" t="s">
        <v>19</v>
      </c>
      <c r="C1255" s="3">
        <v>-27.278230000000001</v>
      </c>
      <c r="D1255" s="3">
        <v>-48.375419999999998</v>
      </c>
      <c r="E1255" s="3" t="s">
        <v>2</v>
      </c>
      <c r="F1255" s="3" t="s">
        <v>61</v>
      </c>
      <c r="G1255" s="2">
        <v>43516</v>
      </c>
      <c r="H1255" s="12" t="s">
        <v>248</v>
      </c>
      <c r="I1255" s="12" t="s">
        <v>245</v>
      </c>
      <c r="J1255" s="12" t="s">
        <v>246</v>
      </c>
      <c r="K1255" s="3" t="s">
        <v>4</v>
      </c>
      <c r="L1255" s="3" t="s">
        <v>86</v>
      </c>
      <c r="M1255">
        <v>3</v>
      </c>
      <c r="N1255">
        <v>25</v>
      </c>
      <c r="O1255">
        <v>6.5</v>
      </c>
      <c r="P1255">
        <v>10</v>
      </c>
      <c r="Q1255">
        <v>14</v>
      </c>
      <c r="R1255">
        <v>14</v>
      </c>
      <c r="S1255" s="3" t="s">
        <v>31</v>
      </c>
      <c r="T1255" t="s">
        <v>258</v>
      </c>
      <c r="U1255" s="4" t="s">
        <v>18</v>
      </c>
      <c r="V1255" t="s">
        <v>18</v>
      </c>
    </row>
    <row r="1256" spans="1:22" x14ac:dyDescent="0.3">
      <c r="A1256" s="3" t="s">
        <v>0</v>
      </c>
      <c r="B1256" s="3" t="s">
        <v>19</v>
      </c>
      <c r="C1256" s="3">
        <v>-27.278230000000001</v>
      </c>
      <c r="D1256" s="3">
        <v>-48.375419999999998</v>
      </c>
      <c r="E1256" s="3" t="s">
        <v>2</v>
      </c>
      <c r="F1256" s="3" t="s">
        <v>61</v>
      </c>
      <c r="G1256" s="2">
        <v>43516</v>
      </c>
      <c r="H1256" s="12" t="s">
        <v>248</v>
      </c>
      <c r="I1256" s="12" t="s">
        <v>245</v>
      </c>
      <c r="J1256" s="12" t="s">
        <v>246</v>
      </c>
      <c r="K1256" s="3" t="s">
        <v>4</v>
      </c>
      <c r="L1256" s="3" t="s">
        <v>86</v>
      </c>
      <c r="M1256">
        <v>3</v>
      </c>
      <c r="N1256">
        <v>25</v>
      </c>
      <c r="O1256">
        <v>6.5</v>
      </c>
      <c r="P1256">
        <v>10</v>
      </c>
      <c r="Q1256">
        <v>14</v>
      </c>
      <c r="R1256">
        <v>14</v>
      </c>
      <c r="S1256" s="3" t="s">
        <v>32</v>
      </c>
      <c r="T1256" t="s">
        <v>258</v>
      </c>
      <c r="U1256" s="4" t="s">
        <v>18</v>
      </c>
      <c r="V1256" t="s">
        <v>18</v>
      </c>
    </row>
    <row r="1257" spans="1:22" x14ac:dyDescent="0.3">
      <c r="A1257" s="3" t="s">
        <v>0</v>
      </c>
      <c r="B1257" s="3" t="s">
        <v>19</v>
      </c>
      <c r="C1257" s="3">
        <v>-27.278230000000001</v>
      </c>
      <c r="D1257" s="3">
        <v>-48.375419999999998</v>
      </c>
      <c r="E1257" s="3" t="s">
        <v>2</v>
      </c>
      <c r="F1257" s="3" t="s">
        <v>61</v>
      </c>
      <c r="G1257" s="2">
        <v>43516</v>
      </c>
      <c r="H1257" s="12" t="s">
        <v>248</v>
      </c>
      <c r="I1257" s="12" t="s">
        <v>245</v>
      </c>
      <c r="J1257" s="12" t="s">
        <v>246</v>
      </c>
      <c r="K1257" s="3" t="s">
        <v>4</v>
      </c>
      <c r="L1257" s="3" t="s">
        <v>86</v>
      </c>
      <c r="M1257">
        <v>3</v>
      </c>
      <c r="N1257">
        <v>25</v>
      </c>
      <c r="O1257">
        <v>6.5</v>
      </c>
      <c r="P1257">
        <v>10</v>
      </c>
      <c r="Q1257">
        <v>14</v>
      </c>
      <c r="R1257">
        <v>14</v>
      </c>
      <c r="S1257" s="3" t="s">
        <v>33</v>
      </c>
      <c r="T1257" t="s">
        <v>258</v>
      </c>
      <c r="U1257">
        <v>0</v>
      </c>
      <c r="V1257" t="s">
        <v>18</v>
      </c>
    </row>
    <row r="1258" spans="1:22" x14ac:dyDescent="0.3">
      <c r="A1258" s="3" t="s">
        <v>0</v>
      </c>
      <c r="B1258" s="3" t="s">
        <v>19</v>
      </c>
      <c r="C1258" s="3">
        <v>-27.278230000000001</v>
      </c>
      <c r="D1258" s="3">
        <v>-48.375419999999998</v>
      </c>
      <c r="E1258" s="3" t="s">
        <v>2</v>
      </c>
      <c r="F1258" s="3" t="s">
        <v>61</v>
      </c>
      <c r="G1258" s="2">
        <v>43516</v>
      </c>
      <c r="H1258" s="12" t="s">
        <v>248</v>
      </c>
      <c r="I1258" s="12" t="s">
        <v>245</v>
      </c>
      <c r="J1258" s="12" t="s">
        <v>246</v>
      </c>
      <c r="K1258" s="3" t="s">
        <v>4</v>
      </c>
      <c r="L1258" s="3" t="s">
        <v>86</v>
      </c>
      <c r="M1258">
        <v>3</v>
      </c>
      <c r="N1258">
        <v>25</v>
      </c>
      <c r="O1258">
        <v>6.5</v>
      </c>
      <c r="P1258">
        <v>10</v>
      </c>
      <c r="Q1258">
        <v>14</v>
      </c>
      <c r="R1258">
        <v>14</v>
      </c>
      <c r="S1258" s="3" t="s">
        <v>34</v>
      </c>
      <c r="T1258" t="s">
        <v>63</v>
      </c>
      <c r="U1258" s="4" t="s">
        <v>18</v>
      </c>
      <c r="V1258" t="s">
        <v>18</v>
      </c>
    </row>
    <row r="1259" spans="1:22" x14ac:dyDescent="0.3">
      <c r="A1259" s="3" t="s">
        <v>0</v>
      </c>
      <c r="B1259" s="3" t="s">
        <v>19</v>
      </c>
      <c r="C1259" s="3">
        <v>-27.278230000000001</v>
      </c>
      <c r="D1259" s="3">
        <v>-48.375419999999998</v>
      </c>
      <c r="E1259" s="3" t="s">
        <v>2</v>
      </c>
      <c r="F1259" s="3" t="s">
        <v>61</v>
      </c>
      <c r="G1259" s="2">
        <v>43516</v>
      </c>
      <c r="H1259" s="12" t="s">
        <v>248</v>
      </c>
      <c r="I1259" s="12" t="s">
        <v>245</v>
      </c>
      <c r="J1259" s="12" t="s">
        <v>246</v>
      </c>
      <c r="K1259" s="3" t="s">
        <v>4</v>
      </c>
      <c r="L1259" s="3" t="s">
        <v>86</v>
      </c>
      <c r="M1259">
        <v>3</v>
      </c>
      <c r="N1259">
        <v>25</v>
      </c>
      <c r="O1259">
        <v>6.5</v>
      </c>
      <c r="P1259">
        <v>10</v>
      </c>
      <c r="Q1259">
        <v>14</v>
      </c>
      <c r="R1259">
        <v>14</v>
      </c>
      <c r="S1259" s="3" t="s">
        <v>35</v>
      </c>
      <c r="T1259" t="s">
        <v>63</v>
      </c>
      <c r="U1259" s="4" t="s">
        <v>18</v>
      </c>
      <c r="V1259" t="s">
        <v>18</v>
      </c>
    </row>
    <row r="1260" spans="1:22" x14ac:dyDescent="0.3">
      <c r="A1260" s="3" t="s">
        <v>0</v>
      </c>
      <c r="B1260" s="3" t="s">
        <v>19</v>
      </c>
      <c r="C1260" s="3">
        <v>-27.278230000000001</v>
      </c>
      <c r="D1260" s="3">
        <v>-48.375419999999998</v>
      </c>
      <c r="E1260" s="3" t="s">
        <v>2</v>
      </c>
      <c r="F1260" s="3" t="s">
        <v>61</v>
      </c>
      <c r="G1260" s="2">
        <v>43516</v>
      </c>
      <c r="H1260" s="12" t="s">
        <v>248</v>
      </c>
      <c r="I1260" s="12" t="s">
        <v>245</v>
      </c>
      <c r="J1260" s="12" t="s">
        <v>246</v>
      </c>
      <c r="K1260" s="3" t="s">
        <v>4</v>
      </c>
      <c r="L1260" s="3" t="s">
        <v>86</v>
      </c>
      <c r="M1260">
        <v>3</v>
      </c>
      <c r="N1260">
        <v>25</v>
      </c>
      <c r="O1260">
        <v>6.5</v>
      </c>
      <c r="P1260">
        <v>10</v>
      </c>
      <c r="Q1260">
        <v>14</v>
      </c>
      <c r="R1260">
        <v>14</v>
      </c>
      <c r="S1260" s="3" t="s">
        <v>36</v>
      </c>
      <c r="T1260" t="s">
        <v>258</v>
      </c>
      <c r="U1260" s="4" t="s">
        <v>18</v>
      </c>
      <c r="V1260" t="s">
        <v>18</v>
      </c>
    </row>
    <row r="1261" spans="1:22" x14ac:dyDescent="0.3">
      <c r="A1261" s="3" t="s">
        <v>0</v>
      </c>
      <c r="B1261" s="3" t="s">
        <v>19</v>
      </c>
      <c r="C1261" s="3">
        <v>-27.278230000000001</v>
      </c>
      <c r="D1261" s="3">
        <v>-48.375419999999998</v>
      </c>
      <c r="E1261" s="3" t="s">
        <v>2</v>
      </c>
      <c r="F1261" s="3" t="s">
        <v>61</v>
      </c>
      <c r="G1261" s="2">
        <v>43516</v>
      </c>
      <c r="H1261" s="12" t="s">
        <v>248</v>
      </c>
      <c r="I1261" s="12" t="s">
        <v>245</v>
      </c>
      <c r="J1261" s="12" t="s">
        <v>246</v>
      </c>
      <c r="K1261" s="3" t="s">
        <v>4</v>
      </c>
      <c r="L1261" s="3" t="s">
        <v>86</v>
      </c>
      <c r="M1261">
        <v>3</v>
      </c>
      <c r="N1261">
        <v>25</v>
      </c>
      <c r="O1261">
        <v>6.5</v>
      </c>
      <c r="P1261">
        <v>10</v>
      </c>
      <c r="Q1261">
        <v>14</v>
      </c>
      <c r="R1261">
        <v>14</v>
      </c>
      <c r="S1261" s="3" t="s">
        <v>37</v>
      </c>
      <c r="T1261" t="s">
        <v>258</v>
      </c>
      <c r="U1261">
        <v>0</v>
      </c>
      <c r="V1261" t="s">
        <v>18</v>
      </c>
    </row>
    <row r="1262" spans="1:22" x14ac:dyDescent="0.3">
      <c r="A1262" s="3" t="s">
        <v>0</v>
      </c>
      <c r="B1262" s="3" t="s">
        <v>19</v>
      </c>
      <c r="C1262" s="3">
        <v>-27.278230000000001</v>
      </c>
      <c r="D1262" s="3">
        <v>-48.375419999999998</v>
      </c>
      <c r="E1262" s="3" t="s">
        <v>2</v>
      </c>
      <c r="F1262" s="3" t="s">
        <v>61</v>
      </c>
      <c r="G1262" s="2">
        <v>43516</v>
      </c>
      <c r="H1262" s="12" t="s">
        <v>248</v>
      </c>
      <c r="I1262" s="12" t="s">
        <v>245</v>
      </c>
      <c r="J1262" s="12" t="s">
        <v>246</v>
      </c>
      <c r="K1262" s="3" t="s">
        <v>4</v>
      </c>
      <c r="L1262" s="3" t="s">
        <v>86</v>
      </c>
      <c r="M1262">
        <v>3</v>
      </c>
      <c r="N1262">
        <v>25</v>
      </c>
      <c r="O1262">
        <v>6.5</v>
      </c>
      <c r="P1262">
        <v>10</v>
      </c>
      <c r="Q1262">
        <v>14</v>
      </c>
      <c r="R1262">
        <v>14</v>
      </c>
      <c r="S1262" s="3" t="s">
        <v>38</v>
      </c>
      <c r="T1262" t="s">
        <v>65</v>
      </c>
      <c r="U1262" s="4" t="s">
        <v>18</v>
      </c>
      <c r="V1262" t="s">
        <v>18</v>
      </c>
    </row>
    <row r="1263" spans="1:22" x14ac:dyDescent="0.3">
      <c r="A1263" s="3" t="s">
        <v>0</v>
      </c>
      <c r="B1263" s="3" t="s">
        <v>19</v>
      </c>
      <c r="C1263" s="3">
        <v>-27.278230000000001</v>
      </c>
      <c r="D1263" s="3">
        <v>-48.375419999999998</v>
      </c>
      <c r="E1263" s="3" t="s">
        <v>2</v>
      </c>
      <c r="F1263" s="3" t="s">
        <v>61</v>
      </c>
      <c r="G1263" s="2">
        <v>43516</v>
      </c>
      <c r="H1263" s="12" t="s">
        <v>248</v>
      </c>
      <c r="I1263" s="12" t="s">
        <v>245</v>
      </c>
      <c r="J1263" s="12" t="s">
        <v>246</v>
      </c>
      <c r="K1263" s="3" t="s">
        <v>4</v>
      </c>
      <c r="L1263" s="3" t="s">
        <v>86</v>
      </c>
      <c r="M1263">
        <v>3</v>
      </c>
      <c r="N1263">
        <v>25</v>
      </c>
      <c r="O1263">
        <v>6.5</v>
      </c>
      <c r="P1263">
        <v>10</v>
      </c>
      <c r="Q1263">
        <v>14</v>
      </c>
      <c r="R1263">
        <v>14</v>
      </c>
      <c r="S1263" s="3" t="s">
        <v>39</v>
      </c>
      <c r="T1263" t="s">
        <v>258</v>
      </c>
      <c r="U1263" s="4" t="s">
        <v>18</v>
      </c>
      <c r="V1263" t="s">
        <v>18</v>
      </c>
    </row>
    <row r="1264" spans="1:22" x14ac:dyDescent="0.3">
      <c r="A1264" s="3" t="s">
        <v>0</v>
      </c>
      <c r="B1264" s="3" t="s">
        <v>19</v>
      </c>
      <c r="C1264" s="3">
        <v>-27.278230000000001</v>
      </c>
      <c r="D1264" s="3">
        <v>-48.375419999999998</v>
      </c>
      <c r="E1264" s="3" t="s">
        <v>2</v>
      </c>
      <c r="F1264" s="3" t="s">
        <v>61</v>
      </c>
      <c r="G1264" s="2">
        <v>43516</v>
      </c>
      <c r="H1264" s="12" t="s">
        <v>248</v>
      </c>
      <c r="I1264" s="12" t="s">
        <v>245</v>
      </c>
      <c r="J1264" s="12" t="s">
        <v>246</v>
      </c>
      <c r="K1264" s="3" t="s">
        <v>4</v>
      </c>
      <c r="L1264" s="3" t="s">
        <v>86</v>
      </c>
      <c r="M1264">
        <v>3</v>
      </c>
      <c r="N1264">
        <v>25</v>
      </c>
      <c r="O1264">
        <v>6.5</v>
      </c>
      <c r="P1264">
        <v>10</v>
      </c>
      <c r="Q1264">
        <v>14</v>
      </c>
      <c r="R1264">
        <v>14</v>
      </c>
      <c r="S1264" s="3" t="s">
        <v>40</v>
      </c>
      <c r="T1264" t="s">
        <v>63</v>
      </c>
      <c r="U1264" s="4" t="s">
        <v>18</v>
      </c>
      <c r="V1264" t="s">
        <v>18</v>
      </c>
    </row>
    <row r="1265" spans="1:22" x14ac:dyDescent="0.3">
      <c r="A1265" s="3" t="s">
        <v>0</v>
      </c>
      <c r="B1265" s="3" t="s">
        <v>19</v>
      </c>
      <c r="C1265" s="3">
        <v>-27.278230000000001</v>
      </c>
      <c r="D1265" s="3">
        <v>-48.375419999999998</v>
      </c>
      <c r="E1265" s="3" t="s">
        <v>2</v>
      </c>
      <c r="F1265" s="3" t="s">
        <v>61</v>
      </c>
      <c r="G1265" s="2">
        <v>43516</v>
      </c>
      <c r="H1265" s="12" t="s">
        <v>248</v>
      </c>
      <c r="I1265" s="12" t="s">
        <v>245</v>
      </c>
      <c r="J1265" s="12" t="s">
        <v>246</v>
      </c>
      <c r="K1265" s="3" t="s">
        <v>4</v>
      </c>
      <c r="L1265" s="3" t="s">
        <v>86</v>
      </c>
      <c r="M1265">
        <v>3</v>
      </c>
      <c r="N1265">
        <v>25</v>
      </c>
      <c r="O1265">
        <v>6.5</v>
      </c>
      <c r="P1265">
        <v>10</v>
      </c>
      <c r="Q1265">
        <v>14</v>
      </c>
      <c r="R1265">
        <v>14</v>
      </c>
      <c r="S1265" s="3" t="s">
        <v>41</v>
      </c>
      <c r="T1265" t="s">
        <v>62</v>
      </c>
      <c r="U1265">
        <v>0</v>
      </c>
      <c r="V1265" t="s">
        <v>18</v>
      </c>
    </row>
    <row r="1266" spans="1:22" x14ac:dyDescent="0.3">
      <c r="A1266" s="3" t="s">
        <v>0</v>
      </c>
      <c r="B1266" s="3" t="s">
        <v>19</v>
      </c>
      <c r="C1266" s="3">
        <v>-27.278230000000001</v>
      </c>
      <c r="D1266" s="3">
        <v>-48.375419999999998</v>
      </c>
      <c r="E1266" s="3" t="s">
        <v>2</v>
      </c>
      <c r="F1266" s="3" t="s">
        <v>61</v>
      </c>
      <c r="G1266" s="2">
        <v>43516</v>
      </c>
      <c r="H1266" s="12" t="s">
        <v>248</v>
      </c>
      <c r="I1266" s="12" t="s">
        <v>245</v>
      </c>
      <c r="J1266" s="12" t="s">
        <v>246</v>
      </c>
      <c r="K1266" s="3" t="s">
        <v>4</v>
      </c>
      <c r="L1266" s="3" t="s">
        <v>86</v>
      </c>
      <c r="M1266">
        <v>3</v>
      </c>
      <c r="N1266">
        <v>25</v>
      </c>
      <c r="O1266">
        <v>6.5</v>
      </c>
      <c r="P1266">
        <v>10</v>
      </c>
      <c r="Q1266">
        <v>14</v>
      </c>
      <c r="R1266">
        <v>14</v>
      </c>
      <c r="S1266" s="3" t="s">
        <v>42</v>
      </c>
      <c r="T1266" t="s">
        <v>65</v>
      </c>
      <c r="U1266" s="4" t="s">
        <v>18</v>
      </c>
      <c r="V1266" t="s">
        <v>18</v>
      </c>
    </row>
    <row r="1267" spans="1:22" x14ac:dyDescent="0.3">
      <c r="A1267" s="3" t="s">
        <v>0</v>
      </c>
      <c r="B1267" s="3" t="s">
        <v>19</v>
      </c>
      <c r="C1267" s="3">
        <v>-27.278230000000001</v>
      </c>
      <c r="D1267" s="3">
        <v>-48.375419999999998</v>
      </c>
      <c r="E1267" s="3" t="s">
        <v>2</v>
      </c>
      <c r="F1267" s="3" t="s">
        <v>61</v>
      </c>
      <c r="G1267" s="2">
        <v>43516</v>
      </c>
      <c r="H1267" s="12" t="s">
        <v>248</v>
      </c>
      <c r="I1267" s="12" t="s">
        <v>245</v>
      </c>
      <c r="J1267" s="12" t="s">
        <v>246</v>
      </c>
      <c r="K1267" s="3" t="s">
        <v>4</v>
      </c>
      <c r="L1267" s="3" t="s">
        <v>86</v>
      </c>
      <c r="M1267">
        <v>3</v>
      </c>
      <c r="N1267">
        <v>25</v>
      </c>
      <c r="O1267">
        <v>6.5</v>
      </c>
      <c r="P1267">
        <v>10</v>
      </c>
      <c r="Q1267">
        <v>14</v>
      </c>
      <c r="R1267">
        <v>14</v>
      </c>
      <c r="S1267" s="3" t="s">
        <v>43</v>
      </c>
      <c r="T1267" t="s">
        <v>63</v>
      </c>
      <c r="U1267" s="4" t="s">
        <v>18</v>
      </c>
      <c r="V1267" t="s">
        <v>18</v>
      </c>
    </row>
    <row r="1268" spans="1:22" x14ac:dyDescent="0.3">
      <c r="A1268" s="3" t="s">
        <v>0</v>
      </c>
      <c r="B1268" s="3" t="s">
        <v>19</v>
      </c>
      <c r="C1268" s="3">
        <v>-27.278230000000001</v>
      </c>
      <c r="D1268" s="3">
        <v>-48.375419999999998</v>
      </c>
      <c r="E1268" s="3" t="s">
        <v>2</v>
      </c>
      <c r="F1268" s="3" t="s">
        <v>61</v>
      </c>
      <c r="G1268" s="2">
        <v>43516</v>
      </c>
      <c r="H1268" s="12" t="s">
        <v>248</v>
      </c>
      <c r="I1268" s="12" t="s">
        <v>245</v>
      </c>
      <c r="J1268" s="12" t="s">
        <v>246</v>
      </c>
      <c r="K1268" s="3" t="s">
        <v>4</v>
      </c>
      <c r="L1268" s="3" t="s">
        <v>86</v>
      </c>
      <c r="M1268">
        <v>3</v>
      </c>
      <c r="N1268">
        <v>25</v>
      </c>
      <c r="O1268">
        <v>6.5</v>
      </c>
      <c r="P1268">
        <v>10</v>
      </c>
      <c r="Q1268">
        <v>14</v>
      </c>
      <c r="R1268">
        <v>14</v>
      </c>
      <c r="S1268" s="3" t="s">
        <v>44</v>
      </c>
      <c r="T1268" t="s">
        <v>258</v>
      </c>
      <c r="U1268" s="4" t="s">
        <v>18</v>
      </c>
      <c r="V1268" t="s">
        <v>18</v>
      </c>
    </row>
    <row r="1269" spans="1:22" x14ac:dyDescent="0.3">
      <c r="A1269" s="3" t="s">
        <v>0</v>
      </c>
      <c r="B1269" s="3" t="s">
        <v>19</v>
      </c>
      <c r="C1269" s="3">
        <v>-27.278230000000001</v>
      </c>
      <c r="D1269" s="3">
        <v>-48.375419999999998</v>
      </c>
      <c r="E1269" s="3" t="s">
        <v>2</v>
      </c>
      <c r="F1269" s="3" t="s">
        <v>61</v>
      </c>
      <c r="G1269" s="2">
        <v>43516</v>
      </c>
      <c r="H1269" s="12" t="s">
        <v>248</v>
      </c>
      <c r="I1269" s="12" t="s">
        <v>245</v>
      </c>
      <c r="J1269" s="12" t="s">
        <v>246</v>
      </c>
      <c r="K1269" s="3" t="s">
        <v>4</v>
      </c>
      <c r="L1269" s="3" t="s">
        <v>86</v>
      </c>
      <c r="M1269">
        <v>3</v>
      </c>
      <c r="N1269">
        <v>25</v>
      </c>
      <c r="O1269">
        <v>6.5</v>
      </c>
      <c r="P1269">
        <v>10</v>
      </c>
      <c r="Q1269">
        <v>14</v>
      </c>
      <c r="R1269">
        <v>14</v>
      </c>
      <c r="S1269" s="3" t="s">
        <v>45</v>
      </c>
      <c r="T1269" t="s">
        <v>63</v>
      </c>
      <c r="U1269">
        <v>0</v>
      </c>
      <c r="V1269" t="s">
        <v>18</v>
      </c>
    </row>
    <row r="1270" spans="1:22" x14ac:dyDescent="0.3">
      <c r="A1270" s="3" t="s">
        <v>0</v>
      </c>
      <c r="B1270" s="3" t="s">
        <v>19</v>
      </c>
      <c r="C1270" s="3">
        <v>-27.278230000000001</v>
      </c>
      <c r="D1270" s="3">
        <v>-48.375419999999998</v>
      </c>
      <c r="E1270" s="3" t="s">
        <v>2</v>
      </c>
      <c r="F1270" s="3" t="s">
        <v>61</v>
      </c>
      <c r="G1270" s="2">
        <v>43516</v>
      </c>
      <c r="H1270" s="12" t="s">
        <v>248</v>
      </c>
      <c r="I1270" s="12" t="s">
        <v>245</v>
      </c>
      <c r="J1270" s="12" t="s">
        <v>246</v>
      </c>
      <c r="K1270" s="3" t="s">
        <v>4</v>
      </c>
      <c r="L1270" s="3" t="s">
        <v>86</v>
      </c>
      <c r="M1270">
        <v>3</v>
      </c>
      <c r="N1270">
        <v>25</v>
      </c>
      <c r="O1270">
        <v>6.5</v>
      </c>
      <c r="P1270">
        <v>10</v>
      </c>
      <c r="Q1270">
        <v>14</v>
      </c>
      <c r="R1270">
        <v>14</v>
      </c>
      <c r="S1270" s="3" t="s">
        <v>46</v>
      </c>
      <c r="T1270" t="s">
        <v>258</v>
      </c>
      <c r="U1270" s="4" t="s">
        <v>18</v>
      </c>
      <c r="V1270" t="s">
        <v>18</v>
      </c>
    </row>
    <row r="1271" spans="1:22" x14ac:dyDescent="0.3">
      <c r="A1271" s="3" t="s">
        <v>0</v>
      </c>
      <c r="B1271" s="3" t="s">
        <v>19</v>
      </c>
      <c r="C1271" s="3">
        <v>-27.278230000000001</v>
      </c>
      <c r="D1271" s="3">
        <v>-48.375419999999998</v>
      </c>
      <c r="E1271" s="3" t="s">
        <v>2</v>
      </c>
      <c r="F1271" s="3" t="s">
        <v>61</v>
      </c>
      <c r="G1271" s="2">
        <v>43516</v>
      </c>
      <c r="H1271" s="12" t="s">
        <v>248</v>
      </c>
      <c r="I1271" s="12" t="s">
        <v>245</v>
      </c>
      <c r="J1271" s="12" t="s">
        <v>246</v>
      </c>
      <c r="K1271" s="3" t="s">
        <v>4</v>
      </c>
      <c r="L1271" s="3" t="s">
        <v>86</v>
      </c>
      <c r="M1271">
        <v>3</v>
      </c>
      <c r="N1271">
        <v>25</v>
      </c>
      <c r="O1271">
        <v>6.5</v>
      </c>
      <c r="P1271">
        <v>10</v>
      </c>
      <c r="Q1271">
        <v>14</v>
      </c>
      <c r="R1271">
        <v>14</v>
      </c>
      <c r="S1271" s="3" t="s">
        <v>47</v>
      </c>
      <c r="T1271" t="s">
        <v>63</v>
      </c>
      <c r="U1271" s="4" t="s">
        <v>18</v>
      </c>
      <c r="V1271" t="s">
        <v>18</v>
      </c>
    </row>
    <row r="1272" spans="1:22" x14ac:dyDescent="0.3">
      <c r="A1272" s="3" t="s">
        <v>0</v>
      </c>
      <c r="B1272" s="3" t="s">
        <v>19</v>
      </c>
      <c r="C1272" s="3">
        <v>-27.278230000000001</v>
      </c>
      <c r="D1272" s="3">
        <v>-48.375419999999998</v>
      </c>
      <c r="E1272" s="3" t="s">
        <v>2</v>
      </c>
      <c r="F1272" s="3" t="s">
        <v>61</v>
      </c>
      <c r="G1272" s="2">
        <v>43516</v>
      </c>
      <c r="H1272" s="12" t="s">
        <v>248</v>
      </c>
      <c r="I1272" s="12" t="s">
        <v>245</v>
      </c>
      <c r="J1272" s="12" t="s">
        <v>246</v>
      </c>
      <c r="K1272" s="3" t="s">
        <v>4</v>
      </c>
      <c r="L1272" s="3" t="s">
        <v>86</v>
      </c>
      <c r="M1272">
        <v>3</v>
      </c>
      <c r="N1272">
        <v>25</v>
      </c>
      <c r="O1272">
        <v>6.5</v>
      </c>
      <c r="P1272">
        <v>10</v>
      </c>
      <c r="Q1272">
        <v>14</v>
      </c>
      <c r="R1272">
        <v>14</v>
      </c>
      <c r="S1272" s="3" t="s">
        <v>48</v>
      </c>
      <c r="T1272" t="s">
        <v>63</v>
      </c>
      <c r="U1272" s="4" t="s">
        <v>18</v>
      </c>
      <c r="V1272" t="s">
        <v>18</v>
      </c>
    </row>
    <row r="1273" spans="1:22" x14ac:dyDescent="0.3">
      <c r="A1273" s="3" t="s">
        <v>0</v>
      </c>
      <c r="B1273" s="3" t="s">
        <v>19</v>
      </c>
      <c r="C1273" s="3">
        <v>-27.278230000000001</v>
      </c>
      <c r="D1273" s="3">
        <v>-48.375419999999998</v>
      </c>
      <c r="E1273" s="3" t="s">
        <v>2</v>
      </c>
      <c r="F1273" s="3" t="s">
        <v>61</v>
      </c>
      <c r="G1273" s="2">
        <v>43516</v>
      </c>
      <c r="H1273" s="12" t="s">
        <v>248</v>
      </c>
      <c r="I1273" s="12" t="s">
        <v>245</v>
      </c>
      <c r="J1273" s="12" t="s">
        <v>246</v>
      </c>
      <c r="K1273" s="3" t="s">
        <v>4</v>
      </c>
      <c r="L1273" s="3" t="s">
        <v>86</v>
      </c>
      <c r="M1273">
        <v>3</v>
      </c>
      <c r="N1273">
        <v>25</v>
      </c>
      <c r="O1273">
        <v>6.5</v>
      </c>
      <c r="P1273">
        <v>10</v>
      </c>
      <c r="Q1273">
        <v>14</v>
      </c>
      <c r="R1273">
        <v>14</v>
      </c>
      <c r="S1273" s="3" t="s">
        <v>49</v>
      </c>
      <c r="T1273" t="s">
        <v>62</v>
      </c>
      <c r="U1273">
        <v>0</v>
      </c>
      <c r="V1273" t="s">
        <v>18</v>
      </c>
    </row>
    <row r="1274" spans="1:22" x14ac:dyDescent="0.3">
      <c r="A1274" s="3" t="s">
        <v>0</v>
      </c>
      <c r="B1274" s="3" t="s">
        <v>19</v>
      </c>
      <c r="C1274" s="3">
        <v>-27.278230000000001</v>
      </c>
      <c r="D1274" s="3">
        <v>-48.375419999999998</v>
      </c>
      <c r="E1274" s="3" t="s">
        <v>2</v>
      </c>
      <c r="F1274" s="3" t="s">
        <v>61</v>
      </c>
      <c r="G1274" s="2">
        <v>43516</v>
      </c>
      <c r="H1274" s="12" t="s">
        <v>248</v>
      </c>
      <c r="I1274" s="12" t="s">
        <v>245</v>
      </c>
      <c r="J1274" s="12" t="s">
        <v>246</v>
      </c>
      <c r="K1274" s="3" t="s">
        <v>4</v>
      </c>
      <c r="L1274" s="3" t="s">
        <v>86</v>
      </c>
      <c r="M1274">
        <v>3</v>
      </c>
      <c r="N1274">
        <v>25</v>
      </c>
      <c r="O1274">
        <v>6.5</v>
      </c>
      <c r="P1274">
        <v>10</v>
      </c>
      <c r="Q1274">
        <v>14</v>
      </c>
      <c r="R1274">
        <v>14</v>
      </c>
      <c r="S1274" s="3" t="s">
        <v>50</v>
      </c>
      <c r="T1274" t="s">
        <v>63</v>
      </c>
      <c r="U1274" s="4" t="s">
        <v>18</v>
      </c>
      <c r="V1274" t="s">
        <v>18</v>
      </c>
    </row>
    <row r="1275" spans="1:22" x14ac:dyDescent="0.3">
      <c r="A1275" s="3" t="s">
        <v>0</v>
      </c>
      <c r="B1275" s="3" t="s">
        <v>19</v>
      </c>
      <c r="C1275" s="3">
        <v>-27.278230000000001</v>
      </c>
      <c r="D1275" s="3">
        <v>-48.375419999999998</v>
      </c>
      <c r="E1275" s="3" t="s">
        <v>2</v>
      </c>
      <c r="F1275" s="3" t="s">
        <v>61</v>
      </c>
      <c r="G1275" s="2">
        <v>43516</v>
      </c>
      <c r="H1275" s="12" t="s">
        <v>248</v>
      </c>
      <c r="I1275" s="12" t="s">
        <v>245</v>
      </c>
      <c r="J1275" s="12" t="s">
        <v>246</v>
      </c>
      <c r="K1275" s="3" t="s">
        <v>4</v>
      </c>
      <c r="L1275" s="3" t="s">
        <v>86</v>
      </c>
      <c r="M1275">
        <v>3</v>
      </c>
      <c r="N1275">
        <v>25</v>
      </c>
      <c r="O1275">
        <v>6.5</v>
      </c>
      <c r="P1275">
        <v>10</v>
      </c>
      <c r="Q1275">
        <v>14</v>
      </c>
      <c r="R1275">
        <v>14</v>
      </c>
      <c r="S1275" s="3" t="s">
        <v>51</v>
      </c>
      <c r="T1275" t="s">
        <v>63</v>
      </c>
      <c r="U1275" s="4" t="s">
        <v>18</v>
      </c>
      <c r="V1275" t="s">
        <v>18</v>
      </c>
    </row>
    <row r="1276" spans="1:22" x14ac:dyDescent="0.3">
      <c r="A1276" s="3" t="s">
        <v>0</v>
      </c>
      <c r="B1276" s="3" t="s">
        <v>19</v>
      </c>
      <c r="C1276" s="3">
        <v>-27.278230000000001</v>
      </c>
      <c r="D1276" s="3">
        <v>-48.375419999999998</v>
      </c>
      <c r="E1276" s="3" t="s">
        <v>2</v>
      </c>
      <c r="F1276" s="3" t="s">
        <v>61</v>
      </c>
      <c r="G1276" s="2">
        <v>43516</v>
      </c>
      <c r="H1276" s="12" t="s">
        <v>248</v>
      </c>
      <c r="I1276" s="12" t="s">
        <v>245</v>
      </c>
      <c r="J1276" s="12" t="s">
        <v>246</v>
      </c>
      <c r="K1276" s="3" t="s">
        <v>4</v>
      </c>
      <c r="L1276" s="3" t="s">
        <v>86</v>
      </c>
      <c r="M1276">
        <v>3</v>
      </c>
      <c r="N1276">
        <v>25</v>
      </c>
      <c r="O1276">
        <v>6.5</v>
      </c>
      <c r="P1276">
        <v>10</v>
      </c>
      <c r="Q1276">
        <v>14</v>
      </c>
      <c r="R1276">
        <v>14</v>
      </c>
      <c r="S1276" s="3" t="s">
        <v>52</v>
      </c>
      <c r="T1276" t="s">
        <v>63</v>
      </c>
      <c r="U1276" s="4" t="s">
        <v>18</v>
      </c>
      <c r="V1276" t="s">
        <v>18</v>
      </c>
    </row>
    <row r="1277" spans="1:22" x14ac:dyDescent="0.3">
      <c r="A1277" s="3" t="s">
        <v>0</v>
      </c>
      <c r="B1277" s="3" t="s">
        <v>19</v>
      </c>
      <c r="C1277" s="3">
        <v>-27.278230000000001</v>
      </c>
      <c r="D1277" s="3">
        <v>-48.375419999999998</v>
      </c>
      <c r="E1277" s="3" t="s">
        <v>2</v>
      </c>
      <c r="F1277" s="3" t="s">
        <v>61</v>
      </c>
      <c r="G1277" s="2">
        <v>43516</v>
      </c>
      <c r="H1277" s="12" t="s">
        <v>248</v>
      </c>
      <c r="I1277" s="12" t="s">
        <v>245</v>
      </c>
      <c r="J1277" s="12" t="s">
        <v>246</v>
      </c>
      <c r="K1277" s="3" t="s">
        <v>4</v>
      </c>
      <c r="L1277" s="3" t="s">
        <v>86</v>
      </c>
      <c r="M1277">
        <v>3</v>
      </c>
      <c r="N1277">
        <v>25</v>
      </c>
      <c r="O1277">
        <v>6.5</v>
      </c>
      <c r="P1277">
        <v>10</v>
      </c>
      <c r="Q1277">
        <v>14</v>
      </c>
      <c r="R1277">
        <v>14</v>
      </c>
      <c r="S1277" s="3" t="s">
        <v>53</v>
      </c>
      <c r="T1277" t="s">
        <v>63</v>
      </c>
      <c r="U1277">
        <v>0</v>
      </c>
      <c r="V1277" t="s">
        <v>18</v>
      </c>
    </row>
    <row r="1278" spans="1:22" x14ac:dyDescent="0.3">
      <c r="A1278" s="3" t="s">
        <v>0</v>
      </c>
      <c r="B1278" s="3" t="s">
        <v>19</v>
      </c>
      <c r="C1278" s="3">
        <v>-27.278230000000001</v>
      </c>
      <c r="D1278" s="3">
        <v>-48.375419999999998</v>
      </c>
      <c r="E1278" s="3" t="s">
        <v>2</v>
      </c>
      <c r="F1278" s="3" t="s">
        <v>61</v>
      </c>
      <c r="G1278" s="2">
        <v>43516</v>
      </c>
      <c r="H1278" s="12" t="s">
        <v>248</v>
      </c>
      <c r="I1278" s="12" t="s">
        <v>245</v>
      </c>
      <c r="J1278" s="12" t="s">
        <v>246</v>
      </c>
      <c r="K1278" s="3" t="s">
        <v>4</v>
      </c>
      <c r="L1278" s="3" t="s">
        <v>86</v>
      </c>
      <c r="M1278">
        <v>3</v>
      </c>
      <c r="N1278">
        <v>25</v>
      </c>
      <c r="O1278">
        <v>6.5</v>
      </c>
      <c r="P1278">
        <v>10</v>
      </c>
      <c r="Q1278">
        <v>14</v>
      </c>
      <c r="R1278">
        <v>14</v>
      </c>
      <c r="S1278" s="3" t="s">
        <v>54</v>
      </c>
      <c r="T1278" t="s">
        <v>62</v>
      </c>
      <c r="U1278" s="4" t="s">
        <v>18</v>
      </c>
      <c r="V1278" t="s">
        <v>18</v>
      </c>
    </row>
    <row r="1279" spans="1:22" x14ac:dyDescent="0.3">
      <c r="A1279" s="3" t="s">
        <v>0</v>
      </c>
      <c r="B1279" s="3" t="s">
        <v>19</v>
      </c>
      <c r="C1279" s="3">
        <v>-27.278230000000001</v>
      </c>
      <c r="D1279" s="3">
        <v>-48.375419999999998</v>
      </c>
      <c r="E1279" s="3" t="s">
        <v>2</v>
      </c>
      <c r="F1279" s="3" t="s">
        <v>61</v>
      </c>
      <c r="G1279" s="2">
        <v>43516</v>
      </c>
      <c r="H1279" s="12" t="s">
        <v>248</v>
      </c>
      <c r="I1279" s="12" t="s">
        <v>245</v>
      </c>
      <c r="J1279" s="12" t="s">
        <v>246</v>
      </c>
      <c r="K1279" s="3" t="s">
        <v>4</v>
      </c>
      <c r="L1279" s="3" t="s">
        <v>86</v>
      </c>
      <c r="M1279">
        <v>3</v>
      </c>
      <c r="N1279">
        <v>25</v>
      </c>
      <c r="O1279">
        <v>6.5</v>
      </c>
      <c r="P1279">
        <v>10</v>
      </c>
      <c r="Q1279">
        <v>14</v>
      </c>
      <c r="R1279">
        <v>14</v>
      </c>
      <c r="S1279" s="3" t="s">
        <v>55</v>
      </c>
      <c r="T1279" t="s">
        <v>65</v>
      </c>
      <c r="U1279" s="4" t="s">
        <v>18</v>
      </c>
      <c r="V1279" t="s">
        <v>18</v>
      </c>
    </row>
    <row r="1280" spans="1:22" x14ac:dyDescent="0.3">
      <c r="A1280" s="3" t="s">
        <v>0</v>
      </c>
      <c r="B1280" s="3" t="s">
        <v>19</v>
      </c>
      <c r="C1280" s="3">
        <v>-27.278230000000001</v>
      </c>
      <c r="D1280" s="3">
        <v>-48.375419999999998</v>
      </c>
      <c r="E1280" s="3" t="s">
        <v>2</v>
      </c>
      <c r="F1280" s="3" t="s">
        <v>61</v>
      </c>
      <c r="G1280" s="2">
        <v>43516</v>
      </c>
      <c r="H1280" s="12" t="s">
        <v>248</v>
      </c>
      <c r="I1280" s="12" t="s">
        <v>245</v>
      </c>
      <c r="J1280" s="12" t="s">
        <v>246</v>
      </c>
      <c r="K1280" s="3" t="s">
        <v>4</v>
      </c>
      <c r="L1280" s="3" t="s">
        <v>86</v>
      </c>
      <c r="M1280">
        <v>3</v>
      </c>
      <c r="N1280">
        <v>25</v>
      </c>
      <c r="O1280">
        <v>6.5</v>
      </c>
      <c r="P1280">
        <v>10</v>
      </c>
      <c r="Q1280">
        <v>14</v>
      </c>
      <c r="R1280">
        <v>14</v>
      </c>
      <c r="S1280" s="3" t="s">
        <v>56</v>
      </c>
      <c r="T1280" t="s">
        <v>62</v>
      </c>
      <c r="U1280" s="4" t="s">
        <v>18</v>
      </c>
      <c r="V1280" t="s">
        <v>18</v>
      </c>
    </row>
    <row r="1281" spans="1:22" x14ac:dyDescent="0.3">
      <c r="A1281" s="3" t="s">
        <v>0</v>
      </c>
      <c r="B1281" s="3" t="s">
        <v>19</v>
      </c>
      <c r="C1281" s="3">
        <v>-27.278230000000001</v>
      </c>
      <c r="D1281" s="3">
        <v>-48.375419999999998</v>
      </c>
      <c r="E1281" s="3" t="s">
        <v>2</v>
      </c>
      <c r="F1281" s="3" t="s">
        <v>61</v>
      </c>
      <c r="G1281" s="2">
        <v>43516</v>
      </c>
      <c r="H1281" s="12" t="s">
        <v>248</v>
      </c>
      <c r="I1281" s="12" t="s">
        <v>245</v>
      </c>
      <c r="J1281" s="12" t="s">
        <v>246</v>
      </c>
      <c r="K1281" s="3" t="s">
        <v>4</v>
      </c>
      <c r="L1281" s="3" t="s">
        <v>86</v>
      </c>
      <c r="M1281">
        <v>3</v>
      </c>
      <c r="N1281">
        <v>25</v>
      </c>
      <c r="O1281">
        <v>6.5</v>
      </c>
      <c r="P1281">
        <v>10</v>
      </c>
      <c r="Q1281">
        <v>14</v>
      </c>
      <c r="R1281">
        <v>14</v>
      </c>
      <c r="S1281" s="3" t="s">
        <v>57</v>
      </c>
      <c r="T1281" t="s">
        <v>63</v>
      </c>
      <c r="U1281">
        <v>0</v>
      </c>
      <c r="V1281" t="s">
        <v>18</v>
      </c>
    </row>
    <row r="1282" spans="1:22" x14ac:dyDescent="0.3">
      <c r="A1282" s="3" t="s">
        <v>0</v>
      </c>
      <c r="B1282" s="3" t="s">
        <v>19</v>
      </c>
      <c r="C1282" s="3">
        <v>-27.278230000000001</v>
      </c>
      <c r="D1282" s="3">
        <v>-48.375419999999998</v>
      </c>
      <c r="E1282" s="3" t="s">
        <v>2</v>
      </c>
      <c r="F1282" s="3" t="s">
        <v>61</v>
      </c>
      <c r="G1282" s="2">
        <v>43516</v>
      </c>
      <c r="H1282" s="12" t="s">
        <v>248</v>
      </c>
      <c r="I1282" s="12" t="s">
        <v>245</v>
      </c>
      <c r="J1282" s="12" t="s">
        <v>246</v>
      </c>
      <c r="K1282" s="3" t="s">
        <v>4</v>
      </c>
      <c r="L1282" s="3" t="s">
        <v>86</v>
      </c>
      <c r="M1282">
        <v>3</v>
      </c>
      <c r="N1282">
        <v>25</v>
      </c>
      <c r="O1282">
        <v>6.5</v>
      </c>
      <c r="P1282">
        <v>10</v>
      </c>
      <c r="Q1282">
        <v>14</v>
      </c>
      <c r="R1282">
        <v>14</v>
      </c>
      <c r="S1282" s="3" t="s">
        <v>58</v>
      </c>
      <c r="T1282" t="s">
        <v>63</v>
      </c>
      <c r="U1282" s="4" t="s">
        <v>18</v>
      </c>
      <c r="V1282" t="s">
        <v>18</v>
      </c>
    </row>
    <row r="1283" spans="1:22" x14ac:dyDescent="0.3">
      <c r="A1283" s="3" t="s">
        <v>0</v>
      </c>
      <c r="B1283" s="3" t="s">
        <v>19</v>
      </c>
      <c r="C1283" s="3">
        <v>-27.278230000000001</v>
      </c>
      <c r="D1283" s="3">
        <v>-48.375419999999998</v>
      </c>
      <c r="E1283" s="3" t="s">
        <v>2</v>
      </c>
      <c r="F1283" s="3" t="s">
        <v>61</v>
      </c>
      <c r="G1283" s="2">
        <v>43516</v>
      </c>
      <c r="H1283" s="12" t="s">
        <v>248</v>
      </c>
      <c r="I1283" s="12" t="s">
        <v>245</v>
      </c>
      <c r="J1283" s="12" t="s">
        <v>246</v>
      </c>
      <c r="K1283" s="3" t="s">
        <v>4</v>
      </c>
      <c r="L1283" s="3" t="s">
        <v>86</v>
      </c>
      <c r="M1283">
        <v>3</v>
      </c>
      <c r="N1283">
        <v>25</v>
      </c>
      <c r="O1283">
        <v>6.5</v>
      </c>
      <c r="P1283">
        <v>10</v>
      </c>
      <c r="Q1283">
        <v>14</v>
      </c>
      <c r="R1283">
        <v>14</v>
      </c>
      <c r="S1283" s="3" t="s">
        <v>59</v>
      </c>
      <c r="T1283" t="s">
        <v>258</v>
      </c>
      <c r="U1283" s="4" t="s">
        <v>18</v>
      </c>
      <c r="V1283" t="s">
        <v>18</v>
      </c>
    </row>
    <row r="1284" spans="1:22" x14ac:dyDescent="0.3">
      <c r="A1284" s="3" t="s">
        <v>0</v>
      </c>
      <c r="B1284" s="3" t="s">
        <v>19</v>
      </c>
      <c r="C1284" s="3">
        <v>-27.278230000000001</v>
      </c>
      <c r="D1284" s="3">
        <v>-48.375419999999998</v>
      </c>
      <c r="E1284" s="3" t="s">
        <v>2</v>
      </c>
      <c r="F1284" s="3" t="s">
        <v>61</v>
      </c>
      <c r="G1284" s="2">
        <v>43516</v>
      </c>
      <c r="H1284" s="12" t="s">
        <v>248</v>
      </c>
      <c r="I1284" s="12" t="s">
        <v>245</v>
      </c>
      <c r="J1284" s="12" t="s">
        <v>246</v>
      </c>
      <c r="K1284" s="3" t="s">
        <v>4</v>
      </c>
      <c r="L1284" s="3" t="s">
        <v>86</v>
      </c>
      <c r="M1284">
        <v>3</v>
      </c>
      <c r="N1284">
        <v>25</v>
      </c>
      <c r="O1284">
        <v>6.5</v>
      </c>
      <c r="P1284">
        <v>10</v>
      </c>
      <c r="Q1284">
        <v>14</v>
      </c>
      <c r="R1284">
        <v>14</v>
      </c>
      <c r="S1284" s="3" t="s">
        <v>60</v>
      </c>
      <c r="T1284" t="s">
        <v>62</v>
      </c>
      <c r="U1284" s="4" t="s">
        <v>18</v>
      </c>
      <c r="V1284" t="s">
        <v>18</v>
      </c>
    </row>
    <row r="1285" spans="1:22" x14ac:dyDescent="0.3">
      <c r="A1285" s="3" t="s">
        <v>0</v>
      </c>
      <c r="B1285" s="3" t="s">
        <v>19</v>
      </c>
      <c r="C1285" s="3">
        <v>-27.278230000000001</v>
      </c>
      <c r="D1285" s="3">
        <v>-48.375419999999998</v>
      </c>
      <c r="E1285" s="3" t="s">
        <v>2</v>
      </c>
      <c r="F1285" s="3" t="s">
        <v>61</v>
      </c>
      <c r="G1285" s="2">
        <v>43516</v>
      </c>
      <c r="H1285" s="12" t="s">
        <v>248</v>
      </c>
      <c r="I1285" s="12" t="s">
        <v>245</v>
      </c>
      <c r="J1285" s="12" t="s">
        <v>246</v>
      </c>
      <c r="K1285" s="3" t="s">
        <v>4</v>
      </c>
      <c r="L1285" s="3" t="s">
        <v>85</v>
      </c>
      <c r="M1285">
        <v>1</v>
      </c>
      <c r="N1285">
        <v>25</v>
      </c>
      <c r="O1285">
        <v>4</v>
      </c>
      <c r="P1285">
        <v>4</v>
      </c>
      <c r="Q1285">
        <v>14</v>
      </c>
      <c r="R1285">
        <v>14</v>
      </c>
      <c r="S1285" s="3" t="s">
        <v>21</v>
      </c>
      <c r="T1285" t="s">
        <v>258</v>
      </c>
      <c r="U1285">
        <v>2</v>
      </c>
      <c r="V1285" t="s">
        <v>18</v>
      </c>
    </row>
    <row r="1286" spans="1:22" x14ac:dyDescent="0.3">
      <c r="A1286" s="3" t="s">
        <v>0</v>
      </c>
      <c r="B1286" s="3" t="s">
        <v>19</v>
      </c>
      <c r="C1286" s="3">
        <v>-27.278230000000001</v>
      </c>
      <c r="D1286" s="3">
        <v>-48.375419999999998</v>
      </c>
      <c r="E1286" s="3" t="s">
        <v>2</v>
      </c>
      <c r="F1286" s="3" t="s">
        <v>61</v>
      </c>
      <c r="G1286" s="2">
        <v>43516</v>
      </c>
      <c r="H1286" s="12" t="s">
        <v>248</v>
      </c>
      <c r="I1286" s="12" t="s">
        <v>245</v>
      </c>
      <c r="J1286" s="12" t="s">
        <v>246</v>
      </c>
      <c r="K1286" s="3" t="s">
        <v>4</v>
      </c>
      <c r="L1286" s="3" t="s">
        <v>85</v>
      </c>
      <c r="M1286">
        <v>1</v>
      </c>
      <c r="N1286">
        <v>25</v>
      </c>
      <c r="O1286">
        <v>4</v>
      </c>
      <c r="P1286">
        <v>4</v>
      </c>
      <c r="Q1286">
        <v>14</v>
      </c>
      <c r="R1286">
        <v>14</v>
      </c>
      <c r="S1286" s="3" t="s">
        <v>22</v>
      </c>
      <c r="T1286" t="s">
        <v>65</v>
      </c>
      <c r="U1286" s="4" t="s">
        <v>18</v>
      </c>
      <c r="V1286" t="s">
        <v>18</v>
      </c>
    </row>
    <row r="1287" spans="1:22" x14ac:dyDescent="0.3">
      <c r="A1287" s="3" t="s">
        <v>0</v>
      </c>
      <c r="B1287" s="3" t="s">
        <v>19</v>
      </c>
      <c r="C1287" s="3">
        <v>-27.278230000000001</v>
      </c>
      <c r="D1287" s="3">
        <v>-48.375419999999998</v>
      </c>
      <c r="E1287" s="3" t="s">
        <v>2</v>
      </c>
      <c r="F1287" s="3" t="s">
        <v>61</v>
      </c>
      <c r="G1287" s="2">
        <v>43516</v>
      </c>
      <c r="H1287" s="12" t="s">
        <v>248</v>
      </c>
      <c r="I1287" s="12" t="s">
        <v>245</v>
      </c>
      <c r="J1287" s="12" t="s">
        <v>246</v>
      </c>
      <c r="K1287" s="3" t="s">
        <v>4</v>
      </c>
      <c r="L1287" s="3" t="s">
        <v>85</v>
      </c>
      <c r="M1287">
        <v>1</v>
      </c>
      <c r="N1287">
        <v>25</v>
      </c>
      <c r="O1287">
        <v>4</v>
      </c>
      <c r="P1287">
        <v>4</v>
      </c>
      <c r="Q1287">
        <v>14</v>
      </c>
      <c r="R1287">
        <v>14</v>
      </c>
      <c r="S1287" s="3" t="s">
        <v>23</v>
      </c>
      <c r="T1287" t="s">
        <v>65</v>
      </c>
      <c r="U1287" s="4" t="s">
        <v>18</v>
      </c>
      <c r="V1287" t="s">
        <v>18</v>
      </c>
    </row>
    <row r="1288" spans="1:22" x14ac:dyDescent="0.3">
      <c r="A1288" s="3" t="s">
        <v>0</v>
      </c>
      <c r="B1288" s="3" t="s">
        <v>19</v>
      </c>
      <c r="C1288" s="3">
        <v>-27.278230000000001</v>
      </c>
      <c r="D1288" s="3">
        <v>-48.375419999999998</v>
      </c>
      <c r="E1288" s="3" t="s">
        <v>2</v>
      </c>
      <c r="F1288" s="3" t="s">
        <v>61</v>
      </c>
      <c r="G1288" s="2">
        <v>43516</v>
      </c>
      <c r="H1288" s="12" t="s">
        <v>248</v>
      </c>
      <c r="I1288" s="12" t="s">
        <v>245</v>
      </c>
      <c r="J1288" s="12" t="s">
        <v>246</v>
      </c>
      <c r="K1288" s="3" t="s">
        <v>4</v>
      </c>
      <c r="L1288" s="3" t="s">
        <v>85</v>
      </c>
      <c r="M1288">
        <v>1</v>
      </c>
      <c r="N1288">
        <v>25</v>
      </c>
      <c r="O1288">
        <v>4</v>
      </c>
      <c r="P1288">
        <v>4</v>
      </c>
      <c r="Q1288">
        <v>14</v>
      </c>
      <c r="R1288">
        <v>14</v>
      </c>
      <c r="S1288" s="3" t="s">
        <v>24</v>
      </c>
      <c r="T1288" t="s">
        <v>63</v>
      </c>
      <c r="U1288" s="4" t="s">
        <v>18</v>
      </c>
      <c r="V1288" t="s">
        <v>18</v>
      </c>
    </row>
    <row r="1289" spans="1:22" x14ac:dyDescent="0.3">
      <c r="A1289" s="3" t="s">
        <v>0</v>
      </c>
      <c r="B1289" s="3" t="s">
        <v>19</v>
      </c>
      <c r="C1289" s="3">
        <v>-27.278230000000001</v>
      </c>
      <c r="D1289" s="3">
        <v>-48.375419999999998</v>
      </c>
      <c r="E1289" s="3" t="s">
        <v>2</v>
      </c>
      <c r="F1289" s="3" t="s">
        <v>61</v>
      </c>
      <c r="G1289" s="2">
        <v>43516</v>
      </c>
      <c r="H1289" s="12" t="s">
        <v>248</v>
      </c>
      <c r="I1289" s="12" t="s">
        <v>245</v>
      </c>
      <c r="J1289" s="12" t="s">
        <v>246</v>
      </c>
      <c r="K1289" s="3" t="s">
        <v>4</v>
      </c>
      <c r="L1289" s="3" t="s">
        <v>85</v>
      </c>
      <c r="M1289">
        <v>1</v>
      </c>
      <c r="N1289">
        <v>25</v>
      </c>
      <c r="O1289">
        <v>4</v>
      </c>
      <c r="P1289">
        <v>4</v>
      </c>
      <c r="Q1289">
        <v>14</v>
      </c>
      <c r="R1289">
        <v>14</v>
      </c>
      <c r="S1289" s="3" t="s">
        <v>25</v>
      </c>
      <c r="T1289" t="s">
        <v>63</v>
      </c>
      <c r="U1289">
        <v>1</v>
      </c>
      <c r="V1289" t="s">
        <v>18</v>
      </c>
    </row>
    <row r="1290" spans="1:22" x14ac:dyDescent="0.3">
      <c r="A1290" s="3" t="s">
        <v>0</v>
      </c>
      <c r="B1290" s="3" t="s">
        <v>19</v>
      </c>
      <c r="C1290" s="3">
        <v>-27.278230000000001</v>
      </c>
      <c r="D1290" s="3">
        <v>-48.375419999999998</v>
      </c>
      <c r="E1290" s="3" t="s">
        <v>2</v>
      </c>
      <c r="F1290" s="3" t="s">
        <v>61</v>
      </c>
      <c r="G1290" s="2">
        <v>43516</v>
      </c>
      <c r="H1290" s="12" t="s">
        <v>248</v>
      </c>
      <c r="I1290" s="12" t="s">
        <v>245</v>
      </c>
      <c r="J1290" s="12" t="s">
        <v>246</v>
      </c>
      <c r="K1290" s="3" t="s">
        <v>4</v>
      </c>
      <c r="L1290" s="3" t="s">
        <v>85</v>
      </c>
      <c r="M1290">
        <v>1</v>
      </c>
      <c r="N1290">
        <v>25</v>
      </c>
      <c r="O1290">
        <v>4</v>
      </c>
      <c r="P1290">
        <v>4</v>
      </c>
      <c r="Q1290">
        <v>14</v>
      </c>
      <c r="R1290">
        <v>14</v>
      </c>
      <c r="S1290" s="3" t="s">
        <v>26</v>
      </c>
      <c r="T1290" t="s">
        <v>63</v>
      </c>
      <c r="U1290" s="4" t="s">
        <v>18</v>
      </c>
      <c r="V1290" t="s">
        <v>18</v>
      </c>
    </row>
    <row r="1291" spans="1:22" x14ac:dyDescent="0.3">
      <c r="A1291" s="3" t="s">
        <v>0</v>
      </c>
      <c r="B1291" s="3" t="s">
        <v>19</v>
      </c>
      <c r="C1291" s="3">
        <v>-27.278230000000001</v>
      </c>
      <c r="D1291" s="3">
        <v>-48.375419999999998</v>
      </c>
      <c r="E1291" s="3" t="s">
        <v>2</v>
      </c>
      <c r="F1291" s="3" t="s">
        <v>61</v>
      </c>
      <c r="G1291" s="2">
        <v>43516</v>
      </c>
      <c r="H1291" s="12" t="s">
        <v>248</v>
      </c>
      <c r="I1291" s="12" t="s">
        <v>245</v>
      </c>
      <c r="J1291" s="12" t="s">
        <v>246</v>
      </c>
      <c r="K1291" s="3" t="s">
        <v>4</v>
      </c>
      <c r="L1291" s="3" t="s">
        <v>85</v>
      </c>
      <c r="M1291">
        <v>1</v>
      </c>
      <c r="N1291">
        <v>25</v>
      </c>
      <c r="O1291">
        <v>4</v>
      </c>
      <c r="P1291">
        <v>4</v>
      </c>
      <c r="Q1291">
        <v>14</v>
      </c>
      <c r="R1291">
        <v>14</v>
      </c>
      <c r="S1291" s="3" t="s">
        <v>27</v>
      </c>
      <c r="T1291" t="s">
        <v>65</v>
      </c>
      <c r="U1291" s="4" t="s">
        <v>18</v>
      </c>
      <c r="V1291" t="s">
        <v>18</v>
      </c>
    </row>
    <row r="1292" spans="1:22" x14ac:dyDescent="0.3">
      <c r="A1292" s="3" t="s">
        <v>0</v>
      </c>
      <c r="B1292" s="3" t="s">
        <v>19</v>
      </c>
      <c r="C1292" s="3">
        <v>-27.278230000000001</v>
      </c>
      <c r="D1292" s="3">
        <v>-48.375419999999998</v>
      </c>
      <c r="E1292" s="3" t="s">
        <v>2</v>
      </c>
      <c r="F1292" s="3" t="s">
        <v>61</v>
      </c>
      <c r="G1292" s="2">
        <v>43516</v>
      </c>
      <c r="H1292" s="12" t="s">
        <v>248</v>
      </c>
      <c r="I1292" s="12" t="s">
        <v>245</v>
      </c>
      <c r="J1292" s="12" t="s">
        <v>246</v>
      </c>
      <c r="K1292" s="3" t="s">
        <v>4</v>
      </c>
      <c r="L1292" s="3" t="s">
        <v>85</v>
      </c>
      <c r="M1292">
        <v>1</v>
      </c>
      <c r="N1292">
        <v>25</v>
      </c>
      <c r="O1292">
        <v>4</v>
      </c>
      <c r="P1292">
        <v>4</v>
      </c>
      <c r="Q1292">
        <v>14</v>
      </c>
      <c r="R1292">
        <v>14</v>
      </c>
      <c r="S1292" s="3" t="s">
        <v>28</v>
      </c>
      <c r="T1292" t="s">
        <v>65</v>
      </c>
      <c r="U1292" s="4" t="s">
        <v>18</v>
      </c>
      <c r="V1292" t="s">
        <v>18</v>
      </c>
    </row>
    <row r="1293" spans="1:22" x14ac:dyDescent="0.3">
      <c r="A1293" s="3" t="s">
        <v>0</v>
      </c>
      <c r="B1293" s="3" t="s">
        <v>19</v>
      </c>
      <c r="C1293" s="3">
        <v>-27.278230000000001</v>
      </c>
      <c r="D1293" s="3">
        <v>-48.375419999999998</v>
      </c>
      <c r="E1293" s="3" t="s">
        <v>2</v>
      </c>
      <c r="F1293" s="3" t="s">
        <v>61</v>
      </c>
      <c r="G1293" s="2">
        <v>43516</v>
      </c>
      <c r="H1293" s="12" t="s">
        <v>248</v>
      </c>
      <c r="I1293" s="12" t="s">
        <v>245</v>
      </c>
      <c r="J1293" s="12" t="s">
        <v>246</v>
      </c>
      <c r="K1293" s="3" t="s">
        <v>4</v>
      </c>
      <c r="L1293" s="3" t="s">
        <v>85</v>
      </c>
      <c r="M1293">
        <v>1</v>
      </c>
      <c r="N1293">
        <v>25</v>
      </c>
      <c r="O1293">
        <v>4</v>
      </c>
      <c r="P1293">
        <v>4</v>
      </c>
      <c r="Q1293">
        <v>14</v>
      </c>
      <c r="R1293">
        <v>14</v>
      </c>
      <c r="S1293" s="3" t="s">
        <v>29</v>
      </c>
      <c r="T1293" t="s">
        <v>63</v>
      </c>
      <c r="U1293">
        <v>3</v>
      </c>
      <c r="V1293" t="s">
        <v>18</v>
      </c>
    </row>
    <row r="1294" spans="1:22" x14ac:dyDescent="0.3">
      <c r="A1294" s="3" t="s">
        <v>0</v>
      </c>
      <c r="B1294" s="3" t="s">
        <v>19</v>
      </c>
      <c r="C1294" s="3">
        <v>-27.278230000000001</v>
      </c>
      <c r="D1294" s="3">
        <v>-48.375419999999998</v>
      </c>
      <c r="E1294" s="3" t="s">
        <v>2</v>
      </c>
      <c r="F1294" s="3" t="s">
        <v>61</v>
      </c>
      <c r="G1294" s="2">
        <v>43516</v>
      </c>
      <c r="H1294" s="12" t="s">
        <v>248</v>
      </c>
      <c r="I1294" s="12" t="s">
        <v>245</v>
      </c>
      <c r="J1294" s="12" t="s">
        <v>246</v>
      </c>
      <c r="K1294" s="3" t="s">
        <v>4</v>
      </c>
      <c r="L1294" s="3" t="s">
        <v>85</v>
      </c>
      <c r="M1294">
        <v>1</v>
      </c>
      <c r="N1294">
        <v>25</v>
      </c>
      <c r="O1294">
        <v>4</v>
      </c>
      <c r="P1294">
        <v>4</v>
      </c>
      <c r="Q1294">
        <v>14</v>
      </c>
      <c r="R1294">
        <v>14</v>
      </c>
      <c r="S1294" s="3" t="s">
        <v>30</v>
      </c>
      <c r="T1294" t="s">
        <v>63</v>
      </c>
      <c r="U1294" s="4" t="s">
        <v>18</v>
      </c>
      <c r="V1294" t="s">
        <v>18</v>
      </c>
    </row>
    <row r="1295" spans="1:22" x14ac:dyDescent="0.3">
      <c r="A1295" s="3" t="s">
        <v>0</v>
      </c>
      <c r="B1295" s="3" t="s">
        <v>19</v>
      </c>
      <c r="C1295" s="3">
        <v>-27.278230000000001</v>
      </c>
      <c r="D1295" s="3">
        <v>-48.375419999999998</v>
      </c>
      <c r="E1295" s="3" t="s">
        <v>2</v>
      </c>
      <c r="F1295" s="3" t="s">
        <v>61</v>
      </c>
      <c r="G1295" s="2">
        <v>43516</v>
      </c>
      <c r="H1295" s="12" t="s">
        <v>248</v>
      </c>
      <c r="I1295" s="12" t="s">
        <v>245</v>
      </c>
      <c r="J1295" s="12" t="s">
        <v>246</v>
      </c>
      <c r="K1295" s="3" t="s">
        <v>4</v>
      </c>
      <c r="L1295" s="3" t="s">
        <v>85</v>
      </c>
      <c r="M1295">
        <v>1</v>
      </c>
      <c r="N1295">
        <v>25</v>
      </c>
      <c r="O1295">
        <v>4</v>
      </c>
      <c r="P1295">
        <v>4</v>
      </c>
      <c r="Q1295">
        <v>14</v>
      </c>
      <c r="R1295">
        <v>14</v>
      </c>
      <c r="S1295" s="3" t="s">
        <v>31</v>
      </c>
      <c r="T1295" t="s">
        <v>63</v>
      </c>
      <c r="U1295" s="4" t="s">
        <v>18</v>
      </c>
      <c r="V1295" t="s">
        <v>18</v>
      </c>
    </row>
    <row r="1296" spans="1:22" x14ac:dyDescent="0.3">
      <c r="A1296" s="3" t="s">
        <v>0</v>
      </c>
      <c r="B1296" s="3" t="s">
        <v>19</v>
      </c>
      <c r="C1296" s="3">
        <v>-27.278230000000001</v>
      </c>
      <c r="D1296" s="3">
        <v>-48.375419999999998</v>
      </c>
      <c r="E1296" s="3" t="s">
        <v>2</v>
      </c>
      <c r="F1296" s="3" t="s">
        <v>61</v>
      </c>
      <c r="G1296" s="2">
        <v>43516</v>
      </c>
      <c r="H1296" s="12" t="s">
        <v>248</v>
      </c>
      <c r="I1296" s="12" t="s">
        <v>245</v>
      </c>
      <c r="J1296" s="12" t="s">
        <v>246</v>
      </c>
      <c r="K1296" s="3" t="s">
        <v>4</v>
      </c>
      <c r="L1296" s="3" t="s">
        <v>85</v>
      </c>
      <c r="M1296">
        <v>1</v>
      </c>
      <c r="N1296">
        <v>25</v>
      </c>
      <c r="O1296">
        <v>4</v>
      </c>
      <c r="P1296">
        <v>4</v>
      </c>
      <c r="Q1296">
        <v>14</v>
      </c>
      <c r="R1296">
        <v>14</v>
      </c>
      <c r="S1296" s="3" t="s">
        <v>32</v>
      </c>
      <c r="T1296" t="s">
        <v>63</v>
      </c>
      <c r="U1296" s="4" t="s">
        <v>18</v>
      </c>
      <c r="V1296" t="s">
        <v>18</v>
      </c>
    </row>
    <row r="1297" spans="1:22" x14ac:dyDescent="0.3">
      <c r="A1297" s="3" t="s">
        <v>0</v>
      </c>
      <c r="B1297" s="3" t="s">
        <v>19</v>
      </c>
      <c r="C1297" s="3">
        <v>-27.278230000000001</v>
      </c>
      <c r="D1297" s="3">
        <v>-48.375419999999998</v>
      </c>
      <c r="E1297" s="3" t="s">
        <v>2</v>
      </c>
      <c r="F1297" s="3" t="s">
        <v>61</v>
      </c>
      <c r="G1297" s="2">
        <v>43516</v>
      </c>
      <c r="H1297" s="12" t="s">
        <v>248</v>
      </c>
      <c r="I1297" s="12" t="s">
        <v>245</v>
      </c>
      <c r="J1297" s="12" t="s">
        <v>246</v>
      </c>
      <c r="K1297" s="3" t="s">
        <v>4</v>
      </c>
      <c r="L1297" s="3" t="s">
        <v>85</v>
      </c>
      <c r="M1297">
        <v>1</v>
      </c>
      <c r="N1297">
        <v>25</v>
      </c>
      <c r="O1297">
        <v>4</v>
      </c>
      <c r="P1297">
        <v>4</v>
      </c>
      <c r="Q1297">
        <v>14</v>
      </c>
      <c r="R1297">
        <v>14</v>
      </c>
      <c r="S1297" s="3" t="s">
        <v>33</v>
      </c>
      <c r="T1297" t="s">
        <v>63</v>
      </c>
      <c r="U1297">
        <v>1</v>
      </c>
      <c r="V1297" t="s">
        <v>18</v>
      </c>
    </row>
    <row r="1298" spans="1:22" x14ac:dyDescent="0.3">
      <c r="A1298" s="3" t="s">
        <v>0</v>
      </c>
      <c r="B1298" s="3" t="s">
        <v>19</v>
      </c>
      <c r="C1298" s="3">
        <v>-27.278230000000001</v>
      </c>
      <c r="D1298" s="3">
        <v>-48.375419999999998</v>
      </c>
      <c r="E1298" s="3" t="s">
        <v>2</v>
      </c>
      <c r="F1298" s="3" t="s">
        <v>61</v>
      </c>
      <c r="G1298" s="2">
        <v>43516</v>
      </c>
      <c r="H1298" s="12" t="s">
        <v>248</v>
      </c>
      <c r="I1298" s="12" t="s">
        <v>245</v>
      </c>
      <c r="J1298" s="12" t="s">
        <v>246</v>
      </c>
      <c r="K1298" s="3" t="s">
        <v>4</v>
      </c>
      <c r="L1298" s="3" t="s">
        <v>85</v>
      </c>
      <c r="M1298">
        <v>1</v>
      </c>
      <c r="N1298">
        <v>25</v>
      </c>
      <c r="O1298">
        <v>4</v>
      </c>
      <c r="P1298">
        <v>4</v>
      </c>
      <c r="Q1298">
        <v>14</v>
      </c>
      <c r="R1298">
        <v>14</v>
      </c>
      <c r="S1298" s="3" t="s">
        <v>34</v>
      </c>
      <c r="T1298" t="s">
        <v>65</v>
      </c>
      <c r="U1298" s="4" t="s">
        <v>18</v>
      </c>
      <c r="V1298" t="s">
        <v>18</v>
      </c>
    </row>
    <row r="1299" spans="1:22" x14ac:dyDescent="0.3">
      <c r="A1299" s="3" t="s">
        <v>0</v>
      </c>
      <c r="B1299" s="3" t="s">
        <v>19</v>
      </c>
      <c r="C1299" s="3">
        <v>-27.278230000000001</v>
      </c>
      <c r="D1299" s="3">
        <v>-48.375419999999998</v>
      </c>
      <c r="E1299" s="3" t="s">
        <v>2</v>
      </c>
      <c r="F1299" s="3" t="s">
        <v>61</v>
      </c>
      <c r="G1299" s="2">
        <v>43516</v>
      </c>
      <c r="H1299" s="12" t="s">
        <v>248</v>
      </c>
      <c r="I1299" s="12" t="s">
        <v>245</v>
      </c>
      <c r="J1299" s="12" t="s">
        <v>246</v>
      </c>
      <c r="K1299" s="3" t="s">
        <v>4</v>
      </c>
      <c r="L1299" s="3" t="s">
        <v>85</v>
      </c>
      <c r="M1299">
        <v>1</v>
      </c>
      <c r="N1299">
        <v>25</v>
      </c>
      <c r="O1299">
        <v>4</v>
      </c>
      <c r="P1299">
        <v>4</v>
      </c>
      <c r="Q1299">
        <v>14</v>
      </c>
      <c r="R1299">
        <v>14</v>
      </c>
      <c r="S1299" s="3" t="s">
        <v>35</v>
      </c>
      <c r="T1299" t="s">
        <v>65</v>
      </c>
      <c r="U1299" s="4" t="s">
        <v>18</v>
      </c>
      <c r="V1299" t="s">
        <v>18</v>
      </c>
    </row>
    <row r="1300" spans="1:22" x14ac:dyDescent="0.3">
      <c r="A1300" s="3" t="s">
        <v>0</v>
      </c>
      <c r="B1300" s="3" t="s">
        <v>19</v>
      </c>
      <c r="C1300" s="3">
        <v>-27.278230000000001</v>
      </c>
      <c r="D1300" s="3">
        <v>-48.375419999999998</v>
      </c>
      <c r="E1300" s="3" t="s">
        <v>2</v>
      </c>
      <c r="F1300" s="3" t="s">
        <v>61</v>
      </c>
      <c r="G1300" s="2">
        <v>43516</v>
      </c>
      <c r="H1300" s="12" t="s">
        <v>248</v>
      </c>
      <c r="I1300" s="12" t="s">
        <v>245</v>
      </c>
      <c r="J1300" s="12" t="s">
        <v>246</v>
      </c>
      <c r="K1300" s="3" t="s">
        <v>4</v>
      </c>
      <c r="L1300" s="3" t="s">
        <v>85</v>
      </c>
      <c r="M1300">
        <v>1</v>
      </c>
      <c r="N1300">
        <v>25</v>
      </c>
      <c r="O1300">
        <v>4</v>
      </c>
      <c r="P1300">
        <v>4</v>
      </c>
      <c r="Q1300">
        <v>14</v>
      </c>
      <c r="R1300">
        <v>14</v>
      </c>
      <c r="S1300" s="3" t="s">
        <v>36</v>
      </c>
      <c r="T1300" t="s">
        <v>63</v>
      </c>
      <c r="U1300" s="4" t="s">
        <v>18</v>
      </c>
      <c r="V1300" t="s">
        <v>18</v>
      </c>
    </row>
    <row r="1301" spans="1:22" x14ac:dyDescent="0.3">
      <c r="A1301" s="3" t="s">
        <v>0</v>
      </c>
      <c r="B1301" s="3" t="s">
        <v>19</v>
      </c>
      <c r="C1301" s="3">
        <v>-27.278230000000001</v>
      </c>
      <c r="D1301" s="3">
        <v>-48.375419999999998</v>
      </c>
      <c r="E1301" s="3" t="s">
        <v>2</v>
      </c>
      <c r="F1301" s="3" t="s">
        <v>61</v>
      </c>
      <c r="G1301" s="2">
        <v>43516</v>
      </c>
      <c r="H1301" s="12" t="s">
        <v>248</v>
      </c>
      <c r="I1301" s="12" t="s">
        <v>245</v>
      </c>
      <c r="J1301" s="12" t="s">
        <v>246</v>
      </c>
      <c r="K1301" s="3" t="s">
        <v>4</v>
      </c>
      <c r="L1301" s="3" t="s">
        <v>85</v>
      </c>
      <c r="M1301">
        <v>1</v>
      </c>
      <c r="N1301">
        <v>25</v>
      </c>
      <c r="O1301">
        <v>4</v>
      </c>
      <c r="P1301">
        <v>4</v>
      </c>
      <c r="Q1301">
        <v>14</v>
      </c>
      <c r="R1301">
        <v>14</v>
      </c>
      <c r="S1301" s="3" t="s">
        <v>37</v>
      </c>
      <c r="T1301" t="s">
        <v>258</v>
      </c>
      <c r="U1301">
        <v>2</v>
      </c>
      <c r="V1301" t="s">
        <v>18</v>
      </c>
    </row>
    <row r="1302" spans="1:22" x14ac:dyDescent="0.3">
      <c r="A1302" s="3" t="s">
        <v>0</v>
      </c>
      <c r="B1302" s="3" t="s">
        <v>19</v>
      </c>
      <c r="C1302" s="3">
        <v>-27.278230000000001</v>
      </c>
      <c r="D1302" s="3">
        <v>-48.375419999999998</v>
      </c>
      <c r="E1302" s="3" t="s">
        <v>2</v>
      </c>
      <c r="F1302" s="3" t="s">
        <v>61</v>
      </c>
      <c r="G1302" s="2">
        <v>43516</v>
      </c>
      <c r="H1302" s="12" t="s">
        <v>248</v>
      </c>
      <c r="I1302" s="12" t="s">
        <v>245</v>
      </c>
      <c r="J1302" s="12" t="s">
        <v>246</v>
      </c>
      <c r="K1302" s="3" t="s">
        <v>4</v>
      </c>
      <c r="L1302" s="3" t="s">
        <v>85</v>
      </c>
      <c r="M1302">
        <v>1</v>
      </c>
      <c r="N1302">
        <v>25</v>
      </c>
      <c r="O1302">
        <v>4</v>
      </c>
      <c r="P1302">
        <v>4</v>
      </c>
      <c r="Q1302">
        <v>14</v>
      </c>
      <c r="R1302">
        <v>14</v>
      </c>
      <c r="S1302" s="3" t="s">
        <v>38</v>
      </c>
      <c r="T1302" t="s">
        <v>63</v>
      </c>
      <c r="U1302" s="4" t="s">
        <v>18</v>
      </c>
      <c r="V1302" t="s">
        <v>18</v>
      </c>
    </row>
    <row r="1303" spans="1:22" x14ac:dyDescent="0.3">
      <c r="A1303" s="3" t="s">
        <v>0</v>
      </c>
      <c r="B1303" s="3" t="s">
        <v>19</v>
      </c>
      <c r="C1303" s="3">
        <v>-27.278230000000001</v>
      </c>
      <c r="D1303" s="3">
        <v>-48.375419999999998</v>
      </c>
      <c r="E1303" s="3" t="s">
        <v>2</v>
      </c>
      <c r="F1303" s="3" t="s">
        <v>61</v>
      </c>
      <c r="G1303" s="2">
        <v>43516</v>
      </c>
      <c r="H1303" s="12" t="s">
        <v>248</v>
      </c>
      <c r="I1303" s="12" t="s">
        <v>245</v>
      </c>
      <c r="J1303" s="12" t="s">
        <v>246</v>
      </c>
      <c r="K1303" s="3" t="s">
        <v>4</v>
      </c>
      <c r="L1303" s="3" t="s">
        <v>85</v>
      </c>
      <c r="M1303">
        <v>1</v>
      </c>
      <c r="N1303">
        <v>25</v>
      </c>
      <c r="O1303">
        <v>4</v>
      </c>
      <c r="P1303">
        <v>4</v>
      </c>
      <c r="Q1303">
        <v>14</v>
      </c>
      <c r="R1303">
        <v>14</v>
      </c>
      <c r="S1303" s="3" t="s">
        <v>39</v>
      </c>
      <c r="T1303" t="s">
        <v>65</v>
      </c>
      <c r="U1303" s="4" t="s">
        <v>18</v>
      </c>
      <c r="V1303" t="s">
        <v>18</v>
      </c>
    </row>
    <row r="1304" spans="1:22" x14ac:dyDescent="0.3">
      <c r="A1304" s="3" t="s">
        <v>0</v>
      </c>
      <c r="B1304" s="3" t="s">
        <v>19</v>
      </c>
      <c r="C1304" s="3">
        <v>-27.278230000000001</v>
      </c>
      <c r="D1304" s="3">
        <v>-48.375419999999998</v>
      </c>
      <c r="E1304" s="3" t="s">
        <v>2</v>
      </c>
      <c r="F1304" s="3" t="s">
        <v>61</v>
      </c>
      <c r="G1304" s="2">
        <v>43516</v>
      </c>
      <c r="H1304" s="12" t="s">
        <v>248</v>
      </c>
      <c r="I1304" s="12" t="s">
        <v>245</v>
      </c>
      <c r="J1304" s="12" t="s">
        <v>246</v>
      </c>
      <c r="K1304" s="3" t="s">
        <v>4</v>
      </c>
      <c r="L1304" s="3" t="s">
        <v>85</v>
      </c>
      <c r="M1304">
        <v>1</v>
      </c>
      <c r="N1304">
        <v>25</v>
      </c>
      <c r="O1304">
        <v>4</v>
      </c>
      <c r="P1304">
        <v>4</v>
      </c>
      <c r="Q1304">
        <v>14</v>
      </c>
      <c r="R1304">
        <v>14</v>
      </c>
      <c r="S1304" s="3" t="s">
        <v>40</v>
      </c>
      <c r="T1304" t="s">
        <v>65</v>
      </c>
      <c r="U1304" s="4" t="s">
        <v>18</v>
      </c>
      <c r="V1304" t="s">
        <v>18</v>
      </c>
    </row>
    <row r="1305" spans="1:22" x14ac:dyDescent="0.3">
      <c r="A1305" s="3" t="s">
        <v>0</v>
      </c>
      <c r="B1305" s="3" t="s">
        <v>19</v>
      </c>
      <c r="C1305" s="3">
        <v>-27.278230000000001</v>
      </c>
      <c r="D1305" s="3">
        <v>-48.375419999999998</v>
      </c>
      <c r="E1305" s="3" t="s">
        <v>2</v>
      </c>
      <c r="F1305" s="3" t="s">
        <v>61</v>
      </c>
      <c r="G1305" s="2">
        <v>43516</v>
      </c>
      <c r="H1305" s="12" t="s">
        <v>248</v>
      </c>
      <c r="I1305" s="12" t="s">
        <v>245</v>
      </c>
      <c r="J1305" s="12" t="s">
        <v>246</v>
      </c>
      <c r="K1305" s="3" t="s">
        <v>4</v>
      </c>
      <c r="L1305" s="3" t="s">
        <v>85</v>
      </c>
      <c r="M1305">
        <v>1</v>
      </c>
      <c r="N1305">
        <v>25</v>
      </c>
      <c r="O1305">
        <v>4</v>
      </c>
      <c r="P1305">
        <v>4</v>
      </c>
      <c r="Q1305">
        <v>14</v>
      </c>
      <c r="R1305">
        <v>14</v>
      </c>
      <c r="S1305" s="3" t="s">
        <v>41</v>
      </c>
      <c r="T1305" t="s">
        <v>63</v>
      </c>
      <c r="U1305">
        <v>3</v>
      </c>
      <c r="V1305" t="s">
        <v>18</v>
      </c>
    </row>
    <row r="1306" spans="1:22" x14ac:dyDescent="0.3">
      <c r="A1306" s="3" t="s">
        <v>0</v>
      </c>
      <c r="B1306" s="3" t="s">
        <v>19</v>
      </c>
      <c r="C1306" s="3">
        <v>-27.278230000000001</v>
      </c>
      <c r="D1306" s="3">
        <v>-48.375419999999998</v>
      </c>
      <c r="E1306" s="3" t="s">
        <v>2</v>
      </c>
      <c r="F1306" s="3" t="s">
        <v>61</v>
      </c>
      <c r="G1306" s="2">
        <v>43516</v>
      </c>
      <c r="H1306" s="12" t="s">
        <v>248</v>
      </c>
      <c r="I1306" s="12" t="s">
        <v>245</v>
      </c>
      <c r="J1306" s="12" t="s">
        <v>246</v>
      </c>
      <c r="K1306" s="3" t="s">
        <v>4</v>
      </c>
      <c r="L1306" s="3" t="s">
        <v>85</v>
      </c>
      <c r="M1306">
        <v>1</v>
      </c>
      <c r="N1306">
        <v>25</v>
      </c>
      <c r="O1306">
        <v>4</v>
      </c>
      <c r="P1306">
        <v>4</v>
      </c>
      <c r="Q1306">
        <v>14</v>
      </c>
      <c r="R1306">
        <v>14</v>
      </c>
      <c r="S1306" s="3" t="s">
        <v>42</v>
      </c>
      <c r="T1306" t="s">
        <v>63</v>
      </c>
      <c r="U1306" s="4" t="s">
        <v>18</v>
      </c>
      <c r="V1306" t="s">
        <v>18</v>
      </c>
    </row>
    <row r="1307" spans="1:22" x14ac:dyDescent="0.3">
      <c r="A1307" s="3" t="s">
        <v>0</v>
      </c>
      <c r="B1307" s="3" t="s">
        <v>19</v>
      </c>
      <c r="C1307" s="3">
        <v>-27.278230000000001</v>
      </c>
      <c r="D1307" s="3">
        <v>-48.375419999999998</v>
      </c>
      <c r="E1307" s="3" t="s">
        <v>2</v>
      </c>
      <c r="F1307" s="3" t="s">
        <v>61</v>
      </c>
      <c r="G1307" s="2">
        <v>43516</v>
      </c>
      <c r="H1307" s="12" t="s">
        <v>248</v>
      </c>
      <c r="I1307" s="12" t="s">
        <v>245</v>
      </c>
      <c r="J1307" s="12" t="s">
        <v>246</v>
      </c>
      <c r="K1307" s="3" t="s">
        <v>4</v>
      </c>
      <c r="L1307" s="3" t="s">
        <v>85</v>
      </c>
      <c r="M1307">
        <v>1</v>
      </c>
      <c r="N1307">
        <v>25</v>
      </c>
      <c r="O1307">
        <v>4</v>
      </c>
      <c r="P1307">
        <v>4</v>
      </c>
      <c r="Q1307">
        <v>14</v>
      </c>
      <c r="R1307">
        <v>14</v>
      </c>
      <c r="S1307" s="3" t="s">
        <v>43</v>
      </c>
      <c r="T1307" t="s">
        <v>63</v>
      </c>
      <c r="U1307" s="4" t="s">
        <v>18</v>
      </c>
      <c r="V1307" t="s">
        <v>18</v>
      </c>
    </row>
    <row r="1308" spans="1:22" x14ac:dyDescent="0.3">
      <c r="A1308" s="3" t="s">
        <v>0</v>
      </c>
      <c r="B1308" s="3" t="s">
        <v>19</v>
      </c>
      <c r="C1308" s="3">
        <v>-27.278230000000001</v>
      </c>
      <c r="D1308" s="3">
        <v>-48.375419999999998</v>
      </c>
      <c r="E1308" s="3" t="s">
        <v>2</v>
      </c>
      <c r="F1308" s="3" t="s">
        <v>61</v>
      </c>
      <c r="G1308" s="2">
        <v>43516</v>
      </c>
      <c r="H1308" s="12" t="s">
        <v>248</v>
      </c>
      <c r="I1308" s="12" t="s">
        <v>245</v>
      </c>
      <c r="J1308" s="12" t="s">
        <v>246</v>
      </c>
      <c r="K1308" s="3" t="s">
        <v>4</v>
      </c>
      <c r="L1308" s="3" t="s">
        <v>85</v>
      </c>
      <c r="M1308">
        <v>1</v>
      </c>
      <c r="N1308">
        <v>25</v>
      </c>
      <c r="O1308">
        <v>4</v>
      </c>
      <c r="P1308">
        <v>4</v>
      </c>
      <c r="Q1308">
        <v>14</v>
      </c>
      <c r="R1308">
        <v>14</v>
      </c>
      <c r="S1308" s="3" t="s">
        <v>44</v>
      </c>
      <c r="T1308" t="s">
        <v>63</v>
      </c>
      <c r="U1308" s="4" t="s">
        <v>18</v>
      </c>
      <c r="V1308" t="s">
        <v>18</v>
      </c>
    </row>
    <row r="1309" spans="1:22" x14ac:dyDescent="0.3">
      <c r="A1309" s="3" t="s">
        <v>0</v>
      </c>
      <c r="B1309" s="3" t="s">
        <v>19</v>
      </c>
      <c r="C1309" s="3">
        <v>-27.278230000000001</v>
      </c>
      <c r="D1309" s="3">
        <v>-48.375419999999998</v>
      </c>
      <c r="E1309" s="3" t="s">
        <v>2</v>
      </c>
      <c r="F1309" s="3" t="s">
        <v>61</v>
      </c>
      <c r="G1309" s="2">
        <v>43516</v>
      </c>
      <c r="H1309" s="12" t="s">
        <v>248</v>
      </c>
      <c r="I1309" s="12" t="s">
        <v>245</v>
      </c>
      <c r="J1309" s="12" t="s">
        <v>246</v>
      </c>
      <c r="K1309" s="3" t="s">
        <v>4</v>
      </c>
      <c r="L1309" s="3" t="s">
        <v>85</v>
      </c>
      <c r="M1309">
        <v>1</v>
      </c>
      <c r="N1309">
        <v>25</v>
      </c>
      <c r="O1309">
        <v>4</v>
      </c>
      <c r="P1309">
        <v>4</v>
      </c>
      <c r="Q1309">
        <v>14</v>
      </c>
      <c r="R1309">
        <v>14</v>
      </c>
      <c r="S1309" s="3" t="s">
        <v>45</v>
      </c>
      <c r="T1309" t="s">
        <v>63</v>
      </c>
      <c r="U1309">
        <v>2</v>
      </c>
      <c r="V1309" t="s">
        <v>18</v>
      </c>
    </row>
    <row r="1310" spans="1:22" x14ac:dyDescent="0.3">
      <c r="A1310" s="3" t="s">
        <v>0</v>
      </c>
      <c r="B1310" s="3" t="s">
        <v>19</v>
      </c>
      <c r="C1310" s="3">
        <v>-27.278230000000001</v>
      </c>
      <c r="D1310" s="3">
        <v>-48.375419999999998</v>
      </c>
      <c r="E1310" s="3" t="s">
        <v>2</v>
      </c>
      <c r="F1310" s="3" t="s">
        <v>61</v>
      </c>
      <c r="G1310" s="2">
        <v>43516</v>
      </c>
      <c r="H1310" s="12" t="s">
        <v>248</v>
      </c>
      <c r="I1310" s="12" t="s">
        <v>245</v>
      </c>
      <c r="J1310" s="12" t="s">
        <v>246</v>
      </c>
      <c r="K1310" s="3" t="s">
        <v>4</v>
      </c>
      <c r="L1310" s="3" t="s">
        <v>85</v>
      </c>
      <c r="M1310">
        <v>1</v>
      </c>
      <c r="N1310">
        <v>25</v>
      </c>
      <c r="O1310">
        <v>4</v>
      </c>
      <c r="P1310">
        <v>4</v>
      </c>
      <c r="Q1310">
        <v>14</v>
      </c>
      <c r="R1310">
        <v>14</v>
      </c>
      <c r="S1310" s="3" t="s">
        <v>46</v>
      </c>
      <c r="T1310" t="s">
        <v>63</v>
      </c>
      <c r="U1310" s="4" t="s">
        <v>18</v>
      </c>
      <c r="V1310" t="s">
        <v>18</v>
      </c>
    </row>
    <row r="1311" spans="1:22" x14ac:dyDescent="0.3">
      <c r="A1311" s="3" t="s">
        <v>0</v>
      </c>
      <c r="B1311" s="3" t="s">
        <v>19</v>
      </c>
      <c r="C1311" s="3">
        <v>-27.278230000000001</v>
      </c>
      <c r="D1311" s="3">
        <v>-48.375419999999998</v>
      </c>
      <c r="E1311" s="3" t="s">
        <v>2</v>
      </c>
      <c r="F1311" s="3" t="s">
        <v>61</v>
      </c>
      <c r="G1311" s="2">
        <v>43516</v>
      </c>
      <c r="H1311" s="12" t="s">
        <v>248</v>
      </c>
      <c r="I1311" s="12" t="s">
        <v>245</v>
      </c>
      <c r="J1311" s="12" t="s">
        <v>246</v>
      </c>
      <c r="K1311" s="3" t="s">
        <v>4</v>
      </c>
      <c r="L1311" s="3" t="s">
        <v>85</v>
      </c>
      <c r="M1311">
        <v>1</v>
      </c>
      <c r="N1311">
        <v>25</v>
      </c>
      <c r="O1311">
        <v>4</v>
      </c>
      <c r="P1311">
        <v>4</v>
      </c>
      <c r="Q1311">
        <v>14</v>
      </c>
      <c r="R1311">
        <v>14</v>
      </c>
      <c r="S1311" s="3" t="s">
        <v>47</v>
      </c>
      <c r="T1311" t="s">
        <v>63</v>
      </c>
      <c r="U1311" s="4" t="s">
        <v>18</v>
      </c>
      <c r="V1311" t="s">
        <v>18</v>
      </c>
    </row>
    <row r="1312" spans="1:22" x14ac:dyDescent="0.3">
      <c r="A1312" s="3" t="s">
        <v>0</v>
      </c>
      <c r="B1312" s="3" t="s">
        <v>19</v>
      </c>
      <c r="C1312" s="3">
        <v>-27.278230000000001</v>
      </c>
      <c r="D1312" s="3">
        <v>-48.375419999999998</v>
      </c>
      <c r="E1312" s="3" t="s">
        <v>2</v>
      </c>
      <c r="F1312" s="3" t="s">
        <v>61</v>
      </c>
      <c r="G1312" s="2">
        <v>43516</v>
      </c>
      <c r="H1312" s="12" t="s">
        <v>248</v>
      </c>
      <c r="I1312" s="12" t="s">
        <v>245</v>
      </c>
      <c r="J1312" s="12" t="s">
        <v>246</v>
      </c>
      <c r="K1312" s="3" t="s">
        <v>4</v>
      </c>
      <c r="L1312" s="3" t="s">
        <v>85</v>
      </c>
      <c r="M1312">
        <v>1</v>
      </c>
      <c r="N1312">
        <v>25</v>
      </c>
      <c r="O1312">
        <v>4</v>
      </c>
      <c r="P1312">
        <v>4</v>
      </c>
      <c r="Q1312">
        <v>14</v>
      </c>
      <c r="R1312">
        <v>14</v>
      </c>
      <c r="S1312" s="3" t="s">
        <v>48</v>
      </c>
      <c r="T1312" t="s">
        <v>63</v>
      </c>
      <c r="U1312" s="4" t="s">
        <v>18</v>
      </c>
      <c r="V1312" t="s">
        <v>18</v>
      </c>
    </row>
    <row r="1313" spans="1:22" x14ac:dyDescent="0.3">
      <c r="A1313" s="3" t="s">
        <v>0</v>
      </c>
      <c r="B1313" s="3" t="s">
        <v>19</v>
      </c>
      <c r="C1313" s="3">
        <v>-27.278230000000001</v>
      </c>
      <c r="D1313" s="3">
        <v>-48.375419999999998</v>
      </c>
      <c r="E1313" s="3" t="s">
        <v>2</v>
      </c>
      <c r="F1313" s="3" t="s">
        <v>61</v>
      </c>
      <c r="G1313" s="2">
        <v>43516</v>
      </c>
      <c r="H1313" s="12" t="s">
        <v>248</v>
      </c>
      <c r="I1313" s="12" t="s">
        <v>245</v>
      </c>
      <c r="J1313" s="12" t="s">
        <v>246</v>
      </c>
      <c r="K1313" s="3" t="s">
        <v>4</v>
      </c>
      <c r="L1313" s="3" t="s">
        <v>85</v>
      </c>
      <c r="M1313">
        <v>1</v>
      </c>
      <c r="N1313">
        <v>25</v>
      </c>
      <c r="O1313">
        <v>4</v>
      </c>
      <c r="P1313">
        <v>4</v>
      </c>
      <c r="Q1313">
        <v>14</v>
      </c>
      <c r="R1313">
        <v>14</v>
      </c>
      <c r="S1313" s="3" t="s">
        <v>49</v>
      </c>
      <c r="T1313" t="s">
        <v>63</v>
      </c>
      <c r="U1313">
        <v>2</v>
      </c>
      <c r="V1313" t="s">
        <v>18</v>
      </c>
    </row>
    <row r="1314" spans="1:22" x14ac:dyDescent="0.3">
      <c r="A1314" s="3" t="s">
        <v>0</v>
      </c>
      <c r="B1314" s="3" t="s">
        <v>19</v>
      </c>
      <c r="C1314" s="3">
        <v>-27.278230000000001</v>
      </c>
      <c r="D1314" s="3">
        <v>-48.375419999999998</v>
      </c>
      <c r="E1314" s="3" t="s">
        <v>2</v>
      </c>
      <c r="F1314" s="3" t="s">
        <v>61</v>
      </c>
      <c r="G1314" s="2">
        <v>43516</v>
      </c>
      <c r="H1314" s="12" t="s">
        <v>248</v>
      </c>
      <c r="I1314" s="12" t="s">
        <v>245</v>
      </c>
      <c r="J1314" s="12" t="s">
        <v>246</v>
      </c>
      <c r="K1314" s="3" t="s">
        <v>4</v>
      </c>
      <c r="L1314" s="3" t="s">
        <v>85</v>
      </c>
      <c r="M1314">
        <v>1</v>
      </c>
      <c r="N1314">
        <v>25</v>
      </c>
      <c r="O1314">
        <v>4</v>
      </c>
      <c r="P1314">
        <v>4</v>
      </c>
      <c r="Q1314">
        <v>14</v>
      </c>
      <c r="R1314">
        <v>14</v>
      </c>
      <c r="S1314" s="3" t="s">
        <v>50</v>
      </c>
      <c r="T1314" t="s">
        <v>63</v>
      </c>
      <c r="U1314" s="4" t="s">
        <v>18</v>
      </c>
      <c r="V1314" t="s">
        <v>18</v>
      </c>
    </row>
    <row r="1315" spans="1:22" x14ac:dyDescent="0.3">
      <c r="A1315" s="3" t="s">
        <v>0</v>
      </c>
      <c r="B1315" s="3" t="s">
        <v>19</v>
      </c>
      <c r="C1315" s="3">
        <v>-27.278230000000001</v>
      </c>
      <c r="D1315" s="3">
        <v>-48.375419999999998</v>
      </c>
      <c r="E1315" s="3" t="s">
        <v>2</v>
      </c>
      <c r="F1315" s="3" t="s">
        <v>61</v>
      </c>
      <c r="G1315" s="2">
        <v>43516</v>
      </c>
      <c r="H1315" s="12" t="s">
        <v>248</v>
      </c>
      <c r="I1315" s="12" t="s">
        <v>245</v>
      </c>
      <c r="J1315" s="12" t="s">
        <v>246</v>
      </c>
      <c r="K1315" s="3" t="s">
        <v>4</v>
      </c>
      <c r="L1315" s="3" t="s">
        <v>85</v>
      </c>
      <c r="M1315">
        <v>1</v>
      </c>
      <c r="N1315">
        <v>25</v>
      </c>
      <c r="O1315">
        <v>4</v>
      </c>
      <c r="P1315">
        <v>4</v>
      </c>
      <c r="Q1315">
        <v>14</v>
      </c>
      <c r="R1315">
        <v>14</v>
      </c>
      <c r="S1315" s="3" t="s">
        <v>51</v>
      </c>
      <c r="T1315" t="s">
        <v>63</v>
      </c>
      <c r="U1315" s="4" t="s">
        <v>18</v>
      </c>
      <c r="V1315" t="s">
        <v>18</v>
      </c>
    </row>
    <row r="1316" spans="1:22" x14ac:dyDescent="0.3">
      <c r="A1316" s="3" t="s">
        <v>0</v>
      </c>
      <c r="B1316" s="3" t="s">
        <v>19</v>
      </c>
      <c r="C1316" s="3">
        <v>-27.278230000000001</v>
      </c>
      <c r="D1316" s="3">
        <v>-48.375419999999998</v>
      </c>
      <c r="E1316" s="3" t="s">
        <v>2</v>
      </c>
      <c r="F1316" s="3" t="s">
        <v>61</v>
      </c>
      <c r="G1316" s="2">
        <v>43516</v>
      </c>
      <c r="H1316" s="12" t="s">
        <v>248</v>
      </c>
      <c r="I1316" s="12" t="s">
        <v>245</v>
      </c>
      <c r="J1316" s="12" t="s">
        <v>246</v>
      </c>
      <c r="K1316" s="3" t="s">
        <v>4</v>
      </c>
      <c r="L1316" s="3" t="s">
        <v>85</v>
      </c>
      <c r="M1316">
        <v>1</v>
      </c>
      <c r="N1316">
        <v>25</v>
      </c>
      <c r="O1316">
        <v>4</v>
      </c>
      <c r="P1316">
        <v>4</v>
      </c>
      <c r="Q1316">
        <v>14</v>
      </c>
      <c r="R1316">
        <v>14</v>
      </c>
      <c r="S1316" s="3" t="s">
        <v>52</v>
      </c>
      <c r="T1316" t="s">
        <v>63</v>
      </c>
      <c r="U1316" s="4" t="s">
        <v>18</v>
      </c>
      <c r="V1316" t="s">
        <v>18</v>
      </c>
    </row>
    <row r="1317" spans="1:22" x14ac:dyDescent="0.3">
      <c r="A1317" s="3" t="s">
        <v>0</v>
      </c>
      <c r="B1317" s="3" t="s">
        <v>19</v>
      </c>
      <c r="C1317" s="3">
        <v>-27.278230000000001</v>
      </c>
      <c r="D1317" s="3">
        <v>-48.375419999999998</v>
      </c>
      <c r="E1317" s="3" t="s">
        <v>2</v>
      </c>
      <c r="F1317" s="3" t="s">
        <v>61</v>
      </c>
      <c r="G1317" s="2">
        <v>43516</v>
      </c>
      <c r="H1317" s="12" t="s">
        <v>248</v>
      </c>
      <c r="I1317" s="12" t="s">
        <v>245</v>
      </c>
      <c r="J1317" s="12" t="s">
        <v>246</v>
      </c>
      <c r="K1317" s="3" t="s">
        <v>4</v>
      </c>
      <c r="L1317" s="3" t="s">
        <v>85</v>
      </c>
      <c r="M1317">
        <v>1</v>
      </c>
      <c r="N1317">
        <v>25</v>
      </c>
      <c r="O1317">
        <v>4</v>
      </c>
      <c r="P1317">
        <v>4</v>
      </c>
      <c r="Q1317">
        <v>14</v>
      </c>
      <c r="R1317">
        <v>14</v>
      </c>
      <c r="S1317" s="3" t="s">
        <v>53</v>
      </c>
      <c r="T1317" t="s">
        <v>63</v>
      </c>
      <c r="U1317">
        <v>1</v>
      </c>
      <c r="V1317" t="s">
        <v>18</v>
      </c>
    </row>
    <row r="1318" spans="1:22" x14ac:dyDescent="0.3">
      <c r="A1318" s="3" t="s">
        <v>0</v>
      </c>
      <c r="B1318" s="3" t="s">
        <v>19</v>
      </c>
      <c r="C1318" s="3">
        <v>-27.278230000000001</v>
      </c>
      <c r="D1318" s="3">
        <v>-48.375419999999998</v>
      </c>
      <c r="E1318" s="3" t="s">
        <v>2</v>
      </c>
      <c r="F1318" s="3" t="s">
        <v>61</v>
      </c>
      <c r="G1318" s="2">
        <v>43516</v>
      </c>
      <c r="H1318" s="12" t="s">
        <v>248</v>
      </c>
      <c r="I1318" s="12" t="s">
        <v>245</v>
      </c>
      <c r="J1318" s="12" t="s">
        <v>246</v>
      </c>
      <c r="K1318" s="3" t="s">
        <v>4</v>
      </c>
      <c r="L1318" s="3" t="s">
        <v>85</v>
      </c>
      <c r="M1318">
        <v>1</v>
      </c>
      <c r="N1318">
        <v>25</v>
      </c>
      <c r="O1318">
        <v>4</v>
      </c>
      <c r="P1318">
        <v>4</v>
      </c>
      <c r="Q1318">
        <v>14</v>
      </c>
      <c r="R1318">
        <v>14</v>
      </c>
      <c r="S1318" s="3" t="s">
        <v>54</v>
      </c>
      <c r="T1318" t="s">
        <v>63</v>
      </c>
      <c r="U1318" s="4" t="s">
        <v>18</v>
      </c>
      <c r="V1318" t="s">
        <v>18</v>
      </c>
    </row>
    <row r="1319" spans="1:22" x14ac:dyDescent="0.3">
      <c r="A1319" s="3" t="s">
        <v>0</v>
      </c>
      <c r="B1319" s="3" t="s">
        <v>19</v>
      </c>
      <c r="C1319" s="3">
        <v>-27.278230000000001</v>
      </c>
      <c r="D1319" s="3">
        <v>-48.375419999999998</v>
      </c>
      <c r="E1319" s="3" t="s">
        <v>2</v>
      </c>
      <c r="F1319" s="3" t="s">
        <v>61</v>
      </c>
      <c r="G1319" s="2">
        <v>43516</v>
      </c>
      <c r="H1319" s="12" t="s">
        <v>248</v>
      </c>
      <c r="I1319" s="12" t="s">
        <v>245</v>
      </c>
      <c r="J1319" s="12" t="s">
        <v>246</v>
      </c>
      <c r="K1319" s="3" t="s">
        <v>4</v>
      </c>
      <c r="L1319" s="3" t="s">
        <v>85</v>
      </c>
      <c r="M1319">
        <v>1</v>
      </c>
      <c r="N1319">
        <v>25</v>
      </c>
      <c r="O1319">
        <v>4</v>
      </c>
      <c r="P1319">
        <v>4</v>
      </c>
      <c r="Q1319">
        <v>14</v>
      </c>
      <c r="R1319">
        <v>14</v>
      </c>
      <c r="S1319" s="3" t="s">
        <v>55</v>
      </c>
      <c r="T1319" t="s">
        <v>63</v>
      </c>
      <c r="U1319" s="4" t="s">
        <v>18</v>
      </c>
      <c r="V1319" t="s">
        <v>18</v>
      </c>
    </row>
    <row r="1320" spans="1:22" x14ac:dyDescent="0.3">
      <c r="A1320" s="3" t="s">
        <v>0</v>
      </c>
      <c r="B1320" s="3" t="s">
        <v>19</v>
      </c>
      <c r="C1320" s="3">
        <v>-27.278230000000001</v>
      </c>
      <c r="D1320" s="3">
        <v>-48.375419999999998</v>
      </c>
      <c r="E1320" s="3" t="s">
        <v>2</v>
      </c>
      <c r="F1320" s="3" t="s">
        <v>61</v>
      </c>
      <c r="G1320" s="2">
        <v>43516</v>
      </c>
      <c r="H1320" s="12" t="s">
        <v>248</v>
      </c>
      <c r="I1320" s="12" t="s">
        <v>245</v>
      </c>
      <c r="J1320" s="12" t="s">
        <v>246</v>
      </c>
      <c r="K1320" s="3" t="s">
        <v>4</v>
      </c>
      <c r="L1320" s="3" t="s">
        <v>85</v>
      </c>
      <c r="M1320">
        <v>1</v>
      </c>
      <c r="N1320">
        <v>25</v>
      </c>
      <c r="O1320">
        <v>4</v>
      </c>
      <c r="P1320">
        <v>4</v>
      </c>
      <c r="Q1320">
        <v>14</v>
      </c>
      <c r="R1320">
        <v>14</v>
      </c>
      <c r="S1320" s="3" t="s">
        <v>56</v>
      </c>
      <c r="T1320" t="s">
        <v>63</v>
      </c>
      <c r="U1320" s="4" t="s">
        <v>18</v>
      </c>
      <c r="V1320" t="s">
        <v>18</v>
      </c>
    </row>
    <row r="1321" spans="1:22" x14ac:dyDescent="0.3">
      <c r="A1321" s="3" t="s">
        <v>0</v>
      </c>
      <c r="B1321" s="3" t="s">
        <v>19</v>
      </c>
      <c r="C1321" s="3">
        <v>-27.278230000000001</v>
      </c>
      <c r="D1321" s="3">
        <v>-48.375419999999998</v>
      </c>
      <c r="E1321" s="3" t="s">
        <v>2</v>
      </c>
      <c r="F1321" s="3" t="s">
        <v>61</v>
      </c>
      <c r="G1321" s="2">
        <v>43516</v>
      </c>
      <c r="H1321" s="12" t="s">
        <v>248</v>
      </c>
      <c r="I1321" s="12" t="s">
        <v>245</v>
      </c>
      <c r="J1321" s="12" t="s">
        <v>246</v>
      </c>
      <c r="K1321" s="3" t="s">
        <v>4</v>
      </c>
      <c r="L1321" s="3" t="s">
        <v>85</v>
      </c>
      <c r="M1321">
        <v>1</v>
      </c>
      <c r="N1321">
        <v>25</v>
      </c>
      <c r="O1321">
        <v>4</v>
      </c>
      <c r="P1321">
        <v>4</v>
      </c>
      <c r="Q1321">
        <v>14</v>
      </c>
      <c r="R1321">
        <v>14</v>
      </c>
      <c r="S1321" s="3" t="s">
        <v>57</v>
      </c>
      <c r="T1321" t="s">
        <v>63</v>
      </c>
      <c r="U1321">
        <v>3</v>
      </c>
      <c r="V1321" t="s">
        <v>18</v>
      </c>
    </row>
    <row r="1322" spans="1:22" x14ac:dyDescent="0.3">
      <c r="A1322" s="3" t="s">
        <v>0</v>
      </c>
      <c r="B1322" s="3" t="s">
        <v>19</v>
      </c>
      <c r="C1322" s="3">
        <v>-27.278230000000001</v>
      </c>
      <c r="D1322" s="3">
        <v>-48.375419999999998</v>
      </c>
      <c r="E1322" s="3" t="s">
        <v>2</v>
      </c>
      <c r="F1322" s="3" t="s">
        <v>61</v>
      </c>
      <c r="G1322" s="2">
        <v>43516</v>
      </c>
      <c r="H1322" s="12" t="s">
        <v>248</v>
      </c>
      <c r="I1322" s="12" t="s">
        <v>245</v>
      </c>
      <c r="J1322" s="12" t="s">
        <v>246</v>
      </c>
      <c r="K1322" s="3" t="s">
        <v>4</v>
      </c>
      <c r="L1322" s="3" t="s">
        <v>85</v>
      </c>
      <c r="M1322">
        <v>1</v>
      </c>
      <c r="N1322">
        <v>25</v>
      </c>
      <c r="O1322">
        <v>4</v>
      </c>
      <c r="P1322">
        <v>4</v>
      </c>
      <c r="Q1322">
        <v>14</v>
      </c>
      <c r="R1322">
        <v>14</v>
      </c>
      <c r="S1322" s="3" t="s">
        <v>58</v>
      </c>
      <c r="T1322" t="s">
        <v>63</v>
      </c>
      <c r="U1322" s="4" t="s">
        <v>18</v>
      </c>
      <c r="V1322" t="s">
        <v>18</v>
      </c>
    </row>
    <row r="1323" spans="1:22" x14ac:dyDescent="0.3">
      <c r="A1323" s="3" t="s">
        <v>0</v>
      </c>
      <c r="B1323" s="3" t="s">
        <v>19</v>
      </c>
      <c r="C1323" s="3">
        <v>-27.278230000000001</v>
      </c>
      <c r="D1323" s="3">
        <v>-48.375419999999998</v>
      </c>
      <c r="E1323" s="3" t="s">
        <v>2</v>
      </c>
      <c r="F1323" s="3" t="s">
        <v>61</v>
      </c>
      <c r="G1323" s="2">
        <v>43516</v>
      </c>
      <c r="H1323" s="12" t="s">
        <v>248</v>
      </c>
      <c r="I1323" s="12" t="s">
        <v>245</v>
      </c>
      <c r="J1323" s="12" t="s">
        <v>246</v>
      </c>
      <c r="K1323" s="3" t="s">
        <v>4</v>
      </c>
      <c r="L1323" s="3" t="s">
        <v>85</v>
      </c>
      <c r="M1323">
        <v>1</v>
      </c>
      <c r="N1323">
        <v>25</v>
      </c>
      <c r="O1323">
        <v>4</v>
      </c>
      <c r="P1323">
        <v>4</v>
      </c>
      <c r="Q1323">
        <v>14</v>
      </c>
      <c r="R1323">
        <v>14</v>
      </c>
      <c r="S1323" s="3" t="s">
        <v>59</v>
      </c>
      <c r="T1323" t="s">
        <v>258</v>
      </c>
      <c r="U1323" s="4" t="s">
        <v>18</v>
      </c>
      <c r="V1323" t="s">
        <v>18</v>
      </c>
    </row>
    <row r="1324" spans="1:22" x14ac:dyDescent="0.3">
      <c r="A1324" s="3" t="s">
        <v>0</v>
      </c>
      <c r="B1324" s="3" t="s">
        <v>19</v>
      </c>
      <c r="C1324" s="3">
        <v>-27.278230000000001</v>
      </c>
      <c r="D1324" s="3">
        <v>-48.375419999999998</v>
      </c>
      <c r="E1324" s="3" t="s">
        <v>2</v>
      </c>
      <c r="F1324" s="3" t="s">
        <v>61</v>
      </c>
      <c r="G1324" s="2">
        <v>43516</v>
      </c>
      <c r="H1324" s="12" t="s">
        <v>248</v>
      </c>
      <c r="I1324" s="12" t="s">
        <v>245</v>
      </c>
      <c r="J1324" s="12" t="s">
        <v>246</v>
      </c>
      <c r="K1324" s="3" t="s">
        <v>4</v>
      </c>
      <c r="L1324" s="3" t="s">
        <v>85</v>
      </c>
      <c r="M1324">
        <v>1</v>
      </c>
      <c r="N1324">
        <v>25</v>
      </c>
      <c r="O1324">
        <v>4</v>
      </c>
      <c r="P1324">
        <v>4</v>
      </c>
      <c r="Q1324">
        <v>14</v>
      </c>
      <c r="R1324">
        <v>14</v>
      </c>
      <c r="S1324" s="3" t="s">
        <v>60</v>
      </c>
      <c r="T1324" t="s">
        <v>258</v>
      </c>
      <c r="U1324" s="4" t="s">
        <v>18</v>
      </c>
      <c r="V1324" t="s">
        <v>18</v>
      </c>
    </row>
    <row r="1325" spans="1:22" x14ac:dyDescent="0.3">
      <c r="A1325" s="3" t="s">
        <v>0</v>
      </c>
      <c r="B1325" s="3" t="s">
        <v>19</v>
      </c>
      <c r="C1325" s="3">
        <v>-27.278230000000001</v>
      </c>
      <c r="D1325" s="3">
        <v>-48.375419999999998</v>
      </c>
      <c r="E1325" s="3" t="s">
        <v>2</v>
      </c>
      <c r="F1325" s="3" t="s">
        <v>61</v>
      </c>
      <c r="G1325" s="2">
        <v>43516</v>
      </c>
      <c r="H1325" s="12" t="s">
        <v>248</v>
      </c>
      <c r="I1325" s="12" t="s">
        <v>245</v>
      </c>
      <c r="J1325" s="12" t="s">
        <v>246</v>
      </c>
      <c r="K1325" s="3" t="s">
        <v>4</v>
      </c>
      <c r="L1325" s="3" t="s">
        <v>85</v>
      </c>
      <c r="M1325">
        <v>2</v>
      </c>
      <c r="N1325">
        <v>25</v>
      </c>
      <c r="O1325">
        <v>4</v>
      </c>
      <c r="P1325">
        <v>4</v>
      </c>
      <c r="Q1325">
        <v>14</v>
      </c>
      <c r="R1325">
        <v>14</v>
      </c>
      <c r="S1325" s="3" t="s">
        <v>21</v>
      </c>
      <c r="T1325" t="s">
        <v>65</v>
      </c>
      <c r="U1325">
        <v>2</v>
      </c>
      <c r="V1325" t="s">
        <v>18</v>
      </c>
    </row>
    <row r="1326" spans="1:22" x14ac:dyDescent="0.3">
      <c r="A1326" s="3" t="s">
        <v>0</v>
      </c>
      <c r="B1326" s="3" t="s">
        <v>19</v>
      </c>
      <c r="C1326" s="3">
        <v>-27.278230000000001</v>
      </c>
      <c r="D1326" s="3">
        <v>-48.375419999999998</v>
      </c>
      <c r="E1326" s="3" t="s">
        <v>2</v>
      </c>
      <c r="F1326" s="3" t="s">
        <v>61</v>
      </c>
      <c r="G1326" s="2">
        <v>43516</v>
      </c>
      <c r="H1326" s="12" t="s">
        <v>248</v>
      </c>
      <c r="I1326" s="12" t="s">
        <v>245</v>
      </c>
      <c r="J1326" s="12" t="s">
        <v>246</v>
      </c>
      <c r="K1326" s="3" t="s">
        <v>4</v>
      </c>
      <c r="L1326" s="3" t="s">
        <v>85</v>
      </c>
      <c r="M1326">
        <v>2</v>
      </c>
      <c r="N1326">
        <v>25</v>
      </c>
      <c r="O1326">
        <v>4</v>
      </c>
      <c r="P1326">
        <v>4</v>
      </c>
      <c r="Q1326">
        <v>14</v>
      </c>
      <c r="R1326">
        <v>14</v>
      </c>
      <c r="S1326" s="3" t="s">
        <v>22</v>
      </c>
      <c r="T1326" t="s">
        <v>65</v>
      </c>
      <c r="U1326" s="4" t="s">
        <v>18</v>
      </c>
      <c r="V1326" t="s">
        <v>18</v>
      </c>
    </row>
    <row r="1327" spans="1:22" x14ac:dyDescent="0.3">
      <c r="A1327" s="3" t="s">
        <v>0</v>
      </c>
      <c r="B1327" s="3" t="s">
        <v>19</v>
      </c>
      <c r="C1327" s="3">
        <v>-27.278230000000001</v>
      </c>
      <c r="D1327" s="3">
        <v>-48.375419999999998</v>
      </c>
      <c r="E1327" s="3" t="s">
        <v>2</v>
      </c>
      <c r="F1327" s="3" t="s">
        <v>61</v>
      </c>
      <c r="G1327" s="2">
        <v>43516</v>
      </c>
      <c r="H1327" s="12" t="s">
        <v>248</v>
      </c>
      <c r="I1327" s="12" t="s">
        <v>245</v>
      </c>
      <c r="J1327" s="12" t="s">
        <v>246</v>
      </c>
      <c r="K1327" s="3" t="s">
        <v>4</v>
      </c>
      <c r="L1327" s="3" t="s">
        <v>85</v>
      </c>
      <c r="M1327">
        <v>2</v>
      </c>
      <c r="N1327">
        <v>25</v>
      </c>
      <c r="O1327">
        <v>4</v>
      </c>
      <c r="P1327">
        <v>4</v>
      </c>
      <c r="Q1327">
        <v>14</v>
      </c>
      <c r="R1327">
        <v>14</v>
      </c>
      <c r="S1327" s="3" t="s">
        <v>23</v>
      </c>
      <c r="T1327" t="s">
        <v>65</v>
      </c>
      <c r="U1327" s="4" t="s">
        <v>18</v>
      </c>
      <c r="V1327" t="s">
        <v>18</v>
      </c>
    </row>
    <row r="1328" spans="1:22" x14ac:dyDescent="0.3">
      <c r="A1328" s="3" t="s">
        <v>0</v>
      </c>
      <c r="B1328" s="3" t="s">
        <v>19</v>
      </c>
      <c r="C1328" s="3">
        <v>-27.278230000000001</v>
      </c>
      <c r="D1328" s="3">
        <v>-48.375419999999998</v>
      </c>
      <c r="E1328" s="3" t="s">
        <v>2</v>
      </c>
      <c r="F1328" s="3" t="s">
        <v>61</v>
      </c>
      <c r="G1328" s="2">
        <v>43516</v>
      </c>
      <c r="H1328" s="12" t="s">
        <v>248</v>
      </c>
      <c r="I1328" s="12" t="s">
        <v>245</v>
      </c>
      <c r="J1328" s="12" t="s">
        <v>246</v>
      </c>
      <c r="K1328" s="3" t="s">
        <v>4</v>
      </c>
      <c r="L1328" s="3" t="s">
        <v>85</v>
      </c>
      <c r="M1328">
        <v>2</v>
      </c>
      <c r="N1328">
        <v>25</v>
      </c>
      <c r="O1328">
        <v>4</v>
      </c>
      <c r="P1328">
        <v>4</v>
      </c>
      <c r="Q1328">
        <v>14</v>
      </c>
      <c r="R1328">
        <v>14</v>
      </c>
      <c r="S1328" s="3" t="s">
        <v>24</v>
      </c>
      <c r="T1328" t="s">
        <v>63</v>
      </c>
      <c r="U1328" s="4" t="s">
        <v>18</v>
      </c>
      <c r="V1328" t="s">
        <v>18</v>
      </c>
    </row>
    <row r="1329" spans="1:22" x14ac:dyDescent="0.3">
      <c r="A1329" s="3" t="s">
        <v>0</v>
      </c>
      <c r="B1329" s="3" t="s">
        <v>19</v>
      </c>
      <c r="C1329" s="3">
        <v>-27.278230000000001</v>
      </c>
      <c r="D1329" s="3">
        <v>-48.375419999999998</v>
      </c>
      <c r="E1329" s="3" t="s">
        <v>2</v>
      </c>
      <c r="F1329" s="3" t="s">
        <v>61</v>
      </c>
      <c r="G1329" s="2">
        <v>43516</v>
      </c>
      <c r="H1329" s="12" t="s">
        <v>248</v>
      </c>
      <c r="I1329" s="12" t="s">
        <v>245</v>
      </c>
      <c r="J1329" s="12" t="s">
        <v>246</v>
      </c>
      <c r="K1329" s="3" t="s">
        <v>4</v>
      </c>
      <c r="L1329" s="3" t="s">
        <v>85</v>
      </c>
      <c r="M1329">
        <v>2</v>
      </c>
      <c r="N1329">
        <v>25</v>
      </c>
      <c r="O1329">
        <v>4</v>
      </c>
      <c r="P1329">
        <v>4</v>
      </c>
      <c r="Q1329">
        <v>14</v>
      </c>
      <c r="R1329">
        <v>14</v>
      </c>
      <c r="S1329" s="3" t="s">
        <v>25</v>
      </c>
      <c r="T1329" t="s">
        <v>63</v>
      </c>
      <c r="U1329">
        <v>1</v>
      </c>
      <c r="V1329" t="s">
        <v>18</v>
      </c>
    </row>
    <row r="1330" spans="1:22" x14ac:dyDescent="0.3">
      <c r="A1330" s="3" t="s">
        <v>0</v>
      </c>
      <c r="B1330" s="3" t="s">
        <v>19</v>
      </c>
      <c r="C1330" s="3">
        <v>-27.278230000000001</v>
      </c>
      <c r="D1330" s="3">
        <v>-48.375419999999998</v>
      </c>
      <c r="E1330" s="3" t="s">
        <v>2</v>
      </c>
      <c r="F1330" s="3" t="s">
        <v>61</v>
      </c>
      <c r="G1330" s="2">
        <v>43516</v>
      </c>
      <c r="H1330" s="12" t="s">
        <v>248</v>
      </c>
      <c r="I1330" s="12" t="s">
        <v>245</v>
      </c>
      <c r="J1330" s="12" t="s">
        <v>246</v>
      </c>
      <c r="K1330" s="3" t="s">
        <v>4</v>
      </c>
      <c r="L1330" s="3" t="s">
        <v>85</v>
      </c>
      <c r="M1330">
        <v>2</v>
      </c>
      <c r="N1330">
        <v>25</v>
      </c>
      <c r="O1330">
        <v>4</v>
      </c>
      <c r="P1330">
        <v>4</v>
      </c>
      <c r="Q1330">
        <v>14</v>
      </c>
      <c r="R1330">
        <v>14</v>
      </c>
      <c r="S1330" s="3" t="s">
        <v>26</v>
      </c>
      <c r="T1330" t="s">
        <v>258</v>
      </c>
      <c r="U1330" s="4" t="s">
        <v>18</v>
      </c>
      <c r="V1330" t="s">
        <v>18</v>
      </c>
    </row>
    <row r="1331" spans="1:22" x14ac:dyDescent="0.3">
      <c r="A1331" s="3" t="s">
        <v>0</v>
      </c>
      <c r="B1331" s="3" t="s">
        <v>19</v>
      </c>
      <c r="C1331" s="3">
        <v>-27.278230000000001</v>
      </c>
      <c r="D1331" s="3">
        <v>-48.375419999999998</v>
      </c>
      <c r="E1331" s="3" t="s">
        <v>2</v>
      </c>
      <c r="F1331" s="3" t="s">
        <v>61</v>
      </c>
      <c r="G1331" s="2">
        <v>43516</v>
      </c>
      <c r="H1331" s="12" t="s">
        <v>248</v>
      </c>
      <c r="I1331" s="12" t="s">
        <v>245</v>
      </c>
      <c r="J1331" s="12" t="s">
        <v>246</v>
      </c>
      <c r="K1331" s="3" t="s">
        <v>4</v>
      </c>
      <c r="L1331" s="3" t="s">
        <v>85</v>
      </c>
      <c r="M1331">
        <v>2</v>
      </c>
      <c r="N1331">
        <v>25</v>
      </c>
      <c r="O1331">
        <v>4</v>
      </c>
      <c r="P1331">
        <v>4</v>
      </c>
      <c r="Q1331">
        <v>14</v>
      </c>
      <c r="R1331">
        <v>14</v>
      </c>
      <c r="S1331" s="3" t="s">
        <v>27</v>
      </c>
      <c r="T1331" t="s">
        <v>65</v>
      </c>
      <c r="U1331" s="4" t="s">
        <v>18</v>
      </c>
      <c r="V1331" t="s">
        <v>18</v>
      </c>
    </row>
    <row r="1332" spans="1:22" x14ac:dyDescent="0.3">
      <c r="A1332" s="3" t="s">
        <v>0</v>
      </c>
      <c r="B1332" s="3" t="s">
        <v>19</v>
      </c>
      <c r="C1332" s="3">
        <v>-27.278230000000001</v>
      </c>
      <c r="D1332" s="3">
        <v>-48.375419999999998</v>
      </c>
      <c r="E1332" s="3" t="s">
        <v>2</v>
      </c>
      <c r="F1332" s="3" t="s">
        <v>61</v>
      </c>
      <c r="G1332" s="2">
        <v>43516</v>
      </c>
      <c r="H1332" s="12" t="s">
        <v>248</v>
      </c>
      <c r="I1332" s="12" t="s">
        <v>245</v>
      </c>
      <c r="J1332" s="12" t="s">
        <v>246</v>
      </c>
      <c r="K1332" s="3" t="s">
        <v>4</v>
      </c>
      <c r="L1332" s="3" t="s">
        <v>85</v>
      </c>
      <c r="M1332">
        <v>2</v>
      </c>
      <c r="N1332">
        <v>25</v>
      </c>
      <c r="O1332">
        <v>4</v>
      </c>
      <c r="P1332">
        <v>4</v>
      </c>
      <c r="Q1332">
        <v>14</v>
      </c>
      <c r="R1332">
        <v>14</v>
      </c>
      <c r="S1332" s="3" t="s">
        <v>28</v>
      </c>
      <c r="T1332" t="s">
        <v>65</v>
      </c>
      <c r="U1332" s="4" t="s">
        <v>18</v>
      </c>
      <c r="V1332" t="s">
        <v>18</v>
      </c>
    </row>
    <row r="1333" spans="1:22" x14ac:dyDescent="0.3">
      <c r="A1333" s="3" t="s">
        <v>0</v>
      </c>
      <c r="B1333" s="3" t="s">
        <v>19</v>
      </c>
      <c r="C1333" s="3">
        <v>-27.278230000000001</v>
      </c>
      <c r="D1333" s="3">
        <v>-48.375419999999998</v>
      </c>
      <c r="E1333" s="3" t="s">
        <v>2</v>
      </c>
      <c r="F1333" s="3" t="s">
        <v>61</v>
      </c>
      <c r="G1333" s="2">
        <v>43516</v>
      </c>
      <c r="H1333" s="12" t="s">
        <v>248</v>
      </c>
      <c r="I1333" s="12" t="s">
        <v>245</v>
      </c>
      <c r="J1333" s="12" t="s">
        <v>246</v>
      </c>
      <c r="K1333" s="3" t="s">
        <v>4</v>
      </c>
      <c r="L1333" s="3" t="s">
        <v>85</v>
      </c>
      <c r="M1333">
        <v>2</v>
      </c>
      <c r="N1333">
        <v>25</v>
      </c>
      <c r="O1333">
        <v>4</v>
      </c>
      <c r="P1333">
        <v>4</v>
      </c>
      <c r="Q1333">
        <v>14</v>
      </c>
      <c r="R1333">
        <v>14</v>
      </c>
      <c r="S1333" s="3" t="s">
        <v>29</v>
      </c>
      <c r="T1333" t="s">
        <v>65</v>
      </c>
      <c r="U1333">
        <v>3</v>
      </c>
      <c r="V1333" t="s">
        <v>18</v>
      </c>
    </row>
    <row r="1334" spans="1:22" x14ac:dyDescent="0.3">
      <c r="A1334" s="3" t="s">
        <v>0</v>
      </c>
      <c r="B1334" s="3" t="s">
        <v>19</v>
      </c>
      <c r="C1334" s="3">
        <v>-27.278230000000001</v>
      </c>
      <c r="D1334" s="3">
        <v>-48.375419999999998</v>
      </c>
      <c r="E1334" s="3" t="s">
        <v>2</v>
      </c>
      <c r="F1334" s="3" t="s">
        <v>61</v>
      </c>
      <c r="G1334" s="2">
        <v>43516</v>
      </c>
      <c r="H1334" s="12" t="s">
        <v>248</v>
      </c>
      <c r="I1334" s="12" t="s">
        <v>245</v>
      </c>
      <c r="J1334" s="12" t="s">
        <v>246</v>
      </c>
      <c r="K1334" s="3" t="s">
        <v>4</v>
      </c>
      <c r="L1334" s="3" t="s">
        <v>85</v>
      </c>
      <c r="M1334">
        <v>2</v>
      </c>
      <c r="N1334">
        <v>25</v>
      </c>
      <c r="O1334">
        <v>4</v>
      </c>
      <c r="P1334">
        <v>4</v>
      </c>
      <c r="Q1334">
        <v>14</v>
      </c>
      <c r="R1334">
        <v>14</v>
      </c>
      <c r="S1334" s="3" t="s">
        <v>30</v>
      </c>
      <c r="T1334" t="s">
        <v>65</v>
      </c>
      <c r="U1334" s="4" t="s">
        <v>18</v>
      </c>
      <c r="V1334" t="s">
        <v>18</v>
      </c>
    </row>
    <row r="1335" spans="1:22" x14ac:dyDescent="0.3">
      <c r="A1335" s="3" t="s">
        <v>0</v>
      </c>
      <c r="B1335" s="3" t="s">
        <v>19</v>
      </c>
      <c r="C1335" s="3">
        <v>-27.278230000000001</v>
      </c>
      <c r="D1335" s="3">
        <v>-48.375419999999998</v>
      </c>
      <c r="E1335" s="3" t="s">
        <v>2</v>
      </c>
      <c r="F1335" s="3" t="s">
        <v>61</v>
      </c>
      <c r="G1335" s="2">
        <v>43516</v>
      </c>
      <c r="H1335" s="12" t="s">
        <v>248</v>
      </c>
      <c r="I1335" s="12" t="s">
        <v>245</v>
      </c>
      <c r="J1335" s="12" t="s">
        <v>246</v>
      </c>
      <c r="K1335" s="3" t="s">
        <v>4</v>
      </c>
      <c r="L1335" s="3" t="s">
        <v>85</v>
      </c>
      <c r="M1335">
        <v>2</v>
      </c>
      <c r="N1335">
        <v>25</v>
      </c>
      <c r="O1335">
        <v>4</v>
      </c>
      <c r="P1335">
        <v>4</v>
      </c>
      <c r="Q1335">
        <v>14</v>
      </c>
      <c r="R1335">
        <v>14</v>
      </c>
      <c r="S1335" s="3" t="s">
        <v>31</v>
      </c>
      <c r="T1335" t="s">
        <v>257</v>
      </c>
      <c r="U1335" s="4" t="s">
        <v>18</v>
      </c>
      <c r="V1335" t="s">
        <v>18</v>
      </c>
    </row>
    <row r="1336" spans="1:22" x14ac:dyDescent="0.3">
      <c r="A1336" s="3" t="s">
        <v>0</v>
      </c>
      <c r="B1336" s="3" t="s">
        <v>19</v>
      </c>
      <c r="C1336" s="3">
        <v>-27.278230000000001</v>
      </c>
      <c r="D1336" s="3">
        <v>-48.375419999999998</v>
      </c>
      <c r="E1336" s="3" t="s">
        <v>2</v>
      </c>
      <c r="F1336" s="3" t="s">
        <v>61</v>
      </c>
      <c r="G1336" s="2">
        <v>43516</v>
      </c>
      <c r="H1336" s="12" t="s">
        <v>248</v>
      </c>
      <c r="I1336" s="12" t="s">
        <v>245</v>
      </c>
      <c r="J1336" s="12" t="s">
        <v>246</v>
      </c>
      <c r="K1336" s="3" t="s">
        <v>4</v>
      </c>
      <c r="L1336" s="3" t="s">
        <v>85</v>
      </c>
      <c r="M1336">
        <v>2</v>
      </c>
      <c r="N1336">
        <v>25</v>
      </c>
      <c r="O1336">
        <v>4</v>
      </c>
      <c r="P1336">
        <v>4</v>
      </c>
      <c r="Q1336">
        <v>14</v>
      </c>
      <c r="R1336">
        <v>14</v>
      </c>
      <c r="S1336" s="3" t="s">
        <v>32</v>
      </c>
      <c r="T1336" t="s">
        <v>65</v>
      </c>
      <c r="U1336" s="4" t="s">
        <v>18</v>
      </c>
      <c r="V1336" t="s">
        <v>18</v>
      </c>
    </row>
    <row r="1337" spans="1:22" x14ac:dyDescent="0.3">
      <c r="A1337" s="3" t="s">
        <v>0</v>
      </c>
      <c r="B1337" s="3" t="s">
        <v>19</v>
      </c>
      <c r="C1337" s="3">
        <v>-27.278230000000001</v>
      </c>
      <c r="D1337" s="3">
        <v>-48.375419999999998</v>
      </c>
      <c r="E1337" s="3" t="s">
        <v>2</v>
      </c>
      <c r="F1337" s="3" t="s">
        <v>61</v>
      </c>
      <c r="G1337" s="2">
        <v>43516</v>
      </c>
      <c r="H1337" s="12" t="s">
        <v>248</v>
      </c>
      <c r="I1337" s="12" t="s">
        <v>245</v>
      </c>
      <c r="J1337" s="12" t="s">
        <v>246</v>
      </c>
      <c r="K1337" s="3" t="s">
        <v>4</v>
      </c>
      <c r="L1337" s="3" t="s">
        <v>85</v>
      </c>
      <c r="M1337">
        <v>2</v>
      </c>
      <c r="N1337">
        <v>25</v>
      </c>
      <c r="O1337">
        <v>4</v>
      </c>
      <c r="P1337">
        <v>4</v>
      </c>
      <c r="Q1337">
        <v>14</v>
      </c>
      <c r="R1337">
        <v>14</v>
      </c>
      <c r="S1337" s="3" t="s">
        <v>33</v>
      </c>
      <c r="T1337" t="s">
        <v>63</v>
      </c>
      <c r="U1337">
        <v>2</v>
      </c>
      <c r="V1337" t="s">
        <v>18</v>
      </c>
    </row>
    <row r="1338" spans="1:22" x14ac:dyDescent="0.3">
      <c r="A1338" s="3" t="s">
        <v>0</v>
      </c>
      <c r="B1338" s="3" t="s">
        <v>19</v>
      </c>
      <c r="C1338" s="3">
        <v>-27.278230000000001</v>
      </c>
      <c r="D1338" s="3">
        <v>-48.375419999999998</v>
      </c>
      <c r="E1338" s="3" t="s">
        <v>2</v>
      </c>
      <c r="F1338" s="3" t="s">
        <v>61</v>
      </c>
      <c r="G1338" s="2">
        <v>43516</v>
      </c>
      <c r="H1338" s="12" t="s">
        <v>248</v>
      </c>
      <c r="I1338" s="12" t="s">
        <v>245</v>
      </c>
      <c r="J1338" s="12" t="s">
        <v>246</v>
      </c>
      <c r="K1338" s="3" t="s">
        <v>4</v>
      </c>
      <c r="L1338" s="3" t="s">
        <v>85</v>
      </c>
      <c r="M1338">
        <v>2</v>
      </c>
      <c r="N1338">
        <v>25</v>
      </c>
      <c r="O1338">
        <v>4</v>
      </c>
      <c r="P1338">
        <v>4</v>
      </c>
      <c r="Q1338">
        <v>14</v>
      </c>
      <c r="R1338">
        <v>14</v>
      </c>
      <c r="S1338" s="3" t="s">
        <v>34</v>
      </c>
      <c r="T1338" t="s">
        <v>257</v>
      </c>
      <c r="U1338" s="4" t="s">
        <v>18</v>
      </c>
      <c r="V1338" t="s">
        <v>18</v>
      </c>
    </row>
    <row r="1339" spans="1:22" x14ac:dyDescent="0.3">
      <c r="A1339" s="3" t="s">
        <v>0</v>
      </c>
      <c r="B1339" s="3" t="s">
        <v>19</v>
      </c>
      <c r="C1339" s="3">
        <v>-27.278230000000001</v>
      </c>
      <c r="D1339" s="3">
        <v>-48.375419999999998</v>
      </c>
      <c r="E1339" s="3" t="s">
        <v>2</v>
      </c>
      <c r="F1339" s="3" t="s">
        <v>61</v>
      </c>
      <c r="G1339" s="2">
        <v>43516</v>
      </c>
      <c r="H1339" s="12" t="s">
        <v>248</v>
      </c>
      <c r="I1339" s="12" t="s">
        <v>245</v>
      </c>
      <c r="J1339" s="12" t="s">
        <v>246</v>
      </c>
      <c r="K1339" s="3" t="s">
        <v>4</v>
      </c>
      <c r="L1339" s="3" t="s">
        <v>85</v>
      </c>
      <c r="M1339">
        <v>2</v>
      </c>
      <c r="N1339">
        <v>25</v>
      </c>
      <c r="O1339">
        <v>4</v>
      </c>
      <c r="P1339">
        <v>4</v>
      </c>
      <c r="Q1339">
        <v>14</v>
      </c>
      <c r="R1339">
        <v>14</v>
      </c>
      <c r="S1339" s="3" t="s">
        <v>35</v>
      </c>
      <c r="T1339" t="s">
        <v>63</v>
      </c>
      <c r="U1339" s="4" t="s">
        <v>18</v>
      </c>
      <c r="V1339" t="s">
        <v>18</v>
      </c>
    </row>
    <row r="1340" spans="1:22" x14ac:dyDescent="0.3">
      <c r="A1340" s="3" t="s">
        <v>0</v>
      </c>
      <c r="B1340" s="3" t="s">
        <v>19</v>
      </c>
      <c r="C1340" s="3">
        <v>-27.278230000000001</v>
      </c>
      <c r="D1340" s="3">
        <v>-48.375419999999998</v>
      </c>
      <c r="E1340" s="3" t="s">
        <v>2</v>
      </c>
      <c r="F1340" s="3" t="s">
        <v>61</v>
      </c>
      <c r="G1340" s="2">
        <v>43516</v>
      </c>
      <c r="H1340" s="12" t="s">
        <v>248</v>
      </c>
      <c r="I1340" s="12" t="s">
        <v>245</v>
      </c>
      <c r="J1340" s="12" t="s">
        <v>246</v>
      </c>
      <c r="K1340" s="3" t="s">
        <v>4</v>
      </c>
      <c r="L1340" s="3" t="s">
        <v>85</v>
      </c>
      <c r="M1340">
        <v>2</v>
      </c>
      <c r="N1340">
        <v>25</v>
      </c>
      <c r="O1340">
        <v>4</v>
      </c>
      <c r="P1340">
        <v>4</v>
      </c>
      <c r="Q1340">
        <v>14</v>
      </c>
      <c r="R1340">
        <v>14</v>
      </c>
      <c r="S1340" s="3" t="s">
        <v>36</v>
      </c>
      <c r="T1340" t="s">
        <v>63</v>
      </c>
      <c r="U1340" s="4" t="s">
        <v>18</v>
      </c>
      <c r="V1340" t="s">
        <v>18</v>
      </c>
    </row>
    <row r="1341" spans="1:22" x14ac:dyDescent="0.3">
      <c r="A1341" s="3" t="s">
        <v>0</v>
      </c>
      <c r="B1341" s="3" t="s">
        <v>19</v>
      </c>
      <c r="C1341" s="3">
        <v>-27.278230000000001</v>
      </c>
      <c r="D1341" s="3">
        <v>-48.375419999999998</v>
      </c>
      <c r="E1341" s="3" t="s">
        <v>2</v>
      </c>
      <c r="F1341" s="3" t="s">
        <v>61</v>
      </c>
      <c r="G1341" s="2">
        <v>43516</v>
      </c>
      <c r="H1341" s="12" t="s">
        <v>248</v>
      </c>
      <c r="I1341" s="12" t="s">
        <v>245</v>
      </c>
      <c r="J1341" s="12" t="s">
        <v>246</v>
      </c>
      <c r="K1341" s="3" t="s">
        <v>4</v>
      </c>
      <c r="L1341" s="3" t="s">
        <v>85</v>
      </c>
      <c r="M1341">
        <v>2</v>
      </c>
      <c r="N1341">
        <v>25</v>
      </c>
      <c r="O1341">
        <v>4</v>
      </c>
      <c r="P1341">
        <v>4</v>
      </c>
      <c r="Q1341">
        <v>14</v>
      </c>
      <c r="R1341">
        <v>14</v>
      </c>
      <c r="S1341" s="3" t="s">
        <v>37</v>
      </c>
      <c r="T1341" t="s">
        <v>258</v>
      </c>
      <c r="U1341">
        <v>3</v>
      </c>
      <c r="V1341" t="s">
        <v>18</v>
      </c>
    </row>
    <row r="1342" spans="1:22" x14ac:dyDescent="0.3">
      <c r="A1342" s="3" t="s">
        <v>0</v>
      </c>
      <c r="B1342" s="3" t="s">
        <v>19</v>
      </c>
      <c r="C1342" s="3">
        <v>-27.278230000000001</v>
      </c>
      <c r="D1342" s="3">
        <v>-48.375419999999998</v>
      </c>
      <c r="E1342" s="3" t="s">
        <v>2</v>
      </c>
      <c r="F1342" s="3" t="s">
        <v>61</v>
      </c>
      <c r="G1342" s="2">
        <v>43516</v>
      </c>
      <c r="H1342" s="12" t="s">
        <v>248</v>
      </c>
      <c r="I1342" s="12" t="s">
        <v>245</v>
      </c>
      <c r="J1342" s="12" t="s">
        <v>246</v>
      </c>
      <c r="K1342" s="3" t="s">
        <v>4</v>
      </c>
      <c r="L1342" s="3" t="s">
        <v>85</v>
      </c>
      <c r="M1342">
        <v>2</v>
      </c>
      <c r="N1342">
        <v>25</v>
      </c>
      <c r="O1342">
        <v>4</v>
      </c>
      <c r="P1342">
        <v>4</v>
      </c>
      <c r="Q1342">
        <v>14</v>
      </c>
      <c r="R1342">
        <v>14</v>
      </c>
      <c r="S1342" s="3" t="s">
        <v>38</v>
      </c>
      <c r="T1342" t="s">
        <v>63</v>
      </c>
      <c r="U1342" s="4" t="s">
        <v>18</v>
      </c>
      <c r="V1342" t="s">
        <v>18</v>
      </c>
    </row>
    <row r="1343" spans="1:22" x14ac:dyDescent="0.3">
      <c r="A1343" s="3" t="s">
        <v>0</v>
      </c>
      <c r="B1343" s="3" t="s">
        <v>19</v>
      </c>
      <c r="C1343" s="3">
        <v>-27.278230000000001</v>
      </c>
      <c r="D1343" s="3">
        <v>-48.375419999999998</v>
      </c>
      <c r="E1343" s="3" t="s">
        <v>2</v>
      </c>
      <c r="F1343" s="3" t="s">
        <v>61</v>
      </c>
      <c r="G1343" s="2">
        <v>43516</v>
      </c>
      <c r="H1343" s="12" t="s">
        <v>248</v>
      </c>
      <c r="I1343" s="12" t="s">
        <v>245</v>
      </c>
      <c r="J1343" s="12" t="s">
        <v>246</v>
      </c>
      <c r="K1343" s="3" t="s">
        <v>4</v>
      </c>
      <c r="L1343" s="3" t="s">
        <v>85</v>
      </c>
      <c r="M1343">
        <v>2</v>
      </c>
      <c r="N1343">
        <v>25</v>
      </c>
      <c r="O1343">
        <v>4</v>
      </c>
      <c r="P1343">
        <v>4</v>
      </c>
      <c r="Q1343">
        <v>14</v>
      </c>
      <c r="R1343">
        <v>14</v>
      </c>
      <c r="S1343" s="3" t="s">
        <v>39</v>
      </c>
      <c r="T1343" t="s">
        <v>63</v>
      </c>
      <c r="U1343" s="4" t="s">
        <v>18</v>
      </c>
      <c r="V1343" t="s">
        <v>18</v>
      </c>
    </row>
    <row r="1344" spans="1:22" x14ac:dyDescent="0.3">
      <c r="A1344" s="3" t="s">
        <v>0</v>
      </c>
      <c r="B1344" s="3" t="s">
        <v>19</v>
      </c>
      <c r="C1344" s="3">
        <v>-27.278230000000001</v>
      </c>
      <c r="D1344" s="3">
        <v>-48.375419999999998</v>
      </c>
      <c r="E1344" s="3" t="s">
        <v>2</v>
      </c>
      <c r="F1344" s="3" t="s">
        <v>61</v>
      </c>
      <c r="G1344" s="2">
        <v>43516</v>
      </c>
      <c r="H1344" s="12" t="s">
        <v>248</v>
      </c>
      <c r="I1344" s="12" t="s">
        <v>245</v>
      </c>
      <c r="J1344" s="12" t="s">
        <v>246</v>
      </c>
      <c r="K1344" s="3" t="s">
        <v>4</v>
      </c>
      <c r="L1344" s="3" t="s">
        <v>85</v>
      </c>
      <c r="M1344">
        <v>2</v>
      </c>
      <c r="N1344">
        <v>25</v>
      </c>
      <c r="O1344">
        <v>4</v>
      </c>
      <c r="P1344">
        <v>4</v>
      </c>
      <c r="Q1344">
        <v>14</v>
      </c>
      <c r="R1344">
        <v>14</v>
      </c>
      <c r="S1344" s="3" t="s">
        <v>40</v>
      </c>
      <c r="T1344" t="s">
        <v>63</v>
      </c>
      <c r="U1344" s="4" t="s">
        <v>18</v>
      </c>
      <c r="V1344" t="s">
        <v>18</v>
      </c>
    </row>
    <row r="1345" spans="1:22" x14ac:dyDescent="0.3">
      <c r="A1345" s="3" t="s">
        <v>0</v>
      </c>
      <c r="B1345" s="3" t="s">
        <v>19</v>
      </c>
      <c r="C1345" s="3">
        <v>-27.278230000000001</v>
      </c>
      <c r="D1345" s="3">
        <v>-48.375419999999998</v>
      </c>
      <c r="E1345" s="3" t="s">
        <v>2</v>
      </c>
      <c r="F1345" s="3" t="s">
        <v>61</v>
      </c>
      <c r="G1345" s="2">
        <v>43516</v>
      </c>
      <c r="H1345" s="12" t="s">
        <v>248</v>
      </c>
      <c r="I1345" s="12" t="s">
        <v>245</v>
      </c>
      <c r="J1345" s="12" t="s">
        <v>246</v>
      </c>
      <c r="K1345" s="3" t="s">
        <v>4</v>
      </c>
      <c r="L1345" s="3" t="s">
        <v>85</v>
      </c>
      <c r="M1345">
        <v>2</v>
      </c>
      <c r="N1345">
        <v>25</v>
      </c>
      <c r="O1345">
        <v>4</v>
      </c>
      <c r="P1345">
        <v>4</v>
      </c>
      <c r="Q1345">
        <v>14</v>
      </c>
      <c r="R1345">
        <v>14</v>
      </c>
      <c r="S1345" s="3" t="s">
        <v>41</v>
      </c>
      <c r="T1345" t="s">
        <v>63</v>
      </c>
      <c r="U1345">
        <v>3</v>
      </c>
      <c r="V1345" t="s">
        <v>18</v>
      </c>
    </row>
    <row r="1346" spans="1:22" x14ac:dyDescent="0.3">
      <c r="A1346" s="3" t="s">
        <v>0</v>
      </c>
      <c r="B1346" s="3" t="s">
        <v>19</v>
      </c>
      <c r="C1346" s="3">
        <v>-27.278230000000001</v>
      </c>
      <c r="D1346" s="3">
        <v>-48.375419999999998</v>
      </c>
      <c r="E1346" s="3" t="s">
        <v>2</v>
      </c>
      <c r="F1346" s="3" t="s">
        <v>61</v>
      </c>
      <c r="G1346" s="2">
        <v>43516</v>
      </c>
      <c r="H1346" s="12" t="s">
        <v>248</v>
      </c>
      <c r="I1346" s="12" t="s">
        <v>245</v>
      </c>
      <c r="J1346" s="12" t="s">
        <v>246</v>
      </c>
      <c r="K1346" s="3" t="s">
        <v>4</v>
      </c>
      <c r="L1346" s="3" t="s">
        <v>85</v>
      </c>
      <c r="M1346">
        <v>2</v>
      </c>
      <c r="N1346">
        <v>25</v>
      </c>
      <c r="O1346">
        <v>4</v>
      </c>
      <c r="P1346">
        <v>4</v>
      </c>
      <c r="Q1346">
        <v>14</v>
      </c>
      <c r="R1346">
        <v>14</v>
      </c>
      <c r="S1346" s="3" t="s">
        <v>42</v>
      </c>
      <c r="T1346" t="s">
        <v>63</v>
      </c>
      <c r="U1346" s="4" t="s">
        <v>18</v>
      </c>
      <c r="V1346" t="s">
        <v>18</v>
      </c>
    </row>
    <row r="1347" spans="1:22" x14ac:dyDescent="0.3">
      <c r="A1347" s="3" t="s">
        <v>0</v>
      </c>
      <c r="B1347" s="3" t="s">
        <v>19</v>
      </c>
      <c r="C1347" s="3">
        <v>-27.278230000000001</v>
      </c>
      <c r="D1347" s="3">
        <v>-48.375419999999998</v>
      </c>
      <c r="E1347" s="3" t="s">
        <v>2</v>
      </c>
      <c r="F1347" s="3" t="s">
        <v>61</v>
      </c>
      <c r="G1347" s="2">
        <v>43516</v>
      </c>
      <c r="H1347" s="12" t="s">
        <v>248</v>
      </c>
      <c r="I1347" s="12" t="s">
        <v>245</v>
      </c>
      <c r="J1347" s="12" t="s">
        <v>246</v>
      </c>
      <c r="K1347" s="3" t="s">
        <v>4</v>
      </c>
      <c r="L1347" s="3" t="s">
        <v>85</v>
      </c>
      <c r="M1347">
        <v>2</v>
      </c>
      <c r="N1347">
        <v>25</v>
      </c>
      <c r="O1347">
        <v>4</v>
      </c>
      <c r="P1347">
        <v>4</v>
      </c>
      <c r="Q1347">
        <v>14</v>
      </c>
      <c r="R1347">
        <v>14</v>
      </c>
      <c r="S1347" s="3" t="s">
        <v>43</v>
      </c>
      <c r="T1347" t="s">
        <v>63</v>
      </c>
      <c r="U1347" s="4" t="s">
        <v>18</v>
      </c>
      <c r="V1347" t="s">
        <v>18</v>
      </c>
    </row>
    <row r="1348" spans="1:22" x14ac:dyDescent="0.3">
      <c r="A1348" s="3" t="s">
        <v>0</v>
      </c>
      <c r="B1348" s="3" t="s">
        <v>19</v>
      </c>
      <c r="C1348" s="3">
        <v>-27.278230000000001</v>
      </c>
      <c r="D1348" s="3">
        <v>-48.375419999999998</v>
      </c>
      <c r="E1348" s="3" t="s">
        <v>2</v>
      </c>
      <c r="F1348" s="3" t="s">
        <v>61</v>
      </c>
      <c r="G1348" s="2">
        <v>43516</v>
      </c>
      <c r="H1348" s="12" t="s">
        <v>248</v>
      </c>
      <c r="I1348" s="12" t="s">
        <v>245</v>
      </c>
      <c r="J1348" s="12" t="s">
        <v>246</v>
      </c>
      <c r="K1348" s="3" t="s">
        <v>4</v>
      </c>
      <c r="L1348" s="3" t="s">
        <v>85</v>
      </c>
      <c r="M1348">
        <v>2</v>
      </c>
      <c r="N1348">
        <v>25</v>
      </c>
      <c r="O1348">
        <v>4</v>
      </c>
      <c r="P1348">
        <v>4</v>
      </c>
      <c r="Q1348">
        <v>14</v>
      </c>
      <c r="R1348">
        <v>14</v>
      </c>
      <c r="S1348" s="3" t="s">
        <v>44</v>
      </c>
      <c r="T1348" t="s">
        <v>65</v>
      </c>
      <c r="U1348" s="4" t="s">
        <v>18</v>
      </c>
      <c r="V1348" t="s">
        <v>18</v>
      </c>
    </row>
    <row r="1349" spans="1:22" x14ac:dyDescent="0.3">
      <c r="A1349" s="3" t="s">
        <v>0</v>
      </c>
      <c r="B1349" s="3" t="s">
        <v>19</v>
      </c>
      <c r="C1349" s="3">
        <v>-27.278230000000001</v>
      </c>
      <c r="D1349" s="3">
        <v>-48.375419999999998</v>
      </c>
      <c r="E1349" s="3" t="s">
        <v>2</v>
      </c>
      <c r="F1349" s="3" t="s">
        <v>61</v>
      </c>
      <c r="G1349" s="2">
        <v>43516</v>
      </c>
      <c r="H1349" s="12" t="s">
        <v>248</v>
      </c>
      <c r="I1349" s="12" t="s">
        <v>245</v>
      </c>
      <c r="J1349" s="12" t="s">
        <v>246</v>
      </c>
      <c r="K1349" s="3" t="s">
        <v>4</v>
      </c>
      <c r="L1349" s="3" t="s">
        <v>85</v>
      </c>
      <c r="M1349">
        <v>2</v>
      </c>
      <c r="N1349">
        <v>25</v>
      </c>
      <c r="O1349">
        <v>4</v>
      </c>
      <c r="P1349">
        <v>4</v>
      </c>
      <c r="Q1349">
        <v>14</v>
      </c>
      <c r="R1349">
        <v>14</v>
      </c>
      <c r="S1349" s="3" t="s">
        <v>45</v>
      </c>
      <c r="T1349" t="s">
        <v>62</v>
      </c>
      <c r="U1349">
        <v>3</v>
      </c>
      <c r="V1349" t="s">
        <v>18</v>
      </c>
    </row>
    <row r="1350" spans="1:22" x14ac:dyDescent="0.3">
      <c r="A1350" s="3" t="s">
        <v>0</v>
      </c>
      <c r="B1350" s="3" t="s">
        <v>19</v>
      </c>
      <c r="C1350" s="3">
        <v>-27.278230000000001</v>
      </c>
      <c r="D1350" s="3">
        <v>-48.375419999999998</v>
      </c>
      <c r="E1350" s="3" t="s">
        <v>2</v>
      </c>
      <c r="F1350" s="3" t="s">
        <v>61</v>
      </c>
      <c r="G1350" s="2">
        <v>43516</v>
      </c>
      <c r="H1350" s="12" t="s">
        <v>248</v>
      </c>
      <c r="I1350" s="12" t="s">
        <v>245</v>
      </c>
      <c r="J1350" s="12" t="s">
        <v>246</v>
      </c>
      <c r="K1350" s="3" t="s">
        <v>4</v>
      </c>
      <c r="L1350" s="3" t="s">
        <v>85</v>
      </c>
      <c r="M1350">
        <v>2</v>
      </c>
      <c r="N1350">
        <v>25</v>
      </c>
      <c r="O1350">
        <v>4</v>
      </c>
      <c r="P1350">
        <v>4</v>
      </c>
      <c r="Q1350">
        <v>14</v>
      </c>
      <c r="R1350">
        <v>14</v>
      </c>
      <c r="S1350" s="3" t="s">
        <v>46</v>
      </c>
      <c r="T1350" t="s">
        <v>63</v>
      </c>
      <c r="U1350" s="4" t="s">
        <v>18</v>
      </c>
      <c r="V1350" t="s">
        <v>18</v>
      </c>
    </row>
    <row r="1351" spans="1:22" x14ac:dyDescent="0.3">
      <c r="A1351" s="3" t="s">
        <v>0</v>
      </c>
      <c r="B1351" s="3" t="s">
        <v>19</v>
      </c>
      <c r="C1351" s="3">
        <v>-27.278230000000001</v>
      </c>
      <c r="D1351" s="3">
        <v>-48.375419999999998</v>
      </c>
      <c r="E1351" s="3" t="s">
        <v>2</v>
      </c>
      <c r="F1351" s="3" t="s">
        <v>61</v>
      </c>
      <c r="G1351" s="2">
        <v>43516</v>
      </c>
      <c r="H1351" s="12" t="s">
        <v>248</v>
      </c>
      <c r="I1351" s="12" t="s">
        <v>245</v>
      </c>
      <c r="J1351" s="12" t="s">
        <v>246</v>
      </c>
      <c r="K1351" s="3" t="s">
        <v>4</v>
      </c>
      <c r="L1351" s="3" t="s">
        <v>85</v>
      </c>
      <c r="M1351">
        <v>2</v>
      </c>
      <c r="N1351">
        <v>25</v>
      </c>
      <c r="O1351">
        <v>4</v>
      </c>
      <c r="P1351">
        <v>4</v>
      </c>
      <c r="Q1351">
        <v>14</v>
      </c>
      <c r="R1351">
        <v>14</v>
      </c>
      <c r="S1351" s="3" t="s">
        <v>47</v>
      </c>
      <c r="T1351" t="s">
        <v>65</v>
      </c>
      <c r="U1351" s="4" t="s">
        <v>18</v>
      </c>
      <c r="V1351" t="s">
        <v>18</v>
      </c>
    </row>
    <row r="1352" spans="1:22" x14ac:dyDescent="0.3">
      <c r="A1352" s="3" t="s">
        <v>0</v>
      </c>
      <c r="B1352" s="3" t="s">
        <v>19</v>
      </c>
      <c r="C1352" s="3">
        <v>-27.278230000000001</v>
      </c>
      <c r="D1352" s="3">
        <v>-48.375419999999998</v>
      </c>
      <c r="E1352" s="3" t="s">
        <v>2</v>
      </c>
      <c r="F1352" s="3" t="s">
        <v>61</v>
      </c>
      <c r="G1352" s="2">
        <v>43516</v>
      </c>
      <c r="H1352" s="12" t="s">
        <v>248</v>
      </c>
      <c r="I1352" s="12" t="s">
        <v>245</v>
      </c>
      <c r="J1352" s="12" t="s">
        <v>246</v>
      </c>
      <c r="K1352" s="3" t="s">
        <v>4</v>
      </c>
      <c r="L1352" s="3" t="s">
        <v>85</v>
      </c>
      <c r="M1352">
        <v>2</v>
      </c>
      <c r="N1352">
        <v>25</v>
      </c>
      <c r="O1352">
        <v>4</v>
      </c>
      <c r="P1352">
        <v>4</v>
      </c>
      <c r="Q1352">
        <v>14</v>
      </c>
      <c r="R1352">
        <v>14</v>
      </c>
      <c r="S1352" s="3" t="s">
        <v>48</v>
      </c>
      <c r="T1352" t="s">
        <v>258</v>
      </c>
      <c r="U1352" s="4" t="s">
        <v>18</v>
      </c>
      <c r="V1352" t="s">
        <v>18</v>
      </c>
    </row>
    <row r="1353" spans="1:22" x14ac:dyDescent="0.3">
      <c r="A1353" s="3" t="s">
        <v>0</v>
      </c>
      <c r="B1353" s="3" t="s">
        <v>19</v>
      </c>
      <c r="C1353" s="3">
        <v>-27.278230000000001</v>
      </c>
      <c r="D1353" s="3">
        <v>-48.375419999999998</v>
      </c>
      <c r="E1353" s="3" t="s">
        <v>2</v>
      </c>
      <c r="F1353" s="3" t="s">
        <v>61</v>
      </c>
      <c r="G1353" s="2">
        <v>43516</v>
      </c>
      <c r="H1353" s="12" t="s">
        <v>248</v>
      </c>
      <c r="I1353" s="12" t="s">
        <v>245</v>
      </c>
      <c r="J1353" s="12" t="s">
        <v>246</v>
      </c>
      <c r="K1353" s="3" t="s">
        <v>4</v>
      </c>
      <c r="L1353" s="3" t="s">
        <v>85</v>
      </c>
      <c r="M1353">
        <v>2</v>
      </c>
      <c r="N1353">
        <v>25</v>
      </c>
      <c r="O1353">
        <v>4</v>
      </c>
      <c r="P1353">
        <v>4</v>
      </c>
      <c r="Q1353">
        <v>14</v>
      </c>
      <c r="R1353">
        <v>14</v>
      </c>
      <c r="S1353" s="3" t="s">
        <v>49</v>
      </c>
      <c r="T1353" t="s">
        <v>65</v>
      </c>
      <c r="U1353">
        <v>3</v>
      </c>
      <c r="V1353" t="s">
        <v>18</v>
      </c>
    </row>
    <row r="1354" spans="1:22" x14ac:dyDescent="0.3">
      <c r="A1354" s="3" t="s">
        <v>0</v>
      </c>
      <c r="B1354" s="3" t="s">
        <v>19</v>
      </c>
      <c r="C1354" s="3">
        <v>-27.278230000000001</v>
      </c>
      <c r="D1354" s="3">
        <v>-48.375419999999998</v>
      </c>
      <c r="E1354" s="3" t="s">
        <v>2</v>
      </c>
      <c r="F1354" s="3" t="s">
        <v>61</v>
      </c>
      <c r="G1354" s="2">
        <v>43516</v>
      </c>
      <c r="H1354" s="12" t="s">
        <v>248</v>
      </c>
      <c r="I1354" s="12" t="s">
        <v>245</v>
      </c>
      <c r="J1354" s="12" t="s">
        <v>246</v>
      </c>
      <c r="K1354" s="3" t="s">
        <v>4</v>
      </c>
      <c r="L1354" s="3" t="s">
        <v>85</v>
      </c>
      <c r="M1354">
        <v>2</v>
      </c>
      <c r="N1354">
        <v>25</v>
      </c>
      <c r="O1354">
        <v>4</v>
      </c>
      <c r="P1354">
        <v>4</v>
      </c>
      <c r="Q1354">
        <v>14</v>
      </c>
      <c r="R1354">
        <v>14</v>
      </c>
      <c r="S1354" s="3" t="s">
        <v>50</v>
      </c>
      <c r="T1354" t="s">
        <v>258</v>
      </c>
      <c r="U1354" s="4" t="s">
        <v>18</v>
      </c>
      <c r="V1354" t="s">
        <v>18</v>
      </c>
    </row>
    <row r="1355" spans="1:22" x14ac:dyDescent="0.3">
      <c r="A1355" s="3" t="s">
        <v>0</v>
      </c>
      <c r="B1355" s="3" t="s">
        <v>19</v>
      </c>
      <c r="C1355" s="3">
        <v>-27.278230000000001</v>
      </c>
      <c r="D1355" s="3">
        <v>-48.375419999999998</v>
      </c>
      <c r="E1355" s="3" t="s">
        <v>2</v>
      </c>
      <c r="F1355" s="3" t="s">
        <v>61</v>
      </c>
      <c r="G1355" s="2">
        <v>43516</v>
      </c>
      <c r="H1355" s="12" t="s">
        <v>248</v>
      </c>
      <c r="I1355" s="12" t="s">
        <v>245</v>
      </c>
      <c r="J1355" s="12" t="s">
        <v>246</v>
      </c>
      <c r="K1355" s="3" t="s">
        <v>4</v>
      </c>
      <c r="L1355" s="3" t="s">
        <v>85</v>
      </c>
      <c r="M1355">
        <v>2</v>
      </c>
      <c r="N1355">
        <v>25</v>
      </c>
      <c r="O1355">
        <v>4</v>
      </c>
      <c r="P1355">
        <v>4</v>
      </c>
      <c r="Q1355">
        <v>14</v>
      </c>
      <c r="R1355">
        <v>14</v>
      </c>
      <c r="S1355" s="3" t="s">
        <v>51</v>
      </c>
      <c r="T1355" t="s">
        <v>63</v>
      </c>
      <c r="U1355" s="4" t="s">
        <v>18</v>
      </c>
      <c r="V1355" t="s">
        <v>18</v>
      </c>
    </row>
    <row r="1356" spans="1:22" x14ac:dyDescent="0.3">
      <c r="A1356" s="3" t="s">
        <v>0</v>
      </c>
      <c r="B1356" s="3" t="s">
        <v>19</v>
      </c>
      <c r="C1356" s="3">
        <v>-27.278230000000001</v>
      </c>
      <c r="D1356" s="3">
        <v>-48.375419999999998</v>
      </c>
      <c r="E1356" s="3" t="s">
        <v>2</v>
      </c>
      <c r="F1356" s="3" t="s">
        <v>61</v>
      </c>
      <c r="G1356" s="2">
        <v>43516</v>
      </c>
      <c r="H1356" s="12" t="s">
        <v>248</v>
      </c>
      <c r="I1356" s="12" t="s">
        <v>245</v>
      </c>
      <c r="J1356" s="12" t="s">
        <v>246</v>
      </c>
      <c r="K1356" s="3" t="s">
        <v>4</v>
      </c>
      <c r="L1356" s="3" t="s">
        <v>85</v>
      </c>
      <c r="M1356">
        <v>2</v>
      </c>
      <c r="N1356">
        <v>25</v>
      </c>
      <c r="O1356">
        <v>4</v>
      </c>
      <c r="P1356">
        <v>4</v>
      </c>
      <c r="Q1356">
        <v>14</v>
      </c>
      <c r="R1356">
        <v>14</v>
      </c>
      <c r="S1356" s="3" t="s">
        <v>52</v>
      </c>
      <c r="T1356" t="s">
        <v>66</v>
      </c>
      <c r="U1356" s="4" t="s">
        <v>18</v>
      </c>
      <c r="V1356" t="s">
        <v>18</v>
      </c>
    </row>
    <row r="1357" spans="1:22" x14ac:dyDescent="0.3">
      <c r="A1357" s="3" t="s">
        <v>0</v>
      </c>
      <c r="B1357" s="3" t="s">
        <v>19</v>
      </c>
      <c r="C1357" s="3">
        <v>-27.278230000000001</v>
      </c>
      <c r="D1357" s="3">
        <v>-48.375419999999998</v>
      </c>
      <c r="E1357" s="3" t="s">
        <v>2</v>
      </c>
      <c r="F1357" s="3" t="s">
        <v>61</v>
      </c>
      <c r="G1357" s="2">
        <v>43516</v>
      </c>
      <c r="H1357" s="12" t="s">
        <v>248</v>
      </c>
      <c r="I1357" s="12" t="s">
        <v>245</v>
      </c>
      <c r="J1357" s="12" t="s">
        <v>246</v>
      </c>
      <c r="K1357" s="3" t="s">
        <v>4</v>
      </c>
      <c r="L1357" s="3" t="s">
        <v>85</v>
      </c>
      <c r="M1357">
        <v>2</v>
      </c>
      <c r="N1357">
        <v>25</v>
      </c>
      <c r="O1357">
        <v>4</v>
      </c>
      <c r="P1357">
        <v>4</v>
      </c>
      <c r="Q1357">
        <v>14</v>
      </c>
      <c r="R1357">
        <v>14</v>
      </c>
      <c r="S1357" s="3" t="s">
        <v>53</v>
      </c>
      <c r="T1357" t="s">
        <v>257</v>
      </c>
      <c r="U1357">
        <v>3</v>
      </c>
      <c r="V1357" t="s">
        <v>18</v>
      </c>
    </row>
    <row r="1358" spans="1:22" x14ac:dyDescent="0.3">
      <c r="A1358" s="3" t="s">
        <v>0</v>
      </c>
      <c r="B1358" s="3" t="s">
        <v>19</v>
      </c>
      <c r="C1358" s="3">
        <v>-27.278230000000001</v>
      </c>
      <c r="D1358" s="3">
        <v>-48.375419999999998</v>
      </c>
      <c r="E1358" s="3" t="s">
        <v>2</v>
      </c>
      <c r="F1358" s="3" t="s">
        <v>61</v>
      </c>
      <c r="G1358" s="2">
        <v>43516</v>
      </c>
      <c r="H1358" s="12" t="s">
        <v>248</v>
      </c>
      <c r="I1358" s="12" t="s">
        <v>245</v>
      </c>
      <c r="J1358" s="12" t="s">
        <v>246</v>
      </c>
      <c r="K1358" s="3" t="s">
        <v>4</v>
      </c>
      <c r="L1358" s="3" t="s">
        <v>85</v>
      </c>
      <c r="M1358">
        <v>2</v>
      </c>
      <c r="N1358">
        <v>25</v>
      </c>
      <c r="O1358">
        <v>4</v>
      </c>
      <c r="P1358">
        <v>4</v>
      </c>
      <c r="Q1358">
        <v>14</v>
      </c>
      <c r="R1358">
        <v>14</v>
      </c>
      <c r="S1358" s="3" t="s">
        <v>54</v>
      </c>
      <c r="T1358" t="s">
        <v>257</v>
      </c>
      <c r="U1358" s="4" t="s">
        <v>18</v>
      </c>
      <c r="V1358" t="s">
        <v>18</v>
      </c>
    </row>
    <row r="1359" spans="1:22" x14ac:dyDescent="0.3">
      <c r="A1359" s="3" t="s">
        <v>0</v>
      </c>
      <c r="B1359" s="3" t="s">
        <v>19</v>
      </c>
      <c r="C1359" s="3">
        <v>-27.278230000000001</v>
      </c>
      <c r="D1359" s="3">
        <v>-48.375419999999998</v>
      </c>
      <c r="E1359" s="3" t="s">
        <v>2</v>
      </c>
      <c r="F1359" s="3" t="s">
        <v>61</v>
      </c>
      <c r="G1359" s="2">
        <v>43516</v>
      </c>
      <c r="H1359" s="12" t="s">
        <v>248</v>
      </c>
      <c r="I1359" s="12" t="s">
        <v>245</v>
      </c>
      <c r="J1359" s="12" t="s">
        <v>246</v>
      </c>
      <c r="K1359" s="3" t="s">
        <v>4</v>
      </c>
      <c r="L1359" s="3" t="s">
        <v>85</v>
      </c>
      <c r="M1359">
        <v>2</v>
      </c>
      <c r="N1359">
        <v>25</v>
      </c>
      <c r="O1359">
        <v>4</v>
      </c>
      <c r="P1359">
        <v>4</v>
      </c>
      <c r="Q1359">
        <v>14</v>
      </c>
      <c r="R1359">
        <v>14</v>
      </c>
      <c r="S1359" s="3" t="s">
        <v>55</v>
      </c>
      <c r="T1359" t="s">
        <v>63</v>
      </c>
      <c r="U1359" s="4" t="s">
        <v>18</v>
      </c>
      <c r="V1359" t="s">
        <v>18</v>
      </c>
    </row>
    <row r="1360" spans="1:22" x14ac:dyDescent="0.3">
      <c r="A1360" s="3" t="s">
        <v>0</v>
      </c>
      <c r="B1360" s="3" t="s">
        <v>19</v>
      </c>
      <c r="C1360" s="3">
        <v>-27.278230000000001</v>
      </c>
      <c r="D1360" s="3">
        <v>-48.375419999999998</v>
      </c>
      <c r="E1360" s="3" t="s">
        <v>2</v>
      </c>
      <c r="F1360" s="3" t="s">
        <v>61</v>
      </c>
      <c r="G1360" s="2">
        <v>43516</v>
      </c>
      <c r="H1360" s="12" t="s">
        <v>248</v>
      </c>
      <c r="I1360" s="12" t="s">
        <v>245</v>
      </c>
      <c r="J1360" s="12" t="s">
        <v>246</v>
      </c>
      <c r="K1360" s="3" t="s">
        <v>4</v>
      </c>
      <c r="L1360" s="3" t="s">
        <v>85</v>
      </c>
      <c r="M1360">
        <v>2</v>
      </c>
      <c r="N1360">
        <v>25</v>
      </c>
      <c r="O1360">
        <v>4</v>
      </c>
      <c r="P1360">
        <v>4</v>
      </c>
      <c r="Q1360">
        <v>14</v>
      </c>
      <c r="R1360">
        <v>14</v>
      </c>
      <c r="S1360" s="3" t="s">
        <v>56</v>
      </c>
      <c r="T1360" t="s">
        <v>258</v>
      </c>
      <c r="U1360" s="4" t="s">
        <v>18</v>
      </c>
      <c r="V1360" t="s">
        <v>18</v>
      </c>
    </row>
    <row r="1361" spans="1:22" x14ac:dyDescent="0.3">
      <c r="A1361" s="3" t="s">
        <v>0</v>
      </c>
      <c r="B1361" s="3" t="s">
        <v>19</v>
      </c>
      <c r="C1361" s="3">
        <v>-27.278230000000001</v>
      </c>
      <c r="D1361" s="3">
        <v>-48.375419999999998</v>
      </c>
      <c r="E1361" s="3" t="s">
        <v>2</v>
      </c>
      <c r="F1361" s="3" t="s">
        <v>61</v>
      </c>
      <c r="G1361" s="2">
        <v>43516</v>
      </c>
      <c r="H1361" s="12" t="s">
        <v>248</v>
      </c>
      <c r="I1361" s="12" t="s">
        <v>245</v>
      </c>
      <c r="J1361" s="12" t="s">
        <v>246</v>
      </c>
      <c r="K1361" s="3" t="s">
        <v>4</v>
      </c>
      <c r="L1361" s="3" t="s">
        <v>85</v>
      </c>
      <c r="M1361">
        <v>2</v>
      </c>
      <c r="N1361">
        <v>25</v>
      </c>
      <c r="O1361">
        <v>4</v>
      </c>
      <c r="P1361">
        <v>4</v>
      </c>
      <c r="Q1361">
        <v>14</v>
      </c>
      <c r="R1361">
        <v>14</v>
      </c>
      <c r="S1361" s="3" t="s">
        <v>57</v>
      </c>
      <c r="T1361" t="s">
        <v>65</v>
      </c>
      <c r="U1361">
        <v>2</v>
      </c>
      <c r="V1361" t="s">
        <v>18</v>
      </c>
    </row>
    <row r="1362" spans="1:22" x14ac:dyDescent="0.3">
      <c r="A1362" s="3" t="s">
        <v>0</v>
      </c>
      <c r="B1362" s="3" t="s">
        <v>19</v>
      </c>
      <c r="C1362" s="3">
        <v>-27.278230000000001</v>
      </c>
      <c r="D1362" s="3">
        <v>-48.375419999999998</v>
      </c>
      <c r="E1362" s="3" t="s">
        <v>2</v>
      </c>
      <c r="F1362" s="3" t="s">
        <v>61</v>
      </c>
      <c r="G1362" s="2">
        <v>43516</v>
      </c>
      <c r="H1362" s="12" t="s">
        <v>248</v>
      </c>
      <c r="I1362" s="12" t="s">
        <v>245</v>
      </c>
      <c r="J1362" s="12" t="s">
        <v>246</v>
      </c>
      <c r="K1362" s="3" t="s">
        <v>4</v>
      </c>
      <c r="L1362" s="3" t="s">
        <v>85</v>
      </c>
      <c r="M1362">
        <v>2</v>
      </c>
      <c r="N1362">
        <v>25</v>
      </c>
      <c r="O1362">
        <v>4</v>
      </c>
      <c r="P1362">
        <v>4</v>
      </c>
      <c r="Q1362">
        <v>14</v>
      </c>
      <c r="R1362">
        <v>14</v>
      </c>
      <c r="S1362" s="3" t="s">
        <v>58</v>
      </c>
      <c r="T1362" t="s">
        <v>63</v>
      </c>
      <c r="U1362" s="4" t="s">
        <v>18</v>
      </c>
      <c r="V1362" t="s">
        <v>18</v>
      </c>
    </row>
    <row r="1363" spans="1:22" x14ac:dyDescent="0.3">
      <c r="A1363" s="3" t="s">
        <v>0</v>
      </c>
      <c r="B1363" s="3" t="s">
        <v>19</v>
      </c>
      <c r="C1363" s="3">
        <v>-27.278230000000001</v>
      </c>
      <c r="D1363" s="3">
        <v>-48.375419999999998</v>
      </c>
      <c r="E1363" s="3" t="s">
        <v>2</v>
      </c>
      <c r="F1363" s="3" t="s">
        <v>61</v>
      </c>
      <c r="G1363" s="2">
        <v>43516</v>
      </c>
      <c r="H1363" s="12" t="s">
        <v>248</v>
      </c>
      <c r="I1363" s="12" t="s">
        <v>245</v>
      </c>
      <c r="J1363" s="12" t="s">
        <v>246</v>
      </c>
      <c r="K1363" s="3" t="s">
        <v>4</v>
      </c>
      <c r="L1363" s="3" t="s">
        <v>85</v>
      </c>
      <c r="M1363">
        <v>2</v>
      </c>
      <c r="N1363">
        <v>25</v>
      </c>
      <c r="O1363">
        <v>4</v>
      </c>
      <c r="P1363">
        <v>4</v>
      </c>
      <c r="Q1363">
        <v>14</v>
      </c>
      <c r="R1363">
        <v>14</v>
      </c>
      <c r="S1363" s="3" t="s">
        <v>59</v>
      </c>
      <c r="T1363" t="s">
        <v>65</v>
      </c>
      <c r="U1363" s="4" t="s">
        <v>18</v>
      </c>
      <c r="V1363" t="s">
        <v>18</v>
      </c>
    </row>
    <row r="1364" spans="1:22" x14ac:dyDescent="0.3">
      <c r="A1364" s="3" t="s">
        <v>0</v>
      </c>
      <c r="B1364" s="3" t="s">
        <v>19</v>
      </c>
      <c r="C1364" s="3">
        <v>-27.278230000000001</v>
      </c>
      <c r="D1364" s="3">
        <v>-48.375419999999998</v>
      </c>
      <c r="E1364" s="3" t="s">
        <v>2</v>
      </c>
      <c r="F1364" s="3" t="s">
        <v>61</v>
      </c>
      <c r="G1364" s="2">
        <v>43516</v>
      </c>
      <c r="H1364" s="12" t="s">
        <v>248</v>
      </c>
      <c r="I1364" s="12" t="s">
        <v>245</v>
      </c>
      <c r="J1364" s="12" t="s">
        <v>246</v>
      </c>
      <c r="K1364" s="3" t="s">
        <v>4</v>
      </c>
      <c r="L1364" s="3" t="s">
        <v>85</v>
      </c>
      <c r="M1364">
        <v>2</v>
      </c>
      <c r="N1364">
        <v>25</v>
      </c>
      <c r="O1364">
        <v>4</v>
      </c>
      <c r="P1364">
        <v>4</v>
      </c>
      <c r="Q1364">
        <v>14</v>
      </c>
      <c r="R1364">
        <v>14</v>
      </c>
      <c r="S1364" s="3" t="s">
        <v>60</v>
      </c>
      <c r="T1364" t="s">
        <v>65</v>
      </c>
      <c r="U1364" s="4" t="s">
        <v>18</v>
      </c>
      <c r="V1364" t="s">
        <v>18</v>
      </c>
    </row>
    <row r="1365" spans="1:22" x14ac:dyDescent="0.3">
      <c r="A1365" s="3" t="s">
        <v>0</v>
      </c>
      <c r="B1365" s="3" t="s">
        <v>19</v>
      </c>
      <c r="C1365" s="3">
        <v>-27.278230000000001</v>
      </c>
      <c r="D1365" s="3">
        <v>-48.375419999999998</v>
      </c>
      <c r="E1365" s="3" t="s">
        <v>2</v>
      </c>
      <c r="F1365" s="3" t="s">
        <v>61</v>
      </c>
      <c r="G1365" s="2">
        <v>43516</v>
      </c>
      <c r="H1365" s="12" t="s">
        <v>248</v>
      </c>
      <c r="I1365" s="12" t="s">
        <v>245</v>
      </c>
      <c r="J1365" s="12" t="s">
        <v>246</v>
      </c>
      <c r="K1365" s="3" t="s">
        <v>4</v>
      </c>
      <c r="L1365" s="3" t="s">
        <v>85</v>
      </c>
      <c r="M1365">
        <v>3</v>
      </c>
      <c r="N1365">
        <v>25</v>
      </c>
      <c r="O1365">
        <v>4</v>
      </c>
      <c r="P1365">
        <v>4</v>
      </c>
      <c r="Q1365">
        <v>14</v>
      </c>
      <c r="R1365">
        <v>14</v>
      </c>
      <c r="S1365" s="3" t="s">
        <v>21</v>
      </c>
      <c r="T1365" t="s">
        <v>258</v>
      </c>
      <c r="U1365">
        <v>2</v>
      </c>
      <c r="V1365" t="s">
        <v>18</v>
      </c>
    </row>
    <row r="1366" spans="1:22" x14ac:dyDescent="0.3">
      <c r="A1366" s="3" t="s">
        <v>0</v>
      </c>
      <c r="B1366" s="3" t="s">
        <v>19</v>
      </c>
      <c r="C1366" s="3">
        <v>-27.278230000000001</v>
      </c>
      <c r="D1366" s="3">
        <v>-48.375419999999998</v>
      </c>
      <c r="E1366" s="3" t="s">
        <v>2</v>
      </c>
      <c r="F1366" s="3" t="s">
        <v>61</v>
      </c>
      <c r="G1366" s="2">
        <v>43516</v>
      </c>
      <c r="H1366" s="12" t="s">
        <v>248</v>
      </c>
      <c r="I1366" s="12" t="s">
        <v>245</v>
      </c>
      <c r="J1366" s="12" t="s">
        <v>246</v>
      </c>
      <c r="K1366" s="3" t="s">
        <v>4</v>
      </c>
      <c r="L1366" s="3" t="s">
        <v>85</v>
      </c>
      <c r="M1366">
        <v>3</v>
      </c>
      <c r="N1366">
        <v>25</v>
      </c>
      <c r="O1366">
        <v>4</v>
      </c>
      <c r="P1366">
        <v>4</v>
      </c>
      <c r="Q1366">
        <v>14</v>
      </c>
      <c r="R1366">
        <v>14</v>
      </c>
      <c r="S1366" s="3" t="s">
        <v>22</v>
      </c>
      <c r="T1366" t="s">
        <v>258</v>
      </c>
      <c r="U1366" s="4" t="s">
        <v>18</v>
      </c>
      <c r="V1366" t="s">
        <v>18</v>
      </c>
    </row>
    <row r="1367" spans="1:22" x14ac:dyDescent="0.3">
      <c r="A1367" s="3" t="s">
        <v>0</v>
      </c>
      <c r="B1367" s="3" t="s">
        <v>19</v>
      </c>
      <c r="C1367" s="3">
        <v>-27.278230000000001</v>
      </c>
      <c r="D1367" s="3">
        <v>-48.375419999999998</v>
      </c>
      <c r="E1367" s="3" t="s">
        <v>2</v>
      </c>
      <c r="F1367" s="3" t="s">
        <v>61</v>
      </c>
      <c r="G1367" s="2">
        <v>43516</v>
      </c>
      <c r="H1367" s="12" t="s">
        <v>248</v>
      </c>
      <c r="I1367" s="12" t="s">
        <v>245</v>
      </c>
      <c r="J1367" s="12" t="s">
        <v>246</v>
      </c>
      <c r="K1367" s="3" t="s">
        <v>4</v>
      </c>
      <c r="L1367" s="3" t="s">
        <v>85</v>
      </c>
      <c r="M1367">
        <v>3</v>
      </c>
      <c r="N1367">
        <v>25</v>
      </c>
      <c r="O1367">
        <v>4</v>
      </c>
      <c r="P1367">
        <v>4</v>
      </c>
      <c r="Q1367">
        <v>14</v>
      </c>
      <c r="R1367">
        <v>14</v>
      </c>
      <c r="S1367" s="3" t="s">
        <v>23</v>
      </c>
      <c r="T1367" t="s">
        <v>65</v>
      </c>
      <c r="U1367" s="4" t="s">
        <v>18</v>
      </c>
      <c r="V1367" t="s">
        <v>18</v>
      </c>
    </row>
    <row r="1368" spans="1:22" x14ac:dyDescent="0.3">
      <c r="A1368" s="3" t="s">
        <v>0</v>
      </c>
      <c r="B1368" s="3" t="s">
        <v>19</v>
      </c>
      <c r="C1368" s="3">
        <v>-27.278230000000001</v>
      </c>
      <c r="D1368" s="3">
        <v>-48.375419999999998</v>
      </c>
      <c r="E1368" s="3" t="s">
        <v>2</v>
      </c>
      <c r="F1368" s="3" t="s">
        <v>61</v>
      </c>
      <c r="G1368" s="2">
        <v>43516</v>
      </c>
      <c r="H1368" s="12" t="s">
        <v>248</v>
      </c>
      <c r="I1368" s="12" t="s">
        <v>245</v>
      </c>
      <c r="J1368" s="12" t="s">
        <v>246</v>
      </c>
      <c r="K1368" s="3" t="s">
        <v>4</v>
      </c>
      <c r="L1368" s="3" t="s">
        <v>85</v>
      </c>
      <c r="M1368">
        <v>3</v>
      </c>
      <c r="N1368">
        <v>25</v>
      </c>
      <c r="O1368">
        <v>4</v>
      </c>
      <c r="P1368">
        <v>4</v>
      </c>
      <c r="Q1368">
        <v>14</v>
      </c>
      <c r="R1368">
        <v>14</v>
      </c>
      <c r="S1368" s="3" t="s">
        <v>24</v>
      </c>
      <c r="T1368" t="s">
        <v>65</v>
      </c>
      <c r="U1368" s="4" t="s">
        <v>18</v>
      </c>
      <c r="V1368" t="s">
        <v>18</v>
      </c>
    </row>
    <row r="1369" spans="1:22" x14ac:dyDescent="0.3">
      <c r="A1369" s="3" t="s">
        <v>0</v>
      </c>
      <c r="B1369" s="3" t="s">
        <v>19</v>
      </c>
      <c r="C1369" s="3">
        <v>-27.278230000000001</v>
      </c>
      <c r="D1369" s="3">
        <v>-48.375419999999998</v>
      </c>
      <c r="E1369" s="3" t="s">
        <v>2</v>
      </c>
      <c r="F1369" s="3" t="s">
        <v>61</v>
      </c>
      <c r="G1369" s="2">
        <v>43516</v>
      </c>
      <c r="H1369" s="12" t="s">
        <v>248</v>
      </c>
      <c r="I1369" s="12" t="s">
        <v>245</v>
      </c>
      <c r="J1369" s="12" t="s">
        <v>246</v>
      </c>
      <c r="K1369" s="3" t="s">
        <v>4</v>
      </c>
      <c r="L1369" s="3" t="s">
        <v>85</v>
      </c>
      <c r="M1369">
        <v>3</v>
      </c>
      <c r="N1369">
        <v>25</v>
      </c>
      <c r="O1369">
        <v>4</v>
      </c>
      <c r="P1369">
        <v>4</v>
      </c>
      <c r="Q1369">
        <v>14</v>
      </c>
      <c r="R1369">
        <v>14</v>
      </c>
      <c r="S1369" s="3" t="s">
        <v>25</v>
      </c>
      <c r="T1369" t="s">
        <v>258</v>
      </c>
      <c r="U1369">
        <v>1</v>
      </c>
      <c r="V1369" t="s">
        <v>18</v>
      </c>
    </row>
    <row r="1370" spans="1:22" x14ac:dyDescent="0.3">
      <c r="A1370" s="3" t="s">
        <v>0</v>
      </c>
      <c r="B1370" s="3" t="s">
        <v>19</v>
      </c>
      <c r="C1370" s="3">
        <v>-27.278230000000001</v>
      </c>
      <c r="D1370" s="3">
        <v>-48.375419999999998</v>
      </c>
      <c r="E1370" s="3" t="s">
        <v>2</v>
      </c>
      <c r="F1370" s="3" t="s">
        <v>61</v>
      </c>
      <c r="G1370" s="2">
        <v>43516</v>
      </c>
      <c r="H1370" s="12" t="s">
        <v>248</v>
      </c>
      <c r="I1370" s="12" t="s">
        <v>245</v>
      </c>
      <c r="J1370" s="12" t="s">
        <v>246</v>
      </c>
      <c r="K1370" s="3" t="s">
        <v>4</v>
      </c>
      <c r="L1370" s="3" t="s">
        <v>85</v>
      </c>
      <c r="M1370">
        <v>3</v>
      </c>
      <c r="N1370">
        <v>25</v>
      </c>
      <c r="O1370">
        <v>4</v>
      </c>
      <c r="P1370">
        <v>4</v>
      </c>
      <c r="Q1370">
        <v>14</v>
      </c>
      <c r="R1370">
        <v>14</v>
      </c>
      <c r="S1370" s="3" t="s">
        <v>26</v>
      </c>
      <c r="T1370" t="s">
        <v>65</v>
      </c>
      <c r="U1370" s="4" t="s">
        <v>18</v>
      </c>
      <c r="V1370" t="s">
        <v>18</v>
      </c>
    </row>
    <row r="1371" spans="1:22" x14ac:dyDescent="0.3">
      <c r="A1371" s="3" t="s">
        <v>0</v>
      </c>
      <c r="B1371" s="3" t="s">
        <v>19</v>
      </c>
      <c r="C1371" s="3">
        <v>-27.278230000000001</v>
      </c>
      <c r="D1371" s="3">
        <v>-48.375419999999998</v>
      </c>
      <c r="E1371" s="3" t="s">
        <v>2</v>
      </c>
      <c r="F1371" s="3" t="s">
        <v>61</v>
      </c>
      <c r="G1371" s="2">
        <v>43516</v>
      </c>
      <c r="H1371" s="12" t="s">
        <v>248</v>
      </c>
      <c r="I1371" s="12" t="s">
        <v>245</v>
      </c>
      <c r="J1371" s="12" t="s">
        <v>246</v>
      </c>
      <c r="K1371" s="3" t="s">
        <v>4</v>
      </c>
      <c r="L1371" s="3" t="s">
        <v>85</v>
      </c>
      <c r="M1371">
        <v>3</v>
      </c>
      <c r="N1371">
        <v>25</v>
      </c>
      <c r="O1371">
        <v>4</v>
      </c>
      <c r="P1371">
        <v>4</v>
      </c>
      <c r="Q1371">
        <v>14</v>
      </c>
      <c r="R1371">
        <v>14</v>
      </c>
      <c r="S1371" s="3" t="s">
        <v>27</v>
      </c>
      <c r="T1371" t="s">
        <v>65</v>
      </c>
      <c r="U1371" s="4" t="s">
        <v>18</v>
      </c>
      <c r="V1371" t="s">
        <v>18</v>
      </c>
    </row>
    <row r="1372" spans="1:22" x14ac:dyDescent="0.3">
      <c r="A1372" s="3" t="s">
        <v>0</v>
      </c>
      <c r="B1372" s="3" t="s">
        <v>19</v>
      </c>
      <c r="C1372" s="3">
        <v>-27.278230000000001</v>
      </c>
      <c r="D1372" s="3">
        <v>-48.375419999999998</v>
      </c>
      <c r="E1372" s="3" t="s">
        <v>2</v>
      </c>
      <c r="F1372" s="3" t="s">
        <v>61</v>
      </c>
      <c r="G1372" s="2">
        <v>43516</v>
      </c>
      <c r="H1372" s="12" t="s">
        <v>248</v>
      </c>
      <c r="I1372" s="12" t="s">
        <v>245</v>
      </c>
      <c r="J1372" s="12" t="s">
        <v>246</v>
      </c>
      <c r="K1372" s="3" t="s">
        <v>4</v>
      </c>
      <c r="L1372" s="3" t="s">
        <v>85</v>
      </c>
      <c r="M1372">
        <v>3</v>
      </c>
      <c r="N1372">
        <v>25</v>
      </c>
      <c r="O1372">
        <v>4</v>
      </c>
      <c r="P1372">
        <v>4</v>
      </c>
      <c r="Q1372">
        <v>14</v>
      </c>
      <c r="R1372">
        <v>14</v>
      </c>
      <c r="S1372" s="3" t="s">
        <v>28</v>
      </c>
      <c r="T1372" t="s">
        <v>63</v>
      </c>
      <c r="U1372" s="4" t="s">
        <v>18</v>
      </c>
      <c r="V1372" t="s">
        <v>18</v>
      </c>
    </row>
    <row r="1373" spans="1:22" x14ac:dyDescent="0.3">
      <c r="A1373" s="3" t="s">
        <v>0</v>
      </c>
      <c r="B1373" s="3" t="s">
        <v>19</v>
      </c>
      <c r="C1373" s="3">
        <v>-27.278230000000001</v>
      </c>
      <c r="D1373" s="3">
        <v>-48.375419999999998</v>
      </c>
      <c r="E1373" s="3" t="s">
        <v>2</v>
      </c>
      <c r="F1373" s="3" t="s">
        <v>61</v>
      </c>
      <c r="G1373" s="2">
        <v>43516</v>
      </c>
      <c r="H1373" s="12" t="s">
        <v>248</v>
      </c>
      <c r="I1373" s="12" t="s">
        <v>245</v>
      </c>
      <c r="J1373" s="12" t="s">
        <v>246</v>
      </c>
      <c r="K1373" s="3" t="s">
        <v>4</v>
      </c>
      <c r="L1373" s="3" t="s">
        <v>85</v>
      </c>
      <c r="M1373">
        <v>3</v>
      </c>
      <c r="N1373">
        <v>25</v>
      </c>
      <c r="O1373">
        <v>4</v>
      </c>
      <c r="P1373">
        <v>4</v>
      </c>
      <c r="Q1373">
        <v>14</v>
      </c>
      <c r="R1373">
        <v>14</v>
      </c>
      <c r="S1373" s="3" t="s">
        <v>29</v>
      </c>
      <c r="T1373" t="s">
        <v>65</v>
      </c>
      <c r="U1373">
        <v>3</v>
      </c>
      <c r="V1373" t="s">
        <v>18</v>
      </c>
    </row>
    <row r="1374" spans="1:22" x14ac:dyDescent="0.3">
      <c r="A1374" s="3" t="s">
        <v>0</v>
      </c>
      <c r="B1374" s="3" t="s">
        <v>19</v>
      </c>
      <c r="C1374" s="3">
        <v>-27.278230000000001</v>
      </c>
      <c r="D1374" s="3">
        <v>-48.375419999999998</v>
      </c>
      <c r="E1374" s="3" t="s">
        <v>2</v>
      </c>
      <c r="F1374" s="3" t="s">
        <v>61</v>
      </c>
      <c r="G1374" s="2">
        <v>43516</v>
      </c>
      <c r="H1374" s="12" t="s">
        <v>248</v>
      </c>
      <c r="I1374" s="12" t="s">
        <v>245</v>
      </c>
      <c r="J1374" s="12" t="s">
        <v>246</v>
      </c>
      <c r="K1374" s="3" t="s">
        <v>4</v>
      </c>
      <c r="L1374" s="3" t="s">
        <v>85</v>
      </c>
      <c r="M1374">
        <v>3</v>
      </c>
      <c r="N1374">
        <v>25</v>
      </c>
      <c r="O1374">
        <v>4</v>
      </c>
      <c r="P1374">
        <v>4</v>
      </c>
      <c r="Q1374">
        <v>14</v>
      </c>
      <c r="R1374">
        <v>14</v>
      </c>
      <c r="S1374" s="3" t="s">
        <v>30</v>
      </c>
      <c r="T1374" t="s">
        <v>63</v>
      </c>
      <c r="U1374" s="4" t="s">
        <v>18</v>
      </c>
      <c r="V1374" t="s">
        <v>18</v>
      </c>
    </row>
    <row r="1375" spans="1:22" x14ac:dyDescent="0.3">
      <c r="A1375" s="3" t="s">
        <v>0</v>
      </c>
      <c r="B1375" s="3" t="s">
        <v>19</v>
      </c>
      <c r="C1375" s="3">
        <v>-27.278230000000001</v>
      </c>
      <c r="D1375" s="3">
        <v>-48.375419999999998</v>
      </c>
      <c r="E1375" s="3" t="s">
        <v>2</v>
      </c>
      <c r="F1375" s="3" t="s">
        <v>61</v>
      </c>
      <c r="G1375" s="2">
        <v>43516</v>
      </c>
      <c r="H1375" s="12" t="s">
        <v>248</v>
      </c>
      <c r="I1375" s="12" t="s">
        <v>245</v>
      </c>
      <c r="J1375" s="12" t="s">
        <v>246</v>
      </c>
      <c r="K1375" s="3" t="s">
        <v>4</v>
      </c>
      <c r="L1375" s="3" t="s">
        <v>85</v>
      </c>
      <c r="M1375">
        <v>3</v>
      </c>
      <c r="N1375">
        <v>25</v>
      </c>
      <c r="O1375">
        <v>4</v>
      </c>
      <c r="P1375">
        <v>4</v>
      </c>
      <c r="Q1375">
        <v>14</v>
      </c>
      <c r="R1375">
        <v>14</v>
      </c>
      <c r="S1375" s="3" t="s">
        <v>31</v>
      </c>
      <c r="T1375" t="s">
        <v>65</v>
      </c>
      <c r="U1375" s="4" t="s">
        <v>18</v>
      </c>
      <c r="V1375" t="s">
        <v>18</v>
      </c>
    </row>
    <row r="1376" spans="1:22" x14ac:dyDescent="0.3">
      <c r="A1376" s="3" t="s">
        <v>0</v>
      </c>
      <c r="B1376" s="3" t="s">
        <v>19</v>
      </c>
      <c r="C1376" s="3">
        <v>-27.278230000000001</v>
      </c>
      <c r="D1376" s="3">
        <v>-48.375419999999998</v>
      </c>
      <c r="E1376" s="3" t="s">
        <v>2</v>
      </c>
      <c r="F1376" s="3" t="s">
        <v>61</v>
      </c>
      <c r="G1376" s="2">
        <v>43516</v>
      </c>
      <c r="H1376" s="12" t="s">
        <v>248</v>
      </c>
      <c r="I1376" s="12" t="s">
        <v>245</v>
      </c>
      <c r="J1376" s="12" t="s">
        <v>246</v>
      </c>
      <c r="K1376" s="3" t="s">
        <v>4</v>
      </c>
      <c r="L1376" s="3" t="s">
        <v>85</v>
      </c>
      <c r="M1376">
        <v>3</v>
      </c>
      <c r="N1376">
        <v>25</v>
      </c>
      <c r="O1376">
        <v>4</v>
      </c>
      <c r="P1376">
        <v>4</v>
      </c>
      <c r="Q1376">
        <v>14</v>
      </c>
      <c r="R1376">
        <v>14</v>
      </c>
      <c r="S1376" s="3" t="s">
        <v>32</v>
      </c>
      <c r="T1376" t="s">
        <v>63</v>
      </c>
      <c r="U1376" s="4" t="s">
        <v>18</v>
      </c>
      <c r="V1376" t="s">
        <v>18</v>
      </c>
    </row>
    <row r="1377" spans="1:22" x14ac:dyDescent="0.3">
      <c r="A1377" s="3" t="s">
        <v>0</v>
      </c>
      <c r="B1377" s="3" t="s">
        <v>19</v>
      </c>
      <c r="C1377" s="3">
        <v>-27.278230000000001</v>
      </c>
      <c r="D1377" s="3">
        <v>-48.375419999999998</v>
      </c>
      <c r="E1377" s="3" t="s">
        <v>2</v>
      </c>
      <c r="F1377" s="3" t="s">
        <v>61</v>
      </c>
      <c r="G1377" s="2">
        <v>43516</v>
      </c>
      <c r="H1377" s="12" t="s">
        <v>248</v>
      </c>
      <c r="I1377" s="12" t="s">
        <v>245</v>
      </c>
      <c r="J1377" s="12" t="s">
        <v>246</v>
      </c>
      <c r="K1377" s="3" t="s">
        <v>4</v>
      </c>
      <c r="L1377" s="3" t="s">
        <v>85</v>
      </c>
      <c r="M1377">
        <v>3</v>
      </c>
      <c r="N1377">
        <v>25</v>
      </c>
      <c r="O1377">
        <v>4</v>
      </c>
      <c r="P1377">
        <v>4</v>
      </c>
      <c r="Q1377">
        <v>14</v>
      </c>
      <c r="R1377">
        <v>14</v>
      </c>
      <c r="S1377" s="3" t="s">
        <v>33</v>
      </c>
      <c r="T1377" t="s">
        <v>63</v>
      </c>
      <c r="U1377">
        <v>3</v>
      </c>
      <c r="V1377" t="s">
        <v>18</v>
      </c>
    </row>
    <row r="1378" spans="1:22" x14ac:dyDescent="0.3">
      <c r="A1378" s="3" t="s">
        <v>0</v>
      </c>
      <c r="B1378" s="3" t="s">
        <v>19</v>
      </c>
      <c r="C1378" s="3">
        <v>-27.278230000000001</v>
      </c>
      <c r="D1378" s="3">
        <v>-48.375419999999998</v>
      </c>
      <c r="E1378" s="3" t="s">
        <v>2</v>
      </c>
      <c r="F1378" s="3" t="s">
        <v>61</v>
      </c>
      <c r="G1378" s="2">
        <v>43516</v>
      </c>
      <c r="H1378" s="12" t="s">
        <v>248</v>
      </c>
      <c r="I1378" s="12" t="s">
        <v>245</v>
      </c>
      <c r="J1378" s="12" t="s">
        <v>246</v>
      </c>
      <c r="K1378" s="3" t="s">
        <v>4</v>
      </c>
      <c r="L1378" s="3" t="s">
        <v>85</v>
      </c>
      <c r="M1378">
        <v>3</v>
      </c>
      <c r="N1378">
        <v>25</v>
      </c>
      <c r="O1378">
        <v>4</v>
      </c>
      <c r="P1378">
        <v>4</v>
      </c>
      <c r="Q1378">
        <v>14</v>
      </c>
      <c r="R1378">
        <v>14</v>
      </c>
      <c r="S1378" s="3" t="s">
        <v>34</v>
      </c>
      <c r="T1378" t="s">
        <v>258</v>
      </c>
      <c r="U1378" s="4" t="s">
        <v>18</v>
      </c>
      <c r="V1378" t="s">
        <v>18</v>
      </c>
    </row>
    <row r="1379" spans="1:22" x14ac:dyDescent="0.3">
      <c r="A1379" s="3" t="s">
        <v>0</v>
      </c>
      <c r="B1379" s="3" t="s">
        <v>19</v>
      </c>
      <c r="C1379" s="3">
        <v>-27.278230000000001</v>
      </c>
      <c r="D1379" s="3">
        <v>-48.375419999999998</v>
      </c>
      <c r="E1379" s="3" t="s">
        <v>2</v>
      </c>
      <c r="F1379" s="3" t="s">
        <v>61</v>
      </c>
      <c r="G1379" s="2">
        <v>43516</v>
      </c>
      <c r="H1379" s="12" t="s">
        <v>248</v>
      </c>
      <c r="I1379" s="12" t="s">
        <v>245</v>
      </c>
      <c r="J1379" s="12" t="s">
        <v>246</v>
      </c>
      <c r="K1379" s="3" t="s">
        <v>4</v>
      </c>
      <c r="L1379" s="3" t="s">
        <v>85</v>
      </c>
      <c r="M1379">
        <v>3</v>
      </c>
      <c r="N1379">
        <v>25</v>
      </c>
      <c r="O1379">
        <v>4</v>
      </c>
      <c r="P1379">
        <v>4</v>
      </c>
      <c r="Q1379">
        <v>14</v>
      </c>
      <c r="R1379">
        <v>14</v>
      </c>
      <c r="S1379" s="3" t="s">
        <v>35</v>
      </c>
      <c r="T1379" t="s">
        <v>66</v>
      </c>
      <c r="U1379" s="4" t="s">
        <v>18</v>
      </c>
      <c r="V1379" t="s">
        <v>263</v>
      </c>
    </row>
    <row r="1380" spans="1:22" x14ac:dyDescent="0.3">
      <c r="A1380" s="3" t="s">
        <v>0</v>
      </c>
      <c r="B1380" s="3" t="s">
        <v>19</v>
      </c>
      <c r="C1380" s="3">
        <v>-27.278230000000001</v>
      </c>
      <c r="D1380" s="3">
        <v>-48.375419999999998</v>
      </c>
      <c r="E1380" s="3" t="s">
        <v>2</v>
      </c>
      <c r="F1380" s="3" t="s">
        <v>61</v>
      </c>
      <c r="G1380" s="2">
        <v>43516</v>
      </c>
      <c r="H1380" s="12" t="s">
        <v>248</v>
      </c>
      <c r="I1380" s="12" t="s">
        <v>245</v>
      </c>
      <c r="J1380" s="12" t="s">
        <v>246</v>
      </c>
      <c r="K1380" s="3" t="s">
        <v>4</v>
      </c>
      <c r="L1380" s="3" t="s">
        <v>85</v>
      </c>
      <c r="M1380">
        <v>3</v>
      </c>
      <c r="N1380">
        <v>25</v>
      </c>
      <c r="O1380">
        <v>4</v>
      </c>
      <c r="P1380">
        <v>4</v>
      </c>
      <c r="Q1380">
        <v>14</v>
      </c>
      <c r="R1380">
        <v>14</v>
      </c>
      <c r="S1380" s="3" t="s">
        <v>36</v>
      </c>
      <c r="T1380" t="s">
        <v>257</v>
      </c>
      <c r="U1380" s="4" t="s">
        <v>18</v>
      </c>
      <c r="V1380" t="s">
        <v>18</v>
      </c>
    </row>
    <row r="1381" spans="1:22" x14ac:dyDescent="0.3">
      <c r="A1381" s="3" t="s">
        <v>0</v>
      </c>
      <c r="B1381" s="3" t="s">
        <v>19</v>
      </c>
      <c r="C1381" s="3">
        <v>-27.278230000000001</v>
      </c>
      <c r="D1381" s="3">
        <v>-48.375419999999998</v>
      </c>
      <c r="E1381" s="3" t="s">
        <v>2</v>
      </c>
      <c r="F1381" s="3" t="s">
        <v>61</v>
      </c>
      <c r="G1381" s="2">
        <v>43516</v>
      </c>
      <c r="H1381" s="12" t="s">
        <v>248</v>
      </c>
      <c r="I1381" s="12" t="s">
        <v>245</v>
      </c>
      <c r="J1381" s="12" t="s">
        <v>246</v>
      </c>
      <c r="K1381" s="3" t="s">
        <v>4</v>
      </c>
      <c r="L1381" s="3" t="s">
        <v>85</v>
      </c>
      <c r="M1381">
        <v>3</v>
      </c>
      <c r="N1381">
        <v>25</v>
      </c>
      <c r="O1381">
        <v>4</v>
      </c>
      <c r="P1381">
        <v>4</v>
      </c>
      <c r="Q1381">
        <v>14</v>
      </c>
      <c r="R1381">
        <v>14</v>
      </c>
      <c r="S1381" s="3" t="s">
        <v>37</v>
      </c>
      <c r="T1381" t="s">
        <v>65</v>
      </c>
      <c r="U1381">
        <v>1</v>
      </c>
      <c r="V1381" t="s">
        <v>18</v>
      </c>
    </row>
    <row r="1382" spans="1:22" x14ac:dyDescent="0.3">
      <c r="A1382" s="3" t="s">
        <v>0</v>
      </c>
      <c r="B1382" s="3" t="s">
        <v>19</v>
      </c>
      <c r="C1382" s="3">
        <v>-27.278230000000001</v>
      </c>
      <c r="D1382" s="3">
        <v>-48.375419999999998</v>
      </c>
      <c r="E1382" s="3" t="s">
        <v>2</v>
      </c>
      <c r="F1382" s="3" t="s">
        <v>61</v>
      </c>
      <c r="G1382" s="2">
        <v>43516</v>
      </c>
      <c r="H1382" s="12" t="s">
        <v>248</v>
      </c>
      <c r="I1382" s="12" t="s">
        <v>245</v>
      </c>
      <c r="J1382" s="12" t="s">
        <v>246</v>
      </c>
      <c r="K1382" s="3" t="s">
        <v>4</v>
      </c>
      <c r="L1382" s="3" t="s">
        <v>85</v>
      </c>
      <c r="M1382">
        <v>3</v>
      </c>
      <c r="N1382">
        <v>25</v>
      </c>
      <c r="O1382">
        <v>4</v>
      </c>
      <c r="P1382">
        <v>4</v>
      </c>
      <c r="Q1382">
        <v>14</v>
      </c>
      <c r="R1382">
        <v>14</v>
      </c>
      <c r="S1382" s="3" t="s">
        <v>38</v>
      </c>
      <c r="T1382" t="s">
        <v>63</v>
      </c>
      <c r="U1382" s="4" t="s">
        <v>18</v>
      </c>
      <c r="V1382" t="s">
        <v>18</v>
      </c>
    </row>
    <row r="1383" spans="1:22" x14ac:dyDescent="0.3">
      <c r="A1383" s="3" t="s">
        <v>0</v>
      </c>
      <c r="B1383" s="3" t="s">
        <v>19</v>
      </c>
      <c r="C1383" s="3">
        <v>-27.278230000000001</v>
      </c>
      <c r="D1383" s="3">
        <v>-48.375419999999998</v>
      </c>
      <c r="E1383" s="3" t="s">
        <v>2</v>
      </c>
      <c r="F1383" s="3" t="s">
        <v>61</v>
      </c>
      <c r="G1383" s="2">
        <v>43516</v>
      </c>
      <c r="H1383" s="12" t="s">
        <v>248</v>
      </c>
      <c r="I1383" s="12" t="s">
        <v>245</v>
      </c>
      <c r="J1383" s="12" t="s">
        <v>246</v>
      </c>
      <c r="K1383" s="3" t="s">
        <v>4</v>
      </c>
      <c r="L1383" s="3" t="s">
        <v>85</v>
      </c>
      <c r="M1383">
        <v>3</v>
      </c>
      <c r="N1383">
        <v>25</v>
      </c>
      <c r="O1383">
        <v>4</v>
      </c>
      <c r="P1383">
        <v>4</v>
      </c>
      <c r="Q1383">
        <v>14</v>
      </c>
      <c r="R1383">
        <v>14</v>
      </c>
      <c r="S1383" s="3" t="s">
        <v>39</v>
      </c>
      <c r="T1383" t="s">
        <v>66</v>
      </c>
      <c r="U1383" s="4" t="s">
        <v>18</v>
      </c>
      <c r="V1383" t="s">
        <v>263</v>
      </c>
    </row>
    <row r="1384" spans="1:22" x14ac:dyDescent="0.3">
      <c r="A1384" s="3" t="s">
        <v>0</v>
      </c>
      <c r="B1384" s="3" t="s">
        <v>19</v>
      </c>
      <c r="C1384" s="3">
        <v>-27.278230000000001</v>
      </c>
      <c r="D1384" s="3">
        <v>-48.375419999999998</v>
      </c>
      <c r="E1384" s="3" t="s">
        <v>2</v>
      </c>
      <c r="F1384" s="3" t="s">
        <v>61</v>
      </c>
      <c r="G1384" s="2">
        <v>43516</v>
      </c>
      <c r="H1384" s="12" t="s">
        <v>248</v>
      </c>
      <c r="I1384" s="12" t="s">
        <v>245</v>
      </c>
      <c r="J1384" s="12" t="s">
        <v>246</v>
      </c>
      <c r="K1384" s="3" t="s">
        <v>4</v>
      </c>
      <c r="L1384" s="3" t="s">
        <v>85</v>
      </c>
      <c r="M1384">
        <v>3</v>
      </c>
      <c r="N1384">
        <v>25</v>
      </c>
      <c r="O1384">
        <v>4</v>
      </c>
      <c r="P1384">
        <v>4</v>
      </c>
      <c r="Q1384">
        <v>14</v>
      </c>
      <c r="R1384">
        <v>14</v>
      </c>
      <c r="S1384" s="3" t="s">
        <v>40</v>
      </c>
      <c r="T1384" t="s">
        <v>63</v>
      </c>
      <c r="U1384" s="4" t="s">
        <v>18</v>
      </c>
      <c r="V1384" t="s">
        <v>18</v>
      </c>
    </row>
    <row r="1385" spans="1:22" x14ac:dyDescent="0.3">
      <c r="A1385" s="3" t="s">
        <v>0</v>
      </c>
      <c r="B1385" s="3" t="s">
        <v>19</v>
      </c>
      <c r="C1385" s="3">
        <v>-27.278230000000001</v>
      </c>
      <c r="D1385" s="3">
        <v>-48.375419999999998</v>
      </c>
      <c r="E1385" s="3" t="s">
        <v>2</v>
      </c>
      <c r="F1385" s="3" t="s">
        <v>61</v>
      </c>
      <c r="G1385" s="2">
        <v>43516</v>
      </c>
      <c r="H1385" s="12" t="s">
        <v>248</v>
      </c>
      <c r="I1385" s="12" t="s">
        <v>245</v>
      </c>
      <c r="J1385" s="12" t="s">
        <v>246</v>
      </c>
      <c r="K1385" s="3" t="s">
        <v>4</v>
      </c>
      <c r="L1385" s="3" t="s">
        <v>85</v>
      </c>
      <c r="M1385">
        <v>3</v>
      </c>
      <c r="N1385">
        <v>25</v>
      </c>
      <c r="O1385">
        <v>4</v>
      </c>
      <c r="P1385">
        <v>4</v>
      </c>
      <c r="Q1385">
        <v>14</v>
      </c>
      <c r="R1385">
        <v>14</v>
      </c>
      <c r="S1385" s="3" t="s">
        <v>41</v>
      </c>
      <c r="T1385" t="s">
        <v>63</v>
      </c>
      <c r="U1385">
        <v>2</v>
      </c>
      <c r="V1385" t="s">
        <v>18</v>
      </c>
    </row>
    <row r="1386" spans="1:22" x14ac:dyDescent="0.3">
      <c r="A1386" s="3" t="s">
        <v>0</v>
      </c>
      <c r="B1386" s="3" t="s">
        <v>19</v>
      </c>
      <c r="C1386" s="3">
        <v>-27.278230000000001</v>
      </c>
      <c r="D1386" s="3">
        <v>-48.375419999999998</v>
      </c>
      <c r="E1386" s="3" t="s">
        <v>2</v>
      </c>
      <c r="F1386" s="3" t="s">
        <v>61</v>
      </c>
      <c r="G1386" s="2">
        <v>43516</v>
      </c>
      <c r="H1386" s="12" t="s">
        <v>248</v>
      </c>
      <c r="I1386" s="12" t="s">
        <v>245</v>
      </c>
      <c r="J1386" s="12" t="s">
        <v>246</v>
      </c>
      <c r="K1386" s="3" t="s">
        <v>4</v>
      </c>
      <c r="L1386" s="3" t="s">
        <v>85</v>
      </c>
      <c r="M1386">
        <v>3</v>
      </c>
      <c r="N1386">
        <v>25</v>
      </c>
      <c r="O1386">
        <v>4</v>
      </c>
      <c r="P1386">
        <v>4</v>
      </c>
      <c r="Q1386">
        <v>14</v>
      </c>
      <c r="R1386">
        <v>14</v>
      </c>
      <c r="S1386" s="3" t="s">
        <v>42</v>
      </c>
      <c r="T1386" t="s">
        <v>18</v>
      </c>
      <c r="U1386" s="4" t="s">
        <v>18</v>
      </c>
      <c r="V1386" t="s">
        <v>18</v>
      </c>
    </row>
    <row r="1387" spans="1:22" x14ac:dyDescent="0.3">
      <c r="A1387" s="3" t="s">
        <v>0</v>
      </c>
      <c r="B1387" s="3" t="s">
        <v>19</v>
      </c>
      <c r="C1387" s="3">
        <v>-27.278230000000001</v>
      </c>
      <c r="D1387" s="3">
        <v>-48.375419999999998</v>
      </c>
      <c r="E1387" s="3" t="s">
        <v>2</v>
      </c>
      <c r="F1387" s="3" t="s">
        <v>61</v>
      </c>
      <c r="G1387" s="2">
        <v>43516</v>
      </c>
      <c r="H1387" s="12" t="s">
        <v>248</v>
      </c>
      <c r="I1387" s="12" t="s">
        <v>245</v>
      </c>
      <c r="J1387" s="12" t="s">
        <v>246</v>
      </c>
      <c r="K1387" s="3" t="s">
        <v>4</v>
      </c>
      <c r="L1387" s="3" t="s">
        <v>85</v>
      </c>
      <c r="M1387">
        <v>3</v>
      </c>
      <c r="N1387">
        <v>25</v>
      </c>
      <c r="O1387">
        <v>4</v>
      </c>
      <c r="P1387">
        <v>4</v>
      </c>
      <c r="Q1387">
        <v>14</v>
      </c>
      <c r="R1387">
        <v>14</v>
      </c>
      <c r="S1387" s="3" t="s">
        <v>43</v>
      </c>
      <c r="T1387" t="s">
        <v>65</v>
      </c>
      <c r="U1387" s="4" t="s">
        <v>18</v>
      </c>
      <c r="V1387" t="s">
        <v>18</v>
      </c>
    </row>
    <row r="1388" spans="1:22" x14ac:dyDescent="0.3">
      <c r="A1388" s="3" t="s">
        <v>0</v>
      </c>
      <c r="B1388" s="3" t="s">
        <v>19</v>
      </c>
      <c r="C1388" s="3">
        <v>-27.278230000000001</v>
      </c>
      <c r="D1388" s="3">
        <v>-48.375419999999998</v>
      </c>
      <c r="E1388" s="3" t="s">
        <v>2</v>
      </c>
      <c r="F1388" s="3" t="s">
        <v>61</v>
      </c>
      <c r="G1388" s="2">
        <v>43516</v>
      </c>
      <c r="H1388" s="12" t="s">
        <v>248</v>
      </c>
      <c r="I1388" s="12" t="s">
        <v>245</v>
      </c>
      <c r="J1388" s="12" t="s">
        <v>246</v>
      </c>
      <c r="K1388" s="3" t="s">
        <v>4</v>
      </c>
      <c r="L1388" s="3" t="s">
        <v>85</v>
      </c>
      <c r="M1388">
        <v>3</v>
      </c>
      <c r="N1388">
        <v>25</v>
      </c>
      <c r="O1388">
        <v>4</v>
      </c>
      <c r="P1388">
        <v>4</v>
      </c>
      <c r="Q1388">
        <v>14</v>
      </c>
      <c r="R1388">
        <v>14</v>
      </c>
      <c r="S1388" s="3" t="s">
        <v>44</v>
      </c>
      <c r="T1388" t="s">
        <v>257</v>
      </c>
      <c r="U1388" s="4" t="s">
        <v>18</v>
      </c>
      <c r="V1388" t="s">
        <v>18</v>
      </c>
    </row>
    <row r="1389" spans="1:22" x14ac:dyDescent="0.3">
      <c r="A1389" s="3" t="s">
        <v>0</v>
      </c>
      <c r="B1389" s="3" t="s">
        <v>19</v>
      </c>
      <c r="C1389" s="3">
        <v>-27.278230000000001</v>
      </c>
      <c r="D1389" s="3">
        <v>-48.375419999999998</v>
      </c>
      <c r="E1389" s="3" t="s">
        <v>2</v>
      </c>
      <c r="F1389" s="3" t="s">
        <v>61</v>
      </c>
      <c r="G1389" s="2">
        <v>43516</v>
      </c>
      <c r="H1389" s="12" t="s">
        <v>248</v>
      </c>
      <c r="I1389" s="12" t="s">
        <v>245</v>
      </c>
      <c r="J1389" s="12" t="s">
        <v>246</v>
      </c>
      <c r="K1389" s="3" t="s">
        <v>4</v>
      </c>
      <c r="L1389" s="3" t="s">
        <v>85</v>
      </c>
      <c r="M1389">
        <v>3</v>
      </c>
      <c r="N1389">
        <v>25</v>
      </c>
      <c r="O1389">
        <v>4</v>
      </c>
      <c r="P1389">
        <v>4</v>
      </c>
      <c r="Q1389">
        <v>14</v>
      </c>
      <c r="R1389">
        <v>14</v>
      </c>
      <c r="S1389" s="3" t="s">
        <v>45</v>
      </c>
      <c r="T1389" t="s">
        <v>65</v>
      </c>
      <c r="U1389" s="4" t="s">
        <v>264</v>
      </c>
      <c r="V1389" t="s">
        <v>18</v>
      </c>
    </row>
    <row r="1390" spans="1:22" x14ac:dyDescent="0.3">
      <c r="A1390" s="3" t="s">
        <v>0</v>
      </c>
      <c r="B1390" s="3" t="s">
        <v>19</v>
      </c>
      <c r="C1390" s="3">
        <v>-27.278230000000001</v>
      </c>
      <c r="D1390" s="3">
        <v>-48.375419999999998</v>
      </c>
      <c r="E1390" s="3" t="s">
        <v>2</v>
      </c>
      <c r="F1390" s="3" t="s">
        <v>61</v>
      </c>
      <c r="G1390" s="2">
        <v>43516</v>
      </c>
      <c r="H1390" s="12" t="s">
        <v>248</v>
      </c>
      <c r="I1390" s="12" t="s">
        <v>245</v>
      </c>
      <c r="J1390" s="12" t="s">
        <v>246</v>
      </c>
      <c r="K1390" s="3" t="s">
        <v>4</v>
      </c>
      <c r="L1390" s="3" t="s">
        <v>85</v>
      </c>
      <c r="M1390">
        <v>3</v>
      </c>
      <c r="N1390">
        <v>25</v>
      </c>
      <c r="O1390">
        <v>4</v>
      </c>
      <c r="P1390">
        <v>4</v>
      </c>
      <c r="Q1390">
        <v>14</v>
      </c>
      <c r="R1390">
        <v>14</v>
      </c>
      <c r="S1390" s="3" t="s">
        <v>46</v>
      </c>
      <c r="T1390" t="s">
        <v>65</v>
      </c>
      <c r="U1390" s="4" t="s">
        <v>18</v>
      </c>
      <c r="V1390" t="s">
        <v>18</v>
      </c>
    </row>
    <row r="1391" spans="1:22" x14ac:dyDescent="0.3">
      <c r="A1391" s="3" t="s">
        <v>0</v>
      </c>
      <c r="B1391" s="3" t="s">
        <v>19</v>
      </c>
      <c r="C1391" s="3">
        <v>-27.278230000000001</v>
      </c>
      <c r="D1391" s="3">
        <v>-48.375419999999998</v>
      </c>
      <c r="E1391" s="3" t="s">
        <v>2</v>
      </c>
      <c r="F1391" s="3" t="s">
        <v>61</v>
      </c>
      <c r="G1391" s="2">
        <v>43516</v>
      </c>
      <c r="H1391" s="12" t="s">
        <v>248</v>
      </c>
      <c r="I1391" s="12" t="s">
        <v>245</v>
      </c>
      <c r="J1391" s="12" t="s">
        <v>246</v>
      </c>
      <c r="K1391" s="3" t="s">
        <v>4</v>
      </c>
      <c r="L1391" s="3" t="s">
        <v>85</v>
      </c>
      <c r="M1391">
        <v>3</v>
      </c>
      <c r="N1391">
        <v>25</v>
      </c>
      <c r="O1391">
        <v>4</v>
      </c>
      <c r="P1391">
        <v>4</v>
      </c>
      <c r="Q1391">
        <v>14</v>
      </c>
      <c r="R1391">
        <v>14</v>
      </c>
      <c r="S1391" s="3" t="s">
        <v>47</v>
      </c>
      <c r="T1391" t="s">
        <v>258</v>
      </c>
      <c r="U1391" s="4" t="s">
        <v>18</v>
      </c>
      <c r="V1391" t="s">
        <v>18</v>
      </c>
    </row>
    <row r="1392" spans="1:22" x14ac:dyDescent="0.3">
      <c r="A1392" s="3" t="s">
        <v>0</v>
      </c>
      <c r="B1392" s="3" t="s">
        <v>19</v>
      </c>
      <c r="C1392" s="3">
        <v>-27.278230000000001</v>
      </c>
      <c r="D1392" s="3">
        <v>-48.375419999999998</v>
      </c>
      <c r="E1392" s="3" t="s">
        <v>2</v>
      </c>
      <c r="F1392" s="3" t="s">
        <v>61</v>
      </c>
      <c r="G1392" s="2">
        <v>43516</v>
      </c>
      <c r="H1392" s="12" t="s">
        <v>248</v>
      </c>
      <c r="I1392" s="12" t="s">
        <v>245</v>
      </c>
      <c r="J1392" s="12" t="s">
        <v>246</v>
      </c>
      <c r="K1392" s="3" t="s">
        <v>4</v>
      </c>
      <c r="L1392" s="3" t="s">
        <v>85</v>
      </c>
      <c r="M1392">
        <v>3</v>
      </c>
      <c r="N1392">
        <v>25</v>
      </c>
      <c r="O1392">
        <v>4</v>
      </c>
      <c r="P1392">
        <v>4</v>
      </c>
      <c r="Q1392">
        <v>14</v>
      </c>
      <c r="R1392">
        <v>14</v>
      </c>
      <c r="S1392" s="3" t="s">
        <v>48</v>
      </c>
      <c r="T1392" t="s">
        <v>257</v>
      </c>
      <c r="U1392" s="4" t="s">
        <v>18</v>
      </c>
      <c r="V1392" t="s">
        <v>18</v>
      </c>
    </row>
    <row r="1393" spans="1:22" x14ac:dyDescent="0.3">
      <c r="A1393" s="3" t="s">
        <v>0</v>
      </c>
      <c r="B1393" s="3" t="s">
        <v>19</v>
      </c>
      <c r="C1393" s="3">
        <v>-27.278230000000001</v>
      </c>
      <c r="D1393" s="3">
        <v>-48.375419999999998</v>
      </c>
      <c r="E1393" s="3" t="s">
        <v>2</v>
      </c>
      <c r="F1393" s="3" t="s">
        <v>61</v>
      </c>
      <c r="G1393" s="2">
        <v>43516</v>
      </c>
      <c r="H1393" s="12" t="s">
        <v>248</v>
      </c>
      <c r="I1393" s="12" t="s">
        <v>245</v>
      </c>
      <c r="J1393" s="12" t="s">
        <v>246</v>
      </c>
      <c r="K1393" s="3" t="s">
        <v>4</v>
      </c>
      <c r="L1393" s="3" t="s">
        <v>85</v>
      </c>
      <c r="M1393">
        <v>3</v>
      </c>
      <c r="N1393">
        <v>25</v>
      </c>
      <c r="O1393">
        <v>4</v>
      </c>
      <c r="P1393">
        <v>4</v>
      </c>
      <c r="Q1393">
        <v>14</v>
      </c>
      <c r="R1393">
        <v>14</v>
      </c>
      <c r="S1393" s="3" t="s">
        <v>49</v>
      </c>
      <c r="T1393" t="s">
        <v>65</v>
      </c>
      <c r="U1393">
        <v>2</v>
      </c>
      <c r="V1393" t="s">
        <v>18</v>
      </c>
    </row>
    <row r="1394" spans="1:22" x14ac:dyDescent="0.3">
      <c r="A1394" s="3" t="s">
        <v>0</v>
      </c>
      <c r="B1394" s="3" t="s">
        <v>19</v>
      </c>
      <c r="C1394" s="3">
        <v>-27.278230000000001</v>
      </c>
      <c r="D1394" s="3">
        <v>-48.375419999999998</v>
      </c>
      <c r="E1394" s="3" t="s">
        <v>2</v>
      </c>
      <c r="F1394" s="3" t="s">
        <v>61</v>
      </c>
      <c r="G1394" s="2">
        <v>43516</v>
      </c>
      <c r="H1394" s="12" t="s">
        <v>248</v>
      </c>
      <c r="I1394" s="12" t="s">
        <v>245</v>
      </c>
      <c r="J1394" s="12" t="s">
        <v>246</v>
      </c>
      <c r="K1394" s="3" t="s">
        <v>4</v>
      </c>
      <c r="L1394" s="3" t="s">
        <v>85</v>
      </c>
      <c r="M1394">
        <v>3</v>
      </c>
      <c r="N1394">
        <v>25</v>
      </c>
      <c r="O1394">
        <v>4</v>
      </c>
      <c r="P1394">
        <v>4</v>
      </c>
      <c r="Q1394">
        <v>14</v>
      </c>
      <c r="R1394">
        <v>14</v>
      </c>
      <c r="S1394" s="3" t="s">
        <v>50</v>
      </c>
      <c r="T1394" t="s">
        <v>257</v>
      </c>
      <c r="U1394" s="4" t="s">
        <v>18</v>
      </c>
      <c r="V1394" t="s">
        <v>18</v>
      </c>
    </row>
    <row r="1395" spans="1:22" x14ac:dyDescent="0.3">
      <c r="A1395" s="3" t="s">
        <v>0</v>
      </c>
      <c r="B1395" s="3" t="s">
        <v>19</v>
      </c>
      <c r="C1395" s="3">
        <v>-27.278230000000001</v>
      </c>
      <c r="D1395" s="3">
        <v>-48.375419999999998</v>
      </c>
      <c r="E1395" s="3" t="s">
        <v>2</v>
      </c>
      <c r="F1395" s="3" t="s">
        <v>61</v>
      </c>
      <c r="G1395" s="2">
        <v>43516</v>
      </c>
      <c r="H1395" s="12" t="s">
        <v>248</v>
      </c>
      <c r="I1395" s="12" t="s">
        <v>245</v>
      </c>
      <c r="J1395" s="12" t="s">
        <v>246</v>
      </c>
      <c r="K1395" s="3" t="s">
        <v>4</v>
      </c>
      <c r="L1395" s="3" t="s">
        <v>85</v>
      </c>
      <c r="M1395">
        <v>3</v>
      </c>
      <c r="N1395">
        <v>25</v>
      </c>
      <c r="O1395">
        <v>4</v>
      </c>
      <c r="P1395">
        <v>4</v>
      </c>
      <c r="Q1395">
        <v>14</v>
      </c>
      <c r="R1395">
        <v>14</v>
      </c>
      <c r="S1395" s="3" t="s">
        <v>51</v>
      </c>
      <c r="T1395" t="s">
        <v>257</v>
      </c>
      <c r="U1395" s="4" t="s">
        <v>18</v>
      </c>
      <c r="V1395" t="s">
        <v>18</v>
      </c>
    </row>
    <row r="1396" spans="1:22" x14ac:dyDescent="0.3">
      <c r="A1396" s="3" t="s">
        <v>0</v>
      </c>
      <c r="B1396" s="3" t="s">
        <v>19</v>
      </c>
      <c r="C1396" s="3">
        <v>-27.278230000000001</v>
      </c>
      <c r="D1396" s="3">
        <v>-48.375419999999998</v>
      </c>
      <c r="E1396" s="3" t="s">
        <v>2</v>
      </c>
      <c r="F1396" s="3" t="s">
        <v>61</v>
      </c>
      <c r="G1396" s="2">
        <v>43516</v>
      </c>
      <c r="H1396" s="12" t="s">
        <v>248</v>
      </c>
      <c r="I1396" s="12" t="s">
        <v>245</v>
      </c>
      <c r="J1396" s="12" t="s">
        <v>246</v>
      </c>
      <c r="K1396" s="3" t="s">
        <v>4</v>
      </c>
      <c r="L1396" s="3" t="s">
        <v>85</v>
      </c>
      <c r="M1396">
        <v>3</v>
      </c>
      <c r="N1396">
        <v>25</v>
      </c>
      <c r="O1396">
        <v>4</v>
      </c>
      <c r="P1396">
        <v>4</v>
      </c>
      <c r="Q1396">
        <v>14</v>
      </c>
      <c r="R1396">
        <v>14</v>
      </c>
      <c r="S1396" s="3" t="s">
        <v>52</v>
      </c>
      <c r="T1396" t="s">
        <v>65</v>
      </c>
      <c r="U1396" s="4" t="s">
        <v>18</v>
      </c>
      <c r="V1396" t="s">
        <v>18</v>
      </c>
    </row>
    <row r="1397" spans="1:22" x14ac:dyDescent="0.3">
      <c r="A1397" s="3" t="s">
        <v>0</v>
      </c>
      <c r="B1397" s="3" t="s">
        <v>19</v>
      </c>
      <c r="C1397" s="3">
        <v>-27.278230000000001</v>
      </c>
      <c r="D1397" s="3">
        <v>-48.375419999999998</v>
      </c>
      <c r="E1397" s="3" t="s">
        <v>2</v>
      </c>
      <c r="F1397" s="3" t="s">
        <v>61</v>
      </c>
      <c r="G1397" s="2">
        <v>43516</v>
      </c>
      <c r="H1397" s="12" t="s">
        <v>248</v>
      </c>
      <c r="I1397" s="12" t="s">
        <v>245</v>
      </c>
      <c r="J1397" s="12" t="s">
        <v>246</v>
      </c>
      <c r="K1397" s="3" t="s">
        <v>4</v>
      </c>
      <c r="L1397" s="3" t="s">
        <v>85</v>
      </c>
      <c r="M1397">
        <v>3</v>
      </c>
      <c r="N1397">
        <v>25</v>
      </c>
      <c r="O1397">
        <v>4</v>
      </c>
      <c r="P1397">
        <v>4</v>
      </c>
      <c r="Q1397">
        <v>14</v>
      </c>
      <c r="R1397">
        <v>14</v>
      </c>
      <c r="S1397" s="3" t="s">
        <v>53</v>
      </c>
      <c r="T1397" t="s">
        <v>63</v>
      </c>
      <c r="U1397">
        <v>1</v>
      </c>
      <c r="V1397" t="s">
        <v>18</v>
      </c>
    </row>
    <row r="1398" spans="1:22" x14ac:dyDescent="0.3">
      <c r="A1398" s="3" t="s">
        <v>0</v>
      </c>
      <c r="B1398" s="3" t="s">
        <v>19</v>
      </c>
      <c r="C1398" s="3">
        <v>-27.278230000000001</v>
      </c>
      <c r="D1398" s="3">
        <v>-48.375419999999998</v>
      </c>
      <c r="E1398" s="3" t="s">
        <v>2</v>
      </c>
      <c r="F1398" s="3" t="s">
        <v>61</v>
      </c>
      <c r="G1398" s="2">
        <v>43516</v>
      </c>
      <c r="H1398" s="12" t="s">
        <v>248</v>
      </c>
      <c r="I1398" s="12" t="s">
        <v>245</v>
      </c>
      <c r="J1398" s="12" t="s">
        <v>246</v>
      </c>
      <c r="K1398" s="3" t="s">
        <v>4</v>
      </c>
      <c r="L1398" s="3" t="s">
        <v>85</v>
      </c>
      <c r="M1398">
        <v>3</v>
      </c>
      <c r="N1398">
        <v>25</v>
      </c>
      <c r="O1398">
        <v>4</v>
      </c>
      <c r="P1398">
        <v>4</v>
      </c>
      <c r="Q1398">
        <v>14</v>
      </c>
      <c r="R1398">
        <v>14</v>
      </c>
      <c r="S1398" s="3" t="s">
        <v>54</v>
      </c>
      <c r="T1398" t="s">
        <v>257</v>
      </c>
      <c r="U1398" s="4" t="s">
        <v>18</v>
      </c>
      <c r="V1398" t="s">
        <v>18</v>
      </c>
    </row>
    <row r="1399" spans="1:22" x14ac:dyDescent="0.3">
      <c r="A1399" s="3" t="s">
        <v>0</v>
      </c>
      <c r="B1399" s="3" t="s">
        <v>19</v>
      </c>
      <c r="C1399" s="3">
        <v>-27.278230000000001</v>
      </c>
      <c r="D1399" s="3">
        <v>-48.375419999999998</v>
      </c>
      <c r="E1399" s="3" t="s">
        <v>2</v>
      </c>
      <c r="F1399" s="3" t="s">
        <v>61</v>
      </c>
      <c r="G1399" s="2">
        <v>43516</v>
      </c>
      <c r="H1399" s="12" t="s">
        <v>248</v>
      </c>
      <c r="I1399" s="12" t="s">
        <v>245</v>
      </c>
      <c r="J1399" s="12" t="s">
        <v>246</v>
      </c>
      <c r="K1399" s="3" t="s">
        <v>4</v>
      </c>
      <c r="L1399" s="3" t="s">
        <v>85</v>
      </c>
      <c r="M1399">
        <v>3</v>
      </c>
      <c r="N1399">
        <v>25</v>
      </c>
      <c r="O1399">
        <v>4</v>
      </c>
      <c r="P1399">
        <v>4</v>
      </c>
      <c r="Q1399">
        <v>14</v>
      </c>
      <c r="R1399">
        <v>14</v>
      </c>
      <c r="S1399" s="3" t="s">
        <v>55</v>
      </c>
      <c r="T1399" t="s">
        <v>65</v>
      </c>
      <c r="U1399" s="4" t="s">
        <v>18</v>
      </c>
      <c r="V1399" t="s">
        <v>18</v>
      </c>
    </row>
    <row r="1400" spans="1:22" x14ac:dyDescent="0.3">
      <c r="A1400" s="3" t="s">
        <v>0</v>
      </c>
      <c r="B1400" s="3" t="s">
        <v>19</v>
      </c>
      <c r="C1400" s="3">
        <v>-27.278230000000001</v>
      </c>
      <c r="D1400" s="3">
        <v>-48.375419999999998</v>
      </c>
      <c r="E1400" s="3" t="s">
        <v>2</v>
      </c>
      <c r="F1400" s="3" t="s">
        <v>61</v>
      </c>
      <c r="G1400" s="2">
        <v>43516</v>
      </c>
      <c r="H1400" s="12" t="s">
        <v>248</v>
      </c>
      <c r="I1400" s="12" t="s">
        <v>245</v>
      </c>
      <c r="J1400" s="12" t="s">
        <v>246</v>
      </c>
      <c r="K1400" s="3" t="s">
        <v>4</v>
      </c>
      <c r="L1400" s="3" t="s">
        <v>85</v>
      </c>
      <c r="M1400">
        <v>3</v>
      </c>
      <c r="N1400">
        <v>25</v>
      </c>
      <c r="O1400">
        <v>4</v>
      </c>
      <c r="P1400">
        <v>4</v>
      </c>
      <c r="Q1400">
        <v>14</v>
      </c>
      <c r="R1400">
        <v>14</v>
      </c>
      <c r="S1400" s="3" t="s">
        <v>56</v>
      </c>
      <c r="T1400" t="s">
        <v>257</v>
      </c>
      <c r="U1400" s="4" t="s">
        <v>18</v>
      </c>
      <c r="V1400" t="s">
        <v>18</v>
      </c>
    </row>
    <row r="1401" spans="1:22" x14ac:dyDescent="0.3">
      <c r="A1401" s="3" t="s">
        <v>0</v>
      </c>
      <c r="B1401" s="3" t="s">
        <v>19</v>
      </c>
      <c r="C1401" s="3">
        <v>-27.278230000000001</v>
      </c>
      <c r="D1401" s="3">
        <v>-48.375419999999998</v>
      </c>
      <c r="E1401" s="3" t="s">
        <v>2</v>
      </c>
      <c r="F1401" s="3" t="s">
        <v>61</v>
      </c>
      <c r="G1401" s="2">
        <v>43516</v>
      </c>
      <c r="H1401" s="12" t="s">
        <v>248</v>
      </c>
      <c r="I1401" s="12" t="s">
        <v>245</v>
      </c>
      <c r="J1401" s="12" t="s">
        <v>246</v>
      </c>
      <c r="K1401" s="3" t="s">
        <v>4</v>
      </c>
      <c r="L1401" s="3" t="s">
        <v>85</v>
      </c>
      <c r="M1401">
        <v>3</v>
      </c>
      <c r="N1401">
        <v>25</v>
      </c>
      <c r="O1401">
        <v>4</v>
      </c>
      <c r="P1401">
        <v>4</v>
      </c>
      <c r="Q1401">
        <v>14</v>
      </c>
      <c r="R1401">
        <v>14</v>
      </c>
      <c r="S1401" s="3" t="s">
        <v>57</v>
      </c>
      <c r="T1401" t="s">
        <v>63</v>
      </c>
      <c r="U1401">
        <v>2</v>
      </c>
      <c r="V1401" t="s">
        <v>18</v>
      </c>
    </row>
    <row r="1402" spans="1:22" x14ac:dyDescent="0.3">
      <c r="A1402" s="3" t="s">
        <v>0</v>
      </c>
      <c r="B1402" s="3" t="s">
        <v>19</v>
      </c>
      <c r="C1402" s="3">
        <v>-27.278230000000001</v>
      </c>
      <c r="D1402" s="3">
        <v>-48.375419999999998</v>
      </c>
      <c r="E1402" s="3" t="s">
        <v>2</v>
      </c>
      <c r="F1402" s="3" t="s">
        <v>61</v>
      </c>
      <c r="G1402" s="2">
        <v>43516</v>
      </c>
      <c r="H1402" s="12" t="s">
        <v>248</v>
      </c>
      <c r="I1402" s="12" t="s">
        <v>245</v>
      </c>
      <c r="J1402" s="12" t="s">
        <v>246</v>
      </c>
      <c r="K1402" s="3" t="s">
        <v>4</v>
      </c>
      <c r="L1402" s="3" t="s">
        <v>85</v>
      </c>
      <c r="M1402">
        <v>3</v>
      </c>
      <c r="N1402">
        <v>25</v>
      </c>
      <c r="O1402">
        <v>4</v>
      </c>
      <c r="P1402">
        <v>4</v>
      </c>
      <c r="Q1402">
        <v>14</v>
      </c>
      <c r="R1402">
        <v>14</v>
      </c>
      <c r="S1402" s="3" t="s">
        <v>58</v>
      </c>
      <c r="T1402" t="s">
        <v>65</v>
      </c>
      <c r="U1402" s="4" t="s">
        <v>18</v>
      </c>
      <c r="V1402" t="s">
        <v>18</v>
      </c>
    </row>
    <row r="1403" spans="1:22" x14ac:dyDescent="0.3">
      <c r="A1403" s="3" t="s">
        <v>0</v>
      </c>
      <c r="B1403" s="3" t="s">
        <v>19</v>
      </c>
      <c r="C1403" s="3">
        <v>-27.278230000000001</v>
      </c>
      <c r="D1403" s="3">
        <v>-48.375419999999998</v>
      </c>
      <c r="E1403" s="3" t="s">
        <v>2</v>
      </c>
      <c r="F1403" s="3" t="s">
        <v>61</v>
      </c>
      <c r="G1403" s="2">
        <v>43516</v>
      </c>
      <c r="H1403" s="12" t="s">
        <v>248</v>
      </c>
      <c r="I1403" s="12" t="s">
        <v>245</v>
      </c>
      <c r="J1403" s="12" t="s">
        <v>246</v>
      </c>
      <c r="K1403" s="3" t="s">
        <v>4</v>
      </c>
      <c r="L1403" s="3" t="s">
        <v>85</v>
      </c>
      <c r="M1403">
        <v>3</v>
      </c>
      <c r="N1403">
        <v>25</v>
      </c>
      <c r="O1403">
        <v>4</v>
      </c>
      <c r="P1403">
        <v>4</v>
      </c>
      <c r="Q1403">
        <v>14</v>
      </c>
      <c r="R1403">
        <v>14</v>
      </c>
      <c r="S1403" s="3" t="s">
        <v>59</v>
      </c>
      <c r="T1403" t="s">
        <v>65</v>
      </c>
      <c r="U1403" s="4" t="s">
        <v>18</v>
      </c>
      <c r="V1403" t="s">
        <v>18</v>
      </c>
    </row>
    <row r="1404" spans="1:22" x14ac:dyDescent="0.3">
      <c r="A1404" s="3" t="s">
        <v>0</v>
      </c>
      <c r="B1404" s="3" t="s">
        <v>19</v>
      </c>
      <c r="C1404" s="3">
        <v>-27.278230000000001</v>
      </c>
      <c r="D1404" s="3">
        <v>-48.375419999999998</v>
      </c>
      <c r="E1404" s="3" t="s">
        <v>2</v>
      </c>
      <c r="F1404" s="3" t="s">
        <v>61</v>
      </c>
      <c r="G1404" s="2">
        <v>43516</v>
      </c>
      <c r="H1404" s="12" t="s">
        <v>248</v>
      </c>
      <c r="I1404" s="12" t="s">
        <v>245</v>
      </c>
      <c r="J1404" s="12" t="s">
        <v>246</v>
      </c>
      <c r="K1404" s="3" t="s">
        <v>4</v>
      </c>
      <c r="L1404" s="3" t="s">
        <v>85</v>
      </c>
      <c r="M1404">
        <v>3</v>
      </c>
      <c r="N1404">
        <v>25</v>
      </c>
      <c r="O1404">
        <v>4</v>
      </c>
      <c r="P1404">
        <v>4</v>
      </c>
      <c r="Q1404">
        <v>14</v>
      </c>
      <c r="R1404">
        <v>14</v>
      </c>
      <c r="S1404" s="3" t="s">
        <v>60</v>
      </c>
      <c r="T1404" t="s">
        <v>65</v>
      </c>
      <c r="U1404" s="4" t="s">
        <v>18</v>
      </c>
      <c r="V1404" t="s">
        <v>18</v>
      </c>
    </row>
    <row r="1405" spans="1:22" x14ac:dyDescent="0.3">
      <c r="A1405" s="3" t="s">
        <v>0</v>
      </c>
      <c r="B1405" s="3" t="s">
        <v>20</v>
      </c>
      <c r="C1405" s="3">
        <v>-27.180980000000002</v>
      </c>
      <c r="D1405" s="3">
        <v>-48.409959999999998</v>
      </c>
      <c r="E1405" s="3" t="s">
        <v>2</v>
      </c>
      <c r="F1405" s="3" t="s">
        <v>61</v>
      </c>
      <c r="G1405" s="2">
        <v>43518</v>
      </c>
      <c r="H1405" s="12" t="s">
        <v>265</v>
      </c>
      <c r="I1405" s="12" t="s">
        <v>245</v>
      </c>
      <c r="J1405" s="12" t="s">
        <v>246</v>
      </c>
      <c r="K1405" s="3" t="s">
        <v>4</v>
      </c>
      <c r="L1405" s="3" t="s">
        <v>85</v>
      </c>
      <c r="M1405">
        <v>1</v>
      </c>
      <c r="N1405">
        <v>25</v>
      </c>
      <c r="O1405">
        <v>5</v>
      </c>
      <c r="P1405">
        <v>5</v>
      </c>
      <c r="Q1405">
        <v>5</v>
      </c>
      <c r="R1405">
        <v>5</v>
      </c>
      <c r="S1405" s="3" t="s">
        <v>21</v>
      </c>
      <c r="T1405" t="s">
        <v>65</v>
      </c>
      <c r="U1405">
        <v>1</v>
      </c>
      <c r="V1405" t="s">
        <v>18</v>
      </c>
    </row>
    <row r="1406" spans="1:22" x14ac:dyDescent="0.3">
      <c r="A1406" s="3" t="s">
        <v>0</v>
      </c>
      <c r="B1406" s="3" t="s">
        <v>20</v>
      </c>
      <c r="C1406" s="3">
        <v>-27.180980000000002</v>
      </c>
      <c r="D1406" s="3">
        <v>-48.409959999999998</v>
      </c>
      <c r="E1406" s="3" t="s">
        <v>2</v>
      </c>
      <c r="F1406" s="3" t="s">
        <v>61</v>
      </c>
      <c r="G1406" s="2">
        <v>43518</v>
      </c>
      <c r="H1406" s="12" t="s">
        <v>265</v>
      </c>
      <c r="I1406" s="12" t="s">
        <v>245</v>
      </c>
      <c r="J1406" s="12" t="s">
        <v>246</v>
      </c>
      <c r="K1406" s="3" t="s">
        <v>4</v>
      </c>
      <c r="L1406" s="3" t="s">
        <v>85</v>
      </c>
      <c r="M1406">
        <v>1</v>
      </c>
      <c r="N1406">
        <v>25</v>
      </c>
      <c r="O1406">
        <v>5</v>
      </c>
      <c r="P1406">
        <v>5</v>
      </c>
      <c r="Q1406">
        <v>5</v>
      </c>
      <c r="R1406">
        <v>5</v>
      </c>
      <c r="S1406" s="3" t="s">
        <v>22</v>
      </c>
      <c r="T1406" t="s">
        <v>66</v>
      </c>
      <c r="U1406" s="4" t="s">
        <v>18</v>
      </c>
      <c r="V1406" t="s">
        <v>18</v>
      </c>
    </row>
    <row r="1407" spans="1:22" x14ac:dyDescent="0.3">
      <c r="A1407" s="3" t="s">
        <v>0</v>
      </c>
      <c r="B1407" s="3" t="s">
        <v>20</v>
      </c>
      <c r="C1407" s="3">
        <v>-27.180980000000002</v>
      </c>
      <c r="D1407" s="3">
        <v>-48.409959999999998</v>
      </c>
      <c r="E1407" s="3" t="s">
        <v>2</v>
      </c>
      <c r="F1407" s="3" t="s">
        <v>61</v>
      </c>
      <c r="G1407" s="2">
        <v>43518</v>
      </c>
      <c r="H1407" s="12" t="s">
        <v>265</v>
      </c>
      <c r="I1407" s="12" t="s">
        <v>245</v>
      </c>
      <c r="J1407" s="12" t="s">
        <v>246</v>
      </c>
      <c r="K1407" s="3" t="s">
        <v>4</v>
      </c>
      <c r="L1407" s="3" t="s">
        <v>85</v>
      </c>
      <c r="M1407">
        <v>1</v>
      </c>
      <c r="N1407">
        <v>25</v>
      </c>
      <c r="O1407">
        <v>5</v>
      </c>
      <c r="P1407">
        <v>5</v>
      </c>
      <c r="Q1407">
        <v>5</v>
      </c>
      <c r="R1407">
        <v>5</v>
      </c>
      <c r="S1407" s="3" t="s">
        <v>23</v>
      </c>
      <c r="T1407" t="s">
        <v>66</v>
      </c>
      <c r="U1407" s="4" t="s">
        <v>18</v>
      </c>
      <c r="V1407" t="s">
        <v>18</v>
      </c>
    </row>
    <row r="1408" spans="1:22" x14ac:dyDescent="0.3">
      <c r="A1408" s="3" t="s">
        <v>0</v>
      </c>
      <c r="B1408" s="3" t="s">
        <v>20</v>
      </c>
      <c r="C1408" s="3">
        <v>-27.180980000000002</v>
      </c>
      <c r="D1408" s="3">
        <v>-48.409959999999998</v>
      </c>
      <c r="E1408" s="3" t="s">
        <v>2</v>
      </c>
      <c r="F1408" s="3" t="s">
        <v>61</v>
      </c>
      <c r="G1408" s="2">
        <v>43518</v>
      </c>
      <c r="H1408" s="12" t="s">
        <v>265</v>
      </c>
      <c r="I1408" s="12" t="s">
        <v>245</v>
      </c>
      <c r="J1408" s="12" t="s">
        <v>246</v>
      </c>
      <c r="K1408" s="3" t="s">
        <v>4</v>
      </c>
      <c r="L1408" s="3" t="s">
        <v>85</v>
      </c>
      <c r="M1408">
        <v>1</v>
      </c>
      <c r="N1408">
        <v>25</v>
      </c>
      <c r="O1408">
        <v>5</v>
      </c>
      <c r="P1408">
        <v>5</v>
      </c>
      <c r="Q1408">
        <v>5</v>
      </c>
      <c r="R1408">
        <v>5</v>
      </c>
      <c r="S1408" s="3" t="s">
        <v>24</v>
      </c>
      <c r="T1408" t="s">
        <v>65</v>
      </c>
      <c r="U1408" s="4" t="s">
        <v>18</v>
      </c>
      <c r="V1408" t="s">
        <v>18</v>
      </c>
    </row>
    <row r="1409" spans="1:22" x14ac:dyDescent="0.3">
      <c r="A1409" s="3" t="s">
        <v>0</v>
      </c>
      <c r="B1409" s="3" t="s">
        <v>20</v>
      </c>
      <c r="C1409" s="3">
        <v>-27.180980000000002</v>
      </c>
      <c r="D1409" s="3">
        <v>-48.409959999999998</v>
      </c>
      <c r="E1409" s="3" t="s">
        <v>2</v>
      </c>
      <c r="F1409" s="3" t="s">
        <v>61</v>
      </c>
      <c r="G1409" s="2">
        <v>43518</v>
      </c>
      <c r="H1409" s="12" t="s">
        <v>265</v>
      </c>
      <c r="I1409" s="12" t="s">
        <v>245</v>
      </c>
      <c r="J1409" s="12" t="s">
        <v>246</v>
      </c>
      <c r="K1409" s="3" t="s">
        <v>4</v>
      </c>
      <c r="L1409" s="3" t="s">
        <v>85</v>
      </c>
      <c r="M1409">
        <v>1</v>
      </c>
      <c r="N1409">
        <v>25</v>
      </c>
      <c r="O1409">
        <v>5</v>
      </c>
      <c r="P1409">
        <v>5</v>
      </c>
      <c r="Q1409">
        <v>5</v>
      </c>
      <c r="R1409">
        <v>5</v>
      </c>
      <c r="S1409" s="3" t="s">
        <v>25</v>
      </c>
      <c r="T1409" t="s">
        <v>65</v>
      </c>
      <c r="U1409">
        <v>2</v>
      </c>
      <c r="V1409" t="s">
        <v>18</v>
      </c>
    </row>
    <row r="1410" spans="1:22" x14ac:dyDescent="0.3">
      <c r="A1410" s="3" t="s">
        <v>0</v>
      </c>
      <c r="B1410" s="3" t="s">
        <v>20</v>
      </c>
      <c r="C1410" s="3">
        <v>-27.180980000000002</v>
      </c>
      <c r="D1410" s="3">
        <v>-48.409959999999998</v>
      </c>
      <c r="E1410" s="3" t="s">
        <v>2</v>
      </c>
      <c r="F1410" s="3" t="s">
        <v>61</v>
      </c>
      <c r="G1410" s="2">
        <v>43518</v>
      </c>
      <c r="H1410" s="12" t="s">
        <v>265</v>
      </c>
      <c r="I1410" s="12" t="s">
        <v>245</v>
      </c>
      <c r="J1410" s="12" t="s">
        <v>246</v>
      </c>
      <c r="K1410" s="3" t="s">
        <v>4</v>
      </c>
      <c r="L1410" s="3" t="s">
        <v>85</v>
      </c>
      <c r="M1410">
        <v>1</v>
      </c>
      <c r="N1410">
        <v>25</v>
      </c>
      <c r="O1410">
        <v>5</v>
      </c>
      <c r="P1410">
        <v>5</v>
      </c>
      <c r="Q1410">
        <v>5</v>
      </c>
      <c r="R1410">
        <v>5</v>
      </c>
      <c r="S1410" s="3" t="s">
        <v>26</v>
      </c>
      <c r="T1410" t="s">
        <v>65</v>
      </c>
      <c r="U1410" s="4" t="s">
        <v>18</v>
      </c>
      <c r="V1410" t="s">
        <v>18</v>
      </c>
    </row>
    <row r="1411" spans="1:22" x14ac:dyDescent="0.3">
      <c r="A1411" s="3" t="s">
        <v>0</v>
      </c>
      <c r="B1411" s="3" t="s">
        <v>20</v>
      </c>
      <c r="C1411" s="3">
        <v>-27.180980000000002</v>
      </c>
      <c r="D1411" s="3">
        <v>-48.409959999999998</v>
      </c>
      <c r="E1411" s="3" t="s">
        <v>2</v>
      </c>
      <c r="F1411" s="3" t="s">
        <v>61</v>
      </c>
      <c r="G1411" s="2">
        <v>43518</v>
      </c>
      <c r="H1411" s="12" t="s">
        <v>265</v>
      </c>
      <c r="I1411" s="12" t="s">
        <v>245</v>
      </c>
      <c r="J1411" s="12" t="s">
        <v>246</v>
      </c>
      <c r="K1411" s="3" t="s">
        <v>4</v>
      </c>
      <c r="L1411" s="3" t="s">
        <v>85</v>
      </c>
      <c r="M1411">
        <v>1</v>
      </c>
      <c r="N1411">
        <v>25</v>
      </c>
      <c r="O1411">
        <v>5</v>
      </c>
      <c r="P1411">
        <v>5</v>
      </c>
      <c r="Q1411">
        <v>5</v>
      </c>
      <c r="R1411">
        <v>5</v>
      </c>
      <c r="S1411" s="3" t="s">
        <v>27</v>
      </c>
      <c r="T1411" t="s">
        <v>258</v>
      </c>
      <c r="U1411" s="4" t="s">
        <v>18</v>
      </c>
      <c r="V1411" t="s">
        <v>18</v>
      </c>
    </row>
    <row r="1412" spans="1:22" x14ac:dyDescent="0.3">
      <c r="A1412" s="3" t="s">
        <v>0</v>
      </c>
      <c r="B1412" s="3" t="s">
        <v>20</v>
      </c>
      <c r="C1412" s="3">
        <v>-27.180980000000002</v>
      </c>
      <c r="D1412" s="3">
        <v>-48.409959999999998</v>
      </c>
      <c r="E1412" s="3" t="s">
        <v>2</v>
      </c>
      <c r="F1412" s="3" t="s">
        <v>61</v>
      </c>
      <c r="G1412" s="2">
        <v>43518</v>
      </c>
      <c r="H1412" s="12" t="s">
        <v>265</v>
      </c>
      <c r="I1412" s="12" t="s">
        <v>245</v>
      </c>
      <c r="J1412" s="12" t="s">
        <v>246</v>
      </c>
      <c r="K1412" s="3" t="s">
        <v>4</v>
      </c>
      <c r="L1412" s="3" t="s">
        <v>85</v>
      </c>
      <c r="M1412">
        <v>1</v>
      </c>
      <c r="N1412">
        <v>25</v>
      </c>
      <c r="O1412">
        <v>5</v>
      </c>
      <c r="P1412">
        <v>5</v>
      </c>
      <c r="Q1412">
        <v>5</v>
      </c>
      <c r="R1412">
        <v>5</v>
      </c>
      <c r="S1412" s="3" t="s">
        <v>28</v>
      </c>
      <c r="T1412" t="s">
        <v>65</v>
      </c>
      <c r="U1412" s="4" t="s">
        <v>18</v>
      </c>
      <c r="V1412" t="s">
        <v>18</v>
      </c>
    </row>
    <row r="1413" spans="1:22" x14ac:dyDescent="0.3">
      <c r="A1413" s="3" t="s">
        <v>0</v>
      </c>
      <c r="B1413" s="3" t="s">
        <v>20</v>
      </c>
      <c r="C1413" s="3">
        <v>-27.180980000000002</v>
      </c>
      <c r="D1413" s="3">
        <v>-48.409959999999998</v>
      </c>
      <c r="E1413" s="3" t="s">
        <v>2</v>
      </c>
      <c r="F1413" s="3" t="s">
        <v>61</v>
      </c>
      <c r="G1413" s="2">
        <v>43518</v>
      </c>
      <c r="H1413" s="12" t="s">
        <v>265</v>
      </c>
      <c r="I1413" s="12" t="s">
        <v>245</v>
      </c>
      <c r="J1413" s="12" t="s">
        <v>246</v>
      </c>
      <c r="K1413" s="3" t="s">
        <v>4</v>
      </c>
      <c r="L1413" s="3" t="s">
        <v>85</v>
      </c>
      <c r="M1413">
        <v>1</v>
      </c>
      <c r="N1413">
        <v>25</v>
      </c>
      <c r="O1413">
        <v>5</v>
      </c>
      <c r="P1413">
        <v>5</v>
      </c>
      <c r="Q1413">
        <v>5</v>
      </c>
      <c r="R1413">
        <v>5</v>
      </c>
      <c r="S1413" s="3" t="s">
        <v>29</v>
      </c>
      <c r="T1413" t="s">
        <v>65</v>
      </c>
      <c r="U1413">
        <v>2</v>
      </c>
      <c r="V1413" t="s">
        <v>18</v>
      </c>
    </row>
    <row r="1414" spans="1:22" x14ac:dyDescent="0.3">
      <c r="A1414" s="3" t="s">
        <v>0</v>
      </c>
      <c r="B1414" s="3" t="s">
        <v>20</v>
      </c>
      <c r="C1414" s="3">
        <v>-27.180980000000002</v>
      </c>
      <c r="D1414" s="3">
        <v>-48.409959999999998</v>
      </c>
      <c r="E1414" s="3" t="s">
        <v>2</v>
      </c>
      <c r="F1414" s="3" t="s">
        <v>61</v>
      </c>
      <c r="G1414" s="2">
        <v>43518</v>
      </c>
      <c r="H1414" s="12" t="s">
        <v>265</v>
      </c>
      <c r="I1414" s="12" t="s">
        <v>245</v>
      </c>
      <c r="J1414" s="12" t="s">
        <v>246</v>
      </c>
      <c r="K1414" s="3" t="s">
        <v>4</v>
      </c>
      <c r="L1414" s="3" t="s">
        <v>85</v>
      </c>
      <c r="M1414">
        <v>1</v>
      </c>
      <c r="N1414">
        <v>25</v>
      </c>
      <c r="O1414">
        <v>5</v>
      </c>
      <c r="P1414">
        <v>5</v>
      </c>
      <c r="Q1414">
        <v>5</v>
      </c>
      <c r="R1414">
        <v>5</v>
      </c>
      <c r="S1414" s="3" t="s">
        <v>30</v>
      </c>
      <c r="T1414" t="s">
        <v>65</v>
      </c>
      <c r="U1414" s="4" t="s">
        <v>18</v>
      </c>
      <c r="V1414" t="s">
        <v>18</v>
      </c>
    </row>
    <row r="1415" spans="1:22" x14ac:dyDescent="0.3">
      <c r="A1415" s="3" t="s">
        <v>0</v>
      </c>
      <c r="B1415" s="3" t="s">
        <v>20</v>
      </c>
      <c r="C1415" s="3">
        <v>-27.180980000000002</v>
      </c>
      <c r="D1415" s="3">
        <v>-48.409959999999998</v>
      </c>
      <c r="E1415" s="3" t="s">
        <v>2</v>
      </c>
      <c r="F1415" s="3" t="s">
        <v>61</v>
      </c>
      <c r="G1415" s="2">
        <v>43518</v>
      </c>
      <c r="H1415" s="12" t="s">
        <v>265</v>
      </c>
      <c r="I1415" s="12" t="s">
        <v>245</v>
      </c>
      <c r="J1415" s="12" t="s">
        <v>246</v>
      </c>
      <c r="K1415" s="3" t="s">
        <v>4</v>
      </c>
      <c r="L1415" s="3" t="s">
        <v>85</v>
      </c>
      <c r="M1415">
        <v>1</v>
      </c>
      <c r="N1415">
        <v>25</v>
      </c>
      <c r="O1415">
        <v>5</v>
      </c>
      <c r="P1415">
        <v>5</v>
      </c>
      <c r="Q1415">
        <v>5</v>
      </c>
      <c r="R1415">
        <v>5</v>
      </c>
      <c r="S1415" s="3" t="s">
        <v>31</v>
      </c>
      <c r="T1415" t="s">
        <v>258</v>
      </c>
      <c r="U1415" s="4" t="s">
        <v>18</v>
      </c>
      <c r="V1415" t="s">
        <v>18</v>
      </c>
    </row>
    <row r="1416" spans="1:22" x14ac:dyDescent="0.3">
      <c r="A1416" s="3" t="s">
        <v>0</v>
      </c>
      <c r="B1416" s="3" t="s">
        <v>20</v>
      </c>
      <c r="C1416" s="3">
        <v>-27.180980000000002</v>
      </c>
      <c r="D1416" s="3">
        <v>-48.409959999999998</v>
      </c>
      <c r="E1416" s="3" t="s">
        <v>2</v>
      </c>
      <c r="F1416" s="3" t="s">
        <v>61</v>
      </c>
      <c r="G1416" s="2">
        <v>43518</v>
      </c>
      <c r="H1416" s="12" t="s">
        <v>265</v>
      </c>
      <c r="I1416" s="12" t="s">
        <v>245</v>
      </c>
      <c r="J1416" s="12" t="s">
        <v>246</v>
      </c>
      <c r="K1416" s="3" t="s">
        <v>4</v>
      </c>
      <c r="L1416" s="3" t="s">
        <v>85</v>
      </c>
      <c r="M1416">
        <v>1</v>
      </c>
      <c r="N1416">
        <v>25</v>
      </c>
      <c r="O1416">
        <v>5</v>
      </c>
      <c r="P1416">
        <v>5</v>
      </c>
      <c r="Q1416">
        <v>5</v>
      </c>
      <c r="R1416">
        <v>5</v>
      </c>
      <c r="S1416" s="3" t="s">
        <v>32</v>
      </c>
      <c r="T1416" t="s">
        <v>65</v>
      </c>
      <c r="U1416" s="4" t="s">
        <v>18</v>
      </c>
      <c r="V1416" t="s">
        <v>18</v>
      </c>
    </row>
    <row r="1417" spans="1:22" x14ac:dyDescent="0.3">
      <c r="A1417" s="3" t="s">
        <v>0</v>
      </c>
      <c r="B1417" s="3" t="s">
        <v>20</v>
      </c>
      <c r="C1417" s="3">
        <v>-27.180980000000002</v>
      </c>
      <c r="D1417" s="3">
        <v>-48.409959999999998</v>
      </c>
      <c r="E1417" s="3" t="s">
        <v>2</v>
      </c>
      <c r="F1417" s="3" t="s">
        <v>61</v>
      </c>
      <c r="G1417" s="2">
        <v>43518</v>
      </c>
      <c r="H1417" s="12" t="s">
        <v>265</v>
      </c>
      <c r="I1417" s="12" t="s">
        <v>245</v>
      </c>
      <c r="J1417" s="12" t="s">
        <v>246</v>
      </c>
      <c r="K1417" s="3" t="s">
        <v>4</v>
      </c>
      <c r="L1417" s="3" t="s">
        <v>85</v>
      </c>
      <c r="M1417">
        <v>1</v>
      </c>
      <c r="N1417">
        <v>25</v>
      </c>
      <c r="O1417">
        <v>5</v>
      </c>
      <c r="P1417">
        <v>5</v>
      </c>
      <c r="Q1417">
        <v>5</v>
      </c>
      <c r="R1417">
        <v>5</v>
      </c>
      <c r="S1417" s="3" t="s">
        <v>33</v>
      </c>
      <c r="T1417" t="s">
        <v>258</v>
      </c>
      <c r="U1417">
        <v>2</v>
      </c>
      <c r="V1417" t="s">
        <v>18</v>
      </c>
    </row>
    <row r="1418" spans="1:22" x14ac:dyDescent="0.3">
      <c r="A1418" s="3" t="s">
        <v>0</v>
      </c>
      <c r="B1418" s="3" t="s">
        <v>20</v>
      </c>
      <c r="C1418" s="3">
        <v>-27.180980000000002</v>
      </c>
      <c r="D1418" s="3">
        <v>-48.409959999999998</v>
      </c>
      <c r="E1418" s="3" t="s">
        <v>2</v>
      </c>
      <c r="F1418" s="3" t="s">
        <v>61</v>
      </c>
      <c r="G1418" s="2">
        <v>43518</v>
      </c>
      <c r="H1418" s="12" t="s">
        <v>265</v>
      </c>
      <c r="I1418" s="12" t="s">
        <v>245</v>
      </c>
      <c r="J1418" s="12" t="s">
        <v>246</v>
      </c>
      <c r="K1418" s="3" t="s">
        <v>4</v>
      </c>
      <c r="L1418" s="3" t="s">
        <v>85</v>
      </c>
      <c r="M1418">
        <v>1</v>
      </c>
      <c r="N1418">
        <v>25</v>
      </c>
      <c r="O1418">
        <v>5</v>
      </c>
      <c r="P1418">
        <v>5</v>
      </c>
      <c r="Q1418">
        <v>5</v>
      </c>
      <c r="R1418">
        <v>5</v>
      </c>
      <c r="S1418" s="3" t="s">
        <v>34</v>
      </c>
      <c r="T1418" t="s">
        <v>65</v>
      </c>
      <c r="U1418" s="4" t="s">
        <v>18</v>
      </c>
      <c r="V1418" t="s">
        <v>18</v>
      </c>
    </row>
    <row r="1419" spans="1:22" x14ac:dyDescent="0.3">
      <c r="A1419" s="3" t="s">
        <v>0</v>
      </c>
      <c r="B1419" s="3" t="s">
        <v>20</v>
      </c>
      <c r="C1419" s="3">
        <v>-27.180980000000002</v>
      </c>
      <c r="D1419" s="3">
        <v>-48.409959999999998</v>
      </c>
      <c r="E1419" s="3" t="s">
        <v>2</v>
      </c>
      <c r="F1419" s="3" t="s">
        <v>61</v>
      </c>
      <c r="G1419" s="2">
        <v>43518</v>
      </c>
      <c r="H1419" s="12" t="s">
        <v>265</v>
      </c>
      <c r="I1419" s="12" t="s">
        <v>245</v>
      </c>
      <c r="J1419" s="12" t="s">
        <v>246</v>
      </c>
      <c r="K1419" s="3" t="s">
        <v>4</v>
      </c>
      <c r="L1419" s="3" t="s">
        <v>85</v>
      </c>
      <c r="M1419">
        <v>1</v>
      </c>
      <c r="N1419">
        <v>25</v>
      </c>
      <c r="O1419">
        <v>5</v>
      </c>
      <c r="P1419">
        <v>5</v>
      </c>
      <c r="Q1419">
        <v>5</v>
      </c>
      <c r="R1419">
        <v>5</v>
      </c>
      <c r="S1419" s="3" t="s">
        <v>35</v>
      </c>
      <c r="T1419" t="s">
        <v>62</v>
      </c>
      <c r="U1419" s="4" t="s">
        <v>18</v>
      </c>
      <c r="V1419" t="s">
        <v>18</v>
      </c>
    </row>
    <row r="1420" spans="1:22" x14ac:dyDescent="0.3">
      <c r="A1420" s="3" t="s">
        <v>0</v>
      </c>
      <c r="B1420" s="3" t="s">
        <v>20</v>
      </c>
      <c r="C1420" s="3">
        <v>-27.180980000000002</v>
      </c>
      <c r="D1420" s="3">
        <v>-48.409959999999998</v>
      </c>
      <c r="E1420" s="3" t="s">
        <v>2</v>
      </c>
      <c r="F1420" s="3" t="s">
        <v>61</v>
      </c>
      <c r="G1420" s="2">
        <v>43518</v>
      </c>
      <c r="H1420" s="12" t="s">
        <v>265</v>
      </c>
      <c r="I1420" s="12" t="s">
        <v>245</v>
      </c>
      <c r="J1420" s="12" t="s">
        <v>246</v>
      </c>
      <c r="K1420" s="3" t="s">
        <v>4</v>
      </c>
      <c r="L1420" s="3" t="s">
        <v>85</v>
      </c>
      <c r="M1420">
        <v>1</v>
      </c>
      <c r="N1420">
        <v>25</v>
      </c>
      <c r="O1420">
        <v>5</v>
      </c>
      <c r="P1420">
        <v>5</v>
      </c>
      <c r="Q1420">
        <v>5</v>
      </c>
      <c r="R1420">
        <v>5</v>
      </c>
      <c r="S1420" s="3" t="s">
        <v>36</v>
      </c>
      <c r="T1420" t="s">
        <v>258</v>
      </c>
      <c r="U1420" s="4" t="s">
        <v>18</v>
      </c>
      <c r="V1420" t="s">
        <v>18</v>
      </c>
    </row>
    <row r="1421" spans="1:22" x14ac:dyDescent="0.3">
      <c r="A1421" s="3" t="s">
        <v>0</v>
      </c>
      <c r="B1421" s="3" t="s">
        <v>20</v>
      </c>
      <c r="C1421" s="3">
        <v>-27.180980000000002</v>
      </c>
      <c r="D1421" s="3">
        <v>-48.409959999999998</v>
      </c>
      <c r="E1421" s="3" t="s">
        <v>2</v>
      </c>
      <c r="F1421" s="3" t="s">
        <v>61</v>
      </c>
      <c r="G1421" s="2">
        <v>43518</v>
      </c>
      <c r="H1421" s="12" t="s">
        <v>265</v>
      </c>
      <c r="I1421" s="12" t="s">
        <v>245</v>
      </c>
      <c r="J1421" s="12" t="s">
        <v>246</v>
      </c>
      <c r="K1421" s="3" t="s">
        <v>4</v>
      </c>
      <c r="L1421" s="3" t="s">
        <v>85</v>
      </c>
      <c r="M1421">
        <v>1</v>
      </c>
      <c r="N1421">
        <v>25</v>
      </c>
      <c r="O1421">
        <v>5</v>
      </c>
      <c r="P1421">
        <v>5</v>
      </c>
      <c r="Q1421">
        <v>5</v>
      </c>
      <c r="R1421">
        <v>5</v>
      </c>
      <c r="S1421" s="3" t="s">
        <v>37</v>
      </c>
      <c r="T1421" t="s">
        <v>65</v>
      </c>
      <c r="U1421">
        <v>2</v>
      </c>
      <c r="V1421" t="s">
        <v>18</v>
      </c>
    </row>
    <row r="1422" spans="1:22" x14ac:dyDescent="0.3">
      <c r="A1422" s="3" t="s">
        <v>0</v>
      </c>
      <c r="B1422" s="3" t="s">
        <v>20</v>
      </c>
      <c r="C1422" s="3">
        <v>-27.180980000000002</v>
      </c>
      <c r="D1422" s="3">
        <v>-48.409959999999998</v>
      </c>
      <c r="E1422" s="3" t="s">
        <v>2</v>
      </c>
      <c r="F1422" s="3" t="s">
        <v>61</v>
      </c>
      <c r="G1422" s="2">
        <v>43518</v>
      </c>
      <c r="H1422" s="12" t="s">
        <v>265</v>
      </c>
      <c r="I1422" s="12" t="s">
        <v>245</v>
      </c>
      <c r="J1422" s="12" t="s">
        <v>246</v>
      </c>
      <c r="K1422" s="3" t="s">
        <v>4</v>
      </c>
      <c r="L1422" s="3" t="s">
        <v>85</v>
      </c>
      <c r="M1422">
        <v>1</v>
      </c>
      <c r="N1422">
        <v>25</v>
      </c>
      <c r="O1422">
        <v>5</v>
      </c>
      <c r="P1422">
        <v>5</v>
      </c>
      <c r="Q1422">
        <v>5</v>
      </c>
      <c r="R1422">
        <v>5</v>
      </c>
      <c r="S1422" s="3" t="s">
        <v>38</v>
      </c>
      <c r="T1422" t="s">
        <v>65</v>
      </c>
      <c r="U1422" s="4" t="s">
        <v>18</v>
      </c>
      <c r="V1422" t="s">
        <v>18</v>
      </c>
    </row>
    <row r="1423" spans="1:22" x14ac:dyDescent="0.3">
      <c r="A1423" s="3" t="s">
        <v>0</v>
      </c>
      <c r="B1423" s="3" t="s">
        <v>20</v>
      </c>
      <c r="C1423" s="3">
        <v>-27.180980000000002</v>
      </c>
      <c r="D1423" s="3">
        <v>-48.409959999999998</v>
      </c>
      <c r="E1423" s="3" t="s">
        <v>2</v>
      </c>
      <c r="F1423" s="3" t="s">
        <v>61</v>
      </c>
      <c r="G1423" s="2">
        <v>43518</v>
      </c>
      <c r="H1423" s="12" t="s">
        <v>265</v>
      </c>
      <c r="I1423" s="12" t="s">
        <v>245</v>
      </c>
      <c r="J1423" s="12" t="s">
        <v>246</v>
      </c>
      <c r="K1423" s="3" t="s">
        <v>4</v>
      </c>
      <c r="L1423" s="3" t="s">
        <v>85</v>
      </c>
      <c r="M1423">
        <v>1</v>
      </c>
      <c r="N1423">
        <v>25</v>
      </c>
      <c r="O1423">
        <v>5</v>
      </c>
      <c r="P1423">
        <v>5</v>
      </c>
      <c r="Q1423">
        <v>5</v>
      </c>
      <c r="R1423">
        <v>5</v>
      </c>
      <c r="S1423" s="3" t="s">
        <v>39</v>
      </c>
      <c r="T1423" t="s">
        <v>65</v>
      </c>
      <c r="U1423" s="4" t="s">
        <v>18</v>
      </c>
      <c r="V1423" t="s">
        <v>18</v>
      </c>
    </row>
    <row r="1424" spans="1:22" x14ac:dyDescent="0.3">
      <c r="A1424" s="3" t="s">
        <v>0</v>
      </c>
      <c r="B1424" s="3" t="s">
        <v>20</v>
      </c>
      <c r="C1424" s="3">
        <v>-27.180980000000002</v>
      </c>
      <c r="D1424" s="3">
        <v>-48.409959999999998</v>
      </c>
      <c r="E1424" s="3" t="s">
        <v>2</v>
      </c>
      <c r="F1424" s="3" t="s">
        <v>61</v>
      </c>
      <c r="G1424" s="2">
        <v>43518</v>
      </c>
      <c r="H1424" s="12" t="s">
        <v>265</v>
      </c>
      <c r="I1424" s="12" t="s">
        <v>245</v>
      </c>
      <c r="J1424" s="12" t="s">
        <v>246</v>
      </c>
      <c r="K1424" s="3" t="s">
        <v>4</v>
      </c>
      <c r="L1424" s="3" t="s">
        <v>85</v>
      </c>
      <c r="M1424">
        <v>1</v>
      </c>
      <c r="N1424">
        <v>25</v>
      </c>
      <c r="O1424">
        <v>5</v>
      </c>
      <c r="P1424">
        <v>5</v>
      </c>
      <c r="Q1424">
        <v>5</v>
      </c>
      <c r="R1424">
        <v>5</v>
      </c>
      <c r="S1424" s="3" t="s">
        <v>40</v>
      </c>
      <c r="T1424" t="s">
        <v>65</v>
      </c>
      <c r="U1424" s="4" t="s">
        <v>18</v>
      </c>
      <c r="V1424" t="s">
        <v>18</v>
      </c>
    </row>
    <row r="1425" spans="1:22" x14ac:dyDescent="0.3">
      <c r="A1425" s="3" t="s">
        <v>0</v>
      </c>
      <c r="B1425" s="3" t="s">
        <v>20</v>
      </c>
      <c r="C1425" s="3">
        <v>-27.180980000000002</v>
      </c>
      <c r="D1425" s="3">
        <v>-48.409959999999998</v>
      </c>
      <c r="E1425" s="3" t="s">
        <v>2</v>
      </c>
      <c r="F1425" s="3" t="s">
        <v>61</v>
      </c>
      <c r="G1425" s="2">
        <v>43518</v>
      </c>
      <c r="H1425" s="12" t="s">
        <v>265</v>
      </c>
      <c r="I1425" s="12" t="s">
        <v>245</v>
      </c>
      <c r="J1425" s="12" t="s">
        <v>246</v>
      </c>
      <c r="K1425" s="3" t="s">
        <v>4</v>
      </c>
      <c r="L1425" s="3" t="s">
        <v>85</v>
      </c>
      <c r="M1425">
        <v>1</v>
      </c>
      <c r="N1425">
        <v>25</v>
      </c>
      <c r="O1425">
        <v>5</v>
      </c>
      <c r="P1425">
        <v>5</v>
      </c>
      <c r="Q1425">
        <v>5</v>
      </c>
      <c r="R1425">
        <v>5</v>
      </c>
      <c r="S1425" s="3" t="s">
        <v>41</v>
      </c>
      <c r="T1425" t="s">
        <v>62</v>
      </c>
      <c r="U1425">
        <v>0</v>
      </c>
      <c r="V1425" t="s">
        <v>18</v>
      </c>
    </row>
    <row r="1426" spans="1:22" x14ac:dyDescent="0.3">
      <c r="A1426" s="3" t="s">
        <v>0</v>
      </c>
      <c r="B1426" s="3" t="s">
        <v>20</v>
      </c>
      <c r="C1426" s="3">
        <v>-27.180980000000002</v>
      </c>
      <c r="D1426" s="3">
        <v>-48.409959999999998</v>
      </c>
      <c r="E1426" s="3" t="s">
        <v>2</v>
      </c>
      <c r="F1426" s="3" t="s">
        <v>61</v>
      </c>
      <c r="G1426" s="2">
        <v>43518</v>
      </c>
      <c r="H1426" s="12" t="s">
        <v>265</v>
      </c>
      <c r="I1426" s="12" t="s">
        <v>245</v>
      </c>
      <c r="J1426" s="12" t="s">
        <v>246</v>
      </c>
      <c r="K1426" s="3" t="s">
        <v>4</v>
      </c>
      <c r="L1426" s="3" t="s">
        <v>85</v>
      </c>
      <c r="M1426">
        <v>1</v>
      </c>
      <c r="N1426">
        <v>25</v>
      </c>
      <c r="O1426">
        <v>5</v>
      </c>
      <c r="P1426">
        <v>5</v>
      </c>
      <c r="Q1426">
        <v>5</v>
      </c>
      <c r="R1426">
        <v>5</v>
      </c>
      <c r="S1426" s="3" t="s">
        <v>42</v>
      </c>
      <c r="T1426" t="s">
        <v>65</v>
      </c>
      <c r="U1426" s="4" t="s">
        <v>18</v>
      </c>
      <c r="V1426" t="s">
        <v>18</v>
      </c>
    </row>
    <row r="1427" spans="1:22" x14ac:dyDescent="0.3">
      <c r="A1427" s="3" t="s">
        <v>0</v>
      </c>
      <c r="B1427" s="3" t="s">
        <v>20</v>
      </c>
      <c r="C1427" s="3">
        <v>-27.180980000000002</v>
      </c>
      <c r="D1427" s="3">
        <v>-48.409959999999998</v>
      </c>
      <c r="E1427" s="3" t="s">
        <v>2</v>
      </c>
      <c r="F1427" s="3" t="s">
        <v>61</v>
      </c>
      <c r="G1427" s="2">
        <v>43518</v>
      </c>
      <c r="H1427" s="12" t="s">
        <v>265</v>
      </c>
      <c r="I1427" s="12" t="s">
        <v>245</v>
      </c>
      <c r="J1427" s="12" t="s">
        <v>246</v>
      </c>
      <c r="K1427" s="3" t="s">
        <v>4</v>
      </c>
      <c r="L1427" s="3" t="s">
        <v>85</v>
      </c>
      <c r="M1427">
        <v>1</v>
      </c>
      <c r="N1427">
        <v>25</v>
      </c>
      <c r="O1427">
        <v>5</v>
      </c>
      <c r="P1427">
        <v>5</v>
      </c>
      <c r="Q1427">
        <v>5</v>
      </c>
      <c r="R1427">
        <v>5</v>
      </c>
      <c r="S1427" s="3" t="s">
        <v>43</v>
      </c>
      <c r="T1427" t="s">
        <v>258</v>
      </c>
      <c r="U1427" s="4" t="s">
        <v>18</v>
      </c>
      <c r="V1427" t="s">
        <v>18</v>
      </c>
    </row>
    <row r="1428" spans="1:22" x14ac:dyDescent="0.3">
      <c r="A1428" s="3" t="s">
        <v>0</v>
      </c>
      <c r="B1428" s="3" t="s">
        <v>20</v>
      </c>
      <c r="C1428" s="3">
        <v>-27.180980000000002</v>
      </c>
      <c r="D1428" s="3">
        <v>-48.409959999999998</v>
      </c>
      <c r="E1428" s="3" t="s">
        <v>2</v>
      </c>
      <c r="F1428" s="3" t="s">
        <v>61</v>
      </c>
      <c r="G1428" s="2">
        <v>43518</v>
      </c>
      <c r="H1428" s="12" t="s">
        <v>265</v>
      </c>
      <c r="I1428" s="12" t="s">
        <v>245</v>
      </c>
      <c r="J1428" s="12" t="s">
        <v>246</v>
      </c>
      <c r="K1428" s="3" t="s">
        <v>4</v>
      </c>
      <c r="L1428" s="3" t="s">
        <v>85</v>
      </c>
      <c r="M1428">
        <v>1</v>
      </c>
      <c r="N1428">
        <v>25</v>
      </c>
      <c r="O1428">
        <v>5</v>
      </c>
      <c r="P1428">
        <v>5</v>
      </c>
      <c r="Q1428">
        <v>5</v>
      </c>
      <c r="R1428">
        <v>5</v>
      </c>
      <c r="S1428" s="3" t="s">
        <v>44</v>
      </c>
      <c r="T1428" t="s">
        <v>65</v>
      </c>
      <c r="U1428" s="4" t="s">
        <v>18</v>
      </c>
      <c r="V1428" t="s">
        <v>18</v>
      </c>
    </row>
    <row r="1429" spans="1:22" x14ac:dyDescent="0.3">
      <c r="A1429" s="3" t="s">
        <v>0</v>
      </c>
      <c r="B1429" s="3" t="s">
        <v>20</v>
      </c>
      <c r="C1429" s="3">
        <v>-27.180980000000002</v>
      </c>
      <c r="D1429" s="3">
        <v>-48.409959999999998</v>
      </c>
      <c r="E1429" s="3" t="s">
        <v>2</v>
      </c>
      <c r="F1429" s="3" t="s">
        <v>61</v>
      </c>
      <c r="G1429" s="2">
        <v>43518</v>
      </c>
      <c r="H1429" s="12" t="s">
        <v>265</v>
      </c>
      <c r="I1429" s="12" t="s">
        <v>245</v>
      </c>
      <c r="J1429" s="12" t="s">
        <v>246</v>
      </c>
      <c r="K1429" s="3" t="s">
        <v>4</v>
      </c>
      <c r="L1429" s="3" t="s">
        <v>85</v>
      </c>
      <c r="M1429">
        <v>1</v>
      </c>
      <c r="N1429">
        <v>25</v>
      </c>
      <c r="O1429">
        <v>5</v>
      </c>
      <c r="P1429">
        <v>5</v>
      </c>
      <c r="Q1429">
        <v>5</v>
      </c>
      <c r="R1429">
        <v>5</v>
      </c>
      <c r="S1429" s="3" t="s">
        <v>45</v>
      </c>
      <c r="T1429" t="s">
        <v>258</v>
      </c>
      <c r="U1429">
        <v>1</v>
      </c>
      <c r="V1429" t="s">
        <v>18</v>
      </c>
    </row>
    <row r="1430" spans="1:22" x14ac:dyDescent="0.3">
      <c r="A1430" s="3" t="s">
        <v>0</v>
      </c>
      <c r="B1430" s="3" t="s">
        <v>20</v>
      </c>
      <c r="C1430" s="3">
        <v>-27.180980000000002</v>
      </c>
      <c r="D1430" s="3">
        <v>-48.409959999999998</v>
      </c>
      <c r="E1430" s="3" t="s">
        <v>2</v>
      </c>
      <c r="F1430" s="3" t="s">
        <v>61</v>
      </c>
      <c r="G1430" s="2">
        <v>43518</v>
      </c>
      <c r="H1430" s="12" t="s">
        <v>265</v>
      </c>
      <c r="I1430" s="12" t="s">
        <v>245</v>
      </c>
      <c r="J1430" s="12" t="s">
        <v>246</v>
      </c>
      <c r="K1430" s="3" t="s">
        <v>4</v>
      </c>
      <c r="L1430" s="3" t="s">
        <v>85</v>
      </c>
      <c r="M1430">
        <v>1</v>
      </c>
      <c r="N1430">
        <v>25</v>
      </c>
      <c r="O1430">
        <v>5</v>
      </c>
      <c r="P1430">
        <v>5</v>
      </c>
      <c r="Q1430">
        <v>5</v>
      </c>
      <c r="R1430">
        <v>5</v>
      </c>
      <c r="S1430" s="3" t="s">
        <v>46</v>
      </c>
      <c r="T1430" t="s">
        <v>65</v>
      </c>
      <c r="U1430" s="4" t="s">
        <v>18</v>
      </c>
      <c r="V1430" t="s">
        <v>18</v>
      </c>
    </row>
    <row r="1431" spans="1:22" x14ac:dyDescent="0.3">
      <c r="A1431" s="3" t="s">
        <v>0</v>
      </c>
      <c r="B1431" s="3" t="s">
        <v>20</v>
      </c>
      <c r="C1431" s="3">
        <v>-27.180980000000002</v>
      </c>
      <c r="D1431" s="3">
        <v>-48.409959999999998</v>
      </c>
      <c r="E1431" s="3" t="s">
        <v>2</v>
      </c>
      <c r="F1431" s="3" t="s">
        <v>61</v>
      </c>
      <c r="G1431" s="2">
        <v>43518</v>
      </c>
      <c r="H1431" s="12" t="s">
        <v>265</v>
      </c>
      <c r="I1431" s="12" t="s">
        <v>245</v>
      </c>
      <c r="J1431" s="12" t="s">
        <v>246</v>
      </c>
      <c r="K1431" s="3" t="s">
        <v>4</v>
      </c>
      <c r="L1431" s="3" t="s">
        <v>85</v>
      </c>
      <c r="M1431">
        <v>1</v>
      </c>
      <c r="N1431">
        <v>25</v>
      </c>
      <c r="O1431">
        <v>5</v>
      </c>
      <c r="P1431">
        <v>5</v>
      </c>
      <c r="Q1431">
        <v>5</v>
      </c>
      <c r="R1431">
        <v>5</v>
      </c>
      <c r="S1431" s="3" t="s">
        <v>47</v>
      </c>
      <c r="T1431" t="s">
        <v>65</v>
      </c>
      <c r="U1431" s="4" t="s">
        <v>18</v>
      </c>
      <c r="V1431" t="s">
        <v>18</v>
      </c>
    </row>
    <row r="1432" spans="1:22" x14ac:dyDescent="0.3">
      <c r="A1432" s="3" t="s">
        <v>0</v>
      </c>
      <c r="B1432" s="3" t="s">
        <v>20</v>
      </c>
      <c r="C1432" s="3">
        <v>-27.180980000000002</v>
      </c>
      <c r="D1432" s="3">
        <v>-48.409959999999998</v>
      </c>
      <c r="E1432" s="3" t="s">
        <v>2</v>
      </c>
      <c r="F1432" s="3" t="s">
        <v>61</v>
      </c>
      <c r="G1432" s="2">
        <v>43518</v>
      </c>
      <c r="H1432" s="12" t="s">
        <v>265</v>
      </c>
      <c r="I1432" s="12" t="s">
        <v>245</v>
      </c>
      <c r="J1432" s="12" t="s">
        <v>246</v>
      </c>
      <c r="K1432" s="3" t="s">
        <v>4</v>
      </c>
      <c r="L1432" s="3" t="s">
        <v>85</v>
      </c>
      <c r="M1432">
        <v>1</v>
      </c>
      <c r="N1432">
        <v>25</v>
      </c>
      <c r="O1432">
        <v>5</v>
      </c>
      <c r="P1432">
        <v>5</v>
      </c>
      <c r="Q1432">
        <v>5</v>
      </c>
      <c r="R1432">
        <v>5</v>
      </c>
      <c r="S1432" s="3" t="s">
        <v>48</v>
      </c>
      <c r="T1432" t="s">
        <v>65</v>
      </c>
      <c r="U1432" s="4" t="s">
        <v>18</v>
      </c>
      <c r="V1432" t="s">
        <v>18</v>
      </c>
    </row>
    <row r="1433" spans="1:22" x14ac:dyDescent="0.3">
      <c r="A1433" s="3" t="s">
        <v>0</v>
      </c>
      <c r="B1433" s="3" t="s">
        <v>20</v>
      </c>
      <c r="C1433" s="3">
        <v>-27.180980000000002</v>
      </c>
      <c r="D1433" s="3">
        <v>-48.409959999999998</v>
      </c>
      <c r="E1433" s="3" t="s">
        <v>2</v>
      </c>
      <c r="F1433" s="3" t="s">
        <v>61</v>
      </c>
      <c r="G1433" s="2">
        <v>43518</v>
      </c>
      <c r="H1433" s="12" t="s">
        <v>265</v>
      </c>
      <c r="I1433" s="12" t="s">
        <v>245</v>
      </c>
      <c r="J1433" s="12" t="s">
        <v>246</v>
      </c>
      <c r="K1433" s="3" t="s">
        <v>4</v>
      </c>
      <c r="L1433" s="3" t="s">
        <v>85</v>
      </c>
      <c r="M1433">
        <v>1</v>
      </c>
      <c r="N1433">
        <v>25</v>
      </c>
      <c r="O1433">
        <v>5</v>
      </c>
      <c r="P1433">
        <v>5</v>
      </c>
      <c r="Q1433">
        <v>5</v>
      </c>
      <c r="R1433">
        <v>5</v>
      </c>
      <c r="S1433" s="3" t="s">
        <v>49</v>
      </c>
      <c r="T1433" t="s">
        <v>65</v>
      </c>
      <c r="U1433">
        <v>2</v>
      </c>
      <c r="V1433" t="s">
        <v>18</v>
      </c>
    </row>
    <row r="1434" spans="1:22" x14ac:dyDescent="0.3">
      <c r="A1434" s="3" t="s">
        <v>0</v>
      </c>
      <c r="B1434" s="3" t="s">
        <v>20</v>
      </c>
      <c r="C1434" s="3">
        <v>-27.180980000000002</v>
      </c>
      <c r="D1434" s="3">
        <v>-48.409959999999998</v>
      </c>
      <c r="E1434" s="3" t="s">
        <v>2</v>
      </c>
      <c r="F1434" s="3" t="s">
        <v>61</v>
      </c>
      <c r="G1434" s="2">
        <v>43518</v>
      </c>
      <c r="H1434" s="12" t="s">
        <v>265</v>
      </c>
      <c r="I1434" s="12" t="s">
        <v>245</v>
      </c>
      <c r="J1434" s="12" t="s">
        <v>246</v>
      </c>
      <c r="K1434" s="3" t="s">
        <v>4</v>
      </c>
      <c r="L1434" s="3" t="s">
        <v>85</v>
      </c>
      <c r="M1434">
        <v>1</v>
      </c>
      <c r="N1434">
        <v>25</v>
      </c>
      <c r="O1434">
        <v>5</v>
      </c>
      <c r="P1434">
        <v>5</v>
      </c>
      <c r="Q1434">
        <v>5</v>
      </c>
      <c r="R1434">
        <v>5</v>
      </c>
      <c r="S1434" s="3" t="s">
        <v>50</v>
      </c>
      <c r="T1434" t="s">
        <v>65</v>
      </c>
      <c r="U1434" s="4" t="s">
        <v>18</v>
      </c>
      <c r="V1434" t="s">
        <v>18</v>
      </c>
    </row>
    <row r="1435" spans="1:22" x14ac:dyDescent="0.3">
      <c r="A1435" s="3" t="s">
        <v>0</v>
      </c>
      <c r="B1435" s="3" t="s">
        <v>20</v>
      </c>
      <c r="C1435" s="3">
        <v>-27.180980000000002</v>
      </c>
      <c r="D1435" s="3">
        <v>-48.409959999999998</v>
      </c>
      <c r="E1435" s="3" t="s">
        <v>2</v>
      </c>
      <c r="F1435" s="3" t="s">
        <v>61</v>
      </c>
      <c r="G1435" s="2">
        <v>43518</v>
      </c>
      <c r="H1435" s="12" t="s">
        <v>265</v>
      </c>
      <c r="I1435" s="12" t="s">
        <v>245</v>
      </c>
      <c r="J1435" s="12" t="s">
        <v>246</v>
      </c>
      <c r="K1435" s="3" t="s">
        <v>4</v>
      </c>
      <c r="L1435" s="3" t="s">
        <v>85</v>
      </c>
      <c r="M1435">
        <v>1</v>
      </c>
      <c r="N1435">
        <v>25</v>
      </c>
      <c r="O1435">
        <v>5</v>
      </c>
      <c r="P1435">
        <v>5</v>
      </c>
      <c r="Q1435">
        <v>5</v>
      </c>
      <c r="R1435">
        <v>5</v>
      </c>
      <c r="S1435" s="3" t="s">
        <v>51</v>
      </c>
      <c r="T1435" t="s">
        <v>65</v>
      </c>
      <c r="U1435" s="4" t="s">
        <v>18</v>
      </c>
      <c r="V1435" t="s">
        <v>18</v>
      </c>
    </row>
    <row r="1436" spans="1:22" x14ac:dyDescent="0.3">
      <c r="A1436" s="3" t="s">
        <v>0</v>
      </c>
      <c r="B1436" s="3" t="s">
        <v>20</v>
      </c>
      <c r="C1436" s="3">
        <v>-27.180980000000002</v>
      </c>
      <c r="D1436" s="3">
        <v>-48.409959999999998</v>
      </c>
      <c r="E1436" s="3" t="s">
        <v>2</v>
      </c>
      <c r="F1436" s="3" t="s">
        <v>61</v>
      </c>
      <c r="G1436" s="2">
        <v>43518</v>
      </c>
      <c r="H1436" s="12" t="s">
        <v>265</v>
      </c>
      <c r="I1436" s="12" t="s">
        <v>245</v>
      </c>
      <c r="J1436" s="12" t="s">
        <v>246</v>
      </c>
      <c r="K1436" s="3" t="s">
        <v>4</v>
      </c>
      <c r="L1436" s="3" t="s">
        <v>85</v>
      </c>
      <c r="M1436">
        <v>1</v>
      </c>
      <c r="N1436">
        <v>25</v>
      </c>
      <c r="O1436">
        <v>5</v>
      </c>
      <c r="P1436">
        <v>5</v>
      </c>
      <c r="Q1436">
        <v>5</v>
      </c>
      <c r="R1436">
        <v>5</v>
      </c>
      <c r="S1436" s="3" t="s">
        <v>52</v>
      </c>
      <c r="T1436" t="s">
        <v>65</v>
      </c>
      <c r="U1436" s="4" t="s">
        <v>18</v>
      </c>
      <c r="V1436" t="s">
        <v>18</v>
      </c>
    </row>
    <row r="1437" spans="1:22" x14ac:dyDescent="0.3">
      <c r="A1437" s="3" t="s">
        <v>0</v>
      </c>
      <c r="B1437" s="3" t="s">
        <v>20</v>
      </c>
      <c r="C1437" s="3">
        <v>-27.180980000000002</v>
      </c>
      <c r="D1437" s="3">
        <v>-48.409959999999998</v>
      </c>
      <c r="E1437" s="3" t="s">
        <v>2</v>
      </c>
      <c r="F1437" s="3" t="s">
        <v>61</v>
      </c>
      <c r="G1437" s="2">
        <v>43518</v>
      </c>
      <c r="H1437" s="12" t="s">
        <v>265</v>
      </c>
      <c r="I1437" s="12" t="s">
        <v>245</v>
      </c>
      <c r="J1437" s="12" t="s">
        <v>246</v>
      </c>
      <c r="K1437" s="3" t="s">
        <v>4</v>
      </c>
      <c r="L1437" s="3" t="s">
        <v>85</v>
      </c>
      <c r="M1437">
        <v>1</v>
      </c>
      <c r="N1437">
        <v>25</v>
      </c>
      <c r="O1437">
        <v>5</v>
      </c>
      <c r="P1437">
        <v>5</v>
      </c>
      <c r="Q1437">
        <v>5</v>
      </c>
      <c r="R1437">
        <v>5</v>
      </c>
      <c r="S1437" s="3" t="s">
        <v>53</v>
      </c>
      <c r="T1437" t="s">
        <v>62</v>
      </c>
      <c r="U1437">
        <v>1</v>
      </c>
      <c r="V1437" t="s">
        <v>18</v>
      </c>
    </row>
    <row r="1438" spans="1:22" x14ac:dyDescent="0.3">
      <c r="A1438" s="3" t="s">
        <v>0</v>
      </c>
      <c r="B1438" s="3" t="s">
        <v>20</v>
      </c>
      <c r="C1438" s="3">
        <v>-27.180980000000002</v>
      </c>
      <c r="D1438" s="3">
        <v>-48.409959999999998</v>
      </c>
      <c r="E1438" s="3" t="s">
        <v>2</v>
      </c>
      <c r="F1438" s="3" t="s">
        <v>61</v>
      </c>
      <c r="G1438" s="2">
        <v>43518</v>
      </c>
      <c r="H1438" s="12" t="s">
        <v>265</v>
      </c>
      <c r="I1438" s="12" t="s">
        <v>245</v>
      </c>
      <c r="J1438" s="12" t="s">
        <v>246</v>
      </c>
      <c r="K1438" s="3" t="s">
        <v>4</v>
      </c>
      <c r="L1438" s="3" t="s">
        <v>85</v>
      </c>
      <c r="M1438">
        <v>1</v>
      </c>
      <c r="N1438">
        <v>25</v>
      </c>
      <c r="O1438">
        <v>5</v>
      </c>
      <c r="P1438">
        <v>5</v>
      </c>
      <c r="Q1438">
        <v>5</v>
      </c>
      <c r="R1438">
        <v>5</v>
      </c>
      <c r="S1438" s="3" t="s">
        <v>54</v>
      </c>
      <c r="T1438" t="s">
        <v>65</v>
      </c>
      <c r="U1438" s="4" t="s">
        <v>18</v>
      </c>
      <c r="V1438" t="s">
        <v>18</v>
      </c>
    </row>
    <row r="1439" spans="1:22" x14ac:dyDescent="0.3">
      <c r="A1439" s="3" t="s">
        <v>0</v>
      </c>
      <c r="B1439" s="3" t="s">
        <v>20</v>
      </c>
      <c r="C1439" s="3">
        <v>-27.180980000000002</v>
      </c>
      <c r="D1439" s="3">
        <v>-48.409959999999998</v>
      </c>
      <c r="E1439" s="3" t="s">
        <v>2</v>
      </c>
      <c r="F1439" s="3" t="s">
        <v>61</v>
      </c>
      <c r="G1439" s="2">
        <v>43518</v>
      </c>
      <c r="H1439" s="12" t="s">
        <v>265</v>
      </c>
      <c r="I1439" s="12" t="s">
        <v>245</v>
      </c>
      <c r="J1439" s="12" t="s">
        <v>246</v>
      </c>
      <c r="K1439" s="3" t="s">
        <v>4</v>
      </c>
      <c r="L1439" s="3" t="s">
        <v>85</v>
      </c>
      <c r="M1439">
        <v>1</v>
      </c>
      <c r="N1439">
        <v>25</v>
      </c>
      <c r="O1439">
        <v>5</v>
      </c>
      <c r="P1439">
        <v>5</v>
      </c>
      <c r="Q1439">
        <v>5</v>
      </c>
      <c r="R1439">
        <v>5</v>
      </c>
      <c r="S1439" s="3" t="s">
        <v>55</v>
      </c>
      <c r="T1439" t="s">
        <v>65</v>
      </c>
      <c r="U1439" s="4" t="s">
        <v>18</v>
      </c>
      <c r="V1439" t="s">
        <v>18</v>
      </c>
    </row>
    <row r="1440" spans="1:22" x14ac:dyDescent="0.3">
      <c r="A1440" s="3" t="s">
        <v>0</v>
      </c>
      <c r="B1440" s="3" t="s">
        <v>20</v>
      </c>
      <c r="C1440" s="3">
        <v>-27.180980000000002</v>
      </c>
      <c r="D1440" s="3">
        <v>-48.409959999999998</v>
      </c>
      <c r="E1440" s="3" t="s">
        <v>2</v>
      </c>
      <c r="F1440" s="3" t="s">
        <v>61</v>
      </c>
      <c r="G1440" s="2">
        <v>43518</v>
      </c>
      <c r="H1440" s="12" t="s">
        <v>265</v>
      </c>
      <c r="I1440" s="12" t="s">
        <v>245</v>
      </c>
      <c r="J1440" s="12" t="s">
        <v>246</v>
      </c>
      <c r="K1440" s="3" t="s">
        <v>4</v>
      </c>
      <c r="L1440" s="3" t="s">
        <v>85</v>
      </c>
      <c r="M1440">
        <v>1</v>
      </c>
      <c r="N1440">
        <v>25</v>
      </c>
      <c r="O1440">
        <v>5</v>
      </c>
      <c r="P1440">
        <v>5</v>
      </c>
      <c r="Q1440">
        <v>5</v>
      </c>
      <c r="R1440">
        <v>5</v>
      </c>
      <c r="S1440" s="3" t="s">
        <v>56</v>
      </c>
      <c r="T1440" t="s">
        <v>65</v>
      </c>
      <c r="U1440" s="4" t="s">
        <v>18</v>
      </c>
      <c r="V1440" t="s">
        <v>18</v>
      </c>
    </row>
    <row r="1441" spans="1:22" x14ac:dyDescent="0.3">
      <c r="A1441" s="3" t="s">
        <v>0</v>
      </c>
      <c r="B1441" s="3" t="s">
        <v>20</v>
      </c>
      <c r="C1441" s="3">
        <v>-27.180980000000002</v>
      </c>
      <c r="D1441" s="3">
        <v>-48.409959999999998</v>
      </c>
      <c r="E1441" s="3" t="s">
        <v>2</v>
      </c>
      <c r="F1441" s="3" t="s">
        <v>61</v>
      </c>
      <c r="G1441" s="2">
        <v>43518</v>
      </c>
      <c r="H1441" s="12" t="s">
        <v>265</v>
      </c>
      <c r="I1441" s="12" t="s">
        <v>245</v>
      </c>
      <c r="J1441" s="12" t="s">
        <v>246</v>
      </c>
      <c r="K1441" s="3" t="s">
        <v>4</v>
      </c>
      <c r="L1441" s="3" t="s">
        <v>85</v>
      </c>
      <c r="M1441">
        <v>1</v>
      </c>
      <c r="N1441">
        <v>25</v>
      </c>
      <c r="O1441">
        <v>5</v>
      </c>
      <c r="P1441">
        <v>5</v>
      </c>
      <c r="Q1441">
        <v>5</v>
      </c>
      <c r="R1441">
        <v>5</v>
      </c>
      <c r="S1441" s="3" t="s">
        <v>57</v>
      </c>
      <c r="T1441" t="s">
        <v>62</v>
      </c>
      <c r="U1441">
        <v>0</v>
      </c>
      <c r="V1441" t="s">
        <v>18</v>
      </c>
    </row>
    <row r="1442" spans="1:22" x14ac:dyDescent="0.3">
      <c r="A1442" s="3" t="s">
        <v>0</v>
      </c>
      <c r="B1442" s="3" t="s">
        <v>20</v>
      </c>
      <c r="C1442" s="3">
        <v>-27.180980000000002</v>
      </c>
      <c r="D1442" s="3">
        <v>-48.409959999999998</v>
      </c>
      <c r="E1442" s="3" t="s">
        <v>2</v>
      </c>
      <c r="F1442" s="3" t="s">
        <v>61</v>
      </c>
      <c r="G1442" s="2">
        <v>43518</v>
      </c>
      <c r="H1442" s="12" t="s">
        <v>265</v>
      </c>
      <c r="I1442" s="12" t="s">
        <v>245</v>
      </c>
      <c r="J1442" s="12" t="s">
        <v>246</v>
      </c>
      <c r="K1442" s="3" t="s">
        <v>4</v>
      </c>
      <c r="L1442" s="3" t="s">
        <v>85</v>
      </c>
      <c r="M1442">
        <v>1</v>
      </c>
      <c r="N1442">
        <v>25</v>
      </c>
      <c r="O1442">
        <v>5</v>
      </c>
      <c r="P1442">
        <v>5</v>
      </c>
      <c r="Q1442">
        <v>5</v>
      </c>
      <c r="R1442">
        <v>5</v>
      </c>
      <c r="S1442" s="3" t="s">
        <v>58</v>
      </c>
      <c r="T1442" t="s">
        <v>62</v>
      </c>
      <c r="U1442" s="4" t="s">
        <v>18</v>
      </c>
      <c r="V1442" t="s">
        <v>18</v>
      </c>
    </row>
    <row r="1443" spans="1:22" x14ac:dyDescent="0.3">
      <c r="A1443" s="3" t="s">
        <v>0</v>
      </c>
      <c r="B1443" s="3" t="s">
        <v>20</v>
      </c>
      <c r="C1443" s="3">
        <v>-27.180980000000002</v>
      </c>
      <c r="D1443" s="3">
        <v>-48.409959999999998</v>
      </c>
      <c r="E1443" s="3" t="s">
        <v>2</v>
      </c>
      <c r="F1443" s="3" t="s">
        <v>61</v>
      </c>
      <c r="G1443" s="2">
        <v>43518</v>
      </c>
      <c r="H1443" s="12" t="s">
        <v>265</v>
      </c>
      <c r="I1443" s="12" t="s">
        <v>245</v>
      </c>
      <c r="J1443" s="12" t="s">
        <v>246</v>
      </c>
      <c r="K1443" s="3" t="s">
        <v>4</v>
      </c>
      <c r="L1443" s="3" t="s">
        <v>85</v>
      </c>
      <c r="M1443">
        <v>1</v>
      </c>
      <c r="N1443">
        <v>25</v>
      </c>
      <c r="O1443">
        <v>5</v>
      </c>
      <c r="P1443">
        <v>5</v>
      </c>
      <c r="Q1443">
        <v>5</v>
      </c>
      <c r="R1443">
        <v>5</v>
      </c>
      <c r="S1443" s="3" t="s">
        <v>59</v>
      </c>
      <c r="T1443" t="s">
        <v>65</v>
      </c>
      <c r="U1443" s="4" t="s">
        <v>18</v>
      </c>
      <c r="V1443" t="s">
        <v>18</v>
      </c>
    </row>
    <row r="1444" spans="1:22" x14ac:dyDescent="0.3">
      <c r="A1444" s="3" t="s">
        <v>0</v>
      </c>
      <c r="B1444" s="3" t="s">
        <v>20</v>
      </c>
      <c r="C1444" s="3">
        <v>-27.180980000000002</v>
      </c>
      <c r="D1444" s="3">
        <v>-48.409959999999998</v>
      </c>
      <c r="E1444" s="3" t="s">
        <v>2</v>
      </c>
      <c r="F1444" s="3" t="s">
        <v>61</v>
      </c>
      <c r="G1444" s="2">
        <v>43518</v>
      </c>
      <c r="H1444" s="12" t="s">
        <v>265</v>
      </c>
      <c r="I1444" s="12" t="s">
        <v>245</v>
      </c>
      <c r="J1444" s="12" t="s">
        <v>246</v>
      </c>
      <c r="K1444" s="3" t="s">
        <v>4</v>
      </c>
      <c r="L1444" s="3" t="s">
        <v>85</v>
      </c>
      <c r="M1444">
        <v>1</v>
      </c>
      <c r="N1444">
        <v>25</v>
      </c>
      <c r="O1444">
        <v>5</v>
      </c>
      <c r="P1444">
        <v>5</v>
      </c>
      <c r="Q1444">
        <v>5</v>
      </c>
      <c r="R1444">
        <v>5</v>
      </c>
      <c r="S1444" s="3" t="s">
        <v>60</v>
      </c>
      <c r="T1444" t="s">
        <v>258</v>
      </c>
      <c r="U1444" s="4" t="s">
        <v>18</v>
      </c>
      <c r="V1444" t="s">
        <v>18</v>
      </c>
    </row>
    <row r="1445" spans="1:22" x14ac:dyDescent="0.3">
      <c r="A1445" s="3" t="s">
        <v>0</v>
      </c>
      <c r="B1445" s="3" t="s">
        <v>20</v>
      </c>
      <c r="C1445" s="3">
        <v>-27.180980000000002</v>
      </c>
      <c r="D1445" s="3">
        <v>-48.409959999999998</v>
      </c>
      <c r="E1445" s="3" t="s">
        <v>2</v>
      </c>
      <c r="F1445" s="3" t="s">
        <v>61</v>
      </c>
      <c r="G1445" s="2">
        <v>43518</v>
      </c>
      <c r="H1445" s="12" t="s">
        <v>265</v>
      </c>
      <c r="I1445" s="12" t="s">
        <v>245</v>
      </c>
      <c r="J1445" s="12" t="s">
        <v>246</v>
      </c>
      <c r="K1445" s="3" t="s">
        <v>4</v>
      </c>
      <c r="L1445" s="3" t="s">
        <v>85</v>
      </c>
      <c r="M1445">
        <v>2</v>
      </c>
      <c r="N1445">
        <v>25</v>
      </c>
      <c r="O1445">
        <v>5</v>
      </c>
      <c r="P1445">
        <v>5</v>
      </c>
      <c r="Q1445">
        <v>5</v>
      </c>
      <c r="R1445">
        <v>5</v>
      </c>
      <c r="S1445" s="3" t="s">
        <v>21</v>
      </c>
      <c r="T1445" t="s">
        <v>65</v>
      </c>
      <c r="U1445">
        <v>3</v>
      </c>
      <c r="V1445" t="s">
        <v>18</v>
      </c>
    </row>
    <row r="1446" spans="1:22" x14ac:dyDescent="0.3">
      <c r="A1446" s="3" t="s">
        <v>0</v>
      </c>
      <c r="B1446" s="3" t="s">
        <v>20</v>
      </c>
      <c r="C1446" s="3">
        <v>-27.180980000000002</v>
      </c>
      <c r="D1446" s="3">
        <v>-48.409959999999998</v>
      </c>
      <c r="E1446" s="3" t="s">
        <v>2</v>
      </c>
      <c r="F1446" s="3" t="s">
        <v>61</v>
      </c>
      <c r="G1446" s="2">
        <v>43518</v>
      </c>
      <c r="H1446" s="12" t="s">
        <v>265</v>
      </c>
      <c r="I1446" s="12" t="s">
        <v>245</v>
      </c>
      <c r="J1446" s="12" t="s">
        <v>246</v>
      </c>
      <c r="K1446" s="3" t="s">
        <v>4</v>
      </c>
      <c r="L1446" s="3" t="s">
        <v>85</v>
      </c>
      <c r="M1446">
        <v>2</v>
      </c>
      <c r="N1446">
        <v>25</v>
      </c>
      <c r="O1446">
        <v>5</v>
      </c>
      <c r="P1446">
        <v>5</v>
      </c>
      <c r="Q1446">
        <v>5</v>
      </c>
      <c r="R1446">
        <v>5</v>
      </c>
      <c r="S1446" s="3" t="s">
        <v>22</v>
      </c>
      <c r="T1446" t="s">
        <v>65</v>
      </c>
      <c r="U1446" s="4" t="s">
        <v>18</v>
      </c>
      <c r="V1446" t="s">
        <v>18</v>
      </c>
    </row>
    <row r="1447" spans="1:22" x14ac:dyDescent="0.3">
      <c r="A1447" s="3" t="s">
        <v>0</v>
      </c>
      <c r="B1447" s="3" t="s">
        <v>20</v>
      </c>
      <c r="C1447" s="3">
        <v>-27.180980000000002</v>
      </c>
      <c r="D1447" s="3">
        <v>-48.409959999999998</v>
      </c>
      <c r="E1447" s="3" t="s">
        <v>2</v>
      </c>
      <c r="F1447" s="3" t="s">
        <v>61</v>
      </c>
      <c r="G1447" s="2">
        <v>43518</v>
      </c>
      <c r="H1447" s="12" t="s">
        <v>265</v>
      </c>
      <c r="I1447" s="12" t="s">
        <v>245</v>
      </c>
      <c r="J1447" s="12" t="s">
        <v>246</v>
      </c>
      <c r="K1447" s="3" t="s">
        <v>4</v>
      </c>
      <c r="L1447" s="3" t="s">
        <v>85</v>
      </c>
      <c r="M1447">
        <v>2</v>
      </c>
      <c r="N1447">
        <v>25</v>
      </c>
      <c r="O1447">
        <v>5</v>
      </c>
      <c r="P1447">
        <v>5</v>
      </c>
      <c r="Q1447">
        <v>5</v>
      </c>
      <c r="R1447">
        <v>5</v>
      </c>
      <c r="S1447" s="3" t="s">
        <v>23</v>
      </c>
      <c r="T1447" t="s">
        <v>65</v>
      </c>
      <c r="U1447" s="4" t="s">
        <v>18</v>
      </c>
      <c r="V1447" t="s">
        <v>18</v>
      </c>
    </row>
    <row r="1448" spans="1:22" x14ac:dyDescent="0.3">
      <c r="A1448" s="3" t="s">
        <v>0</v>
      </c>
      <c r="B1448" s="3" t="s">
        <v>20</v>
      </c>
      <c r="C1448" s="3">
        <v>-27.180980000000002</v>
      </c>
      <c r="D1448" s="3">
        <v>-48.409959999999998</v>
      </c>
      <c r="E1448" s="3" t="s">
        <v>2</v>
      </c>
      <c r="F1448" s="3" t="s">
        <v>61</v>
      </c>
      <c r="G1448" s="2">
        <v>43518</v>
      </c>
      <c r="H1448" s="12" t="s">
        <v>265</v>
      </c>
      <c r="I1448" s="12" t="s">
        <v>245</v>
      </c>
      <c r="J1448" s="12" t="s">
        <v>246</v>
      </c>
      <c r="K1448" s="3" t="s">
        <v>4</v>
      </c>
      <c r="L1448" s="3" t="s">
        <v>85</v>
      </c>
      <c r="M1448">
        <v>2</v>
      </c>
      <c r="N1448">
        <v>25</v>
      </c>
      <c r="O1448">
        <v>5</v>
      </c>
      <c r="P1448">
        <v>5</v>
      </c>
      <c r="Q1448">
        <v>5</v>
      </c>
      <c r="R1448">
        <v>5</v>
      </c>
      <c r="S1448" s="3" t="s">
        <v>24</v>
      </c>
      <c r="T1448" t="s">
        <v>65</v>
      </c>
      <c r="U1448" s="4" t="s">
        <v>18</v>
      </c>
      <c r="V1448" t="s">
        <v>18</v>
      </c>
    </row>
    <row r="1449" spans="1:22" x14ac:dyDescent="0.3">
      <c r="A1449" s="3" t="s">
        <v>0</v>
      </c>
      <c r="B1449" s="3" t="s">
        <v>20</v>
      </c>
      <c r="C1449" s="3">
        <v>-27.180980000000002</v>
      </c>
      <c r="D1449" s="3">
        <v>-48.409959999999998</v>
      </c>
      <c r="E1449" s="3" t="s">
        <v>2</v>
      </c>
      <c r="F1449" s="3" t="s">
        <v>61</v>
      </c>
      <c r="G1449" s="2">
        <v>43518</v>
      </c>
      <c r="H1449" s="12" t="s">
        <v>265</v>
      </c>
      <c r="I1449" s="12" t="s">
        <v>245</v>
      </c>
      <c r="J1449" s="12" t="s">
        <v>246</v>
      </c>
      <c r="K1449" s="3" t="s">
        <v>4</v>
      </c>
      <c r="L1449" s="3" t="s">
        <v>85</v>
      </c>
      <c r="M1449">
        <v>2</v>
      </c>
      <c r="N1449">
        <v>25</v>
      </c>
      <c r="O1449">
        <v>5</v>
      </c>
      <c r="P1449">
        <v>5</v>
      </c>
      <c r="Q1449">
        <v>5</v>
      </c>
      <c r="R1449">
        <v>5</v>
      </c>
      <c r="S1449" s="3" t="s">
        <v>25</v>
      </c>
      <c r="T1449" t="s">
        <v>65</v>
      </c>
      <c r="U1449">
        <v>3</v>
      </c>
      <c r="V1449" t="s">
        <v>18</v>
      </c>
    </row>
    <row r="1450" spans="1:22" x14ac:dyDescent="0.3">
      <c r="A1450" s="3" t="s">
        <v>0</v>
      </c>
      <c r="B1450" s="3" t="s">
        <v>20</v>
      </c>
      <c r="C1450" s="3">
        <v>-27.180980000000002</v>
      </c>
      <c r="D1450" s="3">
        <v>-48.409959999999998</v>
      </c>
      <c r="E1450" s="3" t="s">
        <v>2</v>
      </c>
      <c r="F1450" s="3" t="s">
        <v>61</v>
      </c>
      <c r="G1450" s="2">
        <v>43518</v>
      </c>
      <c r="H1450" s="12" t="s">
        <v>265</v>
      </c>
      <c r="I1450" s="12" t="s">
        <v>245</v>
      </c>
      <c r="J1450" s="12" t="s">
        <v>246</v>
      </c>
      <c r="K1450" s="3" t="s">
        <v>4</v>
      </c>
      <c r="L1450" s="3" t="s">
        <v>85</v>
      </c>
      <c r="M1450">
        <v>2</v>
      </c>
      <c r="N1450">
        <v>25</v>
      </c>
      <c r="O1450">
        <v>5</v>
      </c>
      <c r="P1450">
        <v>5</v>
      </c>
      <c r="Q1450">
        <v>5</v>
      </c>
      <c r="R1450">
        <v>5</v>
      </c>
      <c r="S1450" s="3" t="s">
        <v>26</v>
      </c>
      <c r="T1450" t="s">
        <v>65</v>
      </c>
      <c r="U1450" s="4" t="s">
        <v>18</v>
      </c>
      <c r="V1450" t="s">
        <v>18</v>
      </c>
    </row>
    <row r="1451" spans="1:22" x14ac:dyDescent="0.3">
      <c r="A1451" s="3" t="s">
        <v>0</v>
      </c>
      <c r="B1451" s="3" t="s">
        <v>20</v>
      </c>
      <c r="C1451" s="3">
        <v>-27.180980000000002</v>
      </c>
      <c r="D1451" s="3">
        <v>-48.409959999999998</v>
      </c>
      <c r="E1451" s="3" t="s">
        <v>2</v>
      </c>
      <c r="F1451" s="3" t="s">
        <v>61</v>
      </c>
      <c r="G1451" s="2">
        <v>43518</v>
      </c>
      <c r="H1451" s="12" t="s">
        <v>265</v>
      </c>
      <c r="I1451" s="12" t="s">
        <v>245</v>
      </c>
      <c r="J1451" s="12" t="s">
        <v>246</v>
      </c>
      <c r="K1451" s="3" t="s">
        <v>4</v>
      </c>
      <c r="L1451" s="3" t="s">
        <v>85</v>
      </c>
      <c r="M1451">
        <v>2</v>
      </c>
      <c r="N1451">
        <v>25</v>
      </c>
      <c r="O1451">
        <v>5</v>
      </c>
      <c r="P1451">
        <v>5</v>
      </c>
      <c r="Q1451">
        <v>5</v>
      </c>
      <c r="R1451">
        <v>5</v>
      </c>
      <c r="S1451" s="3" t="s">
        <v>27</v>
      </c>
      <c r="T1451" t="s">
        <v>65</v>
      </c>
      <c r="U1451" s="4" t="s">
        <v>18</v>
      </c>
      <c r="V1451" t="s">
        <v>18</v>
      </c>
    </row>
    <row r="1452" spans="1:22" x14ac:dyDescent="0.3">
      <c r="A1452" s="3" t="s">
        <v>0</v>
      </c>
      <c r="B1452" s="3" t="s">
        <v>20</v>
      </c>
      <c r="C1452" s="3">
        <v>-27.180980000000002</v>
      </c>
      <c r="D1452" s="3">
        <v>-48.409959999999998</v>
      </c>
      <c r="E1452" s="3" t="s">
        <v>2</v>
      </c>
      <c r="F1452" s="3" t="s">
        <v>61</v>
      </c>
      <c r="G1452" s="2">
        <v>43518</v>
      </c>
      <c r="H1452" s="12" t="s">
        <v>265</v>
      </c>
      <c r="I1452" s="12" t="s">
        <v>245</v>
      </c>
      <c r="J1452" s="12" t="s">
        <v>246</v>
      </c>
      <c r="K1452" s="3" t="s">
        <v>4</v>
      </c>
      <c r="L1452" s="3" t="s">
        <v>85</v>
      </c>
      <c r="M1452">
        <v>2</v>
      </c>
      <c r="N1452">
        <v>25</v>
      </c>
      <c r="O1452">
        <v>5</v>
      </c>
      <c r="P1452">
        <v>5</v>
      </c>
      <c r="Q1452">
        <v>5</v>
      </c>
      <c r="R1452">
        <v>5</v>
      </c>
      <c r="S1452" s="3" t="s">
        <v>28</v>
      </c>
      <c r="T1452" t="s">
        <v>65</v>
      </c>
      <c r="U1452" s="4" t="s">
        <v>18</v>
      </c>
      <c r="V1452" t="s">
        <v>18</v>
      </c>
    </row>
    <row r="1453" spans="1:22" x14ac:dyDescent="0.3">
      <c r="A1453" s="3" t="s">
        <v>0</v>
      </c>
      <c r="B1453" s="3" t="s">
        <v>20</v>
      </c>
      <c r="C1453" s="3">
        <v>-27.180980000000002</v>
      </c>
      <c r="D1453" s="3">
        <v>-48.409959999999998</v>
      </c>
      <c r="E1453" s="3" t="s">
        <v>2</v>
      </c>
      <c r="F1453" s="3" t="s">
        <v>61</v>
      </c>
      <c r="G1453" s="2">
        <v>43518</v>
      </c>
      <c r="H1453" s="12" t="s">
        <v>265</v>
      </c>
      <c r="I1453" s="12" t="s">
        <v>245</v>
      </c>
      <c r="J1453" s="12" t="s">
        <v>246</v>
      </c>
      <c r="K1453" s="3" t="s">
        <v>4</v>
      </c>
      <c r="L1453" s="3" t="s">
        <v>85</v>
      </c>
      <c r="M1453">
        <v>2</v>
      </c>
      <c r="N1453">
        <v>25</v>
      </c>
      <c r="O1453">
        <v>5</v>
      </c>
      <c r="P1453">
        <v>5</v>
      </c>
      <c r="Q1453">
        <v>5</v>
      </c>
      <c r="R1453">
        <v>5</v>
      </c>
      <c r="S1453" s="3" t="s">
        <v>29</v>
      </c>
      <c r="T1453" t="s">
        <v>65</v>
      </c>
      <c r="U1453">
        <v>3</v>
      </c>
      <c r="V1453" t="s">
        <v>18</v>
      </c>
    </row>
    <row r="1454" spans="1:22" x14ac:dyDescent="0.3">
      <c r="A1454" s="3" t="s">
        <v>0</v>
      </c>
      <c r="B1454" s="3" t="s">
        <v>20</v>
      </c>
      <c r="C1454" s="3">
        <v>-27.180980000000002</v>
      </c>
      <c r="D1454" s="3">
        <v>-48.409959999999998</v>
      </c>
      <c r="E1454" s="3" t="s">
        <v>2</v>
      </c>
      <c r="F1454" s="3" t="s">
        <v>61</v>
      </c>
      <c r="G1454" s="2">
        <v>43518</v>
      </c>
      <c r="H1454" s="12" t="s">
        <v>265</v>
      </c>
      <c r="I1454" s="12" t="s">
        <v>245</v>
      </c>
      <c r="J1454" s="12" t="s">
        <v>246</v>
      </c>
      <c r="K1454" s="3" t="s">
        <v>4</v>
      </c>
      <c r="L1454" s="3" t="s">
        <v>85</v>
      </c>
      <c r="M1454">
        <v>2</v>
      </c>
      <c r="N1454">
        <v>25</v>
      </c>
      <c r="O1454">
        <v>5</v>
      </c>
      <c r="P1454">
        <v>5</v>
      </c>
      <c r="Q1454">
        <v>5</v>
      </c>
      <c r="R1454">
        <v>5</v>
      </c>
      <c r="S1454" s="3" t="s">
        <v>30</v>
      </c>
      <c r="T1454" t="s">
        <v>65</v>
      </c>
      <c r="U1454" s="4" t="s">
        <v>18</v>
      </c>
      <c r="V1454" t="s">
        <v>18</v>
      </c>
    </row>
    <row r="1455" spans="1:22" x14ac:dyDescent="0.3">
      <c r="A1455" s="3" t="s">
        <v>0</v>
      </c>
      <c r="B1455" s="3" t="s">
        <v>20</v>
      </c>
      <c r="C1455" s="3">
        <v>-27.180980000000002</v>
      </c>
      <c r="D1455" s="3">
        <v>-48.409959999999998</v>
      </c>
      <c r="E1455" s="3" t="s">
        <v>2</v>
      </c>
      <c r="F1455" s="3" t="s">
        <v>61</v>
      </c>
      <c r="G1455" s="2">
        <v>43518</v>
      </c>
      <c r="H1455" s="12" t="s">
        <v>265</v>
      </c>
      <c r="I1455" s="12" t="s">
        <v>245</v>
      </c>
      <c r="J1455" s="12" t="s">
        <v>246</v>
      </c>
      <c r="K1455" s="3" t="s">
        <v>4</v>
      </c>
      <c r="L1455" s="3" t="s">
        <v>85</v>
      </c>
      <c r="M1455">
        <v>2</v>
      </c>
      <c r="N1455">
        <v>25</v>
      </c>
      <c r="O1455">
        <v>5</v>
      </c>
      <c r="P1455">
        <v>5</v>
      </c>
      <c r="Q1455">
        <v>5</v>
      </c>
      <c r="R1455">
        <v>5</v>
      </c>
      <c r="S1455" s="3" t="s">
        <v>31</v>
      </c>
      <c r="T1455" t="s">
        <v>65</v>
      </c>
      <c r="U1455" s="4" t="s">
        <v>18</v>
      </c>
      <c r="V1455" t="s">
        <v>18</v>
      </c>
    </row>
    <row r="1456" spans="1:22" x14ac:dyDescent="0.3">
      <c r="A1456" s="3" t="s">
        <v>0</v>
      </c>
      <c r="B1456" s="3" t="s">
        <v>20</v>
      </c>
      <c r="C1456" s="3">
        <v>-27.180980000000002</v>
      </c>
      <c r="D1456" s="3">
        <v>-48.409959999999998</v>
      </c>
      <c r="E1456" s="3" t="s">
        <v>2</v>
      </c>
      <c r="F1456" s="3" t="s">
        <v>61</v>
      </c>
      <c r="G1456" s="2">
        <v>43518</v>
      </c>
      <c r="H1456" s="12" t="s">
        <v>265</v>
      </c>
      <c r="I1456" s="12" t="s">
        <v>245</v>
      </c>
      <c r="J1456" s="12" t="s">
        <v>246</v>
      </c>
      <c r="K1456" s="3" t="s">
        <v>4</v>
      </c>
      <c r="L1456" s="3" t="s">
        <v>85</v>
      </c>
      <c r="M1456">
        <v>2</v>
      </c>
      <c r="N1456">
        <v>25</v>
      </c>
      <c r="O1456">
        <v>5</v>
      </c>
      <c r="P1456">
        <v>5</v>
      </c>
      <c r="Q1456">
        <v>5</v>
      </c>
      <c r="R1456">
        <v>5</v>
      </c>
      <c r="S1456" s="3" t="s">
        <v>32</v>
      </c>
      <c r="T1456" t="s">
        <v>65</v>
      </c>
      <c r="U1456" s="4" t="s">
        <v>18</v>
      </c>
      <c r="V1456" t="s">
        <v>18</v>
      </c>
    </row>
    <row r="1457" spans="1:22" x14ac:dyDescent="0.3">
      <c r="A1457" s="3" t="s">
        <v>0</v>
      </c>
      <c r="B1457" s="3" t="s">
        <v>20</v>
      </c>
      <c r="C1457" s="3">
        <v>-27.180980000000002</v>
      </c>
      <c r="D1457" s="3">
        <v>-48.409959999999998</v>
      </c>
      <c r="E1457" s="3" t="s">
        <v>2</v>
      </c>
      <c r="F1457" s="3" t="s">
        <v>61</v>
      </c>
      <c r="G1457" s="2">
        <v>43518</v>
      </c>
      <c r="H1457" s="12" t="s">
        <v>265</v>
      </c>
      <c r="I1457" s="12" t="s">
        <v>245</v>
      </c>
      <c r="J1457" s="12" t="s">
        <v>246</v>
      </c>
      <c r="K1457" s="3" t="s">
        <v>4</v>
      </c>
      <c r="L1457" s="3" t="s">
        <v>85</v>
      </c>
      <c r="M1457">
        <v>2</v>
      </c>
      <c r="N1457">
        <v>25</v>
      </c>
      <c r="O1457">
        <v>5</v>
      </c>
      <c r="P1457">
        <v>5</v>
      </c>
      <c r="Q1457">
        <v>5</v>
      </c>
      <c r="R1457">
        <v>5</v>
      </c>
      <c r="S1457" s="3" t="s">
        <v>33</v>
      </c>
      <c r="T1457" t="s">
        <v>65</v>
      </c>
      <c r="U1457">
        <v>3</v>
      </c>
      <c r="V1457" t="s">
        <v>18</v>
      </c>
    </row>
    <row r="1458" spans="1:22" x14ac:dyDescent="0.3">
      <c r="A1458" s="3" t="s">
        <v>0</v>
      </c>
      <c r="B1458" s="3" t="s">
        <v>20</v>
      </c>
      <c r="C1458" s="3">
        <v>-27.180980000000002</v>
      </c>
      <c r="D1458" s="3">
        <v>-48.409959999999998</v>
      </c>
      <c r="E1458" s="3" t="s">
        <v>2</v>
      </c>
      <c r="F1458" s="3" t="s">
        <v>61</v>
      </c>
      <c r="G1458" s="2">
        <v>43518</v>
      </c>
      <c r="H1458" s="12" t="s">
        <v>265</v>
      </c>
      <c r="I1458" s="12" t="s">
        <v>245</v>
      </c>
      <c r="J1458" s="12" t="s">
        <v>246</v>
      </c>
      <c r="K1458" s="3" t="s">
        <v>4</v>
      </c>
      <c r="L1458" s="3" t="s">
        <v>85</v>
      </c>
      <c r="M1458">
        <v>2</v>
      </c>
      <c r="N1458">
        <v>25</v>
      </c>
      <c r="O1458">
        <v>5</v>
      </c>
      <c r="P1458">
        <v>5</v>
      </c>
      <c r="Q1458">
        <v>5</v>
      </c>
      <c r="R1458">
        <v>5</v>
      </c>
      <c r="S1458" s="3" t="s">
        <v>34</v>
      </c>
      <c r="T1458" t="s">
        <v>65</v>
      </c>
      <c r="U1458" s="4" t="s">
        <v>18</v>
      </c>
      <c r="V1458" t="s">
        <v>18</v>
      </c>
    </row>
    <row r="1459" spans="1:22" x14ac:dyDescent="0.3">
      <c r="A1459" s="3" t="s">
        <v>0</v>
      </c>
      <c r="B1459" s="3" t="s">
        <v>20</v>
      </c>
      <c r="C1459" s="3">
        <v>-27.180980000000002</v>
      </c>
      <c r="D1459" s="3">
        <v>-48.409959999999998</v>
      </c>
      <c r="E1459" s="3" t="s">
        <v>2</v>
      </c>
      <c r="F1459" s="3" t="s">
        <v>61</v>
      </c>
      <c r="G1459" s="2">
        <v>43518</v>
      </c>
      <c r="H1459" s="12" t="s">
        <v>265</v>
      </c>
      <c r="I1459" s="12" t="s">
        <v>245</v>
      </c>
      <c r="J1459" s="12" t="s">
        <v>246</v>
      </c>
      <c r="K1459" s="3" t="s">
        <v>4</v>
      </c>
      <c r="L1459" s="3" t="s">
        <v>85</v>
      </c>
      <c r="M1459">
        <v>2</v>
      </c>
      <c r="N1459">
        <v>25</v>
      </c>
      <c r="O1459">
        <v>5</v>
      </c>
      <c r="P1459">
        <v>5</v>
      </c>
      <c r="Q1459">
        <v>5</v>
      </c>
      <c r="R1459">
        <v>5</v>
      </c>
      <c r="S1459" s="3" t="s">
        <v>35</v>
      </c>
      <c r="T1459" t="s">
        <v>65</v>
      </c>
      <c r="U1459" s="4" t="s">
        <v>18</v>
      </c>
      <c r="V1459" t="s">
        <v>18</v>
      </c>
    </row>
    <row r="1460" spans="1:22" x14ac:dyDescent="0.3">
      <c r="A1460" s="3" t="s">
        <v>0</v>
      </c>
      <c r="B1460" s="3" t="s">
        <v>20</v>
      </c>
      <c r="C1460" s="3">
        <v>-27.180980000000002</v>
      </c>
      <c r="D1460" s="3">
        <v>-48.409959999999998</v>
      </c>
      <c r="E1460" s="3" t="s">
        <v>2</v>
      </c>
      <c r="F1460" s="3" t="s">
        <v>61</v>
      </c>
      <c r="G1460" s="2">
        <v>43518</v>
      </c>
      <c r="H1460" s="12" t="s">
        <v>265</v>
      </c>
      <c r="I1460" s="12" t="s">
        <v>245</v>
      </c>
      <c r="J1460" s="12" t="s">
        <v>246</v>
      </c>
      <c r="K1460" s="3" t="s">
        <v>4</v>
      </c>
      <c r="L1460" s="3" t="s">
        <v>85</v>
      </c>
      <c r="M1460">
        <v>2</v>
      </c>
      <c r="N1460">
        <v>25</v>
      </c>
      <c r="O1460">
        <v>5</v>
      </c>
      <c r="P1460">
        <v>5</v>
      </c>
      <c r="Q1460">
        <v>5</v>
      </c>
      <c r="R1460">
        <v>5</v>
      </c>
      <c r="S1460" s="3" t="s">
        <v>36</v>
      </c>
      <c r="T1460" t="s">
        <v>65</v>
      </c>
      <c r="U1460" s="4" t="s">
        <v>18</v>
      </c>
      <c r="V1460" t="s">
        <v>18</v>
      </c>
    </row>
    <row r="1461" spans="1:22" x14ac:dyDescent="0.3">
      <c r="A1461" s="3" t="s">
        <v>0</v>
      </c>
      <c r="B1461" s="3" t="s">
        <v>20</v>
      </c>
      <c r="C1461" s="3">
        <v>-27.180980000000002</v>
      </c>
      <c r="D1461" s="3">
        <v>-48.409959999999998</v>
      </c>
      <c r="E1461" s="3" t="s">
        <v>2</v>
      </c>
      <c r="F1461" s="3" t="s">
        <v>61</v>
      </c>
      <c r="G1461" s="2">
        <v>43518</v>
      </c>
      <c r="H1461" s="12" t="s">
        <v>265</v>
      </c>
      <c r="I1461" s="12" t="s">
        <v>245</v>
      </c>
      <c r="J1461" s="12" t="s">
        <v>246</v>
      </c>
      <c r="K1461" s="3" t="s">
        <v>4</v>
      </c>
      <c r="L1461" s="3" t="s">
        <v>85</v>
      </c>
      <c r="M1461">
        <v>2</v>
      </c>
      <c r="N1461">
        <v>25</v>
      </c>
      <c r="O1461">
        <v>5</v>
      </c>
      <c r="P1461">
        <v>5</v>
      </c>
      <c r="Q1461">
        <v>5</v>
      </c>
      <c r="R1461">
        <v>5</v>
      </c>
      <c r="S1461" s="3" t="s">
        <v>37</v>
      </c>
      <c r="T1461" t="s">
        <v>65</v>
      </c>
      <c r="U1461">
        <v>0</v>
      </c>
      <c r="V1461" t="s">
        <v>18</v>
      </c>
    </row>
    <row r="1462" spans="1:22" x14ac:dyDescent="0.3">
      <c r="A1462" s="3" t="s">
        <v>0</v>
      </c>
      <c r="B1462" s="3" t="s">
        <v>20</v>
      </c>
      <c r="C1462" s="3">
        <v>-27.180980000000002</v>
      </c>
      <c r="D1462" s="3">
        <v>-48.409959999999998</v>
      </c>
      <c r="E1462" s="3" t="s">
        <v>2</v>
      </c>
      <c r="F1462" s="3" t="s">
        <v>61</v>
      </c>
      <c r="G1462" s="2">
        <v>43518</v>
      </c>
      <c r="H1462" s="12" t="s">
        <v>265</v>
      </c>
      <c r="I1462" s="12" t="s">
        <v>245</v>
      </c>
      <c r="J1462" s="12" t="s">
        <v>246</v>
      </c>
      <c r="K1462" s="3" t="s">
        <v>4</v>
      </c>
      <c r="L1462" s="3" t="s">
        <v>85</v>
      </c>
      <c r="M1462">
        <v>2</v>
      </c>
      <c r="N1462">
        <v>25</v>
      </c>
      <c r="O1462">
        <v>5</v>
      </c>
      <c r="P1462">
        <v>5</v>
      </c>
      <c r="Q1462">
        <v>5</v>
      </c>
      <c r="R1462">
        <v>5</v>
      </c>
      <c r="S1462" s="3" t="s">
        <v>38</v>
      </c>
      <c r="T1462" t="s">
        <v>65</v>
      </c>
      <c r="U1462" s="4" t="s">
        <v>18</v>
      </c>
      <c r="V1462" t="s">
        <v>18</v>
      </c>
    </row>
    <row r="1463" spans="1:22" x14ac:dyDescent="0.3">
      <c r="A1463" s="3" t="s">
        <v>0</v>
      </c>
      <c r="B1463" s="3" t="s">
        <v>20</v>
      </c>
      <c r="C1463" s="3">
        <v>-27.180980000000002</v>
      </c>
      <c r="D1463" s="3">
        <v>-48.409959999999998</v>
      </c>
      <c r="E1463" s="3" t="s">
        <v>2</v>
      </c>
      <c r="F1463" s="3" t="s">
        <v>61</v>
      </c>
      <c r="G1463" s="2">
        <v>43518</v>
      </c>
      <c r="H1463" s="12" t="s">
        <v>265</v>
      </c>
      <c r="I1463" s="12" t="s">
        <v>245</v>
      </c>
      <c r="J1463" s="12" t="s">
        <v>246</v>
      </c>
      <c r="K1463" s="3" t="s">
        <v>4</v>
      </c>
      <c r="L1463" s="3" t="s">
        <v>85</v>
      </c>
      <c r="M1463">
        <v>2</v>
      </c>
      <c r="N1463">
        <v>25</v>
      </c>
      <c r="O1463">
        <v>5</v>
      </c>
      <c r="P1463">
        <v>5</v>
      </c>
      <c r="Q1463">
        <v>5</v>
      </c>
      <c r="R1463">
        <v>5</v>
      </c>
      <c r="S1463" s="3" t="s">
        <v>39</v>
      </c>
      <c r="T1463" t="s">
        <v>258</v>
      </c>
      <c r="U1463" s="4" t="s">
        <v>18</v>
      </c>
      <c r="V1463" t="s">
        <v>18</v>
      </c>
    </row>
    <row r="1464" spans="1:22" x14ac:dyDescent="0.3">
      <c r="A1464" s="3" t="s">
        <v>0</v>
      </c>
      <c r="B1464" s="3" t="s">
        <v>20</v>
      </c>
      <c r="C1464" s="3">
        <v>-27.180980000000002</v>
      </c>
      <c r="D1464" s="3">
        <v>-48.409959999999998</v>
      </c>
      <c r="E1464" s="3" t="s">
        <v>2</v>
      </c>
      <c r="F1464" s="3" t="s">
        <v>61</v>
      </c>
      <c r="G1464" s="2">
        <v>43518</v>
      </c>
      <c r="H1464" s="12" t="s">
        <v>265</v>
      </c>
      <c r="I1464" s="12" t="s">
        <v>245</v>
      </c>
      <c r="J1464" s="12" t="s">
        <v>246</v>
      </c>
      <c r="K1464" s="3" t="s">
        <v>4</v>
      </c>
      <c r="L1464" s="3" t="s">
        <v>85</v>
      </c>
      <c r="M1464">
        <v>2</v>
      </c>
      <c r="N1464">
        <v>25</v>
      </c>
      <c r="O1464">
        <v>5</v>
      </c>
      <c r="P1464">
        <v>5</v>
      </c>
      <c r="Q1464">
        <v>5</v>
      </c>
      <c r="R1464">
        <v>5</v>
      </c>
      <c r="S1464" s="3" t="s">
        <v>40</v>
      </c>
      <c r="T1464" t="s">
        <v>65</v>
      </c>
      <c r="U1464" s="4" t="s">
        <v>18</v>
      </c>
      <c r="V1464" t="s">
        <v>18</v>
      </c>
    </row>
    <row r="1465" spans="1:22" x14ac:dyDescent="0.3">
      <c r="A1465" s="3" t="s">
        <v>0</v>
      </c>
      <c r="B1465" s="3" t="s">
        <v>20</v>
      </c>
      <c r="C1465" s="3">
        <v>-27.180980000000002</v>
      </c>
      <c r="D1465" s="3">
        <v>-48.409959999999998</v>
      </c>
      <c r="E1465" s="3" t="s">
        <v>2</v>
      </c>
      <c r="F1465" s="3" t="s">
        <v>61</v>
      </c>
      <c r="G1465" s="2">
        <v>43518</v>
      </c>
      <c r="H1465" s="12" t="s">
        <v>265</v>
      </c>
      <c r="I1465" s="12" t="s">
        <v>245</v>
      </c>
      <c r="J1465" s="12" t="s">
        <v>246</v>
      </c>
      <c r="K1465" s="3" t="s">
        <v>4</v>
      </c>
      <c r="L1465" s="3" t="s">
        <v>85</v>
      </c>
      <c r="M1465">
        <v>2</v>
      </c>
      <c r="N1465">
        <v>25</v>
      </c>
      <c r="O1465">
        <v>5</v>
      </c>
      <c r="P1465">
        <v>5</v>
      </c>
      <c r="Q1465">
        <v>5</v>
      </c>
      <c r="R1465">
        <v>5</v>
      </c>
      <c r="S1465" s="3" t="s">
        <v>41</v>
      </c>
      <c r="T1465" t="s">
        <v>65</v>
      </c>
      <c r="U1465">
        <v>0</v>
      </c>
      <c r="V1465" t="s">
        <v>18</v>
      </c>
    </row>
    <row r="1466" spans="1:22" x14ac:dyDescent="0.3">
      <c r="A1466" s="3" t="s">
        <v>0</v>
      </c>
      <c r="B1466" s="3" t="s">
        <v>20</v>
      </c>
      <c r="C1466" s="3">
        <v>-27.180980000000002</v>
      </c>
      <c r="D1466" s="3">
        <v>-48.409959999999998</v>
      </c>
      <c r="E1466" s="3" t="s">
        <v>2</v>
      </c>
      <c r="F1466" s="3" t="s">
        <v>61</v>
      </c>
      <c r="G1466" s="2">
        <v>43518</v>
      </c>
      <c r="H1466" s="12" t="s">
        <v>265</v>
      </c>
      <c r="I1466" s="12" t="s">
        <v>245</v>
      </c>
      <c r="J1466" s="12" t="s">
        <v>246</v>
      </c>
      <c r="K1466" s="3" t="s">
        <v>4</v>
      </c>
      <c r="L1466" s="3" t="s">
        <v>85</v>
      </c>
      <c r="M1466">
        <v>2</v>
      </c>
      <c r="N1466">
        <v>25</v>
      </c>
      <c r="O1466">
        <v>5</v>
      </c>
      <c r="P1466">
        <v>5</v>
      </c>
      <c r="Q1466">
        <v>5</v>
      </c>
      <c r="R1466">
        <v>5</v>
      </c>
      <c r="S1466" s="3" t="s">
        <v>42</v>
      </c>
      <c r="T1466" t="s">
        <v>65</v>
      </c>
      <c r="U1466" s="4" t="s">
        <v>18</v>
      </c>
      <c r="V1466" t="s">
        <v>18</v>
      </c>
    </row>
    <row r="1467" spans="1:22" x14ac:dyDescent="0.3">
      <c r="A1467" s="3" t="s">
        <v>0</v>
      </c>
      <c r="B1467" s="3" t="s">
        <v>20</v>
      </c>
      <c r="C1467" s="3">
        <v>-27.180980000000002</v>
      </c>
      <c r="D1467" s="3">
        <v>-48.409959999999998</v>
      </c>
      <c r="E1467" s="3" t="s">
        <v>2</v>
      </c>
      <c r="F1467" s="3" t="s">
        <v>61</v>
      </c>
      <c r="G1467" s="2">
        <v>43518</v>
      </c>
      <c r="H1467" s="12" t="s">
        <v>265</v>
      </c>
      <c r="I1467" s="12" t="s">
        <v>245</v>
      </c>
      <c r="J1467" s="12" t="s">
        <v>246</v>
      </c>
      <c r="K1467" s="3" t="s">
        <v>4</v>
      </c>
      <c r="L1467" s="3" t="s">
        <v>85</v>
      </c>
      <c r="M1467">
        <v>2</v>
      </c>
      <c r="N1467">
        <v>25</v>
      </c>
      <c r="O1467">
        <v>5</v>
      </c>
      <c r="P1467">
        <v>5</v>
      </c>
      <c r="Q1467">
        <v>5</v>
      </c>
      <c r="R1467">
        <v>5</v>
      </c>
      <c r="S1467" s="3" t="s">
        <v>43</v>
      </c>
      <c r="T1467" t="s">
        <v>65</v>
      </c>
      <c r="U1467" s="4" t="s">
        <v>18</v>
      </c>
      <c r="V1467" t="s">
        <v>18</v>
      </c>
    </row>
    <row r="1468" spans="1:22" x14ac:dyDescent="0.3">
      <c r="A1468" s="3" t="s">
        <v>0</v>
      </c>
      <c r="B1468" s="3" t="s">
        <v>20</v>
      </c>
      <c r="C1468" s="3">
        <v>-27.180980000000002</v>
      </c>
      <c r="D1468" s="3">
        <v>-48.409959999999998</v>
      </c>
      <c r="E1468" s="3" t="s">
        <v>2</v>
      </c>
      <c r="F1468" s="3" t="s">
        <v>61</v>
      </c>
      <c r="G1468" s="2">
        <v>43518</v>
      </c>
      <c r="H1468" s="12" t="s">
        <v>265</v>
      </c>
      <c r="I1468" s="12" t="s">
        <v>245</v>
      </c>
      <c r="J1468" s="12" t="s">
        <v>246</v>
      </c>
      <c r="K1468" s="3" t="s">
        <v>4</v>
      </c>
      <c r="L1468" s="3" t="s">
        <v>85</v>
      </c>
      <c r="M1468">
        <v>2</v>
      </c>
      <c r="N1468">
        <v>25</v>
      </c>
      <c r="O1468">
        <v>5</v>
      </c>
      <c r="P1468">
        <v>5</v>
      </c>
      <c r="Q1468">
        <v>5</v>
      </c>
      <c r="R1468">
        <v>5</v>
      </c>
      <c r="S1468" s="3" t="s">
        <v>44</v>
      </c>
      <c r="T1468" t="s">
        <v>65</v>
      </c>
      <c r="U1468" s="4" t="s">
        <v>18</v>
      </c>
      <c r="V1468" t="s">
        <v>18</v>
      </c>
    </row>
    <row r="1469" spans="1:22" x14ac:dyDescent="0.3">
      <c r="A1469" s="3" t="s">
        <v>0</v>
      </c>
      <c r="B1469" s="3" t="s">
        <v>20</v>
      </c>
      <c r="C1469" s="3">
        <v>-27.180980000000002</v>
      </c>
      <c r="D1469" s="3">
        <v>-48.409959999999998</v>
      </c>
      <c r="E1469" s="3" t="s">
        <v>2</v>
      </c>
      <c r="F1469" s="3" t="s">
        <v>61</v>
      </c>
      <c r="G1469" s="2">
        <v>43518</v>
      </c>
      <c r="H1469" s="12" t="s">
        <v>265</v>
      </c>
      <c r="I1469" s="12" t="s">
        <v>245</v>
      </c>
      <c r="J1469" s="12" t="s">
        <v>246</v>
      </c>
      <c r="K1469" s="3" t="s">
        <v>4</v>
      </c>
      <c r="L1469" s="3" t="s">
        <v>85</v>
      </c>
      <c r="M1469">
        <v>2</v>
      </c>
      <c r="N1469">
        <v>25</v>
      </c>
      <c r="O1469">
        <v>5</v>
      </c>
      <c r="P1469">
        <v>5</v>
      </c>
      <c r="Q1469">
        <v>5</v>
      </c>
      <c r="R1469">
        <v>5</v>
      </c>
      <c r="S1469" s="3" t="s">
        <v>45</v>
      </c>
      <c r="T1469" t="s">
        <v>65</v>
      </c>
      <c r="U1469" s="4">
        <v>1</v>
      </c>
      <c r="V1469" t="s">
        <v>18</v>
      </c>
    </row>
    <row r="1470" spans="1:22" x14ac:dyDescent="0.3">
      <c r="A1470" s="3" t="s">
        <v>0</v>
      </c>
      <c r="B1470" s="3" t="s">
        <v>20</v>
      </c>
      <c r="C1470" s="3">
        <v>-27.180980000000002</v>
      </c>
      <c r="D1470" s="3">
        <v>-48.409959999999998</v>
      </c>
      <c r="E1470" s="3" t="s">
        <v>2</v>
      </c>
      <c r="F1470" s="3" t="s">
        <v>61</v>
      </c>
      <c r="G1470" s="2">
        <v>43518</v>
      </c>
      <c r="H1470" s="12" t="s">
        <v>265</v>
      </c>
      <c r="I1470" s="12" t="s">
        <v>245</v>
      </c>
      <c r="J1470" s="12" t="s">
        <v>246</v>
      </c>
      <c r="K1470" s="3" t="s">
        <v>4</v>
      </c>
      <c r="L1470" s="3" t="s">
        <v>85</v>
      </c>
      <c r="M1470">
        <v>2</v>
      </c>
      <c r="N1470">
        <v>25</v>
      </c>
      <c r="O1470">
        <v>5</v>
      </c>
      <c r="P1470">
        <v>5</v>
      </c>
      <c r="Q1470">
        <v>5</v>
      </c>
      <c r="R1470">
        <v>5</v>
      </c>
      <c r="S1470" s="3" t="s">
        <v>46</v>
      </c>
      <c r="T1470" t="s">
        <v>65</v>
      </c>
      <c r="U1470" s="4" t="s">
        <v>18</v>
      </c>
      <c r="V1470" t="s">
        <v>18</v>
      </c>
    </row>
    <row r="1471" spans="1:22" x14ac:dyDescent="0.3">
      <c r="A1471" s="3" t="s">
        <v>0</v>
      </c>
      <c r="B1471" s="3" t="s">
        <v>20</v>
      </c>
      <c r="C1471" s="3">
        <v>-27.180980000000002</v>
      </c>
      <c r="D1471" s="3">
        <v>-48.409959999999998</v>
      </c>
      <c r="E1471" s="3" t="s">
        <v>2</v>
      </c>
      <c r="F1471" s="3" t="s">
        <v>61</v>
      </c>
      <c r="G1471" s="2">
        <v>43518</v>
      </c>
      <c r="H1471" s="12" t="s">
        <v>265</v>
      </c>
      <c r="I1471" s="12" t="s">
        <v>245</v>
      </c>
      <c r="J1471" s="12" t="s">
        <v>246</v>
      </c>
      <c r="K1471" s="3" t="s">
        <v>4</v>
      </c>
      <c r="L1471" s="3" t="s">
        <v>85</v>
      </c>
      <c r="M1471">
        <v>2</v>
      </c>
      <c r="N1471">
        <v>25</v>
      </c>
      <c r="O1471">
        <v>5</v>
      </c>
      <c r="P1471">
        <v>5</v>
      </c>
      <c r="Q1471">
        <v>5</v>
      </c>
      <c r="R1471">
        <v>5</v>
      </c>
      <c r="S1471" s="3" t="s">
        <v>47</v>
      </c>
      <c r="T1471" t="s">
        <v>65</v>
      </c>
      <c r="U1471" s="4" t="s">
        <v>18</v>
      </c>
      <c r="V1471" t="s">
        <v>18</v>
      </c>
    </row>
    <row r="1472" spans="1:22" x14ac:dyDescent="0.3">
      <c r="A1472" s="3" t="s">
        <v>0</v>
      </c>
      <c r="B1472" s="3" t="s">
        <v>20</v>
      </c>
      <c r="C1472" s="3">
        <v>-27.180980000000002</v>
      </c>
      <c r="D1472" s="3">
        <v>-48.409959999999998</v>
      </c>
      <c r="E1472" s="3" t="s">
        <v>2</v>
      </c>
      <c r="F1472" s="3" t="s">
        <v>61</v>
      </c>
      <c r="G1472" s="2">
        <v>43518</v>
      </c>
      <c r="H1472" s="12" t="s">
        <v>265</v>
      </c>
      <c r="I1472" s="12" t="s">
        <v>245</v>
      </c>
      <c r="J1472" s="12" t="s">
        <v>246</v>
      </c>
      <c r="K1472" s="3" t="s">
        <v>4</v>
      </c>
      <c r="L1472" s="3" t="s">
        <v>85</v>
      </c>
      <c r="M1472">
        <v>2</v>
      </c>
      <c r="N1472">
        <v>25</v>
      </c>
      <c r="O1472">
        <v>5</v>
      </c>
      <c r="P1472">
        <v>5</v>
      </c>
      <c r="Q1472">
        <v>5</v>
      </c>
      <c r="R1472">
        <v>5</v>
      </c>
      <c r="S1472" s="3" t="s">
        <v>48</v>
      </c>
      <c r="T1472" t="s">
        <v>65</v>
      </c>
      <c r="U1472" s="4" t="s">
        <v>18</v>
      </c>
      <c r="V1472" t="s">
        <v>18</v>
      </c>
    </row>
    <row r="1473" spans="1:22" x14ac:dyDescent="0.3">
      <c r="A1473" s="3" t="s">
        <v>0</v>
      </c>
      <c r="B1473" s="3" t="s">
        <v>20</v>
      </c>
      <c r="C1473" s="3">
        <v>-27.180980000000002</v>
      </c>
      <c r="D1473" s="3">
        <v>-48.409959999999998</v>
      </c>
      <c r="E1473" s="3" t="s">
        <v>2</v>
      </c>
      <c r="F1473" s="3" t="s">
        <v>61</v>
      </c>
      <c r="G1473" s="2">
        <v>43518</v>
      </c>
      <c r="H1473" s="12" t="s">
        <v>265</v>
      </c>
      <c r="I1473" s="12" t="s">
        <v>245</v>
      </c>
      <c r="J1473" s="12" t="s">
        <v>246</v>
      </c>
      <c r="K1473" s="3" t="s">
        <v>4</v>
      </c>
      <c r="L1473" s="3" t="s">
        <v>85</v>
      </c>
      <c r="M1473">
        <v>2</v>
      </c>
      <c r="N1473">
        <v>25</v>
      </c>
      <c r="O1473">
        <v>5</v>
      </c>
      <c r="P1473">
        <v>5</v>
      </c>
      <c r="Q1473">
        <v>5</v>
      </c>
      <c r="R1473">
        <v>5</v>
      </c>
      <c r="S1473" s="3" t="s">
        <v>49</v>
      </c>
      <c r="T1473" t="s">
        <v>65</v>
      </c>
      <c r="U1473">
        <v>2</v>
      </c>
      <c r="V1473" t="s">
        <v>18</v>
      </c>
    </row>
    <row r="1474" spans="1:22" x14ac:dyDescent="0.3">
      <c r="A1474" s="3" t="s">
        <v>0</v>
      </c>
      <c r="B1474" s="3" t="s">
        <v>20</v>
      </c>
      <c r="C1474" s="3">
        <v>-27.180980000000002</v>
      </c>
      <c r="D1474" s="3">
        <v>-48.409959999999998</v>
      </c>
      <c r="E1474" s="3" t="s">
        <v>2</v>
      </c>
      <c r="F1474" s="3" t="s">
        <v>61</v>
      </c>
      <c r="G1474" s="2">
        <v>43518</v>
      </c>
      <c r="H1474" s="12" t="s">
        <v>265</v>
      </c>
      <c r="I1474" s="12" t="s">
        <v>245</v>
      </c>
      <c r="J1474" s="12" t="s">
        <v>246</v>
      </c>
      <c r="K1474" s="3" t="s">
        <v>4</v>
      </c>
      <c r="L1474" s="3" t="s">
        <v>85</v>
      </c>
      <c r="M1474">
        <v>2</v>
      </c>
      <c r="N1474">
        <v>25</v>
      </c>
      <c r="O1474">
        <v>5</v>
      </c>
      <c r="P1474">
        <v>5</v>
      </c>
      <c r="Q1474">
        <v>5</v>
      </c>
      <c r="R1474">
        <v>5</v>
      </c>
      <c r="S1474" s="3" t="s">
        <v>50</v>
      </c>
      <c r="T1474" t="s">
        <v>65</v>
      </c>
      <c r="U1474" s="4" t="s">
        <v>18</v>
      </c>
      <c r="V1474" t="s">
        <v>18</v>
      </c>
    </row>
    <row r="1475" spans="1:22" x14ac:dyDescent="0.3">
      <c r="A1475" s="3" t="s">
        <v>0</v>
      </c>
      <c r="B1475" s="3" t="s">
        <v>20</v>
      </c>
      <c r="C1475" s="3">
        <v>-27.180980000000002</v>
      </c>
      <c r="D1475" s="3">
        <v>-48.409959999999998</v>
      </c>
      <c r="E1475" s="3" t="s">
        <v>2</v>
      </c>
      <c r="F1475" s="3" t="s">
        <v>61</v>
      </c>
      <c r="G1475" s="2">
        <v>43518</v>
      </c>
      <c r="H1475" s="12" t="s">
        <v>265</v>
      </c>
      <c r="I1475" s="12" t="s">
        <v>245</v>
      </c>
      <c r="J1475" s="12" t="s">
        <v>246</v>
      </c>
      <c r="K1475" s="3" t="s">
        <v>4</v>
      </c>
      <c r="L1475" s="3" t="s">
        <v>85</v>
      </c>
      <c r="M1475">
        <v>2</v>
      </c>
      <c r="N1475">
        <v>25</v>
      </c>
      <c r="O1475">
        <v>5</v>
      </c>
      <c r="P1475">
        <v>5</v>
      </c>
      <c r="Q1475">
        <v>5</v>
      </c>
      <c r="R1475">
        <v>5</v>
      </c>
      <c r="S1475" s="3" t="s">
        <v>51</v>
      </c>
      <c r="T1475" t="s">
        <v>258</v>
      </c>
      <c r="U1475" s="4" t="s">
        <v>18</v>
      </c>
      <c r="V1475" t="s">
        <v>18</v>
      </c>
    </row>
    <row r="1476" spans="1:22" x14ac:dyDescent="0.3">
      <c r="A1476" s="3" t="s">
        <v>0</v>
      </c>
      <c r="B1476" s="3" t="s">
        <v>20</v>
      </c>
      <c r="C1476" s="3">
        <v>-27.180980000000002</v>
      </c>
      <c r="D1476" s="3">
        <v>-48.409959999999998</v>
      </c>
      <c r="E1476" s="3" t="s">
        <v>2</v>
      </c>
      <c r="F1476" s="3" t="s">
        <v>61</v>
      </c>
      <c r="G1476" s="2">
        <v>43518</v>
      </c>
      <c r="H1476" s="12" t="s">
        <v>265</v>
      </c>
      <c r="I1476" s="12" t="s">
        <v>245</v>
      </c>
      <c r="J1476" s="12" t="s">
        <v>246</v>
      </c>
      <c r="K1476" s="3" t="s">
        <v>4</v>
      </c>
      <c r="L1476" s="3" t="s">
        <v>85</v>
      </c>
      <c r="M1476">
        <v>2</v>
      </c>
      <c r="N1476">
        <v>25</v>
      </c>
      <c r="O1476">
        <v>5</v>
      </c>
      <c r="P1476">
        <v>5</v>
      </c>
      <c r="Q1476">
        <v>5</v>
      </c>
      <c r="R1476">
        <v>5</v>
      </c>
      <c r="S1476" s="3" t="s">
        <v>52</v>
      </c>
      <c r="T1476" t="s">
        <v>65</v>
      </c>
      <c r="U1476" s="4" t="s">
        <v>18</v>
      </c>
      <c r="V1476" t="s">
        <v>18</v>
      </c>
    </row>
    <row r="1477" spans="1:22" x14ac:dyDescent="0.3">
      <c r="A1477" s="3" t="s">
        <v>0</v>
      </c>
      <c r="B1477" s="3" t="s">
        <v>20</v>
      </c>
      <c r="C1477" s="3">
        <v>-27.180980000000002</v>
      </c>
      <c r="D1477" s="3">
        <v>-48.409959999999998</v>
      </c>
      <c r="E1477" s="3" t="s">
        <v>2</v>
      </c>
      <c r="F1477" s="3" t="s">
        <v>61</v>
      </c>
      <c r="G1477" s="2">
        <v>43518</v>
      </c>
      <c r="H1477" s="12" t="s">
        <v>265</v>
      </c>
      <c r="I1477" s="12" t="s">
        <v>245</v>
      </c>
      <c r="J1477" s="12" t="s">
        <v>246</v>
      </c>
      <c r="K1477" s="3" t="s">
        <v>4</v>
      </c>
      <c r="L1477" s="3" t="s">
        <v>85</v>
      </c>
      <c r="M1477">
        <v>2</v>
      </c>
      <c r="N1477">
        <v>25</v>
      </c>
      <c r="O1477">
        <v>5</v>
      </c>
      <c r="P1477">
        <v>5</v>
      </c>
      <c r="Q1477">
        <v>5</v>
      </c>
      <c r="R1477">
        <v>5</v>
      </c>
      <c r="S1477" s="3" t="s">
        <v>53</v>
      </c>
      <c r="T1477" t="s">
        <v>65</v>
      </c>
      <c r="U1477">
        <v>2</v>
      </c>
      <c r="V1477" t="s">
        <v>18</v>
      </c>
    </row>
    <row r="1478" spans="1:22" x14ac:dyDescent="0.3">
      <c r="A1478" s="3" t="s">
        <v>0</v>
      </c>
      <c r="B1478" s="3" t="s">
        <v>20</v>
      </c>
      <c r="C1478" s="3">
        <v>-27.180980000000002</v>
      </c>
      <c r="D1478" s="3">
        <v>-48.409959999999998</v>
      </c>
      <c r="E1478" s="3" t="s">
        <v>2</v>
      </c>
      <c r="F1478" s="3" t="s">
        <v>61</v>
      </c>
      <c r="G1478" s="2">
        <v>43518</v>
      </c>
      <c r="H1478" s="12" t="s">
        <v>265</v>
      </c>
      <c r="I1478" s="12" t="s">
        <v>245</v>
      </c>
      <c r="J1478" s="12" t="s">
        <v>246</v>
      </c>
      <c r="K1478" s="3" t="s">
        <v>4</v>
      </c>
      <c r="L1478" s="3" t="s">
        <v>85</v>
      </c>
      <c r="M1478">
        <v>2</v>
      </c>
      <c r="N1478">
        <v>25</v>
      </c>
      <c r="O1478">
        <v>5</v>
      </c>
      <c r="P1478">
        <v>5</v>
      </c>
      <c r="Q1478">
        <v>5</v>
      </c>
      <c r="R1478">
        <v>5</v>
      </c>
      <c r="S1478" s="3" t="s">
        <v>54</v>
      </c>
      <c r="T1478" t="s">
        <v>65</v>
      </c>
      <c r="U1478" s="4" t="s">
        <v>18</v>
      </c>
      <c r="V1478" t="s">
        <v>18</v>
      </c>
    </row>
    <row r="1479" spans="1:22" x14ac:dyDescent="0.3">
      <c r="A1479" s="3" t="s">
        <v>0</v>
      </c>
      <c r="B1479" s="3" t="s">
        <v>20</v>
      </c>
      <c r="C1479" s="3">
        <v>-27.180980000000002</v>
      </c>
      <c r="D1479" s="3">
        <v>-48.409959999999998</v>
      </c>
      <c r="E1479" s="3" t="s">
        <v>2</v>
      </c>
      <c r="F1479" s="3" t="s">
        <v>61</v>
      </c>
      <c r="G1479" s="2">
        <v>43518</v>
      </c>
      <c r="H1479" s="12" t="s">
        <v>265</v>
      </c>
      <c r="I1479" s="12" t="s">
        <v>245</v>
      </c>
      <c r="J1479" s="12" t="s">
        <v>246</v>
      </c>
      <c r="K1479" s="3" t="s">
        <v>4</v>
      </c>
      <c r="L1479" s="3" t="s">
        <v>85</v>
      </c>
      <c r="M1479">
        <v>2</v>
      </c>
      <c r="N1479">
        <v>25</v>
      </c>
      <c r="O1479">
        <v>5</v>
      </c>
      <c r="P1479">
        <v>5</v>
      </c>
      <c r="Q1479">
        <v>5</v>
      </c>
      <c r="R1479">
        <v>5</v>
      </c>
      <c r="S1479" s="3" t="s">
        <v>55</v>
      </c>
      <c r="T1479" t="s">
        <v>65</v>
      </c>
      <c r="U1479" s="4" t="s">
        <v>18</v>
      </c>
      <c r="V1479" t="s">
        <v>18</v>
      </c>
    </row>
    <row r="1480" spans="1:22" x14ac:dyDescent="0.3">
      <c r="A1480" s="3" t="s">
        <v>0</v>
      </c>
      <c r="B1480" s="3" t="s">
        <v>20</v>
      </c>
      <c r="C1480" s="3">
        <v>-27.180980000000002</v>
      </c>
      <c r="D1480" s="3">
        <v>-48.409959999999998</v>
      </c>
      <c r="E1480" s="3" t="s">
        <v>2</v>
      </c>
      <c r="F1480" s="3" t="s">
        <v>61</v>
      </c>
      <c r="G1480" s="2">
        <v>43518</v>
      </c>
      <c r="H1480" s="12" t="s">
        <v>265</v>
      </c>
      <c r="I1480" s="12" t="s">
        <v>245</v>
      </c>
      <c r="J1480" s="12" t="s">
        <v>246</v>
      </c>
      <c r="K1480" s="3" t="s">
        <v>4</v>
      </c>
      <c r="L1480" s="3" t="s">
        <v>85</v>
      </c>
      <c r="M1480">
        <v>2</v>
      </c>
      <c r="N1480">
        <v>25</v>
      </c>
      <c r="O1480">
        <v>5</v>
      </c>
      <c r="P1480">
        <v>5</v>
      </c>
      <c r="Q1480">
        <v>5</v>
      </c>
      <c r="R1480">
        <v>5</v>
      </c>
      <c r="S1480" s="3" t="s">
        <v>56</v>
      </c>
      <c r="T1480" t="s">
        <v>65</v>
      </c>
      <c r="U1480" s="4" t="s">
        <v>18</v>
      </c>
      <c r="V1480" t="s">
        <v>18</v>
      </c>
    </row>
    <row r="1481" spans="1:22" x14ac:dyDescent="0.3">
      <c r="A1481" s="3" t="s">
        <v>0</v>
      </c>
      <c r="B1481" s="3" t="s">
        <v>20</v>
      </c>
      <c r="C1481" s="3">
        <v>-27.180980000000002</v>
      </c>
      <c r="D1481" s="3">
        <v>-48.409959999999998</v>
      </c>
      <c r="E1481" s="3" t="s">
        <v>2</v>
      </c>
      <c r="F1481" s="3" t="s">
        <v>61</v>
      </c>
      <c r="G1481" s="2">
        <v>43518</v>
      </c>
      <c r="H1481" s="12" t="s">
        <v>265</v>
      </c>
      <c r="I1481" s="12" t="s">
        <v>245</v>
      </c>
      <c r="J1481" s="12" t="s">
        <v>246</v>
      </c>
      <c r="K1481" s="3" t="s">
        <v>4</v>
      </c>
      <c r="L1481" s="3" t="s">
        <v>85</v>
      </c>
      <c r="M1481">
        <v>2</v>
      </c>
      <c r="N1481">
        <v>25</v>
      </c>
      <c r="O1481">
        <v>5</v>
      </c>
      <c r="P1481">
        <v>5</v>
      </c>
      <c r="Q1481">
        <v>5</v>
      </c>
      <c r="R1481">
        <v>5</v>
      </c>
      <c r="S1481" s="3" t="s">
        <v>57</v>
      </c>
      <c r="T1481" t="s">
        <v>65</v>
      </c>
      <c r="U1481">
        <v>2</v>
      </c>
      <c r="V1481" t="s">
        <v>18</v>
      </c>
    </row>
    <row r="1482" spans="1:22" x14ac:dyDescent="0.3">
      <c r="A1482" s="3" t="s">
        <v>0</v>
      </c>
      <c r="B1482" s="3" t="s">
        <v>20</v>
      </c>
      <c r="C1482" s="3">
        <v>-27.180980000000002</v>
      </c>
      <c r="D1482" s="3">
        <v>-48.409959999999998</v>
      </c>
      <c r="E1482" s="3" t="s">
        <v>2</v>
      </c>
      <c r="F1482" s="3" t="s">
        <v>61</v>
      </c>
      <c r="G1482" s="2">
        <v>43518</v>
      </c>
      <c r="H1482" s="12" t="s">
        <v>265</v>
      </c>
      <c r="I1482" s="12" t="s">
        <v>245</v>
      </c>
      <c r="J1482" s="12" t="s">
        <v>246</v>
      </c>
      <c r="K1482" s="3" t="s">
        <v>4</v>
      </c>
      <c r="L1482" s="3" t="s">
        <v>85</v>
      </c>
      <c r="M1482">
        <v>2</v>
      </c>
      <c r="N1482">
        <v>25</v>
      </c>
      <c r="O1482">
        <v>5</v>
      </c>
      <c r="P1482">
        <v>5</v>
      </c>
      <c r="Q1482">
        <v>5</v>
      </c>
      <c r="R1482">
        <v>5</v>
      </c>
      <c r="S1482" s="3" t="s">
        <v>58</v>
      </c>
      <c r="T1482" t="s">
        <v>65</v>
      </c>
      <c r="U1482" s="4" t="s">
        <v>18</v>
      </c>
      <c r="V1482" t="s">
        <v>18</v>
      </c>
    </row>
    <row r="1483" spans="1:22" x14ac:dyDescent="0.3">
      <c r="A1483" s="3" t="s">
        <v>0</v>
      </c>
      <c r="B1483" s="3" t="s">
        <v>20</v>
      </c>
      <c r="C1483" s="3">
        <v>-27.180980000000002</v>
      </c>
      <c r="D1483" s="3">
        <v>-48.409959999999998</v>
      </c>
      <c r="E1483" s="3" t="s">
        <v>2</v>
      </c>
      <c r="F1483" s="3" t="s">
        <v>61</v>
      </c>
      <c r="G1483" s="2">
        <v>43518</v>
      </c>
      <c r="H1483" s="12" t="s">
        <v>265</v>
      </c>
      <c r="I1483" s="12" t="s">
        <v>245</v>
      </c>
      <c r="J1483" s="12" t="s">
        <v>246</v>
      </c>
      <c r="K1483" s="3" t="s">
        <v>4</v>
      </c>
      <c r="L1483" s="3" t="s">
        <v>85</v>
      </c>
      <c r="M1483">
        <v>2</v>
      </c>
      <c r="N1483">
        <v>25</v>
      </c>
      <c r="O1483">
        <v>5</v>
      </c>
      <c r="P1483">
        <v>5</v>
      </c>
      <c r="Q1483">
        <v>5</v>
      </c>
      <c r="R1483">
        <v>5</v>
      </c>
      <c r="S1483" s="3" t="s">
        <v>59</v>
      </c>
      <c r="T1483" t="s">
        <v>65</v>
      </c>
      <c r="U1483" s="4" t="s">
        <v>18</v>
      </c>
      <c r="V1483" t="s">
        <v>18</v>
      </c>
    </row>
    <row r="1484" spans="1:22" x14ac:dyDescent="0.3">
      <c r="A1484" s="3" t="s">
        <v>0</v>
      </c>
      <c r="B1484" s="3" t="s">
        <v>20</v>
      </c>
      <c r="C1484" s="3">
        <v>-27.180980000000002</v>
      </c>
      <c r="D1484" s="3">
        <v>-48.409959999999998</v>
      </c>
      <c r="E1484" s="3" t="s">
        <v>2</v>
      </c>
      <c r="F1484" s="3" t="s">
        <v>61</v>
      </c>
      <c r="G1484" s="2">
        <v>43518</v>
      </c>
      <c r="H1484" s="12" t="s">
        <v>265</v>
      </c>
      <c r="I1484" s="12" t="s">
        <v>245</v>
      </c>
      <c r="J1484" s="12" t="s">
        <v>246</v>
      </c>
      <c r="K1484" s="3" t="s">
        <v>4</v>
      </c>
      <c r="L1484" s="3" t="s">
        <v>85</v>
      </c>
      <c r="M1484">
        <v>2</v>
      </c>
      <c r="N1484">
        <v>25</v>
      </c>
      <c r="O1484">
        <v>5</v>
      </c>
      <c r="P1484">
        <v>5</v>
      </c>
      <c r="Q1484">
        <v>5</v>
      </c>
      <c r="R1484">
        <v>5</v>
      </c>
      <c r="S1484" s="3" t="s">
        <v>60</v>
      </c>
      <c r="T1484" t="s">
        <v>65</v>
      </c>
      <c r="U1484" s="4" t="s">
        <v>18</v>
      </c>
      <c r="V1484" t="s">
        <v>18</v>
      </c>
    </row>
    <row r="1485" spans="1:22" x14ac:dyDescent="0.3">
      <c r="A1485" s="3" t="s">
        <v>0</v>
      </c>
      <c r="B1485" s="3" t="s">
        <v>20</v>
      </c>
      <c r="C1485" s="3">
        <v>-27.180980000000002</v>
      </c>
      <c r="D1485" s="3">
        <v>-48.409959999999998</v>
      </c>
      <c r="E1485" s="3" t="s">
        <v>2</v>
      </c>
      <c r="F1485" s="3" t="s">
        <v>61</v>
      </c>
      <c r="G1485" s="2">
        <v>43518</v>
      </c>
      <c r="H1485" s="12" t="s">
        <v>265</v>
      </c>
      <c r="I1485" s="12" t="s">
        <v>245</v>
      </c>
      <c r="J1485" s="12" t="s">
        <v>246</v>
      </c>
      <c r="K1485" s="3" t="s">
        <v>4</v>
      </c>
      <c r="L1485" s="3" t="s">
        <v>85</v>
      </c>
      <c r="M1485">
        <v>3</v>
      </c>
      <c r="N1485">
        <v>25</v>
      </c>
      <c r="O1485">
        <v>5</v>
      </c>
      <c r="P1485">
        <v>5</v>
      </c>
      <c r="Q1485">
        <v>5</v>
      </c>
      <c r="R1485">
        <v>5</v>
      </c>
      <c r="S1485" s="3" t="s">
        <v>21</v>
      </c>
      <c r="T1485" t="s">
        <v>65</v>
      </c>
      <c r="U1485">
        <v>3</v>
      </c>
      <c r="V1485" t="s">
        <v>18</v>
      </c>
    </row>
    <row r="1486" spans="1:22" x14ac:dyDescent="0.3">
      <c r="A1486" s="3" t="s">
        <v>0</v>
      </c>
      <c r="B1486" s="3" t="s">
        <v>20</v>
      </c>
      <c r="C1486" s="3">
        <v>-27.180980000000002</v>
      </c>
      <c r="D1486" s="3">
        <v>-48.409959999999998</v>
      </c>
      <c r="E1486" s="3" t="s">
        <v>2</v>
      </c>
      <c r="F1486" s="3" t="s">
        <v>61</v>
      </c>
      <c r="G1486" s="2">
        <v>43518</v>
      </c>
      <c r="H1486" s="12" t="s">
        <v>265</v>
      </c>
      <c r="I1486" s="12" t="s">
        <v>245</v>
      </c>
      <c r="J1486" s="12" t="s">
        <v>246</v>
      </c>
      <c r="K1486" s="3" t="s">
        <v>4</v>
      </c>
      <c r="L1486" s="3" t="s">
        <v>85</v>
      </c>
      <c r="M1486">
        <v>3</v>
      </c>
      <c r="N1486">
        <v>25</v>
      </c>
      <c r="O1486">
        <v>5</v>
      </c>
      <c r="P1486">
        <v>5</v>
      </c>
      <c r="Q1486">
        <v>5</v>
      </c>
      <c r="R1486">
        <v>5</v>
      </c>
      <c r="S1486" s="3" t="s">
        <v>22</v>
      </c>
      <c r="T1486" t="s">
        <v>65</v>
      </c>
      <c r="U1486" s="4" t="s">
        <v>18</v>
      </c>
      <c r="V1486" t="s">
        <v>18</v>
      </c>
    </row>
    <row r="1487" spans="1:22" x14ac:dyDescent="0.3">
      <c r="A1487" s="3" t="s">
        <v>0</v>
      </c>
      <c r="B1487" s="3" t="s">
        <v>20</v>
      </c>
      <c r="C1487" s="3">
        <v>-27.180980000000002</v>
      </c>
      <c r="D1487" s="3">
        <v>-48.409959999999998</v>
      </c>
      <c r="E1487" s="3" t="s">
        <v>2</v>
      </c>
      <c r="F1487" s="3" t="s">
        <v>61</v>
      </c>
      <c r="G1487" s="2">
        <v>43518</v>
      </c>
      <c r="H1487" s="12" t="s">
        <v>265</v>
      </c>
      <c r="I1487" s="12" t="s">
        <v>245</v>
      </c>
      <c r="J1487" s="12" t="s">
        <v>246</v>
      </c>
      <c r="K1487" s="3" t="s">
        <v>4</v>
      </c>
      <c r="L1487" s="3" t="s">
        <v>85</v>
      </c>
      <c r="M1487">
        <v>3</v>
      </c>
      <c r="N1487">
        <v>25</v>
      </c>
      <c r="O1487">
        <v>5</v>
      </c>
      <c r="P1487">
        <v>5</v>
      </c>
      <c r="Q1487">
        <v>5</v>
      </c>
      <c r="R1487">
        <v>5</v>
      </c>
      <c r="S1487" s="3" t="s">
        <v>23</v>
      </c>
      <c r="T1487" t="s">
        <v>258</v>
      </c>
      <c r="U1487" s="4" t="s">
        <v>18</v>
      </c>
      <c r="V1487" t="s">
        <v>18</v>
      </c>
    </row>
    <row r="1488" spans="1:22" x14ac:dyDescent="0.3">
      <c r="A1488" s="3" t="s">
        <v>0</v>
      </c>
      <c r="B1488" s="3" t="s">
        <v>20</v>
      </c>
      <c r="C1488" s="3">
        <v>-27.180980000000002</v>
      </c>
      <c r="D1488" s="3">
        <v>-48.409959999999998</v>
      </c>
      <c r="E1488" s="3" t="s">
        <v>2</v>
      </c>
      <c r="F1488" s="3" t="s">
        <v>61</v>
      </c>
      <c r="G1488" s="2">
        <v>43518</v>
      </c>
      <c r="H1488" s="12" t="s">
        <v>265</v>
      </c>
      <c r="I1488" s="12" t="s">
        <v>245</v>
      </c>
      <c r="J1488" s="12" t="s">
        <v>246</v>
      </c>
      <c r="K1488" s="3" t="s">
        <v>4</v>
      </c>
      <c r="L1488" s="3" t="s">
        <v>85</v>
      </c>
      <c r="M1488">
        <v>3</v>
      </c>
      <c r="N1488">
        <v>25</v>
      </c>
      <c r="O1488">
        <v>5</v>
      </c>
      <c r="P1488">
        <v>5</v>
      </c>
      <c r="Q1488">
        <v>5</v>
      </c>
      <c r="R1488">
        <v>5</v>
      </c>
      <c r="S1488" s="3" t="s">
        <v>24</v>
      </c>
      <c r="T1488" t="s">
        <v>258</v>
      </c>
      <c r="U1488" s="4" t="s">
        <v>18</v>
      </c>
      <c r="V1488" t="s">
        <v>18</v>
      </c>
    </row>
    <row r="1489" spans="1:22" x14ac:dyDescent="0.3">
      <c r="A1489" s="3" t="s">
        <v>0</v>
      </c>
      <c r="B1489" s="3" t="s">
        <v>20</v>
      </c>
      <c r="C1489" s="3">
        <v>-27.180980000000002</v>
      </c>
      <c r="D1489" s="3">
        <v>-48.409959999999998</v>
      </c>
      <c r="E1489" s="3" t="s">
        <v>2</v>
      </c>
      <c r="F1489" s="3" t="s">
        <v>61</v>
      </c>
      <c r="G1489" s="2">
        <v>43518</v>
      </c>
      <c r="H1489" s="12" t="s">
        <v>265</v>
      </c>
      <c r="I1489" s="12" t="s">
        <v>245</v>
      </c>
      <c r="J1489" s="12" t="s">
        <v>246</v>
      </c>
      <c r="K1489" s="3" t="s">
        <v>4</v>
      </c>
      <c r="L1489" s="3" t="s">
        <v>85</v>
      </c>
      <c r="M1489">
        <v>3</v>
      </c>
      <c r="N1489">
        <v>25</v>
      </c>
      <c r="O1489">
        <v>5</v>
      </c>
      <c r="P1489">
        <v>5</v>
      </c>
      <c r="Q1489">
        <v>5</v>
      </c>
      <c r="R1489">
        <v>5</v>
      </c>
      <c r="S1489" s="3" t="s">
        <v>25</v>
      </c>
      <c r="T1489" t="s">
        <v>65</v>
      </c>
      <c r="U1489">
        <v>2</v>
      </c>
      <c r="V1489" t="s">
        <v>18</v>
      </c>
    </row>
    <row r="1490" spans="1:22" x14ac:dyDescent="0.3">
      <c r="A1490" s="3" t="s">
        <v>0</v>
      </c>
      <c r="B1490" s="3" t="s">
        <v>20</v>
      </c>
      <c r="C1490" s="3">
        <v>-27.180980000000002</v>
      </c>
      <c r="D1490" s="3">
        <v>-48.409959999999998</v>
      </c>
      <c r="E1490" s="3" t="s">
        <v>2</v>
      </c>
      <c r="F1490" s="3" t="s">
        <v>61</v>
      </c>
      <c r="G1490" s="2">
        <v>43518</v>
      </c>
      <c r="H1490" s="12" t="s">
        <v>265</v>
      </c>
      <c r="I1490" s="12" t="s">
        <v>245</v>
      </c>
      <c r="J1490" s="12" t="s">
        <v>246</v>
      </c>
      <c r="K1490" s="3" t="s">
        <v>4</v>
      </c>
      <c r="L1490" s="3" t="s">
        <v>85</v>
      </c>
      <c r="M1490">
        <v>3</v>
      </c>
      <c r="N1490">
        <v>25</v>
      </c>
      <c r="O1490">
        <v>5</v>
      </c>
      <c r="P1490">
        <v>5</v>
      </c>
      <c r="Q1490">
        <v>5</v>
      </c>
      <c r="R1490">
        <v>5</v>
      </c>
      <c r="S1490" s="3" t="s">
        <v>26</v>
      </c>
      <c r="T1490" t="s">
        <v>65</v>
      </c>
      <c r="U1490" s="4" t="s">
        <v>18</v>
      </c>
      <c r="V1490" t="s">
        <v>18</v>
      </c>
    </row>
    <row r="1491" spans="1:22" x14ac:dyDescent="0.3">
      <c r="A1491" s="3" t="s">
        <v>0</v>
      </c>
      <c r="B1491" s="3" t="s">
        <v>20</v>
      </c>
      <c r="C1491" s="3">
        <v>-27.180980000000002</v>
      </c>
      <c r="D1491" s="3">
        <v>-48.409959999999998</v>
      </c>
      <c r="E1491" s="3" t="s">
        <v>2</v>
      </c>
      <c r="F1491" s="3" t="s">
        <v>61</v>
      </c>
      <c r="G1491" s="2">
        <v>43518</v>
      </c>
      <c r="H1491" s="12" t="s">
        <v>265</v>
      </c>
      <c r="I1491" s="12" t="s">
        <v>245</v>
      </c>
      <c r="J1491" s="12" t="s">
        <v>246</v>
      </c>
      <c r="K1491" s="3" t="s">
        <v>4</v>
      </c>
      <c r="L1491" s="3" t="s">
        <v>85</v>
      </c>
      <c r="M1491">
        <v>3</v>
      </c>
      <c r="N1491">
        <v>25</v>
      </c>
      <c r="O1491">
        <v>5</v>
      </c>
      <c r="P1491">
        <v>5</v>
      </c>
      <c r="Q1491">
        <v>5</v>
      </c>
      <c r="R1491">
        <v>5</v>
      </c>
      <c r="S1491" s="3" t="s">
        <v>27</v>
      </c>
      <c r="T1491" t="s">
        <v>258</v>
      </c>
      <c r="U1491" s="4" t="s">
        <v>18</v>
      </c>
      <c r="V1491" t="s">
        <v>18</v>
      </c>
    </row>
    <row r="1492" spans="1:22" x14ac:dyDescent="0.3">
      <c r="A1492" s="3" t="s">
        <v>0</v>
      </c>
      <c r="B1492" s="3" t="s">
        <v>20</v>
      </c>
      <c r="C1492" s="3">
        <v>-27.180980000000002</v>
      </c>
      <c r="D1492" s="3">
        <v>-48.409959999999998</v>
      </c>
      <c r="E1492" s="3" t="s">
        <v>2</v>
      </c>
      <c r="F1492" s="3" t="s">
        <v>61</v>
      </c>
      <c r="G1492" s="2">
        <v>43518</v>
      </c>
      <c r="H1492" s="12" t="s">
        <v>265</v>
      </c>
      <c r="I1492" s="12" t="s">
        <v>245</v>
      </c>
      <c r="J1492" s="12" t="s">
        <v>246</v>
      </c>
      <c r="K1492" s="3" t="s">
        <v>4</v>
      </c>
      <c r="L1492" s="3" t="s">
        <v>85</v>
      </c>
      <c r="M1492">
        <v>3</v>
      </c>
      <c r="N1492">
        <v>25</v>
      </c>
      <c r="O1492">
        <v>5</v>
      </c>
      <c r="P1492">
        <v>5</v>
      </c>
      <c r="Q1492">
        <v>5</v>
      </c>
      <c r="R1492">
        <v>5</v>
      </c>
      <c r="S1492" s="3" t="s">
        <v>28</v>
      </c>
      <c r="T1492" t="s">
        <v>65</v>
      </c>
      <c r="U1492" s="4" t="s">
        <v>18</v>
      </c>
      <c r="V1492" t="s">
        <v>18</v>
      </c>
    </row>
    <row r="1493" spans="1:22" x14ac:dyDescent="0.3">
      <c r="A1493" s="3" t="s">
        <v>0</v>
      </c>
      <c r="B1493" s="3" t="s">
        <v>20</v>
      </c>
      <c r="C1493" s="3">
        <v>-27.180980000000002</v>
      </c>
      <c r="D1493" s="3">
        <v>-48.409959999999998</v>
      </c>
      <c r="E1493" s="3" t="s">
        <v>2</v>
      </c>
      <c r="F1493" s="3" t="s">
        <v>61</v>
      </c>
      <c r="G1493" s="2">
        <v>43518</v>
      </c>
      <c r="H1493" s="12" t="s">
        <v>265</v>
      </c>
      <c r="I1493" s="12" t="s">
        <v>245</v>
      </c>
      <c r="J1493" s="12" t="s">
        <v>246</v>
      </c>
      <c r="K1493" s="3" t="s">
        <v>4</v>
      </c>
      <c r="L1493" s="3" t="s">
        <v>85</v>
      </c>
      <c r="M1493">
        <v>3</v>
      </c>
      <c r="N1493">
        <v>25</v>
      </c>
      <c r="O1493">
        <v>5</v>
      </c>
      <c r="P1493">
        <v>5</v>
      </c>
      <c r="Q1493">
        <v>5</v>
      </c>
      <c r="R1493">
        <v>5</v>
      </c>
      <c r="S1493" s="3" t="s">
        <v>29</v>
      </c>
      <c r="T1493" t="s">
        <v>65</v>
      </c>
      <c r="U1493">
        <v>2</v>
      </c>
      <c r="V1493" t="s">
        <v>18</v>
      </c>
    </row>
    <row r="1494" spans="1:22" x14ac:dyDescent="0.3">
      <c r="A1494" s="3" t="s">
        <v>0</v>
      </c>
      <c r="B1494" s="3" t="s">
        <v>20</v>
      </c>
      <c r="C1494" s="3">
        <v>-27.180980000000002</v>
      </c>
      <c r="D1494" s="3">
        <v>-48.409959999999998</v>
      </c>
      <c r="E1494" s="3" t="s">
        <v>2</v>
      </c>
      <c r="F1494" s="3" t="s">
        <v>61</v>
      </c>
      <c r="G1494" s="2">
        <v>43518</v>
      </c>
      <c r="H1494" s="12" t="s">
        <v>265</v>
      </c>
      <c r="I1494" s="12" t="s">
        <v>245</v>
      </c>
      <c r="J1494" s="12" t="s">
        <v>246</v>
      </c>
      <c r="K1494" s="3" t="s">
        <v>4</v>
      </c>
      <c r="L1494" s="3" t="s">
        <v>85</v>
      </c>
      <c r="M1494">
        <v>3</v>
      </c>
      <c r="N1494">
        <v>25</v>
      </c>
      <c r="O1494">
        <v>5</v>
      </c>
      <c r="P1494">
        <v>5</v>
      </c>
      <c r="Q1494">
        <v>5</v>
      </c>
      <c r="R1494">
        <v>5</v>
      </c>
      <c r="S1494" s="3" t="s">
        <v>30</v>
      </c>
      <c r="T1494" t="s">
        <v>65</v>
      </c>
      <c r="U1494" s="4" t="s">
        <v>18</v>
      </c>
      <c r="V1494" t="s">
        <v>18</v>
      </c>
    </row>
    <row r="1495" spans="1:22" x14ac:dyDescent="0.3">
      <c r="A1495" s="3" t="s">
        <v>0</v>
      </c>
      <c r="B1495" s="3" t="s">
        <v>20</v>
      </c>
      <c r="C1495" s="3">
        <v>-27.180980000000002</v>
      </c>
      <c r="D1495" s="3">
        <v>-48.409959999999998</v>
      </c>
      <c r="E1495" s="3" t="s">
        <v>2</v>
      </c>
      <c r="F1495" s="3" t="s">
        <v>61</v>
      </c>
      <c r="G1495" s="2">
        <v>43518</v>
      </c>
      <c r="H1495" s="12" t="s">
        <v>265</v>
      </c>
      <c r="I1495" s="12" t="s">
        <v>245</v>
      </c>
      <c r="J1495" s="12" t="s">
        <v>246</v>
      </c>
      <c r="K1495" s="3" t="s">
        <v>4</v>
      </c>
      <c r="L1495" s="3" t="s">
        <v>85</v>
      </c>
      <c r="M1495">
        <v>3</v>
      </c>
      <c r="N1495">
        <v>25</v>
      </c>
      <c r="O1495">
        <v>5</v>
      </c>
      <c r="P1495">
        <v>5</v>
      </c>
      <c r="Q1495">
        <v>5</v>
      </c>
      <c r="R1495">
        <v>5</v>
      </c>
      <c r="S1495" s="3" t="s">
        <v>31</v>
      </c>
      <c r="T1495" t="s">
        <v>258</v>
      </c>
      <c r="U1495" s="4" t="s">
        <v>18</v>
      </c>
      <c r="V1495" t="s">
        <v>18</v>
      </c>
    </row>
    <row r="1496" spans="1:22" x14ac:dyDescent="0.3">
      <c r="A1496" s="3" t="s">
        <v>0</v>
      </c>
      <c r="B1496" s="3" t="s">
        <v>20</v>
      </c>
      <c r="C1496" s="3">
        <v>-27.180980000000002</v>
      </c>
      <c r="D1496" s="3">
        <v>-48.409959999999998</v>
      </c>
      <c r="E1496" s="3" t="s">
        <v>2</v>
      </c>
      <c r="F1496" s="3" t="s">
        <v>61</v>
      </c>
      <c r="G1496" s="2">
        <v>43518</v>
      </c>
      <c r="H1496" s="12" t="s">
        <v>265</v>
      </c>
      <c r="I1496" s="12" t="s">
        <v>245</v>
      </c>
      <c r="J1496" s="12" t="s">
        <v>246</v>
      </c>
      <c r="K1496" s="3" t="s">
        <v>4</v>
      </c>
      <c r="L1496" s="3" t="s">
        <v>85</v>
      </c>
      <c r="M1496">
        <v>3</v>
      </c>
      <c r="N1496">
        <v>25</v>
      </c>
      <c r="O1496">
        <v>5</v>
      </c>
      <c r="P1496">
        <v>5</v>
      </c>
      <c r="Q1496">
        <v>5</v>
      </c>
      <c r="R1496">
        <v>5</v>
      </c>
      <c r="S1496" s="3" t="s">
        <v>32</v>
      </c>
      <c r="T1496" t="s">
        <v>65</v>
      </c>
      <c r="U1496" s="4" t="s">
        <v>18</v>
      </c>
      <c r="V1496" t="s">
        <v>18</v>
      </c>
    </row>
    <row r="1497" spans="1:22" x14ac:dyDescent="0.3">
      <c r="A1497" s="3" t="s">
        <v>0</v>
      </c>
      <c r="B1497" s="3" t="s">
        <v>20</v>
      </c>
      <c r="C1497" s="3">
        <v>-27.180980000000002</v>
      </c>
      <c r="D1497" s="3">
        <v>-48.409959999999998</v>
      </c>
      <c r="E1497" s="3" t="s">
        <v>2</v>
      </c>
      <c r="F1497" s="3" t="s">
        <v>61</v>
      </c>
      <c r="G1497" s="2">
        <v>43518</v>
      </c>
      <c r="H1497" s="12" t="s">
        <v>265</v>
      </c>
      <c r="I1497" s="12" t="s">
        <v>245</v>
      </c>
      <c r="J1497" s="12" t="s">
        <v>246</v>
      </c>
      <c r="K1497" s="3" t="s">
        <v>4</v>
      </c>
      <c r="L1497" s="3" t="s">
        <v>85</v>
      </c>
      <c r="M1497">
        <v>3</v>
      </c>
      <c r="N1497">
        <v>25</v>
      </c>
      <c r="O1497">
        <v>5</v>
      </c>
      <c r="P1497">
        <v>5</v>
      </c>
      <c r="Q1497">
        <v>5</v>
      </c>
      <c r="R1497">
        <v>5</v>
      </c>
      <c r="S1497" s="3" t="s">
        <v>33</v>
      </c>
      <c r="T1497" t="s">
        <v>65</v>
      </c>
      <c r="U1497">
        <v>2</v>
      </c>
      <c r="V1497" t="s">
        <v>18</v>
      </c>
    </row>
    <row r="1498" spans="1:22" x14ac:dyDescent="0.3">
      <c r="A1498" s="3" t="s">
        <v>0</v>
      </c>
      <c r="B1498" s="3" t="s">
        <v>20</v>
      </c>
      <c r="C1498" s="3">
        <v>-27.180980000000002</v>
      </c>
      <c r="D1498" s="3">
        <v>-48.409959999999998</v>
      </c>
      <c r="E1498" s="3" t="s">
        <v>2</v>
      </c>
      <c r="F1498" s="3" t="s">
        <v>61</v>
      </c>
      <c r="G1498" s="2">
        <v>43518</v>
      </c>
      <c r="H1498" s="12" t="s">
        <v>265</v>
      </c>
      <c r="I1498" s="12" t="s">
        <v>245</v>
      </c>
      <c r="J1498" s="12" t="s">
        <v>246</v>
      </c>
      <c r="K1498" s="3" t="s">
        <v>4</v>
      </c>
      <c r="L1498" s="3" t="s">
        <v>85</v>
      </c>
      <c r="M1498">
        <v>3</v>
      </c>
      <c r="N1498">
        <v>25</v>
      </c>
      <c r="O1498">
        <v>5</v>
      </c>
      <c r="P1498">
        <v>5</v>
      </c>
      <c r="Q1498">
        <v>5</v>
      </c>
      <c r="R1498">
        <v>5</v>
      </c>
      <c r="S1498" s="3" t="s">
        <v>34</v>
      </c>
      <c r="T1498" t="s">
        <v>65</v>
      </c>
      <c r="U1498" s="4" t="s">
        <v>18</v>
      </c>
      <c r="V1498" t="s">
        <v>18</v>
      </c>
    </row>
    <row r="1499" spans="1:22" x14ac:dyDescent="0.3">
      <c r="A1499" s="3" t="s">
        <v>0</v>
      </c>
      <c r="B1499" s="3" t="s">
        <v>20</v>
      </c>
      <c r="C1499" s="3">
        <v>-27.180980000000002</v>
      </c>
      <c r="D1499" s="3">
        <v>-48.409959999999998</v>
      </c>
      <c r="E1499" s="3" t="s">
        <v>2</v>
      </c>
      <c r="F1499" s="3" t="s">
        <v>61</v>
      </c>
      <c r="G1499" s="2">
        <v>43518</v>
      </c>
      <c r="H1499" s="12" t="s">
        <v>265</v>
      </c>
      <c r="I1499" s="12" t="s">
        <v>245</v>
      </c>
      <c r="J1499" s="12" t="s">
        <v>246</v>
      </c>
      <c r="K1499" s="3" t="s">
        <v>4</v>
      </c>
      <c r="L1499" s="3" t="s">
        <v>85</v>
      </c>
      <c r="M1499">
        <v>3</v>
      </c>
      <c r="N1499">
        <v>25</v>
      </c>
      <c r="O1499">
        <v>5</v>
      </c>
      <c r="P1499">
        <v>5</v>
      </c>
      <c r="Q1499">
        <v>5</v>
      </c>
      <c r="R1499">
        <v>5</v>
      </c>
      <c r="S1499" s="3" t="s">
        <v>35</v>
      </c>
      <c r="T1499" t="s">
        <v>65</v>
      </c>
      <c r="U1499" s="4" t="s">
        <v>18</v>
      </c>
      <c r="V1499" t="s">
        <v>18</v>
      </c>
    </row>
    <row r="1500" spans="1:22" x14ac:dyDescent="0.3">
      <c r="A1500" s="3" t="s">
        <v>0</v>
      </c>
      <c r="B1500" s="3" t="s">
        <v>20</v>
      </c>
      <c r="C1500" s="3">
        <v>-27.180980000000002</v>
      </c>
      <c r="D1500" s="3">
        <v>-48.409959999999998</v>
      </c>
      <c r="E1500" s="3" t="s">
        <v>2</v>
      </c>
      <c r="F1500" s="3" t="s">
        <v>61</v>
      </c>
      <c r="G1500" s="2">
        <v>43518</v>
      </c>
      <c r="H1500" s="12" t="s">
        <v>265</v>
      </c>
      <c r="I1500" s="12" t="s">
        <v>245</v>
      </c>
      <c r="J1500" s="12" t="s">
        <v>246</v>
      </c>
      <c r="K1500" s="3" t="s">
        <v>4</v>
      </c>
      <c r="L1500" s="3" t="s">
        <v>85</v>
      </c>
      <c r="M1500">
        <v>3</v>
      </c>
      <c r="N1500">
        <v>25</v>
      </c>
      <c r="O1500">
        <v>5</v>
      </c>
      <c r="P1500">
        <v>5</v>
      </c>
      <c r="Q1500">
        <v>5</v>
      </c>
      <c r="R1500">
        <v>5</v>
      </c>
      <c r="S1500" s="3" t="s">
        <v>36</v>
      </c>
      <c r="T1500" t="s">
        <v>258</v>
      </c>
      <c r="U1500" s="4" t="s">
        <v>18</v>
      </c>
      <c r="V1500" t="s">
        <v>18</v>
      </c>
    </row>
    <row r="1501" spans="1:22" x14ac:dyDescent="0.3">
      <c r="A1501" s="3" t="s">
        <v>0</v>
      </c>
      <c r="B1501" s="3" t="s">
        <v>20</v>
      </c>
      <c r="C1501" s="3">
        <v>-27.180980000000002</v>
      </c>
      <c r="D1501" s="3">
        <v>-48.409959999999998</v>
      </c>
      <c r="E1501" s="3" t="s">
        <v>2</v>
      </c>
      <c r="F1501" s="3" t="s">
        <v>61</v>
      </c>
      <c r="G1501" s="2">
        <v>43518</v>
      </c>
      <c r="H1501" s="12" t="s">
        <v>265</v>
      </c>
      <c r="I1501" s="12" t="s">
        <v>245</v>
      </c>
      <c r="J1501" s="12" t="s">
        <v>246</v>
      </c>
      <c r="K1501" s="3" t="s">
        <v>4</v>
      </c>
      <c r="L1501" s="3" t="s">
        <v>85</v>
      </c>
      <c r="M1501">
        <v>3</v>
      </c>
      <c r="N1501">
        <v>25</v>
      </c>
      <c r="O1501">
        <v>5</v>
      </c>
      <c r="P1501">
        <v>5</v>
      </c>
      <c r="Q1501">
        <v>5</v>
      </c>
      <c r="R1501">
        <v>5</v>
      </c>
      <c r="S1501" s="3" t="s">
        <v>37</v>
      </c>
      <c r="T1501" t="s">
        <v>65</v>
      </c>
      <c r="U1501">
        <v>1</v>
      </c>
      <c r="V1501" t="s">
        <v>18</v>
      </c>
    </row>
    <row r="1502" spans="1:22" x14ac:dyDescent="0.3">
      <c r="A1502" s="3" t="s">
        <v>0</v>
      </c>
      <c r="B1502" s="3" t="s">
        <v>20</v>
      </c>
      <c r="C1502" s="3">
        <v>-27.180980000000002</v>
      </c>
      <c r="D1502" s="3">
        <v>-48.409959999999998</v>
      </c>
      <c r="E1502" s="3" t="s">
        <v>2</v>
      </c>
      <c r="F1502" s="3" t="s">
        <v>61</v>
      </c>
      <c r="G1502" s="2">
        <v>43518</v>
      </c>
      <c r="H1502" s="12" t="s">
        <v>265</v>
      </c>
      <c r="I1502" s="12" t="s">
        <v>245</v>
      </c>
      <c r="J1502" s="12" t="s">
        <v>246</v>
      </c>
      <c r="K1502" s="3" t="s">
        <v>4</v>
      </c>
      <c r="L1502" s="3" t="s">
        <v>85</v>
      </c>
      <c r="M1502">
        <v>3</v>
      </c>
      <c r="N1502">
        <v>25</v>
      </c>
      <c r="O1502">
        <v>5</v>
      </c>
      <c r="P1502">
        <v>5</v>
      </c>
      <c r="Q1502">
        <v>5</v>
      </c>
      <c r="R1502">
        <v>5</v>
      </c>
      <c r="S1502" s="3" t="s">
        <v>38</v>
      </c>
      <c r="T1502" t="s">
        <v>65</v>
      </c>
      <c r="U1502" s="4" t="s">
        <v>18</v>
      </c>
      <c r="V1502" t="s">
        <v>18</v>
      </c>
    </row>
    <row r="1503" spans="1:22" x14ac:dyDescent="0.3">
      <c r="A1503" s="3" t="s">
        <v>0</v>
      </c>
      <c r="B1503" s="3" t="s">
        <v>20</v>
      </c>
      <c r="C1503" s="3">
        <v>-27.180980000000002</v>
      </c>
      <c r="D1503" s="3">
        <v>-48.409959999999998</v>
      </c>
      <c r="E1503" s="3" t="s">
        <v>2</v>
      </c>
      <c r="F1503" s="3" t="s">
        <v>61</v>
      </c>
      <c r="G1503" s="2">
        <v>43518</v>
      </c>
      <c r="H1503" s="12" t="s">
        <v>265</v>
      </c>
      <c r="I1503" s="12" t="s">
        <v>245</v>
      </c>
      <c r="J1503" s="12" t="s">
        <v>246</v>
      </c>
      <c r="K1503" s="3" t="s">
        <v>4</v>
      </c>
      <c r="L1503" s="3" t="s">
        <v>85</v>
      </c>
      <c r="M1503">
        <v>3</v>
      </c>
      <c r="N1503">
        <v>25</v>
      </c>
      <c r="O1503">
        <v>5</v>
      </c>
      <c r="P1503">
        <v>5</v>
      </c>
      <c r="Q1503">
        <v>5</v>
      </c>
      <c r="R1503">
        <v>5</v>
      </c>
      <c r="S1503" s="3" t="s">
        <v>39</v>
      </c>
      <c r="T1503" t="s">
        <v>258</v>
      </c>
      <c r="U1503" s="4" t="s">
        <v>18</v>
      </c>
      <c r="V1503" t="s">
        <v>18</v>
      </c>
    </row>
    <row r="1504" spans="1:22" x14ac:dyDescent="0.3">
      <c r="A1504" s="3" t="s">
        <v>0</v>
      </c>
      <c r="B1504" s="3" t="s">
        <v>20</v>
      </c>
      <c r="C1504" s="3">
        <v>-27.180980000000002</v>
      </c>
      <c r="D1504" s="3">
        <v>-48.409959999999998</v>
      </c>
      <c r="E1504" s="3" t="s">
        <v>2</v>
      </c>
      <c r="F1504" s="3" t="s">
        <v>61</v>
      </c>
      <c r="G1504" s="2">
        <v>43518</v>
      </c>
      <c r="H1504" s="12" t="s">
        <v>265</v>
      </c>
      <c r="I1504" s="12" t="s">
        <v>245</v>
      </c>
      <c r="J1504" s="12" t="s">
        <v>246</v>
      </c>
      <c r="K1504" s="3" t="s">
        <v>4</v>
      </c>
      <c r="L1504" s="3" t="s">
        <v>85</v>
      </c>
      <c r="M1504">
        <v>3</v>
      </c>
      <c r="N1504">
        <v>25</v>
      </c>
      <c r="O1504">
        <v>5</v>
      </c>
      <c r="P1504">
        <v>5</v>
      </c>
      <c r="Q1504">
        <v>5</v>
      </c>
      <c r="R1504">
        <v>5</v>
      </c>
      <c r="S1504" s="3" t="s">
        <v>40</v>
      </c>
      <c r="T1504" t="s">
        <v>258</v>
      </c>
      <c r="U1504" s="4" t="s">
        <v>18</v>
      </c>
      <c r="V1504" t="s">
        <v>18</v>
      </c>
    </row>
    <row r="1505" spans="1:22" x14ac:dyDescent="0.3">
      <c r="A1505" s="3" t="s">
        <v>0</v>
      </c>
      <c r="B1505" s="3" t="s">
        <v>20</v>
      </c>
      <c r="C1505" s="3">
        <v>-27.180980000000002</v>
      </c>
      <c r="D1505" s="3">
        <v>-48.409959999999998</v>
      </c>
      <c r="E1505" s="3" t="s">
        <v>2</v>
      </c>
      <c r="F1505" s="3" t="s">
        <v>61</v>
      </c>
      <c r="G1505" s="2">
        <v>43518</v>
      </c>
      <c r="H1505" s="12" t="s">
        <v>265</v>
      </c>
      <c r="I1505" s="12" t="s">
        <v>245</v>
      </c>
      <c r="J1505" s="12" t="s">
        <v>246</v>
      </c>
      <c r="K1505" s="3" t="s">
        <v>4</v>
      </c>
      <c r="L1505" s="3" t="s">
        <v>85</v>
      </c>
      <c r="M1505">
        <v>3</v>
      </c>
      <c r="N1505">
        <v>25</v>
      </c>
      <c r="O1505">
        <v>5</v>
      </c>
      <c r="P1505">
        <v>5</v>
      </c>
      <c r="Q1505">
        <v>5</v>
      </c>
      <c r="R1505">
        <v>5</v>
      </c>
      <c r="S1505" s="3" t="s">
        <v>41</v>
      </c>
      <c r="T1505" t="s">
        <v>258</v>
      </c>
      <c r="U1505">
        <v>1</v>
      </c>
      <c r="V1505" t="s">
        <v>18</v>
      </c>
    </row>
    <row r="1506" spans="1:22" x14ac:dyDescent="0.3">
      <c r="A1506" s="3" t="s">
        <v>0</v>
      </c>
      <c r="B1506" s="3" t="s">
        <v>20</v>
      </c>
      <c r="C1506" s="3">
        <v>-27.180980000000002</v>
      </c>
      <c r="D1506" s="3">
        <v>-48.409959999999998</v>
      </c>
      <c r="E1506" s="3" t="s">
        <v>2</v>
      </c>
      <c r="F1506" s="3" t="s">
        <v>61</v>
      </c>
      <c r="G1506" s="2">
        <v>43518</v>
      </c>
      <c r="H1506" s="12" t="s">
        <v>265</v>
      </c>
      <c r="I1506" s="12" t="s">
        <v>245</v>
      </c>
      <c r="J1506" s="12" t="s">
        <v>246</v>
      </c>
      <c r="K1506" s="3" t="s">
        <v>4</v>
      </c>
      <c r="L1506" s="3" t="s">
        <v>85</v>
      </c>
      <c r="M1506">
        <v>3</v>
      </c>
      <c r="N1506">
        <v>25</v>
      </c>
      <c r="O1506">
        <v>5</v>
      </c>
      <c r="P1506">
        <v>5</v>
      </c>
      <c r="Q1506">
        <v>5</v>
      </c>
      <c r="R1506">
        <v>5</v>
      </c>
      <c r="S1506" s="3" t="s">
        <v>42</v>
      </c>
      <c r="T1506" t="s">
        <v>258</v>
      </c>
      <c r="U1506" s="4" t="s">
        <v>18</v>
      </c>
      <c r="V1506" t="s">
        <v>18</v>
      </c>
    </row>
    <row r="1507" spans="1:22" x14ac:dyDescent="0.3">
      <c r="A1507" s="3" t="s">
        <v>0</v>
      </c>
      <c r="B1507" s="3" t="s">
        <v>20</v>
      </c>
      <c r="C1507" s="3">
        <v>-27.180980000000002</v>
      </c>
      <c r="D1507" s="3">
        <v>-48.409959999999998</v>
      </c>
      <c r="E1507" s="3" t="s">
        <v>2</v>
      </c>
      <c r="F1507" s="3" t="s">
        <v>61</v>
      </c>
      <c r="G1507" s="2">
        <v>43518</v>
      </c>
      <c r="H1507" s="12" t="s">
        <v>265</v>
      </c>
      <c r="I1507" s="12" t="s">
        <v>245</v>
      </c>
      <c r="J1507" s="12" t="s">
        <v>246</v>
      </c>
      <c r="K1507" s="3" t="s">
        <v>4</v>
      </c>
      <c r="L1507" s="3" t="s">
        <v>85</v>
      </c>
      <c r="M1507">
        <v>3</v>
      </c>
      <c r="N1507">
        <v>25</v>
      </c>
      <c r="O1507">
        <v>5</v>
      </c>
      <c r="P1507">
        <v>5</v>
      </c>
      <c r="Q1507">
        <v>5</v>
      </c>
      <c r="R1507">
        <v>5</v>
      </c>
      <c r="S1507" s="3" t="s">
        <v>43</v>
      </c>
      <c r="T1507" t="s">
        <v>258</v>
      </c>
      <c r="U1507" s="4" t="s">
        <v>18</v>
      </c>
      <c r="V1507" t="s">
        <v>18</v>
      </c>
    </row>
    <row r="1508" spans="1:22" x14ac:dyDescent="0.3">
      <c r="A1508" s="3" t="s">
        <v>0</v>
      </c>
      <c r="B1508" s="3" t="s">
        <v>20</v>
      </c>
      <c r="C1508" s="3">
        <v>-27.180980000000002</v>
      </c>
      <c r="D1508" s="3">
        <v>-48.409959999999998</v>
      </c>
      <c r="E1508" s="3" t="s">
        <v>2</v>
      </c>
      <c r="F1508" s="3" t="s">
        <v>61</v>
      </c>
      <c r="G1508" s="2">
        <v>43518</v>
      </c>
      <c r="H1508" s="12" t="s">
        <v>265</v>
      </c>
      <c r="I1508" s="12" t="s">
        <v>245</v>
      </c>
      <c r="J1508" s="12" t="s">
        <v>246</v>
      </c>
      <c r="K1508" s="3" t="s">
        <v>4</v>
      </c>
      <c r="L1508" s="3" t="s">
        <v>85</v>
      </c>
      <c r="M1508">
        <v>3</v>
      </c>
      <c r="N1508">
        <v>25</v>
      </c>
      <c r="O1508">
        <v>5</v>
      </c>
      <c r="P1508">
        <v>5</v>
      </c>
      <c r="Q1508">
        <v>5</v>
      </c>
      <c r="R1508">
        <v>5</v>
      </c>
      <c r="S1508" s="3" t="s">
        <v>44</v>
      </c>
      <c r="T1508" t="s">
        <v>258</v>
      </c>
      <c r="U1508" s="4" t="s">
        <v>18</v>
      </c>
      <c r="V1508" t="s">
        <v>18</v>
      </c>
    </row>
    <row r="1509" spans="1:22" x14ac:dyDescent="0.3">
      <c r="A1509" s="3" t="s">
        <v>0</v>
      </c>
      <c r="B1509" s="3" t="s">
        <v>20</v>
      </c>
      <c r="C1509" s="3">
        <v>-27.180980000000002</v>
      </c>
      <c r="D1509" s="3">
        <v>-48.409959999999998</v>
      </c>
      <c r="E1509" s="3" t="s">
        <v>2</v>
      </c>
      <c r="F1509" s="3" t="s">
        <v>61</v>
      </c>
      <c r="G1509" s="2">
        <v>43518</v>
      </c>
      <c r="H1509" s="12" t="s">
        <v>265</v>
      </c>
      <c r="I1509" s="12" t="s">
        <v>245</v>
      </c>
      <c r="J1509" s="12" t="s">
        <v>246</v>
      </c>
      <c r="K1509" s="3" t="s">
        <v>4</v>
      </c>
      <c r="L1509" s="3" t="s">
        <v>85</v>
      </c>
      <c r="M1509">
        <v>3</v>
      </c>
      <c r="N1509">
        <v>25</v>
      </c>
      <c r="O1509">
        <v>5</v>
      </c>
      <c r="P1509">
        <v>5</v>
      </c>
      <c r="Q1509">
        <v>5</v>
      </c>
      <c r="R1509">
        <v>5</v>
      </c>
      <c r="S1509" s="3" t="s">
        <v>45</v>
      </c>
      <c r="T1509" t="s">
        <v>258</v>
      </c>
      <c r="U1509">
        <v>2</v>
      </c>
      <c r="V1509" t="s">
        <v>18</v>
      </c>
    </row>
    <row r="1510" spans="1:22" x14ac:dyDescent="0.3">
      <c r="A1510" s="3" t="s">
        <v>0</v>
      </c>
      <c r="B1510" s="3" t="s">
        <v>20</v>
      </c>
      <c r="C1510" s="3">
        <v>-27.180980000000002</v>
      </c>
      <c r="D1510" s="3">
        <v>-48.409959999999998</v>
      </c>
      <c r="E1510" s="3" t="s">
        <v>2</v>
      </c>
      <c r="F1510" s="3" t="s">
        <v>61</v>
      </c>
      <c r="G1510" s="2">
        <v>43518</v>
      </c>
      <c r="H1510" s="12" t="s">
        <v>265</v>
      </c>
      <c r="I1510" s="12" t="s">
        <v>245</v>
      </c>
      <c r="J1510" s="12" t="s">
        <v>246</v>
      </c>
      <c r="K1510" s="3" t="s">
        <v>4</v>
      </c>
      <c r="L1510" s="3" t="s">
        <v>85</v>
      </c>
      <c r="M1510">
        <v>3</v>
      </c>
      <c r="N1510">
        <v>25</v>
      </c>
      <c r="O1510">
        <v>5</v>
      </c>
      <c r="P1510">
        <v>5</v>
      </c>
      <c r="Q1510">
        <v>5</v>
      </c>
      <c r="R1510">
        <v>5</v>
      </c>
      <c r="S1510" s="3" t="s">
        <v>46</v>
      </c>
      <c r="T1510" t="s">
        <v>65</v>
      </c>
      <c r="U1510" s="4" t="s">
        <v>18</v>
      </c>
      <c r="V1510" t="s">
        <v>18</v>
      </c>
    </row>
    <row r="1511" spans="1:22" x14ac:dyDescent="0.3">
      <c r="A1511" s="3" t="s">
        <v>0</v>
      </c>
      <c r="B1511" s="3" t="s">
        <v>20</v>
      </c>
      <c r="C1511" s="3">
        <v>-27.180980000000002</v>
      </c>
      <c r="D1511" s="3">
        <v>-48.409959999999998</v>
      </c>
      <c r="E1511" s="3" t="s">
        <v>2</v>
      </c>
      <c r="F1511" s="3" t="s">
        <v>61</v>
      </c>
      <c r="G1511" s="2">
        <v>43518</v>
      </c>
      <c r="H1511" s="12" t="s">
        <v>265</v>
      </c>
      <c r="I1511" s="12" t="s">
        <v>245</v>
      </c>
      <c r="J1511" s="12" t="s">
        <v>246</v>
      </c>
      <c r="K1511" s="3" t="s">
        <v>4</v>
      </c>
      <c r="L1511" s="3" t="s">
        <v>85</v>
      </c>
      <c r="M1511">
        <v>3</v>
      </c>
      <c r="N1511">
        <v>25</v>
      </c>
      <c r="O1511">
        <v>5</v>
      </c>
      <c r="P1511">
        <v>5</v>
      </c>
      <c r="Q1511">
        <v>5</v>
      </c>
      <c r="R1511">
        <v>5</v>
      </c>
      <c r="S1511" s="3" t="s">
        <v>47</v>
      </c>
      <c r="T1511" t="s">
        <v>258</v>
      </c>
      <c r="U1511" s="4" t="s">
        <v>18</v>
      </c>
      <c r="V1511" t="s">
        <v>18</v>
      </c>
    </row>
    <row r="1512" spans="1:22" x14ac:dyDescent="0.3">
      <c r="A1512" s="3" t="s">
        <v>0</v>
      </c>
      <c r="B1512" s="3" t="s">
        <v>20</v>
      </c>
      <c r="C1512" s="3">
        <v>-27.180980000000002</v>
      </c>
      <c r="D1512" s="3">
        <v>-48.409959999999998</v>
      </c>
      <c r="E1512" s="3" t="s">
        <v>2</v>
      </c>
      <c r="F1512" s="3" t="s">
        <v>61</v>
      </c>
      <c r="G1512" s="2">
        <v>43518</v>
      </c>
      <c r="H1512" s="12" t="s">
        <v>265</v>
      </c>
      <c r="I1512" s="12" t="s">
        <v>245</v>
      </c>
      <c r="J1512" s="12" t="s">
        <v>246</v>
      </c>
      <c r="K1512" s="3" t="s">
        <v>4</v>
      </c>
      <c r="L1512" s="3" t="s">
        <v>85</v>
      </c>
      <c r="M1512">
        <v>3</v>
      </c>
      <c r="N1512">
        <v>25</v>
      </c>
      <c r="O1512">
        <v>5</v>
      </c>
      <c r="P1512">
        <v>5</v>
      </c>
      <c r="Q1512">
        <v>5</v>
      </c>
      <c r="R1512">
        <v>5</v>
      </c>
      <c r="S1512" s="3" t="s">
        <v>48</v>
      </c>
      <c r="T1512" t="s">
        <v>65</v>
      </c>
      <c r="U1512" s="4" t="s">
        <v>18</v>
      </c>
      <c r="V1512" t="s">
        <v>18</v>
      </c>
    </row>
    <row r="1513" spans="1:22" x14ac:dyDescent="0.3">
      <c r="A1513" s="3" t="s">
        <v>0</v>
      </c>
      <c r="B1513" s="3" t="s">
        <v>20</v>
      </c>
      <c r="C1513" s="3">
        <v>-27.180980000000002</v>
      </c>
      <c r="D1513" s="3">
        <v>-48.409959999999998</v>
      </c>
      <c r="E1513" s="3" t="s">
        <v>2</v>
      </c>
      <c r="F1513" s="3" t="s">
        <v>61</v>
      </c>
      <c r="G1513" s="2">
        <v>43518</v>
      </c>
      <c r="H1513" s="12" t="s">
        <v>265</v>
      </c>
      <c r="I1513" s="12" t="s">
        <v>245</v>
      </c>
      <c r="J1513" s="12" t="s">
        <v>246</v>
      </c>
      <c r="K1513" s="3" t="s">
        <v>4</v>
      </c>
      <c r="L1513" s="3" t="s">
        <v>85</v>
      </c>
      <c r="M1513">
        <v>3</v>
      </c>
      <c r="N1513">
        <v>25</v>
      </c>
      <c r="O1513">
        <v>5</v>
      </c>
      <c r="P1513">
        <v>5</v>
      </c>
      <c r="Q1513">
        <v>5</v>
      </c>
      <c r="R1513">
        <v>5</v>
      </c>
      <c r="S1513" s="3" t="s">
        <v>49</v>
      </c>
      <c r="T1513" t="s">
        <v>64</v>
      </c>
      <c r="U1513">
        <v>1</v>
      </c>
      <c r="V1513" t="s">
        <v>18</v>
      </c>
    </row>
    <row r="1514" spans="1:22" x14ac:dyDescent="0.3">
      <c r="A1514" s="3" t="s">
        <v>0</v>
      </c>
      <c r="B1514" s="3" t="s">
        <v>20</v>
      </c>
      <c r="C1514" s="3">
        <v>-27.180980000000002</v>
      </c>
      <c r="D1514" s="3">
        <v>-48.409959999999998</v>
      </c>
      <c r="E1514" s="3" t="s">
        <v>2</v>
      </c>
      <c r="F1514" s="3" t="s">
        <v>61</v>
      </c>
      <c r="G1514" s="2">
        <v>43518</v>
      </c>
      <c r="H1514" s="12" t="s">
        <v>265</v>
      </c>
      <c r="I1514" s="12" t="s">
        <v>245</v>
      </c>
      <c r="J1514" s="12" t="s">
        <v>246</v>
      </c>
      <c r="K1514" s="3" t="s">
        <v>4</v>
      </c>
      <c r="L1514" s="3" t="s">
        <v>85</v>
      </c>
      <c r="M1514">
        <v>3</v>
      </c>
      <c r="N1514">
        <v>25</v>
      </c>
      <c r="O1514">
        <v>5</v>
      </c>
      <c r="P1514">
        <v>5</v>
      </c>
      <c r="Q1514">
        <v>5</v>
      </c>
      <c r="R1514">
        <v>5</v>
      </c>
      <c r="S1514" s="3" t="s">
        <v>50</v>
      </c>
      <c r="T1514" t="s">
        <v>65</v>
      </c>
      <c r="U1514" s="4" t="s">
        <v>18</v>
      </c>
      <c r="V1514" t="s">
        <v>18</v>
      </c>
    </row>
    <row r="1515" spans="1:22" x14ac:dyDescent="0.3">
      <c r="A1515" s="3" t="s">
        <v>0</v>
      </c>
      <c r="B1515" s="3" t="s">
        <v>20</v>
      </c>
      <c r="C1515" s="3">
        <v>-27.180980000000002</v>
      </c>
      <c r="D1515" s="3">
        <v>-48.409959999999998</v>
      </c>
      <c r="E1515" s="3" t="s">
        <v>2</v>
      </c>
      <c r="F1515" s="3" t="s">
        <v>61</v>
      </c>
      <c r="G1515" s="2">
        <v>43518</v>
      </c>
      <c r="H1515" s="12" t="s">
        <v>265</v>
      </c>
      <c r="I1515" s="12" t="s">
        <v>245</v>
      </c>
      <c r="J1515" s="12" t="s">
        <v>246</v>
      </c>
      <c r="K1515" s="3" t="s">
        <v>4</v>
      </c>
      <c r="L1515" s="3" t="s">
        <v>85</v>
      </c>
      <c r="M1515">
        <v>3</v>
      </c>
      <c r="N1515">
        <v>25</v>
      </c>
      <c r="O1515">
        <v>5</v>
      </c>
      <c r="P1515">
        <v>5</v>
      </c>
      <c r="Q1515">
        <v>5</v>
      </c>
      <c r="R1515">
        <v>5</v>
      </c>
      <c r="S1515" s="3" t="s">
        <v>51</v>
      </c>
      <c r="T1515" t="s">
        <v>258</v>
      </c>
      <c r="U1515" s="4" t="s">
        <v>18</v>
      </c>
      <c r="V1515" t="s">
        <v>18</v>
      </c>
    </row>
    <row r="1516" spans="1:22" x14ac:dyDescent="0.3">
      <c r="A1516" s="3" t="s">
        <v>0</v>
      </c>
      <c r="B1516" s="3" t="s">
        <v>20</v>
      </c>
      <c r="C1516" s="3">
        <v>-27.180980000000002</v>
      </c>
      <c r="D1516" s="3">
        <v>-48.409959999999998</v>
      </c>
      <c r="E1516" s="3" t="s">
        <v>2</v>
      </c>
      <c r="F1516" s="3" t="s">
        <v>61</v>
      </c>
      <c r="G1516" s="2">
        <v>43518</v>
      </c>
      <c r="H1516" s="12" t="s">
        <v>265</v>
      </c>
      <c r="I1516" s="12" t="s">
        <v>245</v>
      </c>
      <c r="J1516" s="12" t="s">
        <v>246</v>
      </c>
      <c r="K1516" s="3" t="s">
        <v>4</v>
      </c>
      <c r="L1516" s="3" t="s">
        <v>85</v>
      </c>
      <c r="M1516">
        <v>3</v>
      </c>
      <c r="N1516">
        <v>25</v>
      </c>
      <c r="O1516">
        <v>5</v>
      </c>
      <c r="P1516">
        <v>5</v>
      </c>
      <c r="Q1516">
        <v>5</v>
      </c>
      <c r="R1516">
        <v>5</v>
      </c>
      <c r="S1516" s="3" t="s">
        <v>52</v>
      </c>
      <c r="T1516" t="s">
        <v>65</v>
      </c>
      <c r="U1516" s="4" t="s">
        <v>18</v>
      </c>
      <c r="V1516" t="s">
        <v>18</v>
      </c>
    </row>
    <row r="1517" spans="1:22" x14ac:dyDescent="0.3">
      <c r="A1517" s="3" t="s">
        <v>0</v>
      </c>
      <c r="B1517" s="3" t="s">
        <v>20</v>
      </c>
      <c r="C1517" s="3">
        <v>-27.180980000000002</v>
      </c>
      <c r="D1517" s="3">
        <v>-48.409959999999998</v>
      </c>
      <c r="E1517" s="3" t="s">
        <v>2</v>
      </c>
      <c r="F1517" s="3" t="s">
        <v>61</v>
      </c>
      <c r="G1517" s="2">
        <v>43518</v>
      </c>
      <c r="H1517" s="12" t="s">
        <v>265</v>
      </c>
      <c r="I1517" s="12" t="s">
        <v>245</v>
      </c>
      <c r="J1517" s="12" t="s">
        <v>246</v>
      </c>
      <c r="K1517" s="3" t="s">
        <v>4</v>
      </c>
      <c r="L1517" s="3" t="s">
        <v>85</v>
      </c>
      <c r="M1517">
        <v>3</v>
      </c>
      <c r="N1517">
        <v>25</v>
      </c>
      <c r="O1517">
        <v>5</v>
      </c>
      <c r="P1517">
        <v>5</v>
      </c>
      <c r="Q1517">
        <v>5</v>
      </c>
      <c r="R1517">
        <v>5</v>
      </c>
      <c r="S1517" s="3" t="s">
        <v>53</v>
      </c>
      <c r="T1517" t="s">
        <v>65</v>
      </c>
      <c r="U1517">
        <v>0</v>
      </c>
      <c r="V1517" t="s">
        <v>18</v>
      </c>
    </row>
    <row r="1518" spans="1:22" x14ac:dyDescent="0.3">
      <c r="A1518" s="3" t="s">
        <v>0</v>
      </c>
      <c r="B1518" s="3" t="s">
        <v>20</v>
      </c>
      <c r="C1518" s="3">
        <v>-27.180980000000002</v>
      </c>
      <c r="D1518" s="3">
        <v>-48.409959999999998</v>
      </c>
      <c r="E1518" s="3" t="s">
        <v>2</v>
      </c>
      <c r="F1518" s="3" t="s">
        <v>61</v>
      </c>
      <c r="G1518" s="2">
        <v>43518</v>
      </c>
      <c r="H1518" s="12" t="s">
        <v>265</v>
      </c>
      <c r="I1518" s="12" t="s">
        <v>245</v>
      </c>
      <c r="J1518" s="12" t="s">
        <v>246</v>
      </c>
      <c r="K1518" s="3" t="s">
        <v>4</v>
      </c>
      <c r="L1518" s="3" t="s">
        <v>85</v>
      </c>
      <c r="M1518">
        <v>3</v>
      </c>
      <c r="N1518">
        <v>25</v>
      </c>
      <c r="O1518">
        <v>5</v>
      </c>
      <c r="P1518">
        <v>5</v>
      </c>
      <c r="Q1518">
        <v>5</v>
      </c>
      <c r="R1518">
        <v>5</v>
      </c>
      <c r="S1518" s="3" t="s">
        <v>54</v>
      </c>
      <c r="T1518" t="s">
        <v>65</v>
      </c>
      <c r="U1518" s="4" t="s">
        <v>18</v>
      </c>
      <c r="V1518" t="s">
        <v>18</v>
      </c>
    </row>
    <row r="1519" spans="1:22" x14ac:dyDescent="0.3">
      <c r="A1519" s="3" t="s">
        <v>0</v>
      </c>
      <c r="B1519" s="3" t="s">
        <v>20</v>
      </c>
      <c r="C1519" s="3">
        <v>-27.180980000000002</v>
      </c>
      <c r="D1519" s="3">
        <v>-48.409959999999998</v>
      </c>
      <c r="E1519" s="3" t="s">
        <v>2</v>
      </c>
      <c r="F1519" s="3" t="s">
        <v>61</v>
      </c>
      <c r="G1519" s="2">
        <v>43518</v>
      </c>
      <c r="H1519" s="12" t="s">
        <v>265</v>
      </c>
      <c r="I1519" s="12" t="s">
        <v>245</v>
      </c>
      <c r="J1519" s="12" t="s">
        <v>246</v>
      </c>
      <c r="K1519" s="3" t="s">
        <v>4</v>
      </c>
      <c r="L1519" s="3" t="s">
        <v>85</v>
      </c>
      <c r="M1519">
        <v>3</v>
      </c>
      <c r="N1519">
        <v>25</v>
      </c>
      <c r="O1519">
        <v>5</v>
      </c>
      <c r="P1519">
        <v>5</v>
      </c>
      <c r="Q1519">
        <v>5</v>
      </c>
      <c r="R1519">
        <v>5</v>
      </c>
      <c r="S1519" s="3" t="s">
        <v>55</v>
      </c>
      <c r="T1519" t="s">
        <v>65</v>
      </c>
      <c r="U1519" s="4" t="s">
        <v>18</v>
      </c>
      <c r="V1519" t="s">
        <v>18</v>
      </c>
    </row>
    <row r="1520" spans="1:22" x14ac:dyDescent="0.3">
      <c r="A1520" s="3" t="s">
        <v>0</v>
      </c>
      <c r="B1520" s="3" t="s">
        <v>20</v>
      </c>
      <c r="C1520" s="3">
        <v>-27.180980000000002</v>
      </c>
      <c r="D1520" s="3">
        <v>-48.409959999999998</v>
      </c>
      <c r="E1520" s="3" t="s">
        <v>2</v>
      </c>
      <c r="F1520" s="3" t="s">
        <v>61</v>
      </c>
      <c r="G1520" s="2">
        <v>43518</v>
      </c>
      <c r="H1520" s="12" t="s">
        <v>265</v>
      </c>
      <c r="I1520" s="12" t="s">
        <v>245</v>
      </c>
      <c r="J1520" s="12" t="s">
        <v>246</v>
      </c>
      <c r="K1520" s="3" t="s">
        <v>4</v>
      </c>
      <c r="L1520" s="3" t="s">
        <v>85</v>
      </c>
      <c r="M1520">
        <v>3</v>
      </c>
      <c r="N1520">
        <v>25</v>
      </c>
      <c r="O1520">
        <v>5</v>
      </c>
      <c r="P1520">
        <v>5</v>
      </c>
      <c r="Q1520">
        <v>5</v>
      </c>
      <c r="R1520">
        <v>5</v>
      </c>
      <c r="S1520" s="3" t="s">
        <v>56</v>
      </c>
      <c r="T1520" t="s">
        <v>258</v>
      </c>
      <c r="U1520" s="4" t="s">
        <v>18</v>
      </c>
      <c r="V1520" t="s">
        <v>18</v>
      </c>
    </row>
    <row r="1521" spans="1:22" x14ac:dyDescent="0.3">
      <c r="A1521" s="3" t="s">
        <v>0</v>
      </c>
      <c r="B1521" s="3" t="s">
        <v>20</v>
      </c>
      <c r="C1521" s="3">
        <v>-27.180980000000002</v>
      </c>
      <c r="D1521" s="3">
        <v>-48.409959999999998</v>
      </c>
      <c r="E1521" s="3" t="s">
        <v>2</v>
      </c>
      <c r="F1521" s="3" t="s">
        <v>61</v>
      </c>
      <c r="G1521" s="2">
        <v>43518</v>
      </c>
      <c r="H1521" s="12" t="s">
        <v>265</v>
      </c>
      <c r="I1521" s="12" t="s">
        <v>245</v>
      </c>
      <c r="J1521" s="12" t="s">
        <v>246</v>
      </c>
      <c r="K1521" s="3" t="s">
        <v>4</v>
      </c>
      <c r="L1521" s="3" t="s">
        <v>85</v>
      </c>
      <c r="M1521">
        <v>3</v>
      </c>
      <c r="N1521">
        <v>25</v>
      </c>
      <c r="O1521">
        <v>5</v>
      </c>
      <c r="P1521">
        <v>5</v>
      </c>
      <c r="Q1521">
        <v>5</v>
      </c>
      <c r="R1521">
        <v>5</v>
      </c>
      <c r="S1521" s="3" t="s">
        <v>57</v>
      </c>
      <c r="T1521" t="s">
        <v>65</v>
      </c>
      <c r="U1521">
        <v>2</v>
      </c>
      <c r="V1521" t="s">
        <v>18</v>
      </c>
    </row>
    <row r="1522" spans="1:22" x14ac:dyDescent="0.3">
      <c r="A1522" s="3" t="s">
        <v>0</v>
      </c>
      <c r="B1522" s="3" t="s">
        <v>20</v>
      </c>
      <c r="C1522" s="3">
        <v>-27.180980000000002</v>
      </c>
      <c r="D1522" s="3">
        <v>-48.409959999999998</v>
      </c>
      <c r="E1522" s="3" t="s">
        <v>2</v>
      </c>
      <c r="F1522" s="3" t="s">
        <v>61</v>
      </c>
      <c r="G1522" s="2">
        <v>43518</v>
      </c>
      <c r="H1522" s="12" t="s">
        <v>265</v>
      </c>
      <c r="I1522" s="12" t="s">
        <v>245</v>
      </c>
      <c r="J1522" s="12" t="s">
        <v>246</v>
      </c>
      <c r="K1522" s="3" t="s">
        <v>4</v>
      </c>
      <c r="L1522" s="3" t="s">
        <v>85</v>
      </c>
      <c r="M1522">
        <v>3</v>
      </c>
      <c r="N1522">
        <v>25</v>
      </c>
      <c r="O1522">
        <v>5</v>
      </c>
      <c r="P1522">
        <v>5</v>
      </c>
      <c r="Q1522">
        <v>5</v>
      </c>
      <c r="R1522">
        <v>5</v>
      </c>
      <c r="S1522" s="3" t="s">
        <v>58</v>
      </c>
      <c r="T1522" t="s">
        <v>65</v>
      </c>
      <c r="U1522" s="4" t="s">
        <v>18</v>
      </c>
      <c r="V1522" t="s">
        <v>18</v>
      </c>
    </row>
    <row r="1523" spans="1:22" x14ac:dyDescent="0.3">
      <c r="A1523" s="3" t="s">
        <v>0</v>
      </c>
      <c r="B1523" s="3" t="s">
        <v>20</v>
      </c>
      <c r="C1523" s="3">
        <v>-27.180980000000002</v>
      </c>
      <c r="D1523" s="3">
        <v>-48.409959999999998</v>
      </c>
      <c r="E1523" s="3" t="s">
        <v>2</v>
      </c>
      <c r="F1523" s="3" t="s">
        <v>61</v>
      </c>
      <c r="G1523" s="2">
        <v>43518</v>
      </c>
      <c r="H1523" s="12" t="s">
        <v>265</v>
      </c>
      <c r="I1523" s="12" t="s">
        <v>245</v>
      </c>
      <c r="J1523" s="12" t="s">
        <v>246</v>
      </c>
      <c r="K1523" s="3" t="s">
        <v>4</v>
      </c>
      <c r="L1523" s="3" t="s">
        <v>85</v>
      </c>
      <c r="M1523">
        <v>3</v>
      </c>
      <c r="N1523">
        <v>25</v>
      </c>
      <c r="O1523">
        <v>5</v>
      </c>
      <c r="P1523">
        <v>5</v>
      </c>
      <c r="Q1523">
        <v>5</v>
      </c>
      <c r="R1523">
        <v>5</v>
      </c>
      <c r="S1523" s="3" t="s">
        <v>59</v>
      </c>
      <c r="T1523" t="s">
        <v>65</v>
      </c>
      <c r="U1523" s="4" t="s">
        <v>18</v>
      </c>
      <c r="V1523" t="s">
        <v>18</v>
      </c>
    </row>
    <row r="1524" spans="1:22" x14ac:dyDescent="0.3">
      <c r="A1524" s="3" t="s">
        <v>0</v>
      </c>
      <c r="B1524" s="3" t="s">
        <v>20</v>
      </c>
      <c r="C1524" s="3">
        <v>-27.180980000000002</v>
      </c>
      <c r="D1524" s="3">
        <v>-48.409959999999998</v>
      </c>
      <c r="E1524" s="3" t="s">
        <v>2</v>
      </c>
      <c r="F1524" s="3" t="s">
        <v>61</v>
      </c>
      <c r="G1524" s="2">
        <v>43518</v>
      </c>
      <c r="H1524" s="12" t="s">
        <v>265</v>
      </c>
      <c r="I1524" s="12" t="s">
        <v>245</v>
      </c>
      <c r="J1524" s="12" t="s">
        <v>246</v>
      </c>
      <c r="K1524" s="3" t="s">
        <v>4</v>
      </c>
      <c r="L1524" s="3" t="s">
        <v>85</v>
      </c>
      <c r="M1524">
        <v>3</v>
      </c>
      <c r="N1524">
        <v>25</v>
      </c>
      <c r="O1524">
        <v>5</v>
      </c>
      <c r="P1524">
        <v>5</v>
      </c>
      <c r="Q1524">
        <v>5</v>
      </c>
      <c r="R1524">
        <v>5</v>
      </c>
      <c r="S1524" s="3" t="s">
        <v>60</v>
      </c>
      <c r="T1524" t="s">
        <v>258</v>
      </c>
      <c r="U1524" s="4" t="s">
        <v>18</v>
      </c>
      <c r="V1524" t="s">
        <v>18</v>
      </c>
    </row>
    <row r="1525" spans="1:22" x14ac:dyDescent="0.3">
      <c r="A1525" s="3" t="s">
        <v>0</v>
      </c>
      <c r="B1525" s="3" t="s">
        <v>20</v>
      </c>
      <c r="C1525" s="3">
        <v>-27.180980000000002</v>
      </c>
      <c r="D1525" s="3">
        <v>-48.409959999999998</v>
      </c>
      <c r="E1525" s="3" t="s">
        <v>2</v>
      </c>
      <c r="F1525" s="3" t="s">
        <v>61</v>
      </c>
      <c r="G1525" s="2">
        <v>43518</v>
      </c>
      <c r="H1525" s="12" t="s">
        <v>265</v>
      </c>
      <c r="I1525" s="12" t="s">
        <v>245</v>
      </c>
      <c r="J1525" s="12" t="s">
        <v>246</v>
      </c>
      <c r="K1525" s="3" t="s">
        <v>4</v>
      </c>
      <c r="L1525" s="3" t="s">
        <v>173</v>
      </c>
      <c r="M1525">
        <v>1</v>
      </c>
      <c r="N1525">
        <v>24</v>
      </c>
      <c r="O1525">
        <v>10</v>
      </c>
      <c r="P1525">
        <v>10</v>
      </c>
      <c r="Q1525">
        <v>5</v>
      </c>
      <c r="R1525">
        <v>5</v>
      </c>
      <c r="S1525" s="3" t="s">
        <v>21</v>
      </c>
      <c r="T1525" t="s">
        <v>258</v>
      </c>
      <c r="U1525">
        <v>0</v>
      </c>
      <c r="V1525" t="s">
        <v>18</v>
      </c>
    </row>
    <row r="1526" spans="1:22" x14ac:dyDescent="0.3">
      <c r="A1526" s="3" t="s">
        <v>0</v>
      </c>
      <c r="B1526" s="3" t="s">
        <v>20</v>
      </c>
      <c r="C1526" s="3">
        <v>-27.180980000000002</v>
      </c>
      <c r="D1526" s="3">
        <v>-48.409959999999998</v>
      </c>
      <c r="E1526" s="3" t="s">
        <v>2</v>
      </c>
      <c r="F1526" s="3" t="s">
        <v>61</v>
      </c>
      <c r="G1526" s="2">
        <v>43518</v>
      </c>
      <c r="H1526" s="12" t="s">
        <v>265</v>
      </c>
      <c r="I1526" s="12" t="s">
        <v>245</v>
      </c>
      <c r="J1526" s="12" t="s">
        <v>246</v>
      </c>
      <c r="K1526" s="3" t="s">
        <v>4</v>
      </c>
      <c r="L1526" s="3" t="s">
        <v>173</v>
      </c>
      <c r="M1526">
        <v>1</v>
      </c>
      <c r="N1526">
        <v>24</v>
      </c>
      <c r="O1526">
        <v>10</v>
      </c>
      <c r="P1526">
        <v>10</v>
      </c>
      <c r="Q1526">
        <v>5</v>
      </c>
      <c r="R1526">
        <v>5</v>
      </c>
      <c r="S1526" s="3" t="s">
        <v>22</v>
      </c>
      <c r="T1526" t="s">
        <v>65</v>
      </c>
      <c r="U1526" s="4" t="s">
        <v>18</v>
      </c>
      <c r="V1526" t="s">
        <v>18</v>
      </c>
    </row>
    <row r="1527" spans="1:22" x14ac:dyDescent="0.3">
      <c r="A1527" s="3" t="s">
        <v>0</v>
      </c>
      <c r="B1527" s="3" t="s">
        <v>20</v>
      </c>
      <c r="C1527" s="3">
        <v>-27.180980000000002</v>
      </c>
      <c r="D1527" s="3">
        <v>-48.409959999999998</v>
      </c>
      <c r="E1527" s="3" t="s">
        <v>2</v>
      </c>
      <c r="F1527" s="3" t="s">
        <v>61</v>
      </c>
      <c r="G1527" s="2">
        <v>43518</v>
      </c>
      <c r="H1527" s="12" t="s">
        <v>265</v>
      </c>
      <c r="I1527" s="12" t="s">
        <v>245</v>
      </c>
      <c r="J1527" s="12" t="s">
        <v>246</v>
      </c>
      <c r="K1527" s="3" t="s">
        <v>4</v>
      </c>
      <c r="L1527" s="3" t="s">
        <v>173</v>
      </c>
      <c r="M1527">
        <v>1</v>
      </c>
      <c r="N1527">
        <v>24</v>
      </c>
      <c r="O1527">
        <v>10</v>
      </c>
      <c r="P1527">
        <v>10</v>
      </c>
      <c r="Q1527">
        <v>5</v>
      </c>
      <c r="R1527">
        <v>5</v>
      </c>
      <c r="S1527" s="3" t="s">
        <v>23</v>
      </c>
      <c r="T1527" t="s">
        <v>62</v>
      </c>
      <c r="U1527" s="4" t="s">
        <v>18</v>
      </c>
      <c r="V1527" t="s">
        <v>18</v>
      </c>
    </row>
    <row r="1528" spans="1:22" x14ac:dyDescent="0.3">
      <c r="A1528" s="3" t="s">
        <v>0</v>
      </c>
      <c r="B1528" s="3" t="s">
        <v>20</v>
      </c>
      <c r="C1528" s="3">
        <v>-27.180980000000002</v>
      </c>
      <c r="D1528" s="3">
        <v>-48.409959999999998</v>
      </c>
      <c r="E1528" s="3" t="s">
        <v>2</v>
      </c>
      <c r="F1528" s="3" t="s">
        <v>61</v>
      </c>
      <c r="G1528" s="2">
        <v>43518</v>
      </c>
      <c r="H1528" s="12" t="s">
        <v>265</v>
      </c>
      <c r="I1528" s="12" t="s">
        <v>245</v>
      </c>
      <c r="J1528" s="12" t="s">
        <v>246</v>
      </c>
      <c r="K1528" s="3" t="s">
        <v>4</v>
      </c>
      <c r="L1528" s="3" t="s">
        <v>173</v>
      </c>
      <c r="M1528">
        <v>1</v>
      </c>
      <c r="N1528">
        <v>24</v>
      </c>
      <c r="O1528">
        <v>10</v>
      </c>
      <c r="P1528">
        <v>10</v>
      </c>
      <c r="Q1528">
        <v>5</v>
      </c>
      <c r="R1528">
        <v>5</v>
      </c>
      <c r="S1528" s="3" t="s">
        <v>24</v>
      </c>
      <c r="T1528" t="s">
        <v>62</v>
      </c>
      <c r="U1528" s="4" t="s">
        <v>18</v>
      </c>
      <c r="V1528" t="s">
        <v>18</v>
      </c>
    </row>
    <row r="1529" spans="1:22" x14ac:dyDescent="0.3">
      <c r="A1529" s="3" t="s">
        <v>0</v>
      </c>
      <c r="B1529" s="3" t="s">
        <v>20</v>
      </c>
      <c r="C1529" s="3">
        <v>-27.180980000000002</v>
      </c>
      <c r="D1529" s="3">
        <v>-48.409959999999998</v>
      </c>
      <c r="E1529" s="3" t="s">
        <v>2</v>
      </c>
      <c r="F1529" s="3" t="s">
        <v>61</v>
      </c>
      <c r="G1529" s="2">
        <v>43518</v>
      </c>
      <c r="H1529" s="12" t="s">
        <v>265</v>
      </c>
      <c r="I1529" s="12" t="s">
        <v>245</v>
      </c>
      <c r="J1529" s="12" t="s">
        <v>246</v>
      </c>
      <c r="K1529" s="3" t="s">
        <v>4</v>
      </c>
      <c r="L1529" s="3" t="s">
        <v>173</v>
      </c>
      <c r="M1529">
        <v>1</v>
      </c>
      <c r="N1529">
        <v>24</v>
      </c>
      <c r="O1529">
        <v>10</v>
      </c>
      <c r="P1529">
        <v>10</v>
      </c>
      <c r="Q1529">
        <v>5</v>
      </c>
      <c r="R1529">
        <v>5</v>
      </c>
      <c r="S1529" s="3" t="s">
        <v>25</v>
      </c>
      <c r="T1529" t="s">
        <v>62</v>
      </c>
      <c r="U1529">
        <v>0</v>
      </c>
      <c r="V1529" t="s">
        <v>18</v>
      </c>
    </row>
    <row r="1530" spans="1:22" x14ac:dyDescent="0.3">
      <c r="A1530" s="3" t="s">
        <v>0</v>
      </c>
      <c r="B1530" s="3" t="s">
        <v>20</v>
      </c>
      <c r="C1530" s="3">
        <v>-27.180980000000002</v>
      </c>
      <c r="D1530" s="3">
        <v>-48.409959999999998</v>
      </c>
      <c r="E1530" s="3" t="s">
        <v>2</v>
      </c>
      <c r="F1530" s="3" t="s">
        <v>61</v>
      </c>
      <c r="G1530" s="2">
        <v>43518</v>
      </c>
      <c r="H1530" s="12" t="s">
        <v>265</v>
      </c>
      <c r="I1530" s="12" t="s">
        <v>245</v>
      </c>
      <c r="J1530" s="12" t="s">
        <v>246</v>
      </c>
      <c r="K1530" s="3" t="s">
        <v>4</v>
      </c>
      <c r="L1530" s="3" t="s">
        <v>173</v>
      </c>
      <c r="M1530">
        <v>1</v>
      </c>
      <c r="N1530">
        <v>24</v>
      </c>
      <c r="O1530">
        <v>10</v>
      </c>
      <c r="P1530">
        <v>10</v>
      </c>
      <c r="Q1530">
        <v>5</v>
      </c>
      <c r="R1530">
        <v>5</v>
      </c>
      <c r="S1530" s="3" t="s">
        <v>26</v>
      </c>
      <c r="T1530" t="s">
        <v>62</v>
      </c>
      <c r="U1530" s="4" t="s">
        <v>18</v>
      </c>
      <c r="V1530" t="s">
        <v>18</v>
      </c>
    </row>
    <row r="1531" spans="1:22" x14ac:dyDescent="0.3">
      <c r="A1531" s="3" t="s">
        <v>0</v>
      </c>
      <c r="B1531" s="3" t="s">
        <v>20</v>
      </c>
      <c r="C1531" s="3">
        <v>-27.180980000000002</v>
      </c>
      <c r="D1531" s="3">
        <v>-48.409959999999998</v>
      </c>
      <c r="E1531" s="3" t="s">
        <v>2</v>
      </c>
      <c r="F1531" s="3" t="s">
        <v>61</v>
      </c>
      <c r="G1531" s="2">
        <v>43518</v>
      </c>
      <c r="H1531" s="12" t="s">
        <v>265</v>
      </c>
      <c r="I1531" s="12" t="s">
        <v>245</v>
      </c>
      <c r="J1531" s="12" t="s">
        <v>246</v>
      </c>
      <c r="K1531" s="3" t="s">
        <v>4</v>
      </c>
      <c r="L1531" s="3" t="s">
        <v>173</v>
      </c>
      <c r="M1531">
        <v>1</v>
      </c>
      <c r="N1531">
        <v>24</v>
      </c>
      <c r="O1531">
        <v>10</v>
      </c>
      <c r="P1531">
        <v>10</v>
      </c>
      <c r="Q1531">
        <v>5</v>
      </c>
      <c r="R1531">
        <v>5</v>
      </c>
      <c r="S1531" s="3" t="s">
        <v>27</v>
      </c>
      <c r="T1531" t="s">
        <v>65</v>
      </c>
      <c r="U1531" s="4" t="s">
        <v>18</v>
      </c>
      <c r="V1531" t="s">
        <v>18</v>
      </c>
    </row>
    <row r="1532" spans="1:22" x14ac:dyDescent="0.3">
      <c r="A1532" s="3" t="s">
        <v>0</v>
      </c>
      <c r="B1532" s="3" t="s">
        <v>20</v>
      </c>
      <c r="C1532" s="3">
        <v>-27.180980000000002</v>
      </c>
      <c r="D1532" s="3">
        <v>-48.409959999999998</v>
      </c>
      <c r="E1532" s="3" t="s">
        <v>2</v>
      </c>
      <c r="F1532" s="3" t="s">
        <v>61</v>
      </c>
      <c r="G1532" s="2">
        <v>43518</v>
      </c>
      <c r="H1532" s="12" t="s">
        <v>265</v>
      </c>
      <c r="I1532" s="12" t="s">
        <v>245</v>
      </c>
      <c r="J1532" s="12" t="s">
        <v>246</v>
      </c>
      <c r="K1532" s="3" t="s">
        <v>4</v>
      </c>
      <c r="L1532" s="3" t="s">
        <v>173</v>
      </c>
      <c r="M1532">
        <v>1</v>
      </c>
      <c r="N1532">
        <v>24</v>
      </c>
      <c r="O1532">
        <v>10</v>
      </c>
      <c r="P1532">
        <v>10</v>
      </c>
      <c r="Q1532">
        <v>5</v>
      </c>
      <c r="R1532">
        <v>5</v>
      </c>
      <c r="S1532" s="3" t="s">
        <v>28</v>
      </c>
      <c r="T1532" t="s">
        <v>65</v>
      </c>
      <c r="U1532" s="4" t="s">
        <v>18</v>
      </c>
      <c r="V1532" t="s">
        <v>18</v>
      </c>
    </row>
    <row r="1533" spans="1:22" x14ac:dyDescent="0.3">
      <c r="A1533" s="3" t="s">
        <v>0</v>
      </c>
      <c r="B1533" s="3" t="s">
        <v>20</v>
      </c>
      <c r="C1533" s="3">
        <v>-27.180980000000002</v>
      </c>
      <c r="D1533" s="3">
        <v>-48.409959999999998</v>
      </c>
      <c r="E1533" s="3" t="s">
        <v>2</v>
      </c>
      <c r="F1533" s="3" t="s">
        <v>61</v>
      </c>
      <c r="G1533" s="2">
        <v>43518</v>
      </c>
      <c r="H1533" s="12" t="s">
        <v>265</v>
      </c>
      <c r="I1533" s="12" t="s">
        <v>245</v>
      </c>
      <c r="J1533" s="12" t="s">
        <v>246</v>
      </c>
      <c r="K1533" s="3" t="s">
        <v>4</v>
      </c>
      <c r="L1533" s="3" t="s">
        <v>173</v>
      </c>
      <c r="M1533">
        <v>1</v>
      </c>
      <c r="N1533">
        <v>24</v>
      </c>
      <c r="O1533">
        <v>10</v>
      </c>
      <c r="P1533">
        <v>10</v>
      </c>
      <c r="Q1533">
        <v>5</v>
      </c>
      <c r="R1533">
        <v>5</v>
      </c>
      <c r="S1533" s="3" t="s">
        <v>29</v>
      </c>
      <c r="T1533" t="s">
        <v>64</v>
      </c>
      <c r="U1533">
        <v>1</v>
      </c>
      <c r="V1533" t="s">
        <v>18</v>
      </c>
    </row>
    <row r="1534" spans="1:22" x14ac:dyDescent="0.3">
      <c r="A1534" s="3" t="s">
        <v>0</v>
      </c>
      <c r="B1534" s="3" t="s">
        <v>20</v>
      </c>
      <c r="C1534" s="3">
        <v>-27.180980000000002</v>
      </c>
      <c r="D1534" s="3">
        <v>-48.409959999999998</v>
      </c>
      <c r="E1534" s="3" t="s">
        <v>2</v>
      </c>
      <c r="F1534" s="3" t="s">
        <v>61</v>
      </c>
      <c r="G1534" s="2">
        <v>43518</v>
      </c>
      <c r="H1534" s="12" t="s">
        <v>265</v>
      </c>
      <c r="I1534" s="12" t="s">
        <v>245</v>
      </c>
      <c r="J1534" s="12" t="s">
        <v>246</v>
      </c>
      <c r="K1534" s="3" t="s">
        <v>4</v>
      </c>
      <c r="L1534" s="3" t="s">
        <v>173</v>
      </c>
      <c r="M1534">
        <v>1</v>
      </c>
      <c r="N1534">
        <v>24</v>
      </c>
      <c r="O1534">
        <v>10</v>
      </c>
      <c r="P1534">
        <v>10</v>
      </c>
      <c r="Q1534">
        <v>5</v>
      </c>
      <c r="R1534">
        <v>5</v>
      </c>
      <c r="S1534" s="3" t="s">
        <v>30</v>
      </c>
      <c r="T1534" t="s">
        <v>65</v>
      </c>
      <c r="U1534" s="4" t="s">
        <v>18</v>
      </c>
      <c r="V1534" t="s">
        <v>18</v>
      </c>
    </row>
    <row r="1535" spans="1:22" x14ac:dyDescent="0.3">
      <c r="A1535" s="3" t="s">
        <v>0</v>
      </c>
      <c r="B1535" s="3" t="s">
        <v>20</v>
      </c>
      <c r="C1535" s="3">
        <v>-27.180980000000002</v>
      </c>
      <c r="D1535" s="3">
        <v>-48.409959999999998</v>
      </c>
      <c r="E1535" s="3" t="s">
        <v>2</v>
      </c>
      <c r="F1535" s="3" t="s">
        <v>61</v>
      </c>
      <c r="G1535" s="2">
        <v>43518</v>
      </c>
      <c r="H1535" s="12" t="s">
        <v>265</v>
      </c>
      <c r="I1535" s="12" t="s">
        <v>245</v>
      </c>
      <c r="J1535" s="12" t="s">
        <v>246</v>
      </c>
      <c r="K1535" s="3" t="s">
        <v>4</v>
      </c>
      <c r="L1535" s="3" t="s">
        <v>173</v>
      </c>
      <c r="M1535">
        <v>1</v>
      </c>
      <c r="N1535">
        <v>24</v>
      </c>
      <c r="O1535">
        <v>10</v>
      </c>
      <c r="P1535">
        <v>10</v>
      </c>
      <c r="Q1535">
        <v>5</v>
      </c>
      <c r="R1535">
        <v>5</v>
      </c>
      <c r="S1535" s="3" t="s">
        <v>31</v>
      </c>
      <c r="T1535" t="s">
        <v>62</v>
      </c>
      <c r="U1535" s="4" t="s">
        <v>18</v>
      </c>
      <c r="V1535" t="s">
        <v>18</v>
      </c>
    </row>
    <row r="1536" spans="1:22" x14ac:dyDescent="0.3">
      <c r="A1536" s="3" t="s">
        <v>0</v>
      </c>
      <c r="B1536" s="3" t="s">
        <v>20</v>
      </c>
      <c r="C1536" s="3">
        <v>-27.180980000000002</v>
      </c>
      <c r="D1536" s="3">
        <v>-48.409959999999998</v>
      </c>
      <c r="E1536" s="3" t="s">
        <v>2</v>
      </c>
      <c r="F1536" s="3" t="s">
        <v>61</v>
      </c>
      <c r="G1536" s="2">
        <v>43518</v>
      </c>
      <c r="H1536" s="12" t="s">
        <v>265</v>
      </c>
      <c r="I1536" s="12" t="s">
        <v>245</v>
      </c>
      <c r="J1536" s="12" t="s">
        <v>246</v>
      </c>
      <c r="K1536" s="3" t="s">
        <v>4</v>
      </c>
      <c r="L1536" s="3" t="s">
        <v>173</v>
      </c>
      <c r="M1536">
        <v>1</v>
      </c>
      <c r="N1536">
        <v>24</v>
      </c>
      <c r="O1536">
        <v>10</v>
      </c>
      <c r="P1536">
        <v>10</v>
      </c>
      <c r="Q1536">
        <v>5</v>
      </c>
      <c r="R1536">
        <v>5</v>
      </c>
      <c r="S1536" s="3" t="s">
        <v>32</v>
      </c>
      <c r="T1536" t="s">
        <v>62</v>
      </c>
      <c r="U1536" s="4" t="s">
        <v>18</v>
      </c>
      <c r="V1536" t="s">
        <v>18</v>
      </c>
    </row>
    <row r="1537" spans="1:22" x14ac:dyDescent="0.3">
      <c r="A1537" s="3" t="s">
        <v>0</v>
      </c>
      <c r="B1537" s="3" t="s">
        <v>20</v>
      </c>
      <c r="C1537" s="3">
        <v>-27.180980000000002</v>
      </c>
      <c r="D1537" s="3">
        <v>-48.409959999999998</v>
      </c>
      <c r="E1537" s="3" t="s">
        <v>2</v>
      </c>
      <c r="F1537" s="3" t="s">
        <v>61</v>
      </c>
      <c r="G1537" s="2">
        <v>43518</v>
      </c>
      <c r="H1537" s="12" t="s">
        <v>265</v>
      </c>
      <c r="I1537" s="12" t="s">
        <v>245</v>
      </c>
      <c r="J1537" s="12" t="s">
        <v>246</v>
      </c>
      <c r="K1537" s="3" t="s">
        <v>4</v>
      </c>
      <c r="L1537" s="3" t="s">
        <v>173</v>
      </c>
      <c r="M1537">
        <v>1</v>
      </c>
      <c r="N1537">
        <v>24</v>
      </c>
      <c r="O1537">
        <v>10</v>
      </c>
      <c r="P1537">
        <v>10</v>
      </c>
      <c r="Q1537">
        <v>5</v>
      </c>
      <c r="R1537">
        <v>5</v>
      </c>
      <c r="S1537" s="3" t="s">
        <v>33</v>
      </c>
      <c r="T1537" t="s">
        <v>62</v>
      </c>
      <c r="U1537">
        <v>0</v>
      </c>
      <c r="V1537" t="s">
        <v>18</v>
      </c>
    </row>
    <row r="1538" spans="1:22" x14ac:dyDescent="0.3">
      <c r="A1538" s="3" t="s">
        <v>0</v>
      </c>
      <c r="B1538" s="3" t="s">
        <v>20</v>
      </c>
      <c r="C1538" s="3">
        <v>-27.180980000000002</v>
      </c>
      <c r="D1538" s="3">
        <v>-48.409959999999998</v>
      </c>
      <c r="E1538" s="3" t="s">
        <v>2</v>
      </c>
      <c r="F1538" s="3" t="s">
        <v>61</v>
      </c>
      <c r="G1538" s="2">
        <v>43518</v>
      </c>
      <c r="H1538" s="12" t="s">
        <v>265</v>
      </c>
      <c r="I1538" s="12" t="s">
        <v>245</v>
      </c>
      <c r="J1538" s="12" t="s">
        <v>246</v>
      </c>
      <c r="K1538" s="3" t="s">
        <v>4</v>
      </c>
      <c r="L1538" s="3" t="s">
        <v>173</v>
      </c>
      <c r="M1538">
        <v>1</v>
      </c>
      <c r="N1538">
        <v>24</v>
      </c>
      <c r="O1538">
        <v>10</v>
      </c>
      <c r="P1538">
        <v>10</v>
      </c>
      <c r="Q1538">
        <v>5</v>
      </c>
      <c r="R1538">
        <v>5</v>
      </c>
      <c r="S1538" s="3" t="s">
        <v>34</v>
      </c>
      <c r="T1538" t="s">
        <v>62</v>
      </c>
      <c r="U1538" s="4" t="s">
        <v>18</v>
      </c>
      <c r="V1538" t="s">
        <v>18</v>
      </c>
    </row>
    <row r="1539" spans="1:22" x14ac:dyDescent="0.3">
      <c r="A1539" s="3" t="s">
        <v>0</v>
      </c>
      <c r="B1539" s="3" t="s">
        <v>20</v>
      </c>
      <c r="C1539" s="3">
        <v>-27.180980000000002</v>
      </c>
      <c r="D1539" s="3">
        <v>-48.409959999999998</v>
      </c>
      <c r="E1539" s="3" t="s">
        <v>2</v>
      </c>
      <c r="F1539" s="3" t="s">
        <v>61</v>
      </c>
      <c r="G1539" s="2">
        <v>43518</v>
      </c>
      <c r="H1539" s="12" t="s">
        <v>265</v>
      </c>
      <c r="I1539" s="12" t="s">
        <v>245</v>
      </c>
      <c r="J1539" s="12" t="s">
        <v>246</v>
      </c>
      <c r="K1539" s="3" t="s">
        <v>4</v>
      </c>
      <c r="L1539" s="3" t="s">
        <v>173</v>
      </c>
      <c r="M1539">
        <v>1</v>
      </c>
      <c r="N1539">
        <v>24</v>
      </c>
      <c r="O1539">
        <v>10</v>
      </c>
      <c r="P1539">
        <v>10</v>
      </c>
      <c r="Q1539">
        <v>5</v>
      </c>
      <c r="R1539">
        <v>5</v>
      </c>
      <c r="S1539" s="3" t="s">
        <v>35</v>
      </c>
      <c r="T1539" t="s">
        <v>62</v>
      </c>
      <c r="U1539" s="4" t="s">
        <v>18</v>
      </c>
      <c r="V1539" t="s">
        <v>18</v>
      </c>
    </row>
    <row r="1540" spans="1:22" x14ac:dyDescent="0.3">
      <c r="A1540" s="3" t="s">
        <v>0</v>
      </c>
      <c r="B1540" s="3" t="s">
        <v>20</v>
      </c>
      <c r="C1540" s="3">
        <v>-27.180980000000002</v>
      </c>
      <c r="D1540" s="3">
        <v>-48.409959999999998</v>
      </c>
      <c r="E1540" s="3" t="s">
        <v>2</v>
      </c>
      <c r="F1540" s="3" t="s">
        <v>61</v>
      </c>
      <c r="G1540" s="2">
        <v>43518</v>
      </c>
      <c r="H1540" s="12" t="s">
        <v>265</v>
      </c>
      <c r="I1540" s="12" t="s">
        <v>245</v>
      </c>
      <c r="J1540" s="12" t="s">
        <v>246</v>
      </c>
      <c r="K1540" s="3" t="s">
        <v>4</v>
      </c>
      <c r="L1540" s="3" t="s">
        <v>173</v>
      </c>
      <c r="M1540">
        <v>1</v>
      </c>
      <c r="N1540">
        <v>24</v>
      </c>
      <c r="O1540">
        <v>10</v>
      </c>
      <c r="P1540">
        <v>10</v>
      </c>
      <c r="Q1540">
        <v>5</v>
      </c>
      <c r="R1540">
        <v>5</v>
      </c>
      <c r="S1540" s="3" t="s">
        <v>36</v>
      </c>
      <c r="T1540" t="s">
        <v>62</v>
      </c>
      <c r="U1540" s="4" t="s">
        <v>18</v>
      </c>
      <c r="V1540" t="s">
        <v>18</v>
      </c>
    </row>
    <row r="1541" spans="1:22" x14ac:dyDescent="0.3">
      <c r="A1541" s="3" t="s">
        <v>0</v>
      </c>
      <c r="B1541" s="3" t="s">
        <v>20</v>
      </c>
      <c r="C1541" s="3">
        <v>-27.180980000000002</v>
      </c>
      <c r="D1541" s="3">
        <v>-48.409959999999998</v>
      </c>
      <c r="E1541" s="3" t="s">
        <v>2</v>
      </c>
      <c r="F1541" s="3" t="s">
        <v>61</v>
      </c>
      <c r="G1541" s="2">
        <v>43518</v>
      </c>
      <c r="H1541" s="12" t="s">
        <v>265</v>
      </c>
      <c r="I1541" s="12" t="s">
        <v>245</v>
      </c>
      <c r="J1541" s="12" t="s">
        <v>246</v>
      </c>
      <c r="K1541" s="3" t="s">
        <v>4</v>
      </c>
      <c r="L1541" s="3" t="s">
        <v>173</v>
      </c>
      <c r="M1541">
        <v>1</v>
      </c>
      <c r="N1541">
        <v>24</v>
      </c>
      <c r="O1541">
        <v>10</v>
      </c>
      <c r="P1541">
        <v>10</v>
      </c>
      <c r="Q1541">
        <v>5</v>
      </c>
      <c r="R1541">
        <v>5</v>
      </c>
      <c r="S1541" s="3" t="s">
        <v>37</v>
      </c>
      <c r="T1541" t="s">
        <v>62</v>
      </c>
      <c r="U1541">
        <v>0</v>
      </c>
      <c r="V1541" t="s">
        <v>18</v>
      </c>
    </row>
    <row r="1542" spans="1:22" x14ac:dyDescent="0.3">
      <c r="A1542" s="3" t="s">
        <v>0</v>
      </c>
      <c r="B1542" s="3" t="s">
        <v>20</v>
      </c>
      <c r="C1542" s="3">
        <v>-27.180980000000002</v>
      </c>
      <c r="D1542" s="3">
        <v>-48.409959999999998</v>
      </c>
      <c r="E1542" s="3" t="s">
        <v>2</v>
      </c>
      <c r="F1542" s="3" t="s">
        <v>61</v>
      </c>
      <c r="G1542" s="2">
        <v>43518</v>
      </c>
      <c r="H1542" s="12" t="s">
        <v>265</v>
      </c>
      <c r="I1542" s="12" t="s">
        <v>245</v>
      </c>
      <c r="J1542" s="12" t="s">
        <v>246</v>
      </c>
      <c r="K1542" s="3" t="s">
        <v>4</v>
      </c>
      <c r="L1542" s="3" t="s">
        <v>173</v>
      </c>
      <c r="M1542">
        <v>1</v>
      </c>
      <c r="N1542">
        <v>24</v>
      </c>
      <c r="O1542">
        <v>10</v>
      </c>
      <c r="P1542">
        <v>10</v>
      </c>
      <c r="Q1542">
        <v>5</v>
      </c>
      <c r="R1542">
        <v>5</v>
      </c>
      <c r="S1542" s="3" t="s">
        <v>38</v>
      </c>
      <c r="T1542" t="s">
        <v>62</v>
      </c>
      <c r="U1542" s="4" t="s">
        <v>18</v>
      </c>
      <c r="V1542" t="s">
        <v>18</v>
      </c>
    </row>
    <row r="1543" spans="1:22" x14ac:dyDescent="0.3">
      <c r="A1543" s="3" t="s">
        <v>0</v>
      </c>
      <c r="B1543" s="3" t="s">
        <v>20</v>
      </c>
      <c r="C1543" s="3">
        <v>-27.180980000000002</v>
      </c>
      <c r="D1543" s="3">
        <v>-48.409959999999998</v>
      </c>
      <c r="E1543" s="3" t="s">
        <v>2</v>
      </c>
      <c r="F1543" s="3" t="s">
        <v>61</v>
      </c>
      <c r="G1543" s="2">
        <v>43518</v>
      </c>
      <c r="H1543" s="12" t="s">
        <v>265</v>
      </c>
      <c r="I1543" s="12" t="s">
        <v>245</v>
      </c>
      <c r="J1543" s="12" t="s">
        <v>246</v>
      </c>
      <c r="K1543" s="3" t="s">
        <v>4</v>
      </c>
      <c r="L1543" s="3" t="s">
        <v>173</v>
      </c>
      <c r="M1543">
        <v>1</v>
      </c>
      <c r="N1543">
        <v>24</v>
      </c>
      <c r="O1543">
        <v>10</v>
      </c>
      <c r="P1543">
        <v>10</v>
      </c>
      <c r="Q1543">
        <v>5</v>
      </c>
      <c r="R1543">
        <v>5</v>
      </c>
      <c r="S1543" s="3" t="s">
        <v>39</v>
      </c>
      <c r="T1543" t="s">
        <v>65</v>
      </c>
      <c r="U1543" s="4" t="s">
        <v>18</v>
      </c>
      <c r="V1543" t="s">
        <v>18</v>
      </c>
    </row>
    <row r="1544" spans="1:22" x14ac:dyDescent="0.3">
      <c r="A1544" s="3" t="s">
        <v>0</v>
      </c>
      <c r="B1544" s="3" t="s">
        <v>20</v>
      </c>
      <c r="C1544" s="3">
        <v>-27.180980000000002</v>
      </c>
      <c r="D1544" s="3">
        <v>-48.409959999999998</v>
      </c>
      <c r="E1544" s="3" t="s">
        <v>2</v>
      </c>
      <c r="F1544" s="3" t="s">
        <v>61</v>
      </c>
      <c r="G1544" s="2">
        <v>43518</v>
      </c>
      <c r="H1544" s="12" t="s">
        <v>265</v>
      </c>
      <c r="I1544" s="12" t="s">
        <v>245</v>
      </c>
      <c r="J1544" s="12" t="s">
        <v>246</v>
      </c>
      <c r="K1544" s="3" t="s">
        <v>4</v>
      </c>
      <c r="L1544" s="3" t="s">
        <v>173</v>
      </c>
      <c r="M1544">
        <v>1</v>
      </c>
      <c r="N1544">
        <v>24</v>
      </c>
      <c r="O1544">
        <v>10</v>
      </c>
      <c r="P1544">
        <v>10</v>
      </c>
      <c r="Q1544">
        <v>5</v>
      </c>
      <c r="R1544">
        <v>5</v>
      </c>
      <c r="S1544" s="3" t="s">
        <v>40</v>
      </c>
      <c r="T1544" t="s">
        <v>62</v>
      </c>
      <c r="U1544" s="4" t="s">
        <v>18</v>
      </c>
      <c r="V1544" t="s">
        <v>18</v>
      </c>
    </row>
    <row r="1545" spans="1:22" x14ac:dyDescent="0.3">
      <c r="A1545" s="3" t="s">
        <v>0</v>
      </c>
      <c r="B1545" s="3" t="s">
        <v>20</v>
      </c>
      <c r="C1545" s="3">
        <v>-27.180980000000002</v>
      </c>
      <c r="D1545" s="3">
        <v>-48.409959999999998</v>
      </c>
      <c r="E1545" s="3" t="s">
        <v>2</v>
      </c>
      <c r="F1545" s="3" t="s">
        <v>61</v>
      </c>
      <c r="G1545" s="2">
        <v>43518</v>
      </c>
      <c r="H1545" s="12" t="s">
        <v>265</v>
      </c>
      <c r="I1545" s="12" t="s">
        <v>245</v>
      </c>
      <c r="J1545" s="12" t="s">
        <v>246</v>
      </c>
      <c r="K1545" s="3" t="s">
        <v>4</v>
      </c>
      <c r="L1545" s="3" t="s">
        <v>173</v>
      </c>
      <c r="M1545">
        <v>1</v>
      </c>
      <c r="N1545">
        <v>24</v>
      </c>
      <c r="O1545">
        <v>10</v>
      </c>
      <c r="P1545">
        <v>10</v>
      </c>
      <c r="Q1545">
        <v>5</v>
      </c>
      <c r="R1545">
        <v>5</v>
      </c>
      <c r="S1545" s="3" t="s">
        <v>41</v>
      </c>
      <c r="T1545" t="s">
        <v>62</v>
      </c>
      <c r="U1545">
        <v>0</v>
      </c>
      <c r="V1545" t="s">
        <v>18</v>
      </c>
    </row>
    <row r="1546" spans="1:22" x14ac:dyDescent="0.3">
      <c r="A1546" s="3" t="s">
        <v>0</v>
      </c>
      <c r="B1546" s="3" t="s">
        <v>20</v>
      </c>
      <c r="C1546" s="3">
        <v>-27.180980000000002</v>
      </c>
      <c r="D1546" s="3">
        <v>-48.409959999999998</v>
      </c>
      <c r="E1546" s="3" t="s">
        <v>2</v>
      </c>
      <c r="F1546" s="3" t="s">
        <v>61</v>
      </c>
      <c r="G1546" s="2">
        <v>43518</v>
      </c>
      <c r="H1546" s="12" t="s">
        <v>265</v>
      </c>
      <c r="I1546" s="12" t="s">
        <v>245</v>
      </c>
      <c r="J1546" s="12" t="s">
        <v>246</v>
      </c>
      <c r="K1546" s="3" t="s">
        <v>4</v>
      </c>
      <c r="L1546" s="3" t="s">
        <v>173</v>
      </c>
      <c r="M1546">
        <v>1</v>
      </c>
      <c r="N1546">
        <v>24</v>
      </c>
      <c r="O1546">
        <v>10</v>
      </c>
      <c r="P1546">
        <v>10</v>
      </c>
      <c r="Q1546">
        <v>5</v>
      </c>
      <c r="R1546">
        <v>5</v>
      </c>
      <c r="S1546" s="3" t="s">
        <v>42</v>
      </c>
      <c r="T1546" t="s">
        <v>65</v>
      </c>
      <c r="U1546" s="4" t="s">
        <v>18</v>
      </c>
      <c r="V1546" t="s">
        <v>18</v>
      </c>
    </row>
    <row r="1547" spans="1:22" x14ac:dyDescent="0.3">
      <c r="A1547" s="3" t="s">
        <v>0</v>
      </c>
      <c r="B1547" s="3" t="s">
        <v>20</v>
      </c>
      <c r="C1547" s="3">
        <v>-27.180980000000002</v>
      </c>
      <c r="D1547" s="3">
        <v>-48.409959999999998</v>
      </c>
      <c r="E1547" s="3" t="s">
        <v>2</v>
      </c>
      <c r="F1547" s="3" t="s">
        <v>61</v>
      </c>
      <c r="G1547" s="2">
        <v>43518</v>
      </c>
      <c r="H1547" s="12" t="s">
        <v>265</v>
      </c>
      <c r="I1547" s="12" t="s">
        <v>245</v>
      </c>
      <c r="J1547" s="12" t="s">
        <v>246</v>
      </c>
      <c r="K1547" s="3" t="s">
        <v>4</v>
      </c>
      <c r="L1547" s="3" t="s">
        <v>173</v>
      </c>
      <c r="M1547">
        <v>1</v>
      </c>
      <c r="N1547">
        <v>24</v>
      </c>
      <c r="O1547">
        <v>10</v>
      </c>
      <c r="P1547">
        <v>10</v>
      </c>
      <c r="Q1547">
        <v>5</v>
      </c>
      <c r="R1547">
        <v>5</v>
      </c>
      <c r="S1547" s="3" t="s">
        <v>43</v>
      </c>
      <c r="T1547" t="s">
        <v>65</v>
      </c>
      <c r="U1547" s="4" t="s">
        <v>18</v>
      </c>
      <c r="V1547" t="s">
        <v>18</v>
      </c>
    </row>
    <row r="1548" spans="1:22" x14ac:dyDescent="0.3">
      <c r="A1548" s="3" t="s">
        <v>0</v>
      </c>
      <c r="B1548" s="3" t="s">
        <v>20</v>
      </c>
      <c r="C1548" s="3">
        <v>-27.180980000000002</v>
      </c>
      <c r="D1548" s="3">
        <v>-48.409959999999998</v>
      </c>
      <c r="E1548" s="3" t="s">
        <v>2</v>
      </c>
      <c r="F1548" s="3" t="s">
        <v>61</v>
      </c>
      <c r="G1548" s="2">
        <v>43518</v>
      </c>
      <c r="H1548" s="12" t="s">
        <v>265</v>
      </c>
      <c r="I1548" s="12" t="s">
        <v>245</v>
      </c>
      <c r="J1548" s="12" t="s">
        <v>246</v>
      </c>
      <c r="K1548" s="3" t="s">
        <v>4</v>
      </c>
      <c r="L1548" s="3" t="s">
        <v>173</v>
      </c>
      <c r="M1548">
        <v>1</v>
      </c>
      <c r="N1548">
        <v>24</v>
      </c>
      <c r="O1548">
        <v>10</v>
      </c>
      <c r="P1548">
        <v>10</v>
      </c>
      <c r="Q1548">
        <v>5</v>
      </c>
      <c r="R1548">
        <v>5</v>
      </c>
      <c r="S1548" s="3" t="s">
        <v>44</v>
      </c>
      <c r="T1548" t="s">
        <v>65</v>
      </c>
      <c r="U1548" s="4" t="s">
        <v>18</v>
      </c>
      <c r="V1548" t="s">
        <v>18</v>
      </c>
    </row>
    <row r="1549" spans="1:22" x14ac:dyDescent="0.3">
      <c r="A1549" s="3" t="s">
        <v>0</v>
      </c>
      <c r="B1549" s="3" t="s">
        <v>20</v>
      </c>
      <c r="C1549" s="3">
        <v>-27.180980000000002</v>
      </c>
      <c r="D1549" s="3">
        <v>-48.409959999999998</v>
      </c>
      <c r="E1549" s="3" t="s">
        <v>2</v>
      </c>
      <c r="F1549" s="3" t="s">
        <v>61</v>
      </c>
      <c r="G1549" s="2">
        <v>43518</v>
      </c>
      <c r="H1549" s="12" t="s">
        <v>265</v>
      </c>
      <c r="I1549" s="12" t="s">
        <v>245</v>
      </c>
      <c r="J1549" s="12" t="s">
        <v>246</v>
      </c>
      <c r="K1549" s="3" t="s">
        <v>4</v>
      </c>
      <c r="L1549" s="3" t="s">
        <v>173</v>
      </c>
      <c r="M1549">
        <v>1</v>
      </c>
      <c r="N1549">
        <v>24</v>
      </c>
      <c r="O1549">
        <v>10</v>
      </c>
      <c r="P1549">
        <v>10</v>
      </c>
      <c r="Q1549">
        <v>5</v>
      </c>
      <c r="R1549">
        <v>5</v>
      </c>
      <c r="S1549" s="3" t="s">
        <v>45</v>
      </c>
      <c r="T1549" t="s">
        <v>65</v>
      </c>
      <c r="U1549">
        <v>1</v>
      </c>
      <c r="V1549" t="s">
        <v>18</v>
      </c>
    </row>
    <row r="1550" spans="1:22" x14ac:dyDescent="0.3">
      <c r="A1550" s="3" t="s">
        <v>0</v>
      </c>
      <c r="B1550" s="3" t="s">
        <v>20</v>
      </c>
      <c r="C1550" s="3">
        <v>-27.180980000000002</v>
      </c>
      <c r="D1550" s="3">
        <v>-48.409959999999998</v>
      </c>
      <c r="E1550" s="3" t="s">
        <v>2</v>
      </c>
      <c r="F1550" s="3" t="s">
        <v>61</v>
      </c>
      <c r="G1550" s="2">
        <v>43518</v>
      </c>
      <c r="H1550" s="12" t="s">
        <v>265</v>
      </c>
      <c r="I1550" s="12" t="s">
        <v>245</v>
      </c>
      <c r="J1550" s="12" t="s">
        <v>246</v>
      </c>
      <c r="K1550" s="3" t="s">
        <v>4</v>
      </c>
      <c r="L1550" s="3" t="s">
        <v>173</v>
      </c>
      <c r="M1550">
        <v>1</v>
      </c>
      <c r="N1550">
        <v>24</v>
      </c>
      <c r="O1550">
        <v>10</v>
      </c>
      <c r="P1550">
        <v>10</v>
      </c>
      <c r="Q1550">
        <v>5</v>
      </c>
      <c r="R1550">
        <v>5</v>
      </c>
      <c r="S1550" s="3" t="s">
        <v>46</v>
      </c>
      <c r="T1550" t="s">
        <v>62</v>
      </c>
      <c r="U1550" s="4" t="s">
        <v>18</v>
      </c>
      <c r="V1550" t="s">
        <v>18</v>
      </c>
    </row>
    <row r="1551" spans="1:22" x14ac:dyDescent="0.3">
      <c r="A1551" s="3" t="s">
        <v>0</v>
      </c>
      <c r="B1551" s="3" t="s">
        <v>20</v>
      </c>
      <c r="C1551" s="3">
        <v>-27.180980000000002</v>
      </c>
      <c r="D1551" s="3">
        <v>-48.409959999999998</v>
      </c>
      <c r="E1551" s="3" t="s">
        <v>2</v>
      </c>
      <c r="F1551" s="3" t="s">
        <v>61</v>
      </c>
      <c r="G1551" s="2">
        <v>43518</v>
      </c>
      <c r="H1551" s="12" t="s">
        <v>265</v>
      </c>
      <c r="I1551" s="12" t="s">
        <v>245</v>
      </c>
      <c r="J1551" s="12" t="s">
        <v>246</v>
      </c>
      <c r="K1551" s="3" t="s">
        <v>4</v>
      </c>
      <c r="L1551" s="3" t="s">
        <v>173</v>
      </c>
      <c r="M1551">
        <v>1</v>
      </c>
      <c r="N1551">
        <v>24</v>
      </c>
      <c r="O1551">
        <v>10</v>
      </c>
      <c r="P1551">
        <v>10</v>
      </c>
      <c r="Q1551">
        <v>5</v>
      </c>
      <c r="R1551">
        <v>5</v>
      </c>
      <c r="S1551" s="3" t="s">
        <v>47</v>
      </c>
      <c r="T1551" t="s">
        <v>258</v>
      </c>
      <c r="U1551" s="4" t="s">
        <v>18</v>
      </c>
      <c r="V1551" t="s">
        <v>18</v>
      </c>
    </row>
    <row r="1552" spans="1:22" x14ac:dyDescent="0.3">
      <c r="A1552" s="3" t="s">
        <v>0</v>
      </c>
      <c r="B1552" s="3" t="s">
        <v>20</v>
      </c>
      <c r="C1552" s="3">
        <v>-27.180980000000002</v>
      </c>
      <c r="D1552" s="3">
        <v>-48.409959999999998</v>
      </c>
      <c r="E1552" s="3" t="s">
        <v>2</v>
      </c>
      <c r="F1552" s="3" t="s">
        <v>61</v>
      </c>
      <c r="G1552" s="2">
        <v>43518</v>
      </c>
      <c r="H1552" s="12" t="s">
        <v>265</v>
      </c>
      <c r="I1552" s="12" t="s">
        <v>245</v>
      </c>
      <c r="J1552" s="12" t="s">
        <v>246</v>
      </c>
      <c r="K1552" s="3" t="s">
        <v>4</v>
      </c>
      <c r="L1552" s="3" t="s">
        <v>173</v>
      </c>
      <c r="M1552">
        <v>1</v>
      </c>
      <c r="N1552">
        <v>24</v>
      </c>
      <c r="O1552">
        <v>10</v>
      </c>
      <c r="P1552">
        <v>10</v>
      </c>
      <c r="Q1552">
        <v>5</v>
      </c>
      <c r="R1552">
        <v>5</v>
      </c>
      <c r="S1552" s="3" t="s">
        <v>48</v>
      </c>
      <c r="T1552" t="s">
        <v>65</v>
      </c>
      <c r="U1552" s="4" t="s">
        <v>18</v>
      </c>
      <c r="V1552" t="s">
        <v>18</v>
      </c>
    </row>
    <row r="1553" spans="1:22" x14ac:dyDescent="0.3">
      <c r="A1553" s="3" t="s">
        <v>0</v>
      </c>
      <c r="B1553" s="3" t="s">
        <v>20</v>
      </c>
      <c r="C1553" s="3">
        <v>-27.180980000000002</v>
      </c>
      <c r="D1553" s="3">
        <v>-48.409959999999998</v>
      </c>
      <c r="E1553" s="3" t="s">
        <v>2</v>
      </c>
      <c r="F1553" s="3" t="s">
        <v>61</v>
      </c>
      <c r="G1553" s="2">
        <v>43518</v>
      </c>
      <c r="H1553" s="12" t="s">
        <v>265</v>
      </c>
      <c r="I1553" s="12" t="s">
        <v>245</v>
      </c>
      <c r="J1553" s="12" t="s">
        <v>246</v>
      </c>
      <c r="K1553" s="3" t="s">
        <v>4</v>
      </c>
      <c r="L1553" s="3" t="s">
        <v>173</v>
      </c>
      <c r="M1553">
        <v>1</v>
      </c>
      <c r="N1553">
        <v>24</v>
      </c>
      <c r="O1553">
        <v>10</v>
      </c>
      <c r="P1553">
        <v>10</v>
      </c>
      <c r="Q1553">
        <v>5</v>
      </c>
      <c r="R1553">
        <v>5</v>
      </c>
      <c r="S1553" s="3" t="s">
        <v>49</v>
      </c>
      <c r="T1553" t="s">
        <v>62</v>
      </c>
      <c r="U1553">
        <v>0</v>
      </c>
      <c r="V1553" t="s">
        <v>18</v>
      </c>
    </row>
    <row r="1554" spans="1:22" x14ac:dyDescent="0.3">
      <c r="A1554" s="3" t="s">
        <v>0</v>
      </c>
      <c r="B1554" s="3" t="s">
        <v>20</v>
      </c>
      <c r="C1554" s="3">
        <v>-27.180980000000002</v>
      </c>
      <c r="D1554" s="3">
        <v>-48.409959999999998</v>
      </c>
      <c r="E1554" s="3" t="s">
        <v>2</v>
      </c>
      <c r="F1554" s="3" t="s">
        <v>61</v>
      </c>
      <c r="G1554" s="2">
        <v>43518</v>
      </c>
      <c r="H1554" s="12" t="s">
        <v>265</v>
      </c>
      <c r="I1554" s="12" t="s">
        <v>245</v>
      </c>
      <c r="J1554" s="12" t="s">
        <v>246</v>
      </c>
      <c r="K1554" s="3" t="s">
        <v>4</v>
      </c>
      <c r="L1554" s="3" t="s">
        <v>173</v>
      </c>
      <c r="M1554">
        <v>1</v>
      </c>
      <c r="N1554">
        <v>24</v>
      </c>
      <c r="O1554">
        <v>10</v>
      </c>
      <c r="P1554">
        <v>10</v>
      </c>
      <c r="Q1554">
        <v>5</v>
      </c>
      <c r="R1554">
        <v>5</v>
      </c>
      <c r="S1554" s="3" t="s">
        <v>50</v>
      </c>
      <c r="T1554" t="s">
        <v>65</v>
      </c>
      <c r="U1554" s="4" t="s">
        <v>18</v>
      </c>
      <c r="V1554" t="s">
        <v>18</v>
      </c>
    </row>
    <row r="1555" spans="1:22" x14ac:dyDescent="0.3">
      <c r="A1555" s="3" t="s">
        <v>0</v>
      </c>
      <c r="B1555" s="3" t="s">
        <v>20</v>
      </c>
      <c r="C1555" s="3">
        <v>-27.180980000000002</v>
      </c>
      <c r="D1555" s="3">
        <v>-48.409959999999998</v>
      </c>
      <c r="E1555" s="3" t="s">
        <v>2</v>
      </c>
      <c r="F1555" s="3" t="s">
        <v>61</v>
      </c>
      <c r="G1555" s="2">
        <v>43518</v>
      </c>
      <c r="H1555" s="12" t="s">
        <v>265</v>
      </c>
      <c r="I1555" s="12" t="s">
        <v>245</v>
      </c>
      <c r="J1555" s="12" t="s">
        <v>246</v>
      </c>
      <c r="K1555" s="3" t="s">
        <v>4</v>
      </c>
      <c r="L1555" s="3" t="s">
        <v>173</v>
      </c>
      <c r="M1555">
        <v>1</v>
      </c>
      <c r="N1555">
        <v>24</v>
      </c>
      <c r="O1555">
        <v>10</v>
      </c>
      <c r="P1555">
        <v>10</v>
      </c>
      <c r="Q1555">
        <v>5</v>
      </c>
      <c r="R1555">
        <v>5</v>
      </c>
      <c r="S1555" s="3" t="s">
        <v>51</v>
      </c>
      <c r="T1555" t="s">
        <v>62</v>
      </c>
      <c r="U1555" s="4" t="s">
        <v>18</v>
      </c>
      <c r="V1555" t="s">
        <v>18</v>
      </c>
    </row>
    <row r="1556" spans="1:22" x14ac:dyDescent="0.3">
      <c r="A1556" s="3" t="s">
        <v>0</v>
      </c>
      <c r="B1556" s="3" t="s">
        <v>20</v>
      </c>
      <c r="C1556" s="3">
        <v>-27.180980000000002</v>
      </c>
      <c r="D1556" s="3">
        <v>-48.409959999999998</v>
      </c>
      <c r="E1556" s="3" t="s">
        <v>2</v>
      </c>
      <c r="F1556" s="3" t="s">
        <v>61</v>
      </c>
      <c r="G1556" s="2">
        <v>43518</v>
      </c>
      <c r="H1556" s="12" t="s">
        <v>265</v>
      </c>
      <c r="I1556" s="12" t="s">
        <v>245</v>
      </c>
      <c r="J1556" s="12" t="s">
        <v>246</v>
      </c>
      <c r="K1556" s="3" t="s">
        <v>4</v>
      </c>
      <c r="L1556" s="3" t="s">
        <v>173</v>
      </c>
      <c r="M1556">
        <v>1</v>
      </c>
      <c r="N1556">
        <v>24</v>
      </c>
      <c r="O1556">
        <v>10</v>
      </c>
      <c r="P1556">
        <v>10</v>
      </c>
      <c r="Q1556">
        <v>5</v>
      </c>
      <c r="R1556">
        <v>5</v>
      </c>
      <c r="S1556" s="3" t="s">
        <v>52</v>
      </c>
      <c r="T1556" t="s">
        <v>62</v>
      </c>
      <c r="U1556" s="4" t="s">
        <v>18</v>
      </c>
      <c r="V1556" t="s">
        <v>18</v>
      </c>
    </row>
    <row r="1557" spans="1:22" x14ac:dyDescent="0.3">
      <c r="A1557" s="3" t="s">
        <v>0</v>
      </c>
      <c r="B1557" s="3" t="s">
        <v>20</v>
      </c>
      <c r="C1557" s="3">
        <v>-27.180980000000002</v>
      </c>
      <c r="D1557" s="3">
        <v>-48.409959999999998</v>
      </c>
      <c r="E1557" s="3" t="s">
        <v>2</v>
      </c>
      <c r="F1557" s="3" t="s">
        <v>61</v>
      </c>
      <c r="G1557" s="2">
        <v>43518</v>
      </c>
      <c r="H1557" s="12" t="s">
        <v>265</v>
      </c>
      <c r="I1557" s="12" t="s">
        <v>245</v>
      </c>
      <c r="J1557" s="12" t="s">
        <v>246</v>
      </c>
      <c r="K1557" s="3" t="s">
        <v>4</v>
      </c>
      <c r="L1557" s="3" t="s">
        <v>173</v>
      </c>
      <c r="M1557">
        <v>1</v>
      </c>
      <c r="N1557">
        <v>24</v>
      </c>
      <c r="O1557">
        <v>10</v>
      </c>
      <c r="P1557">
        <v>10</v>
      </c>
      <c r="Q1557">
        <v>5</v>
      </c>
      <c r="R1557">
        <v>5</v>
      </c>
      <c r="S1557" s="3" t="s">
        <v>53</v>
      </c>
      <c r="T1557" t="s">
        <v>65</v>
      </c>
      <c r="U1557">
        <v>1</v>
      </c>
      <c r="V1557" t="s">
        <v>18</v>
      </c>
    </row>
    <row r="1558" spans="1:22" x14ac:dyDescent="0.3">
      <c r="A1558" s="3" t="s">
        <v>0</v>
      </c>
      <c r="B1558" s="3" t="s">
        <v>20</v>
      </c>
      <c r="C1558" s="3">
        <v>-27.180980000000002</v>
      </c>
      <c r="D1558" s="3">
        <v>-48.409959999999998</v>
      </c>
      <c r="E1558" s="3" t="s">
        <v>2</v>
      </c>
      <c r="F1558" s="3" t="s">
        <v>61</v>
      </c>
      <c r="G1558" s="2">
        <v>43518</v>
      </c>
      <c r="H1558" s="12" t="s">
        <v>265</v>
      </c>
      <c r="I1558" s="12" t="s">
        <v>245</v>
      </c>
      <c r="J1558" s="12" t="s">
        <v>246</v>
      </c>
      <c r="K1558" s="3" t="s">
        <v>4</v>
      </c>
      <c r="L1558" s="3" t="s">
        <v>173</v>
      </c>
      <c r="M1558">
        <v>1</v>
      </c>
      <c r="N1558">
        <v>24</v>
      </c>
      <c r="O1558">
        <v>10</v>
      </c>
      <c r="P1558">
        <v>10</v>
      </c>
      <c r="Q1558">
        <v>5</v>
      </c>
      <c r="R1558">
        <v>5</v>
      </c>
      <c r="S1558" s="3" t="s">
        <v>54</v>
      </c>
      <c r="T1558" t="s">
        <v>62</v>
      </c>
      <c r="U1558" s="4" t="s">
        <v>18</v>
      </c>
      <c r="V1558" t="s">
        <v>18</v>
      </c>
    </row>
    <row r="1559" spans="1:22" x14ac:dyDescent="0.3">
      <c r="A1559" s="3" t="s">
        <v>0</v>
      </c>
      <c r="B1559" s="3" t="s">
        <v>20</v>
      </c>
      <c r="C1559" s="3">
        <v>-27.180980000000002</v>
      </c>
      <c r="D1559" s="3">
        <v>-48.409959999999998</v>
      </c>
      <c r="E1559" s="3" t="s">
        <v>2</v>
      </c>
      <c r="F1559" s="3" t="s">
        <v>61</v>
      </c>
      <c r="G1559" s="2">
        <v>43518</v>
      </c>
      <c r="H1559" s="12" t="s">
        <v>265</v>
      </c>
      <c r="I1559" s="12" t="s">
        <v>245</v>
      </c>
      <c r="J1559" s="12" t="s">
        <v>246</v>
      </c>
      <c r="K1559" s="3" t="s">
        <v>4</v>
      </c>
      <c r="L1559" s="3" t="s">
        <v>173</v>
      </c>
      <c r="M1559">
        <v>1</v>
      </c>
      <c r="N1559">
        <v>24</v>
      </c>
      <c r="O1559">
        <v>10</v>
      </c>
      <c r="P1559">
        <v>10</v>
      </c>
      <c r="Q1559">
        <v>5</v>
      </c>
      <c r="R1559">
        <v>5</v>
      </c>
      <c r="S1559" s="3" t="s">
        <v>55</v>
      </c>
      <c r="T1559" t="s">
        <v>62</v>
      </c>
      <c r="U1559" s="4" t="s">
        <v>18</v>
      </c>
      <c r="V1559" t="s">
        <v>18</v>
      </c>
    </row>
    <row r="1560" spans="1:22" x14ac:dyDescent="0.3">
      <c r="A1560" s="3" t="s">
        <v>0</v>
      </c>
      <c r="B1560" s="3" t="s">
        <v>20</v>
      </c>
      <c r="C1560" s="3">
        <v>-27.180980000000002</v>
      </c>
      <c r="D1560" s="3">
        <v>-48.409959999999998</v>
      </c>
      <c r="E1560" s="3" t="s">
        <v>2</v>
      </c>
      <c r="F1560" s="3" t="s">
        <v>61</v>
      </c>
      <c r="G1560" s="2">
        <v>43518</v>
      </c>
      <c r="H1560" s="12" t="s">
        <v>265</v>
      </c>
      <c r="I1560" s="12" t="s">
        <v>245</v>
      </c>
      <c r="J1560" s="12" t="s">
        <v>246</v>
      </c>
      <c r="K1560" s="3" t="s">
        <v>4</v>
      </c>
      <c r="L1560" s="3" t="s">
        <v>173</v>
      </c>
      <c r="M1560">
        <v>1</v>
      </c>
      <c r="N1560">
        <v>24</v>
      </c>
      <c r="O1560">
        <v>10</v>
      </c>
      <c r="P1560">
        <v>10</v>
      </c>
      <c r="Q1560">
        <v>5</v>
      </c>
      <c r="R1560">
        <v>5</v>
      </c>
      <c r="S1560" s="3" t="s">
        <v>56</v>
      </c>
      <c r="T1560" t="s">
        <v>258</v>
      </c>
      <c r="U1560" s="4" t="s">
        <v>18</v>
      </c>
      <c r="V1560" t="s">
        <v>18</v>
      </c>
    </row>
    <row r="1561" spans="1:22" x14ac:dyDescent="0.3">
      <c r="A1561" s="3" t="s">
        <v>0</v>
      </c>
      <c r="B1561" s="3" t="s">
        <v>20</v>
      </c>
      <c r="C1561" s="3">
        <v>-27.180980000000002</v>
      </c>
      <c r="D1561" s="3">
        <v>-48.409959999999998</v>
      </c>
      <c r="E1561" s="3" t="s">
        <v>2</v>
      </c>
      <c r="F1561" s="3" t="s">
        <v>61</v>
      </c>
      <c r="G1561" s="2">
        <v>43518</v>
      </c>
      <c r="H1561" s="12" t="s">
        <v>265</v>
      </c>
      <c r="I1561" s="12" t="s">
        <v>245</v>
      </c>
      <c r="J1561" s="12" t="s">
        <v>246</v>
      </c>
      <c r="K1561" s="3" t="s">
        <v>4</v>
      </c>
      <c r="L1561" s="3" t="s">
        <v>173</v>
      </c>
      <c r="M1561">
        <v>1</v>
      </c>
      <c r="N1561">
        <v>24</v>
      </c>
      <c r="O1561">
        <v>10</v>
      </c>
      <c r="P1561">
        <v>10</v>
      </c>
      <c r="Q1561">
        <v>5</v>
      </c>
      <c r="R1561">
        <v>5</v>
      </c>
      <c r="S1561" s="3" t="s">
        <v>57</v>
      </c>
      <c r="T1561" t="s">
        <v>65</v>
      </c>
      <c r="U1561">
        <v>0</v>
      </c>
      <c r="V1561" t="s">
        <v>18</v>
      </c>
    </row>
    <row r="1562" spans="1:22" x14ac:dyDescent="0.3">
      <c r="A1562" s="3" t="s">
        <v>0</v>
      </c>
      <c r="B1562" s="3" t="s">
        <v>20</v>
      </c>
      <c r="C1562" s="3">
        <v>-27.180980000000002</v>
      </c>
      <c r="D1562" s="3">
        <v>-48.409959999999998</v>
      </c>
      <c r="E1562" s="3" t="s">
        <v>2</v>
      </c>
      <c r="F1562" s="3" t="s">
        <v>61</v>
      </c>
      <c r="G1562" s="2">
        <v>43518</v>
      </c>
      <c r="H1562" s="12" t="s">
        <v>265</v>
      </c>
      <c r="I1562" s="12" t="s">
        <v>245</v>
      </c>
      <c r="J1562" s="12" t="s">
        <v>246</v>
      </c>
      <c r="K1562" s="3" t="s">
        <v>4</v>
      </c>
      <c r="L1562" s="3" t="s">
        <v>173</v>
      </c>
      <c r="M1562">
        <v>1</v>
      </c>
      <c r="N1562">
        <v>24</v>
      </c>
      <c r="O1562">
        <v>10</v>
      </c>
      <c r="P1562">
        <v>10</v>
      </c>
      <c r="Q1562">
        <v>5</v>
      </c>
      <c r="R1562">
        <v>5</v>
      </c>
      <c r="S1562" s="3" t="s">
        <v>58</v>
      </c>
      <c r="T1562" t="s">
        <v>62</v>
      </c>
      <c r="U1562" s="4" t="s">
        <v>18</v>
      </c>
      <c r="V1562" t="s">
        <v>18</v>
      </c>
    </row>
    <row r="1563" spans="1:22" x14ac:dyDescent="0.3">
      <c r="A1563" s="3" t="s">
        <v>0</v>
      </c>
      <c r="B1563" s="3" t="s">
        <v>20</v>
      </c>
      <c r="C1563" s="3">
        <v>-27.180980000000002</v>
      </c>
      <c r="D1563" s="3">
        <v>-48.409959999999998</v>
      </c>
      <c r="E1563" s="3" t="s">
        <v>2</v>
      </c>
      <c r="F1563" s="3" t="s">
        <v>61</v>
      </c>
      <c r="G1563" s="2">
        <v>43518</v>
      </c>
      <c r="H1563" s="12" t="s">
        <v>265</v>
      </c>
      <c r="I1563" s="12" t="s">
        <v>245</v>
      </c>
      <c r="J1563" s="12" t="s">
        <v>246</v>
      </c>
      <c r="K1563" s="3" t="s">
        <v>4</v>
      </c>
      <c r="L1563" s="3" t="s">
        <v>173</v>
      </c>
      <c r="M1563">
        <v>1</v>
      </c>
      <c r="N1563">
        <v>24</v>
      </c>
      <c r="O1563">
        <v>10</v>
      </c>
      <c r="P1563">
        <v>10</v>
      </c>
      <c r="Q1563">
        <v>5</v>
      </c>
      <c r="R1563">
        <v>5</v>
      </c>
      <c r="S1563" s="3" t="s">
        <v>59</v>
      </c>
      <c r="T1563" t="s">
        <v>65</v>
      </c>
      <c r="U1563" s="4" t="s">
        <v>18</v>
      </c>
      <c r="V1563" t="s">
        <v>18</v>
      </c>
    </row>
    <row r="1564" spans="1:22" x14ac:dyDescent="0.3">
      <c r="A1564" s="3" t="s">
        <v>0</v>
      </c>
      <c r="B1564" s="3" t="s">
        <v>20</v>
      </c>
      <c r="C1564" s="3">
        <v>-27.180980000000002</v>
      </c>
      <c r="D1564" s="3">
        <v>-48.409959999999998</v>
      </c>
      <c r="E1564" s="3" t="s">
        <v>2</v>
      </c>
      <c r="F1564" s="3" t="s">
        <v>61</v>
      </c>
      <c r="G1564" s="2">
        <v>43518</v>
      </c>
      <c r="H1564" s="12" t="s">
        <v>265</v>
      </c>
      <c r="I1564" s="12" t="s">
        <v>245</v>
      </c>
      <c r="J1564" s="12" t="s">
        <v>246</v>
      </c>
      <c r="K1564" s="3" t="s">
        <v>4</v>
      </c>
      <c r="L1564" s="3" t="s">
        <v>173</v>
      </c>
      <c r="M1564">
        <v>1</v>
      </c>
      <c r="N1564">
        <v>24</v>
      </c>
      <c r="O1564">
        <v>10</v>
      </c>
      <c r="P1564">
        <v>10</v>
      </c>
      <c r="Q1564">
        <v>5</v>
      </c>
      <c r="R1564">
        <v>5</v>
      </c>
      <c r="S1564" s="3" t="s">
        <v>60</v>
      </c>
      <c r="T1564" t="s">
        <v>65</v>
      </c>
      <c r="U1564" s="4" t="s">
        <v>18</v>
      </c>
      <c r="V1564" t="s">
        <v>18</v>
      </c>
    </row>
    <row r="1565" spans="1:22" x14ac:dyDescent="0.3">
      <c r="A1565" s="3" t="s">
        <v>0</v>
      </c>
      <c r="B1565" s="3" t="s">
        <v>20</v>
      </c>
      <c r="C1565" s="3">
        <v>-27.180980000000002</v>
      </c>
      <c r="D1565" s="3">
        <v>-48.409959999999998</v>
      </c>
      <c r="E1565" s="3" t="s">
        <v>2</v>
      </c>
      <c r="F1565" s="3" t="s">
        <v>61</v>
      </c>
      <c r="G1565" s="2">
        <v>43518</v>
      </c>
      <c r="H1565" s="12" t="s">
        <v>265</v>
      </c>
      <c r="I1565" s="12" t="s">
        <v>245</v>
      </c>
      <c r="J1565" s="12" t="s">
        <v>246</v>
      </c>
      <c r="K1565" s="3" t="s">
        <v>4</v>
      </c>
      <c r="L1565" s="3" t="s">
        <v>173</v>
      </c>
      <c r="M1565">
        <v>2</v>
      </c>
      <c r="N1565">
        <v>24</v>
      </c>
      <c r="O1565">
        <v>10</v>
      </c>
      <c r="P1565">
        <v>10</v>
      </c>
      <c r="Q1565">
        <v>5</v>
      </c>
      <c r="R1565">
        <v>5</v>
      </c>
      <c r="S1565" s="3" t="s">
        <v>21</v>
      </c>
      <c r="T1565" t="s">
        <v>62</v>
      </c>
      <c r="U1565">
        <v>0</v>
      </c>
      <c r="V1565" t="s">
        <v>18</v>
      </c>
    </row>
    <row r="1566" spans="1:22" x14ac:dyDescent="0.3">
      <c r="A1566" s="3" t="s">
        <v>0</v>
      </c>
      <c r="B1566" s="3" t="s">
        <v>20</v>
      </c>
      <c r="C1566" s="3">
        <v>-27.180980000000002</v>
      </c>
      <c r="D1566" s="3">
        <v>-48.409959999999998</v>
      </c>
      <c r="E1566" s="3" t="s">
        <v>2</v>
      </c>
      <c r="F1566" s="3" t="s">
        <v>61</v>
      </c>
      <c r="G1566" s="2">
        <v>43518</v>
      </c>
      <c r="H1566" s="12" t="s">
        <v>265</v>
      </c>
      <c r="I1566" s="12" t="s">
        <v>245</v>
      </c>
      <c r="J1566" s="12" t="s">
        <v>246</v>
      </c>
      <c r="K1566" s="3" t="s">
        <v>4</v>
      </c>
      <c r="L1566" s="3" t="s">
        <v>173</v>
      </c>
      <c r="M1566">
        <v>2</v>
      </c>
      <c r="N1566">
        <v>24</v>
      </c>
      <c r="O1566">
        <v>10</v>
      </c>
      <c r="P1566">
        <v>10</v>
      </c>
      <c r="Q1566">
        <v>5</v>
      </c>
      <c r="R1566">
        <v>5</v>
      </c>
      <c r="S1566" s="3" t="s">
        <v>22</v>
      </c>
      <c r="T1566" t="s">
        <v>62</v>
      </c>
      <c r="U1566" s="4" t="s">
        <v>18</v>
      </c>
      <c r="V1566" t="s">
        <v>18</v>
      </c>
    </row>
    <row r="1567" spans="1:22" x14ac:dyDescent="0.3">
      <c r="A1567" s="3" t="s">
        <v>0</v>
      </c>
      <c r="B1567" s="3" t="s">
        <v>20</v>
      </c>
      <c r="C1567" s="3">
        <v>-27.180980000000002</v>
      </c>
      <c r="D1567" s="3">
        <v>-48.409959999999998</v>
      </c>
      <c r="E1567" s="3" t="s">
        <v>2</v>
      </c>
      <c r="F1567" s="3" t="s">
        <v>61</v>
      </c>
      <c r="G1567" s="2">
        <v>43518</v>
      </c>
      <c r="H1567" s="12" t="s">
        <v>265</v>
      </c>
      <c r="I1567" s="12" t="s">
        <v>245</v>
      </c>
      <c r="J1567" s="12" t="s">
        <v>246</v>
      </c>
      <c r="K1567" s="3" t="s">
        <v>4</v>
      </c>
      <c r="L1567" s="3" t="s">
        <v>173</v>
      </c>
      <c r="M1567">
        <v>2</v>
      </c>
      <c r="N1567">
        <v>24</v>
      </c>
      <c r="O1567">
        <v>10</v>
      </c>
      <c r="P1567">
        <v>10</v>
      </c>
      <c r="Q1567">
        <v>5</v>
      </c>
      <c r="R1567">
        <v>5</v>
      </c>
      <c r="S1567" s="3" t="s">
        <v>23</v>
      </c>
      <c r="T1567" t="s">
        <v>62</v>
      </c>
      <c r="U1567" s="4" t="s">
        <v>18</v>
      </c>
      <c r="V1567" t="s">
        <v>18</v>
      </c>
    </row>
    <row r="1568" spans="1:22" x14ac:dyDescent="0.3">
      <c r="A1568" s="3" t="s">
        <v>0</v>
      </c>
      <c r="B1568" s="3" t="s">
        <v>20</v>
      </c>
      <c r="C1568" s="3">
        <v>-27.180980000000002</v>
      </c>
      <c r="D1568" s="3">
        <v>-48.409959999999998</v>
      </c>
      <c r="E1568" s="3" t="s">
        <v>2</v>
      </c>
      <c r="F1568" s="3" t="s">
        <v>61</v>
      </c>
      <c r="G1568" s="2">
        <v>43518</v>
      </c>
      <c r="H1568" s="12" t="s">
        <v>265</v>
      </c>
      <c r="I1568" s="12" t="s">
        <v>245</v>
      </c>
      <c r="J1568" s="12" t="s">
        <v>246</v>
      </c>
      <c r="K1568" s="3" t="s">
        <v>4</v>
      </c>
      <c r="L1568" s="3" t="s">
        <v>173</v>
      </c>
      <c r="M1568">
        <v>2</v>
      </c>
      <c r="N1568">
        <v>24</v>
      </c>
      <c r="O1568">
        <v>10</v>
      </c>
      <c r="P1568">
        <v>10</v>
      </c>
      <c r="Q1568">
        <v>5</v>
      </c>
      <c r="R1568">
        <v>5</v>
      </c>
      <c r="S1568" s="3" t="s">
        <v>24</v>
      </c>
      <c r="T1568" t="s">
        <v>62</v>
      </c>
      <c r="U1568" s="4" t="s">
        <v>18</v>
      </c>
      <c r="V1568" t="s">
        <v>18</v>
      </c>
    </row>
    <row r="1569" spans="1:22" x14ac:dyDescent="0.3">
      <c r="A1569" s="3" t="s">
        <v>0</v>
      </c>
      <c r="B1569" s="3" t="s">
        <v>20</v>
      </c>
      <c r="C1569" s="3">
        <v>-27.180980000000002</v>
      </c>
      <c r="D1569" s="3">
        <v>-48.409959999999998</v>
      </c>
      <c r="E1569" s="3" t="s">
        <v>2</v>
      </c>
      <c r="F1569" s="3" t="s">
        <v>61</v>
      </c>
      <c r="G1569" s="2">
        <v>43518</v>
      </c>
      <c r="H1569" s="12" t="s">
        <v>265</v>
      </c>
      <c r="I1569" s="12" t="s">
        <v>245</v>
      </c>
      <c r="J1569" s="12" t="s">
        <v>246</v>
      </c>
      <c r="K1569" s="3" t="s">
        <v>4</v>
      </c>
      <c r="L1569" s="3" t="s">
        <v>173</v>
      </c>
      <c r="M1569">
        <v>2</v>
      </c>
      <c r="N1569">
        <v>24</v>
      </c>
      <c r="O1569">
        <v>10</v>
      </c>
      <c r="P1569">
        <v>10</v>
      </c>
      <c r="Q1569">
        <v>5</v>
      </c>
      <c r="R1569">
        <v>5</v>
      </c>
      <c r="S1569" s="3" t="s">
        <v>25</v>
      </c>
      <c r="T1569" t="s">
        <v>62</v>
      </c>
      <c r="U1569">
        <v>0</v>
      </c>
      <c r="V1569" t="s">
        <v>18</v>
      </c>
    </row>
    <row r="1570" spans="1:22" x14ac:dyDescent="0.3">
      <c r="A1570" s="3" t="s">
        <v>0</v>
      </c>
      <c r="B1570" s="3" t="s">
        <v>20</v>
      </c>
      <c r="C1570" s="3">
        <v>-27.180980000000002</v>
      </c>
      <c r="D1570" s="3">
        <v>-48.409959999999998</v>
      </c>
      <c r="E1570" s="3" t="s">
        <v>2</v>
      </c>
      <c r="F1570" s="3" t="s">
        <v>61</v>
      </c>
      <c r="G1570" s="2">
        <v>43518</v>
      </c>
      <c r="H1570" s="12" t="s">
        <v>265</v>
      </c>
      <c r="I1570" s="12" t="s">
        <v>245</v>
      </c>
      <c r="J1570" s="12" t="s">
        <v>246</v>
      </c>
      <c r="K1570" s="3" t="s">
        <v>4</v>
      </c>
      <c r="L1570" s="3" t="s">
        <v>173</v>
      </c>
      <c r="M1570">
        <v>2</v>
      </c>
      <c r="N1570">
        <v>24</v>
      </c>
      <c r="O1570">
        <v>10</v>
      </c>
      <c r="P1570">
        <v>10</v>
      </c>
      <c r="Q1570">
        <v>5</v>
      </c>
      <c r="R1570">
        <v>5</v>
      </c>
      <c r="S1570" s="3" t="s">
        <v>26</v>
      </c>
      <c r="T1570" t="s">
        <v>62</v>
      </c>
      <c r="U1570" s="4" t="s">
        <v>18</v>
      </c>
      <c r="V1570" t="s">
        <v>18</v>
      </c>
    </row>
    <row r="1571" spans="1:22" x14ac:dyDescent="0.3">
      <c r="A1571" s="3" t="s">
        <v>0</v>
      </c>
      <c r="B1571" s="3" t="s">
        <v>20</v>
      </c>
      <c r="C1571" s="3">
        <v>-27.180980000000002</v>
      </c>
      <c r="D1571" s="3">
        <v>-48.409959999999998</v>
      </c>
      <c r="E1571" s="3" t="s">
        <v>2</v>
      </c>
      <c r="F1571" s="3" t="s">
        <v>61</v>
      </c>
      <c r="G1571" s="2">
        <v>43518</v>
      </c>
      <c r="H1571" s="12" t="s">
        <v>265</v>
      </c>
      <c r="I1571" s="12" t="s">
        <v>245</v>
      </c>
      <c r="J1571" s="12" t="s">
        <v>246</v>
      </c>
      <c r="K1571" s="3" t="s">
        <v>4</v>
      </c>
      <c r="L1571" s="3" t="s">
        <v>173</v>
      </c>
      <c r="M1571">
        <v>2</v>
      </c>
      <c r="N1571">
        <v>24</v>
      </c>
      <c r="O1571">
        <v>10</v>
      </c>
      <c r="P1571">
        <v>10</v>
      </c>
      <c r="Q1571">
        <v>5</v>
      </c>
      <c r="R1571">
        <v>5</v>
      </c>
      <c r="S1571" s="3" t="s">
        <v>27</v>
      </c>
      <c r="T1571" t="s">
        <v>62</v>
      </c>
      <c r="U1571" s="4" t="s">
        <v>18</v>
      </c>
      <c r="V1571" t="s">
        <v>18</v>
      </c>
    </row>
    <row r="1572" spans="1:22" x14ac:dyDescent="0.3">
      <c r="A1572" s="3" t="s">
        <v>0</v>
      </c>
      <c r="B1572" s="3" t="s">
        <v>20</v>
      </c>
      <c r="C1572" s="3">
        <v>-27.180980000000002</v>
      </c>
      <c r="D1572" s="3">
        <v>-48.409959999999998</v>
      </c>
      <c r="E1572" s="3" t="s">
        <v>2</v>
      </c>
      <c r="F1572" s="3" t="s">
        <v>61</v>
      </c>
      <c r="G1572" s="2">
        <v>43518</v>
      </c>
      <c r="H1572" s="12" t="s">
        <v>265</v>
      </c>
      <c r="I1572" s="12" t="s">
        <v>245</v>
      </c>
      <c r="J1572" s="12" t="s">
        <v>246</v>
      </c>
      <c r="K1572" s="3" t="s">
        <v>4</v>
      </c>
      <c r="L1572" s="3" t="s">
        <v>173</v>
      </c>
      <c r="M1572">
        <v>2</v>
      </c>
      <c r="N1572">
        <v>24</v>
      </c>
      <c r="O1572">
        <v>10</v>
      </c>
      <c r="P1572">
        <v>10</v>
      </c>
      <c r="Q1572">
        <v>5</v>
      </c>
      <c r="R1572">
        <v>5</v>
      </c>
      <c r="S1572" s="3" t="s">
        <v>28</v>
      </c>
      <c r="T1572" t="s">
        <v>62</v>
      </c>
      <c r="U1572" s="4" t="s">
        <v>18</v>
      </c>
      <c r="V1572" t="s">
        <v>18</v>
      </c>
    </row>
    <row r="1573" spans="1:22" x14ac:dyDescent="0.3">
      <c r="A1573" s="3" t="s">
        <v>0</v>
      </c>
      <c r="B1573" s="3" t="s">
        <v>20</v>
      </c>
      <c r="C1573" s="3">
        <v>-27.180980000000002</v>
      </c>
      <c r="D1573" s="3">
        <v>-48.409959999999998</v>
      </c>
      <c r="E1573" s="3" t="s">
        <v>2</v>
      </c>
      <c r="F1573" s="3" t="s">
        <v>61</v>
      </c>
      <c r="G1573" s="2">
        <v>43518</v>
      </c>
      <c r="H1573" s="12" t="s">
        <v>265</v>
      </c>
      <c r="I1573" s="12" t="s">
        <v>245</v>
      </c>
      <c r="J1573" s="12" t="s">
        <v>246</v>
      </c>
      <c r="K1573" s="3" t="s">
        <v>4</v>
      </c>
      <c r="L1573" s="3" t="s">
        <v>173</v>
      </c>
      <c r="M1573">
        <v>2</v>
      </c>
      <c r="N1573">
        <v>24</v>
      </c>
      <c r="O1573">
        <v>10</v>
      </c>
      <c r="P1573">
        <v>10</v>
      </c>
      <c r="Q1573">
        <v>5</v>
      </c>
      <c r="R1573">
        <v>5</v>
      </c>
      <c r="S1573" s="3" t="s">
        <v>29</v>
      </c>
      <c r="T1573" t="s">
        <v>62</v>
      </c>
      <c r="U1573">
        <v>0</v>
      </c>
      <c r="V1573" t="s">
        <v>18</v>
      </c>
    </row>
    <row r="1574" spans="1:22" x14ac:dyDescent="0.3">
      <c r="A1574" s="3" t="s">
        <v>0</v>
      </c>
      <c r="B1574" s="3" t="s">
        <v>20</v>
      </c>
      <c r="C1574" s="3">
        <v>-27.180980000000002</v>
      </c>
      <c r="D1574" s="3">
        <v>-48.409959999999998</v>
      </c>
      <c r="E1574" s="3" t="s">
        <v>2</v>
      </c>
      <c r="F1574" s="3" t="s">
        <v>61</v>
      </c>
      <c r="G1574" s="2">
        <v>43518</v>
      </c>
      <c r="H1574" s="12" t="s">
        <v>265</v>
      </c>
      <c r="I1574" s="12" t="s">
        <v>245</v>
      </c>
      <c r="J1574" s="12" t="s">
        <v>246</v>
      </c>
      <c r="K1574" s="3" t="s">
        <v>4</v>
      </c>
      <c r="L1574" s="3" t="s">
        <v>173</v>
      </c>
      <c r="M1574">
        <v>2</v>
      </c>
      <c r="N1574">
        <v>24</v>
      </c>
      <c r="O1574">
        <v>10</v>
      </c>
      <c r="P1574">
        <v>10</v>
      </c>
      <c r="Q1574">
        <v>5</v>
      </c>
      <c r="R1574">
        <v>5</v>
      </c>
      <c r="S1574" s="3" t="s">
        <v>30</v>
      </c>
      <c r="T1574" t="s">
        <v>62</v>
      </c>
      <c r="U1574" s="4" t="s">
        <v>18</v>
      </c>
      <c r="V1574" t="s">
        <v>18</v>
      </c>
    </row>
    <row r="1575" spans="1:22" x14ac:dyDescent="0.3">
      <c r="A1575" s="3" t="s">
        <v>0</v>
      </c>
      <c r="B1575" s="3" t="s">
        <v>20</v>
      </c>
      <c r="C1575" s="3">
        <v>-27.180980000000002</v>
      </c>
      <c r="D1575" s="3">
        <v>-48.409959999999998</v>
      </c>
      <c r="E1575" s="3" t="s">
        <v>2</v>
      </c>
      <c r="F1575" s="3" t="s">
        <v>61</v>
      </c>
      <c r="G1575" s="2">
        <v>43518</v>
      </c>
      <c r="H1575" s="12" t="s">
        <v>265</v>
      </c>
      <c r="I1575" s="12" t="s">
        <v>245</v>
      </c>
      <c r="J1575" s="12" t="s">
        <v>246</v>
      </c>
      <c r="K1575" s="3" t="s">
        <v>4</v>
      </c>
      <c r="L1575" s="3" t="s">
        <v>173</v>
      </c>
      <c r="M1575">
        <v>2</v>
      </c>
      <c r="N1575">
        <v>24</v>
      </c>
      <c r="O1575">
        <v>10</v>
      </c>
      <c r="P1575">
        <v>10</v>
      </c>
      <c r="Q1575">
        <v>5</v>
      </c>
      <c r="R1575">
        <v>5</v>
      </c>
      <c r="S1575" s="3" t="s">
        <v>31</v>
      </c>
      <c r="T1575" t="s">
        <v>62</v>
      </c>
      <c r="U1575" s="4" t="s">
        <v>18</v>
      </c>
      <c r="V1575" t="s">
        <v>18</v>
      </c>
    </row>
    <row r="1576" spans="1:22" x14ac:dyDescent="0.3">
      <c r="A1576" s="3" t="s">
        <v>0</v>
      </c>
      <c r="B1576" s="3" t="s">
        <v>20</v>
      </c>
      <c r="C1576" s="3">
        <v>-27.180980000000002</v>
      </c>
      <c r="D1576" s="3">
        <v>-48.409959999999998</v>
      </c>
      <c r="E1576" s="3" t="s">
        <v>2</v>
      </c>
      <c r="F1576" s="3" t="s">
        <v>61</v>
      </c>
      <c r="G1576" s="2">
        <v>43518</v>
      </c>
      <c r="H1576" s="12" t="s">
        <v>265</v>
      </c>
      <c r="I1576" s="12" t="s">
        <v>245</v>
      </c>
      <c r="J1576" s="12" t="s">
        <v>246</v>
      </c>
      <c r="K1576" s="3" t="s">
        <v>4</v>
      </c>
      <c r="L1576" s="3" t="s">
        <v>173</v>
      </c>
      <c r="M1576">
        <v>2</v>
      </c>
      <c r="N1576">
        <v>24</v>
      </c>
      <c r="O1576">
        <v>10</v>
      </c>
      <c r="P1576">
        <v>10</v>
      </c>
      <c r="Q1576">
        <v>5</v>
      </c>
      <c r="R1576">
        <v>5</v>
      </c>
      <c r="S1576" s="3" t="s">
        <v>32</v>
      </c>
      <c r="T1576" t="s">
        <v>62</v>
      </c>
      <c r="U1576" s="4" t="s">
        <v>18</v>
      </c>
      <c r="V1576" t="s">
        <v>18</v>
      </c>
    </row>
    <row r="1577" spans="1:22" x14ac:dyDescent="0.3">
      <c r="A1577" s="3" t="s">
        <v>0</v>
      </c>
      <c r="B1577" s="3" t="s">
        <v>20</v>
      </c>
      <c r="C1577" s="3">
        <v>-27.180980000000002</v>
      </c>
      <c r="D1577" s="3">
        <v>-48.409959999999998</v>
      </c>
      <c r="E1577" s="3" t="s">
        <v>2</v>
      </c>
      <c r="F1577" s="3" t="s">
        <v>61</v>
      </c>
      <c r="G1577" s="2">
        <v>43518</v>
      </c>
      <c r="H1577" s="12" t="s">
        <v>265</v>
      </c>
      <c r="I1577" s="12" t="s">
        <v>245</v>
      </c>
      <c r="J1577" s="12" t="s">
        <v>246</v>
      </c>
      <c r="K1577" s="3" t="s">
        <v>4</v>
      </c>
      <c r="L1577" s="3" t="s">
        <v>173</v>
      </c>
      <c r="M1577">
        <v>2</v>
      </c>
      <c r="N1577">
        <v>24</v>
      </c>
      <c r="O1577">
        <v>10</v>
      </c>
      <c r="P1577">
        <v>10</v>
      </c>
      <c r="Q1577">
        <v>5</v>
      </c>
      <c r="R1577">
        <v>5</v>
      </c>
      <c r="S1577" s="3" t="s">
        <v>33</v>
      </c>
      <c r="T1577" t="s">
        <v>65</v>
      </c>
      <c r="U1577">
        <v>1</v>
      </c>
      <c r="V1577" t="s">
        <v>18</v>
      </c>
    </row>
    <row r="1578" spans="1:22" x14ac:dyDescent="0.3">
      <c r="A1578" s="3" t="s">
        <v>0</v>
      </c>
      <c r="B1578" s="3" t="s">
        <v>20</v>
      </c>
      <c r="C1578" s="3">
        <v>-27.180980000000002</v>
      </c>
      <c r="D1578" s="3">
        <v>-48.409959999999998</v>
      </c>
      <c r="E1578" s="3" t="s">
        <v>2</v>
      </c>
      <c r="F1578" s="3" t="s">
        <v>61</v>
      </c>
      <c r="G1578" s="2">
        <v>43518</v>
      </c>
      <c r="H1578" s="12" t="s">
        <v>265</v>
      </c>
      <c r="I1578" s="12" t="s">
        <v>245</v>
      </c>
      <c r="J1578" s="12" t="s">
        <v>246</v>
      </c>
      <c r="K1578" s="3" t="s">
        <v>4</v>
      </c>
      <c r="L1578" s="3" t="s">
        <v>173</v>
      </c>
      <c r="M1578">
        <v>2</v>
      </c>
      <c r="N1578">
        <v>24</v>
      </c>
      <c r="O1578">
        <v>10</v>
      </c>
      <c r="P1578">
        <v>10</v>
      </c>
      <c r="Q1578">
        <v>5</v>
      </c>
      <c r="R1578">
        <v>5</v>
      </c>
      <c r="S1578" s="3" t="s">
        <v>34</v>
      </c>
      <c r="T1578" t="s">
        <v>62</v>
      </c>
      <c r="U1578" s="4" t="s">
        <v>18</v>
      </c>
      <c r="V1578" t="s">
        <v>18</v>
      </c>
    </row>
    <row r="1579" spans="1:22" x14ac:dyDescent="0.3">
      <c r="A1579" s="3" t="s">
        <v>0</v>
      </c>
      <c r="B1579" s="3" t="s">
        <v>20</v>
      </c>
      <c r="C1579" s="3">
        <v>-27.180980000000002</v>
      </c>
      <c r="D1579" s="3">
        <v>-48.409959999999998</v>
      </c>
      <c r="E1579" s="3" t="s">
        <v>2</v>
      </c>
      <c r="F1579" s="3" t="s">
        <v>61</v>
      </c>
      <c r="G1579" s="2">
        <v>43518</v>
      </c>
      <c r="H1579" s="12" t="s">
        <v>265</v>
      </c>
      <c r="I1579" s="12" t="s">
        <v>245</v>
      </c>
      <c r="J1579" s="12" t="s">
        <v>246</v>
      </c>
      <c r="K1579" s="3" t="s">
        <v>4</v>
      </c>
      <c r="L1579" s="3" t="s">
        <v>173</v>
      </c>
      <c r="M1579">
        <v>2</v>
      </c>
      <c r="N1579">
        <v>24</v>
      </c>
      <c r="O1579">
        <v>10</v>
      </c>
      <c r="P1579">
        <v>10</v>
      </c>
      <c r="Q1579">
        <v>5</v>
      </c>
      <c r="R1579">
        <v>5</v>
      </c>
      <c r="S1579" s="3" t="s">
        <v>35</v>
      </c>
      <c r="T1579" t="s">
        <v>62</v>
      </c>
      <c r="U1579" s="4" t="s">
        <v>18</v>
      </c>
      <c r="V1579" t="s">
        <v>18</v>
      </c>
    </row>
    <row r="1580" spans="1:22" x14ac:dyDescent="0.3">
      <c r="A1580" s="3" t="s">
        <v>0</v>
      </c>
      <c r="B1580" s="3" t="s">
        <v>20</v>
      </c>
      <c r="C1580" s="3">
        <v>-27.180980000000002</v>
      </c>
      <c r="D1580" s="3">
        <v>-48.409959999999998</v>
      </c>
      <c r="E1580" s="3" t="s">
        <v>2</v>
      </c>
      <c r="F1580" s="3" t="s">
        <v>61</v>
      </c>
      <c r="G1580" s="2">
        <v>43518</v>
      </c>
      <c r="H1580" s="12" t="s">
        <v>265</v>
      </c>
      <c r="I1580" s="12" t="s">
        <v>245</v>
      </c>
      <c r="J1580" s="12" t="s">
        <v>246</v>
      </c>
      <c r="K1580" s="3" t="s">
        <v>4</v>
      </c>
      <c r="L1580" s="3" t="s">
        <v>173</v>
      </c>
      <c r="M1580">
        <v>2</v>
      </c>
      <c r="N1580">
        <v>24</v>
      </c>
      <c r="O1580">
        <v>10</v>
      </c>
      <c r="P1580">
        <v>10</v>
      </c>
      <c r="Q1580">
        <v>5</v>
      </c>
      <c r="R1580">
        <v>5</v>
      </c>
      <c r="S1580" s="3" t="s">
        <v>36</v>
      </c>
      <c r="T1580" t="s">
        <v>62</v>
      </c>
      <c r="U1580" s="4" t="s">
        <v>18</v>
      </c>
      <c r="V1580" t="s">
        <v>18</v>
      </c>
    </row>
    <row r="1581" spans="1:22" x14ac:dyDescent="0.3">
      <c r="A1581" s="3" t="s">
        <v>0</v>
      </c>
      <c r="B1581" s="3" t="s">
        <v>20</v>
      </c>
      <c r="C1581" s="3">
        <v>-27.180980000000002</v>
      </c>
      <c r="D1581" s="3">
        <v>-48.409959999999998</v>
      </c>
      <c r="E1581" s="3" t="s">
        <v>2</v>
      </c>
      <c r="F1581" s="3" t="s">
        <v>61</v>
      </c>
      <c r="G1581" s="2">
        <v>43518</v>
      </c>
      <c r="H1581" s="12" t="s">
        <v>265</v>
      </c>
      <c r="I1581" s="12" t="s">
        <v>245</v>
      </c>
      <c r="J1581" s="12" t="s">
        <v>246</v>
      </c>
      <c r="K1581" s="3" t="s">
        <v>4</v>
      </c>
      <c r="L1581" s="3" t="s">
        <v>173</v>
      </c>
      <c r="M1581">
        <v>2</v>
      </c>
      <c r="N1581">
        <v>24</v>
      </c>
      <c r="O1581">
        <v>10</v>
      </c>
      <c r="P1581">
        <v>10</v>
      </c>
      <c r="Q1581">
        <v>5</v>
      </c>
      <c r="R1581">
        <v>5</v>
      </c>
      <c r="S1581" s="3" t="s">
        <v>37</v>
      </c>
      <c r="T1581" t="s">
        <v>65</v>
      </c>
      <c r="U1581">
        <v>1</v>
      </c>
      <c r="V1581" t="s">
        <v>18</v>
      </c>
    </row>
    <row r="1582" spans="1:22" x14ac:dyDescent="0.3">
      <c r="A1582" s="3" t="s">
        <v>0</v>
      </c>
      <c r="B1582" s="3" t="s">
        <v>20</v>
      </c>
      <c r="C1582" s="3">
        <v>-27.180980000000002</v>
      </c>
      <c r="D1582" s="3">
        <v>-48.409959999999998</v>
      </c>
      <c r="E1582" s="3" t="s">
        <v>2</v>
      </c>
      <c r="F1582" s="3" t="s">
        <v>61</v>
      </c>
      <c r="G1582" s="2">
        <v>43518</v>
      </c>
      <c r="H1582" s="12" t="s">
        <v>265</v>
      </c>
      <c r="I1582" s="12" t="s">
        <v>245</v>
      </c>
      <c r="J1582" s="12" t="s">
        <v>246</v>
      </c>
      <c r="K1582" s="3" t="s">
        <v>4</v>
      </c>
      <c r="L1582" s="3" t="s">
        <v>173</v>
      </c>
      <c r="M1582">
        <v>2</v>
      </c>
      <c r="N1582">
        <v>24</v>
      </c>
      <c r="O1582">
        <v>10</v>
      </c>
      <c r="P1582">
        <v>10</v>
      </c>
      <c r="Q1582">
        <v>5</v>
      </c>
      <c r="R1582">
        <v>5</v>
      </c>
      <c r="S1582" s="3" t="s">
        <v>38</v>
      </c>
      <c r="T1582" t="s">
        <v>62</v>
      </c>
      <c r="U1582" s="4" t="s">
        <v>18</v>
      </c>
      <c r="V1582" t="s">
        <v>18</v>
      </c>
    </row>
    <row r="1583" spans="1:22" x14ac:dyDescent="0.3">
      <c r="A1583" s="3" t="s">
        <v>0</v>
      </c>
      <c r="B1583" s="3" t="s">
        <v>20</v>
      </c>
      <c r="C1583" s="3">
        <v>-27.180980000000002</v>
      </c>
      <c r="D1583" s="3">
        <v>-48.409959999999998</v>
      </c>
      <c r="E1583" s="3" t="s">
        <v>2</v>
      </c>
      <c r="F1583" s="3" t="s">
        <v>61</v>
      </c>
      <c r="G1583" s="2">
        <v>43518</v>
      </c>
      <c r="H1583" s="12" t="s">
        <v>265</v>
      </c>
      <c r="I1583" s="12" t="s">
        <v>245</v>
      </c>
      <c r="J1583" s="12" t="s">
        <v>246</v>
      </c>
      <c r="K1583" s="3" t="s">
        <v>4</v>
      </c>
      <c r="L1583" s="3" t="s">
        <v>173</v>
      </c>
      <c r="M1583">
        <v>2</v>
      </c>
      <c r="N1583">
        <v>24</v>
      </c>
      <c r="O1583">
        <v>10</v>
      </c>
      <c r="P1583">
        <v>10</v>
      </c>
      <c r="Q1583">
        <v>5</v>
      </c>
      <c r="R1583">
        <v>5</v>
      </c>
      <c r="S1583" s="3" t="s">
        <v>39</v>
      </c>
      <c r="T1583" t="s">
        <v>62</v>
      </c>
      <c r="U1583" s="4" t="s">
        <v>18</v>
      </c>
      <c r="V1583" t="s">
        <v>18</v>
      </c>
    </row>
    <row r="1584" spans="1:22" x14ac:dyDescent="0.3">
      <c r="A1584" s="3" t="s">
        <v>0</v>
      </c>
      <c r="B1584" s="3" t="s">
        <v>20</v>
      </c>
      <c r="C1584" s="3">
        <v>-27.180980000000002</v>
      </c>
      <c r="D1584" s="3">
        <v>-48.409959999999998</v>
      </c>
      <c r="E1584" s="3" t="s">
        <v>2</v>
      </c>
      <c r="F1584" s="3" t="s">
        <v>61</v>
      </c>
      <c r="G1584" s="2">
        <v>43518</v>
      </c>
      <c r="H1584" s="12" t="s">
        <v>265</v>
      </c>
      <c r="I1584" s="12" t="s">
        <v>245</v>
      </c>
      <c r="J1584" s="12" t="s">
        <v>246</v>
      </c>
      <c r="K1584" s="3" t="s">
        <v>4</v>
      </c>
      <c r="L1584" s="3" t="s">
        <v>173</v>
      </c>
      <c r="M1584">
        <v>2</v>
      </c>
      <c r="N1584">
        <v>24</v>
      </c>
      <c r="O1584">
        <v>10</v>
      </c>
      <c r="P1584">
        <v>10</v>
      </c>
      <c r="Q1584">
        <v>5</v>
      </c>
      <c r="R1584">
        <v>5</v>
      </c>
      <c r="S1584" s="3" t="s">
        <v>40</v>
      </c>
      <c r="T1584" t="s">
        <v>62</v>
      </c>
      <c r="U1584" s="4" t="s">
        <v>18</v>
      </c>
      <c r="V1584" t="s">
        <v>18</v>
      </c>
    </row>
    <row r="1585" spans="1:22" x14ac:dyDescent="0.3">
      <c r="A1585" s="3" t="s">
        <v>0</v>
      </c>
      <c r="B1585" s="3" t="s">
        <v>20</v>
      </c>
      <c r="C1585" s="3">
        <v>-27.180980000000002</v>
      </c>
      <c r="D1585" s="3">
        <v>-48.409959999999998</v>
      </c>
      <c r="E1585" s="3" t="s">
        <v>2</v>
      </c>
      <c r="F1585" s="3" t="s">
        <v>61</v>
      </c>
      <c r="G1585" s="2">
        <v>43518</v>
      </c>
      <c r="H1585" s="12" t="s">
        <v>265</v>
      </c>
      <c r="I1585" s="12" t="s">
        <v>245</v>
      </c>
      <c r="J1585" s="12" t="s">
        <v>246</v>
      </c>
      <c r="K1585" s="3" t="s">
        <v>4</v>
      </c>
      <c r="L1585" s="3" t="s">
        <v>173</v>
      </c>
      <c r="M1585">
        <v>2</v>
      </c>
      <c r="N1585">
        <v>24</v>
      </c>
      <c r="O1585">
        <v>10</v>
      </c>
      <c r="P1585">
        <v>10</v>
      </c>
      <c r="Q1585">
        <v>5</v>
      </c>
      <c r="R1585">
        <v>5</v>
      </c>
      <c r="S1585" s="3" t="s">
        <v>41</v>
      </c>
      <c r="T1585" t="s">
        <v>62</v>
      </c>
      <c r="U1585">
        <v>0</v>
      </c>
      <c r="V1585" t="s">
        <v>18</v>
      </c>
    </row>
    <row r="1586" spans="1:22" x14ac:dyDescent="0.3">
      <c r="A1586" s="3" t="s">
        <v>0</v>
      </c>
      <c r="B1586" s="3" t="s">
        <v>20</v>
      </c>
      <c r="C1586" s="3">
        <v>-27.180980000000002</v>
      </c>
      <c r="D1586" s="3">
        <v>-48.409959999999998</v>
      </c>
      <c r="E1586" s="3" t="s">
        <v>2</v>
      </c>
      <c r="F1586" s="3" t="s">
        <v>61</v>
      </c>
      <c r="G1586" s="2">
        <v>43518</v>
      </c>
      <c r="H1586" s="12" t="s">
        <v>265</v>
      </c>
      <c r="I1586" s="12" t="s">
        <v>245</v>
      </c>
      <c r="J1586" s="12" t="s">
        <v>246</v>
      </c>
      <c r="K1586" s="3" t="s">
        <v>4</v>
      </c>
      <c r="L1586" s="3" t="s">
        <v>173</v>
      </c>
      <c r="M1586">
        <v>2</v>
      </c>
      <c r="N1586">
        <v>24</v>
      </c>
      <c r="O1586">
        <v>10</v>
      </c>
      <c r="P1586">
        <v>10</v>
      </c>
      <c r="Q1586">
        <v>5</v>
      </c>
      <c r="R1586">
        <v>5</v>
      </c>
      <c r="S1586" s="3" t="s">
        <v>42</v>
      </c>
      <c r="T1586" t="s">
        <v>65</v>
      </c>
      <c r="U1586" s="4" t="s">
        <v>18</v>
      </c>
      <c r="V1586" t="s">
        <v>18</v>
      </c>
    </row>
    <row r="1587" spans="1:22" x14ac:dyDescent="0.3">
      <c r="A1587" s="3" t="s">
        <v>0</v>
      </c>
      <c r="B1587" s="3" t="s">
        <v>20</v>
      </c>
      <c r="C1587" s="3">
        <v>-27.180980000000002</v>
      </c>
      <c r="D1587" s="3">
        <v>-48.409959999999998</v>
      </c>
      <c r="E1587" s="3" t="s">
        <v>2</v>
      </c>
      <c r="F1587" s="3" t="s">
        <v>61</v>
      </c>
      <c r="G1587" s="2">
        <v>43518</v>
      </c>
      <c r="H1587" s="12" t="s">
        <v>265</v>
      </c>
      <c r="I1587" s="12" t="s">
        <v>245</v>
      </c>
      <c r="J1587" s="12" t="s">
        <v>246</v>
      </c>
      <c r="K1587" s="3" t="s">
        <v>4</v>
      </c>
      <c r="L1587" s="3" t="s">
        <v>173</v>
      </c>
      <c r="M1587">
        <v>2</v>
      </c>
      <c r="N1587">
        <v>24</v>
      </c>
      <c r="O1587">
        <v>10</v>
      </c>
      <c r="P1587">
        <v>10</v>
      </c>
      <c r="Q1587">
        <v>5</v>
      </c>
      <c r="R1587">
        <v>5</v>
      </c>
      <c r="S1587" s="3" t="s">
        <v>43</v>
      </c>
      <c r="T1587" t="s">
        <v>62</v>
      </c>
      <c r="U1587" s="4" t="s">
        <v>18</v>
      </c>
      <c r="V1587" t="s">
        <v>18</v>
      </c>
    </row>
    <row r="1588" spans="1:22" x14ac:dyDescent="0.3">
      <c r="A1588" s="3" t="s">
        <v>0</v>
      </c>
      <c r="B1588" s="3" t="s">
        <v>20</v>
      </c>
      <c r="C1588" s="3">
        <v>-27.180980000000002</v>
      </c>
      <c r="D1588" s="3">
        <v>-48.409959999999998</v>
      </c>
      <c r="E1588" s="3" t="s">
        <v>2</v>
      </c>
      <c r="F1588" s="3" t="s">
        <v>61</v>
      </c>
      <c r="G1588" s="2">
        <v>43518</v>
      </c>
      <c r="H1588" s="12" t="s">
        <v>265</v>
      </c>
      <c r="I1588" s="12" t="s">
        <v>245</v>
      </c>
      <c r="J1588" s="12" t="s">
        <v>246</v>
      </c>
      <c r="K1588" s="3" t="s">
        <v>4</v>
      </c>
      <c r="L1588" s="3" t="s">
        <v>173</v>
      </c>
      <c r="M1588">
        <v>2</v>
      </c>
      <c r="N1588">
        <v>24</v>
      </c>
      <c r="O1588">
        <v>10</v>
      </c>
      <c r="P1588">
        <v>10</v>
      </c>
      <c r="Q1588">
        <v>5</v>
      </c>
      <c r="R1588">
        <v>5</v>
      </c>
      <c r="S1588" s="3" t="s">
        <v>44</v>
      </c>
      <c r="T1588" t="s">
        <v>62</v>
      </c>
      <c r="U1588" s="4" t="s">
        <v>18</v>
      </c>
      <c r="V1588" t="s">
        <v>18</v>
      </c>
    </row>
    <row r="1589" spans="1:22" x14ac:dyDescent="0.3">
      <c r="A1589" s="3" t="s">
        <v>0</v>
      </c>
      <c r="B1589" s="3" t="s">
        <v>20</v>
      </c>
      <c r="C1589" s="3">
        <v>-27.180980000000002</v>
      </c>
      <c r="D1589" s="3">
        <v>-48.409959999999998</v>
      </c>
      <c r="E1589" s="3" t="s">
        <v>2</v>
      </c>
      <c r="F1589" s="3" t="s">
        <v>61</v>
      </c>
      <c r="G1589" s="2">
        <v>43518</v>
      </c>
      <c r="H1589" s="12" t="s">
        <v>265</v>
      </c>
      <c r="I1589" s="12" t="s">
        <v>245</v>
      </c>
      <c r="J1589" s="12" t="s">
        <v>246</v>
      </c>
      <c r="K1589" s="3" t="s">
        <v>4</v>
      </c>
      <c r="L1589" s="3" t="s">
        <v>173</v>
      </c>
      <c r="M1589">
        <v>2</v>
      </c>
      <c r="N1589">
        <v>24</v>
      </c>
      <c r="O1589">
        <v>10</v>
      </c>
      <c r="P1589">
        <v>10</v>
      </c>
      <c r="Q1589">
        <v>5</v>
      </c>
      <c r="R1589">
        <v>5</v>
      </c>
      <c r="S1589" s="3" t="s">
        <v>45</v>
      </c>
      <c r="T1589" t="s">
        <v>62</v>
      </c>
      <c r="U1589">
        <v>0</v>
      </c>
      <c r="V1589" t="s">
        <v>18</v>
      </c>
    </row>
    <row r="1590" spans="1:22" x14ac:dyDescent="0.3">
      <c r="A1590" s="3" t="s">
        <v>0</v>
      </c>
      <c r="B1590" s="3" t="s">
        <v>20</v>
      </c>
      <c r="C1590" s="3">
        <v>-27.180980000000002</v>
      </c>
      <c r="D1590" s="3">
        <v>-48.409959999999998</v>
      </c>
      <c r="E1590" s="3" t="s">
        <v>2</v>
      </c>
      <c r="F1590" s="3" t="s">
        <v>61</v>
      </c>
      <c r="G1590" s="2">
        <v>43518</v>
      </c>
      <c r="H1590" s="12" t="s">
        <v>265</v>
      </c>
      <c r="I1590" s="12" t="s">
        <v>245</v>
      </c>
      <c r="J1590" s="12" t="s">
        <v>246</v>
      </c>
      <c r="K1590" s="3" t="s">
        <v>4</v>
      </c>
      <c r="L1590" s="3" t="s">
        <v>173</v>
      </c>
      <c r="M1590">
        <v>2</v>
      </c>
      <c r="N1590">
        <v>24</v>
      </c>
      <c r="O1590">
        <v>10</v>
      </c>
      <c r="P1590">
        <v>10</v>
      </c>
      <c r="Q1590">
        <v>5</v>
      </c>
      <c r="R1590">
        <v>5</v>
      </c>
      <c r="S1590" s="3" t="s">
        <v>46</v>
      </c>
      <c r="T1590" t="s">
        <v>62</v>
      </c>
      <c r="U1590" s="4" t="s">
        <v>18</v>
      </c>
      <c r="V1590" t="s">
        <v>18</v>
      </c>
    </row>
    <row r="1591" spans="1:22" x14ac:dyDescent="0.3">
      <c r="A1591" s="3" t="s">
        <v>0</v>
      </c>
      <c r="B1591" s="3" t="s">
        <v>20</v>
      </c>
      <c r="C1591" s="3">
        <v>-27.180980000000002</v>
      </c>
      <c r="D1591" s="3">
        <v>-48.409959999999998</v>
      </c>
      <c r="E1591" s="3" t="s">
        <v>2</v>
      </c>
      <c r="F1591" s="3" t="s">
        <v>61</v>
      </c>
      <c r="G1591" s="2">
        <v>43518</v>
      </c>
      <c r="H1591" s="12" t="s">
        <v>265</v>
      </c>
      <c r="I1591" s="12" t="s">
        <v>245</v>
      </c>
      <c r="J1591" s="12" t="s">
        <v>246</v>
      </c>
      <c r="K1591" s="3" t="s">
        <v>4</v>
      </c>
      <c r="L1591" s="3" t="s">
        <v>173</v>
      </c>
      <c r="M1591">
        <v>2</v>
      </c>
      <c r="N1591">
        <v>24</v>
      </c>
      <c r="O1591">
        <v>10</v>
      </c>
      <c r="P1591">
        <v>10</v>
      </c>
      <c r="Q1591">
        <v>5</v>
      </c>
      <c r="R1591">
        <v>5</v>
      </c>
      <c r="S1591" s="3" t="s">
        <v>47</v>
      </c>
      <c r="T1591" t="s">
        <v>65</v>
      </c>
      <c r="U1591" s="4" t="s">
        <v>18</v>
      </c>
      <c r="V1591" t="s">
        <v>18</v>
      </c>
    </row>
    <row r="1592" spans="1:22" x14ac:dyDescent="0.3">
      <c r="A1592" s="3" t="s">
        <v>0</v>
      </c>
      <c r="B1592" s="3" t="s">
        <v>20</v>
      </c>
      <c r="C1592" s="3">
        <v>-27.180980000000002</v>
      </c>
      <c r="D1592" s="3">
        <v>-48.409959999999998</v>
      </c>
      <c r="E1592" s="3" t="s">
        <v>2</v>
      </c>
      <c r="F1592" s="3" t="s">
        <v>61</v>
      </c>
      <c r="G1592" s="2">
        <v>43518</v>
      </c>
      <c r="H1592" s="12" t="s">
        <v>265</v>
      </c>
      <c r="I1592" s="12" t="s">
        <v>245</v>
      </c>
      <c r="J1592" s="12" t="s">
        <v>246</v>
      </c>
      <c r="K1592" s="3" t="s">
        <v>4</v>
      </c>
      <c r="L1592" s="3" t="s">
        <v>173</v>
      </c>
      <c r="M1592">
        <v>2</v>
      </c>
      <c r="N1592">
        <v>24</v>
      </c>
      <c r="O1592">
        <v>10</v>
      </c>
      <c r="P1592">
        <v>10</v>
      </c>
      <c r="Q1592">
        <v>5</v>
      </c>
      <c r="R1592">
        <v>5</v>
      </c>
      <c r="S1592" s="3" t="s">
        <v>48</v>
      </c>
      <c r="T1592" t="s">
        <v>65</v>
      </c>
      <c r="U1592" s="4" t="s">
        <v>18</v>
      </c>
      <c r="V1592" t="s">
        <v>18</v>
      </c>
    </row>
    <row r="1593" spans="1:22" x14ac:dyDescent="0.3">
      <c r="A1593" s="3" t="s">
        <v>0</v>
      </c>
      <c r="B1593" s="3" t="s">
        <v>20</v>
      </c>
      <c r="C1593" s="3">
        <v>-27.180980000000002</v>
      </c>
      <c r="D1593" s="3">
        <v>-48.409959999999998</v>
      </c>
      <c r="E1593" s="3" t="s">
        <v>2</v>
      </c>
      <c r="F1593" s="3" t="s">
        <v>61</v>
      </c>
      <c r="G1593" s="2">
        <v>43518</v>
      </c>
      <c r="H1593" s="12" t="s">
        <v>265</v>
      </c>
      <c r="I1593" s="12" t="s">
        <v>245</v>
      </c>
      <c r="J1593" s="12" t="s">
        <v>246</v>
      </c>
      <c r="K1593" s="3" t="s">
        <v>4</v>
      </c>
      <c r="L1593" s="3" t="s">
        <v>173</v>
      </c>
      <c r="M1593">
        <v>2</v>
      </c>
      <c r="N1593">
        <v>24</v>
      </c>
      <c r="O1593">
        <v>10</v>
      </c>
      <c r="P1593">
        <v>10</v>
      </c>
      <c r="Q1593">
        <v>5</v>
      </c>
      <c r="R1593">
        <v>5</v>
      </c>
      <c r="S1593" s="3" t="s">
        <v>49</v>
      </c>
      <c r="T1593" t="s">
        <v>62</v>
      </c>
      <c r="U1593">
        <v>0</v>
      </c>
      <c r="V1593" t="s">
        <v>18</v>
      </c>
    </row>
    <row r="1594" spans="1:22" x14ac:dyDescent="0.3">
      <c r="A1594" s="3" t="s">
        <v>0</v>
      </c>
      <c r="B1594" s="3" t="s">
        <v>20</v>
      </c>
      <c r="C1594" s="3">
        <v>-27.180980000000002</v>
      </c>
      <c r="D1594" s="3">
        <v>-48.409959999999998</v>
      </c>
      <c r="E1594" s="3" t="s">
        <v>2</v>
      </c>
      <c r="F1594" s="3" t="s">
        <v>61</v>
      </c>
      <c r="G1594" s="2">
        <v>43518</v>
      </c>
      <c r="H1594" s="12" t="s">
        <v>265</v>
      </c>
      <c r="I1594" s="12" t="s">
        <v>245</v>
      </c>
      <c r="J1594" s="12" t="s">
        <v>246</v>
      </c>
      <c r="K1594" s="3" t="s">
        <v>4</v>
      </c>
      <c r="L1594" s="3" t="s">
        <v>173</v>
      </c>
      <c r="M1594">
        <v>2</v>
      </c>
      <c r="N1594">
        <v>24</v>
      </c>
      <c r="O1594">
        <v>10</v>
      </c>
      <c r="P1594">
        <v>10</v>
      </c>
      <c r="Q1594">
        <v>5</v>
      </c>
      <c r="R1594">
        <v>5</v>
      </c>
      <c r="S1594" s="3" t="s">
        <v>50</v>
      </c>
      <c r="T1594" t="s">
        <v>62</v>
      </c>
      <c r="U1594" s="4" t="s">
        <v>18</v>
      </c>
      <c r="V1594" t="s">
        <v>18</v>
      </c>
    </row>
    <row r="1595" spans="1:22" x14ac:dyDescent="0.3">
      <c r="A1595" s="3" t="s">
        <v>0</v>
      </c>
      <c r="B1595" s="3" t="s">
        <v>20</v>
      </c>
      <c r="C1595" s="3">
        <v>-27.180980000000002</v>
      </c>
      <c r="D1595" s="3">
        <v>-48.409959999999998</v>
      </c>
      <c r="E1595" s="3" t="s">
        <v>2</v>
      </c>
      <c r="F1595" s="3" t="s">
        <v>61</v>
      </c>
      <c r="G1595" s="2">
        <v>43518</v>
      </c>
      <c r="H1595" s="12" t="s">
        <v>265</v>
      </c>
      <c r="I1595" s="12" t="s">
        <v>245</v>
      </c>
      <c r="J1595" s="12" t="s">
        <v>246</v>
      </c>
      <c r="K1595" s="3" t="s">
        <v>4</v>
      </c>
      <c r="L1595" s="3" t="s">
        <v>173</v>
      </c>
      <c r="M1595">
        <v>2</v>
      </c>
      <c r="N1595">
        <v>24</v>
      </c>
      <c r="O1595">
        <v>10</v>
      </c>
      <c r="P1595">
        <v>10</v>
      </c>
      <c r="Q1595">
        <v>5</v>
      </c>
      <c r="R1595">
        <v>5</v>
      </c>
      <c r="S1595" s="3" t="s">
        <v>51</v>
      </c>
      <c r="T1595" t="s">
        <v>65</v>
      </c>
      <c r="U1595" s="4" t="s">
        <v>18</v>
      </c>
      <c r="V1595" t="s">
        <v>18</v>
      </c>
    </row>
    <row r="1596" spans="1:22" x14ac:dyDescent="0.3">
      <c r="A1596" s="3" t="s">
        <v>0</v>
      </c>
      <c r="B1596" s="3" t="s">
        <v>20</v>
      </c>
      <c r="C1596" s="3">
        <v>-27.180980000000002</v>
      </c>
      <c r="D1596" s="3">
        <v>-48.409959999999998</v>
      </c>
      <c r="E1596" s="3" t="s">
        <v>2</v>
      </c>
      <c r="F1596" s="3" t="s">
        <v>61</v>
      </c>
      <c r="G1596" s="2">
        <v>43518</v>
      </c>
      <c r="H1596" s="12" t="s">
        <v>265</v>
      </c>
      <c r="I1596" s="12" t="s">
        <v>245</v>
      </c>
      <c r="J1596" s="12" t="s">
        <v>246</v>
      </c>
      <c r="K1596" s="3" t="s">
        <v>4</v>
      </c>
      <c r="L1596" s="3" t="s">
        <v>173</v>
      </c>
      <c r="M1596">
        <v>2</v>
      </c>
      <c r="N1596">
        <v>24</v>
      </c>
      <c r="O1596">
        <v>10</v>
      </c>
      <c r="P1596">
        <v>10</v>
      </c>
      <c r="Q1596">
        <v>5</v>
      </c>
      <c r="R1596">
        <v>5</v>
      </c>
      <c r="S1596" s="3" t="s">
        <v>52</v>
      </c>
      <c r="T1596" t="s">
        <v>65</v>
      </c>
      <c r="U1596" s="4" t="s">
        <v>18</v>
      </c>
      <c r="V1596" t="s">
        <v>18</v>
      </c>
    </row>
    <row r="1597" spans="1:22" x14ac:dyDescent="0.3">
      <c r="A1597" s="3" t="s">
        <v>0</v>
      </c>
      <c r="B1597" s="3" t="s">
        <v>20</v>
      </c>
      <c r="C1597" s="3">
        <v>-27.180980000000002</v>
      </c>
      <c r="D1597" s="3">
        <v>-48.409959999999998</v>
      </c>
      <c r="E1597" s="3" t="s">
        <v>2</v>
      </c>
      <c r="F1597" s="3" t="s">
        <v>61</v>
      </c>
      <c r="G1597" s="2">
        <v>43518</v>
      </c>
      <c r="H1597" s="12" t="s">
        <v>265</v>
      </c>
      <c r="I1597" s="12" t="s">
        <v>245</v>
      </c>
      <c r="J1597" s="12" t="s">
        <v>246</v>
      </c>
      <c r="K1597" s="3" t="s">
        <v>4</v>
      </c>
      <c r="L1597" s="3" t="s">
        <v>173</v>
      </c>
      <c r="M1597">
        <v>2</v>
      </c>
      <c r="N1597">
        <v>24</v>
      </c>
      <c r="O1597">
        <v>10</v>
      </c>
      <c r="P1597">
        <v>10</v>
      </c>
      <c r="Q1597">
        <v>5</v>
      </c>
      <c r="R1597">
        <v>5</v>
      </c>
      <c r="S1597" s="3" t="s">
        <v>53</v>
      </c>
      <c r="T1597" t="s">
        <v>62</v>
      </c>
      <c r="U1597">
        <v>0</v>
      </c>
      <c r="V1597" t="s">
        <v>18</v>
      </c>
    </row>
    <row r="1598" spans="1:22" x14ac:dyDescent="0.3">
      <c r="A1598" s="3" t="s">
        <v>0</v>
      </c>
      <c r="B1598" s="3" t="s">
        <v>20</v>
      </c>
      <c r="C1598" s="3">
        <v>-27.180980000000002</v>
      </c>
      <c r="D1598" s="3">
        <v>-48.409959999999998</v>
      </c>
      <c r="E1598" s="3" t="s">
        <v>2</v>
      </c>
      <c r="F1598" s="3" t="s">
        <v>61</v>
      </c>
      <c r="G1598" s="2">
        <v>43518</v>
      </c>
      <c r="H1598" s="12" t="s">
        <v>265</v>
      </c>
      <c r="I1598" s="12" t="s">
        <v>245</v>
      </c>
      <c r="J1598" s="12" t="s">
        <v>246</v>
      </c>
      <c r="K1598" s="3" t="s">
        <v>4</v>
      </c>
      <c r="L1598" s="3" t="s">
        <v>173</v>
      </c>
      <c r="M1598">
        <v>2</v>
      </c>
      <c r="N1598">
        <v>24</v>
      </c>
      <c r="O1598">
        <v>10</v>
      </c>
      <c r="P1598">
        <v>10</v>
      </c>
      <c r="Q1598">
        <v>5</v>
      </c>
      <c r="R1598">
        <v>5</v>
      </c>
      <c r="S1598" s="3" t="s">
        <v>54</v>
      </c>
      <c r="T1598" t="s">
        <v>62</v>
      </c>
      <c r="U1598" s="4" t="s">
        <v>18</v>
      </c>
      <c r="V1598" t="s">
        <v>18</v>
      </c>
    </row>
    <row r="1599" spans="1:22" x14ac:dyDescent="0.3">
      <c r="A1599" s="3" t="s">
        <v>0</v>
      </c>
      <c r="B1599" s="3" t="s">
        <v>20</v>
      </c>
      <c r="C1599" s="3">
        <v>-27.180980000000002</v>
      </c>
      <c r="D1599" s="3">
        <v>-48.409959999999998</v>
      </c>
      <c r="E1599" s="3" t="s">
        <v>2</v>
      </c>
      <c r="F1599" s="3" t="s">
        <v>61</v>
      </c>
      <c r="G1599" s="2">
        <v>43518</v>
      </c>
      <c r="H1599" s="12" t="s">
        <v>265</v>
      </c>
      <c r="I1599" s="12" t="s">
        <v>245</v>
      </c>
      <c r="J1599" s="12" t="s">
        <v>246</v>
      </c>
      <c r="K1599" s="3" t="s">
        <v>4</v>
      </c>
      <c r="L1599" s="3" t="s">
        <v>173</v>
      </c>
      <c r="M1599">
        <v>2</v>
      </c>
      <c r="N1599">
        <v>24</v>
      </c>
      <c r="O1599">
        <v>10</v>
      </c>
      <c r="P1599">
        <v>10</v>
      </c>
      <c r="Q1599">
        <v>5</v>
      </c>
      <c r="R1599">
        <v>5</v>
      </c>
      <c r="S1599" s="3" t="s">
        <v>55</v>
      </c>
      <c r="T1599" t="s">
        <v>65</v>
      </c>
      <c r="U1599" s="4" t="s">
        <v>18</v>
      </c>
      <c r="V1599" t="s">
        <v>18</v>
      </c>
    </row>
    <row r="1600" spans="1:22" x14ac:dyDescent="0.3">
      <c r="A1600" s="3" t="s">
        <v>0</v>
      </c>
      <c r="B1600" s="3" t="s">
        <v>20</v>
      </c>
      <c r="C1600" s="3">
        <v>-27.180980000000002</v>
      </c>
      <c r="D1600" s="3">
        <v>-48.409959999999998</v>
      </c>
      <c r="E1600" s="3" t="s">
        <v>2</v>
      </c>
      <c r="F1600" s="3" t="s">
        <v>61</v>
      </c>
      <c r="G1600" s="2">
        <v>43518</v>
      </c>
      <c r="H1600" s="12" t="s">
        <v>265</v>
      </c>
      <c r="I1600" s="12" t="s">
        <v>245</v>
      </c>
      <c r="J1600" s="12" t="s">
        <v>246</v>
      </c>
      <c r="K1600" s="3" t="s">
        <v>4</v>
      </c>
      <c r="L1600" s="3" t="s">
        <v>173</v>
      </c>
      <c r="M1600">
        <v>2</v>
      </c>
      <c r="N1600">
        <v>24</v>
      </c>
      <c r="O1600">
        <v>10</v>
      </c>
      <c r="P1600">
        <v>10</v>
      </c>
      <c r="Q1600">
        <v>5</v>
      </c>
      <c r="R1600">
        <v>5</v>
      </c>
      <c r="S1600" s="3" t="s">
        <v>56</v>
      </c>
      <c r="T1600" t="s">
        <v>62</v>
      </c>
      <c r="U1600" s="4" t="s">
        <v>18</v>
      </c>
      <c r="V1600" t="s">
        <v>18</v>
      </c>
    </row>
    <row r="1601" spans="1:22" x14ac:dyDescent="0.3">
      <c r="A1601" s="3" t="s">
        <v>0</v>
      </c>
      <c r="B1601" s="3" t="s">
        <v>20</v>
      </c>
      <c r="C1601" s="3">
        <v>-27.180980000000002</v>
      </c>
      <c r="D1601" s="3">
        <v>-48.409959999999998</v>
      </c>
      <c r="E1601" s="3" t="s">
        <v>2</v>
      </c>
      <c r="F1601" s="3" t="s">
        <v>61</v>
      </c>
      <c r="G1601" s="2">
        <v>43518</v>
      </c>
      <c r="H1601" s="12" t="s">
        <v>265</v>
      </c>
      <c r="I1601" s="12" t="s">
        <v>245</v>
      </c>
      <c r="J1601" s="12" t="s">
        <v>246</v>
      </c>
      <c r="K1601" s="3" t="s">
        <v>4</v>
      </c>
      <c r="L1601" s="3" t="s">
        <v>173</v>
      </c>
      <c r="M1601">
        <v>2</v>
      </c>
      <c r="N1601">
        <v>24</v>
      </c>
      <c r="O1601">
        <v>10</v>
      </c>
      <c r="P1601">
        <v>10</v>
      </c>
      <c r="Q1601">
        <v>5</v>
      </c>
      <c r="R1601">
        <v>5</v>
      </c>
      <c r="S1601" s="3" t="s">
        <v>57</v>
      </c>
      <c r="T1601" t="s">
        <v>62</v>
      </c>
      <c r="U1601">
        <v>1</v>
      </c>
      <c r="V1601" t="s">
        <v>18</v>
      </c>
    </row>
    <row r="1602" spans="1:22" x14ac:dyDescent="0.3">
      <c r="A1602" s="3" t="s">
        <v>0</v>
      </c>
      <c r="B1602" s="3" t="s">
        <v>20</v>
      </c>
      <c r="C1602" s="3">
        <v>-27.180980000000002</v>
      </c>
      <c r="D1602" s="3">
        <v>-48.409959999999998</v>
      </c>
      <c r="E1602" s="3" t="s">
        <v>2</v>
      </c>
      <c r="F1602" s="3" t="s">
        <v>61</v>
      </c>
      <c r="G1602" s="2">
        <v>43518</v>
      </c>
      <c r="H1602" s="12" t="s">
        <v>265</v>
      </c>
      <c r="I1602" s="12" t="s">
        <v>245</v>
      </c>
      <c r="J1602" s="12" t="s">
        <v>246</v>
      </c>
      <c r="K1602" s="3" t="s">
        <v>4</v>
      </c>
      <c r="L1602" s="3" t="s">
        <v>173</v>
      </c>
      <c r="M1602">
        <v>2</v>
      </c>
      <c r="N1602">
        <v>24</v>
      </c>
      <c r="O1602">
        <v>10</v>
      </c>
      <c r="P1602">
        <v>10</v>
      </c>
      <c r="Q1602">
        <v>5</v>
      </c>
      <c r="R1602">
        <v>5</v>
      </c>
      <c r="S1602" s="3" t="s">
        <v>58</v>
      </c>
      <c r="T1602" t="s">
        <v>62</v>
      </c>
      <c r="U1602" s="4" t="s">
        <v>18</v>
      </c>
      <c r="V1602" t="s">
        <v>18</v>
      </c>
    </row>
    <row r="1603" spans="1:22" x14ac:dyDescent="0.3">
      <c r="A1603" s="3" t="s">
        <v>0</v>
      </c>
      <c r="B1603" s="3" t="s">
        <v>20</v>
      </c>
      <c r="C1603" s="3">
        <v>-27.180980000000002</v>
      </c>
      <c r="D1603" s="3">
        <v>-48.409959999999998</v>
      </c>
      <c r="E1603" s="3" t="s">
        <v>2</v>
      </c>
      <c r="F1603" s="3" t="s">
        <v>61</v>
      </c>
      <c r="G1603" s="2">
        <v>43518</v>
      </c>
      <c r="H1603" s="12" t="s">
        <v>265</v>
      </c>
      <c r="I1603" s="12" t="s">
        <v>245</v>
      </c>
      <c r="J1603" s="12" t="s">
        <v>246</v>
      </c>
      <c r="K1603" s="3" t="s">
        <v>4</v>
      </c>
      <c r="L1603" s="3" t="s">
        <v>173</v>
      </c>
      <c r="M1603">
        <v>2</v>
      </c>
      <c r="N1603">
        <v>24</v>
      </c>
      <c r="O1603">
        <v>10</v>
      </c>
      <c r="P1603">
        <v>10</v>
      </c>
      <c r="Q1603">
        <v>5</v>
      </c>
      <c r="R1603">
        <v>5</v>
      </c>
      <c r="S1603" s="3" t="s">
        <v>59</v>
      </c>
      <c r="T1603" t="s">
        <v>62</v>
      </c>
      <c r="U1603" s="4" t="s">
        <v>18</v>
      </c>
      <c r="V1603" t="s">
        <v>18</v>
      </c>
    </row>
    <row r="1604" spans="1:22" x14ac:dyDescent="0.3">
      <c r="A1604" s="3" t="s">
        <v>0</v>
      </c>
      <c r="B1604" s="3" t="s">
        <v>20</v>
      </c>
      <c r="C1604" s="3">
        <v>-27.180980000000002</v>
      </c>
      <c r="D1604" s="3">
        <v>-48.409959999999998</v>
      </c>
      <c r="E1604" s="3" t="s">
        <v>2</v>
      </c>
      <c r="F1604" s="3" t="s">
        <v>61</v>
      </c>
      <c r="G1604" s="2">
        <v>43518</v>
      </c>
      <c r="H1604" s="12" t="s">
        <v>265</v>
      </c>
      <c r="I1604" s="12" t="s">
        <v>245</v>
      </c>
      <c r="J1604" s="12" t="s">
        <v>246</v>
      </c>
      <c r="K1604" s="3" t="s">
        <v>4</v>
      </c>
      <c r="L1604" s="3" t="s">
        <v>173</v>
      </c>
      <c r="M1604">
        <v>2</v>
      </c>
      <c r="N1604">
        <v>24</v>
      </c>
      <c r="O1604">
        <v>10</v>
      </c>
      <c r="P1604">
        <v>10</v>
      </c>
      <c r="Q1604">
        <v>5</v>
      </c>
      <c r="R1604">
        <v>5</v>
      </c>
      <c r="S1604" s="3" t="s">
        <v>60</v>
      </c>
      <c r="T1604" t="s">
        <v>62</v>
      </c>
      <c r="U1604" s="4" t="s">
        <v>18</v>
      </c>
      <c r="V1604" t="s">
        <v>18</v>
      </c>
    </row>
    <row r="1605" spans="1:22" x14ac:dyDescent="0.3">
      <c r="A1605" s="3" t="s">
        <v>0</v>
      </c>
      <c r="B1605" s="3" t="s">
        <v>20</v>
      </c>
      <c r="C1605" s="3">
        <v>-27.180980000000002</v>
      </c>
      <c r="D1605" s="3">
        <v>-48.409959999999998</v>
      </c>
      <c r="E1605" s="3" t="s">
        <v>2</v>
      </c>
      <c r="F1605" s="3" t="s">
        <v>61</v>
      </c>
      <c r="G1605" s="2">
        <v>43518</v>
      </c>
      <c r="H1605" s="12" t="s">
        <v>265</v>
      </c>
      <c r="I1605" s="12" t="s">
        <v>245</v>
      </c>
      <c r="J1605" s="12" t="s">
        <v>246</v>
      </c>
      <c r="K1605" s="3" t="s">
        <v>4</v>
      </c>
      <c r="L1605" s="3" t="s">
        <v>173</v>
      </c>
      <c r="M1605">
        <v>3</v>
      </c>
      <c r="N1605">
        <v>24</v>
      </c>
      <c r="O1605">
        <v>10</v>
      </c>
      <c r="P1605">
        <v>10</v>
      </c>
      <c r="Q1605">
        <v>5</v>
      </c>
      <c r="R1605">
        <v>5</v>
      </c>
      <c r="S1605" s="3" t="s">
        <v>21</v>
      </c>
      <c r="T1605" t="s">
        <v>65</v>
      </c>
      <c r="U1605">
        <v>1</v>
      </c>
      <c r="V1605" t="s">
        <v>18</v>
      </c>
    </row>
    <row r="1606" spans="1:22" x14ac:dyDescent="0.3">
      <c r="A1606" s="3" t="s">
        <v>0</v>
      </c>
      <c r="B1606" s="3" t="s">
        <v>20</v>
      </c>
      <c r="C1606" s="3">
        <v>-27.180980000000002</v>
      </c>
      <c r="D1606" s="3">
        <v>-48.409959999999998</v>
      </c>
      <c r="E1606" s="3" t="s">
        <v>2</v>
      </c>
      <c r="F1606" s="3" t="s">
        <v>61</v>
      </c>
      <c r="G1606" s="2">
        <v>43518</v>
      </c>
      <c r="H1606" s="12" t="s">
        <v>265</v>
      </c>
      <c r="I1606" s="12" t="s">
        <v>245</v>
      </c>
      <c r="J1606" s="12" t="s">
        <v>246</v>
      </c>
      <c r="K1606" s="3" t="s">
        <v>4</v>
      </c>
      <c r="L1606" s="3" t="s">
        <v>173</v>
      </c>
      <c r="M1606">
        <v>3</v>
      </c>
      <c r="N1606">
        <v>24</v>
      </c>
      <c r="O1606">
        <v>10</v>
      </c>
      <c r="P1606">
        <v>10</v>
      </c>
      <c r="Q1606">
        <v>5</v>
      </c>
      <c r="R1606">
        <v>5</v>
      </c>
      <c r="S1606" s="3" t="s">
        <v>22</v>
      </c>
      <c r="T1606" t="s">
        <v>65</v>
      </c>
      <c r="U1606" s="4" t="s">
        <v>18</v>
      </c>
      <c r="V1606" t="s">
        <v>18</v>
      </c>
    </row>
    <row r="1607" spans="1:22" x14ac:dyDescent="0.3">
      <c r="A1607" s="3" t="s">
        <v>0</v>
      </c>
      <c r="B1607" s="3" t="s">
        <v>20</v>
      </c>
      <c r="C1607" s="3">
        <v>-27.180980000000002</v>
      </c>
      <c r="D1607" s="3">
        <v>-48.409959999999998</v>
      </c>
      <c r="E1607" s="3" t="s">
        <v>2</v>
      </c>
      <c r="F1607" s="3" t="s">
        <v>61</v>
      </c>
      <c r="G1607" s="2">
        <v>43518</v>
      </c>
      <c r="H1607" s="12" t="s">
        <v>265</v>
      </c>
      <c r="I1607" s="12" t="s">
        <v>245</v>
      </c>
      <c r="J1607" s="12" t="s">
        <v>246</v>
      </c>
      <c r="K1607" s="3" t="s">
        <v>4</v>
      </c>
      <c r="L1607" s="3" t="s">
        <v>173</v>
      </c>
      <c r="M1607">
        <v>3</v>
      </c>
      <c r="N1607">
        <v>24</v>
      </c>
      <c r="O1607">
        <v>10</v>
      </c>
      <c r="P1607">
        <v>10</v>
      </c>
      <c r="Q1607">
        <v>5</v>
      </c>
      <c r="R1607">
        <v>5</v>
      </c>
      <c r="S1607" s="3" t="s">
        <v>23</v>
      </c>
      <c r="T1607" t="s">
        <v>62</v>
      </c>
      <c r="U1607" s="4" t="s">
        <v>18</v>
      </c>
      <c r="V1607" t="s">
        <v>18</v>
      </c>
    </row>
    <row r="1608" spans="1:22" x14ac:dyDescent="0.3">
      <c r="A1608" s="3" t="s">
        <v>0</v>
      </c>
      <c r="B1608" s="3" t="s">
        <v>20</v>
      </c>
      <c r="C1608" s="3">
        <v>-27.180980000000002</v>
      </c>
      <c r="D1608" s="3">
        <v>-48.409959999999998</v>
      </c>
      <c r="E1608" s="3" t="s">
        <v>2</v>
      </c>
      <c r="F1608" s="3" t="s">
        <v>61</v>
      </c>
      <c r="G1608" s="2">
        <v>43518</v>
      </c>
      <c r="H1608" s="12" t="s">
        <v>265</v>
      </c>
      <c r="I1608" s="12" t="s">
        <v>245</v>
      </c>
      <c r="J1608" s="12" t="s">
        <v>246</v>
      </c>
      <c r="K1608" s="3" t="s">
        <v>4</v>
      </c>
      <c r="L1608" s="3" t="s">
        <v>173</v>
      </c>
      <c r="M1608">
        <v>3</v>
      </c>
      <c r="N1608">
        <v>24</v>
      </c>
      <c r="O1608">
        <v>10</v>
      </c>
      <c r="P1608">
        <v>10</v>
      </c>
      <c r="Q1608">
        <v>5</v>
      </c>
      <c r="R1608">
        <v>5</v>
      </c>
      <c r="S1608" s="3" t="s">
        <v>24</v>
      </c>
      <c r="T1608" t="s">
        <v>62</v>
      </c>
      <c r="U1608" s="4" t="s">
        <v>18</v>
      </c>
      <c r="V1608" t="s">
        <v>18</v>
      </c>
    </row>
    <row r="1609" spans="1:22" x14ac:dyDescent="0.3">
      <c r="A1609" s="3" t="s">
        <v>0</v>
      </c>
      <c r="B1609" s="3" t="s">
        <v>20</v>
      </c>
      <c r="C1609" s="3">
        <v>-27.180980000000002</v>
      </c>
      <c r="D1609" s="3">
        <v>-48.409959999999998</v>
      </c>
      <c r="E1609" s="3" t="s">
        <v>2</v>
      </c>
      <c r="F1609" s="3" t="s">
        <v>61</v>
      </c>
      <c r="G1609" s="2">
        <v>43518</v>
      </c>
      <c r="H1609" s="12" t="s">
        <v>265</v>
      </c>
      <c r="I1609" s="12" t="s">
        <v>245</v>
      </c>
      <c r="J1609" s="12" t="s">
        <v>246</v>
      </c>
      <c r="K1609" s="3" t="s">
        <v>4</v>
      </c>
      <c r="L1609" s="3" t="s">
        <v>173</v>
      </c>
      <c r="M1609">
        <v>3</v>
      </c>
      <c r="N1609">
        <v>24</v>
      </c>
      <c r="O1609">
        <v>10</v>
      </c>
      <c r="P1609">
        <v>10</v>
      </c>
      <c r="Q1609">
        <v>5</v>
      </c>
      <c r="R1609">
        <v>5</v>
      </c>
      <c r="S1609" s="3" t="s">
        <v>25</v>
      </c>
      <c r="T1609" t="s">
        <v>62</v>
      </c>
      <c r="U1609">
        <v>0</v>
      </c>
      <c r="V1609" t="s">
        <v>18</v>
      </c>
    </row>
    <row r="1610" spans="1:22" x14ac:dyDescent="0.3">
      <c r="A1610" s="3" t="s">
        <v>0</v>
      </c>
      <c r="B1610" s="3" t="s">
        <v>20</v>
      </c>
      <c r="C1610" s="3">
        <v>-27.180980000000002</v>
      </c>
      <c r="D1610" s="3">
        <v>-48.409959999999998</v>
      </c>
      <c r="E1610" s="3" t="s">
        <v>2</v>
      </c>
      <c r="F1610" s="3" t="s">
        <v>61</v>
      </c>
      <c r="G1610" s="2">
        <v>43518</v>
      </c>
      <c r="H1610" s="12" t="s">
        <v>265</v>
      </c>
      <c r="I1610" s="12" t="s">
        <v>245</v>
      </c>
      <c r="J1610" s="12" t="s">
        <v>246</v>
      </c>
      <c r="K1610" s="3" t="s">
        <v>4</v>
      </c>
      <c r="L1610" s="3" t="s">
        <v>173</v>
      </c>
      <c r="M1610">
        <v>3</v>
      </c>
      <c r="N1610">
        <v>24</v>
      </c>
      <c r="O1610">
        <v>10</v>
      </c>
      <c r="P1610">
        <v>10</v>
      </c>
      <c r="Q1610">
        <v>5</v>
      </c>
      <c r="R1610">
        <v>5</v>
      </c>
      <c r="S1610" s="3" t="s">
        <v>26</v>
      </c>
      <c r="T1610" t="s">
        <v>62</v>
      </c>
      <c r="U1610" s="4" t="s">
        <v>18</v>
      </c>
      <c r="V1610" t="s">
        <v>18</v>
      </c>
    </row>
    <row r="1611" spans="1:22" x14ac:dyDescent="0.3">
      <c r="A1611" s="3" t="s">
        <v>0</v>
      </c>
      <c r="B1611" s="3" t="s">
        <v>20</v>
      </c>
      <c r="C1611" s="3">
        <v>-27.180980000000002</v>
      </c>
      <c r="D1611" s="3">
        <v>-48.409959999999998</v>
      </c>
      <c r="E1611" s="3" t="s">
        <v>2</v>
      </c>
      <c r="F1611" s="3" t="s">
        <v>61</v>
      </c>
      <c r="G1611" s="2">
        <v>43518</v>
      </c>
      <c r="H1611" s="12" t="s">
        <v>265</v>
      </c>
      <c r="I1611" s="12" t="s">
        <v>245</v>
      </c>
      <c r="J1611" s="12" t="s">
        <v>246</v>
      </c>
      <c r="K1611" s="3" t="s">
        <v>4</v>
      </c>
      <c r="L1611" s="3" t="s">
        <v>173</v>
      </c>
      <c r="M1611">
        <v>3</v>
      </c>
      <c r="N1611">
        <v>24</v>
      </c>
      <c r="O1611">
        <v>10</v>
      </c>
      <c r="P1611">
        <v>10</v>
      </c>
      <c r="Q1611">
        <v>5</v>
      </c>
      <c r="R1611">
        <v>5</v>
      </c>
      <c r="S1611" s="3" t="s">
        <v>27</v>
      </c>
      <c r="T1611" t="s">
        <v>62</v>
      </c>
      <c r="U1611" s="4" t="s">
        <v>18</v>
      </c>
      <c r="V1611" t="s">
        <v>18</v>
      </c>
    </row>
    <row r="1612" spans="1:22" x14ac:dyDescent="0.3">
      <c r="A1612" s="3" t="s">
        <v>0</v>
      </c>
      <c r="B1612" s="3" t="s">
        <v>20</v>
      </c>
      <c r="C1612" s="3">
        <v>-27.180980000000002</v>
      </c>
      <c r="D1612" s="3">
        <v>-48.409959999999998</v>
      </c>
      <c r="E1612" s="3" t="s">
        <v>2</v>
      </c>
      <c r="F1612" s="3" t="s">
        <v>61</v>
      </c>
      <c r="G1612" s="2">
        <v>43518</v>
      </c>
      <c r="H1612" s="12" t="s">
        <v>265</v>
      </c>
      <c r="I1612" s="12" t="s">
        <v>245</v>
      </c>
      <c r="J1612" s="12" t="s">
        <v>246</v>
      </c>
      <c r="K1612" s="3" t="s">
        <v>4</v>
      </c>
      <c r="L1612" s="3" t="s">
        <v>173</v>
      </c>
      <c r="M1612">
        <v>3</v>
      </c>
      <c r="N1612">
        <v>24</v>
      </c>
      <c r="O1612">
        <v>10</v>
      </c>
      <c r="P1612">
        <v>10</v>
      </c>
      <c r="Q1612">
        <v>5</v>
      </c>
      <c r="R1612">
        <v>5</v>
      </c>
      <c r="S1612" s="3" t="s">
        <v>28</v>
      </c>
      <c r="T1612" t="s">
        <v>62</v>
      </c>
      <c r="U1612" s="4" t="s">
        <v>18</v>
      </c>
      <c r="V1612" t="s">
        <v>18</v>
      </c>
    </row>
    <row r="1613" spans="1:22" x14ac:dyDescent="0.3">
      <c r="A1613" s="3" t="s">
        <v>0</v>
      </c>
      <c r="B1613" s="3" t="s">
        <v>20</v>
      </c>
      <c r="C1613" s="3">
        <v>-27.180980000000002</v>
      </c>
      <c r="D1613" s="3">
        <v>-48.409959999999998</v>
      </c>
      <c r="E1613" s="3" t="s">
        <v>2</v>
      </c>
      <c r="F1613" s="3" t="s">
        <v>61</v>
      </c>
      <c r="G1613" s="2">
        <v>43518</v>
      </c>
      <c r="H1613" s="12" t="s">
        <v>265</v>
      </c>
      <c r="I1613" s="12" t="s">
        <v>245</v>
      </c>
      <c r="J1613" s="12" t="s">
        <v>246</v>
      </c>
      <c r="K1613" s="3" t="s">
        <v>4</v>
      </c>
      <c r="L1613" s="3" t="s">
        <v>173</v>
      </c>
      <c r="M1613">
        <v>3</v>
      </c>
      <c r="N1613">
        <v>24</v>
      </c>
      <c r="O1613">
        <v>10</v>
      </c>
      <c r="P1613">
        <v>10</v>
      </c>
      <c r="Q1613">
        <v>5</v>
      </c>
      <c r="R1613">
        <v>5</v>
      </c>
      <c r="S1613" s="3" t="s">
        <v>29</v>
      </c>
      <c r="T1613" t="s">
        <v>66</v>
      </c>
      <c r="U1613">
        <v>1</v>
      </c>
      <c r="V1613" t="s">
        <v>18</v>
      </c>
    </row>
    <row r="1614" spans="1:22" x14ac:dyDescent="0.3">
      <c r="A1614" s="3" t="s">
        <v>0</v>
      </c>
      <c r="B1614" s="3" t="s">
        <v>20</v>
      </c>
      <c r="C1614" s="3">
        <v>-27.180980000000002</v>
      </c>
      <c r="D1614" s="3">
        <v>-48.409959999999998</v>
      </c>
      <c r="E1614" s="3" t="s">
        <v>2</v>
      </c>
      <c r="F1614" s="3" t="s">
        <v>61</v>
      </c>
      <c r="G1614" s="2">
        <v>43518</v>
      </c>
      <c r="H1614" s="12" t="s">
        <v>265</v>
      </c>
      <c r="I1614" s="12" t="s">
        <v>245</v>
      </c>
      <c r="J1614" s="12" t="s">
        <v>246</v>
      </c>
      <c r="K1614" s="3" t="s">
        <v>4</v>
      </c>
      <c r="L1614" s="3" t="s">
        <v>173</v>
      </c>
      <c r="M1614">
        <v>3</v>
      </c>
      <c r="N1614">
        <v>24</v>
      </c>
      <c r="O1614">
        <v>10</v>
      </c>
      <c r="P1614">
        <v>10</v>
      </c>
      <c r="Q1614">
        <v>5</v>
      </c>
      <c r="R1614">
        <v>5</v>
      </c>
      <c r="S1614" s="3" t="s">
        <v>30</v>
      </c>
      <c r="T1614" t="s">
        <v>62</v>
      </c>
      <c r="U1614" s="4" t="s">
        <v>18</v>
      </c>
      <c r="V1614" t="s">
        <v>18</v>
      </c>
    </row>
    <row r="1615" spans="1:22" x14ac:dyDescent="0.3">
      <c r="A1615" s="3" t="s">
        <v>0</v>
      </c>
      <c r="B1615" s="3" t="s">
        <v>20</v>
      </c>
      <c r="C1615" s="3">
        <v>-27.180980000000002</v>
      </c>
      <c r="D1615" s="3">
        <v>-48.409959999999998</v>
      </c>
      <c r="E1615" s="3" t="s">
        <v>2</v>
      </c>
      <c r="F1615" s="3" t="s">
        <v>61</v>
      </c>
      <c r="G1615" s="2">
        <v>43518</v>
      </c>
      <c r="H1615" s="12" t="s">
        <v>265</v>
      </c>
      <c r="I1615" s="12" t="s">
        <v>245</v>
      </c>
      <c r="J1615" s="12" t="s">
        <v>246</v>
      </c>
      <c r="K1615" s="3" t="s">
        <v>4</v>
      </c>
      <c r="L1615" s="3" t="s">
        <v>173</v>
      </c>
      <c r="M1615">
        <v>3</v>
      </c>
      <c r="N1615">
        <v>24</v>
      </c>
      <c r="O1615">
        <v>10</v>
      </c>
      <c r="P1615">
        <v>10</v>
      </c>
      <c r="Q1615">
        <v>5</v>
      </c>
      <c r="R1615">
        <v>5</v>
      </c>
      <c r="S1615" s="3" t="s">
        <v>31</v>
      </c>
      <c r="T1615" t="s">
        <v>62</v>
      </c>
      <c r="U1615" s="4" t="s">
        <v>18</v>
      </c>
      <c r="V1615" t="s">
        <v>18</v>
      </c>
    </row>
    <row r="1616" spans="1:22" x14ac:dyDescent="0.3">
      <c r="A1616" s="3" t="s">
        <v>0</v>
      </c>
      <c r="B1616" s="3" t="s">
        <v>20</v>
      </c>
      <c r="C1616" s="3">
        <v>-27.180980000000002</v>
      </c>
      <c r="D1616" s="3">
        <v>-48.409959999999998</v>
      </c>
      <c r="E1616" s="3" t="s">
        <v>2</v>
      </c>
      <c r="F1616" s="3" t="s">
        <v>61</v>
      </c>
      <c r="G1616" s="2">
        <v>43518</v>
      </c>
      <c r="H1616" s="12" t="s">
        <v>265</v>
      </c>
      <c r="I1616" s="12" t="s">
        <v>245</v>
      </c>
      <c r="J1616" s="12" t="s">
        <v>246</v>
      </c>
      <c r="K1616" s="3" t="s">
        <v>4</v>
      </c>
      <c r="L1616" s="3" t="s">
        <v>173</v>
      </c>
      <c r="M1616">
        <v>3</v>
      </c>
      <c r="N1616">
        <v>24</v>
      </c>
      <c r="O1616">
        <v>10</v>
      </c>
      <c r="P1616">
        <v>10</v>
      </c>
      <c r="Q1616">
        <v>5</v>
      </c>
      <c r="R1616">
        <v>5</v>
      </c>
      <c r="S1616" s="3" t="s">
        <v>32</v>
      </c>
      <c r="T1616" t="s">
        <v>62</v>
      </c>
      <c r="U1616" s="4" t="s">
        <v>18</v>
      </c>
      <c r="V1616" t="s">
        <v>18</v>
      </c>
    </row>
    <row r="1617" spans="1:22" x14ac:dyDescent="0.3">
      <c r="A1617" s="3" t="s">
        <v>0</v>
      </c>
      <c r="B1617" s="3" t="s">
        <v>20</v>
      </c>
      <c r="C1617" s="3">
        <v>-27.180980000000002</v>
      </c>
      <c r="D1617" s="3">
        <v>-48.409959999999998</v>
      </c>
      <c r="E1617" s="3" t="s">
        <v>2</v>
      </c>
      <c r="F1617" s="3" t="s">
        <v>61</v>
      </c>
      <c r="G1617" s="2">
        <v>43518</v>
      </c>
      <c r="H1617" s="12" t="s">
        <v>265</v>
      </c>
      <c r="I1617" s="12" t="s">
        <v>245</v>
      </c>
      <c r="J1617" s="12" t="s">
        <v>246</v>
      </c>
      <c r="K1617" s="3" t="s">
        <v>4</v>
      </c>
      <c r="L1617" s="3" t="s">
        <v>173</v>
      </c>
      <c r="M1617">
        <v>3</v>
      </c>
      <c r="N1617">
        <v>24</v>
      </c>
      <c r="O1617">
        <v>10</v>
      </c>
      <c r="P1617">
        <v>10</v>
      </c>
      <c r="Q1617">
        <v>5</v>
      </c>
      <c r="R1617">
        <v>5</v>
      </c>
      <c r="S1617" s="3" t="s">
        <v>33</v>
      </c>
      <c r="T1617" t="s">
        <v>62</v>
      </c>
      <c r="U1617">
        <v>0</v>
      </c>
      <c r="V1617" t="s">
        <v>18</v>
      </c>
    </row>
    <row r="1618" spans="1:22" x14ac:dyDescent="0.3">
      <c r="A1618" s="3" t="s">
        <v>0</v>
      </c>
      <c r="B1618" s="3" t="s">
        <v>20</v>
      </c>
      <c r="C1618" s="3">
        <v>-27.180980000000002</v>
      </c>
      <c r="D1618" s="3">
        <v>-48.409959999999998</v>
      </c>
      <c r="E1618" s="3" t="s">
        <v>2</v>
      </c>
      <c r="F1618" s="3" t="s">
        <v>61</v>
      </c>
      <c r="G1618" s="2">
        <v>43518</v>
      </c>
      <c r="H1618" s="12" t="s">
        <v>265</v>
      </c>
      <c r="I1618" s="12" t="s">
        <v>245</v>
      </c>
      <c r="J1618" s="12" t="s">
        <v>246</v>
      </c>
      <c r="K1618" s="3" t="s">
        <v>4</v>
      </c>
      <c r="L1618" s="3" t="s">
        <v>173</v>
      </c>
      <c r="M1618">
        <v>3</v>
      </c>
      <c r="N1618">
        <v>24</v>
      </c>
      <c r="O1618">
        <v>10</v>
      </c>
      <c r="P1618">
        <v>10</v>
      </c>
      <c r="Q1618">
        <v>5</v>
      </c>
      <c r="R1618">
        <v>5</v>
      </c>
      <c r="S1618" s="3" t="s">
        <v>34</v>
      </c>
      <c r="T1618" t="s">
        <v>65</v>
      </c>
      <c r="U1618" s="4" t="s">
        <v>18</v>
      </c>
      <c r="V1618" t="s">
        <v>18</v>
      </c>
    </row>
    <row r="1619" spans="1:22" x14ac:dyDescent="0.3">
      <c r="A1619" s="3" t="s">
        <v>0</v>
      </c>
      <c r="B1619" s="3" t="s">
        <v>20</v>
      </c>
      <c r="C1619" s="3">
        <v>-27.180980000000002</v>
      </c>
      <c r="D1619" s="3">
        <v>-48.409959999999998</v>
      </c>
      <c r="E1619" s="3" t="s">
        <v>2</v>
      </c>
      <c r="F1619" s="3" t="s">
        <v>61</v>
      </c>
      <c r="G1619" s="2">
        <v>43518</v>
      </c>
      <c r="H1619" s="12" t="s">
        <v>265</v>
      </c>
      <c r="I1619" s="12" t="s">
        <v>245</v>
      </c>
      <c r="J1619" s="12" t="s">
        <v>246</v>
      </c>
      <c r="K1619" s="3" t="s">
        <v>4</v>
      </c>
      <c r="L1619" s="3" t="s">
        <v>173</v>
      </c>
      <c r="M1619">
        <v>3</v>
      </c>
      <c r="N1619">
        <v>24</v>
      </c>
      <c r="O1619">
        <v>10</v>
      </c>
      <c r="P1619">
        <v>10</v>
      </c>
      <c r="Q1619">
        <v>5</v>
      </c>
      <c r="R1619">
        <v>5</v>
      </c>
      <c r="S1619" s="3" t="s">
        <v>35</v>
      </c>
      <c r="T1619" t="s">
        <v>62</v>
      </c>
      <c r="U1619" s="4" t="s">
        <v>18</v>
      </c>
      <c r="V1619" t="s">
        <v>18</v>
      </c>
    </row>
    <row r="1620" spans="1:22" x14ac:dyDescent="0.3">
      <c r="A1620" s="3" t="s">
        <v>0</v>
      </c>
      <c r="B1620" s="3" t="s">
        <v>20</v>
      </c>
      <c r="C1620" s="3">
        <v>-27.180980000000002</v>
      </c>
      <c r="D1620" s="3">
        <v>-48.409959999999998</v>
      </c>
      <c r="E1620" s="3" t="s">
        <v>2</v>
      </c>
      <c r="F1620" s="3" t="s">
        <v>61</v>
      </c>
      <c r="G1620" s="2">
        <v>43518</v>
      </c>
      <c r="H1620" s="12" t="s">
        <v>265</v>
      </c>
      <c r="I1620" s="12" t="s">
        <v>245</v>
      </c>
      <c r="J1620" s="12" t="s">
        <v>246</v>
      </c>
      <c r="K1620" s="3" t="s">
        <v>4</v>
      </c>
      <c r="L1620" s="3" t="s">
        <v>173</v>
      </c>
      <c r="M1620">
        <v>3</v>
      </c>
      <c r="N1620">
        <v>24</v>
      </c>
      <c r="O1620">
        <v>10</v>
      </c>
      <c r="P1620">
        <v>10</v>
      </c>
      <c r="Q1620">
        <v>5</v>
      </c>
      <c r="R1620">
        <v>5</v>
      </c>
      <c r="S1620" s="3" t="s">
        <v>36</v>
      </c>
      <c r="T1620" t="s">
        <v>62</v>
      </c>
      <c r="U1620" s="4" t="s">
        <v>18</v>
      </c>
      <c r="V1620" t="s">
        <v>18</v>
      </c>
    </row>
    <row r="1621" spans="1:22" x14ac:dyDescent="0.3">
      <c r="A1621" s="3" t="s">
        <v>0</v>
      </c>
      <c r="B1621" s="3" t="s">
        <v>20</v>
      </c>
      <c r="C1621" s="3">
        <v>-27.180980000000002</v>
      </c>
      <c r="D1621" s="3">
        <v>-48.409959999999998</v>
      </c>
      <c r="E1621" s="3" t="s">
        <v>2</v>
      </c>
      <c r="F1621" s="3" t="s">
        <v>61</v>
      </c>
      <c r="G1621" s="2">
        <v>43518</v>
      </c>
      <c r="H1621" s="12" t="s">
        <v>265</v>
      </c>
      <c r="I1621" s="12" t="s">
        <v>245</v>
      </c>
      <c r="J1621" s="12" t="s">
        <v>246</v>
      </c>
      <c r="K1621" s="3" t="s">
        <v>4</v>
      </c>
      <c r="L1621" s="3" t="s">
        <v>173</v>
      </c>
      <c r="M1621">
        <v>3</v>
      </c>
      <c r="N1621">
        <v>24</v>
      </c>
      <c r="O1621">
        <v>10</v>
      </c>
      <c r="P1621">
        <v>10</v>
      </c>
      <c r="Q1621">
        <v>5</v>
      </c>
      <c r="R1621">
        <v>5</v>
      </c>
      <c r="S1621" s="3" t="s">
        <v>37</v>
      </c>
      <c r="T1621" t="s">
        <v>62</v>
      </c>
      <c r="U1621">
        <v>2</v>
      </c>
      <c r="V1621" t="s">
        <v>18</v>
      </c>
    </row>
    <row r="1622" spans="1:22" x14ac:dyDescent="0.3">
      <c r="A1622" s="3" t="s">
        <v>0</v>
      </c>
      <c r="B1622" s="3" t="s">
        <v>20</v>
      </c>
      <c r="C1622" s="3">
        <v>-27.180980000000002</v>
      </c>
      <c r="D1622" s="3">
        <v>-48.409959999999998</v>
      </c>
      <c r="E1622" s="3" t="s">
        <v>2</v>
      </c>
      <c r="F1622" s="3" t="s">
        <v>61</v>
      </c>
      <c r="G1622" s="2">
        <v>43518</v>
      </c>
      <c r="H1622" s="12" t="s">
        <v>265</v>
      </c>
      <c r="I1622" s="12" t="s">
        <v>245</v>
      </c>
      <c r="J1622" s="12" t="s">
        <v>246</v>
      </c>
      <c r="K1622" s="3" t="s">
        <v>4</v>
      </c>
      <c r="L1622" s="3" t="s">
        <v>173</v>
      </c>
      <c r="M1622">
        <v>3</v>
      </c>
      <c r="N1622">
        <v>24</v>
      </c>
      <c r="O1622">
        <v>10</v>
      </c>
      <c r="P1622">
        <v>10</v>
      </c>
      <c r="Q1622">
        <v>5</v>
      </c>
      <c r="R1622">
        <v>5</v>
      </c>
      <c r="S1622" s="3" t="s">
        <v>38</v>
      </c>
      <c r="T1622" t="s">
        <v>62</v>
      </c>
      <c r="U1622" s="4" t="s">
        <v>18</v>
      </c>
      <c r="V1622" t="s">
        <v>18</v>
      </c>
    </row>
    <row r="1623" spans="1:22" x14ac:dyDescent="0.3">
      <c r="A1623" s="3" t="s">
        <v>0</v>
      </c>
      <c r="B1623" s="3" t="s">
        <v>20</v>
      </c>
      <c r="C1623" s="3">
        <v>-27.180980000000002</v>
      </c>
      <c r="D1623" s="3">
        <v>-48.409959999999998</v>
      </c>
      <c r="E1623" s="3" t="s">
        <v>2</v>
      </c>
      <c r="F1623" s="3" t="s">
        <v>61</v>
      </c>
      <c r="G1623" s="2">
        <v>43518</v>
      </c>
      <c r="H1623" s="12" t="s">
        <v>265</v>
      </c>
      <c r="I1623" s="12" t="s">
        <v>245</v>
      </c>
      <c r="J1623" s="12" t="s">
        <v>246</v>
      </c>
      <c r="K1623" s="3" t="s">
        <v>4</v>
      </c>
      <c r="L1623" s="3" t="s">
        <v>173</v>
      </c>
      <c r="M1623">
        <v>3</v>
      </c>
      <c r="N1623">
        <v>24</v>
      </c>
      <c r="O1623">
        <v>10</v>
      </c>
      <c r="P1623">
        <v>10</v>
      </c>
      <c r="Q1623">
        <v>5</v>
      </c>
      <c r="R1623">
        <v>5</v>
      </c>
      <c r="S1623" s="3" t="s">
        <v>39</v>
      </c>
      <c r="T1623" t="s">
        <v>62</v>
      </c>
      <c r="U1623" s="4" t="s">
        <v>18</v>
      </c>
      <c r="V1623" t="s">
        <v>18</v>
      </c>
    </row>
    <row r="1624" spans="1:22" x14ac:dyDescent="0.3">
      <c r="A1624" s="3" t="s">
        <v>0</v>
      </c>
      <c r="B1624" s="3" t="s">
        <v>20</v>
      </c>
      <c r="C1624" s="3">
        <v>-27.180980000000002</v>
      </c>
      <c r="D1624" s="3">
        <v>-48.409959999999998</v>
      </c>
      <c r="E1624" s="3" t="s">
        <v>2</v>
      </c>
      <c r="F1624" s="3" t="s">
        <v>61</v>
      </c>
      <c r="G1624" s="2">
        <v>43518</v>
      </c>
      <c r="H1624" s="12" t="s">
        <v>265</v>
      </c>
      <c r="I1624" s="12" t="s">
        <v>245</v>
      </c>
      <c r="J1624" s="12" t="s">
        <v>246</v>
      </c>
      <c r="K1624" s="3" t="s">
        <v>4</v>
      </c>
      <c r="L1624" s="3" t="s">
        <v>173</v>
      </c>
      <c r="M1624">
        <v>3</v>
      </c>
      <c r="N1624">
        <v>24</v>
      </c>
      <c r="O1624">
        <v>10</v>
      </c>
      <c r="P1624">
        <v>10</v>
      </c>
      <c r="Q1624">
        <v>5</v>
      </c>
      <c r="R1624">
        <v>5</v>
      </c>
      <c r="S1624" s="3" t="s">
        <v>40</v>
      </c>
      <c r="T1624" t="s">
        <v>62</v>
      </c>
      <c r="U1624" s="4" t="s">
        <v>18</v>
      </c>
      <c r="V1624" t="s">
        <v>18</v>
      </c>
    </row>
    <row r="1625" spans="1:22" x14ac:dyDescent="0.3">
      <c r="A1625" s="3" t="s">
        <v>0</v>
      </c>
      <c r="B1625" s="3" t="s">
        <v>20</v>
      </c>
      <c r="C1625" s="3">
        <v>-27.180980000000002</v>
      </c>
      <c r="D1625" s="3">
        <v>-48.409959999999998</v>
      </c>
      <c r="E1625" s="3" t="s">
        <v>2</v>
      </c>
      <c r="F1625" s="3" t="s">
        <v>61</v>
      </c>
      <c r="G1625" s="2">
        <v>43518</v>
      </c>
      <c r="H1625" s="12" t="s">
        <v>265</v>
      </c>
      <c r="I1625" s="12" t="s">
        <v>245</v>
      </c>
      <c r="J1625" s="12" t="s">
        <v>246</v>
      </c>
      <c r="K1625" s="3" t="s">
        <v>4</v>
      </c>
      <c r="L1625" s="3" t="s">
        <v>173</v>
      </c>
      <c r="M1625">
        <v>3</v>
      </c>
      <c r="N1625">
        <v>24</v>
      </c>
      <c r="O1625">
        <v>10</v>
      </c>
      <c r="P1625">
        <v>10</v>
      </c>
      <c r="Q1625">
        <v>5</v>
      </c>
      <c r="R1625">
        <v>5</v>
      </c>
      <c r="S1625" s="3" t="s">
        <v>41</v>
      </c>
      <c r="T1625" t="s">
        <v>62</v>
      </c>
      <c r="U1625">
        <v>0</v>
      </c>
      <c r="V1625" t="s">
        <v>18</v>
      </c>
    </row>
    <row r="1626" spans="1:22" x14ac:dyDescent="0.3">
      <c r="A1626" s="3" t="s">
        <v>0</v>
      </c>
      <c r="B1626" s="3" t="s">
        <v>20</v>
      </c>
      <c r="C1626" s="3">
        <v>-27.180980000000002</v>
      </c>
      <c r="D1626" s="3">
        <v>-48.409959999999998</v>
      </c>
      <c r="E1626" s="3" t="s">
        <v>2</v>
      </c>
      <c r="F1626" s="3" t="s">
        <v>61</v>
      </c>
      <c r="G1626" s="2">
        <v>43518</v>
      </c>
      <c r="H1626" s="12" t="s">
        <v>265</v>
      </c>
      <c r="I1626" s="12" t="s">
        <v>245</v>
      </c>
      <c r="J1626" s="12" t="s">
        <v>246</v>
      </c>
      <c r="K1626" s="3" t="s">
        <v>4</v>
      </c>
      <c r="L1626" s="3" t="s">
        <v>173</v>
      </c>
      <c r="M1626">
        <v>3</v>
      </c>
      <c r="N1626">
        <v>24</v>
      </c>
      <c r="O1626">
        <v>10</v>
      </c>
      <c r="P1626">
        <v>10</v>
      </c>
      <c r="Q1626">
        <v>5</v>
      </c>
      <c r="R1626">
        <v>5</v>
      </c>
      <c r="S1626" s="3" t="s">
        <v>42</v>
      </c>
      <c r="T1626" t="s">
        <v>62</v>
      </c>
      <c r="U1626" s="4" t="s">
        <v>18</v>
      </c>
      <c r="V1626" t="s">
        <v>18</v>
      </c>
    </row>
    <row r="1627" spans="1:22" x14ac:dyDescent="0.3">
      <c r="A1627" s="3" t="s">
        <v>0</v>
      </c>
      <c r="B1627" s="3" t="s">
        <v>20</v>
      </c>
      <c r="C1627" s="3">
        <v>-27.180980000000002</v>
      </c>
      <c r="D1627" s="3">
        <v>-48.409959999999998</v>
      </c>
      <c r="E1627" s="3" t="s">
        <v>2</v>
      </c>
      <c r="F1627" s="3" t="s">
        <v>61</v>
      </c>
      <c r="G1627" s="2">
        <v>43518</v>
      </c>
      <c r="H1627" s="12" t="s">
        <v>265</v>
      </c>
      <c r="I1627" s="12" t="s">
        <v>245</v>
      </c>
      <c r="J1627" s="12" t="s">
        <v>246</v>
      </c>
      <c r="K1627" s="3" t="s">
        <v>4</v>
      </c>
      <c r="L1627" s="3" t="s">
        <v>173</v>
      </c>
      <c r="M1627">
        <v>3</v>
      </c>
      <c r="N1627">
        <v>24</v>
      </c>
      <c r="O1627">
        <v>10</v>
      </c>
      <c r="P1627">
        <v>10</v>
      </c>
      <c r="Q1627">
        <v>5</v>
      </c>
      <c r="R1627">
        <v>5</v>
      </c>
      <c r="S1627" s="3" t="s">
        <v>43</v>
      </c>
      <c r="T1627" t="s">
        <v>65</v>
      </c>
      <c r="U1627" s="4" t="s">
        <v>18</v>
      </c>
      <c r="V1627" t="s">
        <v>18</v>
      </c>
    </row>
    <row r="1628" spans="1:22" x14ac:dyDescent="0.3">
      <c r="A1628" s="3" t="s">
        <v>0</v>
      </c>
      <c r="B1628" s="3" t="s">
        <v>20</v>
      </c>
      <c r="C1628" s="3">
        <v>-27.180980000000002</v>
      </c>
      <c r="D1628" s="3">
        <v>-48.409959999999998</v>
      </c>
      <c r="E1628" s="3" t="s">
        <v>2</v>
      </c>
      <c r="F1628" s="3" t="s">
        <v>61</v>
      </c>
      <c r="G1628" s="2">
        <v>43518</v>
      </c>
      <c r="H1628" s="12" t="s">
        <v>265</v>
      </c>
      <c r="I1628" s="12" t="s">
        <v>245</v>
      </c>
      <c r="J1628" s="12" t="s">
        <v>246</v>
      </c>
      <c r="K1628" s="3" t="s">
        <v>4</v>
      </c>
      <c r="L1628" s="3" t="s">
        <v>173</v>
      </c>
      <c r="M1628">
        <v>3</v>
      </c>
      <c r="N1628">
        <v>24</v>
      </c>
      <c r="O1628">
        <v>10</v>
      </c>
      <c r="P1628">
        <v>10</v>
      </c>
      <c r="Q1628">
        <v>5</v>
      </c>
      <c r="R1628">
        <v>5</v>
      </c>
      <c r="S1628" s="3" t="s">
        <v>44</v>
      </c>
      <c r="T1628" t="s">
        <v>65</v>
      </c>
      <c r="U1628" s="4" t="s">
        <v>18</v>
      </c>
      <c r="V1628" t="s">
        <v>18</v>
      </c>
    </row>
    <row r="1629" spans="1:22" x14ac:dyDescent="0.3">
      <c r="A1629" s="3" t="s">
        <v>0</v>
      </c>
      <c r="B1629" s="3" t="s">
        <v>20</v>
      </c>
      <c r="C1629" s="3">
        <v>-27.180980000000002</v>
      </c>
      <c r="D1629" s="3">
        <v>-48.409959999999998</v>
      </c>
      <c r="E1629" s="3" t="s">
        <v>2</v>
      </c>
      <c r="F1629" s="3" t="s">
        <v>61</v>
      </c>
      <c r="G1629" s="2">
        <v>43518</v>
      </c>
      <c r="H1629" s="12" t="s">
        <v>265</v>
      </c>
      <c r="I1629" s="12" t="s">
        <v>245</v>
      </c>
      <c r="J1629" s="12" t="s">
        <v>246</v>
      </c>
      <c r="K1629" s="3" t="s">
        <v>4</v>
      </c>
      <c r="L1629" s="3" t="s">
        <v>173</v>
      </c>
      <c r="M1629">
        <v>3</v>
      </c>
      <c r="N1629">
        <v>24</v>
      </c>
      <c r="O1629">
        <v>10</v>
      </c>
      <c r="P1629">
        <v>10</v>
      </c>
      <c r="Q1629">
        <v>5</v>
      </c>
      <c r="R1629">
        <v>5</v>
      </c>
      <c r="S1629" s="3" t="s">
        <v>45</v>
      </c>
      <c r="T1629" t="s">
        <v>65</v>
      </c>
      <c r="U1629" s="4">
        <v>1</v>
      </c>
      <c r="V1629" t="s">
        <v>18</v>
      </c>
    </row>
    <row r="1630" spans="1:22" x14ac:dyDescent="0.3">
      <c r="A1630" s="3" t="s">
        <v>0</v>
      </c>
      <c r="B1630" s="3" t="s">
        <v>20</v>
      </c>
      <c r="C1630" s="3">
        <v>-27.180980000000002</v>
      </c>
      <c r="D1630" s="3">
        <v>-48.409959999999998</v>
      </c>
      <c r="E1630" s="3" t="s">
        <v>2</v>
      </c>
      <c r="F1630" s="3" t="s">
        <v>61</v>
      </c>
      <c r="G1630" s="2">
        <v>43518</v>
      </c>
      <c r="H1630" s="12" t="s">
        <v>265</v>
      </c>
      <c r="I1630" s="12" t="s">
        <v>245</v>
      </c>
      <c r="J1630" s="12" t="s">
        <v>246</v>
      </c>
      <c r="K1630" s="3" t="s">
        <v>4</v>
      </c>
      <c r="L1630" s="3" t="s">
        <v>173</v>
      </c>
      <c r="M1630">
        <v>3</v>
      </c>
      <c r="N1630">
        <v>24</v>
      </c>
      <c r="O1630">
        <v>10</v>
      </c>
      <c r="P1630">
        <v>10</v>
      </c>
      <c r="Q1630">
        <v>5</v>
      </c>
      <c r="R1630">
        <v>5</v>
      </c>
      <c r="S1630" s="3" t="s">
        <v>46</v>
      </c>
      <c r="T1630" t="s">
        <v>65</v>
      </c>
      <c r="U1630" s="4" t="s">
        <v>18</v>
      </c>
      <c r="V1630" t="s">
        <v>18</v>
      </c>
    </row>
    <row r="1631" spans="1:22" x14ac:dyDescent="0.3">
      <c r="A1631" s="3" t="s">
        <v>0</v>
      </c>
      <c r="B1631" s="3" t="s">
        <v>20</v>
      </c>
      <c r="C1631" s="3">
        <v>-27.180980000000002</v>
      </c>
      <c r="D1631" s="3">
        <v>-48.409959999999998</v>
      </c>
      <c r="E1631" s="3" t="s">
        <v>2</v>
      </c>
      <c r="F1631" s="3" t="s">
        <v>61</v>
      </c>
      <c r="G1631" s="2">
        <v>43518</v>
      </c>
      <c r="H1631" s="12" t="s">
        <v>265</v>
      </c>
      <c r="I1631" s="12" t="s">
        <v>245</v>
      </c>
      <c r="J1631" s="12" t="s">
        <v>246</v>
      </c>
      <c r="K1631" s="3" t="s">
        <v>4</v>
      </c>
      <c r="L1631" s="3" t="s">
        <v>173</v>
      </c>
      <c r="M1631">
        <v>3</v>
      </c>
      <c r="N1631">
        <v>24</v>
      </c>
      <c r="O1631">
        <v>10</v>
      </c>
      <c r="P1631">
        <v>10</v>
      </c>
      <c r="Q1631">
        <v>5</v>
      </c>
      <c r="R1631">
        <v>5</v>
      </c>
      <c r="S1631" s="3" t="s">
        <v>47</v>
      </c>
      <c r="T1631" t="s">
        <v>62</v>
      </c>
      <c r="U1631" s="4" t="s">
        <v>18</v>
      </c>
      <c r="V1631" t="s">
        <v>18</v>
      </c>
    </row>
    <row r="1632" spans="1:22" x14ac:dyDescent="0.3">
      <c r="A1632" s="3" t="s">
        <v>0</v>
      </c>
      <c r="B1632" s="3" t="s">
        <v>20</v>
      </c>
      <c r="C1632" s="3">
        <v>-27.180980000000002</v>
      </c>
      <c r="D1632" s="3">
        <v>-48.409959999999998</v>
      </c>
      <c r="E1632" s="3" t="s">
        <v>2</v>
      </c>
      <c r="F1632" s="3" t="s">
        <v>61</v>
      </c>
      <c r="G1632" s="2">
        <v>43518</v>
      </c>
      <c r="H1632" s="12" t="s">
        <v>265</v>
      </c>
      <c r="I1632" s="12" t="s">
        <v>245</v>
      </c>
      <c r="J1632" s="12" t="s">
        <v>246</v>
      </c>
      <c r="K1632" s="3" t="s">
        <v>4</v>
      </c>
      <c r="L1632" s="3" t="s">
        <v>173</v>
      </c>
      <c r="M1632">
        <v>3</v>
      </c>
      <c r="N1632">
        <v>24</v>
      </c>
      <c r="O1632">
        <v>10</v>
      </c>
      <c r="P1632">
        <v>10</v>
      </c>
      <c r="Q1632">
        <v>5</v>
      </c>
      <c r="R1632">
        <v>5</v>
      </c>
      <c r="S1632" s="3" t="s">
        <v>48</v>
      </c>
      <c r="T1632" t="s">
        <v>62</v>
      </c>
      <c r="U1632" s="4" t="s">
        <v>18</v>
      </c>
      <c r="V1632" t="s">
        <v>18</v>
      </c>
    </row>
    <row r="1633" spans="1:22" x14ac:dyDescent="0.3">
      <c r="A1633" s="3" t="s">
        <v>0</v>
      </c>
      <c r="B1633" s="3" t="s">
        <v>20</v>
      </c>
      <c r="C1633" s="3">
        <v>-27.180980000000002</v>
      </c>
      <c r="D1633" s="3">
        <v>-48.409959999999998</v>
      </c>
      <c r="E1633" s="3" t="s">
        <v>2</v>
      </c>
      <c r="F1633" s="3" t="s">
        <v>61</v>
      </c>
      <c r="G1633" s="2">
        <v>43518</v>
      </c>
      <c r="H1633" s="12" t="s">
        <v>265</v>
      </c>
      <c r="I1633" s="12" t="s">
        <v>245</v>
      </c>
      <c r="J1633" s="12" t="s">
        <v>246</v>
      </c>
      <c r="K1633" s="3" t="s">
        <v>4</v>
      </c>
      <c r="L1633" s="3" t="s">
        <v>173</v>
      </c>
      <c r="M1633">
        <v>3</v>
      </c>
      <c r="N1633">
        <v>24</v>
      </c>
      <c r="O1633">
        <v>10</v>
      </c>
      <c r="P1633">
        <v>10</v>
      </c>
      <c r="Q1633">
        <v>5</v>
      </c>
      <c r="R1633">
        <v>5</v>
      </c>
      <c r="S1633" s="3" t="s">
        <v>49</v>
      </c>
      <c r="T1633" t="s">
        <v>62</v>
      </c>
      <c r="U1633">
        <v>0</v>
      </c>
      <c r="V1633" t="s">
        <v>18</v>
      </c>
    </row>
    <row r="1634" spans="1:22" x14ac:dyDescent="0.3">
      <c r="A1634" s="3" t="s">
        <v>0</v>
      </c>
      <c r="B1634" s="3" t="s">
        <v>20</v>
      </c>
      <c r="C1634" s="3">
        <v>-27.180980000000002</v>
      </c>
      <c r="D1634" s="3">
        <v>-48.409959999999998</v>
      </c>
      <c r="E1634" s="3" t="s">
        <v>2</v>
      </c>
      <c r="F1634" s="3" t="s">
        <v>61</v>
      </c>
      <c r="G1634" s="2">
        <v>43518</v>
      </c>
      <c r="H1634" s="12" t="s">
        <v>265</v>
      </c>
      <c r="I1634" s="12" t="s">
        <v>245</v>
      </c>
      <c r="J1634" s="12" t="s">
        <v>246</v>
      </c>
      <c r="K1634" s="3" t="s">
        <v>4</v>
      </c>
      <c r="L1634" s="3" t="s">
        <v>173</v>
      </c>
      <c r="M1634">
        <v>3</v>
      </c>
      <c r="N1634">
        <v>24</v>
      </c>
      <c r="O1634">
        <v>10</v>
      </c>
      <c r="P1634">
        <v>10</v>
      </c>
      <c r="Q1634">
        <v>5</v>
      </c>
      <c r="R1634">
        <v>5</v>
      </c>
      <c r="S1634" s="3" t="s">
        <v>50</v>
      </c>
      <c r="T1634" t="s">
        <v>62</v>
      </c>
      <c r="U1634" s="4" t="s">
        <v>18</v>
      </c>
      <c r="V1634" t="s">
        <v>18</v>
      </c>
    </row>
    <row r="1635" spans="1:22" x14ac:dyDescent="0.3">
      <c r="A1635" s="3" t="s">
        <v>0</v>
      </c>
      <c r="B1635" s="3" t="s">
        <v>20</v>
      </c>
      <c r="C1635" s="3">
        <v>-27.180980000000002</v>
      </c>
      <c r="D1635" s="3">
        <v>-48.409959999999998</v>
      </c>
      <c r="E1635" s="3" t="s">
        <v>2</v>
      </c>
      <c r="F1635" s="3" t="s">
        <v>61</v>
      </c>
      <c r="G1635" s="2">
        <v>43518</v>
      </c>
      <c r="H1635" s="12" t="s">
        <v>265</v>
      </c>
      <c r="I1635" s="12" t="s">
        <v>245</v>
      </c>
      <c r="J1635" s="12" t="s">
        <v>246</v>
      </c>
      <c r="K1635" s="3" t="s">
        <v>4</v>
      </c>
      <c r="L1635" s="3" t="s">
        <v>173</v>
      </c>
      <c r="M1635">
        <v>3</v>
      </c>
      <c r="N1635">
        <v>24</v>
      </c>
      <c r="O1635">
        <v>10</v>
      </c>
      <c r="P1635">
        <v>10</v>
      </c>
      <c r="Q1635">
        <v>5</v>
      </c>
      <c r="R1635">
        <v>5</v>
      </c>
      <c r="S1635" s="3" t="s">
        <v>51</v>
      </c>
      <c r="T1635" t="s">
        <v>62</v>
      </c>
      <c r="U1635" s="4" t="s">
        <v>18</v>
      </c>
      <c r="V1635" t="s">
        <v>18</v>
      </c>
    </row>
    <row r="1636" spans="1:22" x14ac:dyDescent="0.3">
      <c r="A1636" s="3" t="s">
        <v>0</v>
      </c>
      <c r="B1636" s="3" t="s">
        <v>20</v>
      </c>
      <c r="C1636" s="3">
        <v>-27.180980000000002</v>
      </c>
      <c r="D1636" s="3">
        <v>-48.409959999999998</v>
      </c>
      <c r="E1636" s="3" t="s">
        <v>2</v>
      </c>
      <c r="F1636" s="3" t="s">
        <v>61</v>
      </c>
      <c r="G1636" s="2">
        <v>43518</v>
      </c>
      <c r="H1636" s="12" t="s">
        <v>265</v>
      </c>
      <c r="I1636" s="12" t="s">
        <v>245</v>
      </c>
      <c r="J1636" s="12" t="s">
        <v>246</v>
      </c>
      <c r="K1636" s="3" t="s">
        <v>4</v>
      </c>
      <c r="L1636" s="3" t="s">
        <v>173</v>
      </c>
      <c r="M1636">
        <v>3</v>
      </c>
      <c r="N1636">
        <v>24</v>
      </c>
      <c r="O1636">
        <v>10</v>
      </c>
      <c r="P1636">
        <v>10</v>
      </c>
      <c r="Q1636">
        <v>5</v>
      </c>
      <c r="R1636">
        <v>5</v>
      </c>
      <c r="S1636" s="3" t="s">
        <v>52</v>
      </c>
      <c r="T1636" t="s">
        <v>62</v>
      </c>
      <c r="U1636" s="4" t="s">
        <v>18</v>
      </c>
      <c r="V1636" t="s">
        <v>18</v>
      </c>
    </row>
    <row r="1637" spans="1:22" x14ac:dyDescent="0.3">
      <c r="A1637" s="3" t="s">
        <v>0</v>
      </c>
      <c r="B1637" s="3" t="s">
        <v>20</v>
      </c>
      <c r="C1637" s="3">
        <v>-27.180980000000002</v>
      </c>
      <c r="D1637" s="3">
        <v>-48.409959999999998</v>
      </c>
      <c r="E1637" s="3" t="s">
        <v>2</v>
      </c>
      <c r="F1637" s="3" t="s">
        <v>61</v>
      </c>
      <c r="G1637" s="2">
        <v>43518</v>
      </c>
      <c r="H1637" s="12" t="s">
        <v>265</v>
      </c>
      <c r="I1637" s="12" t="s">
        <v>245</v>
      </c>
      <c r="J1637" s="12" t="s">
        <v>246</v>
      </c>
      <c r="K1637" s="3" t="s">
        <v>4</v>
      </c>
      <c r="L1637" s="3" t="s">
        <v>173</v>
      </c>
      <c r="M1637">
        <v>3</v>
      </c>
      <c r="N1637">
        <v>24</v>
      </c>
      <c r="O1637">
        <v>10</v>
      </c>
      <c r="P1637">
        <v>10</v>
      </c>
      <c r="Q1637">
        <v>5</v>
      </c>
      <c r="R1637">
        <v>5</v>
      </c>
      <c r="S1637" s="3" t="s">
        <v>53</v>
      </c>
      <c r="T1637" t="s">
        <v>65</v>
      </c>
      <c r="U1637">
        <v>1</v>
      </c>
      <c r="V1637" t="s">
        <v>18</v>
      </c>
    </row>
    <row r="1638" spans="1:22" x14ac:dyDescent="0.3">
      <c r="A1638" s="3" t="s">
        <v>0</v>
      </c>
      <c r="B1638" s="3" t="s">
        <v>20</v>
      </c>
      <c r="C1638" s="3">
        <v>-27.180980000000002</v>
      </c>
      <c r="D1638" s="3">
        <v>-48.409959999999998</v>
      </c>
      <c r="E1638" s="3" t="s">
        <v>2</v>
      </c>
      <c r="F1638" s="3" t="s">
        <v>61</v>
      </c>
      <c r="G1638" s="2">
        <v>43518</v>
      </c>
      <c r="H1638" s="12" t="s">
        <v>265</v>
      </c>
      <c r="I1638" s="12" t="s">
        <v>245</v>
      </c>
      <c r="J1638" s="12" t="s">
        <v>246</v>
      </c>
      <c r="K1638" s="3" t="s">
        <v>4</v>
      </c>
      <c r="L1638" s="3" t="s">
        <v>173</v>
      </c>
      <c r="M1638">
        <v>3</v>
      </c>
      <c r="N1638">
        <v>24</v>
      </c>
      <c r="O1638">
        <v>10</v>
      </c>
      <c r="P1638">
        <v>10</v>
      </c>
      <c r="Q1638">
        <v>5</v>
      </c>
      <c r="R1638">
        <v>5</v>
      </c>
      <c r="S1638" s="3" t="s">
        <v>54</v>
      </c>
      <c r="T1638" t="s">
        <v>65</v>
      </c>
      <c r="U1638" s="4" t="s">
        <v>18</v>
      </c>
      <c r="V1638" t="s">
        <v>18</v>
      </c>
    </row>
    <row r="1639" spans="1:22" x14ac:dyDescent="0.3">
      <c r="A1639" s="3" t="s">
        <v>0</v>
      </c>
      <c r="B1639" s="3" t="s">
        <v>20</v>
      </c>
      <c r="C1639" s="3">
        <v>-27.180980000000002</v>
      </c>
      <c r="D1639" s="3">
        <v>-48.409959999999998</v>
      </c>
      <c r="E1639" s="3" t="s">
        <v>2</v>
      </c>
      <c r="F1639" s="3" t="s">
        <v>61</v>
      </c>
      <c r="G1639" s="2">
        <v>43518</v>
      </c>
      <c r="H1639" s="12" t="s">
        <v>265</v>
      </c>
      <c r="I1639" s="12" t="s">
        <v>245</v>
      </c>
      <c r="J1639" s="12" t="s">
        <v>246</v>
      </c>
      <c r="K1639" s="3" t="s">
        <v>4</v>
      </c>
      <c r="L1639" s="3" t="s">
        <v>173</v>
      </c>
      <c r="M1639">
        <v>3</v>
      </c>
      <c r="N1639">
        <v>24</v>
      </c>
      <c r="O1639">
        <v>10</v>
      </c>
      <c r="P1639">
        <v>10</v>
      </c>
      <c r="Q1639">
        <v>5</v>
      </c>
      <c r="R1639">
        <v>5</v>
      </c>
      <c r="S1639" s="3" t="s">
        <v>55</v>
      </c>
      <c r="T1639" t="s">
        <v>65</v>
      </c>
      <c r="U1639" s="4" t="s">
        <v>18</v>
      </c>
      <c r="V1639" t="s">
        <v>18</v>
      </c>
    </row>
    <row r="1640" spans="1:22" x14ac:dyDescent="0.3">
      <c r="A1640" s="3" t="s">
        <v>0</v>
      </c>
      <c r="B1640" s="3" t="s">
        <v>20</v>
      </c>
      <c r="C1640" s="3">
        <v>-27.180980000000002</v>
      </c>
      <c r="D1640" s="3">
        <v>-48.409959999999998</v>
      </c>
      <c r="E1640" s="3" t="s">
        <v>2</v>
      </c>
      <c r="F1640" s="3" t="s">
        <v>61</v>
      </c>
      <c r="G1640" s="2">
        <v>43518</v>
      </c>
      <c r="H1640" s="12" t="s">
        <v>265</v>
      </c>
      <c r="I1640" s="12" t="s">
        <v>245</v>
      </c>
      <c r="J1640" s="12" t="s">
        <v>246</v>
      </c>
      <c r="K1640" s="3" t="s">
        <v>4</v>
      </c>
      <c r="L1640" s="3" t="s">
        <v>173</v>
      </c>
      <c r="M1640">
        <v>3</v>
      </c>
      <c r="N1640">
        <v>24</v>
      </c>
      <c r="O1640">
        <v>10</v>
      </c>
      <c r="P1640">
        <v>10</v>
      </c>
      <c r="Q1640">
        <v>5</v>
      </c>
      <c r="R1640">
        <v>5</v>
      </c>
      <c r="S1640" s="3" t="s">
        <v>56</v>
      </c>
      <c r="T1640" t="s">
        <v>258</v>
      </c>
      <c r="U1640" s="4" t="s">
        <v>18</v>
      </c>
      <c r="V1640" t="s">
        <v>18</v>
      </c>
    </row>
    <row r="1641" spans="1:22" x14ac:dyDescent="0.3">
      <c r="A1641" s="3" t="s">
        <v>0</v>
      </c>
      <c r="B1641" s="3" t="s">
        <v>20</v>
      </c>
      <c r="C1641" s="3">
        <v>-27.180980000000002</v>
      </c>
      <c r="D1641" s="3">
        <v>-48.409959999999998</v>
      </c>
      <c r="E1641" s="3" t="s">
        <v>2</v>
      </c>
      <c r="F1641" s="3" t="s">
        <v>61</v>
      </c>
      <c r="G1641" s="2">
        <v>43518</v>
      </c>
      <c r="H1641" s="12" t="s">
        <v>265</v>
      </c>
      <c r="I1641" s="12" t="s">
        <v>245</v>
      </c>
      <c r="J1641" s="12" t="s">
        <v>246</v>
      </c>
      <c r="K1641" s="3" t="s">
        <v>4</v>
      </c>
      <c r="L1641" s="3" t="s">
        <v>173</v>
      </c>
      <c r="M1641">
        <v>3</v>
      </c>
      <c r="N1641">
        <v>24</v>
      </c>
      <c r="O1641">
        <v>10</v>
      </c>
      <c r="P1641">
        <v>10</v>
      </c>
      <c r="Q1641">
        <v>5</v>
      </c>
      <c r="R1641">
        <v>5</v>
      </c>
      <c r="S1641" s="3" t="s">
        <v>57</v>
      </c>
      <c r="T1641" t="s">
        <v>258</v>
      </c>
      <c r="U1641">
        <v>0</v>
      </c>
      <c r="V1641" t="s">
        <v>18</v>
      </c>
    </row>
    <row r="1642" spans="1:22" x14ac:dyDescent="0.3">
      <c r="A1642" s="3" t="s">
        <v>0</v>
      </c>
      <c r="B1642" s="3" t="s">
        <v>20</v>
      </c>
      <c r="C1642" s="3">
        <v>-27.180980000000002</v>
      </c>
      <c r="D1642" s="3">
        <v>-48.409959999999998</v>
      </c>
      <c r="E1642" s="3" t="s">
        <v>2</v>
      </c>
      <c r="F1642" s="3" t="s">
        <v>61</v>
      </c>
      <c r="G1642" s="2">
        <v>43518</v>
      </c>
      <c r="H1642" s="12" t="s">
        <v>265</v>
      </c>
      <c r="I1642" s="12" t="s">
        <v>245</v>
      </c>
      <c r="J1642" s="12" t="s">
        <v>246</v>
      </c>
      <c r="K1642" s="3" t="s">
        <v>4</v>
      </c>
      <c r="L1642" s="3" t="s">
        <v>173</v>
      </c>
      <c r="M1642">
        <v>3</v>
      </c>
      <c r="N1642">
        <v>24</v>
      </c>
      <c r="O1642">
        <v>10</v>
      </c>
      <c r="P1642">
        <v>10</v>
      </c>
      <c r="Q1642">
        <v>5</v>
      </c>
      <c r="R1642">
        <v>5</v>
      </c>
      <c r="S1642" s="3" t="s">
        <v>58</v>
      </c>
      <c r="T1642" t="s">
        <v>258</v>
      </c>
      <c r="U1642" s="4" t="s">
        <v>18</v>
      </c>
      <c r="V1642" t="s">
        <v>18</v>
      </c>
    </row>
    <row r="1643" spans="1:22" x14ac:dyDescent="0.3">
      <c r="A1643" s="3" t="s">
        <v>0</v>
      </c>
      <c r="B1643" s="3" t="s">
        <v>20</v>
      </c>
      <c r="C1643" s="3">
        <v>-27.180980000000002</v>
      </c>
      <c r="D1643" s="3">
        <v>-48.409959999999998</v>
      </c>
      <c r="E1643" s="3" t="s">
        <v>2</v>
      </c>
      <c r="F1643" s="3" t="s">
        <v>61</v>
      </c>
      <c r="G1643" s="2">
        <v>43518</v>
      </c>
      <c r="H1643" s="12" t="s">
        <v>265</v>
      </c>
      <c r="I1643" s="12" t="s">
        <v>245</v>
      </c>
      <c r="J1643" s="12" t="s">
        <v>246</v>
      </c>
      <c r="K1643" s="3" t="s">
        <v>4</v>
      </c>
      <c r="L1643" s="3" t="s">
        <v>173</v>
      </c>
      <c r="M1643">
        <v>3</v>
      </c>
      <c r="N1643">
        <v>24</v>
      </c>
      <c r="O1643">
        <v>10</v>
      </c>
      <c r="P1643">
        <v>10</v>
      </c>
      <c r="Q1643">
        <v>5</v>
      </c>
      <c r="R1643">
        <v>5</v>
      </c>
      <c r="S1643" s="3" t="s">
        <v>59</v>
      </c>
      <c r="T1643" t="s">
        <v>62</v>
      </c>
      <c r="U1643" s="4" t="s">
        <v>18</v>
      </c>
      <c r="V1643" t="s">
        <v>18</v>
      </c>
    </row>
    <row r="1644" spans="1:22" x14ac:dyDescent="0.3">
      <c r="A1644" s="3" t="s">
        <v>0</v>
      </c>
      <c r="B1644" s="3" t="s">
        <v>20</v>
      </c>
      <c r="C1644" s="3">
        <v>-27.180980000000002</v>
      </c>
      <c r="D1644" s="3">
        <v>-48.409959999999998</v>
      </c>
      <c r="E1644" s="3" t="s">
        <v>2</v>
      </c>
      <c r="F1644" s="3" t="s">
        <v>61</v>
      </c>
      <c r="G1644" s="2">
        <v>43518</v>
      </c>
      <c r="H1644" s="12" t="s">
        <v>265</v>
      </c>
      <c r="I1644" s="12" t="s">
        <v>245</v>
      </c>
      <c r="J1644" s="12" t="s">
        <v>246</v>
      </c>
      <c r="K1644" s="3" t="s">
        <v>4</v>
      </c>
      <c r="L1644" s="3" t="s">
        <v>173</v>
      </c>
      <c r="M1644">
        <v>3</v>
      </c>
      <c r="N1644">
        <v>24</v>
      </c>
      <c r="O1644">
        <v>10</v>
      </c>
      <c r="P1644">
        <v>10</v>
      </c>
      <c r="Q1644">
        <v>5</v>
      </c>
      <c r="R1644">
        <v>5</v>
      </c>
      <c r="S1644" s="3" t="s">
        <v>60</v>
      </c>
      <c r="T1644" t="s">
        <v>62</v>
      </c>
      <c r="U1644" s="4" t="s">
        <v>18</v>
      </c>
      <c r="V1644" t="s">
        <v>18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65B1-DD8F-4804-A777-E32C2FA97E25}">
  <dimension ref="A1:J143"/>
  <sheetViews>
    <sheetView topLeftCell="A13" workbookViewId="0">
      <selection activeCell="A30" sqref="A30:J30"/>
    </sheetView>
  </sheetViews>
  <sheetFormatPr defaultRowHeight="14.4" x14ac:dyDescent="0.3"/>
  <cols>
    <col min="1" max="1" width="34.21875" customWidth="1"/>
    <col min="2" max="2" width="28" customWidth="1"/>
    <col min="3" max="4" width="18" customWidth="1"/>
    <col min="5" max="6" width="15.5546875" customWidth="1"/>
    <col min="7" max="7" width="19.44140625" customWidth="1"/>
    <col min="8" max="8" width="17.77734375" customWidth="1"/>
    <col min="9" max="9" width="20" customWidth="1"/>
  </cols>
  <sheetData>
    <row r="1" spans="1:10" x14ac:dyDescent="0.3">
      <c r="A1" s="20" t="s">
        <v>87</v>
      </c>
      <c r="B1" s="20" t="s">
        <v>91</v>
      </c>
      <c r="C1" s="20" t="s">
        <v>78</v>
      </c>
      <c r="D1" s="20" t="s">
        <v>317</v>
      </c>
      <c r="E1" s="20" t="s">
        <v>110</v>
      </c>
      <c r="F1" s="20" t="s">
        <v>111</v>
      </c>
      <c r="G1" s="20" t="s">
        <v>88</v>
      </c>
      <c r="H1" s="20" t="s">
        <v>89</v>
      </c>
      <c r="I1" s="20" t="s">
        <v>90</v>
      </c>
      <c r="J1" s="20" t="s">
        <v>208</v>
      </c>
    </row>
    <row r="2" spans="1:10" x14ac:dyDescent="0.3">
      <c r="A2" s="3" t="s">
        <v>177</v>
      </c>
      <c r="B2" s="3" t="s">
        <v>6</v>
      </c>
      <c r="C2" s="3" t="s">
        <v>5</v>
      </c>
      <c r="D2" s="3" t="s">
        <v>18</v>
      </c>
      <c r="E2" s="3" t="s">
        <v>109</v>
      </c>
      <c r="F2" s="3" t="s">
        <v>112</v>
      </c>
      <c r="G2" s="3" t="s">
        <v>113</v>
      </c>
      <c r="H2" s="3" t="s">
        <v>114</v>
      </c>
      <c r="I2" s="3" t="s">
        <v>115</v>
      </c>
      <c r="J2" s="3">
        <v>396741</v>
      </c>
    </row>
    <row r="3" spans="1:10" x14ac:dyDescent="0.3">
      <c r="A3" s="3" t="s">
        <v>178</v>
      </c>
      <c r="B3" s="3" t="s">
        <v>6</v>
      </c>
      <c r="C3" s="3" t="s">
        <v>5</v>
      </c>
      <c r="D3" s="3" t="s">
        <v>18</v>
      </c>
      <c r="E3" s="3" t="s">
        <v>109</v>
      </c>
      <c r="F3" s="3" t="s">
        <v>112</v>
      </c>
      <c r="G3" s="3" t="s">
        <v>113</v>
      </c>
      <c r="H3" s="3" t="s">
        <v>116</v>
      </c>
      <c r="I3" s="3" t="s">
        <v>117</v>
      </c>
      <c r="J3" s="3">
        <v>367850</v>
      </c>
    </row>
    <row r="4" spans="1:10" x14ac:dyDescent="0.3">
      <c r="A4" s="3" t="s">
        <v>179</v>
      </c>
      <c r="B4" s="3" t="s">
        <v>6</v>
      </c>
      <c r="C4" s="3" t="s">
        <v>5</v>
      </c>
      <c r="D4" s="3" t="s">
        <v>18</v>
      </c>
      <c r="E4" s="3" t="s">
        <v>109</v>
      </c>
      <c r="F4" s="3" t="s">
        <v>112</v>
      </c>
      <c r="G4" s="3" t="s">
        <v>113</v>
      </c>
      <c r="H4" s="3" t="s">
        <v>118</v>
      </c>
      <c r="I4" s="3" t="s">
        <v>119</v>
      </c>
      <c r="J4" s="3">
        <v>124249</v>
      </c>
    </row>
    <row r="5" spans="1:10" x14ac:dyDescent="0.3">
      <c r="A5" s="3" t="s">
        <v>180</v>
      </c>
      <c r="B5" s="3" t="s">
        <v>6</v>
      </c>
      <c r="C5" s="3" t="s">
        <v>5</v>
      </c>
      <c r="D5" s="3" t="s">
        <v>18</v>
      </c>
      <c r="E5" s="3" t="s">
        <v>109</v>
      </c>
      <c r="F5" s="3" t="s">
        <v>112</v>
      </c>
      <c r="G5" s="3" t="s">
        <v>113</v>
      </c>
      <c r="H5" s="3" t="s">
        <v>116</v>
      </c>
      <c r="I5" s="3" t="s">
        <v>120</v>
      </c>
      <c r="J5" s="3">
        <v>513432</v>
      </c>
    </row>
    <row r="6" spans="1:10" x14ac:dyDescent="0.3">
      <c r="A6" s="3" t="s">
        <v>181</v>
      </c>
      <c r="B6" s="3" t="s">
        <v>6</v>
      </c>
      <c r="C6" s="3" t="s">
        <v>5</v>
      </c>
      <c r="D6" s="3" t="s">
        <v>18</v>
      </c>
      <c r="E6" s="3" t="s">
        <v>109</v>
      </c>
      <c r="F6" s="3" t="s">
        <v>112</v>
      </c>
      <c r="G6" s="3" t="s">
        <v>113</v>
      </c>
      <c r="H6" s="3" t="s">
        <v>116</v>
      </c>
      <c r="I6" s="3" t="s">
        <v>121</v>
      </c>
      <c r="J6" s="3">
        <v>213380</v>
      </c>
    </row>
    <row r="7" spans="1:10" x14ac:dyDescent="0.3">
      <c r="A7" s="3" t="s">
        <v>182</v>
      </c>
      <c r="B7" s="3" t="s">
        <v>7</v>
      </c>
      <c r="C7" s="3" t="s">
        <v>5</v>
      </c>
      <c r="D7" s="3" t="s">
        <v>18</v>
      </c>
      <c r="E7" s="3" t="s">
        <v>109</v>
      </c>
      <c r="F7" s="3" t="s">
        <v>112</v>
      </c>
      <c r="G7" s="3" t="s">
        <v>122</v>
      </c>
      <c r="H7" s="3" t="s">
        <v>123</v>
      </c>
      <c r="I7" s="3" t="s">
        <v>124</v>
      </c>
      <c r="J7" s="3">
        <v>178747</v>
      </c>
    </row>
    <row r="8" spans="1:10" x14ac:dyDescent="0.3">
      <c r="A8" s="3" t="s">
        <v>183</v>
      </c>
      <c r="B8" s="3" t="s">
        <v>7</v>
      </c>
      <c r="C8" s="3" t="s">
        <v>5</v>
      </c>
      <c r="D8" s="3" t="s">
        <v>18</v>
      </c>
      <c r="E8" s="3" t="s">
        <v>109</v>
      </c>
      <c r="F8" s="3" t="s">
        <v>112</v>
      </c>
      <c r="G8" s="3" t="s">
        <v>122</v>
      </c>
      <c r="H8" s="3" t="s">
        <v>125</v>
      </c>
      <c r="I8" s="3" t="s">
        <v>126</v>
      </c>
      <c r="J8" s="3">
        <v>123795</v>
      </c>
    </row>
    <row r="9" spans="1:10" x14ac:dyDescent="0.3">
      <c r="A9" s="3" t="s">
        <v>184</v>
      </c>
      <c r="B9" s="3" t="s">
        <v>7</v>
      </c>
      <c r="C9" s="3" t="s">
        <v>5</v>
      </c>
      <c r="D9" s="3" t="s">
        <v>18</v>
      </c>
      <c r="E9" s="3" t="s">
        <v>109</v>
      </c>
      <c r="F9" s="3" t="s">
        <v>112</v>
      </c>
      <c r="G9" s="3" t="s">
        <v>122</v>
      </c>
      <c r="H9" s="3" t="s">
        <v>127</v>
      </c>
      <c r="I9" s="3" t="s">
        <v>159</v>
      </c>
      <c r="J9" s="3">
        <v>124097</v>
      </c>
    </row>
    <row r="10" spans="1:10" x14ac:dyDescent="0.3">
      <c r="A10" s="3" t="s">
        <v>185</v>
      </c>
      <c r="B10" s="3" t="s">
        <v>201</v>
      </c>
      <c r="C10" s="3" t="s">
        <v>5</v>
      </c>
      <c r="D10" s="3" t="s">
        <v>18</v>
      </c>
      <c r="E10" s="3" t="s">
        <v>109</v>
      </c>
      <c r="F10" s="3" t="s">
        <v>112</v>
      </c>
      <c r="G10" s="3" t="s">
        <v>113</v>
      </c>
      <c r="H10" s="3" t="s">
        <v>128</v>
      </c>
      <c r="I10" s="3" t="s">
        <v>129</v>
      </c>
      <c r="J10" s="3">
        <v>422499</v>
      </c>
    </row>
    <row r="11" spans="1:10" x14ac:dyDescent="0.3">
      <c r="A11" s="3" t="s">
        <v>186</v>
      </c>
      <c r="B11" s="3" t="s">
        <v>202</v>
      </c>
      <c r="C11" s="3" t="s">
        <v>5</v>
      </c>
      <c r="D11" s="3" t="s">
        <v>18</v>
      </c>
      <c r="E11" s="3" t="s">
        <v>109</v>
      </c>
      <c r="F11" s="3" t="s">
        <v>112</v>
      </c>
      <c r="G11" s="3" t="s">
        <v>130</v>
      </c>
      <c r="H11" s="3" t="s">
        <v>131</v>
      </c>
      <c r="I11" s="3" t="s">
        <v>132</v>
      </c>
      <c r="J11" s="3">
        <v>367868</v>
      </c>
    </row>
    <row r="12" spans="1:10" x14ac:dyDescent="0.3">
      <c r="A12" s="3" t="s">
        <v>187</v>
      </c>
      <c r="B12" s="3" t="s">
        <v>202</v>
      </c>
      <c r="C12" s="3" t="s">
        <v>5</v>
      </c>
      <c r="D12" s="3" t="s">
        <v>18</v>
      </c>
      <c r="E12" s="3" t="s">
        <v>109</v>
      </c>
      <c r="F12" s="3" t="s">
        <v>112</v>
      </c>
      <c r="G12" s="3" t="s">
        <v>130</v>
      </c>
      <c r="H12" s="3" t="s">
        <v>160</v>
      </c>
      <c r="I12" s="3" t="s">
        <v>161</v>
      </c>
      <c r="J12" s="3">
        <v>732238</v>
      </c>
    </row>
    <row r="13" spans="1:10" x14ac:dyDescent="0.3">
      <c r="A13" s="3" t="s">
        <v>188</v>
      </c>
      <c r="B13" s="3" t="s">
        <v>203</v>
      </c>
      <c r="C13" s="3" t="s">
        <v>5</v>
      </c>
      <c r="D13" s="3" t="s">
        <v>18</v>
      </c>
      <c r="E13" s="3" t="s">
        <v>109</v>
      </c>
      <c r="F13" s="3" t="s">
        <v>112</v>
      </c>
      <c r="G13" s="3" t="s">
        <v>162</v>
      </c>
      <c r="H13" s="3" t="s">
        <v>163</v>
      </c>
      <c r="I13" s="3" t="s">
        <v>133</v>
      </c>
      <c r="J13" s="3">
        <v>213331</v>
      </c>
    </row>
    <row r="14" spans="1:10" x14ac:dyDescent="0.3">
      <c r="A14" s="3" t="s">
        <v>189</v>
      </c>
      <c r="B14" s="3" t="s">
        <v>8</v>
      </c>
      <c r="C14" s="3" t="s">
        <v>5</v>
      </c>
      <c r="D14" s="3" t="s">
        <v>18</v>
      </c>
      <c r="E14" s="3" t="s">
        <v>109</v>
      </c>
      <c r="F14" s="3" t="s">
        <v>134</v>
      </c>
      <c r="G14" s="3" t="s">
        <v>139</v>
      </c>
      <c r="H14" s="3" t="s">
        <v>164</v>
      </c>
      <c r="I14" s="3" t="s">
        <v>135</v>
      </c>
      <c r="J14" s="3">
        <v>283333</v>
      </c>
    </row>
    <row r="15" spans="1:10" x14ac:dyDescent="0.3">
      <c r="A15" s="3" t="s">
        <v>190</v>
      </c>
      <c r="B15" s="3" t="s">
        <v>8</v>
      </c>
      <c r="C15" s="3" t="s">
        <v>5</v>
      </c>
      <c r="D15" s="3" t="s">
        <v>18</v>
      </c>
      <c r="E15" s="3" t="s">
        <v>109</v>
      </c>
      <c r="F15" s="3" t="s">
        <v>134</v>
      </c>
      <c r="G15" s="3" t="s">
        <v>139</v>
      </c>
      <c r="H15" s="3" t="s">
        <v>164</v>
      </c>
      <c r="I15" s="3" t="s">
        <v>135</v>
      </c>
      <c r="J15" s="3">
        <v>283408</v>
      </c>
    </row>
    <row r="16" spans="1:10" x14ac:dyDescent="0.3">
      <c r="A16" s="3" t="s">
        <v>191</v>
      </c>
      <c r="B16" s="3" t="s">
        <v>8</v>
      </c>
      <c r="C16" s="3" t="s">
        <v>5</v>
      </c>
      <c r="D16" s="3" t="s">
        <v>18</v>
      </c>
      <c r="E16" s="3" t="s">
        <v>109</v>
      </c>
      <c r="F16" s="3" t="s">
        <v>134</v>
      </c>
      <c r="G16" s="3" t="s">
        <v>139</v>
      </c>
      <c r="H16" s="3" t="s">
        <v>164</v>
      </c>
      <c r="I16" s="3" t="s">
        <v>135</v>
      </c>
      <c r="J16" s="3">
        <v>289355</v>
      </c>
    </row>
    <row r="17" spans="1:10" x14ac:dyDescent="0.3">
      <c r="A17" s="3" t="s">
        <v>192</v>
      </c>
      <c r="B17" s="3" t="s">
        <v>325</v>
      </c>
      <c r="C17" s="3" t="s">
        <v>5</v>
      </c>
      <c r="D17" s="3" t="s">
        <v>318</v>
      </c>
      <c r="E17" s="3" t="s">
        <v>109</v>
      </c>
      <c r="F17" s="3" t="s">
        <v>136</v>
      </c>
      <c r="G17" s="3" t="s">
        <v>137</v>
      </c>
      <c r="H17" s="3" t="s">
        <v>165</v>
      </c>
      <c r="I17" s="3" t="s">
        <v>138</v>
      </c>
      <c r="J17" s="3">
        <v>111527</v>
      </c>
    </row>
    <row r="18" spans="1:10" x14ac:dyDescent="0.3">
      <c r="A18" s="3" t="s">
        <v>193</v>
      </c>
      <c r="B18" s="3" t="s">
        <v>9</v>
      </c>
      <c r="C18" s="3" t="s">
        <v>5</v>
      </c>
      <c r="D18" s="3" t="s">
        <v>18</v>
      </c>
      <c r="E18" s="3" t="s">
        <v>109</v>
      </c>
      <c r="F18" s="3" t="s">
        <v>134</v>
      </c>
      <c r="G18" s="3" t="s">
        <v>139</v>
      </c>
      <c r="H18" s="3" t="s">
        <v>166</v>
      </c>
      <c r="I18" s="3" t="s">
        <v>167</v>
      </c>
      <c r="J18" s="3">
        <v>418859</v>
      </c>
    </row>
    <row r="19" spans="1:10" x14ac:dyDescent="0.3">
      <c r="A19" s="3" t="s">
        <v>12</v>
      </c>
      <c r="B19" s="3" t="s">
        <v>11</v>
      </c>
      <c r="C19" s="3" t="s">
        <v>10</v>
      </c>
      <c r="D19" s="3" t="s">
        <v>18</v>
      </c>
      <c r="E19" s="3" t="s">
        <v>109</v>
      </c>
      <c r="F19" s="3" t="s">
        <v>140</v>
      </c>
      <c r="G19" s="3" t="s">
        <v>141</v>
      </c>
      <c r="H19" s="3" t="s">
        <v>142</v>
      </c>
      <c r="I19" s="3" t="s">
        <v>12</v>
      </c>
      <c r="J19" s="3">
        <v>988</v>
      </c>
    </row>
    <row r="20" spans="1:10" x14ac:dyDescent="0.3">
      <c r="A20" s="3" t="s">
        <v>13</v>
      </c>
      <c r="B20" s="3" t="s">
        <v>11</v>
      </c>
      <c r="C20" s="3" t="s">
        <v>10</v>
      </c>
      <c r="D20" s="3" t="s">
        <v>18</v>
      </c>
      <c r="E20" s="3" t="s">
        <v>109</v>
      </c>
      <c r="F20" s="3" t="s">
        <v>140</v>
      </c>
      <c r="G20" s="3" t="s">
        <v>141</v>
      </c>
      <c r="H20" s="3" t="s">
        <v>142</v>
      </c>
      <c r="I20" s="3" t="s">
        <v>13</v>
      </c>
      <c r="J20" s="3">
        <v>985</v>
      </c>
    </row>
    <row r="21" spans="1:10" x14ac:dyDescent="0.3">
      <c r="A21" s="3" t="s">
        <v>194</v>
      </c>
      <c r="B21" s="3" t="s">
        <v>144</v>
      </c>
      <c r="C21" s="3" t="s">
        <v>5</v>
      </c>
      <c r="D21" s="3" t="s">
        <v>18</v>
      </c>
      <c r="E21" s="3" t="s">
        <v>109</v>
      </c>
      <c r="F21" s="3" t="s">
        <v>143</v>
      </c>
      <c r="G21" s="3" t="s">
        <v>144</v>
      </c>
      <c r="H21" s="3" t="s">
        <v>145</v>
      </c>
      <c r="I21" s="3" t="s">
        <v>146</v>
      </c>
      <c r="J21" s="3">
        <v>160029</v>
      </c>
    </row>
    <row r="22" spans="1:10" x14ac:dyDescent="0.3">
      <c r="A22" s="3" t="s">
        <v>16</v>
      </c>
      <c r="B22" s="30" t="s">
        <v>144</v>
      </c>
      <c r="C22" s="3" t="s">
        <v>15</v>
      </c>
      <c r="D22" s="3" t="s">
        <v>18</v>
      </c>
      <c r="E22" s="3" t="s">
        <v>109</v>
      </c>
      <c r="F22" s="3" t="s">
        <v>143</v>
      </c>
      <c r="G22" s="3" t="s">
        <v>144</v>
      </c>
      <c r="H22" s="3" t="s">
        <v>147</v>
      </c>
      <c r="I22" s="3" t="s">
        <v>148</v>
      </c>
      <c r="J22" s="3">
        <v>205978</v>
      </c>
    </row>
    <row r="23" spans="1:10" x14ac:dyDescent="0.3">
      <c r="A23" s="3" t="s">
        <v>195</v>
      </c>
      <c r="B23" s="3" t="s">
        <v>17</v>
      </c>
      <c r="C23" s="3" t="s">
        <v>5</v>
      </c>
      <c r="D23" s="3" t="s">
        <v>18</v>
      </c>
      <c r="E23" s="3" t="s">
        <v>109</v>
      </c>
      <c r="F23" s="3" t="s">
        <v>143</v>
      </c>
      <c r="G23" s="3" t="s">
        <v>149</v>
      </c>
      <c r="H23" s="3" t="s">
        <v>150</v>
      </c>
      <c r="I23" s="3" t="s">
        <v>151</v>
      </c>
      <c r="J23" s="3">
        <v>225252</v>
      </c>
    </row>
    <row r="24" spans="1:10" x14ac:dyDescent="0.3">
      <c r="A24" s="3" t="s">
        <v>196</v>
      </c>
      <c r="B24" s="3" t="s">
        <v>323</v>
      </c>
      <c r="C24" s="3" t="s">
        <v>5</v>
      </c>
      <c r="D24" s="3" t="s">
        <v>318</v>
      </c>
      <c r="E24" s="3" t="s">
        <v>109</v>
      </c>
      <c r="F24" s="3" t="s">
        <v>112</v>
      </c>
      <c r="G24" s="3" t="s">
        <v>152</v>
      </c>
      <c r="H24" s="3" t="s">
        <v>153</v>
      </c>
      <c r="I24" s="3" t="s">
        <v>154</v>
      </c>
      <c r="J24" s="3">
        <v>244093</v>
      </c>
    </row>
    <row r="25" spans="1:10" x14ac:dyDescent="0.3">
      <c r="A25" s="3" t="s">
        <v>197</v>
      </c>
      <c r="B25" s="3" t="s">
        <v>8</v>
      </c>
      <c r="C25" s="3" t="s">
        <v>5</v>
      </c>
      <c r="D25" s="3" t="s">
        <v>318</v>
      </c>
      <c r="E25" s="3" t="s">
        <v>109</v>
      </c>
      <c r="F25" s="3" t="s">
        <v>134</v>
      </c>
      <c r="G25" s="3" t="s">
        <v>139</v>
      </c>
      <c r="H25" s="3" t="s">
        <v>155</v>
      </c>
      <c r="I25" s="3" t="s">
        <v>168</v>
      </c>
      <c r="J25" s="3">
        <v>291251</v>
      </c>
    </row>
    <row r="26" spans="1:10" x14ac:dyDescent="0.3">
      <c r="A26" s="3" t="s">
        <v>198</v>
      </c>
      <c r="B26" s="3" t="s">
        <v>319</v>
      </c>
      <c r="C26" s="3" t="s">
        <v>5</v>
      </c>
      <c r="D26" s="3" t="s">
        <v>318</v>
      </c>
      <c r="E26" s="3" t="s">
        <v>109</v>
      </c>
      <c r="F26" s="3" t="s">
        <v>156</v>
      </c>
      <c r="G26" s="3" t="s">
        <v>157</v>
      </c>
      <c r="H26" s="3" t="s">
        <v>158</v>
      </c>
      <c r="I26" s="3" t="s">
        <v>169</v>
      </c>
      <c r="J26" s="3">
        <v>103936</v>
      </c>
    </row>
    <row r="27" spans="1:10" x14ac:dyDescent="0.3">
      <c r="A27" s="3" t="s">
        <v>18</v>
      </c>
      <c r="B27" s="3" t="s">
        <v>199</v>
      </c>
      <c r="C27" s="3" t="s">
        <v>18</v>
      </c>
      <c r="D27" s="3" t="s">
        <v>18</v>
      </c>
      <c r="E27" s="3" t="s">
        <v>18</v>
      </c>
      <c r="F27" s="3" t="s">
        <v>18</v>
      </c>
      <c r="G27" s="3" t="s">
        <v>18</v>
      </c>
      <c r="H27" s="3" t="s">
        <v>18</v>
      </c>
      <c r="I27" s="3" t="s">
        <v>18</v>
      </c>
      <c r="J27" s="3" t="s">
        <v>18</v>
      </c>
    </row>
    <row r="28" spans="1:10" x14ac:dyDescent="0.3">
      <c r="A28" s="3" t="s">
        <v>18</v>
      </c>
      <c r="B28" s="3" t="s">
        <v>200</v>
      </c>
      <c r="C28" s="3" t="s">
        <v>18</v>
      </c>
      <c r="D28" s="3" t="s">
        <v>18</v>
      </c>
      <c r="E28" s="3" t="s">
        <v>18</v>
      </c>
      <c r="F28" s="3" t="s">
        <v>18</v>
      </c>
      <c r="G28" s="3" t="s">
        <v>18</v>
      </c>
      <c r="H28" s="3" t="s">
        <v>18</v>
      </c>
      <c r="I28" s="3" t="s">
        <v>18</v>
      </c>
      <c r="J28" s="3" t="s">
        <v>18</v>
      </c>
    </row>
    <row r="29" spans="1:10" x14ac:dyDescent="0.3">
      <c r="A29" s="3" t="s">
        <v>254</v>
      </c>
      <c r="B29" s="3" t="s">
        <v>6</v>
      </c>
      <c r="C29" s="3" t="s">
        <v>5</v>
      </c>
      <c r="D29" s="3" t="s">
        <v>18</v>
      </c>
      <c r="E29" s="3" t="s">
        <v>109</v>
      </c>
      <c r="F29" s="3" t="s">
        <v>112</v>
      </c>
      <c r="G29" s="3" t="s">
        <v>113</v>
      </c>
      <c r="H29" s="3" t="s">
        <v>255</v>
      </c>
      <c r="I29" s="3" t="s">
        <v>256</v>
      </c>
      <c r="J29" s="3">
        <v>422486</v>
      </c>
    </row>
    <row r="30" spans="1:10" x14ac:dyDescent="0.3">
      <c r="A30" s="20" t="s">
        <v>18</v>
      </c>
      <c r="B30" s="20" t="s">
        <v>314</v>
      </c>
      <c r="C30" s="20" t="s">
        <v>315</v>
      </c>
      <c r="D30" s="20" t="s">
        <v>18</v>
      </c>
      <c r="E30" s="20" t="s">
        <v>109</v>
      </c>
      <c r="F30" s="20" t="s">
        <v>112</v>
      </c>
      <c r="G30" s="20" t="s">
        <v>18</v>
      </c>
      <c r="H30" s="20" t="s">
        <v>18</v>
      </c>
      <c r="I30" s="20" t="s">
        <v>18</v>
      </c>
      <c r="J30" s="20" t="s">
        <v>18</v>
      </c>
    </row>
    <row r="31" spans="1:10" x14ac:dyDescent="0.3">
      <c r="A31" s="3" t="s">
        <v>299</v>
      </c>
      <c r="B31" s="3" t="s">
        <v>8</v>
      </c>
      <c r="C31" s="3" t="s">
        <v>15</v>
      </c>
      <c r="D31" s="3" t="s">
        <v>18</v>
      </c>
      <c r="E31" s="3" t="s">
        <v>109</v>
      </c>
      <c r="F31" s="3" t="s">
        <v>134</v>
      </c>
      <c r="G31" s="3" t="s">
        <v>139</v>
      </c>
      <c r="H31" s="3" t="s">
        <v>164</v>
      </c>
      <c r="I31" s="3" t="s">
        <v>322</v>
      </c>
      <c r="J31">
        <v>100718</v>
      </c>
    </row>
    <row r="32" spans="1:10" x14ac:dyDescent="0.3">
      <c r="A32" s="3" t="s">
        <v>300</v>
      </c>
      <c r="B32" s="3" t="s">
        <v>8</v>
      </c>
      <c r="C32" s="3" t="s">
        <v>15</v>
      </c>
      <c r="D32" s="3" t="s">
        <v>18</v>
      </c>
      <c r="E32" s="3" t="s">
        <v>109</v>
      </c>
      <c r="F32" s="3" t="s">
        <v>134</v>
      </c>
      <c r="G32" s="3" t="s">
        <v>139</v>
      </c>
      <c r="H32" s="3" t="s">
        <v>164</v>
      </c>
      <c r="I32" s="3" t="s">
        <v>324</v>
      </c>
      <c r="J32">
        <v>100766</v>
      </c>
    </row>
    <row r="33" spans="1:10" x14ac:dyDescent="0.3">
      <c r="A33" t="s">
        <v>320</v>
      </c>
      <c r="B33" s="3" t="s">
        <v>144</v>
      </c>
      <c r="C33" s="3" t="s">
        <v>15</v>
      </c>
      <c r="D33" s="3" t="s">
        <v>18</v>
      </c>
      <c r="E33" s="3" t="s">
        <v>109</v>
      </c>
      <c r="F33" s="3" t="s">
        <v>143</v>
      </c>
      <c r="G33" s="3" t="s">
        <v>144</v>
      </c>
      <c r="H33" s="3" t="s">
        <v>326</v>
      </c>
      <c r="I33" s="3" t="s">
        <v>327</v>
      </c>
      <c r="J33">
        <v>206461</v>
      </c>
    </row>
    <row r="34" spans="1:10" x14ac:dyDescent="0.3">
      <c r="A34" t="s">
        <v>321</v>
      </c>
      <c r="B34" s="3" t="s">
        <v>303</v>
      </c>
      <c r="C34" s="3" t="s">
        <v>5</v>
      </c>
      <c r="D34" s="3" t="s">
        <v>18</v>
      </c>
      <c r="E34" s="3" t="s">
        <v>109</v>
      </c>
      <c r="F34" s="19" t="s">
        <v>143</v>
      </c>
      <c r="G34" s="3" t="s">
        <v>328</v>
      </c>
      <c r="H34" s="3" t="s">
        <v>329</v>
      </c>
      <c r="I34" s="3" t="s">
        <v>330</v>
      </c>
      <c r="J34">
        <v>140605</v>
      </c>
    </row>
    <row r="38" spans="1:10" x14ac:dyDescent="0.3">
      <c r="D38" s="13"/>
    </row>
    <row r="143" spans="1:1" x14ac:dyDescent="0.3">
      <c r="A143" t="s">
        <v>108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ISC</vt:lpstr>
      <vt:lpstr>Substrato</vt:lpstr>
      <vt:lpstr>look_up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Picolotto</dc:creator>
  <cp:lastModifiedBy>Thiago Silveira</cp:lastModifiedBy>
  <dcterms:created xsi:type="dcterms:W3CDTF">2020-06-11T21:41:46Z</dcterms:created>
  <dcterms:modified xsi:type="dcterms:W3CDTF">2021-04-27T01:26:23Z</dcterms:modified>
</cp:coreProperties>
</file>